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3795" windowWidth="20115" windowHeight="4290" activeTab="1"/>
  </bookViews>
  <sheets>
    <sheet name="Criteria" sheetId="3" r:id="rId1"/>
    <sheet name="BetList" sheetId="1" r:id="rId2"/>
    <sheet name="Analysis" sheetId="4" r:id="rId3"/>
    <sheet name="Format" sheetId="2" r:id="rId4"/>
    <sheet name="Sheet1" sheetId="5" r:id="rId5"/>
    <sheet name="Betin Bets" sheetId="6" r:id="rId6"/>
  </sheets>
  <functionGroups builtInGroupCount="17"/>
  <externalReferences>
    <externalReference r:id="rId7"/>
  </externalReferences>
  <definedNames>
    <definedName name="_xlnm._FilterDatabase" localSheetId="5" hidden="1">'Betin Bets'!$A$2:$AB$170</definedName>
    <definedName name="_xlnm._FilterDatabase" localSheetId="1" hidden="1">BetList!$A$8:$AW$3999</definedName>
    <definedName name="betanalysis_2019_06_29T21" localSheetId="1">BetList!$B$3688:$AH$3870</definedName>
  </definedNames>
  <calcPr calcId="145621"/>
</workbook>
</file>

<file path=xl/calcChain.xml><?xml version="1.0" encoding="utf-8"?>
<calcChain xmlns="http://schemas.openxmlformats.org/spreadsheetml/2006/main">
  <c r="AV3870" i="1" l="1"/>
  <c r="AU3870" i="1"/>
  <c r="AT3870" i="1"/>
  <c r="AS3870" i="1"/>
  <c r="AO3870" i="1"/>
  <c r="AR3870" i="1" s="1"/>
  <c r="AN3870" i="1"/>
  <c r="AQ3870" i="1" s="1"/>
  <c r="AM3870" i="1"/>
  <c r="AP3870" i="1" s="1"/>
  <c r="AJ3870" i="1"/>
  <c r="AL3870" i="1" s="1"/>
  <c r="AI3870" i="1"/>
  <c r="AW3870" i="1" s="1"/>
  <c r="AV3869" i="1"/>
  <c r="AU3869" i="1"/>
  <c r="AT3869" i="1"/>
  <c r="AS3869" i="1"/>
  <c r="AO3869" i="1"/>
  <c r="AR3869" i="1" s="1"/>
  <c r="AN3869" i="1"/>
  <c r="AQ3869" i="1" s="1"/>
  <c r="AM3869" i="1"/>
  <c r="AP3869" i="1" s="1"/>
  <c r="AJ3869" i="1"/>
  <c r="AL3869" i="1" s="1"/>
  <c r="AI3869" i="1"/>
  <c r="AK3869" i="1" s="1"/>
  <c r="AV3868" i="1"/>
  <c r="AU3868" i="1"/>
  <c r="AT3868" i="1"/>
  <c r="AS3868" i="1"/>
  <c r="AO3868" i="1"/>
  <c r="AR3868" i="1" s="1"/>
  <c r="AN3868" i="1"/>
  <c r="AQ3868" i="1" s="1"/>
  <c r="AM3868" i="1"/>
  <c r="AP3868" i="1" s="1"/>
  <c r="AJ3868" i="1"/>
  <c r="AL3868" i="1" s="1"/>
  <c r="AI3868" i="1"/>
  <c r="AW3868" i="1" s="1"/>
  <c r="AV3867" i="1"/>
  <c r="AU3867" i="1"/>
  <c r="AT3867" i="1"/>
  <c r="AS3867" i="1"/>
  <c r="AO3867" i="1"/>
  <c r="AR3867" i="1" s="1"/>
  <c r="AN3867" i="1"/>
  <c r="AQ3867" i="1" s="1"/>
  <c r="AM3867" i="1"/>
  <c r="AP3867" i="1" s="1"/>
  <c r="AJ3867" i="1"/>
  <c r="AL3867" i="1" s="1"/>
  <c r="AI3867" i="1"/>
  <c r="AK3867" i="1" s="1"/>
  <c r="AV3866" i="1"/>
  <c r="AU3866" i="1"/>
  <c r="AT3866" i="1"/>
  <c r="AS3866" i="1"/>
  <c r="AO3866" i="1"/>
  <c r="AR3866" i="1" s="1"/>
  <c r="AN3866" i="1"/>
  <c r="AQ3866" i="1" s="1"/>
  <c r="AM3866" i="1"/>
  <c r="AP3866" i="1" s="1"/>
  <c r="AJ3866" i="1"/>
  <c r="AL3866" i="1" s="1"/>
  <c r="AI3866" i="1"/>
  <c r="AW3866" i="1" s="1"/>
  <c r="AV3865" i="1"/>
  <c r="AU3865" i="1"/>
  <c r="AT3865" i="1"/>
  <c r="AS3865" i="1"/>
  <c r="AO3865" i="1"/>
  <c r="AR3865" i="1" s="1"/>
  <c r="AN3865" i="1"/>
  <c r="AQ3865" i="1" s="1"/>
  <c r="AM3865" i="1"/>
  <c r="AP3865" i="1" s="1"/>
  <c r="AJ3865" i="1"/>
  <c r="AL3865" i="1" s="1"/>
  <c r="AI3865" i="1"/>
  <c r="AK3865" i="1" s="1"/>
  <c r="AV3864" i="1"/>
  <c r="AU3864" i="1"/>
  <c r="AT3864" i="1"/>
  <c r="AS3864" i="1"/>
  <c r="AO3864" i="1"/>
  <c r="AR3864" i="1" s="1"/>
  <c r="AN3864" i="1"/>
  <c r="AQ3864" i="1" s="1"/>
  <c r="AM3864" i="1"/>
  <c r="AP3864" i="1" s="1"/>
  <c r="AJ3864" i="1"/>
  <c r="AL3864" i="1" s="1"/>
  <c r="AI3864" i="1"/>
  <c r="AW3864" i="1" s="1"/>
  <c r="AV3863" i="1"/>
  <c r="AU3863" i="1"/>
  <c r="AT3863" i="1"/>
  <c r="AS3863" i="1"/>
  <c r="AO3863" i="1"/>
  <c r="AR3863" i="1" s="1"/>
  <c r="AN3863" i="1"/>
  <c r="AQ3863" i="1" s="1"/>
  <c r="AM3863" i="1"/>
  <c r="AP3863" i="1" s="1"/>
  <c r="AJ3863" i="1"/>
  <c r="AL3863" i="1" s="1"/>
  <c r="AI3863" i="1"/>
  <c r="AK3863" i="1" s="1"/>
  <c r="AV3862" i="1"/>
  <c r="AU3862" i="1"/>
  <c r="AT3862" i="1"/>
  <c r="AS3862" i="1"/>
  <c r="AO3862" i="1"/>
  <c r="AR3862" i="1" s="1"/>
  <c r="AN3862" i="1"/>
  <c r="AQ3862" i="1" s="1"/>
  <c r="AM3862" i="1"/>
  <c r="AP3862" i="1" s="1"/>
  <c r="AJ3862" i="1"/>
  <c r="AL3862" i="1" s="1"/>
  <c r="AI3862" i="1"/>
  <c r="AW3862" i="1" s="1"/>
  <c r="AV3861" i="1"/>
  <c r="AU3861" i="1"/>
  <c r="AT3861" i="1"/>
  <c r="AS3861" i="1"/>
  <c r="AO3861" i="1"/>
  <c r="AR3861" i="1" s="1"/>
  <c r="AN3861" i="1"/>
  <c r="AQ3861" i="1" s="1"/>
  <c r="AM3861" i="1"/>
  <c r="AP3861" i="1" s="1"/>
  <c r="AJ3861" i="1"/>
  <c r="AL3861" i="1" s="1"/>
  <c r="AI3861" i="1"/>
  <c r="AK3861" i="1" s="1"/>
  <c r="AV3860" i="1"/>
  <c r="AU3860" i="1"/>
  <c r="AT3860" i="1"/>
  <c r="AS3860" i="1"/>
  <c r="AO3860" i="1"/>
  <c r="AR3860" i="1" s="1"/>
  <c r="AN3860" i="1"/>
  <c r="AQ3860" i="1" s="1"/>
  <c r="AM3860" i="1"/>
  <c r="AP3860" i="1" s="1"/>
  <c r="AJ3860" i="1"/>
  <c r="AL3860" i="1" s="1"/>
  <c r="AI3860" i="1"/>
  <c r="AW3860" i="1" s="1"/>
  <c r="AV3859" i="1"/>
  <c r="AU3859" i="1"/>
  <c r="AT3859" i="1"/>
  <c r="AS3859" i="1"/>
  <c r="AO3859" i="1"/>
  <c r="AR3859" i="1" s="1"/>
  <c r="AN3859" i="1"/>
  <c r="AQ3859" i="1" s="1"/>
  <c r="AM3859" i="1"/>
  <c r="AP3859" i="1" s="1"/>
  <c r="AJ3859" i="1"/>
  <c r="AL3859" i="1" s="1"/>
  <c r="AI3859" i="1"/>
  <c r="AK3859" i="1" s="1"/>
  <c r="AV3858" i="1"/>
  <c r="AU3858" i="1"/>
  <c r="AT3858" i="1"/>
  <c r="AS3858" i="1"/>
  <c r="AO3858" i="1"/>
  <c r="AR3858" i="1" s="1"/>
  <c r="AN3858" i="1"/>
  <c r="AQ3858" i="1" s="1"/>
  <c r="AM3858" i="1"/>
  <c r="AP3858" i="1" s="1"/>
  <c r="AJ3858" i="1"/>
  <c r="AL3858" i="1" s="1"/>
  <c r="AI3858" i="1"/>
  <c r="AW3858" i="1" s="1"/>
  <c r="AV3857" i="1"/>
  <c r="AU3857" i="1"/>
  <c r="AT3857" i="1"/>
  <c r="AS3857" i="1"/>
  <c r="AO3857" i="1"/>
  <c r="AR3857" i="1" s="1"/>
  <c r="AN3857" i="1"/>
  <c r="AQ3857" i="1" s="1"/>
  <c r="AM3857" i="1"/>
  <c r="AP3857" i="1" s="1"/>
  <c r="AJ3857" i="1"/>
  <c r="AL3857" i="1" s="1"/>
  <c r="AI3857" i="1"/>
  <c r="AK3857" i="1" s="1"/>
  <c r="AV3856" i="1"/>
  <c r="AU3856" i="1"/>
  <c r="AT3856" i="1"/>
  <c r="AS3856" i="1"/>
  <c r="AO3856" i="1"/>
  <c r="AR3856" i="1" s="1"/>
  <c r="AN3856" i="1"/>
  <c r="AQ3856" i="1" s="1"/>
  <c r="AM3856" i="1"/>
  <c r="AP3856" i="1" s="1"/>
  <c r="AJ3856" i="1"/>
  <c r="AL3856" i="1" s="1"/>
  <c r="AI3856" i="1"/>
  <c r="AW3856" i="1" s="1"/>
  <c r="AV3855" i="1"/>
  <c r="AU3855" i="1"/>
  <c r="AT3855" i="1"/>
  <c r="AS3855" i="1"/>
  <c r="AO3855" i="1"/>
  <c r="AR3855" i="1" s="1"/>
  <c r="AN3855" i="1"/>
  <c r="AQ3855" i="1" s="1"/>
  <c r="AM3855" i="1"/>
  <c r="AP3855" i="1" s="1"/>
  <c r="AJ3855" i="1"/>
  <c r="AL3855" i="1" s="1"/>
  <c r="AI3855" i="1"/>
  <c r="AK3855" i="1" s="1"/>
  <c r="AV3854" i="1"/>
  <c r="AU3854" i="1"/>
  <c r="AT3854" i="1"/>
  <c r="AS3854" i="1"/>
  <c r="AO3854" i="1"/>
  <c r="AR3854" i="1" s="1"/>
  <c r="AN3854" i="1"/>
  <c r="AQ3854" i="1" s="1"/>
  <c r="AM3854" i="1"/>
  <c r="AP3854" i="1" s="1"/>
  <c r="AJ3854" i="1"/>
  <c r="AL3854" i="1" s="1"/>
  <c r="AI3854" i="1"/>
  <c r="AW3854" i="1" s="1"/>
  <c r="AV3853" i="1"/>
  <c r="AU3853" i="1"/>
  <c r="AT3853" i="1"/>
  <c r="AS3853" i="1"/>
  <c r="AO3853" i="1"/>
  <c r="AR3853" i="1" s="1"/>
  <c r="AN3853" i="1"/>
  <c r="AQ3853" i="1" s="1"/>
  <c r="AM3853" i="1"/>
  <c r="AP3853" i="1" s="1"/>
  <c r="AJ3853" i="1"/>
  <c r="AL3853" i="1" s="1"/>
  <c r="AI3853" i="1"/>
  <c r="AK3853" i="1" s="1"/>
  <c r="AV3852" i="1"/>
  <c r="AU3852" i="1"/>
  <c r="AT3852" i="1"/>
  <c r="AS3852" i="1"/>
  <c r="AO3852" i="1"/>
  <c r="AR3852" i="1" s="1"/>
  <c r="AN3852" i="1"/>
  <c r="AQ3852" i="1" s="1"/>
  <c r="AM3852" i="1"/>
  <c r="AP3852" i="1" s="1"/>
  <c r="AJ3852" i="1"/>
  <c r="AL3852" i="1" s="1"/>
  <c r="AI3852" i="1"/>
  <c r="AW3852" i="1" s="1"/>
  <c r="AV3851" i="1"/>
  <c r="AU3851" i="1"/>
  <c r="AT3851" i="1"/>
  <c r="AS3851" i="1"/>
  <c r="AO3851" i="1"/>
  <c r="AR3851" i="1" s="1"/>
  <c r="AN3851" i="1"/>
  <c r="AQ3851" i="1" s="1"/>
  <c r="AM3851" i="1"/>
  <c r="AP3851" i="1" s="1"/>
  <c r="AJ3851" i="1"/>
  <c r="AL3851" i="1" s="1"/>
  <c r="AI3851" i="1"/>
  <c r="AK3851" i="1" s="1"/>
  <c r="AV3850" i="1"/>
  <c r="AU3850" i="1"/>
  <c r="AT3850" i="1"/>
  <c r="AS3850" i="1"/>
  <c r="AO3850" i="1"/>
  <c r="AR3850" i="1" s="1"/>
  <c r="AN3850" i="1"/>
  <c r="AQ3850" i="1" s="1"/>
  <c r="AM3850" i="1"/>
  <c r="AP3850" i="1" s="1"/>
  <c r="AJ3850" i="1"/>
  <c r="AL3850" i="1" s="1"/>
  <c r="AI3850" i="1"/>
  <c r="AW3850" i="1" s="1"/>
  <c r="AV3849" i="1"/>
  <c r="AU3849" i="1"/>
  <c r="AT3849" i="1"/>
  <c r="AS3849" i="1"/>
  <c r="AO3849" i="1"/>
  <c r="AR3849" i="1" s="1"/>
  <c r="AN3849" i="1"/>
  <c r="AQ3849" i="1" s="1"/>
  <c r="AM3849" i="1"/>
  <c r="AP3849" i="1" s="1"/>
  <c r="AJ3849" i="1"/>
  <c r="AL3849" i="1" s="1"/>
  <c r="AI3849" i="1"/>
  <c r="AK3849" i="1" s="1"/>
  <c r="AV3848" i="1"/>
  <c r="AU3848" i="1"/>
  <c r="AT3848" i="1"/>
  <c r="AS3848" i="1"/>
  <c r="AO3848" i="1"/>
  <c r="AR3848" i="1" s="1"/>
  <c r="AN3848" i="1"/>
  <c r="AQ3848" i="1" s="1"/>
  <c r="AM3848" i="1"/>
  <c r="AP3848" i="1" s="1"/>
  <c r="AJ3848" i="1"/>
  <c r="AL3848" i="1" s="1"/>
  <c r="AI3848" i="1"/>
  <c r="AW3848" i="1" s="1"/>
  <c r="AV3847" i="1"/>
  <c r="AU3847" i="1"/>
  <c r="AT3847" i="1"/>
  <c r="AS3847" i="1"/>
  <c r="AO3847" i="1"/>
  <c r="AR3847" i="1" s="1"/>
  <c r="AN3847" i="1"/>
  <c r="AQ3847" i="1" s="1"/>
  <c r="AM3847" i="1"/>
  <c r="AP3847" i="1" s="1"/>
  <c r="AJ3847" i="1"/>
  <c r="AL3847" i="1" s="1"/>
  <c r="AI3847" i="1"/>
  <c r="AK3847" i="1" s="1"/>
  <c r="AV3846" i="1"/>
  <c r="AU3846" i="1"/>
  <c r="AT3846" i="1"/>
  <c r="AS3846" i="1"/>
  <c r="AO3846" i="1"/>
  <c r="AR3846" i="1" s="1"/>
  <c r="AN3846" i="1"/>
  <c r="AQ3846" i="1" s="1"/>
  <c r="AM3846" i="1"/>
  <c r="AP3846" i="1" s="1"/>
  <c r="AJ3846" i="1"/>
  <c r="AL3846" i="1" s="1"/>
  <c r="AI3846" i="1"/>
  <c r="AW3846" i="1" s="1"/>
  <c r="AV3845" i="1"/>
  <c r="AU3845" i="1"/>
  <c r="AT3845" i="1"/>
  <c r="AS3845" i="1"/>
  <c r="AO3845" i="1"/>
  <c r="AR3845" i="1" s="1"/>
  <c r="AN3845" i="1"/>
  <c r="AQ3845" i="1" s="1"/>
  <c r="AM3845" i="1"/>
  <c r="AP3845" i="1" s="1"/>
  <c r="AJ3845" i="1"/>
  <c r="AL3845" i="1" s="1"/>
  <c r="AI3845" i="1"/>
  <c r="AK3845" i="1" s="1"/>
  <c r="AV3844" i="1"/>
  <c r="AU3844" i="1"/>
  <c r="AT3844" i="1"/>
  <c r="AS3844" i="1"/>
  <c r="AO3844" i="1"/>
  <c r="AR3844" i="1" s="1"/>
  <c r="AN3844" i="1"/>
  <c r="AQ3844" i="1" s="1"/>
  <c r="AM3844" i="1"/>
  <c r="AP3844" i="1" s="1"/>
  <c r="AJ3844" i="1"/>
  <c r="AL3844" i="1" s="1"/>
  <c r="AI3844" i="1"/>
  <c r="AW3844" i="1" s="1"/>
  <c r="AV3843" i="1"/>
  <c r="AU3843" i="1"/>
  <c r="AT3843" i="1"/>
  <c r="AS3843" i="1"/>
  <c r="AO3843" i="1"/>
  <c r="AR3843" i="1" s="1"/>
  <c r="AN3843" i="1"/>
  <c r="AQ3843" i="1" s="1"/>
  <c r="AM3843" i="1"/>
  <c r="AP3843" i="1" s="1"/>
  <c r="AJ3843" i="1"/>
  <c r="AL3843" i="1" s="1"/>
  <c r="AI3843" i="1"/>
  <c r="AK3843" i="1" s="1"/>
  <c r="AV3842" i="1"/>
  <c r="AU3842" i="1"/>
  <c r="AT3842" i="1"/>
  <c r="AS3842" i="1"/>
  <c r="AO3842" i="1"/>
  <c r="AR3842" i="1" s="1"/>
  <c r="AN3842" i="1"/>
  <c r="AQ3842" i="1" s="1"/>
  <c r="AM3842" i="1"/>
  <c r="AP3842" i="1" s="1"/>
  <c r="AJ3842" i="1"/>
  <c r="AL3842" i="1" s="1"/>
  <c r="AI3842" i="1"/>
  <c r="AW3842" i="1" s="1"/>
  <c r="AV3841" i="1"/>
  <c r="AU3841" i="1"/>
  <c r="AT3841" i="1"/>
  <c r="AS3841" i="1"/>
  <c r="AO3841" i="1"/>
  <c r="AR3841" i="1" s="1"/>
  <c r="AN3841" i="1"/>
  <c r="AQ3841" i="1" s="1"/>
  <c r="AM3841" i="1"/>
  <c r="AP3841" i="1" s="1"/>
  <c r="AJ3841" i="1"/>
  <c r="AL3841" i="1" s="1"/>
  <c r="AI3841" i="1"/>
  <c r="AW3841" i="1" s="1"/>
  <c r="AV3840" i="1"/>
  <c r="AU3840" i="1"/>
  <c r="AT3840" i="1"/>
  <c r="AS3840" i="1"/>
  <c r="AO3840" i="1"/>
  <c r="AR3840" i="1" s="1"/>
  <c r="AN3840" i="1"/>
  <c r="AQ3840" i="1" s="1"/>
  <c r="AM3840" i="1"/>
  <c r="AP3840" i="1" s="1"/>
  <c r="AJ3840" i="1"/>
  <c r="AL3840" i="1" s="1"/>
  <c r="AI3840" i="1"/>
  <c r="AW3840" i="1" s="1"/>
  <c r="AV3839" i="1"/>
  <c r="AU3839" i="1"/>
  <c r="AT3839" i="1"/>
  <c r="AS3839" i="1"/>
  <c r="AO3839" i="1"/>
  <c r="AR3839" i="1" s="1"/>
  <c r="AN3839" i="1"/>
  <c r="AQ3839" i="1" s="1"/>
  <c r="AM3839" i="1"/>
  <c r="AP3839" i="1" s="1"/>
  <c r="AJ3839" i="1"/>
  <c r="AL3839" i="1" s="1"/>
  <c r="AI3839" i="1"/>
  <c r="AW3839" i="1" s="1"/>
  <c r="AV3838" i="1"/>
  <c r="AU3838" i="1"/>
  <c r="AT3838" i="1"/>
  <c r="AS3838" i="1"/>
  <c r="AO3838" i="1"/>
  <c r="AR3838" i="1" s="1"/>
  <c r="AN3838" i="1"/>
  <c r="AQ3838" i="1" s="1"/>
  <c r="AM3838" i="1"/>
  <c r="AP3838" i="1" s="1"/>
  <c r="AJ3838" i="1"/>
  <c r="AL3838" i="1" s="1"/>
  <c r="AI3838" i="1"/>
  <c r="AW3838" i="1" s="1"/>
  <c r="AV3837" i="1"/>
  <c r="AU3837" i="1"/>
  <c r="AT3837" i="1"/>
  <c r="AS3837" i="1"/>
  <c r="AO3837" i="1"/>
  <c r="AR3837" i="1" s="1"/>
  <c r="AN3837" i="1"/>
  <c r="AQ3837" i="1" s="1"/>
  <c r="AM3837" i="1"/>
  <c r="AP3837" i="1" s="1"/>
  <c r="AJ3837" i="1"/>
  <c r="AL3837" i="1" s="1"/>
  <c r="AI3837" i="1"/>
  <c r="AW3837" i="1" s="1"/>
  <c r="AV3836" i="1"/>
  <c r="AU3836" i="1"/>
  <c r="AT3836" i="1"/>
  <c r="AS3836" i="1"/>
  <c r="AO3836" i="1"/>
  <c r="AR3836" i="1" s="1"/>
  <c r="AN3836" i="1"/>
  <c r="AQ3836" i="1" s="1"/>
  <c r="AM3836" i="1"/>
  <c r="AP3836" i="1" s="1"/>
  <c r="AJ3836" i="1"/>
  <c r="AL3836" i="1" s="1"/>
  <c r="AI3836" i="1"/>
  <c r="AW3836" i="1" s="1"/>
  <c r="AV3835" i="1"/>
  <c r="AU3835" i="1"/>
  <c r="AT3835" i="1"/>
  <c r="AS3835" i="1"/>
  <c r="AO3835" i="1"/>
  <c r="AR3835" i="1" s="1"/>
  <c r="AN3835" i="1"/>
  <c r="AQ3835" i="1" s="1"/>
  <c r="AM3835" i="1"/>
  <c r="AP3835" i="1" s="1"/>
  <c r="AJ3835" i="1"/>
  <c r="AL3835" i="1" s="1"/>
  <c r="AI3835" i="1"/>
  <c r="AW3835" i="1" s="1"/>
  <c r="AV3834" i="1"/>
  <c r="AU3834" i="1"/>
  <c r="AT3834" i="1"/>
  <c r="AS3834" i="1"/>
  <c r="AO3834" i="1"/>
  <c r="AR3834" i="1" s="1"/>
  <c r="AN3834" i="1"/>
  <c r="AQ3834" i="1" s="1"/>
  <c r="AM3834" i="1"/>
  <c r="AP3834" i="1" s="1"/>
  <c r="AJ3834" i="1"/>
  <c r="AL3834" i="1" s="1"/>
  <c r="AI3834" i="1"/>
  <c r="AW3834" i="1" s="1"/>
  <c r="AV3833" i="1"/>
  <c r="AU3833" i="1"/>
  <c r="AT3833" i="1"/>
  <c r="AS3833" i="1"/>
  <c r="AO3833" i="1"/>
  <c r="AR3833" i="1" s="1"/>
  <c r="AN3833" i="1"/>
  <c r="AQ3833" i="1" s="1"/>
  <c r="AM3833" i="1"/>
  <c r="AP3833" i="1" s="1"/>
  <c r="AJ3833" i="1"/>
  <c r="AL3833" i="1" s="1"/>
  <c r="AI3833" i="1"/>
  <c r="AW3833" i="1" s="1"/>
  <c r="AV3832" i="1"/>
  <c r="AU3832" i="1"/>
  <c r="AT3832" i="1"/>
  <c r="AS3832" i="1"/>
  <c r="AO3832" i="1"/>
  <c r="AR3832" i="1" s="1"/>
  <c r="AN3832" i="1"/>
  <c r="AQ3832" i="1" s="1"/>
  <c r="AM3832" i="1"/>
  <c r="AP3832" i="1" s="1"/>
  <c r="AJ3832" i="1"/>
  <c r="AL3832" i="1" s="1"/>
  <c r="AI3832" i="1"/>
  <c r="AW3832" i="1" s="1"/>
  <c r="AV3831" i="1"/>
  <c r="AU3831" i="1"/>
  <c r="AT3831" i="1"/>
  <c r="AS3831" i="1"/>
  <c r="AO3831" i="1"/>
  <c r="AR3831" i="1" s="1"/>
  <c r="AN3831" i="1"/>
  <c r="AQ3831" i="1" s="1"/>
  <c r="AM3831" i="1"/>
  <c r="AP3831" i="1" s="1"/>
  <c r="AJ3831" i="1"/>
  <c r="AL3831" i="1" s="1"/>
  <c r="AI3831" i="1"/>
  <c r="AW3831" i="1" s="1"/>
  <c r="AV3830" i="1"/>
  <c r="AU3830" i="1"/>
  <c r="AT3830" i="1"/>
  <c r="AS3830" i="1"/>
  <c r="AO3830" i="1"/>
  <c r="AR3830" i="1" s="1"/>
  <c r="AN3830" i="1"/>
  <c r="AQ3830" i="1" s="1"/>
  <c r="AM3830" i="1"/>
  <c r="AP3830" i="1" s="1"/>
  <c r="AJ3830" i="1"/>
  <c r="AL3830" i="1" s="1"/>
  <c r="AI3830" i="1"/>
  <c r="AW3830" i="1" s="1"/>
  <c r="AV3829" i="1"/>
  <c r="AU3829" i="1"/>
  <c r="AT3829" i="1"/>
  <c r="AS3829" i="1"/>
  <c r="AO3829" i="1"/>
  <c r="AR3829" i="1" s="1"/>
  <c r="AN3829" i="1"/>
  <c r="AQ3829" i="1" s="1"/>
  <c r="AM3829" i="1"/>
  <c r="AP3829" i="1" s="1"/>
  <c r="AJ3829" i="1"/>
  <c r="AL3829" i="1" s="1"/>
  <c r="AI3829" i="1"/>
  <c r="AW3829" i="1" s="1"/>
  <c r="AV3828" i="1"/>
  <c r="AU3828" i="1"/>
  <c r="AT3828" i="1"/>
  <c r="AS3828" i="1"/>
  <c r="AO3828" i="1"/>
  <c r="AR3828" i="1" s="1"/>
  <c r="AN3828" i="1"/>
  <c r="AQ3828" i="1" s="1"/>
  <c r="AM3828" i="1"/>
  <c r="AP3828" i="1" s="1"/>
  <c r="AJ3828" i="1"/>
  <c r="AL3828" i="1" s="1"/>
  <c r="AI3828" i="1"/>
  <c r="AW3828" i="1" s="1"/>
  <c r="AV3827" i="1"/>
  <c r="AU3827" i="1"/>
  <c r="AT3827" i="1"/>
  <c r="AS3827" i="1"/>
  <c r="AO3827" i="1"/>
  <c r="AR3827" i="1" s="1"/>
  <c r="AN3827" i="1"/>
  <c r="AQ3827" i="1" s="1"/>
  <c r="AM3827" i="1"/>
  <c r="AP3827" i="1" s="1"/>
  <c r="AJ3827" i="1"/>
  <c r="AL3827" i="1" s="1"/>
  <c r="AI3827" i="1"/>
  <c r="AW3827" i="1" s="1"/>
  <c r="AV3826" i="1"/>
  <c r="AU3826" i="1"/>
  <c r="AT3826" i="1"/>
  <c r="AS3826" i="1"/>
  <c r="AO3826" i="1"/>
  <c r="AR3826" i="1" s="1"/>
  <c r="AN3826" i="1"/>
  <c r="AQ3826" i="1" s="1"/>
  <c r="AM3826" i="1"/>
  <c r="AP3826" i="1" s="1"/>
  <c r="AJ3826" i="1"/>
  <c r="AL3826" i="1" s="1"/>
  <c r="AI3826" i="1"/>
  <c r="AW3826" i="1" s="1"/>
  <c r="AV3825" i="1"/>
  <c r="AU3825" i="1"/>
  <c r="AT3825" i="1"/>
  <c r="AS3825" i="1"/>
  <c r="AO3825" i="1"/>
  <c r="AR3825" i="1" s="1"/>
  <c r="AN3825" i="1"/>
  <c r="AQ3825" i="1" s="1"/>
  <c r="AM3825" i="1"/>
  <c r="AP3825" i="1" s="1"/>
  <c r="AJ3825" i="1"/>
  <c r="AL3825" i="1" s="1"/>
  <c r="AI3825" i="1"/>
  <c r="AW3825" i="1" s="1"/>
  <c r="AV3824" i="1"/>
  <c r="AU3824" i="1"/>
  <c r="AT3824" i="1"/>
  <c r="AS3824" i="1"/>
  <c r="AO3824" i="1"/>
  <c r="AR3824" i="1" s="1"/>
  <c r="AN3824" i="1"/>
  <c r="AQ3824" i="1" s="1"/>
  <c r="AM3824" i="1"/>
  <c r="AP3824" i="1" s="1"/>
  <c r="AJ3824" i="1"/>
  <c r="AL3824" i="1" s="1"/>
  <c r="AI3824" i="1"/>
  <c r="AW3824" i="1" s="1"/>
  <c r="AV3823" i="1"/>
  <c r="AU3823" i="1"/>
  <c r="AT3823" i="1"/>
  <c r="AS3823" i="1"/>
  <c r="AO3823" i="1"/>
  <c r="AR3823" i="1" s="1"/>
  <c r="AN3823" i="1"/>
  <c r="AQ3823" i="1" s="1"/>
  <c r="AM3823" i="1"/>
  <c r="AP3823" i="1" s="1"/>
  <c r="AJ3823" i="1"/>
  <c r="AL3823" i="1" s="1"/>
  <c r="AI3823" i="1"/>
  <c r="AW3823" i="1" s="1"/>
  <c r="AV3822" i="1"/>
  <c r="AU3822" i="1"/>
  <c r="AT3822" i="1"/>
  <c r="AS3822" i="1"/>
  <c r="AO3822" i="1"/>
  <c r="AR3822" i="1" s="1"/>
  <c r="AN3822" i="1"/>
  <c r="AQ3822" i="1" s="1"/>
  <c r="AM3822" i="1"/>
  <c r="AP3822" i="1" s="1"/>
  <c r="AJ3822" i="1"/>
  <c r="AL3822" i="1" s="1"/>
  <c r="AI3822" i="1"/>
  <c r="AW3822" i="1" s="1"/>
  <c r="AV3821" i="1"/>
  <c r="AU3821" i="1"/>
  <c r="AT3821" i="1"/>
  <c r="AS3821" i="1"/>
  <c r="AO3821" i="1"/>
  <c r="AR3821" i="1" s="1"/>
  <c r="AN3821" i="1"/>
  <c r="AQ3821" i="1" s="1"/>
  <c r="AM3821" i="1"/>
  <c r="AP3821" i="1" s="1"/>
  <c r="AJ3821" i="1"/>
  <c r="AL3821" i="1" s="1"/>
  <c r="AI3821" i="1"/>
  <c r="AW3821" i="1" s="1"/>
  <c r="AV3820" i="1"/>
  <c r="AU3820" i="1"/>
  <c r="AT3820" i="1"/>
  <c r="AS3820" i="1"/>
  <c r="AO3820" i="1"/>
  <c r="AR3820" i="1" s="1"/>
  <c r="AN3820" i="1"/>
  <c r="AQ3820" i="1" s="1"/>
  <c r="AM3820" i="1"/>
  <c r="AP3820" i="1" s="1"/>
  <c r="AJ3820" i="1"/>
  <c r="AL3820" i="1" s="1"/>
  <c r="AI3820" i="1"/>
  <c r="AW3820" i="1" s="1"/>
  <c r="AV3819" i="1"/>
  <c r="AU3819" i="1"/>
  <c r="AT3819" i="1"/>
  <c r="AS3819" i="1"/>
  <c r="AO3819" i="1"/>
  <c r="AR3819" i="1" s="1"/>
  <c r="AN3819" i="1"/>
  <c r="AQ3819" i="1" s="1"/>
  <c r="AM3819" i="1"/>
  <c r="AP3819" i="1" s="1"/>
  <c r="AJ3819" i="1"/>
  <c r="AL3819" i="1" s="1"/>
  <c r="AI3819" i="1"/>
  <c r="AW3819" i="1" s="1"/>
  <c r="AV3818" i="1"/>
  <c r="AU3818" i="1"/>
  <c r="AT3818" i="1"/>
  <c r="AS3818" i="1"/>
  <c r="AO3818" i="1"/>
  <c r="AR3818" i="1" s="1"/>
  <c r="AN3818" i="1"/>
  <c r="AQ3818" i="1" s="1"/>
  <c r="AM3818" i="1"/>
  <c r="AP3818" i="1" s="1"/>
  <c r="AJ3818" i="1"/>
  <c r="AL3818" i="1" s="1"/>
  <c r="AI3818" i="1"/>
  <c r="AW3818" i="1" s="1"/>
  <c r="AV3817" i="1"/>
  <c r="AU3817" i="1"/>
  <c r="AT3817" i="1"/>
  <c r="AS3817" i="1"/>
  <c r="AO3817" i="1"/>
  <c r="AR3817" i="1" s="1"/>
  <c r="AN3817" i="1"/>
  <c r="AQ3817" i="1" s="1"/>
  <c r="AM3817" i="1"/>
  <c r="AP3817" i="1" s="1"/>
  <c r="AJ3817" i="1"/>
  <c r="AL3817" i="1" s="1"/>
  <c r="AI3817" i="1"/>
  <c r="AK3817" i="1" s="1"/>
  <c r="AV3816" i="1"/>
  <c r="AU3816" i="1"/>
  <c r="AT3816" i="1"/>
  <c r="AS3816" i="1"/>
  <c r="AO3816" i="1"/>
  <c r="AR3816" i="1" s="1"/>
  <c r="AN3816" i="1"/>
  <c r="AQ3816" i="1" s="1"/>
  <c r="AM3816" i="1"/>
  <c r="AP3816" i="1" s="1"/>
  <c r="AJ3816" i="1"/>
  <c r="AL3816" i="1" s="1"/>
  <c r="AI3816" i="1"/>
  <c r="AW3816" i="1" s="1"/>
  <c r="AV3815" i="1"/>
  <c r="AU3815" i="1"/>
  <c r="AT3815" i="1"/>
  <c r="AS3815" i="1"/>
  <c r="AO3815" i="1"/>
  <c r="AR3815" i="1" s="1"/>
  <c r="AN3815" i="1"/>
  <c r="AQ3815" i="1" s="1"/>
  <c r="AM3815" i="1"/>
  <c r="AP3815" i="1" s="1"/>
  <c r="AJ3815" i="1"/>
  <c r="AL3815" i="1" s="1"/>
  <c r="AI3815" i="1"/>
  <c r="AK3815" i="1" s="1"/>
  <c r="AV3814" i="1"/>
  <c r="AU3814" i="1"/>
  <c r="AT3814" i="1"/>
  <c r="AS3814" i="1"/>
  <c r="AO3814" i="1"/>
  <c r="AR3814" i="1" s="1"/>
  <c r="AN3814" i="1"/>
  <c r="AQ3814" i="1" s="1"/>
  <c r="AM3814" i="1"/>
  <c r="AP3814" i="1" s="1"/>
  <c r="AJ3814" i="1"/>
  <c r="AL3814" i="1" s="1"/>
  <c r="AI3814" i="1"/>
  <c r="AW3814" i="1" s="1"/>
  <c r="AV3813" i="1"/>
  <c r="AU3813" i="1"/>
  <c r="AT3813" i="1"/>
  <c r="AS3813" i="1"/>
  <c r="AO3813" i="1"/>
  <c r="AR3813" i="1" s="1"/>
  <c r="AN3813" i="1"/>
  <c r="AQ3813" i="1" s="1"/>
  <c r="AM3813" i="1"/>
  <c r="AP3813" i="1" s="1"/>
  <c r="AJ3813" i="1"/>
  <c r="AL3813" i="1" s="1"/>
  <c r="AI3813" i="1"/>
  <c r="AK3813" i="1" s="1"/>
  <c r="AV3812" i="1"/>
  <c r="AU3812" i="1"/>
  <c r="AT3812" i="1"/>
  <c r="AS3812" i="1"/>
  <c r="AO3812" i="1"/>
  <c r="AR3812" i="1" s="1"/>
  <c r="AN3812" i="1"/>
  <c r="AQ3812" i="1" s="1"/>
  <c r="AM3812" i="1"/>
  <c r="AP3812" i="1" s="1"/>
  <c r="AJ3812" i="1"/>
  <c r="AL3812" i="1" s="1"/>
  <c r="AI3812" i="1"/>
  <c r="AW3812" i="1" s="1"/>
  <c r="AV3811" i="1"/>
  <c r="AU3811" i="1"/>
  <c r="AT3811" i="1"/>
  <c r="AS3811" i="1"/>
  <c r="AO3811" i="1"/>
  <c r="AR3811" i="1" s="1"/>
  <c r="AN3811" i="1"/>
  <c r="AQ3811" i="1" s="1"/>
  <c r="AM3811" i="1"/>
  <c r="AP3811" i="1" s="1"/>
  <c r="AJ3811" i="1"/>
  <c r="AL3811" i="1" s="1"/>
  <c r="AI3811" i="1"/>
  <c r="AK3811" i="1" s="1"/>
  <c r="AV3810" i="1"/>
  <c r="AU3810" i="1"/>
  <c r="AT3810" i="1"/>
  <c r="AS3810" i="1"/>
  <c r="AO3810" i="1"/>
  <c r="AR3810" i="1" s="1"/>
  <c r="AN3810" i="1"/>
  <c r="AQ3810" i="1" s="1"/>
  <c r="AM3810" i="1"/>
  <c r="AP3810" i="1" s="1"/>
  <c r="AJ3810" i="1"/>
  <c r="AL3810" i="1" s="1"/>
  <c r="AI3810" i="1"/>
  <c r="AW3810" i="1" s="1"/>
  <c r="AV3809" i="1"/>
  <c r="AU3809" i="1"/>
  <c r="AT3809" i="1"/>
  <c r="AS3809" i="1"/>
  <c r="AO3809" i="1"/>
  <c r="AR3809" i="1" s="1"/>
  <c r="AN3809" i="1"/>
  <c r="AQ3809" i="1" s="1"/>
  <c r="AM3809" i="1"/>
  <c r="AP3809" i="1" s="1"/>
  <c r="AJ3809" i="1"/>
  <c r="AL3809" i="1" s="1"/>
  <c r="AI3809" i="1"/>
  <c r="AK3809" i="1" s="1"/>
  <c r="AV3808" i="1"/>
  <c r="AU3808" i="1"/>
  <c r="AT3808" i="1"/>
  <c r="AS3808" i="1"/>
  <c r="AO3808" i="1"/>
  <c r="AR3808" i="1" s="1"/>
  <c r="AN3808" i="1"/>
  <c r="AQ3808" i="1" s="1"/>
  <c r="AM3808" i="1"/>
  <c r="AP3808" i="1" s="1"/>
  <c r="AJ3808" i="1"/>
  <c r="AL3808" i="1" s="1"/>
  <c r="AI3808" i="1"/>
  <c r="AW3808" i="1" s="1"/>
  <c r="AV3807" i="1"/>
  <c r="AU3807" i="1"/>
  <c r="AT3807" i="1"/>
  <c r="AS3807" i="1"/>
  <c r="AO3807" i="1"/>
  <c r="AR3807" i="1" s="1"/>
  <c r="AN3807" i="1"/>
  <c r="AQ3807" i="1" s="1"/>
  <c r="AM3807" i="1"/>
  <c r="AP3807" i="1" s="1"/>
  <c r="AJ3807" i="1"/>
  <c r="AL3807" i="1" s="1"/>
  <c r="AI3807" i="1"/>
  <c r="AK3807" i="1" s="1"/>
  <c r="AV3806" i="1"/>
  <c r="AU3806" i="1"/>
  <c r="AT3806" i="1"/>
  <c r="AS3806" i="1"/>
  <c r="AO3806" i="1"/>
  <c r="AR3806" i="1" s="1"/>
  <c r="AN3806" i="1"/>
  <c r="AQ3806" i="1" s="1"/>
  <c r="AM3806" i="1"/>
  <c r="AP3806" i="1" s="1"/>
  <c r="AJ3806" i="1"/>
  <c r="AL3806" i="1" s="1"/>
  <c r="AI3806" i="1"/>
  <c r="AW3806" i="1" s="1"/>
  <c r="AV3805" i="1"/>
  <c r="AU3805" i="1"/>
  <c r="AT3805" i="1"/>
  <c r="AS3805" i="1"/>
  <c r="AO3805" i="1"/>
  <c r="AR3805" i="1" s="1"/>
  <c r="AN3805" i="1"/>
  <c r="AQ3805" i="1" s="1"/>
  <c r="AM3805" i="1"/>
  <c r="AP3805" i="1" s="1"/>
  <c r="AJ3805" i="1"/>
  <c r="AL3805" i="1" s="1"/>
  <c r="AI3805" i="1"/>
  <c r="AK3805" i="1" s="1"/>
  <c r="AV3804" i="1"/>
  <c r="AU3804" i="1"/>
  <c r="AT3804" i="1"/>
  <c r="AS3804" i="1"/>
  <c r="AO3804" i="1"/>
  <c r="AR3804" i="1" s="1"/>
  <c r="AN3804" i="1"/>
  <c r="AQ3804" i="1" s="1"/>
  <c r="AM3804" i="1"/>
  <c r="AP3804" i="1" s="1"/>
  <c r="AJ3804" i="1"/>
  <c r="AL3804" i="1" s="1"/>
  <c r="AI3804" i="1"/>
  <c r="AW3804" i="1" s="1"/>
  <c r="AV3803" i="1"/>
  <c r="AU3803" i="1"/>
  <c r="AT3803" i="1"/>
  <c r="AS3803" i="1"/>
  <c r="AO3803" i="1"/>
  <c r="AR3803" i="1" s="1"/>
  <c r="AN3803" i="1"/>
  <c r="AQ3803" i="1" s="1"/>
  <c r="AM3803" i="1"/>
  <c r="AP3803" i="1" s="1"/>
  <c r="AJ3803" i="1"/>
  <c r="AL3803" i="1" s="1"/>
  <c r="AI3803" i="1"/>
  <c r="AK3803" i="1" s="1"/>
  <c r="AV3802" i="1"/>
  <c r="AU3802" i="1"/>
  <c r="AT3802" i="1"/>
  <c r="AS3802" i="1"/>
  <c r="AO3802" i="1"/>
  <c r="AR3802" i="1" s="1"/>
  <c r="AN3802" i="1"/>
  <c r="AQ3802" i="1" s="1"/>
  <c r="AM3802" i="1"/>
  <c r="AP3802" i="1" s="1"/>
  <c r="AJ3802" i="1"/>
  <c r="AL3802" i="1" s="1"/>
  <c r="AI3802" i="1"/>
  <c r="AW3802" i="1" s="1"/>
  <c r="AV3801" i="1"/>
  <c r="AU3801" i="1"/>
  <c r="AT3801" i="1"/>
  <c r="AS3801" i="1"/>
  <c r="AO3801" i="1"/>
  <c r="AR3801" i="1" s="1"/>
  <c r="AN3801" i="1"/>
  <c r="AQ3801" i="1" s="1"/>
  <c r="AM3801" i="1"/>
  <c r="AP3801" i="1" s="1"/>
  <c r="AJ3801" i="1"/>
  <c r="AL3801" i="1" s="1"/>
  <c r="AI3801" i="1"/>
  <c r="AK3801" i="1" s="1"/>
  <c r="AV3800" i="1"/>
  <c r="AU3800" i="1"/>
  <c r="AT3800" i="1"/>
  <c r="AS3800" i="1"/>
  <c r="AO3800" i="1"/>
  <c r="AR3800" i="1" s="1"/>
  <c r="AN3800" i="1"/>
  <c r="AQ3800" i="1" s="1"/>
  <c r="AM3800" i="1"/>
  <c r="AP3800" i="1" s="1"/>
  <c r="AJ3800" i="1"/>
  <c r="AL3800" i="1" s="1"/>
  <c r="AI3800" i="1"/>
  <c r="AW3800" i="1" s="1"/>
  <c r="AV3799" i="1"/>
  <c r="AU3799" i="1"/>
  <c r="AT3799" i="1"/>
  <c r="AS3799" i="1"/>
  <c r="AO3799" i="1"/>
  <c r="AR3799" i="1" s="1"/>
  <c r="AN3799" i="1"/>
  <c r="AQ3799" i="1" s="1"/>
  <c r="AM3799" i="1"/>
  <c r="AP3799" i="1" s="1"/>
  <c r="AJ3799" i="1"/>
  <c r="AL3799" i="1" s="1"/>
  <c r="AI3799" i="1"/>
  <c r="AK3799" i="1" s="1"/>
  <c r="AV3798" i="1"/>
  <c r="AU3798" i="1"/>
  <c r="AT3798" i="1"/>
  <c r="AS3798" i="1"/>
  <c r="AO3798" i="1"/>
  <c r="AR3798" i="1" s="1"/>
  <c r="AN3798" i="1"/>
  <c r="AQ3798" i="1" s="1"/>
  <c r="AM3798" i="1"/>
  <c r="AP3798" i="1" s="1"/>
  <c r="AJ3798" i="1"/>
  <c r="AL3798" i="1" s="1"/>
  <c r="AI3798" i="1"/>
  <c r="AW3798" i="1" s="1"/>
  <c r="AV3797" i="1"/>
  <c r="AU3797" i="1"/>
  <c r="AT3797" i="1"/>
  <c r="AS3797" i="1"/>
  <c r="AO3797" i="1"/>
  <c r="AR3797" i="1" s="1"/>
  <c r="AN3797" i="1"/>
  <c r="AQ3797" i="1" s="1"/>
  <c r="AM3797" i="1"/>
  <c r="AP3797" i="1" s="1"/>
  <c r="AJ3797" i="1"/>
  <c r="AL3797" i="1" s="1"/>
  <c r="AI3797" i="1"/>
  <c r="AK3797" i="1" s="1"/>
  <c r="AV3796" i="1"/>
  <c r="AU3796" i="1"/>
  <c r="AT3796" i="1"/>
  <c r="AS3796" i="1"/>
  <c r="AO3796" i="1"/>
  <c r="AR3796" i="1" s="1"/>
  <c r="AN3796" i="1"/>
  <c r="AQ3796" i="1" s="1"/>
  <c r="AM3796" i="1"/>
  <c r="AP3796" i="1" s="1"/>
  <c r="AJ3796" i="1"/>
  <c r="AL3796" i="1" s="1"/>
  <c r="AI3796" i="1"/>
  <c r="AW3796" i="1" s="1"/>
  <c r="AV3795" i="1"/>
  <c r="AU3795" i="1"/>
  <c r="AT3795" i="1"/>
  <c r="AS3795" i="1"/>
  <c r="AO3795" i="1"/>
  <c r="AR3795" i="1" s="1"/>
  <c r="AN3795" i="1"/>
  <c r="AQ3795" i="1" s="1"/>
  <c r="AM3795" i="1"/>
  <c r="AP3795" i="1" s="1"/>
  <c r="AJ3795" i="1"/>
  <c r="AL3795" i="1" s="1"/>
  <c r="AI3795" i="1"/>
  <c r="AW3795" i="1" s="1"/>
  <c r="AV3794" i="1"/>
  <c r="AU3794" i="1"/>
  <c r="AT3794" i="1"/>
  <c r="AS3794" i="1"/>
  <c r="AO3794" i="1"/>
  <c r="AR3794" i="1" s="1"/>
  <c r="AN3794" i="1"/>
  <c r="AQ3794" i="1" s="1"/>
  <c r="AM3794" i="1"/>
  <c r="AP3794" i="1" s="1"/>
  <c r="AJ3794" i="1"/>
  <c r="AL3794" i="1" s="1"/>
  <c r="AI3794" i="1"/>
  <c r="AW3794" i="1" s="1"/>
  <c r="AV3793" i="1"/>
  <c r="AU3793" i="1"/>
  <c r="AT3793" i="1"/>
  <c r="AS3793" i="1"/>
  <c r="AO3793" i="1"/>
  <c r="AR3793" i="1" s="1"/>
  <c r="AN3793" i="1"/>
  <c r="AQ3793" i="1" s="1"/>
  <c r="AM3793" i="1"/>
  <c r="AP3793" i="1" s="1"/>
  <c r="AJ3793" i="1"/>
  <c r="AL3793" i="1" s="1"/>
  <c r="AI3793" i="1"/>
  <c r="AW3793" i="1" s="1"/>
  <c r="AV3792" i="1"/>
  <c r="AU3792" i="1"/>
  <c r="AT3792" i="1"/>
  <c r="AS3792" i="1"/>
  <c r="AO3792" i="1"/>
  <c r="AR3792" i="1" s="1"/>
  <c r="AN3792" i="1"/>
  <c r="AQ3792" i="1" s="1"/>
  <c r="AM3792" i="1"/>
  <c r="AP3792" i="1" s="1"/>
  <c r="AJ3792" i="1"/>
  <c r="AL3792" i="1" s="1"/>
  <c r="AI3792" i="1"/>
  <c r="AW3792" i="1" s="1"/>
  <c r="AV3791" i="1"/>
  <c r="AU3791" i="1"/>
  <c r="AT3791" i="1"/>
  <c r="AS3791" i="1"/>
  <c r="AO3791" i="1"/>
  <c r="AR3791" i="1" s="1"/>
  <c r="AN3791" i="1"/>
  <c r="AQ3791" i="1" s="1"/>
  <c r="AM3791" i="1"/>
  <c r="AP3791" i="1" s="1"/>
  <c r="AJ3791" i="1"/>
  <c r="AL3791" i="1" s="1"/>
  <c r="AI3791" i="1"/>
  <c r="AW3791" i="1" s="1"/>
  <c r="AV3790" i="1"/>
  <c r="AU3790" i="1"/>
  <c r="AT3790" i="1"/>
  <c r="AS3790" i="1"/>
  <c r="AO3790" i="1"/>
  <c r="AR3790" i="1" s="1"/>
  <c r="AN3790" i="1"/>
  <c r="AQ3790" i="1" s="1"/>
  <c r="AM3790" i="1"/>
  <c r="AP3790" i="1" s="1"/>
  <c r="AJ3790" i="1"/>
  <c r="AL3790" i="1" s="1"/>
  <c r="AI3790" i="1"/>
  <c r="AW3790" i="1" s="1"/>
  <c r="AV3789" i="1"/>
  <c r="AU3789" i="1"/>
  <c r="AT3789" i="1"/>
  <c r="AS3789" i="1"/>
  <c r="AO3789" i="1"/>
  <c r="AR3789" i="1" s="1"/>
  <c r="AN3789" i="1"/>
  <c r="AQ3789" i="1" s="1"/>
  <c r="AM3789" i="1"/>
  <c r="AP3789" i="1" s="1"/>
  <c r="AJ3789" i="1"/>
  <c r="AL3789" i="1" s="1"/>
  <c r="AI3789" i="1"/>
  <c r="AW3789" i="1" s="1"/>
  <c r="AV3788" i="1"/>
  <c r="AU3788" i="1"/>
  <c r="AT3788" i="1"/>
  <c r="AS3788" i="1"/>
  <c r="AO3788" i="1"/>
  <c r="AR3788" i="1" s="1"/>
  <c r="AN3788" i="1"/>
  <c r="AQ3788" i="1" s="1"/>
  <c r="AM3788" i="1"/>
  <c r="AP3788" i="1" s="1"/>
  <c r="AJ3788" i="1"/>
  <c r="AL3788" i="1" s="1"/>
  <c r="AI3788" i="1"/>
  <c r="AW3788" i="1" s="1"/>
  <c r="AV3787" i="1"/>
  <c r="AU3787" i="1"/>
  <c r="AT3787" i="1"/>
  <c r="AS3787" i="1"/>
  <c r="AO3787" i="1"/>
  <c r="AR3787" i="1" s="1"/>
  <c r="AN3787" i="1"/>
  <c r="AQ3787" i="1" s="1"/>
  <c r="AM3787" i="1"/>
  <c r="AP3787" i="1" s="1"/>
  <c r="AJ3787" i="1"/>
  <c r="AL3787" i="1" s="1"/>
  <c r="AI3787" i="1"/>
  <c r="AW3787" i="1" s="1"/>
  <c r="AV3786" i="1"/>
  <c r="AU3786" i="1"/>
  <c r="AT3786" i="1"/>
  <c r="AS3786" i="1"/>
  <c r="AO3786" i="1"/>
  <c r="AR3786" i="1" s="1"/>
  <c r="AN3786" i="1"/>
  <c r="AQ3786" i="1" s="1"/>
  <c r="AM3786" i="1"/>
  <c r="AP3786" i="1" s="1"/>
  <c r="AJ3786" i="1"/>
  <c r="AL3786" i="1" s="1"/>
  <c r="AI3786" i="1"/>
  <c r="AW3786" i="1" s="1"/>
  <c r="AV3785" i="1"/>
  <c r="AU3785" i="1"/>
  <c r="AT3785" i="1"/>
  <c r="AS3785" i="1"/>
  <c r="AO3785" i="1"/>
  <c r="AR3785" i="1" s="1"/>
  <c r="AN3785" i="1"/>
  <c r="AQ3785" i="1" s="1"/>
  <c r="AM3785" i="1"/>
  <c r="AP3785" i="1" s="1"/>
  <c r="AJ3785" i="1"/>
  <c r="AL3785" i="1" s="1"/>
  <c r="AI3785" i="1"/>
  <c r="AW3785" i="1" s="1"/>
  <c r="AV3784" i="1"/>
  <c r="AU3784" i="1"/>
  <c r="AT3784" i="1"/>
  <c r="AS3784" i="1"/>
  <c r="AO3784" i="1"/>
  <c r="AR3784" i="1" s="1"/>
  <c r="AN3784" i="1"/>
  <c r="AQ3784" i="1" s="1"/>
  <c r="AM3784" i="1"/>
  <c r="AP3784" i="1" s="1"/>
  <c r="AJ3784" i="1"/>
  <c r="AL3784" i="1" s="1"/>
  <c r="AI3784" i="1"/>
  <c r="AW3784" i="1" s="1"/>
  <c r="AV3783" i="1"/>
  <c r="AU3783" i="1"/>
  <c r="AT3783" i="1"/>
  <c r="AS3783" i="1"/>
  <c r="AO3783" i="1"/>
  <c r="AR3783" i="1" s="1"/>
  <c r="AN3783" i="1"/>
  <c r="AQ3783" i="1" s="1"/>
  <c r="AM3783" i="1"/>
  <c r="AP3783" i="1" s="1"/>
  <c r="AJ3783" i="1"/>
  <c r="AL3783" i="1" s="1"/>
  <c r="AI3783" i="1"/>
  <c r="AW3783" i="1" s="1"/>
  <c r="AV3782" i="1"/>
  <c r="AU3782" i="1"/>
  <c r="AT3782" i="1"/>
  <c r="AS3782" i="1"/>
  <c r="AO3782" i="1"/>
  <c r="AR3782" i="1" s="1"/>
  <c r="AN3782" i="1"/>
  <c r="AQ3782" i="1" s="1"/>
  <c r="AM3782" i="1"/>
  <c r="AP3782" i="1" s="1"/>
  <c r="AJ3782" i="1"/>
  <c r="AL3782" i="1" s="1"/>
  <c r="AI3782" i="1"/>
  <c r="AW3782" i="1" s="1"/>
  <c r="AV3781" i="1"/>
  <c r="AU3781" i="1"/>
  <c r="AT3781" i="1"/>
  <c r="AS3781" i="1"/>
  <c r="AO3781" i="1"/>
  <c r="AR3781" i="1" s="1"/>
  <c r="AN3781" i="1"/>
  <c r="AQ3781" i="1" s="1"/>
  <c r="AM3781" i="1"/>
  <c r="AP3781" i="1" s="1"/>
  <c r="AJ3781" i="1"/>
  <c r="AL3781" i="1" s="1"/>
  <c r="AI3781" i="1"/>
  <c r="AW3781" i="1" s="1"/>
  <c r="AV3780" i="1"/>
  <c r="AU3780" i="1"/>
  <c r="AT3780" i="1"/>
  <c r="AS3780" i="1"/>
  <c r="AO3780" i="1"/>
  <c r="AR3780" i="1" s="1"/>
  <c r="AN3780" i="1"/>
  <c r="AQ3780" i="1" s="1"/>
  <c r="AM3780" i="1"/>
  <c r="AP3780" i="1" s="1"/>
  <c r="AJ3780" i="1"/>
  <c r="AL3780" i="1" s="1"/>
  <c r="AI3780" i="1"/>
  <c r="AW3780" i="1" s="1"/>
  <c r="AV3779" i="1"/>
  <c r="AU3779" i="1"/>
  <c r="AT3779" i="1"/>
  <c r="AS3779" i="1"/>
  <c r="AO3779" i="1"/>
  <c r="AR3779" i="1" s="1"/>
  <c r="AN3779" i="1"/>
  <c r="AQ3779" i="1" s="1"/>
  <c r="AM3779" i="1"/>
  <c r="AP3779" i="1" s="1"/>
  <c r="AJ3779" i="1"/>
  <c r="AL3779" i="1" s="1"/>
  <c r="AI3779" i="1"/>
  <c r="AW3779" i="1" s="1"/>
  <c r="AV3778" i="1"/>
  <c r="AU3778" i="1"/>
  <c r="AT3778" i="1"/>
  <c r="AS3778" i="1"/>
  <c r="AO3778" i="1"/>
  <c r="AR3778" i="1" s="1"/>
  <c r="AN3778" i="1"/>
  <c r="AQ3778" i="1" s="1"/>
  <c r="AM3778" i="1"/>
  <c r="AP3778" i="1" s="1"/>
  <c r="AJ3778" i="1"/>
  <c r="AL3778" i="1" s="1"/>
  <c r="AI3778" i="1"/>
  <c r="AW3778" i="1" s="1"/>
  <c r="AV3777" i="1"/>
  <c r="AU3777" i="1"/>
  <c r="AT3777" i="1"/>
  <c r="AS3777" i="1"/>
  <c r="AO3777" i="1"/>
  <c r="AR3777" i="1" s="1"/>
  <c r="AN3777" i="1"/>
  <c r="AQ3777" i="1" s="1"/>
  <c r="AM3777" i="1"/>
  <c r="AP3777" i="1" s="1"/>
  <c r="AJ3777" i="1"/>
  <c r="AL3777" i="1" s="1"/>
  <c r="AI3777" i="1"/>
  <c r="AW3777" i="1" s="1"/>
  <c r="AV3776" i="1"/>
  <c r="AU3776" i="1"/>
  <c r="AT3776" i="1"/>
  <c r="AS3776" i="1"/>
  <c r="AO3776" i="1"/>
  <c r="AR3776" i="1" s="1"/>
  <c r="AN3776" i="1"/>
  <c r="AQ3776" i="1" s="1"/>
  <c r="AM3776" i="1"/>
  <c r="AP3776" i="1" s="1"/>
  <c r="AJ3776" i="1"/>
  <c r="AL3776" i="1" s="1"/>
  <c r="AI3776" i="1"/>
  <c r="AK3776" i="1" s="1"/>
  <c r="AV3775" i="1"/>
  <c r="AU3775" i="1"/>
  <c r="AT3775" i="1"/>
  <c r="AS3775" i="1"/>
  <c r="AO3775" i="1"/>
  <c r="AR3775" i="1" s="1"/>
  <c r="AN3775" i="1"/>
  <c r="AQ3775" i="1" s="1"/>
  <c r="AM3775" i="1"/>
  <c r="AP3775" i="1" s="1"/>
  <c r="AJ3775" i="1"/>
  <c r="AL3775" i="1" s="1"/>
  <c r="AI3775" i="1"/>
  <c r="AW3775" i="1" s="1"/>
  <c r="AV3774" i="1"/>
  <c r="AU3774" i="1"/>
  <c r="AT3774" i="1"/>
  <c r="AS3774" i="1"/>
  <c r="AO3774" i="1"/>
  <c r="AR3774" i="1" s="1"/>
  <c r="AN3774" i="1"/>
  <c r="AQ3774" i="1" s="1"/>
  <c r="AM3774" i="1"/>
  <c r="AP3774" i="1" s="1"/>
  <c r="AJ3774" i="1"/>
  <c r="AL3774" i="1" s="1"/>
  <c r="AI3774" i="1"/>
  <c r="AK3774" i="1" s="1"/>
  <c r="AV3773" i="1"/>
  <c r="AU3773" i="1"/>
  <c r="AT3773" i="1"/>
  <c r="AS3773" i="1"/>
  <c r="AO3773" i="1"/>
  <c r="AR3773" i="1" s="1"/>
  <c r="AN3773" i="1"/>
  <c r="AQ3773" i="1" s="1"/>
  <c r="AM3773" i="1"/>
  <c r="AP3773" i="1" s="1"/>
  <c r="AJ3773" i="1"/>
  <c r="AL3773" i="1" s="1"/>
  <c r="AI3773" i="1"/>
  <c r="AW3773" i="1" s="1"/>
  <c r="AV3772" i="1"/>
  <c r="AU3772" i="1"/>
  <c r="AT3772" i="1"/>
  <c r="AS3772" i="1"/>
  <c r="AO3772" i="1"/>
  <c r="AR3772" i="1" s="1"/>
  <c r="AN3772" i="1"/>
  <c r="AQ3772" i="1" s="1"/>
  <c r="AM3772" i="1"/>
  <c r="AP3772" i="1" s="1"/>
  <c r="AJ3772" i="1"/>
  <c r="AL3772" i="1" s="1"/>
  <c r="AI3772" i="1"/>
  <c r="AK3772" i="1" s="1"/>
  <c r="AV3771" i="1"/>
  <c r="AU3771" i="1"/>
  <c r="AT3771" i="1"/>
  <c r="AS3771" i="1"/>
  <c r="AO3771" i="1"/>
  <c r="AR3771" i="1" s="1"/>
  <c r="AN3771" i="1"/>
  <c r="AQ3771" i="1" s="1"/>
  <c r="AM3771" i="1"/>
  <c r="AP3771" i="1" s="1"/>
  <c r="AJ3771" i="1"/>
  <c r="AL3771" i="1" s="1"/>
  <c r="AI3771" i="1"/>
  <c r="AV3770" i="1"/>
  <c r="AU3770" i="1"/>
  <c r="AT3770" i="1"/>
  <c r="AS3770" i="1"/>
  <c r="AO3770" i="1"/>
  <c r="AR3770" i="1" s="1"/>
  <c r="AN3770" i="1"/>
  <c r="AQ3770" i="1" s="1"/>
  <c r="AM3770" i="1"/>
  <c r="AP3770" i="1" s="1"/>
  <c r="AJ3770" i="1"/>
  <c r="AL3770" i="1" s="1"/>
  <c r="AI3770" i="1"/>
  <c r="AW3770" i="1" s="1"/>
  <c r="AV3769" i="1"/>
  <c r="AU3769" i="1"/>
  <c r="AT3769" i="1"/>
  <c r="AS3769" i="1"/>
  <c r="AO3769" i="1"/>
  <c r="AR3769" i="1" s="1"/>
  <c r="AN3769" i="1"/>
  <c r="AQ3769" i="1" s="1"/>
  <c r="AM3769" i="1"/>
  <c r="AP3769" i="1" s="1"/>
  <c r="AJ3769" i="1"/>
  <c r="AL3769" i="1" s="1"/>
  <c r="AI3769" i="1"/>
  <c r="AW3769" i="1" s="1"/>
  <c r="AV3768" i="1"/>
  <c r="AU3768" i="1"/>
  <c r="AT3768" i="1"/>
  <c r="AS3768" i="1"/>
  <c r="AO3768" i="1"/>
  <c r="AR3768" i="1" s="1"/>
  <c r="AN3768" i="1"/>
  <c r="AQ3768" i="1" s="1"/>
  <c r="AM3768" i="1"/>
  <c r="AP3768" i="1" s="1"/>
  <c r="AJ3768" i="1"/>
  <c r="AL3768" i="1" s="1"/>
  <c r="AI3768" i="1"/>
  <c r="AW3768" i="1" s="1"/>
  <c r="AV3767" i="1"/>
  <c r="AU3767" i="1"/>
  <c r="AT3767" i="1"/>
  <c r="AS3767" i="1"/>
  <c r="AO3767" i="1"/>
  <c r="AR3767" i="1" s="1"/>
  <c r="AN3767" i="1"/>
  <c r="AQ3767" i="1" s="1"/>
  <c r="AM3767" i="1"/>
  <c r="AP3767" i="1" s="1"/>
  <c r="AJ3767" i="1"/>
  <c r="AL3767" i="1" s="1"/>
  <c r="AI3767" i="1"/>
  <c r="AW3767" i="1" s="1"/>
  <c r="AV3766" i="1"/>
  <c r="AU3766" i="1"/>
  <c r="AT3766" i="1"/>
  <c r="AS3766" i="1"/>
  <c r="AO3766" i="1"/>
  <c r="AR3766" i="1" s="1"/>
  <c r="AN3766" i="1"/>
  <c r="AQ3766" i="1" s="1"/>
  <c r="AM3766" i="1"/>
  <c r="AP3766" i="1" s="1"/>
  <c r="AJ3766" i="1"/>
  <c r="AL3766" i="1" s="1"/>
  <c r="AI3766" i="1"/>
  <c r="AW3766" i="1" s="1"/>
  <c r="AV3765" i="1"/>
  <c r="AU3765" i="1"/>
  <c r="AT3765" i="1"/>
  <c r="AS3765" i="1"/>
  <c r="AO3765" i="1"/>
  <c r="AR3765" i="1" s="1"/>
  <c r="AN3765" i="1"/>
  <c r="AQ3765" i="1" s="1"/>
  <c r="AM3765" i="1"/>
  <c r="AP3765" i="1" s="1"/>
  <c r="AJ3765" i="1"/>
  <c r="AL3765" i="1" s="1"/>
  <c r="AI3765" i="1"/>
  <c r="AW3765" i="1" s="1"/>
  <c r="AV3764" i="1"/>
  <c r="AU3764" i="1"/>
  <c r="AT3764" i="1"/>
  <c r="AS3764" i="1"/>
  <c r="AO3764" i="1"/>
  <c r="AR3764" i="1" s="1"/>
  <c r="AN3764" i="1"/>
  <c r="AQ3764" i="1" s="1"/>
  <c r="AM3764" i="1"/>
  <c r="AP3764" i="1" s="1"/>
  <c r="AJ3764" i="1"/>
  <c r="AL3764" i="1" s="1"/>
  <c r="AI3764" i="1"/>
  <c r="AW3764" i="1" s="1"/>
  <c r="AV3763" i="1"/>
  <c r="AU3763" i="1"/>
  <c r="AT3763" i="1"/>
  <c r="AS3763" i="1"/>
  <c r="AO3763" i="1"/>
  <c r="AR3763" i="1" s="1"/>
  <c r="AN3763" i="1"/>
  <c r="AQ3763" i="1" s="1"/>
  <c r="AM3763" i="1"/>
  <c r="AP3763" i="1" s="1"/>
  <c r="AJ3763" i="1"/>
  <c r="AL3763" i="1" s="1"/>
  <c r="AI3763" i="1"/>
  <c r="AW3763" i="1" s="1"/>
  <c r="AV3762" i="1"/>
  <c r="AU3762" i="1"/>
  <c r="AT3762" i="1"/>
  <c r="AS3762" i="1"/>
  <c r="AO3762" i="1"/>
  <c r="AR3762" i="1" s="1"/>
  <c r="AN3762" i="1"/>
  <c r="AQ3762" i="1" s="1"/>
  <c r="AM3762" i="1"/>
  <c r="AP3762" i="1" s="1"/>
  <c r="AJ3762" i="1"/>
  <c r="AL3762" i="1" s="1"/>
  <c r="AI3762" i="1"/>
  <c r="AW3762" i="1" s="1"/>
  <c r="AV3761" i="1"/>
  <c r="AU3761" i="1"/>
  <c r="AT3761" i="1"/>
  <c r="AS3761" i="1"/>
  <c r="AO3761" i="1"/>
  <c r="AR3761" i="1" s="1"/>
  <c r="AN3761" i="1"/>
  <c r="AQ3761" i="1" s="1"/>
  <c r="AM3761" i="1"/>
  <c r="AP3761" i="1" s="1"/>
  <c r="AJ3761" i="1"/>
  <c r="AL3761" i="1" s="1"/>
  <c r="AI3761" i="1"/>
  <c r="AW3761" i="1" s="1"/>
  <c r="AV3760" i="1"/>
  <c r="AU3760" i="1"/>
  <c r="AT3760" i="1"/>
  <c r="AS3760" i="1"/>
  <c r="AO3760" i="1"/>
  <c r="AR3760" i="1" s="1"/>
  <c r="AN3760" i="1"/>
  <c r="AQ3760" i="1" s="1"/>
  <c r="AM3760" i="1"/>
  <c r="AP3760" i="1" s="1"/>
  <c r="AJ3760" i="1"/>
  <c r="AL3760" i="1" s="1"/>
  <c r="AI3760" i="1"/>
  <c r="AW3760" i="1" s="1"/>
  <c r="AV3759" i="1"/>
  <c r="AU3759" i="1"/>
  <c r="AT3759" i="1"/>
  <c r="AS3759" i="1"/>
  <c r="AO3759" i="1"/>
  <c r="AR3759" i="1" s="1"/>
  <c r="AN3759" i="1"/>
  <c r="AQ3759" i="1" s="1"/>
  <c r="AM3759" i="1"/>
  <c r="AP3759" i="1" s="1"/>
  <c r="AJ3759" i="1"/>
  <c r="AL3759" i="1" s="1"/>
  <c r="AI3759" i="1"/>
  <c r="AW3759" i="1" s="1"/>
  <c r="AV3758" i="1"/>
  <c r="AU3758" i="1"/>
  <c r="AT3758" i="1"/>
  <c r="AS3758" i="1"/>
  <c r="AO3758" i="1"/>
  <c r="AR3758" i="1" s="1"/>
  <c r="AN3758" i="1"/>
  <c r="AQ3758" i="1" s="1"/>
  <c r="AM3758" i="1"/>
  <c r="AP3758" i="1" s="1"/>
  <c r="AJ3758" i="1"/>
  <c r="AL3758" i="1" s="1"/>
  <c r="AI3758" i="1"/>
  <c r="AW3758" i="1" s="1"/>
  <c r="AV3757" i="1"/>
  <c r="AU3757" i="1"/>
  <c r="AT3757" i="1"/>
  <c r="AS3757" i="1"/>
  <c r="AO3757" i="1"/>
  <c r="AR3757" i="1" s="1"/>
  <c r="AN3757" i="1"/>
  <c r="AQ3757" i="1" s="1"/>
  <c r="AM3757" i="1"/>
  <c r="AP3757" i="1" s="1"/>
  <c r="AJ3757" i="1"/>
  <c r="AL3757" i="1" s="1"/>
  <c r="AI3757" i="1"/>
  <c r="AW3757" i="1" s="1"/>
  <c r="AV3756" i="1"/>
  <c r="AU3756" i="1"/>
  <c r="AT3756" i="1"/>
  <c r="AS3756" i="1"/>
  <c r="AO3756" i="1"/>
  <c r="AR3756" i="1" s="1"/>
  <c r="AN3756" i="1"/>
  <c r="AQ3756" i="1" s="1"/>
  <c r="AM3756" i="1"/>
  <c r="AP3756" i="1" s="1"/>
  <c r="AJ3756" i="1"/>
  <c r="AL3756" i="1" s="1"/>
  <c r="AI3756" i="1"/>
  <c r="AW3756" i="1" s="1"/>
  <c r="AV3755" i="1"/>
  <c r="AU3755" i="1"/>
  <c r="AT3755" i="1"/>
  <c r="AS3755" i="1"/>
  <c r="AO3755" i="1"/>
  <c r="AR3755" i="1" s="1"/>
  <c r="AN3755" i="1"/>
  <c r="AQ3755" i="1" s="1"/>
  <c r="AM3755" i="1"/>
  <c r="AP3755" i="1" s="1"/>
  <c r="AJ3755" i="1"/>
  <c r="AL3755" i="1" s="1"/>
  <c r="AI3755" i="1"/>
  <c r="AW3755" i="1" s="1"/>
  <c r="AV3754" i="1"/>
  <c r="AU3754" i="1"/>
  <c r="AT3754" i="1"/>
  <c r="AS3754" i="1"/>
  <c r="AO3754" i="1"/>
  <c r="AR3754" i="1" s="1"/>
  <c r="AN3754" i="1"/>
  <c r="AQ3754" i="1" s="1"/>
  <c r="AM3754" i="1"/>
  <c r="AP3754" i="1" s="1"/>
  <c r="AJ3754" i="1"/>
  <c r="AL3754" i="1" s="1"/>
  <c r="AI3754" i="1"/>
  <c r="AW3754" i="1" s="1"/>
  <c r="AV3753" i="1"/>
  <c r="AU3753" i="1"/>
  <c r="AT3753" i="1"/>
  <c r="AS3753" i="1"/>
  <c r="AO3753" i="1"/>
  <c r="AR3753" i="1" s="1"/>
  <c r="AN3753" i="1"/>
  <c r="AQ3753" i="1" s="1"/>
  <c r="AM3753" i="1"/>
  <c r="AP3753" i="1" s="1"/>
  <c r="AJ3753" i="1"/>
  <c r="AL3753" i="1" s="1"/>
  <c r="AI3753" i="1"/>
  <c r="AW3753" i="1" s="1"/>
  <c r="AV3752" i="1"/>
  <c r="AU3752" i="1"/>
  <c r="AT3752" i="1"/>
  <c r="AS3752" i="1"/>
  <c r="AO3752" i="1"/>
  <c r="AR3752" i="1" s="1"/>
  <c r="AN3752" i="1"/>
  <c r="AQ3752" i="1" s="1"/>
  <c r="AM3752" i="1"/>
  <c r="AP3752" i="1" s="1"/>
  <c r="AJ3752" i="1"/>
  <c r="AL3752" i="1" s="1"/>
  <c r="AI3752" i="1"/>
  <c r="AW3752" i="1" s="1"/>
  <c r="AV3751" i="1"/>
  <c r="AU3751" i="1"/>
  <c r="AT3751" i="1"/>
  <c r="AS3751" i="1"/>
  <c r="AO3751" i="1"/>
  <c r="AR3751" i="1" s="1"/>
  <c r="AN3751" i="1"/>
  <c r="AQ3751" i="1" s="1"/>
  <c r="AM3751" i="1"/>
  <c r="AP3751" i="1" s="1"/>
  <c r="AJ3751" i="1"/>
  <c r="AL3751" i="1" s="1"/>
  <c r="AI3751" i="1"/>
  <c r="AW3751" i="1" s="1"/>
  <c r="AV3750" i="1"/>
  <c r="AU3750" i="1"/>
  <c r="AT3750" i="1"/>
  <c r="AS3750" i="1"/>
  <c r="AO3750" i="1"/>
  <c r="AR3750" i="1" s="1"/>
  <c r="AN3750" i="1"/>
  <c r="AQ3750" i="1" s="1"/>
  <c r="AM3750" i="1"/>
  <c r="AP3750" i="1" s="1"/>
  <c r="AJ3750" i="1"/>
  <c r="AL3750" i="1" s="1"/>
  <c r="AI3750" i="1"/>
  <c r="AW3750" i="1" s="1"/>
  <c r="AV3749" i="1"/>
  <c r="AU3749" i="1"/>
  <c r="AT3749" i="1"/>
  <c r="AS3749" i="1"/>
  <c r="AO3749" i="1"/>
  <c r="AR3749" i="1" s="1"/>
  <c r="AN3749" i="1"/>
  <c r="AQ3749" i="1" s="1"/>
  <c r="AM3749" i="1"/>
  <c r="AP3749" i="1" s="1"/>
  <c r="AJ3749" i="1"/>
  <c r="AL3749" i="1" s="1"/>
  <c r="AI3749" i="1"/>
  <c r="AW3749" i="1" s="1"/>
  <c r="AV3748" i="1"/>
  <c r="AU3748" i="1"/>
  <c r="AT3748" i="1"/>
  <c r="AS3748" i="1"/>
  <c r="AO3748" i="1"/>
  <c r="AR3748" i="1" s="1"/>
  <c r="AN3748" i="1"/>
  <c r="AQ3748" i="1" s="1"/>
  <c r="AM3748" i="1"/>
  <c r="AP3748" i="1" s="1"/>
  <c r="AJ3748" i="1"/>
  <c r="AL3748" i="1" s="1"/>
  <c r="AI3748" i="1"/>
  <c r="AW3748" i="1" s="1"/>
  <c r="AV3747" i="1"/>
  <c r="AU3747" i="1"/>
  <c r="AT3747" i="1"/>
  <c r="AS3747" i="1"/>
  <c r="AO3747" i="1"/>
  <c r="AR3747" i="1" s="1"/>
  <c r="AN3747" i="1"/>
  <c r="AQ3747" i="1" s="1"/>
  <c r="AM3747" i="1"/>
  <c r="AP3747" i="1" s="1"/>
  <c r="AJ3747" i="1"/>
  <c r="AL3747" i="1" s="1"/>
  <c r="AI3747" i="1"/>
  <c r="AW3747" i="1" s="1"/>
  <c r="AV3746" i="1"/>
  <c r="AU3746" i="1"/>
  <c r="AT3746" i="1"/>
  <c r="AS3746" i="1"/>
  <c r="AO3746" i="1"/>
  <c r="AR3746" i="1" s="1"/>
  <c r="AN3746" i="1"/>
  <c r="AQ3746" i="1" s="1"/>
  <c r="AM3746" i="1"/>
  <c r="AP3746" i="1" s="1"/>
  <c r="AJ3746" i="1"/>
  <c r="AL3746" i="1" s="1"/>
  <c r="AI3746" i="1"/>
  <c r="AW3746" i="1" s="1"/>
  <c r="AV3745" i="1"/>
  <c r="AU3745" i="1"/>
  <c r="AT3745" i="1"/>
  <c r="AS3745" i="1"/>
  <c r="AO3745" i="1"/>
  <c r="AR3745" i="1" s="1"/>
  <c r="AN3745" i="1"/>
  <c r="AQ3745" i="1" s="1"/>
  <c r="AM3745" i="1"/>
  <c r="AP3745" i="1" s="1"/>
  <c r="AJ3745" i="1"/>
  <c r="AL3745" i="1" s="1"/>
  <c r="AI3745" i="1"/>
  <c r="AW3745" i="1" s="1"/>
  <c r="AV3744" i="1"/>
  <c r="AU3744" i="1"/>
  <c r="AT3744" i="1"/>
  <c r="AS3744" i="1"/>
  <c r="AO3744" i="1"/>
  <c r="AR3744" i="1" s="1"/>
  <c r="AN3744" i="1"/>
  <c r="AQ3744" i="1" s="1"/>
  <c r="AM3744" i="1"/>
  <c r="AP3744" i="1" s="1"/>
  <c r="AJ3744" i="1"/>
  <c r="AL3744" i="1" s="1"/>
  <c r="AI3744" i="1"/>
  <c r="AW3744" i="1" s="1"/>
  <c r="AV3743" i="1"/>
  <c r="AU3743" i="1"/>
  <c r="AT3743" i="1"/>
  <c r="AS3743" i="1"/>
  <c r="AO3743" i="1"/>
  <c r="AR3743" i="1" s="1"/>
  <c r="AN3743" i="1"/>
  <c r="AQ3743" i="1" s="1"/>
  <c r="AM3743" i="1"/>
  <c r="AP3743" i="1" s="1"/>
  <c r="AJ3743" i="1"/>
  <c r="AL3743" i="1" s="1"/>
  <c r="AI3743" i="1"/>
  <c r="AW3743" i="1" s="1"/>
  <c r="AV3742" i="1"/>
  <c r="AU3742" i="1"/>
  <c r="AT3742" i="1"/>
  <c r="AS3742" i="1"/>
  <c r="AO3742" i="1"/>
  <c r="AR3742" i="1" s="1"/>
  <c r="AN3742" i="1"/>
  <c r="AQ3742" i="1" s="1"/>
  <c r="AM3742" i="1"/>
  <c r="AP3742" i="1" s="1"/>
  <c r="AJ3742" i="1"/>
  <c r="AL3742" i="1" s="1"/>
  <c r="AI3742" i="1"/>
  <c r="AW3742" i="1" s="1"/>
  <c r="AV3741" i="1"/>
  <c r="AU3741" i="1"/>
  <c r="AT3741" i="1"/>
  <c r="AS3741" i="1"/>
  <c r="AO3741" i="1"/>
  <c r="AR3741" i="1" s="1"/>
  <c r="AN3741" i="1"/>
  <c r="AQ3741" i="1" s="1"/>
  <c r="AM3741" i="1"/>
  <c r="AP3741" i="1" s="1"/>
  <c r="AJ3741" i="1"/>
  <c r="AL3741" i="1" s="1"/>
  <c r="AI3741" i="1"/>
  <c r="AW3741" i="1" s="1"/>
  <c r="AV3740" i="1"/>
  <c r="AU3740" i="1"/>
  <c r="AT3740" i="1"/>
  <c r="AS3740" i="1"/>
  <c r="AO3740" i="1"/>
  <c r="AR3740" i="1" s="1"/>
  <c r="AN3740" i="1"/>
  <c r="AQ3740" i="1" s="1"/>
  <c r="AM3740" i="1"/>
  <c r="AP3740" i="1" s="1"/>
  <c r="AJ3740" i="1"/>
  <c r="AL3740" i="1" s="1"/>
  <c r="AI3740" i="1"/>
  <c r="AW3740" i="1" s="1"/>
  <c r="AV3739" i="1"/>
  <c r="AU3739" i="1"/>
  <c r="AT3739" i="1"/>
  <c r="AS3739" i="1"/>
  <c r="AO3739" i="1"/>
  <c r="AR3739" i="1" s="1"/>
  <c r="AN3739" i="1"/>
  <c r="AQ3739" i="1" s="1"/>
  <c r="AM3739" i="1"/>
  <c r="AP3739" i="1" s="1"/>
  <c r="AJ3739" i="1"/>
  <c r="AL3739" i="1" s="1"/>
  <c r="AI3739" i="1"/>
  <c r="AW3739" i="1" s="1"/>
  <c r="AV3738" i="1"/>
  <c r="AU3738" i="1"/>
  <c r="AT3738" i="1"/>
  <c r="AS3738" i="1"/>
  <c r="AO3738" i="1"/>
  <c r="AR3738" i="1" s="1"/>
  <c r="AN3738" i="1"/>
  <c r="AQ3738" i="1" s="1"/>
  <c r="AM3738" i="1"/>
  <c r="AP3738" i="1" s="1"/>
  <c r="AJ3738" i="1"/>
  <c r="AL3738" i="1" s="1"/>
  <c r="AI3738" i="1"/>
  <c r="AW3738" i="1" s="1"/>
  <c r="AV3737" i="1"/>
  <c r="AU3737" i="1"/>
  <c r="AT3737" i="1"/>
  <c r="AS3737" i="1"/>
  <c r="AO3737" i="1"/>
  <c r="AR3737" i="1" s="1"/>
  <c r="AN3737" i="1"/>
  <c r="AQ3737" i="1" s="1"/>
  <c r="AM3737" i="1"/>
  <c r="AP3737" i="1" s="1"/>
  <c r="AJ3737" i="1"/>
  <c r="AL3737" i="1" s="1"/>
  <c r="AI3737" i="1"/>
  <c r="AW3737" i="1" s="1"/>
  <c r="AV3736" i="1"/>
  <c r="AU3736" i="1"/>
  <c r="AT3736" i="1"/>
  <c r="AS3736" i="1"/>
  <c r="AO3736" i="1"/>
  <c r="AR3736" i="1" s="1"/>
  <c r="AN3736" i="1"/>
  <c r="AQ3736" i="1" s="1"/>
  <c r="AM3736" i="1"/>
  <c r="AP3736" i="1" s="1"/>
  <c r="AJ3736" i="1"/>
  <c r="AL3736" i="1" s="1"/>
  <c r="AI3736" i="1"/>
  <c r="AW3736" i="1" s="1"/>
  <c r="AV3735" i="1"/>
  <c r="AU3735" i="1"/>
  <c r="AT3735" i="1"/>
  <c r="AS3735" i="1"/>
  <c r="AO3735" i="1"/>
  <c r="AR3735" i="1" s="1"/>
  <c r="AN3735" i="1"/>
  <c r="AQ3735" i="1" s="1"/>
  <c r="AM3735" i="1"/>
  <c r="AP3735" i="1" s="1"/>
  <c r="AJ3735" i="1"/>
  <c r="AL3735" i="1" s="1"/>
  <c r="AI3735" i="1"/>
  <c r="AW3735" i="1" s="1"/>
  <c r="AV3734" i="1"/>
  <c r="AU3734" i="1"/>
  <c r="AT3734" i="1"/>
  <c r="AS3734" i="1"/>
  <c r="AO3734" i="1"/>
  <c r="AR3734" i="1" s="1"/>
  <c r="AN3734" i="1"/>
  <c r="AQ3734" i="1" s="1"/>
  <c r="AM3734" i="1"/>
  <c r="AP3734" i="1" s="1"/>
  <c r="AJ3734" i="1"/>
  <c r="AL3734" i="1" s="1"/>
  <c r="AI3734" i="1"/>
  <c r="AW3734" i="1" s="1"/>
  <c r="AV3733" i="1"/>
  <c r="AU3733" i="1"/>
  <c r="AT3733" i="1"/>
  <c r="AS3733" i="1"/>
  <c r="AO3733" i="1"/>
  <c r="AR3733" i="1" s="1"/>
  <c r="AN3733" i="1"/>
  <c r="AQ3733" i="1" s="1"/>
  <c r="AM3733" i="1"/>
  <c r="AP3733" i="1" s="1"/>
  <c r="AJ3733" i="1"/>
  <c r="AL3733" i="1" s="1"/>
  <c r="AI3733" i="1"/>
  <c r="AW3733" i="1" s="1"/>
  <c r="AV3732" i="1"/>
  <c r="AU3732" i="1"/>
  <c r="AT3732" i="1"/>
  <c r="AS3732" i="1"/>
  <c r="AO3732" i="1"/>
  <c r="AR3732" i="1" s="1"/>
  <c r="AN3732" i="1"/>
  <c r="AQ3732" i="1" s="1"/>
  <c r="AM3732" i="1"/>
  <c r="AP3732" i="1" s="1"/>
  <c r="AJ3732" i="1"/>
  <c r="AL3732" i="1" s="1"/>
  <c r="AI3732" i="1"/>
  <c r="AW3732" i="1" s="1"/>
  <c r="AV3731" i="1"/>
  <c r="AU3731" i="1"/>
  <c r="AT3731" i="1"/>
  <c r="AS3731" i="1"/>
  <c r="AO3731" i="1"/>
  <c r="AR3731" i="1" s="1"/>
  <c r="AN3731" i="1"/>
  <c r="AQ3731" i="1" s="1"/>
  <c r="AM3731" i="1"/>
  <c r="AP3731" i="1" s="1"/>
  <c r="AJ3731" i="1"/>
  <c r="AL3731" i="1" s="1"/>
  <c r="AI3731" i="1"/>
  <c r="AW3731" i="1" s="1"/>
  <c r="AV3730" i="1"/>
  <c r="AU3730" i="1"/>
  <c r="AT3730" i="1"/>
  <c r="AS3730" i="1"/>
  <c r="AO3730" i="1"/>
  <c r="AR3730" i="1" s="1"/>
  <c r="AN3730" i="1"/>
  <c r="AQ3730" i="1" s="1"/>
  <c r="AM3730" i="1"/>
  <c r="AP3730" i="1" s="1"/>
  <c r="AJ3730" i="1"/>
  <c r="AL3730" i="1" s="1"/>
  <c r="AI3730" i="1"/>
  <c r="AW3730" i="1" s="1"/>
  <c r="AV3729" i="1"/>
  <c r="AU3729" i="1"/>
  <c r="AT3729" i="1"/>
  <c r="AS3729" i="1"/>
  <c r="AO3729" i="1"/>
  <c r="AR3729" i="1" s="1"/>
  <c r="AN3729" i="1"/>
  <c r="AQ3729" i="1" s="1"/>
  <c r="AM3729" i="1"/>
  <c r="AP3729" i="1" s="1"/>
  <c r="AJ3729" i="1"/>
  <c r="AL3729" i="1" s="1"/>
  <c r="AI3729" i="1"/>
  <c r="AW3729" i="1" s="1"/>
  <c r="AV3728" i="1"/>
  <c r="AU3728" i="1"/>
  <c r="AT3728" i="1"/>
  <c r="AS3728" i="1"/>
  <c r="AO3728" i="1"/>
  <c r="AR3728" i="1" s="1"/>
  <c r="AN3728" i="1"/>
  <c r="AQ3728" i="1" s="1"/>
  <c r="AM3728" i="1"/>
  <c r="AP3728" i="1" s="1"/>
  <c r="AJ3728" i="1"/>
  <c r="AL3728" i="1" s="1"/>
  <c r="AI3728" i="1"/>
  <c r="AW3728" i="1" s="1"/>
  <c r="AV3727" i="1"/>
  <c r="AU3727" i="1"/>
  <c r="AT3727" i="1"/>
  <c r="AS3727" i="1"/>
  <c r="AO3727" i="1"/>
  <c r="AR3727" i="1" s="1"/>
  <c r="AN3727" i="1"/>
  <c r="AQ3727" i="1" s="1"/>
  <c r="AM3727" i="1"/>
  <c r="AP3727" i="1" s="1"/>
  <c r="AJ3727" i="1"/>
  <c r="AL3727" i="1" s="1"/>
  <c r="AI3727" i="1"/>
  <c r="AW3727" i="1" s="1"/>
  <c r="AV3726" i="1"/>
  <c r="AU3726" i="1"/>
  <c r="AT3726" i="1"/>
  <c r="AS3726" i="1"/>
  <c r="AO3726" i="1"/>
  <c r="AR3726" i="1" s="1"/>
  <c r="AN3726" i="1"/>
  <c r="AQ3726" i="1" s="1"/>
  <c r="AM3726" i="1"/>
  <c r="AP3726" i="1" s="1"/>
  <c r="AJ3726" i="1"/>
  <c r="AL3726" i="1" s="1"/>
  <c r="AI3726" i="1"/>
  <c r="AW3726" i="1" s="1"/>
  <c r="AV3725" i="1"/>
  <c r="AU3725" i="1"/>
  <c r="AT3725" i="1"/>
  <c r="AS3725" i="1"/>
  <c r="AO3725" i="1"/>
  <c r="AR3725" i="1" s="1"/>
  <c r="AN3725" i="1"/>
  <c r="AQ3725" i="1" s="1"/>
  <c r="AM3725" i="1"/>
  <c r="AP3725" i="1" s="1"/>
  <c r="AJ3725" i="1"/>
  <c r="AL3725" i="1" s="1"/>
  <c r="AI3725" i="1"/>
  <c r="AW3725" i="1" s="1"/>
  <c r="AV3724" i="1"/>
  <c r="AU3724" i="1"/>
  <c r="AT3724" i="1"/>
  <c r="AS3724" i="1"/>
  <c r="AO3724" i="1"/>
  <c r="AR3724" i="1" s="1"/>
  <c r="AN3724" i="1"/>
  <c r="AQ3724" i="1" s="1"/>
  <c r="AM3724" i="1"/>
  <c r="AP3724" i="1" s="1"/>
  <c r="AJ3724" i="1"/>
  <c r="AL3724" i="1" s="1"/>
  <c r="AI3724" i="1"/>
  <c r="AK3724" i="1" s="1"/>
  <c r="AV3723" i="1"/>
  <c r="AU3723" i="1"/>
  <c r="AT3723" i="1"/>
  <c r="AS3723" i="1"/>
  <c r="AO3723" i="1"/>
  <c r="AR3723" i="1" s="1"/>
  <c r="AN3723" i="1"/>
  <c r="AQ3723" i="1" s="1"/>
  <c r="AM3723" i="1"/>
  <c r="AP3723" i="1" s="1"/>
  <c r="AJ3723" i="1"/>
  <c r="AL3723" i="1" s="1"/>
  <c r="AI3723" i="1"/>
  <c r="AW3723" i="1" s="1"/>
  <c r="AV3722" i="1"/>
  <c r="AU3722" i="1"/>
  <c r="AT3722" i="1"/>
  <c r="AS3722" i="1"/>
  <c r="AO3722" i="1"/>
  <c r="AR3722" i="1" s="1"/>
  <c r="AN3722" i="1"/>
  <c r="AQ3722" i="1" s="1"/>
  <c r="AM3722" i="1"/>
  <c r="AP3722" i="1" s="1"/>
  <c r="AJ3722" i="1"/>
  <c r="AL3722" i="1" s="1"/>
  <c r="AI3722" i="1"/>
  <c r="AK3722" i="1" s="1"/>
  <c r="AV3721" i="1"/>
  <c r="AU3721" i="1"/>
  <c r="AT3721" i="1"/>
  <c r="AS3721" i="1"/>
  <c r="AO3721" i="1"/>
  <c r="AR3721" i="1" s="1"/>
  <c r="AN3721" i="1"/>
  <c r="AQ3721" i="1" s="1"/>
  <c r="AM3721" i="1"/>
  <c r="AP3721" i="1" s="1"/>
  <c r="AJ3721" i="1"/>
  <c r="AL3721" i="1" s="1"/>
  <c r="AI3721" i="1"/>
  <c r="AW3721" i="1" s="1"/>
  <c r="AV3720" i="1"/>
  <c r="AU3720" i="1"/>
  <c r="AT3720" i="1"/>
  <c r="AS3720" i="1"/>
  <c r="AO3720" i="1"/>
  <c r="AR3720" i="1" s="1"/>
  <c r="AN3720" i="1"/>
  <c r="AQ3720" i="1" s="1"/>
  <c r="AM3720" i="1"/>
  <c r="AP3720" i="1" s="1"/>
  <c r="AJ3720" i="1"/>
  <c r="AL3720" i="1" s="1"/>
  <c r="AI3720" i="1"/>
  <c r="AK3720" i="1" s="1"/>
  <c r="AV3719" i="1"/>
  <c r="AU3719" i="1"/>
  <c r="AT3719" i="1"/>
  <c r="AS3719" i="1"/>
  <c r="AO3719" i="1"/>
  <c r="AR3719" i="1" s="1"/>
  <c r="AN3719" i="1"/>
  <c r="AQ3719" i="1" s="1"/>
  <c r="AM3719" i="1"/>
  <c r="AP3719" i="1" s="1"/>
  <c r="AJ3719" i="1"/>
  <c r="AL3719" i="1" s="1"/>
  <c r="AI3719" i="1"/>
  <c r="AW3719" i="1" s="1"/>
  <c r="AV3718" i="1"/>
  <c r="AU3718" i="1"/>
  <c r="AT3718" i="1"/>
  <c r="AS3718" i="1"/>
  <c r="AO3718" i="1"/>
  <c r="AR3718" i="1" s="1"/>
  <c r="AN3718" i="1"/>
  <c r="AQ3718" i="1" s="1"/>
  <c r="AM3718" i="1"/>
  <c r="AP3718" i="1" s="1"/>
  <c r="AJ3718" i="1"/>
  <c r="AL3718" i="1" s="1"/>
  <c r="AI3718" i="1"/>
  <c r="AV3717" i="1"/>
  <c r="AU3717" i="1"/>
  <c r="AT3717" i="1"/>
  <c r="AS3717" i="1"/>
  <c r="AO3717" i="1"/>
  <c r="AR3717" i="1" s="1"/>
  <c r="AN3717" i="1"/>
  <c r="AQ3717" i="1" s="1"/>
  <c r="AM3717" i="1"/>
  <c r="AP3717" i="1" s="1"/>
  <c r="AJ3717" i="1"/>
  <c r="AL3717" i="1" s="1"/>
  <c r="AI3717" i="1"/>
  <c r="AW3717" i="1" s="1"/>
  <c r="AV3716" i="1"/>
  <c r="AU3716" i="1"/>
  <c r="AT3716" i="1"/>
  <c r="AS3716" i="1"/>
  <c r="AO3716" i="1"/>
  <c r="AR3716" i="1" s="1"/>
  <c r="AN3716" i="1"/>
  <c r="AQ3716" i="1" s="1"/>
  <c r="AM3716" i="1"/>
  <c r="AP3716" i="1" s="1"/>
  <c r="AJ3716" i="1"/>
  <c r="AL3716" i="1" s="1"/>
  <c r="AI3716" i="1"/>
  <c r="AK3716" i="1" s="1"/>
  <c r="AV3715" i="1"/>
  <c r="AU3715" i="1"/>
  <c r="AT3715" i="1"/>
  <c r="AS3715" i="1"/>
  <c r="AO3715" i="1"/>
  <c r="AR3715" i="1" s="1"/>
  <c r="AN3715" i="1"/>
  <c r="AQ3715" i="1" s="1"/>
  <c r="AM3715" i="1"/>
  <c r="AP3715" i="1" s="1"/>
  <c r="AJ3715" i="1"/>
  <c r="AL3715" i="1" s="1"/>
  <c r="AI3715" i="1"/>
  <c r="AW3715" i="1" s="1"/>
  <c r="AV3714" i="1"/>
  <c r="AU3714" i="1"/>
  <c r="AT3714" i="1"/>
  <c r="AS3714" i="1"/>
  <c r="AO3714" i="1"/>
  <c r="AR3714" i="1" s="1"/>
  <c r="AN3714" i="1"/>
  <c r="AQ3714" i="1" s="1"/>
  <c r="AM3714" i="1"/>
  <c r="AP3714" i="1" s="1"/>
  <c r="AJ3714" i="1"/>
  <c r="AL3714" i="1" s="1"/>
  <c r="AI3714" i="1"/>
  <c r="AW3714" i="1" s="1"/>
  <c r="AV3713" i="1"/>
  <c r="AU3713" i="1"/>
  <c r="AT3713" i="1"/>
  <c r="AS3713" i="1"/>
  <c r="AO3713" i="1"/>
  <c r="AR3713" i="1" s="1"/>
  <c r="AN3713" i="1"/>
  <c r="AQ3713" i="1" s="1"/>
  <c r="AM3713" i="1"/>
  <c r="AP3713" i="1" s="1"/>
  <c r="AJ3713" i="1"/>
  <c r="AL3713" i="1" s="1"/>
  <c r="AI3713" i="1"/>
  <c r="AW3713" i="1" s="1"/>
  <c r="AV3712" i="1"/>
  <c r="AU3712" i="1"/>
  <c r="AT3712" i="1"/>
  <c r="AS3712" i="1"/>
  <c r="AO3712" i="1"/>
  <c r="AR3712" i="1" s="1"/>
  <c r="AN3712" i="1"/>
  <c r="AQ3712" i="1" s="1"/>
  <c r="AM3712" i="1"/>
  <c r="AP3712" i="1" s="1"/>
  <c r="AJ3712" i="1"/>
  <c r="AL3712" i="1" s="1"/>
  <c r="AI3712" i="1"/>
  <c r="AW3712" i="1" s="1"/>
  <c r="AV3711" i="1"/>
  <c r="AU3711" i="1"/>
  <c r="AT3711" i="1"/>
  <c r="AS3711" i="1"/>
  <c r="AO3711" i="1"/>
  <c r="AR3711" i="1" s="1"/>
  <c r="AN3711" i="1"/>
  <c r="AQ3711" i="1" s="1"/>
  <c r="AM3711" i="1"/>
  <c r="AP3711" i="1" s="1"/>
  <c r="AJ3711" i="1"/>
  <c r="AL3711" i="1" s="1"/>
  <c r="AI3711" i="1"/>
  <c r="AW3711" i="1" s="1"/>
  <c r="AV3710" i="1"/>
  <c r="AU3710" i="1"/>
  <c r="AT3710" i="1"/>
  <c r="AS3710" i="1"/>
  <c r="AO3710" i="1"/>
  <c r="AR3710" i="1" s="1"/>
  <c r="AN3710" i="1"/>
  <c r="AQ3710" i="1" s="1"/>
  <c r="AM3710" i="1"/>
  <c r="AP3710" i="1" s="1"/>
  <c r="AJ3710" i="1"/>
  <c r="AL3710" i="1" s="1"/>
  <c r="AI3710" i="1"/>
  <c r="AW3710" i="1" s="1"/>
  <c r="AV3709" i="1"/>
  <c r="AU3709" i="1"/>
  <c r="AT3709" i="1"/>
  <c r="AS3709" i="1"/>
  <c r="AO3709" i="1"/>
  <c r="AR3709" i="1" s="1"/>
  <c r="AN3709" i="1"/>
  <c r="AQ3709" i="1" s="1"/>
  <c r="AM3709" i="1"/>
  <c r="AP3709" i="1" s="1"/>
  <c r="AJ3709" i="1"/>
  <c r="AL3709" i="1" s="1"/>
  <c r="AI3709" i="1"/>
  <c r="AW3709" i="1" s="1"/>
  <c r="AV3708" i="1"/>
  <c r="AU3708" i="1"/>
  <c r="AT3708" i="1"/>
  <c r="AS3708" i="1"/>
  <c r="AO3708" i="1"/>
  <c r="AR3708" i="1" s="1"/>
  <c r="AN3708" i="1"/>
  <c r="AQ3708" i="1" s="1"/>
  <c r="AM3708" i="1"/>
  <c r="AP3708" i="1" s="1"/>
  <c r="AJ3708" i="1"/>
  <c r="AL3708" i="1" s="1"/>
  <c r="AI3708" i="1"/>
  <c r="AW3708" i="1" s="1"/>
  <c r="AV3707" i="1"/>
  <c r="AU3707" i="1"/>
  <c r="AT3707" i="1"/>
  <c r="AS3707" i="1"/>
  <c r="AO3707" i="1"/>
  <c r="AR3707" i="1" s="1"/>
  <c r="AN3707" i="1"/>
  <c r="AQ3707" i="1" s="1"/>
  <c r="AM3707" i="1"/>
  <c r="AP3707" i="1" s="1"/>
  <c r="AJ3707" i="1"/>
  <c r="AL3707" i="1" s="1"/>
  <c r="AI3707" i="1"/>
  <c r="AW3707" i="1" s="1"/>
  <c r="AV3706" i="1"/>
  <c r="AU3706" i="1"/>
  <c r="AT3706" i="1"/>
  <c r="AS3706" i="1"/>
  <c r="AO3706" i="1"/>
  <c r="AR3706" i="1" s="1"/>
  <c r="AN3706" i="1"/>
  <c r="AQ3706" i="1" s="1"/>
  <c r="AM3706" i="1"/>
  <c r="AP3706" i="1" s="1"/>
  <c r="AJ3706" i="1"/>
  <c r="AL3706" i="1" s="1"/>
  <c r="AI3706" i="1"/>
  <c r="AW3706" i="1" s="1"/>
  <c r="AV3705" i="1"/>
  <c r="AU3705" i="1"/>
  <c r="AT3705" i="1"/>
  <c r="AS3705" i="1"/>
  <c r="AO3705" i="1"/>
  <c r="AR3705" i="1" s="1"/>
  <c r="AN3705" i="1"/>
  <c r="AQ3705" i="1" s="1"/>
  <c r="AM3705" i="1"/>
  <c r="AP3705" i="1" s="1"/>
  <c r="AJ3705" i="1"/>
  <c r="AL3705" i="1" s="1"/>
  <c r="AI3705" i="1"/>
  <c r="AW3705" i="1" s="1"/>
  <c r="AV3704" i="1"/>
  <c r="AU3704" i="1"/>
  <c r="AT3704" i="1"/>
  <c r="AS3704" i="1"/>
  <c r="AO3704" i="1"/>
  <c r="AR3704" i="1" s="1"/>
  <c r="AN3704" i="1"/>
  <c r="AQ3704" i="1" s="1"/>
  <c r="AM3704" i="1"/>
  <c r="AP3704" i="1" s="1"/>
  <c r="AJ3704" i="1"/>
  <c r="AL3704" i="1" s="1"/>
  <c r="AI3704" i="1"/>
  <c r="AW3704" i="1" s="1"/>
  <c r="AV3703" i="1"/>
  <c r="AU3703" i="1"/>
  <c r="AT3703" i="1"/>
  <c r="AS3703" i="1"/>
  <c r="AO3703" i="1"/>
  <c r="AR3703" i="1" s="1"/>
  <c r="AN3703" i="1"/>
  <c r="AQ3703" i="1" s="1"/>
  <c r="AM3703" i="1"/>
  <c r="AP3703" i="1" s="1"/>
  <c r="AJ3703" i="1"/>
  <c r="AL3703" i="1" s="1"/>
  <c r="AI3703" i="1"/>
  <c r="AW3703" i="1" s="1"/>
  <c r="AV3702" i="1"/>
  <c r="AU3702" i="1"/>
  <c r="AT3702" i="1"/>
  <c r="AS3702" i="1"/>
  <c r="AO3702" i="1"/>
  <c r="AR3702" i="1" s="1"/>
  <c r="AN3702" i="1"/>
  <c r="AQ3702" i="1" s="1"/>
  <c r="AM3702" i="1"/>
  <c r="AP3702" i="1" s="1"/>
  <c r="AJ3702" i="1"/>
  <c r="AL3702" i="1" s="1"/>
  <c r="AI3702" i="1"/>
  <c r="AW3702" i="1" s="1"/>
  <c r="AV3701" i="1"/>
  <c r="AU3701" i="1"/>
  <c r="AT3701" i="1"/>
  <c r="AS3701" i="1"/>
  <c r="AO3701" i="1"/>
  <c r="AR3701" i="1" s="1"/>
  <c r="AN3701" i="1"/>
  <c r="AQ3701" i="1" s="1"/>
  <c r="AM3701" i="1"/>
  <c r="AP3701" i="1" s="1"/>
  <c r="AJ3701" i="1"/>
  <c r="AL3701" i="1" s="1"/>
  <c r="AI3701" i="1"/>
  <c r="AW3701" i="1" s="1"/>
  <c r="AV3700" i="1"/>
  <c r="AU3700" i="1"/>
  <c r="AT3700" i="1"/>
  <c r="AS3700" i="1"/>
  <c r="AO3700" i="1"/>
  <c r="AR3700" i="1" s="1"/>
  <c r="AN3700" i="1"/>
  <c r="AQ3700" i="1" s="1"/>
  <c r="AM3700" i="1"/>
  <c r="AP3700" i="1" s="1"/>
  <c r="AJ3700" i="1"/>
  <c r="AL3700" i="1" s="1"/>
  <c r="AI3700" i="1"/>
  <c r="AW3700" i="1" s="1"/>
  <c r="AV3699" i="1"/>
  <c r="AU3699" i="1"/>
  <c r="AT3699" i="1"/>
  <c r="AS3699" i="1"/>
  <c r="AO3699" i="1"/>
  <c r="AR3699" i="1" s="1"/>
  <c r="AN3699" i="1"/>
  <c r="AQ3699" i="1" s="1"/>
  <c r="AM3699" i="1"/>
  <c r="AP3699" i="1" s="1"/>
  <c r="AJ3699" i="1"/>
  <c r="AL3699" i="1" s="1"/>
  <c r="AI3699" i="1"/>
  <c r="AW3699" i="1" s="1"/>
  <c r="AV3698" i="1"/>
  <c r="AU3698" i="1"/>
  <c r="AT3698" i="1"/>
  <c r="AS3698" i="1"/>
  <c r="AO3698" i="1"/>
  <c r="AR3698" i="1" s="1"/>
  <c r="AN3698" i="1"/>
  <c r="AQ3698" i="1" s="1"/>
  <c r="AM3698" i="1"/>
  <c r="AP3698" i="1" s="1"/>
  <c r="AJ3698" i="1"/>
  <c r="AL3698" i="1" s="1"/>
  <c r="AI3698" i="1"/>
  <c r="AW3698" i="1" s="1"/>
  <c r="AV3697" i="1"/>
  <c r="AU3697" i="1"/>
  <c r="AT3697" i="1"/>
  <c r="AS3697" i="1"/>
  <c r="AO3697" i="1"/>
  <c r="AR3697" i="1" s="1"/>
  <c r="AN3697" i="1"/>
  <c r="AQ3697" i="1" s="1"/>
  <c r="AM3697" i="1"/>
  <c r="AP3697" i="1" s="1"/>
  <c r="AJ3697" i="1"/>
  <c r="AL3697" i="1" s="1"/>
  <c r="AI3697" i="1"/>
  <c r="AW3697" i="1" s="1"/>
  <c r="AV3696" i="1"/>
  <c r="AU3696" i="1"/>
  <c r="AT3696" i="1"/>
  <c r="AS3696" i="1"/>
  <c r="AO3696" i="1"/>
  <c r="AR3696" i="1" s="1"/>
  <c r="AN3696" i="1"/>
  <c r="AQ3696" i="1" s="1"/>
  <c r="AM3696" i="1"/>
  <c r="AP3696" i="1" s="1"/>
  <c r="AJ3696" i="1"/>
  <c r="AL3696" i="1" s="1"/>
  <c r="AI3696" i="1"/>
  <c r="AW3696" i="1" s="1"/>
  <c r="AV3695" i="1"/>
  <c r="AU3695" i="1"/>
  <c r="AT3695" i="1"/>
  <c r="AS3695" i="1"/>
  <c r="AO3695" i="1"/>
  <c r="AR3695" i="1" s="1"/>
  <c r="AN3695" i="1"/>
  <c r="AQ3695" i="1" s="1"/>
  <c r="AM3695" i="1"/>
  <c r="AP3695" i="1" s="1"/>
  <c r="AJ3695" i="1"/>
  <c r="AL3695" i="1" s="1"/>
  <c r="AI3695" i="1"/>
  <c r="AW3695" i="1" s="1"/>
  <c r="AV3694" i="1"/>
  <c r="AU3694" i="1"/>
  <c r="AT3694" i="1"/>
  <c r="AS3694" i="1"/>
  <c r="AO3694" i="1"/>
  <c r="AR3694" i="1" s="1"/>
  <c r="AN3694" i="1"/>
  <c r="AQ3694" i="1" s="1"/>
  <c r="AM3694" i="1"/>
  <c r="AP3694" i="1" s="1"/>
  <c r="AJ3694" i="1"/>
  <c r="AL3694" i="1" s="1"/>
  <c r="AI3694" i="1"/>
  <c r="AW3694" i="1" s="1"/>
  <c r="AV3693" i="1"/>
  <c r="AU3693" i="1"/>
  <c r="AT3693" i="1"/>
  <c r="AS3693" i="1"/>
  <c r="AO3693" i="1"/>
  <c r="AR3693" i="1" s="1"/>
  <c r="AN3693" i="1"/>
  <c r="AQ3693" i="1" s="1"/>
  <c r="AM3693" i="1"/>
  <c r="AP3693" i="1" s="1"/>
  <c r="AJ3693" i="1"/>
  <c r="AL3693" i="1" s="1"/>
  <c r="AI3693" i="1"/>
  <c r="AW3693" i="1" s="1"/>
  <c r="AV3692" i="1"/>
  <c r="AU3692" i="1"/>
  <c r="AT3692" i="1"/>
  <c r="AS3692" i="1"/>
  <c r="AO3692" i="1"/>
  <c r="AR3692" i="1" s="1"/>
  <c r="AN3692" i="1"/>
  <c r="AQ3692" i="1" s="1"/>
  <c r="AM3692" i="1"/>
  <c r="AP3692" i="1" s="1"/>
  <c r="AJ3692" i="1"/>
  <c r="AL3692" i="1" s="1"/>
  <c r="AI3692" i="1"/>
  <c r="AW3692" i="1" s="1"/>
  <c r="AV3691" i="1"/>
  <c r="AU3691" i="1"/>
  <c r="AT3691" i="1"/>
  <c r="AS3691" i="1"/>
  <c r="AO3691" i="1"/>
  <c r="AR3691" i="1" s="1"/>
  <c r="AN3691" i="1"/>
  <c r="AQ3691" i="1" s="1"/>
  <c r="AM3691" i="1"/>
  <c r="AP3691" i="1" s="1"/>
  <c r="AJ3691" i="1"/>
  <c r="AL3691" i="1" s="1"/>
  <c r="AI3691" i="1"/>
  <c r="AW3691" i="1" s="1"/>
  <c r="AV3690" i="1"/>
  <c r="AU3690" i="1"/>
  <c r="AT3690" i="1"/>
  <c r="AS3690" i="1"/>
  <c r="AO3690" i="1"/>
  <c r="AR3690" i="1" s="1"/>
  <c r="AN3690" i="1"/>
  <c r="AQ3690" i="1" s="1"/>
  <c r="AM3690" i="1"/>
  <c r="AP3690" i="1" s="1"/>
  <c r="AJ3690" i="1"/>
  <c r="AL3690" i="1" s="1"/>
  <c r="AI3690" i="1"/>
  <c r="AW3690" i="1" s="1"/>
  <c r="AV3689" i="1"/>
  <c r="AU3689" i="1"/>
  <c r="AT3689" i="1"/>
  <c r="AS3689" i="1"/>
  <c r="AO3689" i="1"/>
  <c r="AR3689" i="1" s="1"/>
  <c r="AN3689" i="1"/>
  <c r="AQ3689" i="1" s="1"/>
  <c r="AM3689" i="1"/>
  <c r="AP3689" i="1" s="1"/>
  <c r="AJ3689" i="1"/>
  <c r="AL3689" i="1" s="1"/>
  <c r="AI3689" i="1"/>
  <c r="AW3689" i="1" s="1"/>
  <c r="AV3688" i="1"/>
  <c r="AU3688" i="1"/>
  <c r="AT3688" i="1"/>
  <c r="AS3688" i="1"/>
  <c r="AO3688" i="1"/>
  <c r="AR3688" i="1" s="1"/>
  <c r="AN3688" i="1"/>
  <c r="AQ3688" i="1" s="1"/>
  <c r="AM3688" i="1"/>
  <c r="AP3688" i="1" s="1"/>
  <c r="AJ3688" i="1"/>
  <c r="AL3688" i="1" s="1"/>
  <c r="AI3688" i="1"/>
  <c r="AW3688" i="1" s="1"/>
  <c r="AK3718" i="1" l="1"/>
  <c r="AW3718" i="1"/>
  <c r="AW3716" i="1"/>
  <c r="AW3720" i="1"/>
  <c r="AW3722" i="1"/>
  <c r="AW3724" i="1"/>
  <c r="AW3772" i="1"/>
  <c r="AW3774" i="1"/>
  <c r="AW3776" i="1"/>
  <c r="AW3843" i="1"/>
  <c r="AW3845" i="1"/>
  <c r="AW3847" i="1"/>
  <c r="AW3849" i="1"/>
  <c r="AW3851" i="1"/>
  <c r="AW3853" i="1"/>
  <c r="AW3855" i="1"/>
  <c r="AW3857" i="1"/>
  <c r="AW3859" i="1"/>
  <c r="AW3861" i="1"/>
  <c r="AW3863" i="1"/>
  <c r="AW3865" i="1"/>
  <c r="AW3867" i="1"/>
  <c r="AW3869" i="1"/>
  <c r="AK3689" i="1"/>
  <c r="AK3691" i="1"/>
  <c r="AK3693" i="1"/>
  <c r="AK3695" i="1"/>
  <c r="AK3697" i="1"/>
  <c r="AK3699" i="1"/>
  <c r="AK3701" i="1"/>
  <c r="AK3703" i="1"/>
  <c r="AK3705" i="1"/>
  <c r="AK3707" i="1"/>
  <c r="AK3709" i="1"/>
  <c r="AK3711" i="1"/>
  <c r="AK3713" i="1"/>
  <c r="AK3715" i="1"/>
  <c r="AK3688" i="1"/>
  <c r="AK3690" i="1"/>
  <c r="AK3692" i="1"/>
  <c r="AK3694" i="1"/>
  <c r="AK3696" i="1"/>
  <c r="AK3698" i="1"/>
  <c r="AK3700" i="1"/>
  <c r="AK3702" i="1"/>
  <c r="AK3704" i="1"/>
  <c r="AK3706" i="1"/>
  <c r="AK3708" i="1"/>
  <c r="AK3710" i="1"/>
  <c r="AK3712" i="1"/>
  <c r="AK3714" i="1"/>
  <c r="AK3717" i="1"/>
  <c r="AK3719" i="1"/>
  <c r="AK3721" i="1"/>
  <c r="AK3723" i="1"/>
  <c r="AK3725" i="1"/>
  <c r="AK3727" i="1"/>
  <c r="AK3729" i="1"/>
  <c r="AK3731" i="1"/>
  <c r="AK3733" i="1"/>
  <c r="AK3735" i="1"/>
  <c r="AK3737" i="1"/>
  <c r="AK3739" i="1"/>
  <c r="AK3741" i="1"/>
  <c r="AK3743" i="1"/>
  <c r="AK3745" i="1"/>
  <c r="AK3747" i="1"/>
  <c r="AK3749" i="1"/>
  <c r="AK3751" i="1"/>
  <c r="AK3753" i="1"/>
  <c r="AK3755" i="1"/>
  <c r="AK3757" i="1"/>
  <c r="AK3759" i="1"/>
  <c r="AK3761" i="1"/>
  <c r="AK3763" i="1"/>
  <c r="AK3765" i="1"/>
  <c r="AK3767" i="1"/>
  <c r="AK3769" i="1"/>
  <c r="AW3771" i="1"/>
  <c r="AK3771" i="1"/>
  <c r="AK3726" i="1"/>
  <c r="AK3728" i="1"/>
  <c r="AK3730" i="1"/>
  <c r="AK3732" i="1"/>
  <c r="AK3734" i="1"/>
  <c r="AK3736" i="1"/>
  <c r="AK3738" i="1"/>
  <c r="AK3740" i="1"/>
  <c r="AK3742" i="1"/>
  <c r="AK3744" i="1"/>
  <c r="AK3746" i="1"/>
  <c r="AK3748" i="1"/>
  <c r="AK3750" i="1"/>
  <c r="AK3752" i="1"/>
  <c r="AK3754" i="1"/>
  <c r="AK3756" i="1"/>
  <c r="AK3758" i="1"/>
  <c r="AK3760" i="1"/>
  <c r="AK3762" i="1"/>
  <c r="AK3764" i="1"/>
  <c r="AK3766" i="1"/>
  <c r="AK3768" i="1"/>
  <c r="AK3770" i="1"/>
  <c r="AK3773" i="1"/>
  <c r="AK3775" i="1"/>
  <c r="AK3777" i="1"/>
  <c r="AK3779" i="1"/>
  <c r="AK3781" i="1"/>
  <c r="AK3783" i="1"/>
  <c r="AK3785" i="1"/>
  <c r="AK3787" i="1"/>
  <c r="AK3789" i="1"/>
  <c r="AK3791" i="1"/>
  <c r="AK3793" i="1"/>
  <c r="AK3795" i="1"/>
  <c r="AW3797" i="1"/>
  <c r="AW3799" i="1"/>
  <c r="AW3801" i="1"/>
  <c r="AW3803" i="1"/>
  <c r="AW3805" i="1"/>
  <c r="AW3807" i="1"/>
  <c r="AW3809" i="1"/>
  <c r="AW3811" i="1"/>
  <c r="AW3813" i="1"/>
  <c r="AW3815" i="1"/>
  <c r="AW3817" i="1"/>
  <c r="AK3778" i="1"/>
  <c r="AK3780" i="1"/>
  <c r="AK3782" i="1"/>
  <c r="AK3784" i="1"/>
  <c r="AK3786" i="1"/>
  <c r="AK3788" i="1"/>
  <c r="AK3790" i="1"/>
  <c r="AK3792" i="1"/>
  <c r="AK3794" i="1"/>
  <c r="AK3819" i="1"/>
  <c r="AK3821" i="1"/>
  <c r="AK3823" i="1"/>
  <c r="AK3825" i="1"/>
  <c r="AK3827" i="1"/>
  <c r="AK3829" i="1"/>
  <c r="AK3831" i="1"/>
  <c r="AK3833" i="1"/>
  <c r="AK3835" i="1"/>
  <c r="AK3837" i="1"/>
  <c r="AK3839" i="1"/>
  <c r="AK3841" i="1"/>
  <c r="AK3796" i="1"/>
  <c r="AK3798" i="1"/>
  <c r="AK3800" i="1"/>
  <c r="AK3802" i="1"/>
  <c r="AK3804" i="1"/>
  <c r="AK3806" i="1"/>
  <c r="AK3808" i="1"/>
  <c r="AK3810" i="1"/>
  <c r="AK3812" i="1"/>
  <c r="AK3814" i="1"/>
  <c r="AK3816" i="1"/>
  <c r="AK3818" i="1"/>
  <c r="AK3820" i="1"/>
  <c r="AK3822" i="1"/>
  <c r="AK3824" i="1"/>
  <c r="AK3826" i="1"/>
  <c r="AK3828" i="1"/>
  <c r="AK3830" i="1"/>
  <c r="AK3832" i="1"/>
  <c r="AK3834" i="1"/>
  <c r="AK3836" i="1"/>
  <c r="AK3838" i="1"/>
  <c r="AK3840" i="1"/>
  <c r="AK3842" i="1"/>
  <c r="AK3844" i="1"/>
  <c r="AK3846" i="1"/>
  <c r="AK3848" i="1"/>
  <c r="AK3850" i="1"/>
  <c r="AK3852" i="1"/>
  <c r="AK3854" i="1"/>
  <c r="AK3856" i="1"/>
  <c r="AK3858" i="1"/>
  <c r="AK3860" i="1"/>
  <c r="AK3862" i="1"/>
  <c r="AK3864" i="1"/>
  <c r="AK3866" i="1"/>
  <c r="AK3868" i="1"/>
  <c r="AK3870" i="1"/>
  <c r="AJ31" i="4"/>
  <c r="R31" i="4"/>
  <c r="AV3687" i="1"/>
  <c r="AU3687" i="1"/>
  <c r="AT3687" i="1"/>
  <c r="AS3687" i="1"/>
  <c r="AO3687" i="1"/>
  <c r="AR3687" i="1" s="1"/>
  <c r="AN3687" i="1"/>
  <c r="AQ3687" i="1" s="1"/>
  <c r="AM3687" i="1"/>
  <c r="AP3687" i="1" s="1"/>
  <c r="AJ3687" i="1"/>
  <c r="AL3687" i="1" s="1"/>
  <c r="AI3687" i="1"/>
  <c r="AW3687" i="1" s="1"/>
  <c r="AV3686" i="1"/>
  <c r="AU3686" i="1"/>
  <c r="AT3686" i="1"/>
  <c r="AS3686" i="1"/>
  <c r="AO3686" i="1"/>
  <c r="AR3686" i="1" s="1"/>
  <c r="AN3686" i="1"/>
  <c r="AQ3686" i="1" s="1"/>
  <c r="AM3686" i="1"/>
  <c r="AP3686" i="1" s="1"/>
  <c r="AJ3686" i="1"/>
  <c r="AL3686" i="1" s="1"/>
  <c r="AI3686" i="1"/>
  <c r="AK3686" i="1" s="1"/>
  <c r="AV3685" i="1"/>
  <c r="AU3685" i="1"/>
  <c r="AT3685" i="1"/>
  <c r="AS3685" i="1"/>
  <c r="AO3685" i="1"/>
  <c r="AR3685" i="1" s="1"/>
  <c r="AN3685" i="1"/>
  <c r="AQ3685" i="1" s="1"/>
  <c r="AM3685" i="1"/>
  <c r="AP3685" i="1" s="1"/>
  <c r="AJ3685" i="1"/>
  <c r="AL3685" i="1" s="1"/>
  <c r="AI3685" i="1"/>
  <c r="AW3685" i="1" s="1"/>
  <c r="AV3684" i="1"/>
  <c r="AU3684" i="1"/>
  <c r="AT3684" i="1"/>
  <c r="AS3684" i="1"/>
  <c r="AO3684" i="1"/>
  <c r="AR3684" i="1" s="1"/>
  <c r="AN3684" i="1"/>
  <c r="AQ3684" i="1" s="1"/>
  <c r="AM3684" i="1"/>
  <c r="AP3684" i="1" s="1"/>
  <c r="AJ3684" i="1"/>
  <c r="AL3684" i="1" s="1"/>
  <c r="AI3684" i="1"/>
  <c r="AK3684" i="1" s="1"/>
  <c r="AV3683" i="1"/>
  <c r="AU3683" i="1"/>
  <c r="AT3683" i="1"/>
  <c r="AS3683" i="1"/>
  <c r="AO3683" i="1"/>
  <c r="AR3683" i="1" s="1"/>
  <c r="AN3683" i="1"/>
  <c r="AQ3683" i="1" s="1"/>
  <c r="AM3683" i="1"/>
  <c r="AP3683" i="1" s="1"/>
  <c r="AJ3683" i="1"/>
  <c r="AL3683" i="1" s="1"/>
  <c r="AI3683" i="1"/>
  <c r="AW3683" i="1" s="1"/>
  <c r="AV3682" i="1"/>
  <c r="AU3682" i="1"/>
  <c r="AT3682" i="1"/>
  <c r="AS3682" i="1"/>
  <c r="AO3682" i="1"/>
  <c r="AR3682" i="1" s="1"/>
  <c r="AN3682" i="1"/>
  <c r="AQ3682" i="1" s="1"/>
  <c r="AM3682" i="1"/>
  <c r="AP3682" i="1" s="1"/>
  <c r="AJ3682" i="1"/>
  <c r="AL3682" i="1" s="1"/>
  <c r="AI3682" i="1"/>
  <c r="AK3682" i="1" s="1"/>
  <c r="AV3681" i="1"/>
  <c r="AU3681" i="1"/>
  <c r="AT3681" i="1"/>
  <c r="AS3681" i="1"/>
  <c r="AO3681" i="1"/>
  <c r="AR3681" i="1" s="1"/>
  <c r="AN3681" i="1"/>
  <c r="AQ3681" i="1" s="1"/>
  <c r="AM3681" i="1"/>
  <c r="AP3681" i="1" s="1"/>
  <c r="AJ3681" i="1"/>
  <c r="AL3681" i="1" s="1"/>
  <c r="AI3681" i="1"/>
  <c r="AW3681" i="1" s="1"/>
  <c r="AV3680" i="1"/>
  <c r="AU3680" i="1"/>
  <c r="AT3680" i="1"/>
  <c r="AS3680" i="1"/>
  <c r="AO3680" i="1"/>
  <c r="AR3680" i="1" s="1"/>
  <c r="AN3680" i="1"/>
  <c r="AQ3680" i="1" s="1"/>
  <c r="AM3680" i="1"/>
  <c r="AP3680" i="1" s="1"/>
  <c r="AJ3680" i="1"/>
  <c r="AL3680" i="1" s="1"/>
  <c r="AI3680" i="1"/>
  <c r="AK3680" i="1" s="1"/>
  <c r="AV3679" i="1"/>
  <c r="AU3679" i="1"/>
  <c r="AT3679" i="1"/>
  <c r="AS3679" i="1"/>
  <c r="AO3679" i="1"/>
  <c r="AR3679" i="1" s="1"/>
  <c r="AN3679" i="1"/>
  <c r="AQ3679" i="1" s="1"/>
  <c r="AM3679" i="1"/>
  <c r="AP3679" i="1" s="1"/>
  <c r="AJ3679" i="1"/>
  <c r="AL3679" i="1" s="1"/>
  <c r="AI3679" i="1"/>
  <c r="AW3679" i="1" s="1"/>
  <c r="AV3678" i="1"/>
  <c r="AU3678" i="1"/>
  <c r="AT3678" i="1"/>
  <c r="AS3678" i="1"/>
  <c r="AO3678" i="1"/>
  <c r="AR3678" i="1" s="1"/>
  <c r="AN3678" i="1"/>
  <c r="AQ3678" i="1" s="1"/>
  <c r="AM3678" i="1"/>
  <c r="AP3678" i="1" s="1"/>
  <c r="AJ3678" i="1"/>
  <c r="AL3678" i="1" s="1"/>
  <c r="AI3678" i="1"/>
  <c r="AK3678" i="1" s="1"/>
  <c r="AV3677" i="1"/>
  <c r="AU3677" i="1"/>
  <c r="AT3677" i="1"/>
  <c r="AS3677" i="1"/>
  <c r="AO3677" i="1"/>
  <c r="AR3677" i="1" s="1"/>
  <c r="AN3677" i="1"/>
  <c r="AQ3677" i="1" s="1"/>
  <c r="AM3677" i="1"/>
  <c r="AP3677" i="1" s="1"/>
  <c r="AJ3677" i="1"/>
  <c r="AL3677" i="1" s="1"/>
  <c r="AI3677" i="1"/>
  <c r="AW3677" i="1" s="1"/>
  <c r="AV3676" i="1"/>
  <c r="AU3676" i="1"/>
  <c r="AT3676" i="1"/>
  <c r="AS3676" i="1"/>
  <c r="AO3676" i="1"/>
  <c r="AR3676" i="1" s="1"/>
  <c r="AN3676" i="1"/>
  <c r="AQ3676" i="1" s="1"/>
  <c r="AM3676" i="1"/>
  <c r="AP3676" i="1" s="1"/>
  <c r="AJ3676" i="1"/>
  <c r="AL3676" i="1" s="1"/>
  <c r="AI3676" i="1"/>
  <c r="AK3676" i="1" s="1"/>
  <c r="AV3675" i="1"/>
  <c r="AU3675" i="1"/>
  <c r="AT3675" i="1"/>
  <c r="AS3675" i="1"/>
  <c r="AO3675" i="1"/>
  <c r="AR3675" i="1" s="1"/>
  <c r="AN3675" i="1"/>
  <c r="AQ3675" i="1" s="1"/>
  <c r="AM3675" i="1"/>
  <c r="AP3675" i="1" s="1"/>
  <c r="AJ3675" i="1"/>
  <c r="AL3675" i="1" s="1"/>
  <c r="AI3675" i="1"/>
  <c r="AW3675" i="1" s="1"/>
  <c r="AV3674" i="1"/>
  <c r="AU3674" i="1"/>
  <c r="AT3674" i="1"/>
  <c r="AS3674" i="1"/>
  <c r="AO3674" i="1"/>
  <c r="AR3674" i="1" s="1"/>
  <c r="AN3674" i="1"/>
  <c r="AQ3674" i="1" s="1"/>
  <c r="AM3674" i="1"/>
  <c r="AP3674" i="1" s="1"/>
  <c r="AJ3674" i="1"/>
  <c r="AL3674" i="1" s="1"/>
  <c r="AI3674" i="1"/>
  <c r="AK3674" i="1" s="1"/>
  <c r="AV3673" i="1"/>
  <c r="AU3673" i="1"/>
  <c r="AT3673" i="1"/>
  <c r="AS3673" i="1"/>
  <c r="AO3673" i="1"/>
  <c r="AR3673" i="1" s="1"/>
  <c r="AN3673" i="1"/>
  <c r="AQ3673" i="1" s="1"/>
  <c r="AM3673" i="1"/>
  <c r="AP3673" i="1" s="1"/>
  <c r="AJ3673" i="1"/>
  <c r="AL3673" i="1" s="1"/>
  <c r="AI3673" i="1"/>
  <c r="AW3673" i="1" s="1"/>
  <c r="AV3672" i="1"/>
  <c r="AU3672" i="1"/>
  <c r="AT3672" i="1"/>
  <c r="AS3672" i="1"/>
  <c r="AO3672" i="1"/>
  <c r="AR3672" i="1" s="1"/>
  <c r="AN3672" i="1"/>
  <c r="AQ3672" i="1" s="1"/>
  <c r="AM3672" i="1"/>
  <c r="AP3672" i="1" s="1"/>
  <c r="AJ3672" i="1"/>
  <c r="AL3672" i="1" s="1"/>
  <c r="AI3672" i="1"/>
  <c r="AK3672" i="1" s="1"/>
  <c r="AV3671" i="1"/>
  <c r="AU3671" i="1"/>
  <c r="AT3671" i="1"/>
  <c r="AS3671" i="1"/>
  <c r="AO3671" i="1"/>
  <c r="AR3671" i="1" s="1"/>
  <c r="AN3671" i="1"/>
  <c r="AQ3671" i="1" s="1"/>
  <c r="AM3671" i="1"/>
  <c r="AP3671" i="1" s="1"/>
  <c r="AJ3671" i="1"/>
  <c r="AL3671" i="1" s="1"/>
  <c r="AI3671" i="1"/>
  <c r="AW3671" i="1" s="1"/>
  <c r="AV3670" i="1"/>
  <c r="AU3670" i="1"/>
  <c r="AT3670" i="1"/>
  <c r="AS3670" i="1"/>
  <c r="AO3670" i="1"/>
  <c r="AR3670" i="1" s="1"/>
  <c r="AN3670" i="1"/>
  <c r="AQ3670" i="1" s="1"/>
  <c r="AM3670" i="1"/>
  <c r="AP3670" i="1" s="1"/>
  <c r="AJ3670" i="1"/>
  <c r="AL3670" i="1" s="1"/>
  <c r="AI3670" i="1"/>
  <c r="AK3670" i="1" s="1"/>
  <c r="AV3669" i="1"/>
  <c r="AU3669" i="1"/>
  <c r="AT3669" i="1"/>
  <c r="AS3669" i="1"/>
  <c r="AO3669" i="1"/>
  <c r="AR3669" i="1" s="1"/>
  <c r="AN3669" i="1"/>
  <c r="AQ3669" i="1" s="1"/>
  <c r="AM3669" i="1"/>
  <c r="AP3669" i="1" s="1"/>
  <c r="AJ3669" i="1"/>
  <c r="AL3669" i="1" s="1"/>
  <c r="AI3669" i="1"/>
  <c r="AW3669" i="1" s="1"/>
  <c r="AV3668" i="1"/>
  <c r="AU3668" i="1"/>
  <c r="AT3668" i="1"/>
  <c r="AS3668" i="1"/>
  <c r="AO3668" i="1"/>
  <c r="AR3668" i="1" s="1"/>
  <c r="AN3668" i="1"/>
  <c r="AQ3668" i="1" s="1"/>
  <c r="AM3668" i="1"/>
  <c r="AP3668" i="1" s="1"/>
  <c r="AJ3668" i="1"/>
  <c r="AL3668" i="1" s="1"/>
  <c r="AI3668" i="1"/>
  <c r="AK3668" i="1" s="1"/>
  <c r="AV3667" i="1"/>
  <c r="AU3667" i="1"/>
  <c r="AT3667" i="1"/>
  <c r="AS3667" i="1"/>
  <c r="AO3667" i="1"/>
  <c r="AR3667" i="1" s="1"/>
  <c r="AN3667" i="1"/>
  <c r="AQ3667" i="1" s="1"/>
  <c r="AM3667" i="1"/>
  <c r="AP3667" i="1" s="1"/>
  <c r="AJ3667" i="1"/>
  <c r="AL3667" i="1" s="1"/>
  <c r="AI3667" i="1"/>
  <c r="AW3667" i="1" s="1"/>
  <c r="AV3666" i="1"/>
  <c r="AU3666" i="1"/>
  <c r="AT3666" i="1"/>
  <c r="AS3666" i="1"/>
  <c r="AO3666" i="1"/>
  <c r="AR3666" i="1" s="1"/>
  <c r="AN3666" i="1"/>
  <c r="AQ3666" i="1" s="1"/>
  <c r="AM3666" i="1"/>
  <c r="AP3666" i="1" s="1"/>
  <c r="AJ3666" i="1"/>
  <c r="AL3666" i="1" s="1"/>
  <c r="AI3666" i="1"/>
  <c r="AK3666" i="1" s="1"/>
  <c r="AV3665" i="1"/>
  <c r="AU3665" i="1"/>
  <c r="AT3665" i="1"/>
  <c r="AS3665" i="1"/>
  <c r="AO3665" i="1"/>
  <c r="AR3665" i="1" s="1"/>
  <c r="AN3665" i="1"/>
  <c r="AQ3665" i="1" s="1"/>
  <c r="AM3665" i="1"/>
  <c r="AP3665" i="1" s="1"/>
  <c r="AJ3665" i="1"/>
  <c r="AL3665" i="1" s="1"/>
  <c r="AI3665" i="1"/>
  <c r="AW3665" i="1" s="1"/>
  <c r="AV3664" i="1"/>
  <c r="AU3664" i="1"/>
  <c r="AT3664" i="1"/>
  <c r="AS3664" i="1"/>
  <c r="AO3664" i="1"/>
  <c r="AR3664" i="1" s="1"/>
  <c r="AN3664" i="1"/>
  <c r="AQ3664" i="1" s="1"/>
  <c r="AM3664" i="1"/>
  <c r="AP3664" i="1" s="1"/>
  <c r="AJ3664" i="1"/>
  <c r="AL3664" i="1" s="1"/>
  <c r="AI3664" i="1"/>
  <c r="AK3664" i="1" s="1"/>
  <c r="AV3663" i="1"/>
  <c r="AU3663" i="1"/>
  <c r="AT3663" i="1"/>
  <c r="AS3663" i="1"/>
  <c r="AO3663" i="1"/>
  <c r="AR3663" i="1" s="1"/>
  <c r="AN3663" i="1"/>
  <c r="AQ3663" i="1" s="1"/>
  <c r="AM3663" i="1"/>
  <c r="AP3663" i="1" s="1"/>
  <c r="AJ3663" i="1"/>
  <c r="AL3663" i="1" s="1"/>
  <c r="AI3663" i="1"/>
  <c r="AW3663" i="1" s="1"/>
  <c r="AV3662" i="1"/>
  <c r="AU3662" i="1"/>
  <c r="AT3662" i="1"/>
  <c r="AS3662" i="1"/>
  <c r="AO3662" i="1"/>
  <c r="AR3662" i="1" s="1"/>
  <c r="AN3662" i="1"/>
  <c r="AQ3662" i="1" s="1"/>
  <c r="AM3662" i="1"/>
  <c r="AP3662" i="1" s="1"/>
  <c r="AJ3662" i="1"/>
  <c r="AL3662" i="1" s="1"/>
  <c r="AI3662" i="1"/>
  <c r="AK3662" i="1" s="1"/>
  <c r="AV3661" i="1"/>
  <c r="AU3661" i="1"/>
  <c r="AT3661" i="1"/>
  <c r="AS3661" i="1"/>
  <c r="AO3661" i="1"/>
  <c r="AR3661" i="1" s="1"/>
  <c r="AN3661" i="1"/>
  <c r="AQ3661" i="1" s="1"/>
  <c r="AM3661" i="1"/>
  <c r="AP3661" i="1" s="1"/>
  <c r="AJ3661" i="1"/>
  <c r="AL3661" i="1" s="1"/>
  <c r="AI3661" i="1"/>
  <c r="AW3661" i="1" s="1"/>
  <c r="AV3660" i="1"/>
  <c r="AU3660" i="1"/>
  <c r="AT3660" i="1"/>
  <c r="AS3660" i="1"/>
  <c r="AO3660" i="1"/>
  <c r="AR3660" i="1" s="1"/>
  <c r="AN3660" i="1"/>
  <c r="AQ3660" i="1" s="1"/>
  <c r="AM3660" i="1"/>
  <c r="AP3660" i="1" s="1"/>
  <c r="AJ3660" i="1"/>
  <c r="AL3660" i="1" s="1"/>
  <c r="AI3660" i="1"/>
  <c r="AK3660" i="1" s="1"/>
  <c r="AV3659" i="1"/>
  <c r="AU3659" i="1"/>
  <c r="AT3659" i="1"/>
  <c r="AS3659" i="1"/>
  <c r="AO3659" i="1"/>
  <c r="AR3659" i="1" s="1"/>
  <c r="AN3659" i="1"/>
  <c r="AQ3659" i="1" s="1"/>
  <c r="AM3659" i="1"/>
  <c r="AP3659" i="1" s="1"/>
  <c r="AJ3659" i="1"/>
  <c r="AL3659" i="1" s="1"/>
  <c r="AI3659" i="1"/>
  <c r="AW3659" i="1" s="1"/>
  <c r="AV3658" i="1"/>
  <c r="AU3658" i="1"/>
  <c r="AT3658" i="1"/>
  <c r="AS3658" i="1"/>
  <c r="AO3658" i="1"/>
  <c r="AR3658" i="1" s="1"/>
  <c r="AN3658" i="1"/>
  <c r="AQ3658" i="1" s="1"/>
  <c r="AM3658" i="1"/>
  <c r="AP3658" i="1" s="1"/>
  <c r="AJ3658" i="1"/>
  <c r="AL3658" i="1" s="1"/>
  <c r="AI3658" i="1"/>
  <c r="AW3658" i="1" s="1"/>
  <c r="AV3657" i="1"/>
  <c r="AU3657" i="1"/>
  <c r="AT3657" i="1"/>
  <c r="AS3657" i="1"/>
  <c r="AO3657" i="1"/>
  <c r="AR3657" i="1" s="1"/>
  <c r="AN3657" i="1"/>
  <c r="AQ3657" i="1" s="1"/>
  <c r="AM3657" i="1"/>
  <c r="AP3657" i="1" s="1"/>
  <c r="AJ3657" i="1"/>
  <c r="AL3657" i="1" s="1"/>
  <c r="AI3657" i="1"/>
  <c r="AW3657" i="1" s="1"/>
  <c r="AV3656" i="1"/>
  <c r="AU3656" i="1"/>
  <c r="AT3656" i="1"/>
  <c r="AS3656" i="1"/>
  <c r="AO3656" i="1"/>
  <c r="AR3656" i="1" s="1"/>
  <c r="AN3656" i="1"/>
  <c r="AQ3656" i="1" s="1"/>
  <c r="AM3656" i="1"/>
  <c r="AP3656" i="1" s="1"/>
  <c r="AJ3656" i="1"/>
  <c r="AL3656" i="1" s="1"/>
  <c r="AI3656" i="1"/>
  <c r="AW3656" i="1" s="1"/>
  <c r="AV3655" i="1"/>
  <c r="AU3655" i="1"/>
  <c r="AT3655" i="1"/>
  <c r="AS3655" i="1"/>
  <c r="AO3655" i="1"/>
  <c r="AR3655" i="1" s="1"/>
  <c r="AN3655" i="1"/>
  <c r="AQ3655" i="1" s="1"/>
  <c r="AM3655" i="1"/>
  <c r="AP3655" i="1" s="1"/>
  <c r="AJ3655" i="1"/>
  <c r="AL3655" i="1" s="1"/>
  <c r="AI3655" i="1"/>
  <c r="AW3655" i="1" s="1"/>
  <c r="AV3654" i="1"/>
  <c r="AU3654" i="1"/>
  <c r="AT3654" i="1"/>
  <c r="AS3654" i="1"/>
  <c r="AO3654" i="1"/>
  <c r="AR3654" i="1" s="1"/>
  <c r="AN3654" i="1"/>
  <c r="AQ3654" i="1" s="1"/>
  <c r="AM3654" i="1"/>
  <c r="AP3654" i="1" s="1"/>
  <c r="AJ3654" i="1"/>
  <c r="AL3654" i="1" s="1"/>
  <c r="AI3654" i="1"/>
  <c r="AW3654" i="1" s="1"/>
  <c r="AV3653" i="1"/>
  <c r="AU3653" i="1"/>
  <c r="AT3653" i="1"/>
  <c r="AS3653" i="1"/>
  <c r="AO3653" i="1"/>
  <c r="AR3653" i="1" s="1"/>
  <c r="AN3653" i="1"/>
  <c r="AQ3653" i="1" s="1"/>
  <c r="AM3653" i="1"/>
  <c r="AP3653" i="1" s="1"/>
  <c r="AJ3653" i="1"/>
  <c r="AL3653" i="1" s="1"/>
  <c r="AI3653" i="1"/>
  <c r="AW3653" i="1" s="1"/>
  <c r="AV3652" i="1"/>
  <c r="AU3652" i="1"/>
  <c r="AT3652" i="1"/>
  <c r="AS3652" i="1"/>
  <c r="AO3652" i="1"/>
  <c r="AR3652" i="1" s="1"/>
  <c r="AN3652" i="1"/>
  <c r="AQ3652" i="1" s="1"/>
  <c r="AM3652" i="1"/>
  <c r="AP3652" i="1" s="1"/>
  <c r="AJ3652" i="1"/>
  <c r="AL3652" i="1" s="1"/>
  <c r="AI3652" i="1"/>
  <c r="AW3652" i="1" s="1"/>
  <c r="AV3651" i="1"/>
  <c r="AU3651" i="1"/>
  <c r="AT3651" i="1"/>
  <c r="AS3651" i="1"/>
  <c r="AO3651" i="1"/>
  <c r="AR3651" i="1" s="1"/>
  <c r="AN3651" i="1"/>
  <c r="AQ3651" i="1" s="1"/>
  <c r="AM3651" i="1"/>
  <c r="AP3651" i="1" s="1"/>
  <c r="AJ3651" i="1"/>
  <c r="AL3651" i="1" s="1"/>
  <c r="AI3651" i="1"/>
  <c r="AW3651" i="1" s="1"/>
  <c r="AV3650" i="1"/>
  <c r="AU3650" i="1"/>
  <c r="AT3650" i="1"/>
  <c r="AS3650" i="1"/>
  <c r="AO3650" i="1"/>
  <c r="AR3650" i="1" s="1"/>
  <c r="AN3650" i="1"/>
  <c r="AQ3650" i="1" s="1"/>
  <c r="AM3650" i="1"/>
  <c r="AP3650" i="1" s="1"/>
  <c r="AJ3650" i="1"/>
  <c r="AL3650" i="1" s="1"/>
  <c r="AI3650" i="1"/>
  <c r="AW3650" i="1" s="1"/>
  <c r="AV3649" i="1"/>
  <c r="AU3649" i="1"/>
  <c r="AT3649" i="1"/>
  <c r="AS3649" i="1"/>
  <c r="AO3649" i="1"/>
  <c r="AR3649" i="1" s="1"/>
  <c r="AN3649" i="1"/>
  <c r="AQ3649" i="1" s="1"/>
  <c r="AM3649" i="1"/>
  <c r="AP3649" i="1" s="1"/>
  <c r="AJ3649" i="1"/>
  <c r="AL3649" i="1" s="1"/>
  <c r="AI3649" i="1"/>
  <c r="AW3649" i="1" s="1"/>
  <c r="AV3648" i="1"/>
  <c r="AU3648" i="1"/>
  <c r="AT3648" i="1"/>
  <c r="AS3648" i="1"/>
  <c r="AO3648" i="1"/>
  <c r="AR3648" i="1" s="1"/>
  <c r="AN3648" i="1"/>
  <c r="AQ3648" i="1" s="1"/>
  <c r="AM3648" i="1"/>
  <c r="AP3648" i="1" s="1"/>
  <c r="AJ3648" i="1"/>
  <c r="AL3648" i="1" s="1"/>
  <c r="AI3648" i="1"/>
  <c r="AW3648" i="1" s="1"/>
  <c r="AV3647" i="1"/>
  <c r="AU3647" i="1"/>
  <c r="AT3647" i="1"/>
  <c r="AS3647" i="1"/>
  <c r="AO3647" i="1"/>
  <c r="AR3647" i="1" s="1"/>
  <c r="AN3647" i="1"/>
  <c r="AQ3647" i="1" s="1"/>
  <c r="AM3647" i="1"/>
  <c r="AP3647" i="1" s="1"/>
  <c r="AJ3647" i="1"/>
  <c r="AL3647" i="1" s="1"/>
  <c r="AI3647" i="1"/>
  <c r="AW3647" i="1" s="1"/>
  <c r="AV3646" i="1"/>
  <c r="AU3646" i="1"/>
  <c r="AT3646" i="1"/>
  <c r="AS3646" i="1"/>
  <c r="AO3646" i="1"/>
  <c r="AR3646" i="1" s="1"/>
  <c r="AN3646" i="1"/>
  <c r="AQ3646" i="1" s="1"/>
  <c r="AM3646" i="1"/>
  <c r="AP3646" i="1" s="1"/>
  <c r="AJ3646" i="1"/>
  <c r="AL3646" i="1" s="1"/>
  <c r="AI3646" i="1"/>
  <c r="AW3646" i="1" s="1"/>
  <c r="AV3645" i="1"/>
  <c r="AU3645" i="1"/>
  <c r="AT3645" i="1"/>
  <c r="AS3645" i="1"/>
  <c r="AO3645" i="1"/>
  <c r="AR3645" i="1" s="1"/>
  <c r="AN3645" i="1"/>
  <c r="AQ3645" i="1" s="1"/>
  <c r="AM3645" i="1"/>
  <c r="AP3645" i="1" s="1"/>
  <c r="AJ3645" i="1"/>
  <c r="AL3645" i="1" s="1"/>
  <c r="AI3645" i="1"/>
  <c r="AW3645" i="1" s="1"/>
  <c r="AV3644" i="1"/>
  <c r="AU3644" i="1"/>
  <c r="AT3644" i="1"/>
  <c r="AS3644" i="1"/>
  <c r="AO3644" i="1"/>
  <c r="AR3644" i="1" s="1"/>
  <c r="AN3644" i="1"/>
  <c r="AQ3644" i="1" s="1"/>
  <c r="AM3644" i="1"/>
  <c r="AP3644" i="1" s="1"/>
  <c r="AJ3644" i="1"/>
  <c r="AL3644" i="1" s="1"/>
  <c r="AI3644" i="1"/>
  <c r="AW3644" i="1" s="1"/>
  <c r="AV3643" i="1"/>
  <c r="AU3643" i="1"/>
  <c r="AT3643" i="1"/>
  <c r="AS3643" i="1"/>
  <c r="AO3643" i="1"/>
  <c r="AR3643" i="1" s="1"/>
  <c r="AN3643" i="1"/>
  <c r="AQ3643" i="1" s="1"/>
  <c r="AM3643" i="1"/>
  <c r="AP3643" i="1" s="1"/>
  <c r="AJ3643" i="1"/>
  <c r="AL3643" i="1" s="1"/>
  <c r="AI3643" i="1"/>
  <c r="AW3643" i="1" s="1"/>
  <c r="AV3642" i="1"/>
  <c r="AU3642" i="1"/>
  <c r="AT3642" i="1"/>
  <c r="AS3642" i="1"/>
  <c r="AO3642" i="1"/>
  <c r="AR3642" i="1" s="1"/>
  <c r="AN3642" i="1"/>
  <c r="AQ3642" i="1" s="1"/>
  <c r="AM3642" i="1"/>
  <c r="AP3642" i="1" s="1"/>
  <c r="AJ3642" i="1"/>
  <c r="AL3642" i="1" s="1"/>
  <c r="AI3642" i="1"/>
  <c r="AW3642" i="1" s="1"/>
  <c r="AV3641" i="1"/>
  <c r="AU3641" i="1"/>
  <c r="AT3641" i="1"/>
  <c r="AS3641" i="1"/>
  <c r="AO3641" i="1"/>
  <c r="AR3641" i="1" s="1"/>
  <c r="AN3641" i="1"/>
  <c r="AQ3641" i="1" s="1"/>
  <c r="AM3641" i="1"/>
  <c r="AP3641" i="1" s="1"/>
  <c r="AJ3641" i="1"/>
  <c r="AL3641" i="1" s="1"/>
  <c r="AI3641" i="1"/>
  <c r="AW3641" i="1" s="1"/>
  <c r="AV3640" i="1"/>
  <c r="AU3640" i="1"/>
  <c r="AT3640" i="1"/>
  <c r="AS3640" i="1"/>
  <c r="AO3640" i="1"/>
  <c r="AR3640" i="1" s="1"/>
  <c r="AN3640" i="1"/>
  <c r="AQ3640" i="1" s="1"/>
  <c r="AM3640" i="1"/>
  <c r="AP3640" i="1" s="1"/>
  <c r="AJ3640" i="1"/>
  <c r="AL3640" i="1" s="1"/>
  <c r="AI3640" i="1"/>
  <c r="AW3640" i="1" s="1"/>
  <c r="AV3639" i="1"/>
  <c r="AU3639" i="1"/>
  <c r="AT3639" i="1"/>
  <c r="AS3639" i="1"/>
  <c r="AO3639" i="1"/>
  <c r="AR3639" i="1" s="1"/>
  <c r="AN3639" i="1"/>
  <c r="AQ3639" i="1" s="1"/>
  <c r="AM3639" i="1"/>
  <c r="AP3639" i="1" s="1"/>
  <c r="AJ3639" i="1"/>
  <c r="AL3639" i="1" s="1"/>
  <c r="AI3639" i="1"/>
  <c r="AW3639" i="1" s="1"/>
  <c r="AV3638" i="1"/>
  <c r="AU3638" i="1"/>
  <c r="AT3638" i="1"/>
  <c r="AS3638" i="1"/>
  <c r="AO3638" i="1"/>
  <c r="AR3638" i="1" s="1"/>
  <c r="AN3638" i="1"/>
  <c r="AQ3638" i="1" s="1"/>
  <c r="AM3638" i="1"/>
  <c r="AP3638" i="1" s="1"/>
  <c r="AJ3638" i="1"/>
  <c r="AL3638" i="1" s="1"/>
  <c r="AI3638" i="1"/>
  <c r="AW3638" i="1" s="1"/>
  <c r="AV3637" i="1"/>
  <c r="AU3637" i="1"/>
  <c r="AT3637" i="1"/>
  <c r="AS3637" i="1"/>
  <c r="AO3637" i="1"/>
  <c r="AR3637" i="1" s="1"/>
  <c r="AN3637" i="1"/>
  <c r="AQ3637" i="1" s="1"/>
  <c r="AM3637" i="1"/>
  <c r="AP3637" i="1" s="1"/>
  <c r="AJ3637" i="1"/>
  <c r="AL3637" i="1" s="1"/>
  <c r="AI3637" i="1"/>
  <c r="AW3637" i="1" s="1"/>
  <c r="AV3636" i="1"/>
  <c r="AU3636" i="1"/>
  <c r="AT3636" i="1"/>
  <c r="AS3636" i="1"/>
  <c r="AO3636" i="1"/>
  <c r="AR3636" i="1" s="1"/>
  <c r="AN3636" i="1"/>
  <c r="AQ3636" i="1" s="1"/>
  <c r="AM3636" i="1"/>
  <c r="AP3636" i="1" s="1"/>
  <c r="AJ3636" i="1"/>
  <c r="AL3636" i="1" s="1"/>
  <c r="AI3636" i="1"/>
  <c r="AW3636" i="1" s="1"/>
  <c r="AV3635" i="1"/>
  <c r="AU3635" i="1"/>
  <c r="AT3635" i="1"/>
  <c r="AS3635" i="1"/>
  <c r="AO3635" i="1"/>
  <c r="AR3635" i="1" s="1"/>
  <c r="AN3635" i="1"/>
  <c r="AQ3635" i="1" s="1"/>
  <c r="AM3635" i="1"/>
  <c r="AP3635" i="1" s="1"/>
  <c r="AJ3635" i="1"/>
  <c r="AL3635" i="1" s="1"/>
  <c r="AI3635" i="1"/>
  <c r="AW3635" i="1" s="1"/>
  <c r="AV3634" i="1"/>
  <c r="AU3634" i="1"/>
  <c r="AT3634" i="1"/>
  <c r="AS3634" i="1"/>
  <c r="AO3634" i="1"/>
  <c r="AR3634" i="1" s="1"/>
  <c r="AN3634" i="1"/>
  <c r="AQ3634" i="1" s="1"/>
  <c r="AM3634" i="1"/>
  <c r="AP3634" i="1" s="1"/>
  <c r="AJ3634" i="1"/>
  <c r="AL3634" i="1" s="1"/>
  <c r="AI3634" i="1"/>
  <c r="AW3634" i="1" s="1"/>
  <c r="AV3633" i="1"/>
  <c r="AU3633" i="1"/>
  <c r="AT3633" i="1"/>
  <c r="AS3633" i="1"/>
  <c r="AO3633" i="1"/>
  <c r="AR3633" i="1" s="1"/>
  <c r="AN3633" i="1"/>
  <c r="AQ3633" i="1" s="1"/>
  <c r="AM3633" i="1"/>
  <c r="AP3633" i="1" s="1"/>
  <c r="AJ3633" i="1"/>
  <c r="AL3633" i="1" s="1"/>
  <c r="AI3633" i="1"/>
  <c r="AW3633" i="1" s="1"/>
  <c r="AV3632" i="1"/>
  <c r="AU3632" i="1"/>
  <c r="AT3632" i="1"/>
  <c r="AS3632" i="1"/>
  <c r="AO3632" i="1"/>
  <c r="AR3632" i="1" s="1"/>
  <c r="AN3632" i="1"/>
  <c r="AQ3632" i="1" s="1"/>
  <c r="AM3632" i="1"/>
  <c r="AP3632" i="1" s="1"/>
  <c r="AJ3632" i="1"/>
  <c r="AL3632" i="1" s="1"/>
  <c r="AI3632" i="1"/>
  <c r="AW3632" i="1" s="1"/>
  <c r="AV3631" i="1"/>
  <c r="AU3631" i="1"/>
  <c r="AT3631" i="1"/>
  <c r="AS3631" i="1"/>
  <c r="AO3631" i="1"/>
  <c r="AR3631" i="1" s="1"/>
  <c r="AN3631" i="1"/>
  <c r="AQ3631" i="1" s="1"/>
  <c r="AM3631" i="1"/>
  <c r="AP3631" i="1" s="1"/>
  <c r="AJ3631" i="1"/>
  <c r="AL3631" i="1" s="1"/>
  <c r="AI3631" i="1"/>
  <c r="AW3631" i="1" s="1"/>
  <c r="AV3630" i="1"/>
  <c r="AU3630" i="1"/>
  <c r="AT3630" i="1"/>
  <c r="AS3630" i="1"/>
  <c r="AO3630" i="1"/>
  <c r="AR3630" i="1" s="1"/>
  <c r="AN3630" i="1"/>
  <c r="AQ3630" i="1" s="1"/>
  <c r="AM3630" i="1"/>
  <c r="AP3630" i="1" s="1"/>
  <c r="AJ3630" i="1"/>
  <c r="AL3630" i="1" s="1"/>
  <c r="AI3630" i="1"/>
  <c r="AW3630" i="1" s="1"/>
  <c r="AV3629" i="1"/>
  <c r="AU3629" i="1"/>
  <c r="AT3629" i="1"/>
  <c r="AS3629" i="1"/>
  <c r="AO3629" i="1"/>
  <c r="AR3629" i="1" s="1"/>
  <c r="AN3629" i="1"/>
  <c r="AQ3629" i="1" s="1"/>
  <c r="AM3629" i="1"/>
  <c r="AP3629" i="1" s="1"/>
  <c r="AJ3629" i="1"/>
  <c r="AL3629" i="1" s="1"/>
  <c r="AI3629" i="1"/>
  <c r="AW3629" i="1" s="1"/>
  <c r="AV3628" i="1"/>
  <c r="AU3628" i="1"/>
  <c r="AT3628" i="1"/>
  <c r="AS3628" i="1"/>
  <c r="AO3628" i="1"/>
  <c r="AR3628" i="1" s="1"/>
  <c r="AN3628" i="1"/>
  <c r="AQ3628" i="1" s="1"/>
  <c r="AM3628" i="1"/>
  <c r="AP3628" i="1" s="1"/>
  <c r="AJ3628" i="1"/>
  <c r="AL3628" i="1" s="1"/>
  <c r="AI3628" i="1"/>
  <c r="AW3628" i="1" s="1"/>
  <c r="AV3627" i="1"/>
  <c r="AU3627" i="1"/>
  <c r="AT3627" i="1"/>
  <c r="AS3627" i="1"/>
  <c r="AO3627" i="1"/>
  <c r="AR3627" i="1" s="1"/>
  <c r="AN3627" i="1"/>
  <c r="AQ3627" i="1" s="1"/>
  <c r="AM3627" i="1"/>
  <c r="AP3627" i="1" s="1"/>
  <c r="AJ3627" i="1"/>
  <c r="AL3627" i="1" s="1"/>
  <c r="AI3627" i="1"/>
  <c r="AW3627" i="1" s="1"/>
  <c r="AV3626" i="1"/>
  <c r="AU3626" i="1"/>
  <c r="AT3626" i="1"/>
  <c r="AS3626" i="1"/>
  <c r="AO3626" i="1"/>
  <c r="AR3626" i="1" s="1"/>
  <c r="AN3626" i="1"/>
  <c r="AQ3626" i="1" s="1"/>
  <c r="AM3626" i="1"/>
  <c r="AP3626" i="1" s="1"/>
  <c r="AJ3626" i="1"/>
  <c r="AL3626" i="1" s="1"/>
  <c r="AI3626" i="1"/>
  <c r="AW3626" i="1" s="1"/>
  <c r="AV3625" i="1"/>
  <c r="AU3625" i="1"/>
  <c r="AT3625" i="1"/>
  <c r="AS3625" i="1"/>
  <c r="AO3625" i="1"/>
  <c r="AR3625" i="1" s="1"/>
  <c r="AN3625" i="1"/>
  <c r="AQ3625" i="1" s="1"/>
  <c r="AM3625" i="1"/>
  <c r="AP3625" i="1" s="1"/>
  <c r="AJ3625" i="1"/>
  <c r="AL3625" i="1" s="1"/>
  <c r="AI3625" i="1"/>
  <c r="AW3625" i="1" s="1"/>
  <c r="AV3624" i="1"/>
  <c r="AU3624" i="1"/>
  <c r="AT3624" i="1"/>
  <c r="AS3624" i="1"/>
  <c r="AO3624" i="1"/>
  <c r="AR3624" i="1" s="1"/>
  <c r="AN3624" i="1"/>
  <c r="AQ3624" i="1" s="1"/>
  <c r="AM3624" i="1"/>
  <c r="AP3624" i="1" s="1"/>
  <c r="AJ3624" i="1"/>
  <c r="AL3624" i="1" s="1"/>
  <c r="AI3624" i="1"/>
  <c r="AW3624" i="1" s="1"/>
  <c r="AV3623" i="1"/>
  <c r="AU3623" i="1"/>
  <c r="AT3623" i="1"/>
  <c r="AS3623" i="1"/>
  <c r="AO3623" i="1"/>
  <c r="AR3623" i="1" s="1"/>
  <c r="AN3623" i="1"/>
  <c r="AQ3623" i="1" s="1"/>
  <c r="AM3623" i="1"/>
  <c r="AP3623" i="1" s="1"/>
  <c r="AJ3623" i="1"/>
  <c r="AL3623" i="1" s="1"/>
  <c r="AI3623" i="1"/>
  <c r="AW3623" i="1" s="1"/>
  <c r="AV3622" i="1"/>
  <c r="AU3622" i="1"/>
  <c r="AT3622" i="1"/>
  <c r="AS3622" i="1"/>
  <c r="AO3622" i="1"/>
  <c r="AR3622" i="1" s="1"/>
  <c r="AN3622" i="1"/>
  <c r="AQ3622" i="1" s="1"/>
  <c r="AM3622" i="1"/>
  <c r="AP3622" i="1" s="1"/>
  <c r="AJ3622" i="1"/>
  <c r="AL3622" i="1" s="1"/>
  <c r="AI3622" i="1"/>
  <c r="AK3622" i="1" s="1"/>
  <c r="AV3621" i="1"/>
  <c r="AU3621" i="1"/>
  <c r="AT3621" i="1"/>
  <c r="AS3621" i="1"/>
  <c r="AO3621" i="1"/>
  <c r="AR3621" i="1" s="1"/>
  <c r="AN3621" i="1"/>
  <c r="AQ3621" i="1" s="1"/>
  <c r="AM3621" i="1"/>
  <c r="AP3621" i="1" s="1"/>
  <c r="AJ3621" i="1"/>
  <c r="AL3621" i="1" s="1"/>
  <c r="AI3621" i="1"/>
  <c r="AW3621" i="1" s="1"/>
  <c r="AV3620" i="1"/>
  <c r="AU3620" i="1"/>
  <c r="AT3620" i="1"/>
  <c r="AS3620" i="1"/>
  <c r="AO3620" i="1"/>
  <c r="AR3620" i="1" s="1"/>
  <c r="AN3620" i="1"/>
  <c r="AQ3620" i="1" s="1"/>
  <c r="AM3620" i="1"/>
  <c r="AP3620" i="1" s="1"/>
  <c r="AJ3620" i="1"/>
  <c r="AL3620" i="1" s="1"/>
  <c r="AI3620" i="1"/>
  <c r="AK3620" i="1" s="1"/>
  <c r="AV3619" i="1"/>
  <c r="AU3619" i="1"/>
  <c r="AT3619" i="1"/>
  <c r="AS3619" i="1"/>
  <c r="AO3619" i="1"/>
  <c r="AR3619" i="1" s="1"/>
  <c r="AN3619" i="1"/>
  <c r="AQ3619" i="1" s="1"/>
  <c r="AM3619" i="1"/>
  <c r="AP3619" i="1" s="1"/>
  <c r="AJ3619" i="1"/>
  <c r="AL3619" i="1" s="1"/>
  <c r="AI3619" i="1"/>
  <c r="AW3619" i="1" s="1"/>
  <c r="AV3618" i="1"/>
  <c r="AU3618" i="1"/>
  <c r="AT3618" i="1"/>
  <c r="AS3618" i="1"/>
  <c r="AO3618" i="1"/>
  <c r="AR3618" i="1" s="1"/>
  <c r="AN3618" i="1"/>
  <c r="AQ3618" i="1" s="1"/>
  <c r="AM3618" i="1"/>
  <c r="AP3618" i="1" s="1"/>
  <c r="AJ3618" i="1"/>
  <c r="AL3618" i="1" s="1"/>
  <c r="AI3618" i="1"/>
  <c r="AK3618" i="1" s="1"/>
  <c r="AV3617" i="1"/>
  <c r="AU3617" i="1"/>
  <c r="AT3617" i="1"/>
  <c r="AS3617" i="1"/>
  <c r="AO3617" i="1"/>
  <c r="AR3617" i="1" s="1"/>
  <c r="AN3617" i="1"/>
  <c r="AQ3617" i="1" s="1"/>
  <c r="AM3617" i="1"/>
  <c r="AP3617" i="1" s="1"/>
  <c r="AJ3617" i="1"/>
  <c r="AL3617" i="1" s="1"/>
  <c r="AI3617" i="1"/>
  <c r="AW3617" i="1" s="1"/>
  <c r="AV3616" i="1"/>
  <c r="AU3616" i="1"/>
  <c r="AT3616" i="1"/>
  <c r="AS3616" i="1"/>
  <c r="AO3616" i="1"/>
  <c r="AR3616" i="1" s="1"/>
  <c r="AN3616" i="1"/>
  <c r="AQ3616" i="1" s="1"/>
  <c r="AM3616" i="1"/>
  <c r="AP3616" i="1" s="1"/>
  <c r="AJ3616" i="1"/>
  <c r="AL3616" i="1" s="1"/>
  <c r="AI3616" i="1"/>
  <c r="AK3616" i="1" s="1"/>
  <c r="AV3615" i="1"/>
  <c r="AU3615" i="1"/>
  <c r="AT3615" i="1"/>
  <c r="AS3615" i="1"/>
  <c r="AO3615" i="1"/>
  <c r="AR3615" i="1" s="1"/>
  <c r="AN3615" i="1"/>
  <c r="AQ3615" i="1" s="1"/>
  <c r="AM3615" i="1"/>
  <c r="AP3615" i="1" s="1"/>
  <c r="AJ3615" i="1"/>
  <c r="AL3615" i="1" s="1"/>
  <c r="AI3615" i="1"/>
  <c r="AW3615" i="1" s="1"/>
  <c r="AV3614" i="1"/>
  <c r="AU3614" i="1"/>
  <c r="AT3614" i="1"/>
  <c r="AS3614" i="1"/>
  <c r="AO3614" i="1"/>
  <c r="AR3614" i="1" s="1"/>
  <c r="AN3614" i="1"/>
  <c r="AQ3614" i="1" s="1"/>
  <c r="AM3614" i="1"/>
  <c r="AP3614" i="1" s="1"/>
  <c r="AJ3614" i="1"/>
  <c r="AL3614" i="1" s="1"/>
  <c r="AI3614" i="1"/>
  <c r="AK3614" i="1" s="1"/>
  <c r="AV3613" i="1"/>
  <c r="AU3613" i="1"/>
  <c r="AT3613" i="1"/>
  <c r="AS3613" i="1"/>
  <c r="AO3613" i="1"/>
  <c r="AR3613" i="1" s="1"/>
  <c r="AN3613" i="1"/>
  <c r="AQ3613" i="1" s="1"/>
  <c r="AM3613" i="1"/>
  <c r="AP3613" i="1" s="1"/>
  <c r="AJ3613" i="1"/>
  <c r="AL3613" i="1" s="1"/>
  <c r="AI3613" i="1"/>
  <c r="AW3613" i="1" s="1"/>
  <c r="AV3612" i="1"/>
  <c r="AU3612" i="1"/>
  <c r="AT3612" i="1"/>
  <c r="AS3612" i="1"/>
  <c r="AO3612" i="1"/>
  <c r="AR3612" i="1" s="1"/>
  <c r="AN3612" i="1"/>
  <c r="AQ3612" i="1" s="1"/>
  <c r="AM3612" i="1"/>
  <c r="AP3612" i="1" s="1"/>
  <c r="AJ3612" i="1"/>
  <c r="AL3612" i="1" s="1"/>
  <c r="AI3612" i="1"/>
  <c r="AK3612" i="1" s="1"/>
  <c r="AV3611" i="1"/>
  <c r="AU3611" i="1"/>
  <c r="AT3611" i="1"/>
  <c r="AS3611" i="1"/>
  <c r="AO3611" i="1"/>
  <c r="AR3611" i="1" s="1"/>
  <c r="AN3611" i="1"/>
  <c r="AQ3611" i="1" s="1"/>
  <c r="AM3611" i="1"/>
  <c r="AP3611" i="1" s="1"/>
  <c r="AJ3611" i="1"/>
  <c r="AL3611" i="1" s="1"/>
  <c r="AI3611" i="1"/>
  <c r="AW3611" i="1" s="1"/>
  <c r="AV3610" i="1"/>
  <c r="AU3610" i="1"/>
  <c r="AT3610" i="1"/>
  <c r="AS3610" i="1"/>
  <c r="AO3610" i="1"/>
  <c r="AR3610" i="1" s="1"/>
  <c r="AN3610" i="1"/>
  <c r="AQ3610" i="1" s="1"/>
  <c r="AM3610" i="1"/>
  <c r="AP3610" i="1" s="1"/>
  <c r="AJ3610" i="1"/>
  <c r="AL3610" i="1" s="1"/>
  <c r="AI3610" i="1"/>
  <c r="AW3610" i="1" s="1"/>
  <c r="AV3609" i="1"/>
  <c r="AU3609" i="1"/>
  <c r="AT3609" i="1"/>
  <c r="AS3609" i="1"/>
  <c r="AO3609" i="1"/>
  <c r="AR3609" i="1" s="1"/>
  <c r="AN3609" i="1"/>
  <c r="AQ3609" i="1" s="1"/>
  <c r="AM3609" i="1"/>
  <c r="AP3609" i="1" s="1"/>
  <c r="AJ3609" i="1"/>
  <c r="AL3609" i="1" s="1"/>
  <c r="AI3609" i="1"/>
  <c r="AW3609" i="1" s="1"/>
  <c r="AV3608" i="1"/>
  <c r="AU3608" i="1"/>
  <c r="AT3608" i="1"/>
  <c r="AS3608" i="1"/>
  <c r="AO3608" i="1"/>
  <c r="AR3608" i="1" s="1"/>
  <c r="AN3608" i="1"/>
  <c r="AQ3608" i="1" s="1"/>
  <c r="AM3608" i="1"/>
  <c r="AP3608" i="1" s="1"/>
  <c r="AJ3608" i="1"/>
  <c r="AL3608" i="1" s="1"/>
  <c r="AI3608" i="1"/>
  <c r="AW3608" i="1" s="1"/>
  <c r="AV3607" i="1"/>
  <c r="AU3607" i="1"/>
  <c r="AT3607" i="1"/>
  <c r="AS3607" i="1"/>
  <c r="AO3607" i="1"/>
  <c r="AR3607" i="1" s="1"/>
  <c r="AN3607" i="1"/>
  <c r="AQ3607" i="1" s="1"/>
  <c r="AM3607" i="1"/>
  <c r="AP3607" i="1" s="1"/>
  <c r="AJ3607" i="1"/>
  <c r="AL3607" i="1" s="1"/>
  <c r="AI3607" i="1"/>
  <c r="AW3607" i="1" s="1"/>
  <c r="AV3606" i="1"/>
  <c r="AU3606" i="1"/>
  <c r="AT3606" i="1"/>
  <c r="AS3606" i="1"/>
  <c r="AO3606" i="1"/>
  <c r="AR3606" i="1" s="1"/>
  <c r="AN3606" i="1"/>
  <c r="AQ3606" i="1" s="1"/>
  <c r="AM3606" i="1"/>
  <c r="AP3606" i="1" s="1"/>
  <c r="AJ3606" i="1"/>
  <c r="AL3606" i="1" s="1"/>
  <c r="AI3606" i="1"/>
  <c r="AW3606" i="1" s="1"/>
  <c r="AV3605" i="1"/>
  <c r="AU3605" i="1"/>
  <c r="AT3605" i="1"/>
  <c r="AS3605" i="1"/>
  <c r="AO3605" i="1"/>
  <c r="AR3605" i="1" s="1"/>
  <c r="AN3605" i="1"/>
  <c r="AQ3605" i="1" s="1"/>
  <c r="AM3605" i="1"/>
  <c r="AP3605" i="1" s="1"/>
  <c r="AJ3605" i="1"/>
  <c r="AL3605" i="1" s="1"/>
  <c r="AI3605" i="1"/>
  <c r="AW3605" i="1" s="1"/>
  <c r="AV3604" i="1"/>
  <c r="AU3604" i="1"/>
  <c r="AT3604" i="1"/>
  <c r="AS3604" i="1"/>
  <c r="AO3604" i="1"/>
  <c r="AR3604" i="1" s="1"/>
  <c r="AN3604" i="1"/>
  <c r="AQ3604" i="1" s="1"/>
  <c r="AM3604" i="1"/>
  <c r="AP3604" i="1" s="1"/>
  <c r="AJ3604" i="1"/>
  <c r="AL3604" i="1" s="1"/>
  <c r="AI3604" i="1"/>
  <c r="AW3604" i="1" s="1"/>
  <c r="AV3603" i="1"/>
  <c r="AU3603" i="1"/>
  <c r="AT3603" i="1"/>
  <c r="AS3603" i="1"/>
  <c r="AO3603" i="1"/>
  <c r="AR3603" i="1" s="1"/>
  <c r="AN3603" i="1"/>
  <c r="AQ3603" i="1" s="1"/>
  <c r="AM3603" i="1"/>
  <c r="AP3603" i="1" s="1"/>
  <c r="AJ3603" i="1"/>
  <c r="AL3603" i="1" s="1"/>
  <c r="AI3603" i="1"/>
  <c r="AW3603" i="1" s="1"/>
  <c r="AV3602" i="1"/>
  <c r="AU3602" i="1"/>
  <c r="AT3602" i="1"/>
  <c r="AS3602" i="1"/>
  <c r="AO3602" i="1"/>
  <c r="AR3602" i="1" s="1"/>
  <c r="AN3602" i="1"/>
  <c r="AQ3602" i="1" s="1"/>
  <c r="AM3602" i="1"/>
  <c r="AP3602" i="1" s="1"/>
  <c r="AJ3602" i="1"/>
  <c r="AL3602" i="1" s="1"/>
  <c r="AI3602" i="1"/>
  <c r="AW3602" i="1" s="1"/>
  <c r="AV3601" i="1"/>
  <c r="AU3601" i="1"/>
  <c r="AT3601" i="1"/>
  <c r="AS3601" i="1"/>
  <c r="AO3601" i="1"/>
  <c r="AR3601" i="1" s="1"/>
  <c r="AN3601" i="1"/>
  <c r="AQ3601" i="1" s="1"/>
  <c r="AM3601" i="1"/>
  <c r="AP3601" i="1" s="1"/>
  <c r="AJ3601" i="1"/>
  <c r="AL3601" i="1" s="1"/>
  <c r="AI3601" i="1"/>
  <c r="AW3601" i="1" s="1"/>
  <c r="AV3600" i="1"/>
  <c r="AU3600" i="1"/>
  <c r="AT3600" i="1"/>
  <c r="AS3600" i="1"/>
  <c r="AO3600" i="1"/>
  <c r="AR3600" i="1" s="1"/>
  <c r="AN3600" i="1"/>
  <c r="AQ3600" i="1" s="1"/>
  <c r="AM3600" i="1"/>
  <c r="AP3600" i="1" s="1"/>
  <c r="AJ3600" i="1"/>
  <c r="AL3600" i="1" s="1"/>
  <c r="AI3600" i="1"/>
  <c r="AW3600" i="1" s="1"/>
  <c r="AV3599" i="1"/>
  <c r="AU3599" i="1"/>
  <c r="AT3599" i="1"/>
  <c r="AS3599" i="1"/>
  <c r="AO3599" i="1"/>
  <c r="AR3599" i="1" s="1"/>
  <c r="AN3599" i="1"/>
  <c r="AQ3599" i="1" s="1"/>
  <c r="AM3599" i="1"/>
  <c r="AP3599" i="1" s="1"/>
  <c r="AJ3599" i="1"/>
  <c r="AL3599" i="1" s="1"/>
  <c r="AI3599" i="1"/>
  <c r="AW3599" i="1" s="1"/>
  <c r="AV3598" i="1"/>
  <c r="AU3598" i="1"/>
  <c r="AT3598" i="1"/>
  <c r="AS3598" i="1"/>
  <c r="AO3598" i="1"/>
  <c r="AR3598" i="1" s="1"/>
  <c r="AN3598" i="1"/>
  <c r="AQ3598" i="1" s="1"/>
  <c r="AM3598" i="1"/>
  <c r="AP3598" i="1" s="1"/>
  <c r="AJ3598" i="1"/>
  <c r="AL3598" i="1" s="1"/>
  <c r="AI3598" i="1"/>
  <c r="AW3598" i="1" s="1"/>
  <c r="AV3597" i="1"/>
  <c r="AU3597" i="1"/>
  <c r="AT3597" i="1"/>
  <c r="AS3597" i="1"/>
  <c r="AO3597" i="1"/>
  <c r="AR3597" i="1" s="1"/>
  <c r="AN3597" i="1"/>
  <c r="AQ3597" i="1" s="1"/>
  <c r="AM3597" i="1"/>
  <c r="AP3597" i="1" s="1"/>
  <c r="AJ3597" i="1"/>
  <c r="AL3597" i="1" s="1"/>
  <c r="AI3597" i="1"/>
  <c r="AW3597" i="1" s="1"/>
  <c r="AV3596" i="1"/>
  <c r="AU3596" i="1"/>
  <c r="AT3596" i="1"/>
  <c r="AS3596" i="1"/>
  <c r="AO3596" i="1"/>
  <c r="AR3596" i="1" s="1"/>
  <c r="AN3596" i="1"/>
  <c r="AQ3596" i="1" s="1"/>
  <c r="AM3596" i="1"/>
  <c r="AP3596" i="1" s="1"/>
  <c r="AJ3596" i="1"/>
  <c r="AL3596" i="1" s="1"/>
  <c r="AI3596" i="1"/>
  <c r="AW3596" i="1" s="1"/>
  <c r="AV3595" i="1"/>
  <c r="AU3595" i="1"/>
  <c r="AT3595" i="1"/>
  <c r="AS3595" i="1"/>
  <c r="AO3595" i="1"/>
  <c r="AR3595" i="1" s="1"/>
  <c r="AN3595" i="1"/>
  <c r="AQ3595" i="1" s="1"/>
  <c r="AM3595" i="1"/>
  <c r="AP3595" i="1" s="1"/>
  <c r="AJ3595" i="1"/>
  <c r="AL3595" i="1" s="1"/>
  <c r="AI3595" i="1"/>
  <c r="AW3595" i="1" s="1"/>
  <c r="AV3594" i="1"/>
  <c r="AU3594" i="1"/>
  <c r="AT3594" i="1"/>
  <c r="AS3594" i="1"/>
  <c r="AO3594" i="1"/>
  <c r="AR3594" i="1" s="1"/>
  <c r="AN3594" i="1"/>
  <c r="AQ3594" i="1" s="1"/>
  <c r="AM3594" i="1"/>
  <c r="AP3594" i="1" s="1"/>
  <c r="AJ3594" i="1"/>
  <c r="AL3594" i="1" s="1"/>
  <c r="AI3594" i="1"/>
  <c r="AW3594" i="1" s="1"/>
  <c r="AV3593" i="1"/>
  <c r="AU3593" i="1"/>
  <c r="AT3593" i="1"/>
  <c r="AS3593" i="1"/>
  <c r="AO3593" i="1"/>
  <c r="AR3593" i="1" s="1"/>
  <c r="AN3593" i="1"/>
  <c r="AQ3593" i="1" s="1"/>
  <c r="AM3593" i="1"/>
  <c r="AP3593" i="1" s="1"/>
  <c r="AJ3593" i="1"/>
  <c r="AL3593" i="1" s="1"/>
  <c r="AI3593" i="1"/>
  <c r="AW3593" i="1" s="1"/>
  <c r="AV3592" i="1"/>
  <c r="AU3592" i="1"/>
  <c r="AT3592" i="1"/>
  <c r="AS3592" i="1"/>
  <c r="AO3592" i="1"/>
  <c r="AR3592" i="1" s="1"/>
  <c r="AN3592" i="1"/>
  <c r="AQ3592" i="1" s="1"/>
  <c r="AM3592" i="1"/>
  <c r="AP3592" i="1" s="1"/>
  <c r="AJ3592" i="1"/>
  <c r="AL3592" i="1" s="1"/>
  <c r="AI3592" i="1"/>
  <c r="AW3592" i="1" s="1"/>
  <c r="AV3591" i="1"/>
  <c r="AU3591" i="1"/>
  <c r="AT3591" i="1"/>
  <c r="AS3591" i="1"/>
  <c r="AO3591" i="1"/>
  <c r="AR3591" i="1" s="1"/>
  <c r="AN3591" i="1"/>
  <c r="AQ3591" i="1" s="1"/>
  <c r="AM3591" i="1"/>
  <c r="AP3591" i="1" s="1"/>
  <c r="AJ3591" i="1"/>
  <c r="AL3591" i="1" s="1"/>
  <c r="AI3591" i="1"/>
  <c r="AW3591" i="1" s="1"/>
  <c r="AV3590" i="1"/>
  <c r="AU3590" i="1"/>
  <c r="AT3590" i="1"/>
  <c r="AS3590" i="1"/>
  <c r="AO3590" i="1"/>
  <c r="AR3590" i="1" s="1"/>
  <c r="AN3590" i="1"/>
  <c r="AQ3590" i="1" s="1"/>
  <c r="AM3590" i="1"/>
  <c r="AP3590" i="1" s="1"/>
  <c r="AJ3590" i="1"/>
  <c r="AL3590" i="1" s="1"/>
  <c r="AI3590" i="1"/>
  <c r="AW3590" i="1" s="1"/>
  <c r="AV3589" i="1"/>
  <c r="AU3589" i="1"/>
  <c r="AT3589" i="1"/>
  <c r="AS3589" i="1"/>
  <c r="AO3589" i="1"/>
  <c r="AR3589" i="1" s="1"/>
  <c r="AN3589" i="1"/>
  <c r="AQ3589" i="1" s="1"/>
  <c r="AM3589" i="1"/>
  <c r="AP3589" i="1" s="1"/>
  <c r="AJ3589" i="1"/>
  <c r="AL3589" i="1" s="1"/>
  <c r="AI3589" i="1"/>
  <c r="AW3589" i="1" s="1"/>
  <c r="AV3588" i="1"/>
  <c r="AU3588" i="1"/>
  <c r="AT3588" i="1"/>
  <c r="AS3588" i="1"/>
  <c r="AO3588" i="1"/>
  <c r="AR3588" i="1" s="1"/>
  <c r="AN3588" i="1"/>
  <c r="AQ3588" i="1" s="1"/>
  <c r="AM3588" i="1"/>
  <c r="AP3588" i="1" s="1"/>
  <c r="AJ3588" i="1"/>
  <c r="AL3588" i="1" s="1"/>
  <c r="AI3588" i="1"/>
  <c r="AW3588" i="1" s="1"/>
  <c r="AV3587" i="1"/>
  <c r="AU3587" i="1"/>
  <c r="AT3587" i="1"/>
  <c r="AS3587" i="1"/>
  <c r="AO3587" i="1"/>
  <c r="AR3587" i="1" s="1"/>
  <c r="AN3587" i="1"/>
  <c r="AQ3587" i="1" s="1"/>
  <c r="AM3587" i="1"/>
  <c r="AP3587" i="1" s="1"/>
  <c r="AJ3587" i="1"/>
  <c r="AL3587" i="1" s="1"/>
  <c r="AI3587" i="1"/>
  <c r="AW3587" i="1" s="1"/>
  <c r="AV3586" i="1"/>
  <c r="AU3586" i="1"/>
  <c r="AT3586" i="1"/>
  <c r="AS3586" i="1"/>
  <c r="AO3586" i="1"/>
  <c r="AR3586" i="1" s="1"/>
  <c r="AN3586" i="1"/>
  <c r="AQ3586" i="1" s="1"/>
  <c r="AM3586" i="1"/>
  <c r="AP3586" i="1" s="1"/>
  <c r="AJ3586" i="1"/>
  <c r="AL3586" i="1" s="1"/>
  <c r="AI3586" i="1"/>
  <c r="AW3586" i="1" s="1"/>
  <c r="AV3585" i="1"/>
  <c r="AU3585" i="1"/>
  <c r="AT3585" i="1"/>
  <c r="AS3585" i="1"/>
  <c r="AO3585" i="1"/>
  <c r="AR3585" i="1" s="1"/>
  <c r="AN3585" i="1"/>
  <c r="AQ3585" i="1" s="1"/>
  <c r="AM3585" i="1"/>
  <c r="AP3585" i="1" s="1"/>
  <c r="AJ3585" i="1"/>
  <c r="AL3585" i="1" s="1"/>
  <c r="AI3585" i="1"/>
  <c r="AW3585" i="1" s="1"/>
  <c r="AV3584" i="1"/>
  <c r="AU3584" i="1"/>
  <c r="AT3584" i="1"/>
  <c r="AS3584" i="1"/>
  <c r="AO3584" i="1"/>
  <c r="AR3584" i="1" s="1"/>
  <c r="AN3584" i="1"/>
  <c r="AQ3584" i="1" s="1"/>
  <c r="AM3584" i="1"/>
  <c r="AP3584" i="1" s="1"/>
  <c r="AJ3584" i="1"/>
  <c r="AL3584" i="1" s="1"/>
  <c r="AI3584" i="1"/>
  <c r="AW3584" i="1" s="1"/>
  <c r="AV3583" i="1"/>
  <c r="AU3583" i="1"/>
  <c r="AT3583" i="1"/>
  <c r="AS3583" i="1"/>
  <c r="AO3583" i="1"/>
  <c r="AR3583" i="1" s="1"/>
  <c r="AN3583" i="1"/>
  <c r="AQ3583" i="1" s="1"/>
  <c r="AM3583" i="1"/>
  <c r="AP3583" i="1" s="1"/>
  <c r="AJ3583" i="1"/>
  <c r="AL3583" i="1" s="1"/>
  <c r="AI3583" i="1"/>
  <c r="AW3583" i="1" s="1"/>
  <c r="AV3582" i="1"/>
  <c r="AU3582" i="1"/>
  <c r="AT3582" i="1"/>
  <c r="AS3582" i="1"/>
  <c r="AO3582" i="1"/>
  <c r="AR3582" i="1" s="1"/>
  <c r="AN3582" i="1"/>
  <c r="AQ3582" i="1" s="1"/>
  <c r="AM3582" i="1"/>
  <c r="AP3582" i="1" s="1"/>
  <c r="AJ3582" i="1"/>
  <c r="AL3582" i="1" s="1"/>
  <c r="AI3582" i="1"/>
  <c r="AW3582" i="1" s="1"/>
  <c r="AV3581" i="1"/>
  <c r="AU3581" i="1"/>
  <c r="AT3581" i="1"/>
  <c r="AS3581" i="1"/>
  <c r="AO3581" i="1"/>
  <c r="AR3581" i="1" s="1"/>
  <c r="AN3581" i="1"/>
  <c r="AQ3581" i="1" s="1"/>
  <c r="AM3581" i="1"/>
  <c r="AP3581" i="1" s="1"/>
  <c r="AJ3581" i="1"/>
  <c r="AL3581" i="1" s="1"/>
  <c r="AI3581" i="1"/>
  <c r="AW3581" i="1" s="1"/>
  <c r="AV3580" i="1"/>
  <c r="AU3580" i="1"/>
  <c r="AT3580" i="1"/>
  <c r="AS3580" i="1"/>
  <c r="AO3580" i="1"/>
  <c r="AR3580" i="1" s="1"/>
  <c r="AN3580" i="1"/>
  <c r="AQ3580" i="1" s="1"/>
  <c r="AM3580" i="1"/>
  <c r="AP3580" i="1" s="1"/>
  <c r="AJ3580" i="1"/>
  <c r="AL3580" i="1" s="1"/>
  <c r="AI3580" i="1"/>
  <c r="AW3580" i="1" s="1"/>
  <c r="AV3579" i="1"/>
  <c r="AU3579" i="1"/>
  <c r="AT3579" i="1"/>
  <c r="AS3579" i="1"/>
  <c r="AO3579" i="1"/>
  <c r="AR3579" i="1" s="1"/>
  <c r="AN3579" i="1"/>
  <c r="AQ3579" i="1" s="1"/>
  <c r="AM3579" i="1"/>
  <c r="AP3579" i="1" s="1"/>
  <c r="AJ3579" i="1"/>
  <c r="AL3579" i="1" s="1"/>
  <c r="AI3579" i="1"/>
  <c r="AW3579" i="1" s="1"/>
  <c r="AV3578" i="1"/>
  <c r="AU3578" i="1"/>
  <c r="AT3578" i="1"/>
  <c r="AS3578" i="1"/>
  <c r="AO3578" i="1"/>
  <c r="AR3578" i="1" s="1"/>
  <c r="AN3578" i="1"/>
  <c r="AQ3578" i="1" s="1"/>
  <c r="AM3578" i="1"/>
  <c r="AP3578" i="1" s="1"/>
  <c r="AJ3578" i="1"/>
  <c r="AL3578" i="1" s="1"/>
  <c r="AI3578" i="1"/>
  <c r="AW3578" i="1" s="1"/>
  <c r="AV3577" i="1"/>
  <c r="AU3577" i="1"/>
  <c r="AT3577" i="1"/>
  <c r="AS3577" i="1"/>
  <c r="AO3577" i="1"/>
  <c r="AR3577" i="1" s="1"/>
  <c r="AN3577" i="1"/>
  <c r="AQ3577" i="1" s="1"/>
  <c r="AM3577" i="1"/>
  <c r="AP3577" i="1" s="1"/>
  <c r="AJ3577" i="1"/>
  <c r="AL3577" i="1" s="1"/>
  <c r="AI3577" i="1"/>
  <c r="AW3577" i="1" s="1"/>
  <c r="AV3576" i="1"/>
  <c r="AU3576" i="1"/>
  <c r="AT3576" i="1"/>
  <c r="AS3576" i="1"/>
  <c r="AO3576" i="1"/>
  <c r="AR3576" i="1" s="1"/>
  <c r="AN3576" i="1"/>
  <c r="AQ3576" i="1" s="1"/>
  <c r="AM3576" i="1"/>
  <c r="AP3576" i="1" s="1"/>
  <c r="AJ3576" i="1"/>
  <c r="AL3576" i="1" s="1"/>
  <c r="AI3576" i="1"/>
  <c r="AW3576" i="1" s="1"/>
  <c r="AV3575" i="1"/>
  <c r="AU3575" i="1"/>
  <c r="AT3575" i="1"/>
  <c r="AS3575" i="1"/>
  <c r="AO3575" i="1"/>
  <c r="AR3575" i="1" s="1"/>
  <c r="AN3575" i="1"/>
  <c r="AQ3575" i="1" s="1"/>
  <c r="AM3575" i="1"/>
  <c r="AP3575" i="1" s="1"/>
  <c r="AJ3575" i="1"/>
  <c r="AL3575" i="1" s="1"/>
  <c r="AI3575" i="1"/>
  <c r="AW3575" i="1" s="1"/>
  <c r="AV3574" i="1"/>
  <c r="AU3574" i="1"/>
  <c r="AT3574" i="1"/>
  <c r="AS3574" i="1"/>
  <c r="AO3574" i="1"/>
  <c r="AR3574" i="1" s="1"/>
  <c r="AN3574" i="1"/>
  <c r="AQ3574" i="1" s="1"/>
  <c r="AM3574" i="1"/>
  <c r="AP3574" i="1" s="1"/>
  <c r="AJ3574" i="1"/>
  <c r="AL3574" i="1" s="1"/>
  <c r="AI3574" i="1"/>
  <c r="AW3574" i="1" s="1"/>
  <c r="AV3573" i="1"/>
  <c r="AU3573" i="1"/>
  <c r="AT3573" i="1"/>
  <c r="AS3573" i="1"/>
  <c r="AO3573" i="1"/>
  <c r="AR3573" i="1" s="1"/>
  <c r="AN3573" i="1"/>
  <c r="AQ3573" i="1" s="1"/>
  <c r="AM3573" i="1"/>
  <c r="AP3573" i="1" s="1"/>
  <c r="AJ3573" i="1"/>
  <c r="AL3573" i="1" s="1"/>
  <c r="AI3573" i="1"/>
  <c r="AW3573" i="1" s="1"/>
  <c r="AV3572" i="1"/>
  <c r="AU3572" i="1"/>
  <c r="AT3572" i="1"/>
  <c r="AS3572" i="1"/>
  <c r="AO3572" i="1"/>
  <c r="AR3572" i="1" s="1"/>
  <c r="AN3572" i="1"/>
  <c r="AQ3572" i="1" s="1"/>
  <c r="AM3572" i="1"/>
  <c r="AP3572" i="1" s="1"/>
  <c r="AJ3572" i="1"/>
  <c r="AL3572" i="1" s="1"/>
  <c r="AI3572" i="1"/>
  <c r="AW3572" i="1" s="1"/>
  <c r="AV3571" i="1"/>
  <c r="AU3571" i="1"/>
  <c r="AT3571" i="1"/>
  <c r="AS3571" i="1"/>
  <c r="AO3571" i="1"/>
  <c r="AR3571" i="1" s="1"/>
  <c r="AN3571" i="1"/>
  <c r="AQ3571" i="1" s="1"/>
  <c r="AM3571" i="1"/>
  <c r="AP3571" i="1" s="1"/>
  <c r="AJ3571" i="1"/>
  <c r="AL3571" i="1" s="1"/>
  <c r="AI3571" i="1"/>
  <c r="AW3571" i="1" s="1"/>
  <c r="AV3570" i="1"/>
  <c r="AU3570" i="1"/>
  <c r="AT3570" i="1"/>
  <c r="AS3570" i="1"/>
  <c r="AO3570" i="1"/>
  <c r="AR3570" i="1" s="1"/>
  <c r="AN3570" i="1"/>
  <c r="AQ3570" i="1" s="1"/>
  <c r="AM3570" i="1"/>
  <c r="AP3570" i="1" s="1"/>
  <c r="AJ3570" i="1"/>
  <c r="AL3570" i="1" s="1"/>
  <c r="AI3570" i="1"/>
  <c r="AW3570" i="1" s="1"/>
  <c r="AV3569" i="1"/>
  <c r="AU3569" i="1"/>
  <c r="AT3569" i="1"/>
  <c r="AS3569" i="1"/>
  <c r="AO3569" i="1"/>
  <c r="AR3569" i="1" s="1"/>
  <c r="AN3569" i="1"/>
  <c r="AQ3569" i="1" s="1"/>
  <c r="AM3569" i="1"/>
  <c r="AP3569" i="1" s="1"/>
  <c r="AJ3569" i="1"/>
  <c r="AL3569" i="1" s="1"/>
  <c r="AI3569" i="1"/>
  <c r="AW3569" i="1" s="1"/>
  <c r="AV3568" i="1"/>
  <c r="AU3568" i="1"/>
  <c r="AT3568" i="1"/>
  <c r="AS3568" i="1"/>
  <c r="AO3568" i="1"/>
  <c r="AR3568" i="1" s="1"/>
  <c r="AN3568" i="1"/>
  <c r="AQ3568" i="1" s="1"/>
  <c r="AM3568" i="1"/>
  <c r="AP3568" i="1" s="1"/>
  <c r="AJ3568" i="1"/>
  <c r="AL3568" i="1" s="1"/>
  <c r="AI3568" i="1"/>
  <c r="AW3568" i="1" s="1"/>
  <c r="AV3567" i="1"/>
  <c r="AU3567" i="1"/>
  <c r="AT3567" i="1"/>
  <c r="AS3567" i="1"/>
  <c r="AO3567" i="1"/>
  <c r="AR3567" i="1" s="1"/>
  <c r="AN3567" i="1"/>
  <c r="AQ3567" i="1" s="1"/>
  <c r="AM3567" i="1"/>
  <c r="AP3567" i="1" s="1"/>
  <c r="AJ3567" i="1"/>
  <c r="AL3567" i="1" s="1"/>
  <c r="AI3567" i="1"/>
  <c r="AW3567" i="1" s="1"/>
  <c r="AV3566" i="1"/>
  <c r="AU3566" i="1"/>
  <c r="AT3566" i="1"/>
  <c r="AS3566" i="1"/>
  <c r="AO3566" i="1"/>
  <c r="AR3566" i="1" s="1"/>
  <c r="AN3566" i="1"/>
  <c r="AQ3566" i="1" s="1"/>
  <c r="AM3566" i="1"/>
  <c r="AP3566" i="1" s="1"/>
  <c r="AJ3566" i="1"/>
  <c r="AL3566" i="1" s="1"/>
  <c r="AI3566" i="1"/>
  <c r="AW3566" i="1" s="1"/>
  <c r="AV3565" i="1"/>
  <c r="AU3565" i="1"/>
  <c r="AT3565" i="1"/>
  <c r="AS3565" i="1"/>
  <c r="AO3565" i="1"/>
  <c r="AR3565" i="1" s="1"/>
  <c r="AN3565" i="1"/>
  <c r="AQ3565" i="1" s="1"/>
  <c r="AM3565" i="1"/>
  <c r="AP3565" i="1" s="1"/>
  <c r="AJ3565" i="1"/>
  <c r="AL3565" i="1" s="1"/>
  <c r="AI3565" i="1"/>
  <c r="AW3565" i="1" s="1"/>
  <c r="AV3564" i="1"/>
  <c r="AU3564" i="1"/>
  <c r="AT3564" i="1"/>
  <c r="AS3564" i="1"/>
  <c r="AO3564" i="1"/>
  <c r="AR3564" i="1" s="1"/>
  <c r="AN3564" i="1"/>
  <c r="AQ3564" i="1" s="1"/>
  <c r="AM3564" i="1"/>
  <c r="AP3564" i="1" s="1"/>
  <c r="AJ3564" i="1"/>
  <c r="AL3564" i="1" s="1"/>
  <c r="AI3564" i="1"/>
  <c r="AW3564" i="1" s="1"/>
  <c r="AV3563" i="1"/>
  <c r="AU3563" i="1"/>
  <c r="AT3563" i="1"/>
  <c r="AS3563" i="1"/>
  <c r="AO3563" i="1"/>
  <c r="AR3563" i="1" s="1"/>
  <c r="AN3563" i="1"/>
  <c r="AQ3563" i="1" s="1"/>
  <c r="AM3563" i="1"/>
  <c r="AP3563" i="1" s="1"/>
  <c r="AJ3563" i="1"/>
  <c r="AL3563" i="1" s="1"/>
  <c r="AI3563" i="1"/>
  <c r="AW3563" i="1" s="1"/>
  <c r="AV3562" i="1"/>
  <c r="AU3562" i="1"/>
  <c r="AT3562" i="1"/>
  <c r="AS3562" i="1"/>
  <c r="AO3562" i="1"/>
  <c r="AR3562" i="1" s="1"/>
  <c r="AN3562" i="1"/>
  <c r="AQ3562" i="1" s="1"/>
  <c r="AM3562" i="1"/>
  <c r="AP3562" i="1" s="1"/>
  <c r="AJ3562" i="1"/>
  <c r="AL3562" i="1" s="1"/>
  <c r="AI3562" i="1"/>
  <c r="AW3562" i="1" s="1"/>
  <c r="AV3561" i="1"/>
  <c r="AU3561" i="1"/>
  <c r="AT3561" i="1"/>
  <c r="AS3561" i="1"/>
  <c r="AO3561" i="1"/>
  <c r="AR3561" i="1" s="1"/>
  <c r="AN3561" i="1"/>
  <c r="AQ3561" i="1" s="1"/>
  <c r="AM3561" i="1"/>
  <c r="AP3561" i="1" s="1"/>
  <c r="AJ3561" i="1"/>
  <c r="AL3561" i="1" s="1"/>
  <c r="AI3561" i="1"/>
  <c r="AW3561" i="1" s="1"/>
  <c r="AV3560" i="1"/>
  <c r="AU3560" i="1"/>
  <c r="AT3560" i="1"/>
  <c r="AS3560" i="1"/>
  <c r="AO3560" i="1"/>
  <c r="AR3560" i="1" s="1"/>
  <c r="AN3560" i="1"/>
  <c r="AQ3560" i="1" s="1"/>
  <c r="AM3560" i="1"/>
  <c r="AP3560" i="1" s="1"/>
  <c r="AJ3560" i="1"/>
  <c r="AL3560" i="1" s="1"/>
  <c r="AI3560" i="1"/>
  <c r="AW3560" i="1" s="1"/>
  <c r="AV3559" i="1"/>
  <c r="AU3559" i="1"/>
  <c r="AT3559" i="1"/>
  <c r="AS3559" i="1"/>
  <c r="AO3559" i="1"/>
  <c r="AR3559" i="1" s="1"/>
  <c r="AN3559" i="1"/>
  <c r="AQ3559" i="1" s="1"/>
  <c r="AM3559" i="1"/>
  <c r="AP3559" i="1" s="1"/>
  <c r="AJ3559" i="1"/>
  <c r="AL3559" i="1" s="1"/>
  <c r="AI3559" i="1"/>
  <c r="AW3559" i="1" s="1"/>
  <c r="AV3558" i="1"/>
  <c r="AU3558" i="1"/>
  <c r="AT3558" i="1"/>
  <c r="AS3558" i="1"/>
  <c r="AO3558" i="1"/>
  <c r="AR3558" i="1" s="1"/>
  <c r="AN3558" i="1"/>
  <c r="AQ3558" i="1" s="1"/>
  <c r="AM3558" i="1"/>
  <c r="AP3558" i="1" s="1"/>
  <c r="AJ3558" i="1"/>
  <c r="AL3558" i="1" s="1"/>
  <c r="AI3558" i="1"/>
  <c r="AW3558" i="1" s="1"/>
  <c r="AV3557" i="1"/>
  <c r="AU3557" i="1"/>
  <c r="AT3557" i="1"/>
  <c r="AS3557" i="1"/>
  <c r="AO3557" i="1"/>
  <c r="AR3557" i="1" s="1"/>
  <c r="AN3557" i="1"/>
  <c r="AQ3557" i="1" s="1"/>
  <c r="AM3557" i="1"/>
  <c r="AP3557" i="1" s="1"/>
  <c r="AJ3557" i="1"/>
  <c r="AL3557" i="1" s="1"/>
  <c r="AI3557" i="1"/>
  <c r="AW3557" i="1" s="1"/>
  <c r="AV3556" i="1"/>
  <c r="AU3556" i="1"/>
  <c r="AT3556" i="1"/>
  <c r="AS3556" i="1"/>
  <c r="AO3556" i="1"/>
  <c r="AR3556" i="1" s="1"/>
  <c r="AN3556" i="1"/>
  <c r="AQ3556" i="1" s="1"/>
  <c r="AM3556" i="1"/>
  <c r="AP3556" i="1" s="1"/>
  <c r="AJ3556" i="1"/>
  <c r="AL3556" i="1" s="1"/>
  <c r="AI3556" i="1"/>
  <c r="AW3556" i="1" s="1"/>
  <c r="AV3555" i="1"/>
  <c r="AU3555" i="1"/>
  <c r="AT3555" i="1"/>
  <c r="AS3555" i="1"/>
  <c r="AO3555" i="1"/>
  <c r="AR3555" i="1" s="1"/>
  <c r="AN3555" i="1"/>
  <c r="AQ3555" i="1" s="1"/>
  <c r="AM3555" i="1"/>
  <c r="AP3555" i="1" s="1"/>
  <c r="AJ3555" i="1"/>
  <c r="AL3555" i="1" s="1"/>
  <c r="AI3555" i="1"/>
  <c r="AW3555" i="1" s="1"/>
  <c r="AV3554" i="1"/>
  <c r="AU3554" i="1"/>
  <c r="AT3554" i="1"/>
  <c r="AS3554" i="1"/>
  <c r="AO3554" i="1"/>
  <c r="AR3554" i="1" s="1"/>
  <c r="AN3554" i="1"/>
  <c r="AQ3554" i="1" s="1"/>
  <c r="AM3554" i="1"/>
  <c r="AP3554" i="1" s="1"/>
  <c r="AJ3554" i="1"/>
  <c r="AL3554" i="1" s="1"/>
  <c r="AI3554" i="1"/>
  <c r="AW3554" i="1" s="1"/>
  <c r="AV3553" i="1"/>
  <c r="AU3553" i="1"/>
  <c r="AT3553" i="1"/>
  <c r="AS3553" i="1"/>
  <c r="AO3553" i="1"/>
  <c r="AR3553" i="1" s="1"/>
  <c r="AN3553" i="1"/>
  <c r="AQ3553" i="1" s="1"/>
  <c r="AM3553" i="1"/>
  <c r="AP3553" i="1" s="1"/>
  <c r="AJ3553" i="1"/>
  <c r="AL3553" i="1" s="1"/>
  <c r="AI3553" i="1"/>
  <c r="AK3553" i="1" s="1"/>
  <c r="AV3552" i="1"/>
  <c r="AU3552" i="1"/>
  <c r="AT3552" i="1"/>
  <c r="AS3552" i="1"/>
  <c r="AO3552" i="1"/>
  <c r="AR3552" i="1" s="1"/>
  <c r="AN3552" i="1"/>
  <c r="AQ3552" i="1" s="1"/>
  <c r="AM3552" i="1"/>
  <c r="AP3552" i="1" s="1"/>
  <c r="AJ3552" i="1"/>
  <c r="AL3552" i="1" s="1"/>
  <c r="AI3552" i="1"/>
  <c r="AW3552" i="1" s="1"/>
  <c r="AV3551" i="1"/>
  <c r="AU3551" i="1"/>
  <c r="AT3551" i="1"/>
  <c r="AS3551" i="1"/>
  <c r="AO3551" i="1"/>
  <c r="AR3551" i="1" s="1"/>
  <c r="AN3551" i="1"/>
  <c r="AQ3551" i="1" s="1"/>
  <c r="AM3551" i="1"/>
  <c r="AP3551" i="1" s="1"/>
  <c r="AJ3551" i="1"/>
  <c r="AL3551" i="1" s="1"/>
  <c r="AI3551" i="1"/>
  <c r="AK3551" i="1" s="1"/>
  <c r="AV3550" i="1"/>
  <c r="AU3550" i="1"/>
  <c r="AT3550" i="1"/>
  <c r="AS3550" i="1"/>
  <c r="AO3550" i="1"/>
  <c r="AR3550" i="1" s="1"/>
  <c r="AN3550" i="1"/>
  <c r="AQ3550" i="1" s="1"/>
  <c r="AM3550" i="1"/>
  <c r="AP3550" i="1" s="1"/>
  <c r="AJ3550" i="1"/>
  <c r="AL3550" i="1" s="1"/>
  <c r="AI3550" i="1"/>
  <c r="AW3550" i="1" s="1"/>
  <c r="AV3549" i="1"/>
  <c r="AU3549" i="1"/>
  <c r="AT3549" i="1"/>
  <c r="AS3549" i="1"/>
  <c r="AO3549" i="1"/>
  <c r="AR3549" i="1" s="1"/>
  <c r="AN3549" i="1"/>
  <c r="AQ3549" i="1" s="1"/>
  <c r="AM3549" i="1"/>
  <c r="AP3549" i="1" s="1"/>
  <c r="AJ3549" i="1"/>
  <c r="AL3549" i="1" s="1"/>
  <c r="AI3549" i="1"/>
  <c r="AK3549" i="1" s="1"/>
  <c r="AV3548" i="1"/>
  <c r="AU3548" i="1"/>
  <c r="AT3548" i="1"/>
  <c r="AS3548" i="1"/>
  <c r="AO3548" i="1"/>
  <c r="AR3548" i="1" s="1"/>
  <c r="AN3548" i="1"/>
  <c r="AQ3548" i="1" s="1"/>
  <c r="AM3548" i="1"/>
  <c r="AP3548" i="1" s="1"/>
  <c r="AJ3548" i="1"/>
  <c r="AL3548" i="1" s="1"/>
  <c r="AI3548" i="1"/>
  <c r="AW3548" i="1" s="1"/>
  <c r="AV3547" i="1"/>
  <c r="AU3547" i="1"/>
  <c r="AT3547" i="1"/>
  <c r="AS3547" i="1"/>
  <c r="AO3547" i="1"/>
  <c r="AR3547" i="1" s="1"/>
  <c r="AN3547" i="1"/>
  <c r="AQ3547" i="1" s="1"/>
  <c r="AM3547" i="1"/>
  <c r="AP3547" i="1" s="1"/>
  <c r="AJ3547" i="1"/>
  <c r="AL3547" i="1" s="1"/>
  <c r="AI3547" i="1"/>
  <c r="AK3547" i="1" s="1"/>
  <c r="AV3546" i="1"/>
  <c r="AU3546" i="1"/>
  <c r="AT3546" i="1"/>
  <c r="AS3546" i="1"/>
  <c r="AO3546" i="1"/>
  <c r="AR3546" i="1" s="1"/>
  <c r="AN3546" i="1"/>
  <c r="AQ3546" i="1" s="1"/>
  <c r="AM3546" i="1"/>
  <c r="AP3546" i="1" s="1"/>
  <c r="AJ3546" i="1"/>
  <c r="AL3546" i="1" s="1"/>
  <c r="AI3546" i="1"/>
  <c r="AW3546" i="1" s="1"/>
  <c r="AV3545" i="1"/>
  <c r="AU3545" i="1"/>
  <c r="AT3545" i="1"/>
  <c r="AS3545" i="1"/>
  <c r="AO3545" i="1"/>
  <c r="AR3545" i="1" s="1"/>
  <c r="AN3545" i="1"/>
  <c r="AQ3545" i="1" s="1"/>
  <c r="AM3545" i="1"/>
  <c r="AP3545" i="1" s="1"/>
  <c r="AJ3545" i="1"/>
  <c r="AL3545" i="1" s="1"/>
  <c r="AI3545" i="1"/>
  <c r="AK3545" i="1" s="1"/>
  <c r="AV3544" i="1"/>
  <c r="AU3544" i="1"/>
  <c r="AT3544" i="1"/>
  <c r="AS3544" i="1"/>
  <c r="AO3544" i="1"/>
  <c r="AR3544" i="1" s="1"/>
  <c r="AN3544" i="1"/>
  <c r="AQ3544" i="1" s="1"/>
  <c r="AM3544" i="1"/>
  <c r="AP3544" i="1" s="1"/>
  <c r="AJ3544" i="1"/>
  <c r="AL3544" i="1" s="1"/>
  <c r="AI3544" i="1"/>
  <c r="AW3544" i="1" s="1"/>
  <c r="AV3543" i="1"/>
  <c r="AU3543" i="1"/>
  <c r="AT3543" i="1"/>
  <c r="AS3543" i="1"/>
  <c r="AO3543" i="1"/>
  <c r="AR3543" i="1" s="1"/>
  <c r="AN3543" i="1"/>
  <c r="AQ3543" i="1" s="1"/>
  <c r="AM3543" i="1"/>
  <c r="AP3543" i="1" s="1"/>
  <c r="AJ3543" i="1"/>
  <c r="AL3543" i="1" s="1"/>
  <c r="AI3543" i="1"/>
  <c r="AK3543" i="1" s="1"/>
  <c r="AV3542" i="1"/>
  <c r="AU3542" i="1"/>
  <c r="AT3542" i="1"/>
  <c r="AS3542" i="1"/>
  <c r="AO3542" i="1"/>
  <c r="AR3542" i="1" s="1"/>
  <c r="AN3542" i="1"/>
  <c r="AQ3542" i="1" s="1"/>
  <c r="AM3542" i="1"/>
  <c r="AP3542" i="1" s="1"/>
  <c r="AJ3542" i="1"/>
  <c r="AL3542" i="1" s="1"/>
  <c r="AI3542" i="1"/>
  <c r="AW3542" i="1" s="1"/>
  <c r="AV3541" i="1"/>
  <c r="AU3541" i="1"/>
  <c r="AT3541" i="1"/>
  <c r="AS3541" i="1"/>
  <c r="AO3541" i="1"/>
  <c r="AR3541" i="1" s="1"/>
  <c r="AN3541" i="1"/>
  <c r="AQ3541" i="1" s="1"/>
  <c r="AM3541" i="1"/>
  <c r="AP3541" i="1" s="1"/>
  <c r="AJ3541" i="1"/>
  <c r="AL3541" i="1" s="1"/>
  <c r="AI3541" i="1"/>
  <c r="AW3541" i="1" s="1"/>
  <c r="AV3540" i="1"/>
  <c r="AU3540" i="1"/>
  <c r="AT3540" i="1"/>
  <c r="AS3540" i="1"/>
  <c r="AO3540" i="1"/>
  <c r="AR3540" i="1" s="1"/>
  <c r="AN3540" i="1"/>
  <c r="AQ3540" i="1" s="1"/>
  <c r="AM3540" i="1"/>
  <c r="AP3540" i="1" s="1"/>
  <c r="AJ3540" i="1"/>
  <c r="AL3540" i="1" s="1"/>
  <c r="AI3540" i="1"/>
  <c r="AW3540" i="1" s="1"/>
  <c r="AV3539" i="1"/>
  <c r="AU3539" i="1"/>
  <c r="AT3539" i="1"/>
  <c r="AS3539" i="1"/>
  <c r="AO3539" i="1"/>
  <c r="AR3539" i="1" s="1"/>
  <c r="AN3539" i="1"/>
  <c r="AQ3539" i="1" s="1"/>
  <c r="AM3539" i="1"/>
  <c r="AP3539" i="1" s="1"/>
  <c r="AJ3539" i="1"/>
  <c r="AL3539" i="1" s="1"/>
  <c r="AI3539" i="1"/>
  <c r="AW3539" i="1" s="1"/>
  <c r="AV3538" i="1"/>
  <c r="AU3538" i="1"/>
  <c r="AT3538" i="1"/>
  <c r="AS3538" i="1"/>
  <c r="AO3538" i="1"/>
  <c r="AR3538" i="1" s="1"/>
  <c r="AN3538" i="1"/>
  <c r="AQ3538" i="1" s="1"/>
  <c r="AM3538" i="1"/>
  <c r="AP3538" i="1" s="1"/>
  <c r="AJ3538" i="1"/>
  <c r="AL3538" i="1" s="1"/>
  <c r="AI3538" i="1"/>
  <c r="AW3538" i="1" s="1"/>
  <c r="AV3537" i="1"/>
  <c r="AU3537" i="1"/>
  <c r="AT3537" i="1"/>
  <c r="AS3537" i="1"/>
  <c r="AO3537" i="1"/>
  <c r="AR3537" i="1" s="1"/>
  <c r="AN3537" i="1"/>
  <c r="AQ3537" i="1" s="1"/>
  <c r="AM3537" i="1"/>
  <c r="AP3537" i="1" s="1"/>
  <c r="AJ3537" i="1"/>
  <c r="AL3537" i="1" s="1"/>
  <c r="AI3537" i="1"/>
  <c r="AW3537" i="1" s="1"/>
  <c r="AV3536" i="1"/>
  <c r="AU3536" i="1"/>
  <c r="AT3536" i="1"/>
  <c r="AS3536" i="1"/>
  <c r="AO3536" i="1"/>
  <c r="AR3536" i="1" s="1"/>
  <c r="AN3536" i="1"/>
  <c r="AQ3536" i="1" s="1"/>
  <c r="AM3536" i="1"/>
  <c r="AP3536" i="1" s="1"/>
  <c r="AJ3536" i="1"/>
  <c r="AL3536" i="1" s="1"/>
  <c r="AI3536" i="1"/>
  <c r="AW3536" i="1" s="1"/>
  <c r="AV3535" i="1"/>
  <c r="AU3535" i="1"/>
  <c r="AT3535" i="1"/>
  <c r="AS3535" i="1"/>
  <c r="AO3535" i="1"/>
  <c r="AR3535" i="1" s="1"/>
  <c r="AN3535" i="1"/>
  <c r="AQ3535" i="1" s="1"/>
  <c r="AM3535" i="1"/>
  <c r="AP3535" i="1" s="1"/>
  <c r="AJ3535" i="1"/>
  <c r="AL3535" i="1" s="1"/>
  <c r="AI3535" i="1"/>
  <c r="AW3535" i="1" s="1"/>
  <c r="AV3534" i="1"/>
  <c r="AU3534" i="1"/>
  <c r="AT3534" i="1"/>
  <c r="AS3534" i="1"/>
  <c r="AO3534" i="1"/>
  <c r="AR3534" i="1" s="1"/>
  <c r="AN3534" i="1"/>
  <c r="AQ3534" i="1" s="1"/>
  <c r="AM3534" i="1"/>
  <c r="AP3534" i="1" s="1"/>
  <c r="AJ3534" i="1"/>
  <c r="AL3534" i="1" s="1"/>
  <c r="AI3534" i="1"/>
  <c r="AW3534" i="1" s="1"/>
  <c r="AV3533" i="1"/>
  <c r="AU3533" i="1"/>
  <c r="AT3533" i="1"/>
  <c r="AS3533" i="1"/>
  <c r="AO3533" i="1"/>
  <c r="AR3533" i="1" s="1"/>
  <c r="AN3533" i="1"/>
  <c r="AQ3533" i="1" s="1"/>
  <c r="AM3533" i="1"/>
  <c r="AP3533" i="1" s="1"/>
  <c r="AJ3533" i="1"/>
  <c r="AL3533" i="1" s="1"/>
  <c r="AI3533" i="1"/>
  <c r="AW3533" i="1" s="1"/>
  <c r="AV3532" i="1"/>
  <c r="AU3532" i="1"/>
  <c r="AT3532" i="1"/>
  <c r="AS3532" i="1"/>
  <c r="AO3532" i="1"/>
  <c r="AR3532" i="1" s="1"/>
  <c r="AN3532" i="1"/>
  <c r="AQ3532" i="1" s="1"/>
  <c r="AM3532" i="1"/>
  <c r="AP3532" i="1" s="1"/>
  <c r="AJ3532" i="1"/>
  <c r="AL3532" i="1" s="1"/>
  <c r="AI3532" i="1"/>
  <c r="AW3532" i="1" s="1"/>
  <c r="AV3531" i="1"/>
  <c r="AU3531" i="1"/>
  <c r="AT3531" i="1"/>
  <c r="AS3531" i="1"/>
  <c r="AO3531" i="1"/>
  <c r="AR3531" i="1" s="1"/>
  <c r="AN3531" i="1"/>
  <c r="AQ3531" i="1" s="1"/>
  <c r="AM3531" i="1"/>
  <c r="AP3531" i="1" s="1"/>
  <c r="AJ3531" i="1"/>
  <c r="AL3531" i="1" s="1"/>
  <c r="AI3531" i="1"/>
  <c r="AW3531" i="1" s="1"/>
  <c r="AV3530" i="1"/>
  <c r="AU3530" i="1"/>
  <c r="AT3530" i="1"/>
  <c r="AS3530" i="1"/>
  <c r="AO3530" i="1"/>
  <c r="AR3530" i="1" s="1"/>
  <c r="AN3530" i="1"/>
  <c r="AQ3530" i="1" s="1"/>
  <c r="AM3530" i="1"/>
  <c r="AP3530" i="1" s="1"/>
  <c r="AJ3530" i="1"/>
  <c r="AL3530" i="1" s="1"/>
  <c r="AI3530" i="1"/>
  <c r="AW3530" i="1" s="1"/>
  <c r="AV3529" i="1"/>
  <c r="AU3529" i="1"/>
  <c r="AT3529" i="1"/>
  <c r="AS3529" i="1"/>
  <c r="AO3529" i="1"/>
  <c r="AR3529" i="1" s="1"/>
  <c r="AN3529" i="1"/>
  <c r="AQ3529" i="1" s="1"/>
  <c r="AM3529" i="1"/>
  <c r="AP3529" i="1" s="1"/>
  <c r="AJ3529" i="1"/>
  <c r="AL3529" i="1" s="1"/>
  <c r="AI3529" i="1"/>
  <c r="AW3529" i="1" s="1"/>
  <c r="AV3528" i="1"/>
  <c r="AU3528" i="1"/>
  <c r="AT3528" i="1"/>
  <c r="AS3528" i="1"/>
  <c r="AO3528" i="1"/>
  <c r="AR3528" i="1" s="1"/>
  <c r="AN3528" i="1"/>
  <c r="AQ3528" i="1" s="1"/>
  <c r="AM3528" i="1"/>
  <c r="AP3528" i="1" s="1"/>
  <c r="AJ3528" i="1"/>
  <c r="AL3528" i="1" s="1"/>
  <c r="AI3528" i="1"/>
  <c r="AW3528" i="1" s="1"/>
  <c r="AV3527" i="1"/>
  <c r="AU3527" i="1"/>
  <c r="AT3527" i="1"/>
  <c r="AS3527" i="1"/>
  <c r="AO3527" i="1"/>
  <c r="AR3527" i="1" s="1"/>
  <c r="AN3527" i="1"/>
  <c r="AQ3527" i="1" s="1"/>
  <c r="AM3527" i="1"/>
  <c r="AP3527" i="1" s="1"/>
  <c r="AJ3527" i="1"/>
  <c r="AL3527" i="1" s="1"/>
  <c r="AI3527" i="1"/>
  <c r="AW3527" i="1" s="1"/>
  <c r="AV3526" i="1"/>
  <c r="AU3526" i="1"/>
  <c r="AT3526" i="1"/>
  <c r="AS3526" i="1"/>
  <c r="AO3526" i="1"/>
  <c r="AR3526" i="1" s="1"/>
  <c r="AN3526" i="1"/>
  <c r="AQ3526" i="1" s="1"/>
  <c r="AM3526" i="1"/>
  <c r="AP3526" i="1" s="1"/>
  <c r="AJ3526" i="1"/>
  <c r="AL3526" i="1" s="1"/>
  <c r="AI3526" i="1"/>
  <c r="AW3526" i="1" s="1"/>
  <c r="AV3525" i="1"/>
  <c r="AU3525" i="1"/>
  <c r="AT3525" i="1"/>
  <c r="AS3525" i="1"/>
  <c r="AO3525" i="1"/>
  <c r="AR3525" i="1" s="1"/>
  <c r="AN3525" i="1"/>
  <c r="AQ3525" i="1" s="1"/>
  <c r="AM3525" i="1"/>
  <c r="AP3525" i="1" s="1"/>
  <c r="AJ3525" i="1"/>
  <c r="AL3525" i="1" s="1"/>
  <c r="AI3525" i="1"/>
  <c r="AW3525" i="1" s="1"/>
  <c r="AV3524" i="1"/>
  <c r="AU3524" i="1"/>
  <c r="AT3524" i="1"/>
  <c r="AS3524" i="1"/>
  <c r="AO3524" i="1"/>
  <c r="AR3524" i="1" s="1"/>
  <c r="AN3524" i="1"/>
  <c r="AQ3524" i="1" s="1"/>
  <c r="AM3524" i="1"/>
  <c r="AP3524" i="1" s="1"/>
  <c r="AJ3524" i="1"/>
  <c r="AL3524" i="1" s="1"/>
  <c r="AI3524" i="1"/>
  <c r="AW3524" i="1" s="1"/>
  <c r="AV3523" i="1"/>
  <c r="AU3523" i="1"/>
  <c r="AT3523" i="1"/>
  <c r="AS3523" i="1"/>
  <c r="AO3523" i="1"/>
  <c r="AR3523" i="1" s="1"/>
  <c r="AN3523" i="1"/>
  <c r="AQ3523" i="1" s="1"/>
  <c r="AM3523" i="1"/>
  <c r="AP3523" i="1" s="1"/>
  <c r="AJ3523" i="1"/>
  <c r="AL3523" i="1" s="1"/>
  <c r="AI3523" i="1"/>
  <c r="AW3523" i="1" s="1"/>
  <c r="AV3522" i="1"/>
  <c r="AU3522" i="1"/>
  <c r="AT3522" i="1"/>
  <c r="AS3522" i="1"/>
  <c r="AO3522" i="1"/>
  <c r="AR3522" i="1" s="1"/>
  <c r="AN3522" i="1"/>
  <c r="AQ3522" i="1" s="1"/>
  <c r="AM3522" i="1"/>
  <c r="AP3522" i="1" s="1"/>
  <c r="AJ3522" i="1"/>
  <c r="AL3522" i="1" s="1"/>
  <c r="AI3522" i="1"/>
  <c r="AW3522" i="1" s="1"/>
  <c r="AV3521" i="1"/>
  <c r="AU3521" i="1"/>
  <c r="AT3521" i="1"/>
  <c r="AS3521" i="1"/>
  <c r="AO3521" i="1"/>
  <c r="AR3521" i="1" s="1"/>
  <c r="AN3521" i="1"/>
  <c r="AQ3521" i="1" s="1"/>
  <c r="AM3521" i="1"/>
  <c r="AP3521" i="1" s="1"/>
  <c r="AJ3521" i="1"/>
  <c r="AL3521" i="1" s="1"/>
  <c r="AI3521" i="1"/>
  <c r="AW3521" i="1" s="1"/>
  <c r="AV3520" i="1"/>
  <c r="AU3520" i="1"/>
  <c r="AT3520" i="1"/>
  <c r="AS3520" i="1"/>
  <c r="AO3520" i="1"/>
  <c r="AR3520" i="1" s="1"/>
  <c r="AN3520" i="1"/>
  <c r="AQ3520" i="1" s="1"/>
  <c r="AM3520" i="1"/>
  <c r="AP3520" i="1" s="1"/>
  <c r="AJ3520" i="1"/>
  <c r="AL3520" i="1" s="1"/>
  <c r="AI3520" i="1"/>
  <c r="AW3520" i="1" s="1"/>
  <c r="AV3519" i="1"/>
  <c r="AU3519" i="1"/>
  <c r="AT3519" i="1"/>
  <c r="AS3519" i="1"/>
  <c r="AO3519" i="1"/>
  <c r="AR3519" i="1" s="1"/>
  <c r="AN3519" i="1"/>
  <c r="AQ3519" i="1" s="1"/>
  <c r="AM3519" i="1"/>
  <c r="AP3519" i="1" s="1"/>
  <c r="AJ3519" i="1"/>
  <c r="AL3519" i="1" s="1"/>
  <c r="AI3519" i="1"/>
  <c r="AW3519" i="1" s="1"/>
  <c r="AV3518" i="1"/>
  <c r="AU3518" i="1"/>
  <c r="AT3518" i="1"/>
  <c r="AS3518" i="1"/>
  <c r="AO3518" i="1"/>
  <c r="AR3518" i="1" s="1"/>
  <c r="AN3518" i="1"/>
  <c r="AQ3518" i="1" s="1"/>
  <c r="AM3518" i="1"/>
  <c r="AP3518" i="1" s="1"/>
  <c r="AJ3518" i="1"/>
  <c r="AL3518" i="1" s="1"/>
  <c r="AI3518" i="1"/>
  <c r="AW3518" i="1" s="1"/>
  <c r="AV3517" i="1"/>
  <c r="AU3517" i="1"/>
  <c r="AT3517" i="1"/>
  <c r="AS3517" i="1"/>
  <c r="AO3517" i="1"/>
  <c r="AR3517" i="1" s="1"/>
  <c r="AN3517" i="1"/>
  <c r="AQ3517" i="1" s="1"/>
  <c r="AM3517" i="1"/>
  <c r="AP3517" i="1" s="1"/>
  <c r="AJ3517" i="1"/>
  <c r="AL3517" i="1" s="1"/>
  <c r="AI3517" i="1"/>
  <c r="AW3517" i="1" s="1"/>
  <c r="AV3516" i="1"/>
  <c r="AU3516" i="1"/>
  <c r="AT3516" i="1"/>
  <c r="AS3516" i="1"/>
  <c r="AO3516" i="1"/>
  <c r="AR3516" i="1" s="1"/>
  <c r="AN3516" i="1"/>
  <c r="AQ3516" i="1" s="1"/>
  <c r="AM3516" i="1"/>
  <c r="AP3516" i="1" s="1"/>
  <c r="AJ3516" i="1"/>
  <c r="AL3516" i="1" s="1"/>
  <c r="AI3516" i="1"/>
  <c r="AW3516" i="1" s="1"/>
  <c r="AV3515" i="1"/>
  <c r="AU3515" i="1"/>
  <c r="AT3515" i="1"/>
  <c r="AS3515" i="1"/>
  <c r="AO3515" i="1"/>
  <c r="AR3515" i="1" s="1"/>
  <c r="AN3515" i="1"/>
  <c r="AQ3515" i="1" s="1"/>
  <c r="AM3515" i="1"/>
  <c r="AP3515" i="1" s="1"/>
  <c r="AJ3515" i="1"/>
  <c r="AL3515" i="1" s="1"/>
  <c r="AI3515" i="1"/>
  <c r="AW3515" i="1" s="1"/>
  <c r="AV3514" i="1"/>
  <c r="AU3514" i="1"/>
  <c r="AT3514" i="1"/>
  <c r="AS3514" i="1"/>
  <c r="AO3514" i="1"/>
  <c r="AR3514" i="1" s="1"/>
  <c r="AN3514" i="1"/>
  <c r="AQ3514" i="1" s="1"/>
  <c r="AM3514" i="1"/>
  <c r="AP3514" i="1" s="1"/>
  <c r="AJ3514" i="1"/>
  <c r="AL3514" i="1" s="1"/>
  <c r="AI3514" i="1"/>
  <c r="AW3514" i="1" s="1"/>
  <c r="AV3513" i="1"/>
  <c r="AU3513" i="1"/>
  <c r="AT3513" i="1"/>
  <c r="AS3513" i="1"/>
  <c r="AO3513" i="1"/>
  <c r="AR3513" i="1" s="1"/>
  <c r="AN3513" i="1"/>
  <c r="AQ3513" i="1" s="1"/>
  <c r="AM3513" i="1"/>
  <c r="AP3513" i="1" s="1"/>
  <c r="AJ3513" i="1"/>
  <c r="AL3513" i="1" s="1"/>
  <c r="AI3513" i="1"/>
  <c r="AW3513" i="1" s="1"/>
  <c r="AV3512" i="1"/>
  <c r="AU3512" i="1"/>
  <c r="AT3512" i="1"/>
  <c r="AS3512" i="1"/>
  <c r="AO3512" i="1"/>
  <c r="AR3512" i="1" s="1"/>
  <c r="AN3512" i="1"/>
  <c r="AQ3512" i="1" s="1"/>
  <c r="AM3512" i="1"/>
  <c r="AP3512" i="1" s="1"/>
  <c r="AJ3512" i="1"/>
  <c r="AL3512" i="1" s="1"/>
  <c r="AI3512" i="1"/>
  <c r="AW3512" i="1" s="1"/>
  <c r="AV3511" i="1"/>
  <c r="AU3511" i="1"/>
  <c r="AT3511" i="1"/>
  <c r="AS3511" i="1"/>
  <c r="AO3511" i="1"/>
  <c r="AR3511" i="1" s="1"/>
  <c r="AN3511" i="1"/>
  <c r="AQ3511" i="1" s="1"/>
  <c r="AM3511" i="1"/>
  <c r="AP3511" i="1" s="1"/>
  <c r="AJ3511" i="1"/>
  <c r="AL3511" i="1" s="1"/>
  <c r="AI3511" i="1"/>
  <c r="AW3511" i="1" s="1"/>
  <c r="AV3510" i="1"/>
  <c r="AU3510" i="1"/>
  <c r="AT3510" i="1"/>
  <c r="AS3510" i="1"/>
  <c r="AO3510" i="1"/>
  <c r="AR3510" i="1" s="1"/>
  <c r="AN3510" i="1"/>
  <c r="AQ3510" i="1" s="1"/>
  <c r="AM3510" i="1"/>
  <c r="AP3510" i="1" s="1"/>
  <c r="AJ3510" i="1"/>
  <c r="AL3510" i="1" s="1"/>
  <c r="AI3510" i="1"/>
  <c r="AW3510" i="1" s="1"/>
  <c r="AV3509" i="1"/>
  <c r="AU3509" i="1"/>
  <c r="AT3509" i="1"/>
  <c r="AS3509" i="1"/>
  <c r="AO3509" i="1"/>
  <c r="AR3509" i="1" s="1"/>
  <c r="AN3509" i="1"/>
  <c r="AQ3509" i="1" s="1"/>
  <c r="AM3509" i="1"/>
  <c r="AP3509" i="1" s="1"/>
  <c r="AJ3509" i="1"/>
  <c r="AL3509" i="1" s="1"/>
  <c r="AI3509" i="1"/>
  <c r="AW3509" i="1" s="1"/>
  <c r="AV3508" i="1"/>
  <c r="AU3508" i="1"/>
  <c r="AT3508" i="1"/>
  <c r="AS3508" i="1"/>
  <c r="AO3508" i="1"/>
  <c r="AR3508" i="1" s="1"/>
  <c r="AN3508" i="1"/>
  <c r="AQ3508" i="1" s="1"/>
  <c r="AM3508" i="1"/>
  <c r="AP3508" i="1" s="1"/>
  <c r="AJ3508" i="1"/>
  <c r="AL3508" i="1" s="1"/>
  <c r="AI3508" i="1"/>
  <c r="AW3508" i="1" s="1"/>
  <c r="AV3507" i="1"/>
  <c r="AU3507" i="1"/>
  <c r="AT3507" i="1"/>
  <c r="AS3507" i="1"/>
  <c r="AO3507" i="1"/>
  <c r="AR3507" i="1" s="1"/>
  <c r="AN3507" i="1"/>
  <c r="AQ3507" i="1" s="1"/>
  <c r="AM3507" i="1"/>
  <c r="AP3507" i="1" s="1"/>
  <c r="AJ3507" i="1"/>
  <c r="AL3507" i="1" s="1"/>
  <c r="AI3507" i="1"/>
  <c r="AW3507" i="1" s="1"/>
  <c r="AV3506" i="1"/>
  <c r="AU3506" i="1"/>
  <c r="AT3506" i="1"/>
  <c r="AS3506" i="1"/>
  <c r="AO3506" i="1"/>
  <c r="AR3506" i="1" s="1"/>
  <c r="AN3506" i="1"/>
  <c r="AQ3506" i="1" s="1"/>
  <c r="AM3506" i="1"/>
  <c r="AP3506" i="1" s="1"/>
  <c r="AJ3506" i="1"/>
  <c r="AL3506" i="1" s="1"/>
  <c r="AI3506" i="1"/>
  <c r="AW3506" i="1" s="1"/>
  <c r="AV3505" i="1"/>
  <c r="AU3505" i="1"/>
  <c r="AT3505" i="1"/>
  <c r="AS3505" i="1"/>
  <c r="AO3505" i="1"/>
  <c r="AR3505" i="1" s="1"/>
  <c r="AN3505" i="1"/>
  <c r="AQ3505" i="1" s="1"/>
  <c r="AM3505" i="1"/>
  <c r="AP3505" i="1" s="1"/>
  <c r="AJ3505" i="1"/>
  <c r="AL3505" i="1" s="1"/>
  <c r="AI3505" i="1"/>
  <c r="AW3505" i="1" s="1"/>
  <c r="AV3504" i="1"/>
  <c r="AU3504" i="1"/>
  <c r="AT3504" i="1"/>
  <c r="AS3504" i="1"/>
  <c r="AO3504" i="1"/>
  <c r="AR3504" i="1" s="1"/>
  <c r="AN3504" i="1"/>
  <c r="AQ3504" i="1" s="1"/>
  <c r="AM3504" i="1"/>
  <c r="AP3504" i="1" s="1"/>
  <c r="AJ3504" i="1"/>
  <c r="AL3504" i="1" s="1"/>
  <c r="AI3504" i="1"/>
  <c r="AW3504" i="1" s="1"/>
  <c r="AV3503" i="1"/>
  <c r="AU3503" i="1"/>
  <c r="AT3503" i="1"/>
  <c r="AS3503" i="1"/>
  <c r="AO3503" i="1"/>
  <c r="AR3503" i="1" s="1"/>
  <c r="AN3503" i="1"/>
  <c r="AQ3503" i="1" s="1"/>
  <c r="AM3503" i="1"/>
  <c r="AP3503" i="1" s="1"/>
  <c r="AJ3503" i="1"/>
  <c r="AL3503" i="1" s="1"/>
  <c r="AI3503" i="1"/>
  <c r="AW3503" i="1" s="1"/>
  <c r="AV3502" i="1"/>
  <c r="AU3502" i="1"/>
  <c r="AT3502" i="1"/>
  <c r="AS3502" i="1"/>
  <c r="AO3502" i="1"/>
  <c r="AR3502" i="1" s="1"/>
  <c r="AN3502" i="1"/>
  <c r="AQ3502" i="1" s="1"/>
  <c r="AM3502" i="1"/>
  <c r="AP3502" i="1" s="1"/>
  <c r="AJ3502" i="1"/>
  <c r="AL3502" i="1" s="1"/>
  <c r="AI3502" i="1"/>
  <c r="AW3502" i="1" s="1"/>
  <c r="AV3501" i="1"/>
  <c r="AU3501" i="1"/>
  <c r="AT3501" i="1"/>
  <c r="AS3501" i="1"/>
  <c r="AO3501" i="1"/>
  <c r="AR3501" i="1" s="1"/>
  <c r="AN3501" i="1"/>
  <c r="AQ3501" i="1" s="1"/>
  <c r="AM3501" i="1"/>
  <c r="AP3501" i="1" s="1"/>
  <c r="AJ3501" i="1"/>
  <c r="AL3501" i="1" s="1"/>
  <c r="AI3501" i="1"/>
  <c r="AW3501" i="1" s="1"/>
  <c r="AV3500" i="1"/>
  <c r="AU3500" i="1"/>
  <c r="AT3500" i="1"/>
  <c r="AS3500" i="1"/>
  <c r="AO3500" i="1"/>
  <c r="AR3500" i="1" s="1"/>
  <c r="AN3500" i="1"/>
  <c r="AQ3500" i="1" s="1"/>
  <c r="AM3500" i="1"/>
  <c r="AP3500" i="1" s="1"/>
  <c r="AJ3500" i="1"/>
  <c r="AL3500" i="1" s="1"/>
  <c r="AI3500" i="1"/>
  <c r="AW3500" i="1" s="1"/>
  <c r="AV3499" i="1"/>
  <c r="AU3499" i="1"/>
  <c r="AT3499" i="1"/>
  <c r="AS3499" i="1"/>
  <c r="AO3499" i="1"/>
  <c r="AR3499" i="1" s="1"/>
  <c r="AN3499" i="1"/>
  <c r="AQ3499" i="1" s="1"/>
  <c r="AM3499" i="1"/>
  <c r="AP3499" i="1" s="1"/>
  <c r="AJ3499" i="1"/>
  <c r="AL3499" i="1" s="1"/>
  <c r="AI3499" i="1"/>
  <c r="AW3499" i="1" s="1"/>
  <c r="AV3498" i="1"/>
  <c r="AU3498" i="1"/>
  <c r="AT3498" i="1"/>
  <c r="AS3498" i="1"/>
  <c r="AO3498" i="1"/>
  <c r="AR3498" i="1" s="1"/>
  <c r="AN3498" i="1"/>
  <c r="AQ3498" i="1" s="1"/>
  <c r="AM3498" i="1"/>
  <c r="AP3498" i="1" s="1"/>
  <c r="AJ3498" i="1"/>
  <c r="AL3498" i="1" s="1"/>
  <c r="AI3498" i="1"/>
  <c r="AW3498" i="1" s="1"/>
  <c r="AV3497" i="1"/>
  <c r="AU3497" i="1"/>
  <c r="AT3497" i="1"/>
  <c r="AS3497" i="1"/>
  <c r="AO3497" i="1"/>
  <c r="AR3497" i="1" s="1"/>
  <c r="AN3497" i="1"/>
  <c r="AQ3497" i="1" s="1"/>
  <c r="AM3497" i="1"/>
  <c r="AP3497" i="1" s="1"/>
  <c r="AJ3497" i="1"/>
  <c r="AL3497" i="1" s="1"/>
  <c r="AI3497" i="1"/>
  <c r="AW3497" i="1" s="1"/>
  <c r="AV3496" i="1"/>
  <c r="AU3496" i="1"/>
  <c r="AT3496" i="1"/>
  <c r="AS3496" i="1"/>
  <c r="AO3496" i="1"/>
  <c r="AR3496" i="1" s="1"/>
  <c r="AN3496" i="1"/>
  <c r="AQ3496" i="1" s="1"/>
  <c r="AM3496" i="1"/>
  <c r="AP3496" i="1" s="1"/>
  <c r="AJ3496" i="1"/>
  <c r="AL3496" i="1" s="1"/>
  <c r="AI3496" i="1"/>
  <c r="AW3496" i="1" s="1"/>
  <c r="AV3495" i="1"/>
  <c r="AU3495" i="1"/>
  <c r="AT3495" i="1"/>
  <c r="AS3495" i="1"/>
  <c r="AO3495" i="1"/>
  <c r="AR3495" i="1" s="1"/>
  <c r="AN3495" i="1"/>
  <c r="AQ3495" i="1" s="1"/>
  <c r="AM3495" i="1"/>
  <c r="AP3495" i="1" s="1"/>
  <c r="AJ3495" i="1"/>
  <c r="AL3495" i="1" s="1"/>
  <c r="AI3495" i="1"/>
  <c r="AW3495" i="1" s="1"/>
  <c r="AV3494" i="1"/>
  <c r="AU3494" i="1"/>
  <c r="AT3494" i="1"/>
  <c r="AS3494" i="1"/>
  <c r="AO3494" i="1"/>
  <c r="AR3494" i="1" s="1"/>
  <c r="AN3494" i="1"/>
  <c r="AQ3494" i="1" s="1"/>
  <c r="AM3494" i="1"/>
  <c r="AP3494" i="1" s="1"/>
  <c r="AJ3494" i="1"/>
  <c r="AL3494" i="1" s="1"/>
  <c r="AI3494" i="1"/>
  <c r="AW3494" i="1" s="1"/>
  <c r="AV3493" i="1"/>
  <c r="AU3493" i="1"/>
  <c r="AT3493" i="1"/>
  <c r="AS3493" i="1"/>
  <c r="AO3493" i="1"/>
  <c r="AR3493" i="1" s="1"/>
  <c r="AN3493" i="1"/>
  <c r="AQ3493" i="1" s="1"/>
  <c r="AM3493" i="1"/>
  <c r="AP3493" i="1" s="1"/>
  <c r="AJ3493" i="1"/>
  <c r="AL3493" i="1" s="1"/>
  <c r="AI3493" i="1"/>
  <c r="AW3493" i="1" s="1"/>
  <c r="AV3492" i="1"/>
  <c r="AU3492" i="1"/>
  <c r="AT3492" i="1"/>
  <c r="AS3492" i="1"/>
  <c r="AO3492" i="1"/>
  <c r="AR3492" i="1" s="1"/>
  <c r="AN3492" i="1"/>
  <c r="AQ3492" i="1" s="1"/>
  <c r="AM3492" i="1"/>
  <c r="AP3492" i="1" s="1"/>
  <c r="AJ3492" i="1"/>
  <c r="AL3492" i="1" s="1"/>
  <c r="AI3492" i="1"/>
  <c r="AW3492" i="1" s="1"/>
  <c r="AV3491" i="1"/>
  <c r="AU3491" i="1"/>
  <c r="AT3491" i="1"/>
  <c r="AS3491" i="1"/>
  <c r="AO3491" i="1"/>
  <c r="AR3491" i="1" s="1"/>
  <c r="AN3491" i="1"/>
  <c r="AQ3491" i="1" s="1"/>
  <c r="AM3491" i="1"/>
  <c r="AP3491" i="1" s="1"/>
  <c r="AJ3491" i="1"/>
  <c r="AL3491" i="1" s="1"/>
  <c r="AI3491" i="1"/>
  <c r="AW3491" i="1" s="1"/>
  <c r="AV3490" i="1"/>
  <c r="AU3490" i="1"/>
  <c r="AT3490" i="1"/>
  <c r="AS3490" i="1"/>
  <c r="AO3490" i="1"/>
  <c r="AR3490" i="1" s="1"/>
  <c r="AN3490" i="1"/>
  <c r="AQ3490" i="1" s="1"/>
  <c r="AM3490" i="1"/>
  <c r="AP3490" i="1" s="1"/>
  <c r="AJ3490" i="1"/>
  <c r="AL3490" i="1" s="1"/>
  <c r="AI3490" i="1"/>
  <c r="AW3490" i="1" s="1"/>
  <c r="AV3489" i="1"/>
  <c r="AU3489" i="1"/>
  <c r="AT3489" i="1"/>
  <c r="AS3489" i="1"/>
  <c r="AO3489" i="1"/>
  <c r="AR3489" i="1" s="1"/>
  <c r="AN3489" i="1"/>
  <c r="AQ3489" i="1" s="1"/>
  <c r="AM3489" i="1"/>
  <c r="AP3489" i="1" s="1"/>
  <c r="AJ3489" i="1"/>
  <c r="AL3489" i="1" s="1"/>
  <c r="AI3489" i="1"/>
  <c r="AW3489" i="1" s="1"/>
  <c r="AV3488" i="1"/>
  <c r="AU3488" i="1"/>
  <c r="AT3488" i="1"/>
  <c r="AS3488" i="1"/>
  <c r="AO3488" i="1"/>
  <c r="AR3488" i="1" s="1"/>
  <c r="AN3488" i="1"/>
  <c r="AQ3488" i="1" s="1"/>
  <c r="AM3488" i="1"/>
  <c r="AP3488" i="1" s="1"/>
  <c r="AJ3488" i="1"/>
  <c r="AL3488" i="1" s="1"/>
  <c r="AI3488" i="1"/>
  <c r="AW3488" i="1" s="1"/>
  <c r="AV3487" i="1"/>
  <c r="AU3487" i="1"/>
  <c r="AT3487" i="1"/>
  <c r="AS3487" i="1"/>
  <c r="AO3487" i="1"/>
  <c r="AR3487" i="1" s="1"/>
  <c r="AN3487" i="1"/>
  <c r="AQ3487" i="1" s="1"/>
  <c r="AM3487" i="1"/>
  <c r="AP3487" i="1" s="1"/>
  <c r="AJ3487" i="1"/>
  <c r="AL3487" i="1" s="1"/>
  <c r="AI3487" i="1"/>
  <c r="AW3487" i="1" s="1"/>
  <c r="AV3486" i="1"/>
  <c r="AU3486" i="1"/>
  <c r="AT3486" i="1"/>
  <c r="AS3486" i="1"/>
  <c r="AO3486" i="1"/>
  <c r="AR3486" i="1" s="1"/>
  <c r="AN3486" i="1"/>
  <c r="AQ3486" i="1" s="1"/>
  <c r="AM3486" i="1"/>
  <c r="AP3486" i="1" s="1"/>
  <c r="AJ3486" i="1"/>
  <c r="AL3486" i="1" s="1"/>
  <c r="AI3486" i="1"/>
  <c r="AW3486" i="1" s="1"/>
  <c r="AV3485" i="1"/>
  <c r="AU3485" i="1"/>
  <c r="AT3485" i="1"/>
  <c r="AS3485" i="1"/>
  <c r="AO3485" i="1"/>
  <c r="AR3485" i="1" s="1"/>
  <c r="AN3485" i="1"/>
  <c r="AQ3485" i="1" s="1"/>
  <c r="AM3485" i="1"/>
  <c r="AP3485" i="1" s="1"/>
  <c r="AJ3485" i="1"/>
  <c r="AL3485" i="1" s="1"/>
  <c r="AI3485" i="1"/>
  <c r="AW3485" i="1" s="1"/>
  <c r="AV3484" i="1"/>
  <c r="AU3484" i="1"/>
  <c r="AT3484" i="1"/>
  <c r="AS3484" i="1"/>
  <c r="AO3484" i="1"/>
  <c r="AR3484" i="1" s="1"/>
  <c r="AN3484" i="1"/>
  <c r="AQ3484" i="1" s="1"/>
  <c r="AM3484" i="1"/>
  <c r="AP3484" i="1" s="1"/>
  <c r="AJ3484" i="1"/>
  <c r="AL3484" i="1" s="1"/>
  <c r="AI3484" i="1"/>
  <c r="AW3484" i="1" s="1"/>
  <c r="AV3483" i="1"/>
  <c r="AU3483" i="1"/>
  <c r="AT3483" i="1"/>
  <c r="AS3483" i="1"/>
  <c r="AO3483" i="1"/>
  <c r="AR3483" i="1" s="1"/>
  <c r="AN3483" i="1"/>
  <c r="AQ3483" i="1" s="1"/>
  <c r="AM3483" i="1"/>
  <c r="AP3483" i="1" s="1"/>
  <c r="AJ3483" i="1"/>
  <c r="AL3483" i="1" s="1"/>
  <c r="AI3483" i="1"/>
  <c r="AW3483" i="1" s="1"/>
  <c r="AV3482" i="1"/>
  <c r="AU3482" i="1"/>
  <c r="AT3482" i="1"/>
  <c r="AS3482" i="1"/>
  <c r="AO3482" i="1"/>
  <c r="AR3482" i="1" s="1"/>
  <c r="AN3482" i="1"/>
  <c r="AQ3482" i="1" s="1"/>
  <c r="AM3482" i="1"/>
  <c r="AP3482" i="1" s="1"/>
  <c r="AJ3482" i="1"/>
  <c r="AL3482" i="1" s="1"/>
  <c r="AI3482" i="1"/>
  <c r="AW3482" i="1" s="1"/>
  <c r="AV3481" i="1"/>
  <c r="AU3481" i="1"/>
  <c r="AT3481" i="1"/>
  <c r="AS3481" i="1"/>
  <c r="AO3481" i="1"/>
  <c r="AR3481" i="1" s="1"/>
  <c r="AN3481" i="1"/>
  <c r="AQ3481" i="1" s="1"/>
  <c r="AM3481" i="1"/>
  <c r="AP3481" i="1" s="1"/>
  <c r="AJ3481" i="1"/>
  <c r="AL3481" i="1" s="1"/>
  <c r="AI3481" i="1"/>
  <c r="AW3481" i="1" s="1"/>
  <c r="AV3480" i="1"/>
  <c r="AU3480" i="1"/>
  <c r="AT3480" i="1"/>
  <c r="AS3480" i="1"/>
  <c r="AO3480" i="1"/>
  <c r="AR3480" i="1" s="1"/>
  <c r="AN3480" i="1"/>
  <c r="AQ3480" i="1" s="1"/>
  <c r="AM3480" i="1"/>
  <c r="AP3480" i="1" s="1"/>
  <c r="AJ3480" i="1"/>
  <c r="AL3480" i="1" s="1"/>
  <c r="AI3480" i="1"/>
  <c r="AW3480" i="1" s="1"/>
  <c r="AV3479" i="1"/>
  <c r="AU3479" i="1"/>
  <c r="AT3479" i="1"/>
  <c r="AS3479" i="1"/>
  <c r="AO3479" i="1"/>
  <c r="AR3479" i="1" s="1"/>
  <c r="AN3479" i="1"/>
  <c r="AQ3479" i="1" s="1"/>
  <c r="AM3479" i="1"/>
  <c r="AP3479" i="1" s="1"/>
  <c r="AJ3479" i="1"/>
  <c r="AL3479" i="1" s="1"/>
  <c r="AI3479" i="1"/>
  <c r="AW3479" i="1" s="1"/>
  <c r="AV3478" i="1"/>
  <c r="AU3478" i="1"/>
  <c r="AT3478" i="1"/>
  <c r="AS3478" i="1"/>
  <c r="AO3478" i="1"/>
  <c r="AR3478" i="1" s="1"/>
  <c r="AN3478" i="1"/>
  <c r="AQ3478" i="1" s="1"/>
  <c r="AM3478" i="1"/>
  <c r="AP3478" i="1" s="1"/>
  <c r="AJ3478" i="1"/>
  <c r="AL3478" i="1" s="1"/>
  <c r="AI3478" i="1"/>
  <c r="AW3478" i="1" s="1"/>
  <c r="AV3477" i="1"/>
  <c r="AU3477" i="1"/>
  <c r="AT3477" i="1"/>
  <c r="AS3477" i="1"/>
  <c r="AO3477" i="1"/>
  <c r="AR3477" i="1" s="1"/>
  <c r="AN3477" i="1"/>
  <c r="AQ3477" i="1" s="1"/>
  <c r="AM3477" i="1"/>
  <c r="AP3477" i="1" s="1"/>
  <c r="AJ3477" i="1"/>
  <c r="AL3477" i="1" s="1"/>
  <c r="AI3477" i="1"/>
  <c r="AW3477" i="1" s="1"/>
  <c r="AV3476" i="1"/>
  <c r="AU3476" i="1"/>
  <c r="AT3476" i="1"/>
  <c r="AS3476" i="1"/>
  <c r="AO3476" i="1"/>
  <c r="AR3476" i="1" s="1"/>
  <c r="AN3476" i="1"/>
  <c r="AQ3476" i="1" s="1"/>
  <c r="AM3476" i="1"/>
  <c r="AP3476" i="1" s="1"/>
  <c r="AJ3476" i="1"/>
  <c r="AL3476" i="1" s="1"/>
  <c r="AI3476" i="1"/>
  <c r="AW3476" i="1" s="1"/>
  <c r="AV3475" i="1"/>
  <c r="AU3475" i="1"/>
  <c r="AT3475" i="1"/>
  <c r="AS3475" i="1"/>
  <c r="AO3475" i="1"/>
  <c r="AR3475" i="1" s="1"/>
  <c r="AN3475" i="1"/>
  <c r="AQ3475" i="1" s="1"/>
  <c r="AM3475" i="1"/>
  <c r="AP3475" i="1" s="1"/>
  <c r="AJ3475" i="1"/>
  <c r="AL3475" i="1" s="1"/>
  <c r="AI3475" i="1"/>
  <c r="AW3475" i="1" s="1"/>
  <c r="AV3474" i="1"/>
  <c r="AU3474" i="1"/>
  <c r="AT3474" i="1"/>
  <c r="AS3474" i="1"/>
  <c r="AO3474" i="1"/>
  <c r="AR3474" i="1" s="1"/>
  <c r="AN3474" i="1"/>
  <c r="AQ3474" i="1" s="1"/>
  <c r="AM3474" i="1"/>
  <c r="AP3474" i="1" s="1"/>
  <c r="AJ3474" i="1"/>
  <c r="AL3474" i="1" s="1"/>
  <c r="AI3474" i="1"/>
  <c r="AW3474" i="1" s="1"/>
  <c r="AV3473" i="1"/>
  <c r="AU3473" i="1"/>
  <c r="AT3473" i="1"/>
  <c r="AS3473" i="1"/>
  <c r="AO3473" i="1"/>
  <c r="AR3473" i="1" s="1"/>
  <c r="AN3473" i="1"/>
  <c r="AQ3473" i="1" s="1"/>
  <c r="AM3473" i="1"/>
  <c r="AP3473" i="1" s="1"/>
  <c r="AJ3473" i="1"/>
  <c r="AL3473" i="1" s="1"/>
  <c r="AI3473" i="1"/>
  <c r="AW3473" i="1" s="1"/>
  <c r="AV3472" i="1"/>
  <c r="AU3472" i="1"/>
  <c r="AT3472" i="1"/>
  <c r="AS3472" i="1"/>
  <c r="AO3472" i="1"/>
  <c r="AR3472" i="1" s="1"/>
  <c r="AN3472" i="1"/>
  <c r="AQ3472" i="1" s="1"/>
  <c r="AM3472" i="1"/>
  <c r="AP3472" i="1" s="1"/>
  <c r="AJ3472" i="1"/>
  <c r="AL3472" i="1" s="1"/>
  <c r="AI3472" i="1"/>
  <c r="AW3472" i="1" s="1"/>
  <c r="AV3471" i="1"/>
  <c r="AU3471" i="1"/>
  <c r="AT3471" i="1"/>
  <c r="AS3471" i="1"/>
  <c r="AO3471" i="1"/>
  <c r="AR3471" i="1" s="1"/>
  <c r="AN3471" i="1"/>
  <c r="AQ3471" i="1" s="1"/>
  <c r="AM3471" i="1"/>
  <c r="AP3471" i="1" s="1"/>
  <c r="AJ3471" i="1"/>
  <c r="AL3471" i="1" s="1"/>
  <c r="AI3471" i="1"/>
  <c r="AW3471" i="1" s="1"/>
  <c r="AV3470" i="1"/>
  <c r="AU3470" i="1"/>
  <c r="AT3470" i="1"/>
  <c r="AS3470" i="1"/>
  <c r="AO3470" i="1"/>
  <c r="AR3470" i="1" s="1"/>
  <c r="AN3470" i="1"/>
  <c r="AQ3470" i="1" s="1"/>
  <c r="AM3470" i="1"/>
  <c r="AP3470" i="1" s="1"/>
  <c r="AJ3470" i="1"/>
  <c r="AL3470" i="1" s="1"/>
  <c r="AI3470" i="1"/>
  <c r="AW3470" i="1" s="1"/>
  <c r="AV3469" i="1"/>
  <c r="AU3469" i="1"/>
  <c r="AT3469" i="1"/>
  <c r="AS3469" i="1"/>
  <c r="AO3469" i="1"/>
  <c r="AR3469" i="1" s="1"/>
  <c r="AN3469" i="1"/>
  <c r="AQ3469" i="1" s="1"/>
  <c r="AM3469" i="1"/>
  <c r="AP3469" i="1" s="1"/>
  <c r="AJ3469" i="1"/>
  <c r="AL3469" i="1" s="1"/>
  <c r="AI3469" i="1"/>
  <c r="AW3469" i="1" s="1"/>
  <c r="AV3468" i="1"/>
  <c r="AU3468" i="1"/>
  <c r="AT3468" i="1"/>
  <c r="AS3468" i="1"/>
  <c r="AO3468" i="1"/>
  <c r="AR3468" i="1" s="1"/>
  <c r="AN3468" i="1"/>
  <c r="AQ3468" i="1" s="1"/>
  <c r="AM3468" i="1"/>
  <c r="AP3468" i="1" s="1"/>
  <c r="AJ3468" i="1"/>
  <c r="AL3468" i="1" s="1"/>
  <c r="AI3468" i="1"/>
  <c r="AW3468" i="1" s="1"/>
  <c r="AV3467" i="1"/>
  <c r="AU3467" i="1"/>
  <c r="AT3467" i="1"/>
  <c r="AS3467" i="1"/>
  <c r="AO3467" i="1"/>
  <c r="AR3467" i="1" s="1"/>
  <c r="AN3467" i="1"/>
  <c r="AQ3467" i="1" s="1"/>
  <c r="AM3467" i="1"/>
  <c r="AP3467" i="1" s="1"/>
  <c r="AJ3467" i="1"/>
  <c r="AL3467" i="1" s="1"/>
  <c r="AI3467" i="1"/>
  <c r="AW3467" i="1" s="1"/>
  <c r="AV3466" i="1"/>
  <c r="AU3466" i="1"/>
  <c r="AT3466" i="1"/>
  <c r="AS3466" i="1"/>
  <c r="AO3466" i="1"/>
  <c r="AR3466" i="1" s="1"/>
  <c r="AN3466" i="1"/>
  <c r="AQ3466" i="1" s="1"/>
  <c r="AM3466" i="1"/>
  <c r="AP3466" i="1" s="1"/>
  <c r="AJ3466" i="1"/>
  <c r="AL3466" i="1" s="1"/>
  <c r="AI3466" i="1"/>
  <c r="AW3466" i="1" s="1"/>
  <c r="AV3465" i="1"/>
  <c r="AU3465" i="1"/>
  <c r="AT3465" i="1"/>
  <c r="AS3465" i="1"/>
  <c r="AO3465" i="1"/>
  <c r="AR3465" i="1" s="1"/>
  <c r="AN3465" i="1"/>
  <c r="AQ3465" i="1" s="1"/>
  <c r="AM3465" i="1"/>
  <c r="AP3465" i="1" s="1"/>
  <c r="AJ3465" i="1"/>
  <c r="AL3465" i="1" s="1"/>
  <c r="AI3465" i="1"/>
  <c r="AW3465" i="1" s="1"/>
  <c r="AV3464" i="1"/>
  <c r="AU3464" i="1"/>
  <c r="AT3464" i="1"/>
  <c r="AS3464" i="1"/>
  <c r="AO3464" i="1"/>
  <c r="AR3464" i="1" s="1"/>
  <c r="AN3464" i="1"/>
  <c r="AQ3464" i="1" s="1"/>
  <c r="AM3464" i="1"/>
  <c r="AP3464" i="1" s="1"/>
  <c r="AJ3464" i="1"/>
  <c r="AL3464" i="1" s="1"/>
  <c r="AI3464" i="1"/>
  <c r="AW3464" i="1" s="1"/>
  <c r="AV3463" i="1"/>
  <c r="AU3463" i="1"/>
  <c r="AT3463" i="1"/>
  <c r="AS3463" i="1"/>
  <c r="AO3463" i="1"/>
  <c r="AR3463" i="1" s="1"/>
  <c r="AN3463" i="1"/>
  <c r="AQ3463" i="1" s="1"/>
  <c r="AM3463" i="1"/>
  <c r="AP3463" i="1" s="1"/>
  <c r="AJ3463" i="1"/>
  <c r="AL3463" i="1" s="1"/>
  <c r="AI3463" i="1"/>
  <c r="AW3463" i="1" s="1"/>
  <c r="AV3462" i="1"/>
  <c r="AU3462" i="1"/>
  <c r="AT3462" i="1"/>
  <c r="AS3462" i="1"/>
  <c r="AO3462" i="1"/>
  <c r="AR3462" i="1" s="1"/>
  <c r="AN3462" i="1"/>
  <c r="AQ3462" i="1" s="1"/>
  <c r="AM3462" i="1"/>
  <c r="AP3462" i="1" s="1"/>
  <c r="AJ3462" i="1"/>
  <c r="AL3462" i="1" s="1"/>
  <c r="AI3462" i="1"/>
  <c r="AW3462" i="1" s="1"/>
  <c r="AV3461" i="1"/>
  <c r="AU3461" i="1"/>
  <c r="AT3461" i="1"/>
  <c r="AS3461" i="1"/>
  <c r="AO3461" i="1"/>
  <c r="AR3461" i="1" s="1"/>
  <c r="AN3461" i="1"/>
  <c r="AQ3461" i="1" s="1"/>
  <c r="AM3461" i="1"/>
  <c r="AP3461" i="1" s="1"/>
  <c r="AJ3461" i="1"/>
  <c r="AL3461" i="1" s="1"/>
  <c r="AI3461" i="1"/>
  <c r="AW3461" i="1" s="1"/>
  <c r="AV3460" i="1"/>
  <c r="AU3460" i="1"/>
  <c r="AT3460" i="1"/>
  <c r="AS3460" i="1"/>
  <c r="AO3460" i="1"/>
  <c r="AR3460" i="1" s="1"/>
  <c r="AN3460" i="1"/>
  <c r="AQ3460" i="1" s="1"/>
  <c r="AM3460" i="1"/>
  <c r="AP3460" i="1" s="1"/>
  <c r="AJ3460" i="1"/>
  <c r="AL3460" i="1" s="1"/>
  <c r="AI3460" i="1"/>
  <c r="AW3460" i="1" s="1"/>
  <c r="AV3459" i="1"/>
  <c r="AU3459" i="1"/>
  <c r="AT3459" i="1"/>
  <c r="AS3459" i="1"/>
  <c r="AO3459" i="1"/>
  <c r="AR3459" i="1" s="1"/>
  <c r="AN3459" i="1"/>
  <c r="AQ3459" i="1" s="1"/>
  <c r="AM3459" i="1"/>
  <c r="AP3459" i="1" s="1"/>
  <c r="AJ3459" i="1"/>
  <c r="AL3459" i="1" s="1"/>
  <c r="AI3459" i="1"/>
  <c r="AW3459" i="1" s="1"/>
  <c r="AV3458" i="1"/>
  <c r="AU3458" i="1"/>
  <c r="AT3458" i="1"/>
  <c r="AS3458" i="1"/>
  <c r="AO3458" i="1"/>
  <c r="AR3458" i="1" s="1"/>
  <c r="AN3458" i="1"/>
  <c r="AQ3458" i="1" s="1"/>
  <c r="AM3458" i="1"/>
  <c r="AP3458" i="1" s="1"/>
  <c r="AJ3458" i="1"/>
  <c r="AL3458" i="1" s="1"/>
  <c r="AI3458" i="1"/>
  <c r="AW3458" i="1" s="1"/>
  <c r="AV3457" i="1"/>
  <c r="AU3457" i="1"/>
  <c r="AT3457" i="1"/>
  <c r="AS3457" i="1"/>
  <c r="AO3457" i="1"/>
  <c r="AR3457" i="1" s="1"/>
  <c r="AN3457" i="1"/>
  <c r="AQ3457" i="1" s="1"/>
  <c r="AM3457" i="1"/>
  <c r="AP3457" i="1" s="1"/>
  <c r="AJ3457" i="1"/>
  <c r="AL3457" i="1" s="1"/>
  <c r="AI3457" i="1"/>
  <c r="AW3457" i="1" s="1"/>
  <c r="AV3456" i="1"/>
  <c r="AU3456" i="1"/>
  <c r="AT3456" i="1"/>
  <c r="AS3456" i="1"/>
  <c r="AO3456" i="1"/>
  <c r="AR3456" i="1" s="1"/>
  <c r="AN3456" i="1"/>
  <c r="AQ3456" i="1" s="1"/>
  <c r="AM3456" i="1"/>
  <c r="AP3456" i="1" s="1"/>
  <c r="AJ3456" i="1"/>
  <c r="AL3456" i="1" s="1"/>
  <c r="AI3456" i="1"/>
  <c r="AW3456" i="1" s="1"/>
  <c r="AV3455" i="1"/>
  <c r="AU3455" i="1"/>
  <c r="AT3455" i="1"/>
  <c r="AS3455" i="1"/>
  <c r="AO3455" i="1"/>
  <c r="AR3455" i="1" s="1"/>
  <c r="AN3455" i="1"/>
  <c r="AQ3455" i="1" s="1"/>
  <c r="AM3455" i="1"/>
  <c r="AP3455" i="1" s="1"/>
  <c r="AJ3455" i="1"/>
  <c r="AL3455" i="1" s="1"/>
  <c r="AI3455" i="1"/>
  <c r="AW3455" i="1" s="1"/>
  <c r="AV3454" i="1"/>
  <c r="AU3454" i="1"/>
  <c r="AT3454" i="1"/>
  <c r="AS3454" i="1"/>
  <c r="AO3454" i="1"/>
  <c r="AR3454" i="1" s="1"/>
  <c r="AN3454" i="1"/>
  <c r="AQ3454" i="1" s="1"/>
  <c r="AM3454" i="1"/>
  <c r="AP3454" i="1" s="1"/>
  <c r="AJ3454" i="1"/>
  <c r="AL3454" i="1" s="1"/>
  <c r="AI3454" i="1"/>
  <c r="AW3454" i="1" s="1"/>
  <c r="AV3453" i="1"/>
  <c r="AU3453" i="1"/>
  <c r="AT3453" i="1"/>
  <c r="AS3453" i="1"/>
  <c r="AO3453" i="1"/>
  <c r="AR3453" i="1" s="1"/>
  <c r="AN3453" i="1"/>
  <c r="AQ3453" i="1" s="1"/>
  <c r="AM3453" i="1"/>
  <c r="AP3453" i="1" s="1"/>
  <c r="AJ3453" i="1"/>
  <c r="AL3453" i="1" s="1"/>
  <c r="AI3453" i="1"/>
  <c r="AW3453" i="1" s="1"/>
  <c r="AV3452" i="1"/>
  <c r="AU3452" i="1"/>
  <c r="AT3452" i="1"/>
  <c r="AS3452" i="1"/>
  <c r="AO3452" i="1"/>
  <c r="AR3452" i="1" s="1"/>
  <c r="AN3452" i="1"/>
  <c r="AQ3452" i="1" s="1"/>
  <c r="AM3452" i="1"/>
  <c r="AP3452" i="1" s="1"/>
  <c r="AJ3452" i="1"/>
  <c r="AL3452" i="1" s="1"/>
  <c r="AI3452" i="1"/>
  <c r="AW3452" i="1" s="1"/>
  <c r="AV3451" i="1"/>
  <c r="AU3451" i="1"/>
  <c r="AT3451" i="1"/>
  <c r="AS3451" i="1"/>
  <c r="AO3451" i="1"/>
  <c r="AR3451" i="1" s="1"/>
  <c r="AN3451" i="1"/>
  <c r="AQ3451" i="1" s="1"/>
  <c r="AM3451" i="1"/>
  <c r="AP3451" i="1" s="1"/>
  <c r="AJ3451" i="1"/>
  <c r="AL3451" i="1" s="1"/>
  <c r="AI3451" i="1"/>
  <c r="AW3451" i="1" s="1"/>
  <c r="AV3450" i="1"/>
  <c r="AU3450" i="1"/>
  <c r="AT3450" i="1"/>
  <c r="AS3450" i="1"/>
  <c r="AO3450" i="1"/>
  <c r="AR3450" i="1" s="1"/>
  <c r="AN3450" i="1"/>
  <c r="AQ3450" i="1" s="1"/>
  <c r="AM3450" i="1"/>
  <c r="AP3450" i="1" s="1"/>
  <c r="AJ3450" i="1"/>
  <c r="AL3450" i="1" s="1"/>
  <c r="AI3450" i="1"/>
  <c r="AW3450" i="1" s="1"/>
  <c r="AV3449" i="1"/>
  <c r="AU3449" i="1"/>
  <c r="AT3449" i="1"/>
  <c r="AS3449" i="1"/>
  <c r="AO3449" i="1"/>
  <c r="AR3449" i="1" s="1"/>
  <c r="AN3449" i="1"/>
  <c r="AQ3449" i="1" s="1"/>
  <c r="AM3449" i="1"/>
  <c r="AP3449" i="1" s="1"/>
  <c r="AJ3449" i="1"/>
  <c r="AL3449" i="1" s="1"/>
  <c r="AI3449" i="1"/>
  <c r="AW3449" i="1" s="1"/>
  <c r="AV3448" i="1"/>
  <c r="AU3448" i="1"/>
  <c r="AT3448" i="1"/>
  <c r="AS3448" i="1"/>
  <c r="AO3448" i="1"/>
  <c r="AR3448" i="1" s="1"/>
  <c r="AN3448" i="1"/>
  <c r="AQ3448" i="1" s="1"/>
  <c r="AM3448" i="1"/>
  <c r="AP3448" i="1" s="1"/>
  <c r="AJ3448" i="1"/>
  <c r="AL3448" i="1" s="1"/>
  <c r="AI3448" i="1"/>
  <c r="AW3448" i="1" s="1"/>
  <c r="AV3447" i="1"/>
  <c r="AU3447" i="1"/>
  <c r="AT3447" i="1"/>
  <c r="AS3447" i="1"/>
  <c r="AO3447" i="1"/>
  <c r="AR3447" i="1" s="1"/>
  <c r="AN3447" i="1"/>
  <c r="AQ3447" i="1" s="1"/>
  <c r="AM3447" i="1"/>
  <c r="AP3447" i="1" s="1"/>
  <c r="AJ3447" i="1"/>
  <c r="AL3447" i="1" s="1"/>
  <c r="AI3447" i="1"/>
  <c r="AW3447" i="1" s="1"/>
  <c r="AV3446" i="1"/>
  <c r="AU3446" i="1"/>
  <c r="AT3446" i="1"/>
  <c r="AS3446" i="1"/>
  <c r="AO3446" i="1"/>
  <c r="AR3446" i="1" s="1"/>
  <c r="AN3446" i="1"/>
  <c r="AQ3446" i="1" s="1"/>
  <c r="AM3446" i="1"/>
  <c r="AP3446" i="1" s="1"/>
  <c r="AJ3446" i="1"/>
  <c r="AL3446" i="1" s="1"/>
  <c r="AI3446" i="1"/>
  <c r="AW3446" i="1" s="1"/>
  <c r="AV3445" i="1"/>
  <c r="AU3445" i="1"/>
  <c r="AT3445" i="1"/>
  <c r="AS3445" i="1"/>
  <c r="AO3445" i="1"/>
  <c r="AR3445" i="1" s="1"/>
  <c r="AN3445" i="1"/>
  <c r="AQ3445" i="1" s="1"/>
  <c r="AM3445" i="1"/>
  <c r="AP3445" i="1" s="1"/>
  <c r="AJ3445" i="1"/>
  <c r="AL3445" i="1" s="1"/>
  <c r="AI3445" i="1"/>
  <c r="AW3445" i="1" s="1"/>
  <c r="AV3444" i="1"/>
  <c r="AU3444" i="1"/>
  <c r="AT3444" i="1"/>
  <c r="AS3444" i="1"/>
  <c r="AO3444" i="1"/>
  <c r="AR3444" i="1" s="1"/>
  <c r="AN3444" i="1"/>
  <c r="AQ3444" i="1" s="1"/>
  <c r="AM3444" i="1"/>
  <c r="AP3444" i="1" s="1"/>
  <c r="AJ3444" i="1"/>
  <c r="AL3444" i="1" s="1"/>
  <c r="AI3444" i="1"/>
  <c r="AW3444" i="1" s="1"/>
  <c r="AV3443" i="1"/>
  <c r="AU3443" i="1"/>
  <c r="AT3443" i="1"/>
  <c r="AS3443" i="1"/>
  <c r="AO3443" i="1"/>
  <c r="AR3443" i="1" s="1"/>
  <c r="AN3443" i="1"/>
  <c r="AQ3443" i="1" s="1"/>
  <c r="AM3443" i="1"/>
  <c r="AP3443" i="1" s="1"/>
  <c r="AJ3443" i="1"/>
  <c r="AL3443" i="1" s="1"/>
  <c r="AI3443" i="1"/>
  <c r="AW3443" i="1" s="1"/>
  <c r="AV3442" i="1"/>
  <c r="AU3442" i="1"/>
  <c r="AT3442" i="1"/>
  <c r="AS3442" i="1"/>
  <c r="AO3442" i="1"/>
  <c r="AR3442" i="1" s="1"/>
  <c r="AN3442" i="1"/>
  <c r="AQ3442" i="1" s="1"/>
  <c r="AM3442" i="1"/>
  <c r="AP3442" i="1" s="1"/>
  <c r="AJ3442" i="1"/>
  <c r="AL3442" i="1" s="1"/>
  <c r="AI3442" i="1"/>
  <c r="AW3442" i="1" s="1"/>
  <c r="AV3441" i="1"/>
  <c r="AU3441" i="1"/>
  <c r="AT3441" i="1"/>
  <c r="AS3441" i="1"/>
  <c r="AO3441" i="1"/>
  <c r="AR3441" i="1" s="1"/>
  <c r="AN3441" i="1"/>
  <c r="AQ3441" i="1" s="1"/>
  <c r="AM3441" i="1"/>
  <c r="AP3441" i="1" s="1"/>
  <c r="AJ3441" i="1"/>
  <c r="AL3441" i="1" s="1"/>
  <c r="AI3441" i="1"/>
  <c r="AW3441" i="1" s="1"/>
  <c r="AV3440" i="1"/>
  <c r="AU3440" i="1"/>
  <c r="AT3440" i="1"/>
  <c r="AS3440" i="1"/>
  <c r="AO3440" i="1"/>
  <c r="AR3440" i="1" s="1"/>
  <c r="AN3440" i="1"/>
  <c r="AQ3440" i="1" s="1"/>
  <c r="AM3440" i="1"/>
  <c r="AP3440" i="1" s="1"/>
  <c r="AJ3440" i="1"/>
  <c r="AL3440" i="1" s="1"/>
  <c r="AI3440" i="1"/>
  <c r="AW3440" i="1" s="1"/>
  <c r="AV3439" i="1"/>
  <c r="AU3439" i="1"/>
  <c r="AT3439" i="1"/>
  <c r="AS3439" i="1"/>
  <c r="AO3439" i="1"/>
  <c r="AR3439" i="1" s="1"/>
  <c r="AN3439" i="1"/>
  <c r="AQ3439" i="1" s="1"/>
  <c r="AM3439" i="1"/>
  <c r="AP3439" i="1" s="1"/>
  <c r="AJ3439" i="1"/>
  <c r="AL3439" i="1" s="1"/>
  <c r="AI3439" i="1"/>
  <c r="AW3439" i="1" s="1"/>
  <c r="AV3438" i="1"/>
  <c r="AU3438" i="1"/>
  <c r="AT3438" i="1"/>
  <c r="AS3438" i="1"/>
  <c r="AO3438" i="1"/>
  <c r="AR3438" i="1" s="1"/>
  <c r="AN3438" i="1"/>
  <c r="AQ3438" i="1" s="1"/>
  <c r="AM3438" i="1"/>
  <c r="AP3438" i="1" s="1"/>
  <c r="AJ3438" i="1"/>
  <c r="AL3438" i="1" s="1"/>
  <c r="AI3438" i="1"/>
  <c r="AW3438" i="1" s="1"/>
  <c r="AV3437" i="1"/>
  <c r="AU3437" i="1"/>
  <c r="AT3437" i="1"/>
  <c r="AS3437" i="1"/>
  <c r="AO3437" i="1"/>
  <c r="AR3437" i="1" s="1"/>
  <c r="AN3437" i="1"/>
  <c r="AQ3437" i="1" s="1"/>
  <c r="AM3437" i="1"/>
  <c r="AP3437" i="1" s="1"/>
  <c r="AJ3437" i="1"/>
  <c r="AL3437" i="1" s="1"/>
  <c r="AI3437" i="1"/>
  <c r="AW3437" i="1" s="1"/>
  <c r="AV3436" i="1"/>
  <c r="AU3436" i="1"/>
  <c r="AT3436" i="1"/>
  <c r="AS3436" i="1"/>
  <c r="AO3436" i="1"/>
  <c r="AR3436" i="1" s="1"/>
  <c r="AN3436" i="1"/>
  <c r="AQ3436" i="1" s="1"/>
  <c r="AM3436" i="1"/>
  <c r="AP3436" i="1" s="1"/>
  <c r="AJ3436" i="1"/>
  <c r="AL3436" i="1" s="1"/>
  <c r="AI3436" i="1"/>
  <c r="AW3436" i="1" s="1"/>
  <c r="AV3435" i="1"/>
  <c r="AU3435" i="1"/>
  <c r="AT3435" i="1"/>
  <c r="AS3435" i="1"/>
  <c r="AO3435" i="1"/>
  <c r="AR3435" i="1" s="1"/>
  <c r="AN3435" i="1"/>
  <c r="AQ3435" i="1" s="1"/>
  <c r="AM3435" i="1"/>
  <c r="AP3435" i="1" s="1"/>
  <c r="AJ3435" i="1"/>
  <c r="AL3435" i="1" s="1"/>
  <c r="AI3435" i="1"/>
  <c r="AW3435" i="1" s="1"/>
  <c r="AV3434" i="1"/>
  <c r="AU3434" i="1"/>
  <c r="AT3434" i="1"/>
  <c r="AS3434" i="1"/>
  <c r="AO3434" i="1"/>
  <c r="AR3434" i="1" s="1"/>
  <c r="AN3434" i="1"/>
  <c r="AQ3434" i="1" s="1"/>
  <c r="AM3434" i="1"/>
  <c r="AP3434" i="1" s="1"/>
  <c r="AJ3434" i="1"/>
  <c r="AL3434" i="1" s="1"/>
  <c r="AI3434" i="1"/>
  <c r="AW3434" i="1" s="1"/>
  <c r="AV3433" i="1"/>
  <c r="AU3433" i="1"/>
  <c r="AT3433" i="1"/>
  <c r="AS3433" i="1"/>
  <c r="AO3433" i="1"/>
  <c r="AR3433" i="1" s="1"/>
  <c r="AN3433" i="1"/>
  <c r="AQ3433" i="1" s="1"/>
  <c r="AM3433" i="1"/>
  <c r="AP3433" i="1" s="1"/>
  <c r="AJ3433" i="1"/>
  <c r="AL3433" i="1" s="1"/>
  <c r="AI3433" i="1"/>
  <c r="AW3433" i="1" s="1"/>
  <c r="AV3432" i="1"/>
  <c r="AU3432" i="1"/>
  <c r="AT3432" i="1"/>
  <c r="AS3432" i="1"/>
  <c r="AO3432" i="1"/>
  <c r="AR3432" i="1" s="1"/>
  <c r="AN3432" i="1"/>
  <c r="AQ3432" i="1" s="1"/>
  <c r="AM3432" i="1"/>
  <c r="AP3432" i="1" s="1"/>
  <c r="AJ3432" i="1"/>
  <c r="AL3432" i="1" s="1"/>
  <c r="AI3432" i="1"/>
  <c r="AW3432" i="1" s="1"/>
  <c r="AV3431" i="1"/>
  <c r="AU3431" i="1"/>
  <c r="AT3431" i="1"/>
  <c r="AS3431" i="1"/>
  <c r="AO3431" i="1"/>
  <c r="AR3431" i="1" s="1"/>
  <c r="AN3431" i="1"/>
  <c r="AQ3431" i="1" s="1"/>
  <c r="AM3431" i="1"/>
  <c r="AP3431" i="1" s="1"/>
  <c r="AJ3431" i="1"/>
  <c r="AL3431" i="1" s="1"/>
  <c r="AI3431" i="1"/>
  <c r="AW3431" i="1" s="1"/>
  <c r="AV3430" i="1"/>
  <c r="AU3430" i="1"/>
  <c r="AT3430" i="1"/>
  <c r="AS3430" i="1"/>
  <c r="AO3430" i="1"/>
  <c r="AR3430" i="1" s="1"/>
  <c r="AN3430" i="1"/>
  <c r="AQ3430" i="1" s="1"/>
  <c r="AM3430" i="1"/>
  <c r="AP3430" i="1" s="1"/>
  <c r="AJ3430" i="1"/>
  <c r="AL3430" i="1" s="1"/>
  <c r="AI3430" i="1"/>
  <c r="AW3430" i="1" s="1"/>
  <c r="AV3429" i="1"/>
  <c r="AU3429" i="1"/>
  <c r="AT3429" i="1"/>
  <c r="AS3429" i="1"/>
  <c r="AO3429" i="1"/>
  <c r="AR3429" i="1" s="1"/>
  <c r="AN3429" i="1"/>
  <c r="AQ3429" i="1" s="1"/>
  <c r="AM3429" i="1"/>
  <c r="AP3429" i="1" s="1"/>
  <c r="AJ3429" i="1"/>
  <c r="AL3429" i="1" s="1"/>
  <c r="AI3429" i="1"/>
  <c r="AW3429" i="1" s="1"/>
  <c r="AV3428" i="1"/>
  <c r="AU3428" i="1"/>
  <c r="AT3428" i="1"/>
  <c r="AS3428" i="1"/>
  <c r="AO3428" i="1"/>
  <c r="AR3428" i="1" s="1"/>
  <c r="AN3428" i="1"/>
  <c r="AQ3428" i="1" s="1"/>
  <c r="AM3428" i="1"/>
  <c r="AP3428" i="1" s="1"/>
  <c r="AJ3428" i="1"/>
  <c r="AL3428" i="1" s="1"/>
  <c r="AI3428" i="1"/>
  <c r="AW3428" i="1" s="1"/>
  <c r="AV3427" i="1"/>
  <c r="AU3427" i="1"/>
  <c r="AT3427" i="1"/>
  <c r="AS3427" i="1"/>
  <c r="AO3427" i="1"/>
  <c r="AR3427" i="1" s="1"/>
  <c r="AN3427" i="1"/>
  <c r="AQ3427" i="1" s="1"/>
  <c r="AM3427" i="1"/>
  <c r="AP3427" i="1" s="1"/>
  <c r="AJ3427" i="1"/>
  <c r="AL3427" i="1" s="1"/>
  <c r="AI3427" i="1"/>
  <c r="AW3427" i="1" s="1"/>
  <c r="AV3426" i="1"/>
  <c r="AU3426" i="1"/>
  <c r="AT3426" i="1"/>
  <c r="AS3426" i="1"/>
  <c r="AO3426" i="1"/>
  <c r="AR3426" i="1" s="1"/>
  <c r="AN3426" i="1"/>
  <c r="AQ3426" i="1" s="1"/>
  <c r="AM3426" i="1"/>
  <c r="AP3426" i="1" s="1"/>
  <c r="AJ3426" i="1"/>
  <c r="AL3426" i="1" s="1"/>
  <c r="AI3426" i="1"/>
  <c r="AW3426" i="1" s="1"/>
  <c r="AV3425" i="1"/>
  <c r="AU3425" i="1"/>
  <c r="AT3425" i="1"/>
  <c r="AS3425" i="1"/>
  <c r="AO3425" i="1"/>
  <c r="AR3425" i="1" s="1"/>
  <c r="AN3425" i="1"/>
  <c r="AQ3425" i="1" s="1"/>
  <c r="AM3425" i="1"/>
  <c r="AP3425" i="1" s="1"/>
  <c r="AJ3425" i="1"/>
  <c r="AL3425" i="1" s="1"/>
  <c r="AI3425" i="1"/>
  <c r="AW3425" i="1" s="1"/>
  <c r="AV3424" i="1"/>
  <c r="AU3424" i="1"/>
  <c r="AT3424" i="1"/>
  <c r="AS3424" i="1"/>
  <c r="AO3424" i="1"/>
  <c r="AR3424" i="1" s="1"/>
  <c r="AN3424" i="1"/>
  <c r="AQ3424" i="1" s="1"/>
  <c r="AM3424" i="1"/>
  <c r="AP3424" i="1" s="1"/>
  <c r="AJ3424" i="1"/>
  <c r="AL3424" i="1" s="1"/>
  <c r="AI3424" i="1"/>
  <c r="AW3424" i="1" s="1"/>
  <c r="AV3423" i="1"/>
  <c r="AU3423" i="1"/>
  <c r="AT3423" i="1"/>
  <c r="AS3423" i="1"/>
  <c r="AO3423" i="1"/>
  <c r="AR3423" i="1" s="1"/>
  <c r="AN3423" i="1"/>
  <c r="AQ3423" i="1" s="1"/>
  <c r="AM3423" i="1"/>
  <c r="AP3423" i="1" s="1"/>
  <c r="AJ3423" i="1"/>
  <c r="AL3423" i="1" s="1"/>
  <c r="AI3423" i="1"/>
  <c r="AW3423" i="1" s="1"/>
  <c r="AV3422" i="1"/>
  <c r="AU3422" i="1"/>
  <c r="AT3422" i="1"/>
  <c r="AS3422" i="1"/>
  <c r="AO3422" i="1"/>
  <c r="AR3422" i="1" s="1"/>
  <c r="AN3422" i="1"/>
  <c r="AQ3422" i="1" s="1"/>
  <c r="AM3422" i="1"/>
  <c r="AP3422" i="1" s="1"/>
  <c r="AJ3422" i="1"/>
  <c r="AL3422" i="1" s="1"/>
  <c r="AI3422" i="1"/>
  <c r="AW3422" i="1" s="1"/>
  <c r="AV3421" i="1"/>
  <c r="AU3421" i="1"/>
  <c r="AT3421" i="1"/>
  <c r="AS3421" i="1"/>
  <c r="AO3421" i="1"/>
  <c r="AR3421" i="1" s="1"/>
  <c r="AN3421" i="1"/>
  <c r="AQ3421" i="1" s="1"/>
  <c r="AM3421" i="1"/>
  <c r="AP3421" i="1" s="1"/>
  <c r="AJ3421" i="1"/>
  <c r="AL3421" i="1" s="1"/>
  <c r="AI3421" i="1"/>
  <c r="AW3421" i="1" s="1"/>
  <c r="AV3420" i="1"/>
  <c r="AU3420" i="1"/>
  <c r="AT3420" i="1"/>
  <c r="AS3420" i="1"/>
  <c r="AO3420" i="1"/>
  <c r="AR3420" i="1" s="1"/>
  <c r="AN3420" i="1"/>
  <c r="AQ3420" i="1" s="1"/>
  <c r="AM3420" i="1"/>
  <c r="AP3420" i="1" s="1"/>
  <c r="AJ3420" i="1"/>
  <c r="AL3420" i="1" s="1"/>
  <c r="AI3420" i="1"/>
  <c r="AW3420" i="1" s="1"/>
  <c r="AV3419" i="1"/>
  <c r="AU3419" i="1"/>
  <c r="AT3419" i="1"/>
  <c r="AS3419" i="1"/>
  <c r="AO3419" i="1"/>
  <c r="AR3419" i="1" s="1"/>
  <c r="AN3419" i="1"/>
  <c r="AQ3419" i="1" s="1"/>
  <c r="AM3419" i="1"/>
  <c r="AP3419" i="1" s="1"/>
  <c r="AJ3419" i="1"/>
  <c r="AL3419" i="1" s="1"/>
  <c r="AI3419" i="1"/>
  <c r="AW3419" i="1" s="1"/>
  <c r="AV3418" i="1"/>
  <c r="AU3418" i="1"/>
  <c r="AT3418" i="1"/>
  <c r="AS3418" i="1"/>
  <c r="AO3418" i="1"/>
  <c r="AR3418" i="1" s="1"/>
  <c r="AN3418" i="1"/>
  <c r="AQ3418" i="1" s="1"/>
  <c r="AM3418" i="1"/>
  <c r="AP3418" i="1" s="1"/>
  <c r="AJ3418" i="1"/>
  <c r="AL3418" i="1" s="1"/>
  <c r="AI3418" i="1"/>
  <c r="AK3418" i="1" s="1"/>
  <c r="AV3417" i="1"/>
  <c r="AU3417" i="1"/>
  <c r="AT3417" i="1"/>
  <c r="AS3417" i="1"/>
  <c r="AO3417" i="1"/>
  <c r="AR3417" i="1" s="1"/>
  <c r="AN3417" i="1"/>
  <c r="AQ3417" i="1" s="1"/>
  <c r="AM3417" i="1"/>
  <c r="AP3417" i="1" s="1"/>
  <c r="AJ3417" i="1"/>
  <c r="AL3417" i="1" s="1"/>
  <c r="AI3417" i="1"/>
  <c r="AW3417" i="1" s="1"/>
  <c r="AV3416" i="1"/>
  <c r="AU3416" i="1"/>
  <c r="AT3416" i="1"/>
  <c r="AS3416" i="1"/>
  <c r="AO3416" i="1"/>
  <c r="AR3416" i="1" s="1"/>
  <c r="AN3416" i="1"/>
  <c r="AQ3416" i="1" s="1"/>
  <c r="AM3416" i="1"/>
  <c r="AP3416" i="1" s="1"/>
  <c r="AJ3416" i="1"/>
  <c r="AL3416" i="1" s="1"/>
  <c r="AI3416" i="1"/>
  <c r="AK3416" i="1" s="1"/>
  <c r="AV3415" i="1"/>
  <c r="AU3415" i="1"/>
  <c r="AT3415" i="1"/>
  <c r="AS3415" i="1"/>
  <c r="AO3415" i="1"/>
  <c r="AR3415" i="1" s="1"/>
  <c r="AN3415" i="1"/>
  <c r="AQ3415" i="1" s="1"/>
  <c r="AM3415" i="1"/>
  <c r="AP3415" i="1" s="1"/>
  <c r="AJ3415" i="1"/>
  <c r="AL3415" i="1" s="1"/>
  <c r="AI3415" i="1"/>
  <c r="AW3415" i="1" s="1"/>
  <c r="AV3414" i="1"/>
  <c r="AU3414" i="1"/>
  <c r="AT3414" i="1"/>
  <c r="AS3414" i="1"/>
  <c r="AO3414" i="1"/>
  <c r="AR3414" i="1" s="1"/>
  <c r="AN3414" i="1"/>
  <c r="AQ3414" i="1" s="1"/>
  <c r="AM3414" i="1"/>
  <c r="AP3414" i="1" s="1"/>
  <c r="AJ3414" i="1"/>
  <c r="AL3414" i="1" s="1"/>
  <c r="AI3414" i="1"/>
  <c r="AW3414" i="1" s="1"/>
  <c r="AV3413" i="1"/>
  <c r="AU3413" i="1"/>
  <c r="AT3413" i="1"/>
  <c r="AS3413" i="1"/>
  <c r="AO3413" i="1"/>
  <c r="AR3413" i="1" s="1"/>
  <c r="AN3413" i="1"/>
  <c r="AQ3413" i="1" s="1"/>
  <c r="AM3413" i="1"/>
  <c r="AP3413" i="1" s="1"/>
  <c r="AJ3413" i="1"/>
  <c r="AL3413" i="1" s="1"/>
  <c r="AI3413" i="1"/>
  <c r="AW3413" i="1" s="1"/>
  <c r="AV3412" i="1"/>
  <c r="AU3412" i="1"/>
  <c r="AT3412" i="1"/>
  <c r="AS3412" i="1"/>
  <c r="AO3412" i="1"/>
  <c r="AR3412" i="1" s="1"/>
  <c r="AN3412" i="1"/>
  <c r="AQ3412" i="1" s="1"/>
  <c r="AM3412" i="1"/>
  <c r="AP3412" i="1" s="1"/>
  <c r="AJ3412" i="1"/>
  <c r="AL3412" i="1" s="1"/>
  <c r="AI3412" i="1"/>
  <c r="AW3412" i="1" s="1"/>
  <c r="AV3411" i="1"/>
  <c r="AU3411" i="1"/>
  <c r="AT3411" i="1"/>
  <c r="AS3411" i="1"/>
  <c r="AO3411" i="1"/>
  <c r="AR3411" i="1" s="1"/>
  <c r="AN3411" i="1"/>
  <c r="AQ3411" i="1" s="1"/>
  <c r="AM3411" i="1"/>
  <c r="AP3411" i="1" s="1"/>
  <c r="AJ3411" i="1"/>
  <c r="AL3411" i="1" s="1"/>
  <c r="AI3411" i="1"/>
  <c r="AW3411" i="1" s="1"/>
  <c r="AV3410" i="1"/>
  <c r="AU3410" i="1"/>
  <c r="AT3410" i="1"/>
  <c r="AS3410" i="1"/>
  <c r="AO3410" i="1"/>
  <c r="AR3410" i="1" s="1"/>
  <c r="AN3410" i="1"/>
  <c r="AQ3410" i="1" s="1"/>
  <c r="AM3410" i="1"/>
  <c r="AP3410" i="1" s="1"/>
  <c r="AJ3410" i="1"/>
  <c r="AL3410" i="1" s="1"/>
  <c r="AI3410" i="1"/>
  <c r="AW3410" i="1" s="1"/>
  <c r="AV3409" i="1"/>
  <c r="AU3409" i="1"/>
  <c r="AT3409" i="1"/>
  <c r="AS3409" i="1"/>
  <c r="AO3409" i="1"/>
  <c r="AR3409" i="1" s="1"/>
  <c r="AN3409" i="1"/>
  <c r="AQ3409" i="1" s="1"/>
  <c r="AM3409" i="1"/>
  <c r="AP3409" i="1" s="1"/>
  <c r="AJ3409" i="1"/>
  <c r="AL3409" i="1" s="1"/>
  <c r="AI3409" i="1"/>
  <c r="AW3409" i="1" s="1"/>
  <c r="AV3408" i="1"/>
  <c r="AU3408" i="1"/>
  <c r="AT3408" i="1"/>
  <c r="AS3408" i="1"/>
  <c r="AO3408" i="1"/>
  <c r="AR3408" i="1" s="1"/>
  <c r="AN3408" i="1"/>
  <c r="AQ3408" i="1" s="1"/>
  <c r="AM3408" i="1"/>
  <c r="AP3408" i="1" s="1"/>
  <c r="AJ3408" i="1"/>
  <c r="AL3408" i="1" s="1"/>
  <c r="AI3408" i="1"/>
  <c r="AW3408" i="1" s="1"/>
  <c r="AV3407" i="1"/>
  <c r="AU3407" i="1"/>
  <c r="AT3407" i="1"/>
  <c r="AS3407" i="1"/>
  <c r="AO3407" i="1"/>
  <c r="AR3407" i="1" s="1"/>
  <c r="AN3407" i="1"/>
  <c r="AQ3407" i="1" s="1"/>
  <c r="AM3407" i="1"/>
  <c r="AP3407" i="1" s="1"/>
  <c r="AJ3407" i="1"/>
  <c r="AL3407" i="1" s="1"/>
  <c r="AI3407" i="1"/>
  <c r="AW3407" i="1" s="1"/>
  <c r="AV3406" i="1"/>
  <c r="AU3406" i="1"/>
  <c r="AT3406" i="1"/>
  <c r="AS3406" i="1"/>
  <c r="AO3406" i="1"/>
  <c r="AR3406" i="1" s="1"/>
  <c r="AN3406" i="1"/>
  <c r="AQ3406" i="1" s="1"/>
  <c r="AM3406" i="1"/>
  <c r="AP3406" i="1" s="1"/>
  <c r="AJ3406" i="1"/>
  <c r="AL3406" i="1" s="1"/>
  <c r="AI3406" i="1"/>
  <c r="AW3406" i="1" s="1"/>
  <c r="AV3405" i="1"/>
  <c r="AU3405" i="1"/>
  <c r="AT3405" i="1"/>
  <c r="AS3405" i="1"/>
  <c r="AO3405" i="1"/>
  <c r="AR3405" i="1" s="1"/>
  <c r="AN3405" i="1"/>
  <c r="AQ3405" i="1" s="1"/>
  <c r="AM3405" i="1"/>
  <c r="AP3405" i="1" s="1"/>
  <c r="AJ3405" i="1"/>
  <c r="AL3405" i="1" s="1"/>
  <c r="AI3405" i="1"/>
  <c r="AW3405" i="1" s="1"/>
  <c r="AV3404" i="1"/>
  <c r="AU3404" i="1"/>
  <c r="AT3404" i="1"/>
  <c r="AS3404" i="1"/>
  <c r="AO3404" i="1"/>
  <c r="AR3404" i="1" s="1"/>
  <c r="AN3404" i="1"/>
  <c r="AQ3404" i="1" s="1"/>
  <c r="AM3404" i="1"/>
  <c r="AP3404" i="1" s="1"/>
  <c r="AJ3404" i="1"/>
  <c r="AL3404" i="1" s="1"/>
  <c r="AI3404" i="1"/>
  <c r="AW3404" i="1" s="1"/>
  <c r="AV3403" i="1"/>
  <c r="AU3403" i="1"/>
  <c r="AT3403" i="1"/>
  <c r="AS3403" i="1"/>
  <c r="AO3403" i="1"/>
  <c r="AR3403" i="1" s="1"/>
  <c r="AN3403" i="1"/>
  <c r="AQ3403" i="1" s="1"/>
  <c r="AM3403" i="1"/>
  <c r="AP3403" i="1" s="1"/>
  <c r="AJ3403" i="1"/>
  <c r="AL3403" i="1" s="1"/>
  <c r="AI3403" i="1"/>
  <c r="AW3403" i="1" s="1"/>
  <c r="AV3402" i="1"/>
  <c r="AU3402" i="1"/>
  <c r="AT3402" i="1"/>
  <c r="AS3402" i="1"/>
  <c r="AO3402" i="1"/>
  <c r="AR3402" i="1" s="1"/>
  <c r="AN3402" i="1"/>
  <c r="AQ3402" i="1" s="1"/>
  <c r="AM3402" i="1"/>
  <c r="AP3402" i="1" s="1"/>
  <c r="AJ3402" i="1"/>
  <c r="AL3402" i="1" s="1"/>
  <c r="AI3402" i="1"/>
  <c r="AW3402" i="1" s="1"/>
  <c r="AV3401" i="1"/>
  <c r="AU3401" i="1"/>
  <c r="AT3401" i="1"/>
  <c r="AS3401" i="1"/>
  <c r="AO3401" i="1"/>
  <c r="AR3401" i="1" s="1"/>
  <c r="AN3401" i="1"/>
  <c r="AQ3401" i="1" s="1"/>
  <c r="AM3401" i="1"/>
  <c r="AP3401" i="1" s="1"/>
  <c r="AJ3401" i="1"/>
  <c r="AL3401" i="1" s="1"/>
  <c r="AI3401" i="1"/>
  <c r="AW3401" i="1" s="1"/>
  <c r="AV3400" i="1"/>
  <c r="AU3400" i="1"/>
  <c r="AT3400" i="1"/>
  <c r="AS3400" i="1"/>
  <c r="AO3400" i="1"/>
  <c r="AR3400" i="1" s="1"/>
  <c r="AN3400" i="1"/>
  <c r="AQ3400" i="1" s="1"/>
  <c r="AM3400" i="1"/>
  <c r="AP3400" i="1" s="1"/>
  <c r="AJ3400" i="1"/>
  <c r="AL3400" i="1" s="1"/>
  <c r="AI3400" i="1"/>
  <c r="AW3400" i="1" s="1"/>
  <c r="AV3399" i="1"/>
  <c r="AU3399" i="1"/>
  <c r="AT3399" i="1"/>
  <c r="AS3399" i="1"/>
  <c r="AO3399" i="1"/>
  <c r="AR3399" i="1" s="1"/>
  <c r="AN3399" i="1"/>
  <c r="AQ3399" i="1" s="1"/>
  <c r="AM3399" i="1"/>
  <c r="AP3399" i="1" s="1"/>
  <c r="AJ3399" i="1"/>
  <c r="AL3399" i="1" s="1"/>
  <c r="AI3399" i="1"/>
  <c r="AW3399" i="1" s="1"/>
  <c r="AV3398" i="1"/>
  <c r="AU3398" i="1"/>
  <c r="AT3398" i="1"/>
  <c r="AS3398" i="1"/>
  <c r="AO3398" i="1"/>
  <c r="AR3398" i="1" s="1"/>
  <c r="AN3398" i="1"/>
  <c r="AQ3398" i="1" s="1"/>
  <c r="AM3398" i="1"/>
  <c r="AP3398" i="1" s="1"/>
  <c r="AJ3398" i="1"/>
  <c r="AL3398" i="1" s="1"/>
  <c r="AI3398" i="1"/>
  <c r="AW3398" i="1" s="1"/>
  <c r="AV3397" i="1"/>
  <c r="AU3397" i="1"/>
  <c r="AT3397" i="1"/>
  <c r="AS3397" i="1"/>
  <c r="AO3397" i="1"/>
  <c r="AR3397" i="1" s="1"/>
  <c r="AN3397" i="1"/>
  <c r="AQ3397" i="1" s="1"/>
  <c r="AM3397" i="1"/>
  <c r="AP3397" i="1" s="1"/>
  <c r="AJ3397" i="1"/>
  <c r="AL3397" i="1" s="1"/>
  <c r="AI3397" i="1"/>
  <c r="AW3397" i="1" s="1"/>
  <c r="AV3396" i="1"/>
  <c r="AU3396" i="1"/>
  <c r="AT3396" i="1"/>
  <c r="AS3396" i="1"/>
  <c r="AO3396" i="1"/>
  <c r="AR3396" i="1" s="1"/>
  <c r="AN3396" i="1"/>
  <c r="AQ3396" i="1" s="1"/>
  <c r="AM3396" i="1"/>
  <c r="AP3396" i="1" s="1"/>
  <c r="AJ3396" i="1"/>
  <c r="AL3396" i="1" s="1"/>
  <c r="AI3396" i="1"/>
  <c r="AW3396" i="1" s="1"/>
  <c r="AV3395" i="1"/>
  <c r="AU3395" i="1"/>
  <c r="AT3395" i="1"/>
  <c r="AS3395" i="1"/>
  <c r="AO3395" i="1"/>
  <c r="AR3395" i="1" s="1"/>
  <c r="AN3395" i="1"/>
  <c r="AQ3395" i="1" s="1"/>
  <c r="AM3395" i="1"/>
  <c r="AP3395" i="1" s="1"/>
  <c r="AJ3395" i="1"/>
  <c r="AL3395" i="1" s="1"/>
  <c r="AI3395" i="1"/>
  <c r="AW3395" i="1" s="1"/>
  <c r="AV3394" i="1"/>
  <c r="AU3394" i="1"/>
  <c r="AT3394" i="1"/>
  <c r="AS3394" i="1"/>
  <c r="AO3394" i="1"/>
  <c r="AR3394" i="1" s="1"/>
  <c r="AN3394" i="1"/>
  <c r="AQ3394" i="1" s="1"/>
  <c r="AM3394" i="1"/>
  <c r="AP3394" i="1" s="1"/>
  <c r="AJ3394" i="1"/>
  <c r="AL3394" i="1" s="1"/>
  <c r="AI3394" i="1"/>
  <c r="AW3394" i="1" s="1"/>
  <c r="AV3393" i="1"/>
  <c r="AU3393" i="1"/>
  <c r="AT3393" i="1"/>
  <c r="AS3393" i="1"/>
  <c r="AO3393" i="1"/>
  <c r="AR3393" i="1" s="1"/>
  <c r="AN3393" i="1"/>
  <c r="AQ3393" i="1" s="1"/>
  <c r="AM3393" i="1"/>
  <c r="AP3393" i="1" s="1"/>
  <c r="AJ3393" i="1"/>
  <c r="AL3393" i="1" s="1"/>
  <c r="AI3393" i="1"/>
  <c r="AW3393" i="1" s="1"/>
  <c r="AV3392" i="1"/>
  <c r="AU3392" i="1"/>
  <c r="AT3392" i="1"/>
  <c r="AS3392" i="1"/>
  <c r="AO3392" i="1"/>
  <c r="AR3392" i="1" s="1"/>
  <c r="AN3392" i="1"/>
  <c r="AQ3392" i="1" s="1"/>
  <c r="AM3392" i="1"/>
  <c r="AP3392" i="1" s="1"/>
  <c r="AJ3392" i="1"/>
  <c r="AL3392" i="1" s="1"/>
  <c r="AI3392" i="1"/>
  <c r="AW3392" i="1" s="1"/>
  <c r="AV3391" i="1"/>
  <c r="AU3391" i="1"/>
  <c r="AT3391" i="1"/>
  <c r="AS3391" i="1"/>
  <c r="AO3391" i="1"/>
  <c r="AR3391" i="1" s="1"/>
  <c r="AN3391" i="1"/>
  <c r="AQ3391" i="1" s="1"/>
  <c r="AM3391" i="1"/>
  <c r="AP3391" i="1" s="1"/>
  <c r="AJ3391" i="1"/>
  <c r="AL3391" i="1" s="1"/>
  <c r="AI3391" i="1"/>
  <c r="AW3391" i="1" s="1"/>
  <c r="AV3390" i="1"/>
  <c r="AU3390" i="1"/>
  <c r="AT3390" i="1"/>
  <c r="AS3390" i="1"/>
  <c r="AO3390" i="1"/>
  <c r="AR3390" i="1" s="1"/>
  <c r="AN3390" i="1"/>
  <c r="AQ3390" i="1" s="1"/>
  <c r="AM3390" i="1"/>
  <c r="AP3390" i="1" s="1"/>
  <c r="AJ3390" i="1"/>
  <c r="AL3390" i="1" s="1"/>
  <c r="AI3390" i="1"/>
  <c r="AW3390" i="1" s="1"/>
  <c r="AV3389" i="1"/>
  <c r="AU3389" i="1"/>
  <c r="AT3389" i="1"/>
  <c r="AS3389" i="1"/>
  <c r="AO3389" i="1"/>
  <c r="AR3389" i="1" s="1"/>
  <c r="AN3389" i="1"/>
  <c r="AQ3389" i="1" s="1"/>
  <c r="AM3389" i="1"/>
  <c r="AP3389" i="1" s="1"/>
  <c r="AJ3389" i="1"/>
  <c r="AL3389" i="1" s="1"/>
  <c r="AI3389" i="1"/>
  <c r="AW3389" i="1" s="1"/>
  <c r="AV3388" i="1"/>
  <c r="AU3388" i="1"/>
  <c r="AT3388" i="1"/>
  <c r="AS3388" i="1"/>
  <c r="AO3388" i="1"/>
  <c r="AR3388" i="1" s="1"/>
  <c r="AN3388" i="1"/>
  <c r="AQ3388" i="1" s="1"/>
  <c r="AM3388" i="1"/>
  <c r="AP3388" i="1" s="1"/>
  <c r="AJ3388" i="1"/>
  <c r="AL3388" i="1" s="1"/>
  <c r="AI3388" i="1"/>
  <c r="AW3388" i="1" s="1"/>
  <c r="AV3387" i="1"/>
  <c r="AU3387" i="1"/>
  <c r="AT3387" i="1"/>
  <c r="AS3387" i="1"/>
  <c r="AO3387" i="1"/>
  <c r="AR3387" i="1" s="1"/>
  <c r="AN3387" i="1"/>
  <c r="AQ3387" i="1" s="1"/>
  <c r="AM3387" i="1"/>
  <c r="AP3387" i="1" s="1"/>
  <c r="AJ3387" i="1"/>
  <c r="AL3387" i="1" s="1"/>
  <c r="AI3387" i="1"/>
  <c r="AW3387" i="1" s="1"/>
  <c r="AV3386" i="1"/>
  <c r="AU3386" i="1"/>
  <c r="AT3386" i="1"/>
  <c r="AS3386" i="1"/>
  <c r="AO3386" i="1"/>
  <c r="AR3386" i="1" s="1"/>
  <c r="AN3386" i="1"/>
  <c r="AQ3386" i="1" s="1"/>
  <c r="AM3386" i="1"/>
  <c r="AP3386" i="1" s="1"/>
  <c r="AJ3386" i="1"/>
  <c r="AL3386" i="1" s="1"/>
  <c r="AI3386" i="1"/>
  <c r="AW3386" i="1" s="1"/>
  <c r="AV3385" i="1"/>
  <c r="AU3385" i="1"/>
  <c r="AT3385" i="1"/>
  <c r="AS3385" i="1"/>
  <c r="AO3385" i="1"/>
  <c r="AR3385" i="1" s="1"/>
  <c r="AN3385" i="1"/>
  <c r="AQ3385" i="1" s="1"/>
  <c r="AM3385" i="1"/>
  <c r="AP3385" i="1" s="1"/>
  <c r="AJ3385" i="1"/>
  <c r="AL3385" i="1" s="1"/>
  <c r="AI3385" i="1"/>
  <c r="AW3385" i="1" s="1"/>
  <c r="AV3384" i="1"/>
  <c r="AU3384" i="1"/>
  <c r="AT3384" i="1"/>
  <c r="AS3384" i="1"/>
  <c r="AO3384" i="1"/>
  <c r="AR3384" i="1" s="1"/>
  <c r="AN3384" i="1"/>
  <c r="AQ3384" i="1" s="1"/>
  <c r="AM3384" i="1"/>
  <c r="AP3384" i="1" s="1"/>
  <c r="AJ3384" i="1"/>
  <c r="AL3384" i="1" s="1"/>
  <c r="AI3384" i="1"/>
  <c r="AW3384" i="1" s="1"/>
  <c r="AV3383" i="1"/>
  <c r="AU3383" i="1"/>
  <c r="AT3383" i="1"/>
  <c r="AS3383" i="1"/>
  <c r="AO3383" i="1"/>
  <c r="AR3383" i="1" s="1"/>
  <c r="AN3383" i="1"/>
  <c r="AQ3383" i="1" s="1"/>
  <c r="AM3383" i="1"/>
  <c r="AP3383" i="1" s="1"/>
  <c r="AJ3383" i="1"/>
  <c r="AL3383" i="1" s="1"/>
  <c r="AI3383" i="1"/>
  <c r="AW3383" i="1" s="1"/>
  <c r="AV3382" i="1"/>
  <c r="AU3382" i="1"/>
  <c r="AT3382" i="1"/>
  <c r="AS3382" i="1"/>
  <c r="AO3382" i="1"/>
  <c r="AR3382" i="1" s="1"/>
  <c r="AN3382" i="1"/>
  <c r="AQ3382" i="1" s="1"/>
  <c r="AM3382" i="1"/>
  <c r="AP3382" i="1" s="1"/>
  <c r="AJ3382" i="1"/>
  <c r="AL3382" i="1" s="1"/>
  <c r="AI3382" i="1"/>
  <c r="AW3382" i="1" s="1"/>
  <c r="AV3381" i="1"/>
  <c r="AU3381" i="1"/>
  <c r="AT3381" i="1"/>
  <c r="AS3381" i="1"/>
  <c r="AO3381" i="1"/>
  <c r="AR3381" i="1" s="1"/>
  <c r="AN3381" i="1"/>
  <c r="AQ3381" i="1" s="1"/>
  <c r="AM3381" i="1"/>
  <c r="AP3381" i="1" s="1"/>
  <c r="AJ3381" i="1"/>
  <c r="AL3381" i="1" s="1"/>
  <c r="AI3381" i="1"/>
  <c r="AW3381" i="1" s="1"/>
  <c r="AV3380" i="1"/>
  <c r="AU3380" i="1"/>
  <c r="AT3380" i="1"/>
  <c r="AS3380" i="1"/>
  <c r="AO3380" i="1"/>
  <c r="AR3380" i="1" s="1"/>
  <c r="AN3380" i="1"/>
  <c r="AQ3380" i="1" s="1"/>
  <c r="AM3380" i="1"/>
  <c r="AP3380" i="1" s="1"/>
  <c r="AJ3380" i="1"/>
  <c r="AL3380" i="1" s="1"/>
  <c r="AI3380" i="1"/>
  <c r="AW3380" i="1" s="1"/>
  <c r="AV3379" i="1"/>
  <c r="AU3379" i="1"/>
  <c r="AT3379" i="1"/>
  <c r="AS3379" i="1"/>
  <c r="AO3379" i="1"/>
  <c r="AR3379" i="1" s="1"/>
  <c r="AN3379" i="1"/>
  <c r="AQ3379" i="1" s="1"/>
  <c r="AM3379" i="1"/>
  <c r="AP3379" i="1" s="1"/>
  <c r="AJ3379" i="1"/>
  <c r="AL3379" i="1" s="1"/>
  <c r="AI3379" i="1"/>
  <c r="AW3379" i="1" s="1"/>
  <c r="AV3378" i="1"/>
  <c r="AU3378" i="1"/>
  <c r="AT3378" i="1"/>
  <c r="AS3378" i="1"/>
  <c r="AO3378" i="1"/>
  <c r="AR3378" i="1" s="1"/>
  <c r="AN3378" i="1"/>
  <c r="AQ3378" i="1" s="1"/>
  <c r="AM3378" i="1"/>
  <c r="AP3378" i="1" s="1"/>
  <c r="AJ3378" i="1"/>
  <c r="AL3378" i="1" s="1"/>
  <c r="AI3378" i="1"/>
  <c r="AW3378" i="1" s="1"/>
  <c r="R250" i="6"/>
  <c r="R249" i="6"/>
  <c r="R248" i="6"/>
  <c r="R247" i="6"/>
  <c r="R246" i="6"/>
  <c r="R245" i="6"/>
  <c r="R244" i="6"/>
  <c r="R243" i="6"/>
  <c r="R242" i="6"/>
  <c r="R241" i="6"/>
  <c r="R240" i="6"/>
  <c r="R239" i="6"/>
  <c r="R238" i="6"/>
  <c r="R237" i="6"/>
  <c r="R236" i="6"/>
  <c r="R235" i="6"/>
  <c r="R234" i="6"/>
  <c r="R233" i="6"/>
  <c r="R232" i="6"/>
  <c r="R231" i="6"/>
  <c r="R230" i="6"/>
  <c r="R229" i="6"/>
  <c r="R228" i="6"/>
  <c r="R227" i="6"/>
  <c r="R226" i="6"/>
  <c r="R225" i="6"/>
  <c r="R224" i="6"/>
  <c r="R223" i="6"/>
  <c r="R222" i="6"/>
  <c r="R221" i="6"/>
  <c r="R220" i="6"/>
  <c r="R219" i="6"/>
  <c r="R218" i="6"/>
  <c r="R217" i="6"/>
  <c r="R216" i="6"/>
  <c r="R215" i="6"/>
  <c r="R214" i="6"/>
  <c r="R213" i="6"/>
  <c r="R212" i="6"/>
  <c r="R211" i="6"/>
  <c r="R210" i="6"/>
  <c r="R209" i="6"/>
  <c r="R208" i="6"/>
  <c r="R207" i="6"/>
  <c r="R206" i="6"/>
  <c r="R205" i="6"/>
  <c r="R204" i="6"/>
  <c r="R203" i="6"/>
  <c r="R202" i="6"/>
  <c r="R201" i="6"/>
  <c r="R200" i="6"/>
  <c r="R199" i="6"/>
  <c r="R198" i="6"/>
  <c r="R197" i="6"/>
  <c r="R196" i="6"/>
  <c r="R195" i="6"/>
  <c r="R194" i="6"/>
  <c r="R193" i="6"/>
  <c r="R192" i="6"/>
  <c r="R191" i="6"/>
  <c r="R190" i="6"/>
  <c r="R189" i="6"/>
  <c r="R188" i="6"/>
  <c r="R187" i="6"/>
  <c r="R186" i="6"/>
  <c r="R185" i="6"/>
  <c r="R184" i="6"/>
  <c r="R183" i="6"/>
  <c r="R182" i="6"/>
  <c r="R181" i="6"/>
  <c r="R180" i="6"/>
  <c r="R179" i="6"/>
  <c r="R178" i="6"/>
  <c r="R177" i="6"/>
  <c r="R176" i="6"/>
  <c r="R175" i="6"/>
  <c r="R174" i="6"/>
  <c r="R173" i="6"/>
  <c r="R172" i="6"/>
  <c r="R171" i="6"/>
  <c r="R170" i="6"/>
  <c r="R169" i="6"/>
  <c r="R168" i="6"/>
  <c r="R167" i="6"/>
  <c r="R166" i="6"/>
  <c r="R165" i="6"/>
  <c r="R164" i="6"/>
  <c r="R163" i="6"/>
  <c r="R162" i="6"/>
  <c r="R161" i="6"/>
  <c r="R160" i="6"/>
  <c r="R159" i="6"/>
  <c r="R158" i="6"/>
  <c r="R157" i="6"/>
  <c r="R156" i="6"/>
  <c r="R155" i="6"/>
  <c r="R154" i="6"/>
  <c r="R153" i="6"/>
  <c r="R152" i="6"/>
  <c r="R151" i="6"/>
  <c r="R150" i="6"/>
  <c r="R149" i="6"/>
  <c r="R148" i="6"/>
  <c r="R147" i="6"/>
  <c r="R146" i="6"/>
  <c r="R145" i="6"/>
  <c r="R144" i="6"/>
  <c r="R143" i="6"/>
  <c r="R142" i="6"/>
  <c r="R141" i="6"/>
  <c r="R140" i="6"/>
  <c r="R139" i="6"/>
  <c r="R138" i="6"/>
  <c r="R137" i="6"/>
  <c r="R136" i="6"/>
  <c r="R135" i="6"/>
  <c r="R134" i="6"/>
  <c r="R133" i="6"/>
  <c r="R132" i="6"/>
  <c r="R131" i="6"/>
  <c r="R130" i="6"/>
  <c r="R129" i="6"/>
  <c r="R128" i="6"/>
  <c r="R127" i="6"/>
  <c r="R126" i="6"/>
  <c r="R125" i="6"/>
  <c r="R124" i="6"/>
  <c r="R123" i="6"/>
  <c r="R122" i="6"/>
  <c r="R121" i="6"/>
  <c r="R120" i="6"/>
  <c r="R119" i="6"/>
  <c r="R118" i="6"/>
  <c r="R117" i="6"/>
  <c r="R116" i="6"/>
  <c r="R115" i="6"/>
  <c r="R114" i="6"/>
  <c r="R113" i="6"/>
  <c r="R112" i="6"/>
  <c r="R111" i="6"/>
  <c r="R110" i="6"/>
  <c r="R109" i="6"/>
  <c r="R108" i="6"/>
  <c r="R107" i="6"/>
  <c r="R106" i="6"/>
  <c r="R105" i="6"/>
  <c r="R104" i="6"/>
  <c r="R103" i="6"/>
  <c r="R102" i="6"/>
  <c r="R101" i="6"/>
  <c r="R100" i="6"/>
  <c r="R99" i="6"/>
  <c r="R98" i="6"/>
  <c r="R97" i="6"/>
  <c r="R96" i="6"/>
  <c r="R95" i="6"/>
  <c r="R94" i="6"/>
  <c r="R93" i="6"/>
  <c r="R92" i="6"/>
  <c r="R91" i="6"/>
  <c r="R90" i="6"/>
  <c r="R89" i="6"/>
  <c r="R88" i="6"/>
  <c r="R87" i="6"/>
  <c r="R86" i="6"/>
  <c r="R85" i="6"/>
  <c r="R84" i="6"/>
  <c r="R83" i="6"/>
  <c r="R82" i="6"/>
  <c r="R81" i="6"/>
  <c r="R80" i="6"/>
  <c r="R79" i="6"/>
  <c r="R78" i="6"/>
  <c r="R77" i="6"/>
  <c r="R76" i="6"/>
  <c r="R75" i="6"/>
  <c r="R74" i="6"/>
  <c r="R73" i="6"/>
  <c r="R72" i="6"/>
  <c r="R71" i="6"/>
  <c r="R70" i="6"/>
  <c r="R69" i="6"/>
  <c r="R68" i="6"/>
  <c r="R67" i="6"/>
  <c r="R66" i="6"/>
  <c r="R65" i="6"/>
  <c r="R64" i="6"/>
  <c r="R63" i="6"/>
  <c r="R62" i="6"/>
  <c r="R61" i="6"/>
  <c r="R60" i="6"/>
  <c r="R59" i="6"/>
  <c r="R58" i="6"/>
  <c r="R57" i="6"/>
  <c r="R56" i="6"/>
  <c r="R55" i="6"/>
  <c r="R54" i="6"/>
  <c r="R53" i="6"/>
  <c r="R52" i="6"/>
  <c r="R51" i="6"/>
  <c r="R50" i="6"/>
  <c r="R49" i="6"/>
  <c r="R48" i="6"/>
  <c r="R47" i="6"/>
  <c r="R46" i="6"/>
  <c r="R45" i="6"/>
  <c r="R44" i="6"/>
  <c r="R43" i="6"/>
  <c r="R42" i="6"/>
  <c r="R41" i="6"/>
  <c r="R40" i="6"/>
  <c r="R39" i="6"/>
  <c r="R38" i="6"/>
  <c r="R37" i="6"/>
  <c r="R36" i="6"/>
  <c r="R35" i="6"/>
  <c r="R34" i="6"/>
  <c r="R33" i="6"/>
  <c r="R32" i="6"/>
  <c r="R31" i="6"/>
  <c r="R30" i="6"/>
  <c r="R29" i="6"/>
  <c r="R28" i="6"/>
  <c r="R27" i="6"/>
  <c r="R26" i="6"/>
  <c r="R25" i="6"/>
  <c r="R24" i="6"/>
  <c r="R23" i="6"/>
  <c r="R22" i="6"/>
  <c r="R21" i="6"/>
  <c r="S20" i="6"/>
  <c r="S21" i="6" s="1"/>
  <c r="S22" i="6" s="1"/>
  <c r="S23" i="6" s="1"/>
  <c r="S24" i="6" s="1"/>
  <c r="S25" i="6" s="1"/>
  <c r="S26" i="6" s="1"/>
  <c r="S27" i="6" s="1"/>
  <c r="S28" i="6" s="1"/>
  <c r="S29" i="6" s="1"/>
  <c r="S30" i="6" s="1"/>
  <c r="S31" i="6" s="1"/>
  <c r="S32" i="6" s="1"/>
  <c r="S33" i="6" s="1"/>
  <c r="S34" i="6" s="1"/>
  <c r="S35" i="6" s="1"/>
  <c r="S36" i="6" s="1"/>
  <c r="S37" i="6" s="1"/>
  <c r="S38" i="6" s="1"/>
  <c r="S39" i="6" s="1"/>
  <c r="S40" i="6" s="1"/>
  <c r="S41" i="6" s="1"/>
  <c r="S42" i="6" s="1"/>
  <c r="S43" i="6" s="1"/>
  <c r="S44" i="6" s="1"/>
  <c r="S45" i="6" s="1"/>
  <c r="S46" i="6" s="1"/>
  <c r="S47" i="6" s="1"/>
  <c r="S48" i="6" s="1"/>
  <c r="S49" i="6" s="1"/>
  <c r="S50" i="6" s="1"/>
  <c r="S51" i="6" s="1"/>
  <c r="S52" i="6" s="1"/>
  <c r="S53" i="6" s="1"/>
  <c r="S54" i="6" s="1"/>
  <c r="S55" i="6" s="1"/>
  <c r="S56" i="6" s="1"/>
  <c r="S57" i="6" s="1"/>
  <c r="S58" i="6" s="1"/>
  <c r="S59" i="6" s="1"/>
  <c r="S60" i="6" s="1"/>
  <c r="S61" i="6" s="1"/>
  <c r="S62" i="6" s="1"/>
  <c r="S63" i="6" s="1"/>
  <c r="S64" i="6" s="1"/>
  <c r="S65" i="6" s="1"/>
  <c r="S66" i="6" s="1"/>
  <c r="S67" i="6" s="1"/>
  <c r="S68" i="6" s="1"/>
  <c r="S69" i="6" s="1"/>
  <c r="S70" i="6" s="1"/>
  <c r="S71" i="6" s="1"/>
  <c r="S72" i="6" s="1"/>
  <c r="S73" i="6" s="1"/>
  <c r="S74" i="6" s="1"/>
  <c r="S75" i="6" s="1"/>
  <c r="S76" i="6" s="1"/>
  <c r="S77" i="6" s="1"/>
  <c r="S78" i="6" s="1"/>
  <c r="S79" i="6" s="1"/>
  <c r="S80" i="6" s="1"/>
  <c r="S81" i="6" s="1"/>
  <c r="S82" i="6" s="1"/>
  <c r="S83" i="6" s="1"/>
  <c r="S84" i="6" s="1"/>
  <c r="S85" i="6" s="1"/>
  <c r="S86" i="6" s="1"/>
  <c r="S87" i="6" s="1"/>
  <c r="S88" i="6" s="1"/>
  <c r="S89" i="6" s="1"/>
  <c r="S90" i="6" s="1"/>
  <c r="S91" i="6" s="1"/>
  <c r="S92" i="6" s="1"/>
  <c r="S93" i="6" s="1"/>
  <c r="S94" i="6" s="1"/>
  <c r="S95" i="6" s="1"/>
  <c r="S96" i="6" s="1"/>
  <c r="S97" i="6" s="1"/>
  <c r="S98" i="6" s="1"/>
  <c r="S99" i="6" s="1"/>
  <c r="S100" i="6" s="1"/>
  <c r="S101" i="6" s="1"/>
  <c r="S102" i="6" s="1"/>
  <c r="S103" i="6" s="1"/>
  <c r="S104" i="6" s="1"/>
  <c r="S105" i="6" s="1"/>
  <c r="S106" i="6" s="1"/>
  <c r="S107" i="6" s="1"/>
  <c r="S108" i="6" s="1"/>
  <c r="S109" i="6" s="1"/>
  <c r="S110" i="6" s="1"/>
  <c r="S111" i="6" s="1"/>
  <c r="S112" i="6" s="1"/>
  <c r="S113" i="6" s="1"/>
  <c r="S114" i="6" s="1"/>
  <c r="S115" i="6" s="1"/>
  <c r="S116" i="6" s="1"/>
  <c r="S117" i="6" s="1"/>
  <c r="S118" i="6" s="1"/>
  <c r="S119" i="6" s="1"/>
  <c r="S120" i="6" s="1"/>
  <c r="S121" i="6" s="1"/>
  <c r="S122" i="6" s="1"/>
  <c r="S123" i="6" s="1"/>
  <c r="S124" i="6" s="1"/>
  <c r="S125" i="6" s="1"/>
  <c r="S126" i="6" s="1"/>
  <c r="S127" i="6" s="1"/>
  <c r="S128" i="6" s="1"/>
  <c r="S129" i="6" s="1"/>
  <c r="S130" i="6" s="1"/>
  <c r="S131" i="6" s="1"/>
  <c r="S132" i="6" s="1"/>
  <c r="S133" i="6" s="1"/>
  <c r="S134" i="6" s="1"/>
  <c r="S135" i="6" s="1"/>
  <c r="S136" i="6" s="1"/>
  <c r="S137" i="6" s="1"/>
  <c r="S138" i="6" s="1"/>
  <c r="S139" i="6" s="1"/>
  <c r="S140" i="6" s="1"/>
  <c r="S141" i="6" s="1"/>
  <c r="S142" i="6" s="1"/>
  <c r="S143" i="6" s="1"/>
  <c r="S144" i="6" s="1"/>
  <c r="S145" i="6" s="1"/>
  <c r="S146" i="6" s="1"/>
  <c r="S147" i="6" s="1"/>
  <c r="S148" i="6" s="1"/>
  <c r="S149" i="6" s="1"/>
  <c r="S150" i="6" s="1"/>
  <c r="S151" i="6" s="1"/>
  <c r="S152" i="6" s="1"/>
  <c r="S153" i="6" s="1"/>
  <c r="S154" i="6" s="1"/>
  <c r="S155" i="6" s="1"/>
  <c r="S156" i="6" s="1"/>
  <c r="S157" i="6" s="1"/>
  <c r="S158" i="6" s="1"/>
  <c r="S159" i="6" s="1"/>
  <c r="S160" i="6" s="1"/>
  <c r="S161" i="6" s="1"/>
  <c r="S162" i="6" s="1"/>
  <c r="S163" i="6" s="1"/>
  <c r="S164" i="6" s="1"/>
  <c r="S165" i="6" s="1"/>
  <c r="S166" i="6" s="1"/>
  <c r="S167" i="6" s="1"/>
  <c r="S168" i="6" s="1"/>
  <c r="S169" i="6" s="1"/>
  <c r="S170" i="6" s="1"/>
  <c r="S171" i="6" s="1"/>
  <c r="S172" i="6" s="1"/>
  <c r="S173" i="6" s="1"/>
  <c r="S174" i="6" s="1"/>
  <c r="S175" i="6" s="1"/>
  <c r="S176" i="6" s="1"/>
  <c r="S177" i="6" s="1"/>
  <c r="S178" i="6" s="1"/>
  <c r="S179" i="6" s="1"/>
  <c r="S180" i="6" s="1"/>
  <c r="S181" i="6" s="1"/>
  <c r="S182" i="6" s="1"/>
  <c r="S183" i="6" s="1"/>
  <c r="S184" i="6" s="1"/>
  <c r="S185" i="6" s="1"/>
  <c r="S186" i="6" s="1"/>
  <c r="S187" i="6" s="1"/>
  <c r="S188" i="6" s="1"/>
  <c r="S189" i="6" s="1"/>
  <c r="S190" i="6" s="1"/>
  <c r="S191" i="6" s="1"/>
  <c r="S192" i="6" s="1"/>
  <c r="S193" i="6" s="1"/>
  <c r="S194" i="6" s="1"/>
  <c r="S195" i="6" s="1"/>
  <c r="S196" i="6" s="1"/>
  <c r="S197" i="6" s="1"/>
  <c r="S198" i="6" s="1"/>
  <c r="S199" i="6" s="1"/>
  <c r="S200" i="6" s="1"/>
  <c r="S201" i="6" s="1"/>
  <c r="S202" i="6" s="1"/>
  <c r="S203" i="6" s="1"/>
  <c r="S204" i="6" s="1"/>
  <c r="S205" i="6" s="1"/>
  <c r="S206" i="6" s="1"/>
  <c r="S207" i="6" s="1"/>
  <c r="S208" i="6" s="1"/>
  <c r="S209" i="6" s="1"/>
  <c r="S210" i="6" s="1"/>
  <c r="S211" i="6" s="1"/>
  <c r="S212" i="6" s="1"/>
  <c r="S213" i="6" s="1"/>
  <c r="S214" i="6" s="1"/>
  <c r="S215" i="6" s="1"/>
  <c r="S216" i="6" s="1"/>
  <c r="S217" i="6" s="1"/>
  <c r="S218" i="6" s="1"/>
  <c r="S219" i="6" s="1"/>
  <c r="S220" i="6" s="1"/>
  <c r="S221" i="6" s="1"/>
  <c r="S222" i="6" s="1"/>
  <c r="S223" i="6" s="1"/>
  <c r="S224" i="6" s="1"/>
  <c r="S225" i="6" s="1"/>
  <c r="S226" i="6" s="1"/>
  <c r="S227" i="6" s="1"/>
  <c r="S228" i="6" s="1"/>
  <c r="S229" i="6" s="1"/>
  <c r="S230" i="6" s="1"/>
  <c r="S231" i="6" s="1"/>
  <c r="S232" i="6" s="1"/>
  <c r="S233" i="6" s="1"/>
  <c r="S234" i="6" s="1"/>
  <c r="S235" i="6" s="1"/>
  <c r="S236" i="6" s="1"/>
  <c r="S237" i="6" s="1"/>
  <c r="S238" i="6" s="1"/>
  <c r="S239" i="6" s="1"/>
  <c r="S240" i="6" s="1"/>
  <c r="S241" i="6" s="1"/>
  <c r="S242" i="6" s="1"/>
  <c r="S243" i="6" s="1"/>
  <c r="S244" i="6" s="1"/>
  <c r="S245" i="6" s="1"/>
  <c r="S246" i="6" s="1"/>
  <c r="S247" i="6" s="1"/>
  <c r="S248" i="6" s="1"/>
  <c r="S249" i="6" s="1"/>
  <c r="S250" i="6" s="1"/>
  <c r="R20" i="6"/>
  <c r="T20" i="6" s="1"/>
  <c r="S19" i="6"/>
  <c r="R19" i="6"/>
  <c r="T19" i="6" s="1"/>
  <c r="S18" i="6"/>
  <c r="R18" i="6"/>
  <c r="T18" i="6" s="1"/>
  <c r="G3" i="6"/>
  <c r="E3" i="6"/>
  <c r="C4" i="6" s="1"/>
  <c r="E4" i="6" s="1"/>
  <c r="AW3543" i="1" l="1"/>
  <c r="AW3545" i="1"/>
  <c r="AW3547" i="1"/>
  <c r="AW3549" i="1"/>
  <c r="AW3551" i="1"/>
  <c r="AW3553" i="1"/>
  <c r="AW3612" i="1"/>
  <c r="AW3614" i="1"/>
  <c r="AW3616" i="1"/>
  <c r="AW3618" i="1"/>
  <c r="AW3620" i="1"/>
  <c r="AW3622" i="1"/>
  <c r="AW3660" i="1"/>
  <c r="AW3662" i="1"/>
  <c r="AW3664" i="1"/>
  <c r="AW3666" i="1"/>
  <c r="AW3668" i="1"/>
  <c r="AW3670" i="1"/>
  <c r="AW3672" i="1"/>
  <c r="AW3674" i="1"/>
  <c r="AW3676" i="1"/>
  <c r="AW3678" i="1"/>
  <c r="AW3680" i="1"/>
  <c r="AW3682" i="1"/>
  <c r="AK3450" i="1"/>
  <c r="AK3454" i="1"/>
  <c r="AK3456" i="1"/>
  <c r="AK3458" i="1"/>
  <c r="AK3460" i="1"/>
  <c r="AK3462" i="1"/>
  <c r="AK3464" i="1"/>
  <c r="AK3466" i="1"/>
  <c r="AK3468" i="1"/>
  <c r="AK3470" i="1"/>
  <c r="AK3472" i="1"/>
  <c r="AK3474" i="1"/>
  <c r="AK3476" i="1"/>
  <c r="AK3478" i="1"/>
  <c r="AK3480" i="1"/>
  <c r="AK3482" i="1"/>
  <c r="AK3484" i="1"/>
  <c r="AK3486" i="1"/>
  <c r="AK3488" i="1"/>
  <c r="AK3490" i="1"/>
  <c r="AK3492" i="1"/>
  <c r="AK3494" i="1"/>
  <c r="AK3496" i="1"/>
  <c r="AK3498" i="1"/>
  <c r="AK3500" i="1"/>
  <c r="AK3502" i="1"/>
  <c r="AK3504" i="1"/>
  <c r="AK3506" i="1"/>
  <c r="AK3508" i="1"/>
  <c r="AK3510" i="1"/>
  <c r="AK3512" i="1"/>
  <c r="AK3514" i="1"/>
  <c r="AK3516" i="1"/>
  <c r="AK3518" i="1"/>
  <c r="AK3520" i="1"/>
  <c r="AK3522" i="1"/>
  <c r="AK3524" i="1"/>
  <c r="AK3526" i="1"/>
  <c r="AK3528" i="1"/>
  <c r="AK3530" i="1"/>
  <c r="AK3532" i="1"/>
  <c r="AK3534" i="1"/>
  <c r="AK3536" i="1"/>
  <c r="AK3538" i="1"/>
  <c r="AK3540" i="1"/>
  <c r="AK3542" i="1"/>
  <c r="AK3444" i="1"/>
  <c r="AK3446" i="1"/>
  <c r="AK3448" i="1"/>
  <c r="AK3452" i="1"/>
  <c r="AK3445" i="1"/>
  <c r="AK3447" i="1"/>
  <c r="AK3449" i="1"/>
  <c r="AK3451" i="1"/>
  <c r="AK3453" i="1"/>
  <c r="AK3455" i="1"/>
  <c r="AK3457" i="1"/>
  <c r="AK3459" i="1"/>
  <c r="AK3461" i="1"/>
  <c r="AK3463" i="1"/>
  <c r="AK3465" i="1"/>
  <c r="AK3467" i="1"/>
  <c r="AK3469" i="1"/>
  <c r="AK3471" i="1"/>
  <c r="AK3473" i="1"/>
  <c r="AK3475" i="1"/>
  <c r="AK3477" i="1"/>
  <c r="AK3479" i="1"/>
  <c r="AK3481" i="1"/>
  <c r="AK3483" i="1"/>
  <c r="AK3485" i="1"/>
  <c r="AK3487" i="1"/>
  <c r="AK3489" i="1"/>
  <c r="AK3491" i="1"/>
  <c r="AK3493" i="1"/>
  <c r="AK3495" i="1"/>
  <c r="AK3497" i="1"/>
  <c r="AK3499" i="1"/>
  <c r="AK3501" i="1"/>
  <c r="AK3503" i="1"/>
  <c r="AK3505" i="1"/>
  <c r="AK3507" i="1"/>
  <c r="AK3509" i="1"/>
  <c r="AK3511" i="1"/>
  <c r="AK3513" i="1"/>
  <c r="AK3515" i="1"/>
  <c r="AK3517" i="1"/>
  <c r="AK3519" i="1"/>
  <c r="AK3521" i="1"/>
  <c r="AK3523" i="1"/>
  <c r="AK3525" i="1"/>
  <c r="AK3527" i="1"/>
  <c r="AK3529" i="1"/>
  <c r="AK3531" i="1"/>
  <c r="AK3533" i="1"/>
  <c r="AK3535" i="1"/>
  <c r="AK3537" i="1"/>
  <c r="AK3539" i="1"/>
  <c r="AK3541" i="1"/>
  <c r="AK3555" i="1"/>
  <c r="AK3557" i="1"/>
  <c r="AK3559" i="1"/>
  <c r="AK3561" i="1"/>
  <c r="AK3563" i="1"/>
  <c r="AK3565" i="1"/>
  <c r="AK3567" i="1"/>
  <c r="AK3569" i="1"/>
  <c r="AK3571" i="1"/>
  <c r="AK3573" i="1"/>
  <c r="AK3575" i="1"/>
  <c r="AK3577" i="1"/>
  <c r="AK3579" i="1"/>
  <c r="AK3581" i="1"/>
  <c r="AK3583" i="1"/>
  <c r="AK3585" i="1"/>
  <c r="AK3587" i="1"/>
  <c r="AK3589" i="1"/>
  <c r="AK3591" i="1"/>
  <c r="AK3593" i="1"/>
  <c r="AK3595" i="1"/>
  <c r="AK3597" i="1"/>
  <c r="AK3599" i="1"/>
  <c r="AK3601" i="1"/>
  <c r="AK3603" i="1"/>
  <c r="AK3605" i="1"/>
  <c r="AK3607" i="1"/>
  <c r="AK3609" i="1"/>
  <c r="AK3611" i="1"/>
  <c r="AK3544" i="1"/>
  <c r="AK3546" i="1"/>
  <c r="AK3548" i="1"/>
  <c r="AK3550" i="1"/>
  <c r="AK3552" i="1"/>
  <c r="AK3554" i="1"/>
  <c r="AK3556" i="1"/>
  <c r="AK3558" i="1"/>
  <c r="AK3560" i="1"/>
  <c r="AK3562" i="1"/>
  <c r="AK3564" i="1"/>
  <c r="AK3566" i="1"/>
  <c r="AK3568" i="1"/>
  <c r="AK3570" i="1"/>
  <c r="AK3572" i="1"/>
  <c r="AK3574" i="1"/>
  <c r="AK3576" i="1"/>
  <c r="AK3578" i="1"/>
  <c r="AK3580" i="1"/>
  <c r="AK3582" i="1"/>
  <c r="AK3584" i="1"/>
  <c r="AK3586" i="1"/>
  <c r="AK3588" i="1"/>
  <c r="AK3590" i="1"/>
  <c r="AK3592" i="1"/>
  <c r="AK3594" i="1"/>
  <c r="AK3596" i="1"/>
  <c r="AK3598" i="1"/>
  <c r="AK3600" i="1"/>
  <c r="AK3602" i="1"/>
  <c r="AK3604" i="1"/>
  <c r="AK3606" i="1"/>
  <c r="AK3608" i="1"/>
  <c r="AK3610" i="1"/>
  <c r="AK3624" i="1"/>
  <c r="AK3626" i="1"/>
  <c r="AK3628" i="1"/>
  <c r="AK3630" i="1"/>
  <c r="AK3632" i="1"/>
  <c r="AK3634" i="1"/>
  <c r="AK3636" i="1"/>
  <c r="AK3638" i="1"/>
  <c r="AK3640" i="1"/>
  <c r="AK3642" i="1"/>
  <c r="AK3644" i="1"/>
  <c r="AK3646" i="1"/>
  <c r="AK3648" i="1"/>
  <c r="AK3650" i="1"/>
  <c r="AK3652" i="1"/>
  <c r="AK3654" i="1"/>
  <c r="AK3656" i="1"/>
  <c r="AK3658" i="1"/>
  <c r="AW3684" i="1"/>
  <c r="AW3686" i="1"/>
  <c r="AK3613" i="1"/>
  <c r="AK3615" i="1"/>
  <c r="AK3617" i="1"/>
  <c r="AK3619" i="1"/>
  <c r="AK3621" i="1"/>
  <c r="AK3623" i="1"/>
  <c r="AK3625" i="1"/>
  <c r="AK3627" i="1"/>
  <c r="AK3629" i="1"/>
  <c r="AK3631" i="1"/>
  <c r="AK3633" i="1"/>
  <c r="AK3635" i="1"/>
  <c r="AK3637" i="1"/>
  <c r="AK3639" i="1"/>
  <c r="AK3641" i="1"/>
  <c r="AK3643" i="1"/>
  <c r="AK3645" i="1"/>
  <c r="AK3647" i="1"/>
  <c r="AK3649" i="1"/>
  <c r="AK3651" i="1"/>
  <c r="AK3653" i="1"/>
  <c r="AK3655" i="1"/>
  <c r="AK3657" i="1"/>
  <c r="AK3659" i="1"/>
  <c r="AK3661" i="1"/>
  <c r="AK3663" i="1"/>
  <c r="AK3665" i="1"/>
  <c r="AK3667" i="1"/>
  <c r="AK3669" i="1"/>
  <c r="AK3671" i="1"/>
  <c r="AK3673" i="1"/>
  <c r="AK3675" i="1"/>
  <c r="AK3677" i="1"/>
  <c r="AK3679" i="1"/>
  <c r="AK3681" i="1"/>
  <c r="AK3683" i="1"/>
  <c r="AK3685" i="1"/>
  <c r="AK3687" i="1"/>
  <c r="AW3416" i="1"/>
  <c r="AK3378" i="1"/>
  <c r="AK3382" i="1"/>
  <c r="AK3384" i="1"/>
  <c r="AK3386" i="1"/>
  <c r="AK3388" i="1"/>
  <c r="AK3390" i="1"/>
  <c r="AK3392" i="1"/>
  <c r="AK3394" i="1"/>
  <c r="AK3396" i="1"/>
  <c r="AK3398" i="1"/>
  <c r="AK3400" i="1"/>
  <c r="AK3402" i="1"/>
  <c r="AK3404" i="1"/>
  <c r="AK3406" i="1"/>
  <c r="AK3408" i="1"/>
  <c r="AK3410" i="1"/>
  <c r="AK3412" i="1"/>
  <c r="AK3414" i="1"/>
  <c r="AW3418" i="1"/>
  <c r="AK3380" i="1"/>
  <c r="AK3379" i="1"/>
  <c r="AK3381" i="1"/>
  <c r="AK3383" i="1"/>
  <c r="AK3385" i="1"/>
  <c r="AK3387" i="1"/>
  <c r="AK3389" i="1"/>
  <c r="AK3391" i="1"/>
  <c r="AK3393" i="1"/>
  <c r="AK3395" i="1"/>
  <c r="AK3397" i="1"/>
  <c r="AK3399" i="1"/>
  <c r="AK3401" i="1"/>
  <c r="AK3403" i="1"/>
  <c r="AK3405" i="1"/>
  <c r="AK3407" i="1"/>
  <c r="AK3409" i="1"/>
  <c r="AK3411" i="1"/>
  <c r="AK3413" i="1"/>
  <c r="AK3415" i="1"/>
  <c r="AK3420" i="1"/>
  <c r="AK3422" i="1"/>
  <c r="AK3424" i="1"/>
  <c r="AK3426" i="1"/>
  <c r="AK3428" i="1"/>
  <c r="AK3430" i="1"/>
  <c r="AK3432" i="1"/>
  <c r="AK3434" i="1"/>
  <c r="AK3436" i="1"/>
  <c r="AK3438" i="1"/>
  <c r="AK3440" i="1"/>
  <c r="AK3442" i="1"/>
  <c r="AK3417" i="1"/>
  <c r="AK3419" i="1"/>
  <c r="AK3421" i="1"/>
  <c r="AK3423" i="1"/>
  <c r="AK3425" i="1"/>
  <c r="AK3427" i="1"/>
  <c r="AK3429" i="1"/>
  <c r="AK3431" i="1"/>
  <c r="AK3433" i="1"/>
  <c r="AK3435" i="1"/>
  <c r="AK3437" i="1"/>
  <c r="AK3439" i="1"/>
  <c r="AK3441" i="1"/>
  <c r="AK3443" i="1"/>
  <c r="C5" i="6"/>
  <c r="E5" i="6" s="1"/>
  <c r="T21" i="6"/>
  <c r="T22" i="6" s="1"/>
  <c r="T23" i="6" s="1"/>
  <c r="T24" i="6" s="1"/>
  <c r="T25" i="6" s="1"/>
  <c r="T26" i="6" s="1"/>
  <c r="T27" i="6" s="1"/>
  <c r="T28" i="6" s="1"/>
  <c r="T29" i="6" s="1"/>
  <c r="T30" i="6" s="1"/>
  <c r="T31" i="6" s="1"/>
  <c r="T32" i="6" s="1"/>
  <c r="T33" i="6" s="1"/>
  <c r="T34" i="6" s="1"/>
  <c r="T35" i="6" s="1"/>
  <c r="T36" i="6" s="1"/>
  <c r="T37" i="6" s="1"/>
  <c r="T38" i="6" s="1"/>
  <c r="T39" i="6" s="1"/>
  <c r="T40" i="6" s="1"/>
  <c r="T41" i="6" s="1"/>
  <c r="T42" i="6" s="1"/>
  <c r="T43" i="6" s="1"/>
  <c r="T44" i="6" s="1"/>
  <c r="T45" i="6" s="1"/>
  <c r="T46" i="6" s="1"/>
  <c r="T47" i="6" s="1"/>
  <c r="T48" i="6" s="1"/>
  <c r="T49" i="6" s="1"/>
  <c r="T50" i="6" s="1"/>
  <c r="T51" i="6" s="1"/>
  <c r="T52" i="6" s="1"/>
  <c r="T53" i="6" s="1"/>
  <c r="T54" i="6" s="1"/>
  <c r="T55" i="6" s="1"/>
  <c r="T56" i="6" s="1"/>
  <c r="T57" i="6" s="1"/>
  <c r="T58" i="6" s="1"/>
  <c r="T59" i="6" s="1"/>
  <c r="T60" i="6" s="1"/>
  <c r="T61" i="6" s="1"/>
  <c r="T62" i="6" s="1"/>
  <c r="T63" i="6" s="1"/>
  <c r="T64" i="6" s="1"/>
  <c r="T65" i="6" s="1"/>
  <c r="T66" i="6" s="1"/>
  <c r="T67" i="6" s="1"/>
  <c r="T68" i="6" s="1"/>
  <c r="T69" i="6" s="1"/>
  <c r="T70" i="6" s="1"/>
  <c r="T71" i="6" s="1"/>
  <c r="T72" i="6" s="1"/>
  <c r="T73" i="6" s="1"/>
  <c r="T74" i="6" s="1"/>
  <c r="T75" i="6" s="1"/>
  <c r="T76" i="6" s="1"/>
  <c r="T77" i="6" s="1"/>
  <c r="T78" i="6" s="1"/>
  <c r="T79" i="6" s="1"/>
  <c r="T80" i="6" s="1"/>
  <c r="T81" i="6" s="1"/>
  <c r="T82" i="6" s="1"/>
  <c r="T83" i="6" s="1"/>
  <c r="T84" i="6" s="1"/>
  <c r="T85" i="6" s="1"/>
  <c r="T86" i="6" s="1"/>
  <c r="T87" i="6" s="1"/>
  <c r="T88" i="6" s="1"/>
  <c r="T89" i="6" s="1"/>
  <c r="T90" i="6" s="1"/>
  <c r="T91" i="6" s="1"/>
  <c r="T92" i="6" s="1"/>
  <c r="T93" i="6" s="1"/>
  <c r="T94" i="6" s="1"/>
  <c r="T95" i="6" s="1"/>
  <c r="T96" i="6" s="1"/>
  <c r="T97" i="6" s="1"/>
  <c r="T98" i="6" s="1"/>
  <c r="T99" i="6" s="1"/>
  <c r="T100" i="6" s="1"/>
  <c r="T101" i="6" s="1"/>
  <c r="T102" i="6" s="1"/>
  <c r="T103" i="6" s="1"/>
  <c r="T104" i="6" s="1"/>
  <c r="T105" i="6" s="1"/>
  <c r="T106" i="6" s="1"/>
  <c r="T107" i="6" s="1"/>
  <c r="T108" i="6" s="1"/>
  <c r="T109" i="6" s="1"/>
  <c r="T110" i="6" s="1"/>
  <c r="T111" i="6" s="1"/>
  <c r="T112" i="6" s="1"/>
  <c r="T113" i="6" s="1"/>
  <c r="T114" i="6" s="1"/>
  <c r="T115" i="6" s="1"/>
  <c r="T116" i="6" s="1"/>
  <c r="T117" i="6" s="1"/>
  <c r="T118" i="6" s="1"/>
  <c r="T119" i="6" s="1"/>
  <c r="T120" i="6" s="1"/>
  <c r="T121" i="6" s="1"/>
  <c r="T122" i="6" s="1"/>
  <c r="T123" i="6" s="1"/>
  <c r="T124" i="6" s="1"/>
  <c r="T125" i="6" s="1"/>
  <c r="T126" i="6" s="1"/>
  <c r="T127" i="6" s="1"/>
  <c r="T128" i="6" s="1"/>
  <c r="T129" i="6" s="1"/>
  <c r="T130" i="6" s="1"/>
  <c r="T131" i="6" s="1"/>
  <c r="T132" i="6" s="1"/>
  <c r="T133" i="6" s="1"/>
  <c r="T134" i="6" s="1"/>
  <c r="T135" i="6" s="1"/>
  <c r="T136" i="6" s="1"/>
  <c r="T137" i="6" s="1"/>
  <c r="T138" i="6" s="1"/>
  <c r="T139" i="6" s="1"/>
  <c r="T140" i="6" s="1"/>
  <c r="T141" i="6" s="1"/>
  <c r="T142" i="6" s="1"/>
  <c r="T143" i="6" s="1"/>
  <c r="T144" i="6" s="1"/>
  <c r="T145" i="6" s="1"/>
  <c r="T146" i="6" s="1"/>
  <c r="T147" i="6" s="1"/>
  <c r="T148" i="6" s="1"/>
  <c r="T149" i="6" s="1"/>
  <c r="T150" i="6" s="1"/>
  <c r="T151" i="6" s="1"/>
  <c r="T152" i="6" s="1"/>
  <c r="T153" i="6" s="1"/>
  <c r="T154" i="6" s="1"/>
  <c r="T155" i="6" s="1"/>
  <c r="T156" i="6" s="1"/>
  <c r="T157" i="6" s="1"/>
  <c r="T158" i="6" s="1"/>
  <c r="T159" i="6" s="1"/>
  <c r="T160" i="6" s="1"/>
  <c r="T161" i="6" s="1"/>
  <c r="T162" i="6" s="1"/>
  <c r="T163" i="6" s="1"/>
  <c r="T164" i="6" s="1"/>
  <c r="T165" i="6" s="1"/>
  <c r="T166" i="6" s="1"/>
  <c r="T167" i="6" s="1"/>
  <c r="T168" i="6" s="1"/>
  <c r="T169" i="6" s="1"/>
  <c r="T170" i="6" s="1"/>
  <c r="T171" i="6" s="1"/>
  <c r="T172" i="6" s="1"/>
  <c r="T173" i="6" s="1"/>
  <c r="T174" i="6" s="1"/>
  <c r="T175" i="6" s="1"/>
  <c r="T176" i="6" s="1"/>
  <c r="T177" i="6" s="1"/>
  <c r="T178" i="6" s="1"/>
  <c r="T179" i="6" s="1"/>
  <c r="T180" i="6" s="1"/>
  <c r="T181" i="6" s="1"/>
  <c r="T182" i="6" s="1"/>
  <c r="T183" i="6" s="1"/>
  <c r="T184" i="6" s="1"/>
  <c r="T185" i="6" s="1"/>
  <c r="T186" i="6" s="1"/>
  <c r="T187" i="6" s="1"/>
  <c r="T188" i="6" s="1"/>
  <c r="T189" i="6" s="1"/>
  <c r="T190" i="6" s="1"/>
  <c r="T191" i="6" s="1"/>
  <c r="T192" i="6" s="1"/>
  <c r="T193" i="6" s="1"/>
  <c r="T194" i="6" s="1"/>
  <c r="T195" i="6" s="1"/>
  <c r="T196" i="6" s="1"/>
  <c r="T197" i="6" s="1"/>
  <c r="T198" i="6" s="1"/>
  <c r="T199" i="6" s="1"/>
  <c r="T200" i="6" s="1"/>
  <c r="T201" i="6" s="1"/>
  <c r="T202" i="6" s="1"/>
  <c r="T203" i="6" s="1"/>
  <c r="T204" i="6" s="1"/>
  <c r="T205" i="6" s="1"/>
  <c r="T206" i="6" s="1"/>
  <c r="T207" i="6" s="1"/>
  <c r="T208" i="6" s="1"/>
  <c r="T209" i="6" s="1"/>
  <c r="T210" i="6" s="1"/>
  <c r="T211" i="6" s="1"/>
  <c r="T212" i="6" s="1"/>
  <c r="T213" i="6" s="1"/>
  <c r="T214" i="6" s="1"/>
  <c r="T215" i="6" s="1"/>
  <c r="T216" i="6" s="1"/>
  <c r="T217" i="6" s="1"/>
  <c r="T218" i="6" s="1"/>
  <c r="T219" i="6" s="1"/>
  <c r="T220" i="6" s="1"/>
  <c r="T221" i="6" s="1"/>
  <c r="T222" i="6" s="1"/>
  <c r="T223" i="6" s="1"/>
  <c r="T224" i="6" s="1"/>
  <c r="T225" i="6" s="1"/>
  <c r="T226" i="6" s="1"/>
  <c r="T227" i="6" s="1"/>
  <c r="T228" i="6" s="1"/>
  <c r="T229" i="6" s="1"/>
  <c r="T230" i="6" s="1"/>
  <c r="T231" i="6" s="1"/>
  <c r="T232" i="6" s="1"/>
  <c r="T233" i="6" s="1"/>
  <c r="T234" i="6" s="1"/>
  <c r="T235" i="6" s="1"/>
  <c r="T236" i="6" s="1"/>
  <c r="T237" i="6" s="1"/>
  <c r="T238" i="6" s="1"/>
  <c r="T239" i="6" s="1"/>
  <c r="T240" i="6" s="1"/>
  <c r="T241" i="6" s="1"/>
  <c r="T242" i="6" s="1"/>
  <c r="T243" i="6" s="1"/>
  <c r="T244" i="6" s="1"/>
  <c r="T245" i="6" s="1"/>
  <c r="T246" i="6" s="1"/>
  <c r="T247" i="6" s="1"/>
  <c r="T248" i="6" s="1"/>
  <c r="T249" i="6" s="1"/>
  <c r="T250" i="6" s="1"/>
  <c r="U20" i="6"/>
  <c r="I3" i="6"/>
  <c r="N3" i="6" s="1"/>
  <c r="R3" i="6" l="1"/>
  <c r="S3" i="6"/>
  <c r="C6" i="6"/>
  <c r="E6" i="6" s="1"/>
  <c r="U21" i="6"/>
  <c r="U22" i="6" l="1"/>
  <c r="C7" i="6"/>
  <c r="E7" i="6" s="1"/>
  <c r="T3" i="6"/>
  <c r="U3" i="6"/>
  <c r="W3" i="6"/>
  <c r="G4" i="6" s="1"/>
  <c r="V3" i="6" l="1"/>
  <c r="U23" i="6"/>
  <c r="I4" i="6"/>
  <c r="N4" i="6" s="1"/>
  <c r="C8" i="6"/>
  <c r="E8" i="6" s="1"/>
  <c r="S4" i="6" l="1"/>
  <c r="R4" i="6"/>
  <c r="U24" i="6"/>
  <c r="C9" i="6"/>
  <c r="E9" i="6" s="1"/>
  <c r="U25" i="6" l="1"/>
  <c r="T4" i="6"/>
  <c r="U4" i="6"/>
  <c r="W4" i="6"/>
  <c r="G5" i="6" s="1"/>
  <c r="C10" i="6"/>
  <c r="E10" i="6" s="1"/>
  <c r="C11" i="6" l="1"/>
  <c r="E11" i="6" s="1"/>
  <c r="V4" i="6"/>
  <c r="U26" i="6"/>
  <c r="I5" i="6"/>
  <c r="N5" i="6" s="1"/>
  <c r="R5" i="6" l="1"/>
  <c r="S5" i="6"/>
  <c r="U27" i="6"/>
  <c r="C12" i="6"/>
  <c r="E12" i="6" s="1"/>
  <c r="U28" i="6" l="1"/>
  <c r="C13" i="6"/>
  <c r="E13" i="6" s="1"/>
  <c r="T5" i="6"/>
  <c r="U5" i="6"/>
  <c r="W5" i="6"/>
  <c r="G6" i="6" s="1"/>
  <c r="V5" i="6" l="1"/>
  <c r="U29" i="6"/>
  <c r="I6" i="6"/>
  <c r="N6" i="6" s="1"/>
  <c r="C14" i="6"/>
  <c r="E14" i="6" s="1"/>
  <c r="S6" i="6" l="1"/>
  <c r="R6" i="6"/>
  <c r="U30" i="6"/>
  <c r="C15" i="6"/>
  <c r="E15" i="6" s="1"/>
  <c r="U31" i="6" l="1"/>
  <c r="T6" i="6"/>
  <c r="U6" i="6"/>
  <c r="W6" i="6"/>
  <c r="G7" i="6" s="1"/>
  <c r="C16" i="6"/>
  <c r="E16" i="6" s="1"/>
  <c r="C17" i="6" l="1"/>
  <c r="E17" i="6" s="1"/>
  <c r="U32" i="6"/>
  <c r="V6" i="6"/>
  <c r="I7" i="6"/>
  <c r="N7" i="6" s="1"/>
  <c r="R7" i="6" l="1"/>
  <c r="S7" i="6"/>
  <c r="U33" i="6"/>
  <c r="C18" i="6"/>
  <c r="E18" i="6" s="1"/>
  <c r="C19" i="6" l="1"/>
  <c r="E19" i="6" s="1"/>
  <c r="U34" i="6"/>
  <c r="T7" i="6"/>
  <c r="U7" i="6"/>
  <c r="W7" i="6"/>
  <c r="G8" i="6" s="1"/>
  <c r="V7" i="6" l="1"/>
  <c r="U35" i="6"/>
  <c r="I8" i="6"/>
  <c r="N8" i="6" s="1"/>
  <c r="C20" i="6"/>
  <c r="E20" i="6" s="1"/>
  <c r="S8" i="6" l="1"/>
  <c r="R8" i="6"/>
  <c r="U36" i="6"/>
  <c r="C21" i="6"/>
  <c r="E21" i="6" s="1"/>
  <c r="V20" i="6"/>
  <c r="U37" i="6" l="1"/>
  <c r="T8" i="6"/>
  <c r="U8" i="6"/>
  <c r="W8" i="6"/>
  <c r="G9" i="6" s="1"/>
  <c r="C22" i="6"/>
  <c r="E22" i="6" s="1"/>
  <c r="V21" i="6"/>
  <c r="V8" i="6" l="1"/>
  <c r="U38" i="6"/>
  <c r="C23" i="6"/>
  <c r="E23" i="6" s="1"/>
  <c r="V22" i="6"/>
  <c r="I9" i="6"/>
  <c r="N9" i="6" s="1"/>
  <c r="R9" i="6" l="1"/>
  <c r="S9" i="6"/>
  <c r="C24" i="6"/>
  <c r="E24" i="6" s="1"/>
  <c r="V23" i="6"/>
  <c r="U39" i="6"/>
  <c r="U40" i="6" l="1"/>
  <c r="C25" i="6"/>
  <c r="E25" i="6" s="1"/>
  <c r="V24" i="6"/>
  <c r="T9" i="6"/>
  <c r="U9" i="6"/>
  <c r="W9" i="6"/>
  <c r="G10" i="6" s="1"/>
  <c r="I10" i="6" l="1"/>
  <c r="N10" i="6" s="1"/>
  <c r="U41" i="6"/>
  <c r="V9" i="6"/>
  <c r="C26" i="6"/>
  <c r="E26" i="6" s="1"/>
  <c r="V25" i="6"/>
  <c r="U42" i="6" l="1"/>
  <c r="S10" i="6"/>
  <c r="R10" i="6"/>
  <c r="C27" i="6"/>
  <c r="E27" i="6" s="1"/>
  <c r="V26" i="6"/>
  <c r="T10" i="6" l="1"/>
  <c r="W10" i="6"/>
  <c r="G11" i="6" s="1"/>
  <c r="U10" i="6"/>
  <c r="U43" i="6"/>
  <c r="C28" i="6"/>
  <c r="E28" i="6" s="1"/>
  <c r="V27" i="6"/>
  <c r="U44" i="6" l="1"/>
  <c r="C29" i="6"/>
  <c r="E29" i="6" s="1"/>
  <c r="V28" i="6"/>
  <c r="I11" i="6"/>
  <c r="N11" i="6" s="1"/>
  <c r="V10" i="6"/>
  <c r="U45" i="6" l="1"/>
  <c r="R11" i="6"/>
  <c r="S11" i="6"/>
  <c r="C30" i="6"/>
  <c r="E30" i="6" s="1"/>
  <c r="V29" i="6"/>
  <c r="U46" i="6" l="1"/>
  <c r="C31" i="6"/>
  <c r="E31" i="6" s="1"/>
  <c r="V30" i="6"/>
  <c r="T11" i="6"/>
  <c r="W11" i="6"/>
  <c r="G12" i="6" s="1"/>
  <c r="U11" i="6"/>
  <c r="V11" i="6" l="1"/>
  <c r="U47" i="6"/>
  <c r="I12" i="6"/>
  <c r="N12" i="6" s="1"/>
  <c r="C32" i="6"/>
  <c r="E32" i="6" s="1"/>
  <c r="V31" i="6"/>
  <c r="S12" i="6" l="1"/>
  <c r="R12" i="6"/>
  <c r="U48" i="6"/>
  <c r="C33" i="6"/>
  <c r="E33" i="6" s="1"/>
  <c r="V32" i="6"/>
  <c r="U49" i="6" l="1"/>
  <c r="T12" i="6"/>
  <c r="U12" i="6"/>
  <c r="W12" i="6"/>
  <c r="G13" i="6" s="1"/>
  <c r="C34" i="6"/>
  <c r="E34" i="6" s="1"/>
  <c r="V33" i="6"/>
  <c r="C35" i="6" l="1"/>
  <c r="E35" i="6" s="1"/>
  <c r="V34" i="6"/>
  <c r="V12" i="6"/>
  <c r="U50" i="6"/>
  <c r="I13" i="6"/>
  <c r="N13" i="6" s="1"/>
  <c r="R13" i="6" l="1"/>
  <c r="S13" i="6"/>
  <c r="U51" i="6"/>
  <c r="C36" i="6"/>
  <c r="E36" i="6" s="1"/>
  <c r="V35" i="6"/>
  <c r="U52" i="6" l="1"/>
  <c r="C37" i="6"/>
  <c r="E37" i="6" s="1"/>
  <c r="V36" i="6"/>
  <c r="T13" i="6"/>
  <c r="U13" i="6"/>
  <c r="W13" i="6"/>
  <c r="G14" i="6" s="1"/>
  <c r="I14" i="6" l="1"/>
  <c r="N14" i="6" s="1"/>
  <c r="U53" i="6"/>
  <c r="V13" i="6"/>
  <c r="C38" i="6"/>
  <c r="E38" i="6" s="1"/>
  <c r="V37" i="6"/>
  <c r="U54" i="6" l="1"/>
  <c r="S14" i="6"/>
  <c r="R14" i="6"/>
  <c r="C39" i="6"/>
  <c r="E39" i="6" s="1"/>
  <c r="V38" i="6"/>
  <c r="T14" i="6" l="1"/>
  <c r="W14" i="6"/>
  <c r="G15" i="6" s="1"/>
  <c r="U14" i="6"/>
  <c r="U55" i="6"/>
  <c r="C40" i="6"/>
  <c r="E40" i="6" s="1"/>
  <c r="V39" i="6"/>
  <c r="U56" i="6" l="1"/>
  <c r="C41" i="6"/>
  <c r="E41" i="6" s="1"/>
  <c r="V40" i="6"/>
  <c r="I15" i="6"/>
  <c r="N15" i="6" s="1"/>
  <c r="V14" i="6"/>
  <c r="U57" i="6" l="1"/>
  <c r="R15" i="6"/>
  <c r="S15" i="6"/>
  <c r="C42" i="6"/>
  <c r="E42" i="6" s="1"/>
  <c r="V41" i="6"/>
  <c r="U58" i="6" l="1"/>
  <c r="C43" i="6"/>
  <c r="E43" i="6" s="1"/>
  <c r="V42" i="6"/>
  <c r="T15" i="6"/>
  <c r="W15" i="6"/>
  <c r="G16" i="6" s="1"/>
  <c r="U15" i="6"/>
  <c r="U59" i="6" l="1"/>
  <c r="V15" i="6"/>
  <c r="I16" i="6"/>
  <c r="N16" i="6" s="1"/>
  <c r="C44" i="6"/>
  <c r="E44" i="6" s="1"/>
  <c r="V43" i="6"/>
  <c r="S16" i="6" l="1"/>
  <c r="R16" i="6"/>
  <c r="U60" i="6"/>
  <c r="C45" i="6"/>
  <c r="E45" i="6" s="1"/>
  <c r="V44" i="6"/>
  <c r="U61" i="6" l="1"/>
  <c r="T16" i="6"/>
  <c r="U16" i="6"/>
  <c r="W16" i="6"/>
  <c r="G17" i="6" s="1"/>
  <c r="C46" i="6"/>
  <c r="E46" i="6" s="1"/>
  <c r="V45" i="6"/>
  <c r="C47" i="6" l="1"/>
  <c r="E47" i="6" s="1"/>
  <c r="V46" i="6"/>
  <c r="V16" i="6"/>
  <c r="U62" i="6"/>
  <c r="I17" i="6"/>
  <c r="N17" i="6" s="1"/>
  <c r="R17" i="6" l="1"/>
  <c r="S17" i="6"/>
  <c r="U63" i="6"/>
  <c r="C48" i="6"/>
  <c r="E48" i="6" s="1"/>
  <c r="V47" i="6"/>
  <c r="U64" i="6" l="1"/>
  <c r="C49" i="6"/>
  <c r="E49" i="6" s="1"/>
  <c r="V48" i="6"/>
  <c r="T17" i="6"/>
  <c r="U17" i="6"/>
  <c r="W17" i="6"/>
  <c r="G18" i="6" s="1"/>
  <c r="W18" i="6" l="1"/>
  <c r="G19" i="6" s="1"/>
  <c r="I18" i="6"/>
  <c r="U65" i="6"/>
  <c r="V17" i="6"/>
  <c r="U18" i="6"/>
  <c r="C50" i="6"/>
  <c r="E50" i="6" s="1"/>
  <c r="V49" i="6"/>
  <c r="V18" i="6" l="1"/>
  <c r="U19" i="6"/>
  <c r="V19" i="6" s="1"/>
  <c r="U66" i="6"/>
  <c r="C51" i="6"/>
  <c r="E51" i="6" s="1"/>
  <c r="V50" i="6"/>
  <c r="W19" i="6"/>
  <c r="G20" i="6" s="1"/>
  <c r="I19" i="6"/>
  <c r="W20" i="6" l="1"/>
  <c r="G21" i="6" s="1"/>
  <c r="I20" i="6"/>
  <c r="U67" i="6"/>
  <c r="C52" i="6"/>
  <c r="E52" i="6" s="1"/>
  <c r="V51" i="6"/>
  <c r="C53" i="6" l="1"/>
  <c r="E53" i="6" s="1"/>
  <c r="V52" i="6"/>
  <c r="W21" i="6"/>
  <c r="G22" i="6" s="1"/>
  <c r="I21" i="6"/>
  <c r="U68" i="6"/>
  <c r="U69" i="6" l="1"/>
  <c r="C54" i="6"/>
  <c r="E54" i="6" s="1"/>
  <c r="V53" i="6"/>
  <c r="W22" i="6"/>
  <c r="G23" i="6" s="1"/>
  <c r="I22" i="6"/>
  <c r="C55" i="6" l="1"/>
  <c r="E55" i="6" s="1"/>
  <c r="V54" i="6"/>
  <c r="W23" i="6"/>
  <c r="G24" i="6" s="1"/>
  <c r="I23" i="6"/>
  <c r="U70" i="6"/>
  <c r="U71" i="6" l="1"/>
  <c r="C56" i="6"/>
  <c r="E56" i="6" s="1"/>
  <c r="V55" i="6"/>
  <c r="W24" i="6"/>
  <c r="G25" i="6" s="1"/>
  <c r="I24" i="6"/>
  <c r="C57" i="6" l="1"/>
  <c r="E57" i="6" s="1"/>
  <c r="V56" i="6"/>
  <c r="W25" i="6"/>
  <c r="G26" i="6" s="1"/>
  <c r="I25" i="6"/>
  <c r="U72" i="6"/>
  <c r="U73" i="6" l="1"/>
  <c r="C58" i="6"/>
  <c r="E58" i="6" s="1"/>
  <c r="V57" i="6"/>
  <c r="W26" i="6"/>
  <c r="G27" i="6" s="1"/>
  <c r="I26" i="6"/>
  <c r="C59" i="6" l="1"/>
  <c r="E59" i="6" s="1"/>
  <c r="V58" i="6"/>
  <c r="W27" i="6"/>
  <c r="G28" i="6" s="1"/>
  <c r="I27" i="6"/>
  <c r="U74" i="6"/>
  <c r="U75" i="6" l="1"/>
  <c r="C60" i="6"/>
  <c r="E60" i="6" s="1"/>
  <c r="V59" i="6"/>
  <c r="W28" i="6"/>
  <c r="G29" i="6" s="1"/>
  <c r="I28" i="6"/>
  <c r="C61" i="6" l="1"/>
  <c r="E61" i="6" s="1"/>
  <c r="V60" i="6"/>
  <c r="W29" i="6"/>
  <c r="G30" i="6" s="1"/>
  <c r="I29" i="6"/>
  <c r="U76" i="6"/>
  <c r="U77" i="6" l="1"/>
  <c r="C62" i="6"/>
  <c r="E62" i="6" s="1"/>
  <c r="V61" i="6"/>
  <c r="W30" i="6"/>
  <c r="G31" i="6" s="1"/>
  <c r="I30" i="6"/>
  <c r="C63" i="6" l="1"/>
  <c r="E63" i="6" s="1"/>
  <c r="V62" i="6"/>
  <c r="W31" i="6"/>
  <c r="G32" i="6" s="1"/>
  <c r="I31" i="6"/>
  <c r="U78" i="6"/>
  <c r="U79" i="6" l="1"/>
  <c r="C64" i="6"/>
  <c r="E64" i="6" s="1"/>
  <c r="V63" i="6"/>
  <c r="W32" i="6"/>
  <c r="G33" i="6" s="1"/>
  <c r="I32" i="6"/>
  <c r="C65" i="6" l="1"/>
  <c r="E65" i="6" s="1"/>
  <c r="V64" i="6"/>
  <c r="W33" i="6"/>
  <c r="G34" i="6" s="1"/>
  <c r="I33" i="6"/>
  <c r="U80" i="6"/>
  <c r="U81" i="6" l="1"/>
  <c r="C66" i="6"/>
  <c r="E66" i="6" s="1"/>
  <c r="V65" i="6"/>
  <c r="W34" i="6"/>
  <c r="G35" i="6" s="1"/>
  <c r="I34" i="6"/>
  <c r="C67" i="6" l="1"/>
  <c r="E67" i="6" s="1"/>
  <c r="V66" i="6"/>
  <c r="W35" i="6"/>
  <c r="G36" i="6" s="1"/>
  <c r="I35" i="6"/>
  <c r="U82" i="6"/>
  <c r="U83" i="6" l="1"/>
  <c r="C68" i="6"/>
  <c r="E68" i="6" s="1"/>
  <c r="V67" i="6"/>
  <c r="W36" i="6"/>
  <c r="G37" i="6" s="1"/>
  <c r="I36" i="6"/>
  <c r="C69" i="6" l="1"/>
  <c r="E69" i="6" s="1"/>
  <c r="V68" i="6"/>
  <c r="U84" i="6"/>
  <c r="W37" i="6"/>
  <c r="G38" i="6" s="1"/>
  <c r="I37" i="6"/>
  <c r="U85" i="6" l="1"/>
  <c r="C70" i="6"/>
  <c r="E70" i="6" s="1"/>
  <c r="V69" i="6"/>
  <c r="W38" i="6"/>
  <c r="G39" i="6" s="1"/>
  <c r="I38" i="6"/>
  <c r="C71" i="6" l="1"/>
  <c r="E71" i="6" s="1"/>
  <c r="V70" i="6"/>
  <c r="W39" i="6"/>
  <c r="G40" i="6" s="1"/>
  <c r="I39" i="6"/>
  <c r="U86" i="6"/>
  <c r="U87" i="6" l="1"/>
  <c r="C72" i="6"/>
  <c r="E72" i="6" s="1"/>
  <c r="V71" i="6"/>
  <c r="W40" i="6"/>
  <c r="G41" i="6" s="1"/>
  <c r="I40" i="6"/>
  <c r="C73" i="6" l="1"/>
  <c r="E73" i="6" s="1"/>
  <c r="V72" i="6"/>
  <c r="W41" i="6"/>
  <c r="G42" i="6" s="1"/>
  <c r="I41" i="6"/>
  <c r="U88" i="6"/>
  <c r="U89" i="6" l="1"/>
  <c r="C74" i="6"/>
  <c r="E74" i="6" s="1"/>
  <c r="V73" i="6"/>
  <c r="W42" i="6"/>
  <c r="G43" i="6" s="1"/>
  <c r="I42" i="6"/>
  <c r="C75" i="6" l="1"/>
  <c r="E75" i="6" s="1"/>
  <c r="V74" i="6"/>
  <c r="W43" i="6"/>
  <c r="G44" i="6" s="1"/>
  <c r="I43" i="6"/>
  <c r="U90" i="6"/>
  <c r="U91" i="6" l="1"/>
  <c r="C76" i="6"/>
  <c r="E76" i="6" s="1"/>
  <c r="V75" i="6"/>
  <c r="W44" i="6"/>
  <c r="G45" i="6" s="1"/>
  <c r="I44" i="6"/>
  <c r="C77" i="6" l="1"/>
  <c r="E77" i="6" s="1"/>
  <c r="V76" i="6"/>
  <c r="W45" i="6"/>
  <c r="G46" i="6" s="1"/>
  <c r="I45" i="6"/>
  <c r="U92" i="6"/>
  <c r="U93" i="6" l="1"/>
  <c r="C78" i="6"/>
  <c r="E78" i="6" s="1"/>
  <c r="V77" i="6"/>
  <c r="W46" i="6"/>
  <c r="G47" i="6" s="1"/>
  <c r="I46" i="6"/>
  <c r="C79" i="6" l="1"/>
  <c r="E79" i="6" s="1"/>
  <c r="V78" i="6"/>
  <c r="W47" i="6"/>
  <c r="G48" i="6" s="1"/>
  <c r="I47" i="6"/>
  <c r="U94" i="6"/>
  <c r="U95" i="6" l="1"/>
  <c r="C80" i="6"/>
  <c r="E80" i="6" s="1"/>
  <c r="V79" i="6"/>
  <c r="W48" i="6"/>
  <c r="G49" i="6" s="1"/>
  <c r="I48" i="6"/>
  <c r="C81" i="6" l="1"/>
  <c r="E81" i="6" s="1"/>
  <c r="V80" i="6"/>
  <c r="U96" i="6"/>
  <c r="W49" i="6"/>
  <c r="G50" i="6" s="1"/>
  <c r="I49" i="6"/>
  <c r="C82" i="6" l="1"/>
  <c r="E82" i="6" s="1"/>
  <c r="V81" i="6"/>
  <c r="W50" i="6"/>
  <c r="G51" i="6" s="1"/>
  <c r="I50" i="6"/>
  <c r="U97" i="6"/>
  <c r="C83" i="6" l="1"/>
  <c r="E83" i="6" s="1"/>
  <c r="V82" i="6"/>
  <c r="U98" i="6"/>
  <c r="W51" i="6"/>
  <c r="G52" i="6" s="1"/>
  <c r="I51" i="6"/>
  <c r="C84" i="6" l="1"/>
  <c r="E84" i="6" s="1"/>
  <c r="V83" i="6"/>
  <c r="W52" i="6"/>
  <c r="G53" i="6" s="1"/>
  <c r="I52" i="6"/>
  <c r="U99" i="6"/>
  <c r="C85" i="6" l="1"/>
  <c r="E85" i="6" s="1"/>
  <c r="V84" i="6"/>
  <c r="U100" i="6"/>
  <c r="W53" i="6"/>
  <c r="G54" i="6" s="1"/>
  <c r="I53" i="6"/>
  <c r="C86" i="6" l="1"/>
  <c r="E86" i="6" s="1"/>
  <c r="V85" i="6"/>
  <c r="W54" i="6"/>
  <c r="G55" i="6" s="1"/>
  <c r="I54" i="6"/>
  <c r="U101" i="6"/>
  <c r="C87" i="6" l="1"/>
  <c r="E87" i="6" s="1"/>
  <c r="V86" i="6"/>
  <c r="U102" i="6"/>
  <c r="W55" i="6"/>
  <c r="G56" i="6" s="1"/>
  <c r="I55" i="6"/>
  <c r="C88" i="6" l="1"/>
  <c r="E88" i="6" s="1"/>
  <c r="V87" i="6"/>
  <c r="W56" i="6"/>
  <c r="G57" i="6" s="1"/>
  <c r="I56" i="6"/>
  <c r="U103" i="6"/>
  <c r="C89" i="6" l="1"/>
  <c r="E89" i="6" s="1"/>
  <c r="V88" i="6"/>
  <c r="U104" i="6"/>
  <c r="W57" i="6"/>
  <c r="G58" i="6" s="1"/>
  <c r="I57" i="6"/>
  <c r="C90" i="6" l="1"/>
  <c r="E90" i="6" s="1"/>
  <c r="V89" i="6"/>
  <c r="W58" i="6"/>
  <c r="G59" i="6" s="1"/>
  <c r="I58" i="6"/>
  <c r="U105" i="6"/>
  <c r="C91" i="6" l="1"/>
  <c r="E91" i="6" s="1"/>
  <c r="V90" i="6"/>
  <c r="U106" i="6"/>
  <c r="W59" i="6"/>
  <c r="G60" i="6" s="1"/>
  <c r="I59" i="6"/>
  <c r="C92" i="6" l="1"/>
  <c r="E92" i="6" s="1"/>
  <c r="V91" i="6"/>
  <c r="W60" i="6"/>
  <c r="G61" i="6" s="1"/>
  <c r="I60" i="6"/>
  <c r="U107" i="6"/>
  <c r="C93" i="6" l="1"/>
  <c r="E93" i="6" s="1"/>
  <c r="V92" i="6"/>
  <c r="U108" i="6"/>
  <c r="W61" i="6"/>
  <c r="G62" i="6" s="1"/>
  <c r="I61" i="6"/>
  <c r="C94" i="6" l="1"/>
  <c r="E94" i="6" s="1"/>
  <c r="V93" i="6"/>
  <c r="W62" i="6"/>
  <c r="G63" i="6" s="1"/>
  <c r="I62" i="6"/>
  <c r="U109" i="6"/>
  <c r="C95" i="6" l="1"/>
  <c r="E95" i="6" s="1"/>
  <c r="V94" i="6"/>
  <c r="U110" i="6"/>
  <c r="W63" i="6"/>
  <c r="G64" i="6" s="1"/>
  <c r="I63" i="6"/>
  <c r="C96" i="6" l="1"/>
  <c r="E96" i="6" s="1"/>
  <c r="V95" i="6"/>
  <c r="W64" i="6"/>
  <c r="G65" i="6" s="1"/>
  <c r="I64" i="6"/>
  <c r="U111" i="6"/>
  <c r="U112" i="6" l="1"/>
  <c r="W65" i="6"/>
  <c r="G66" i="6" s="1"/>
  <c r="I65" i="6"/>
  <c r="C97" i="6"/>
  <c r="E97" i="6" s="1"/>
  <c r="V96" i="6"/>
  <c r="W66" i="6" l="1"/>
  <c r="G67" i="6" s="1"/>
  <c r="I66" i="6"/>
  <c r="U113" i="6"/>
  <c r="C98" i="6"/>
  <c r="E98" i="6" s="1"/>
  <c r="V97" i="6"/>
  <c r="U114" i="6" l="1"/>
  <c r="W67" i="6"/>
  <c r="G68" i="6" s="1"/>
  <c r="I67" i="6"/>
  <c r="C99" i="6"/>
  <c r="E99" i="6" s="1"/>
  <c r="V98" i="6"/>
  <c r="W68" i="6" l="1"/>
  <c r="G69" i="6" s="1"/>
  <c r="I68" i="6"/>
  <c r="U115" i="6"/>
  <c r="C100" i="6"/>
  <c r="E100" i="6" s="1"/>
  <c r="V99" i="6"/>
  <c r="U116" i="6" l="1"/>
  <c r="W69" i="6"/>
  <c r="G70" i="6" s="1"/>
  <c r="I69" i="6"/>
  <c r="C101" i="6"/>
  <c r="E101" i="6" s="1"/>
  <c r="V100" i="6"/>
  <c r="W70" i="6" l="1"/>
  <c r="G71" i="6" s="1"/>
  <c r="I70" i="6"/>
  <c r="U117" i="6"/>
  <c r="C102" i="6"/>
  <c r="E102" i="6" s="1"/>
  <c r="V101" i="6"/>
  <c r="U118" i="6" l="1"/>
  <c r="W71" i="6"/>
  <c r="G72" i="6" s="1"/>
  <c r="I71" i="6"/>
  <c r="C103" i="6"/>
  <c r="E103" i="6" s="1"/>
  <c r="V102" i="6"/>
  <c r="W72" i="6" l="1"/>
  <c r="G73" i="6" s="1"/>
  <c r="I72" i="6"/>
  <c r="U119" i="6"/>
  <c r="C104" i="6"/>
  <c r="E104" i="6" s="1"/>
  <c r="V103" i="6"/>
  <c r="U120" i="6" l="1"/>
  <c r="W73" i="6"/>
  <c r="G74" i="6" s="1"/>
  <c r="I73" i="6"/>
  <c r="C105" i="6"/>
  <c r="E105" i="6" s="1"/>
  <c r="V104" i="6"/>
  <c r="W74" i="6" l="1"/>
  <c r="G75" i="6" s="1"/>
  <c r="I74" i="6"/>
  <c r="U121" i="6"/>
  <c r="C106" i="6"/>
  <c r="E106" i="6" s="1"/>
  <c r="V105" i="6"/>
  <c r="U122" i="6" l="1"/>
  <c r="W75" i="6"/>
  <c r="G76" i="6" s="1"/>
  <c r="I75" i="6"/>
  <c r="C107" i="6"/>
  <c r="E107" i="6" s="1"/>
  <c r="V106" i="6"/>
  <c r="W76" i="6" l="1"/>
  <c r="G77" i="6" s="1"/>
  <c r="I76" i="6"/>
  <c r="U123" i="6"/>
  <c r="C108" i="6"/>
  <c r="E108" i="6" s="1"/>
  <c r="V107" i="6"/>
  <c r="U124" i="6" l="1"/>
  <c r="W77" i="6"/>
  <c r="G78" i="6" s="1"/>
  <c r="I77" i="6"/>
  <c r="C109" i="6"/>
  <c r="E109" i="6" s="1"/>
  <c r="V108" i="6"/>
  <c r="W78" i="6" l="1"/>
  <c r="G79" i="6" s="1"/>
  <c r="I78" i="6"/>
  <c r="U125" i="6"/>
  <c r="C110" i="6"/>
  <c r="E110" i="6" s="1"/>
  <c r="V109" i="6"/>
  <c r="U126" i="6" l="1"/>
  <c r="W79" i="6"/>
  <c r="G80" i="6" s="1"/>
  <c r="I79" i="6"/>
  <c r="C111" i="6"/>
  <c r="E111" i="6" s="1"/>
  <c r="V110" i="6"/>
  <c r="W80" i="6" l="1"/>
  <c r="G81" i="6" s="1"/>
  <c r="I80" i="6"/>
  <c r="U127" i="6"/>
  <c r="C112" i="6"/>
  <c r="E112" i="6" s="1"/>
  <c r="V111" i="6"/>
  <c r="U128" i="6" l="1"/>
  <c r="W81" i="6"/>
  <c r="G82" i="6" s="1"/>
  <c r="I81" i="6"/>
  <c r="C113" i="6"/>
  <c r="E113" i="6" s="1"/>
  <c r="V112" i="6"/>
  <c r="W82" i="6" l="1"/>
  <c r="G83" i="6" s="1"/>
  <c r="I82" i="6"/>
  <c r="U129" i="6"/>
  <c r="C114" i="6"/>
  <c r="E114" i="6" s="1"/>
  <c r="V113" i="6"/>
  <c r="U130" i="6" l="1"/>
  <c r="W83" i="6"/>
  <c r="G84" i="6" s="1"/>
  <c r="I83" i="6"/>
  <c r="C115" i="6"/>
  <c r="E115" i="6" s="1"/>
  <c r="V114" i="6"/>
  <c r="W84" i="6" l="1"/>
  <c r="G85" i="6" s="1"/>
  <c r="I84" i="6"/>
  <c r="U131" i="6"/>
  <c r="C116" i="6"/>
  <c r="E116" i="6" s="1"/>
  <c r="V115" i="6"/>
  <c r="U132" i="6" l="1"/>
  <c r="W85" i="6"/>
  <c r="G86" i="6" s="1"/>
  <c r="I85" i="6"/>
  <c r="C117" i="6"/>
  <c r="E117" i="6" s="1"/>
  <c r="V116" i="6"/>
  <c r="W86" i="6" l="1"/>
  <c r="G87" i="6" s="1"/>
  <c r="I86" i="6"/>
  <c r="U133" i="6"/>
  <c r="C118" i="6"/>
  <c r="E118" i="6" s="1"/>
  <c r="V117" i="6"/>
  <c r="U134" i="6" l="1"/>
  <c r="W87" i="6"/>
  <c r="G88" i="6" s="1"/>
  <c r="I87" i="6"/>
  <c r="C119" i="6"/>
  <c r="E119" i="6" s="1"/>
  <c r="V118" i="6"/>
  <c r="W88" i="6" l="1"/>
  <c r="G89" i="6" s="1"/>
  <c r="I88" i="6"/>
  <c r="U135" i="6"/>
  <c r="C120" i="6"/>
  <c r="E120" i="6" s="1"/>
  <c r="V119" i="6"/>
  <c r="U136" i="6" l="1"/>
  <c r="W89" i="6"/>
  <c r="G90" i="6" s="1"/>
  <c r="I89" i="6"/>
  <c r="C121" i="6"/>
  <c r="E121" i="6" s="1"/>
  <c r="V120" i="6"/>
  <c r="W90" i="6" l="1"/>
  <c r="G91" i="6" s="1"/>
  <c r="I90" i="6"/>
  <c r="U137" i="6"/>
  <c r="C122" i="6"/>
  <c r="E122" i="6" s="1"/>
  <c r="V121" i="6"/>
  <c r="U138" i="6" l="1"/>
  <c r="W91" i="6"/>
  <c r="G92" i="6" s="1"/>
  <c r="I91" i="6"/>
  <c r="C123" i="6"/>
  <c r="E123" i="6" s="1"/>
  <c r="V122" i="6"/>
  <c r="W92" i="6" l="1"/>
  <c r="G93" i="6" s="1"/>
  <c r="I92" i="6"/>
  <c r="U139" i="6"/>
  <c r="C124" i="6"/>
  <c r="E124" i="6" s="1"/>
  <c r="V123" i="6"/>
  <c r="U140" i="6" l="1"/>
  <c r="W93" i="6"/>
  <c r="G94" i="6" s="1"/>
  <c r="I93" i="6"/>
  <c r="C125" i="6"/>
  <c r="E125" i="6" s="1"/>
  <c r="V124" i="6"/>
  <c r="W94" i="6" l="1"/>
  <c r="G95" i="6" s="1"/>
  <c r="I94" i="6"/>
  <c r="U141" i="6"/>
  <c r="C126" i="6"/>
  <c r="E126" i="6" s="1"/>
  <c r="V125" i="6"/>
  <c r="U142" i="6" l="1"/>
  <c r="W95" i="6"/>
  <c r="G96" i="6" s="1"/>
  <c r="I95" i="6"/>
  <c r="C127" i="6"/>
  <c r="E127" i="6" s="1"/>
  <c r="V126" i="6"/>
  <c r="W96" i="6" l="1"/>
  <c r="G97" i="6" s="1"/>
  <c r="I96" i="6"/>
  <c r="U143" i="6"/>
  <c r="C128" i="6"/>
  <c r="E128" i="6" s="1"/>
  <c r="V127" i="6"/>
  <c r="U144" i="6" l="1"/>
  <c r="W97" i="6"/>
  <c r="G98" i="6" s="1"/>
  <c r="I97" i="6"/>
  <c r="C129" i="6"/>
  <c r="E129" i="6" s="1"/>
  <c r="V128" i="6"/>
  <c r="W98" i="6" l="1"/>
  <c r="G99" i="6" s="1"/>
  <c r="I98" i="6"/>
  <c r="U145" i="6"/>
  <c r="C130" i="6"/>
  <c r="E130" i="6" s="1"/>
  <c r="V129" i="6"/>
  <c r="U146" i="6" l="1"/>
  <c r="W99" i="6"/>
  <c r="G100" i="6" s="1"/>
  <c r="I99" i="6"/>
  <c r="C131" i="6"/>
  <c r="E131" i="6" s="1"/>
  <c r="V130" i="6"/>
  <c r="W100" i="6" l="1"/>
  <c r="G101" i="6" s="1"/>
  <c r="I100" i="6"/>
  <c r="U147" i="6"/>
  <c r="C132" i="6"/>
  <c r="E132" i="6" s="1"/>
  <c r="V131" i="6"/>
  <c r="U148" i="6" l="1"/>
  <c r="W101" i="6"/>
  <c r="G102" i="6" s="1"/>
  <c r="I101" i="6"/>
  <c r="C133" i="6"/>
  <c r="E133" i="6" s="1"/>
  <c r="V132" i="6"/>
  <c r="W102" i="6" l="1"/>
  <c r="G103" i="6" s="1"/>
  <c r="I102" i="6"/>
  <c r="U149" i="6"/>
  <c r="C134" i="6"/>
  <c r="E134" i="6" s="1"/>
  <c r="V133" i="6"/>
  <c r="U150" i="6" l="1"/>
  <c r="W103" i="6"/>
  <c r="G104" i="6" s="1"/>
  <c r="I103" i="6"/>
  <c r="C135" i="6"/>
  <c r="E135" i="6" s="1"/>
  <c r="V134" i="6"/>
  <c r="W104" i="6" l="1"/>
  <c r="G105" i="6" s="1"/>
  <c r="I104" i="6"/>
  <c r="U151" i="6"/>
  <c r="C136" i="6"/>
  <c r="E136" i="6" s="1"/>
  <c r="V135" i="6"/>
  <c r="U152" i="6" l="1"/>
  <c r="W105" i="6"/>
  <c r="G106" i="6" s="1"/>
  <c r="I105" i="6"/>
  <c r="C137" i="6"/>
  <c r="E137" i="6" s="1"/>
  <c r="V136" i="6"/>
  <c r="W106" i="6" l="1"/>
  <c r="G107" i="6" s="1"/>
  <c r="I106" i="6"/>
  <c r="U153" i="6"/>
  <c r="C138" i="6"/>
  <c r="E138" i="6" s="1"/>
  <c r="V137" i="6"/>
  <c r="U154" i="6" l="1"/>
  <c r="W107" i="6"/>
  <c r="G108" i="6" s="1"/>
  <c r="I107" i="6"/>
  <c r="C139" i="6"/>
  <c r="E139" i="6" s="1"/>
  <c r="V138" i="6"/>
  <c r="W108" i="6" l="1"/>
  <c r="G109" i="6" s="1"/>
  <c r="I108" i="6"/>
  <c r="U155" i="6"/>
  <c r="C140" i="6"/>
  <c r="E140" i="6" s="1"/>
  <c r="V139" i="6"/>
  <c r="U156" i="6" l="1"/>
  <c r="W109" i="6"/>
  <c r="G110" i="6" s="1"/>
  <c r="I109" i="6"/>
  <c r="C141" i="6"/>
  <c r="E141" i="6" s="1"/>
  <c r="V140" i="6"/>
  <c r="W110" i="6" l="1"/>
  <c r="G111" i="6" s="1"/>
  <c r="I110" i="6"/>
  <c r="U157" i="6"/>
  <c r="C142" i="6"/>
  <c r="E142" i="6" s="1"/>
  <c r="V141" i="6"/>
  <c r="U158" i="6" l="1"/>
  <c r="W111" i="6"/>
  <c r="G112" i="6" s="1"/>
  <c r="I111" i="6"/>
  <c r="C143" i="6"/>
  <c r="E143" i="6" s="1"/>
  <c r="V142" i="6"/>
  <c r="W112" i="6" l="1"/>
  <c r="G113" i="6" s="1"/>
  <c r="I112" i="6"/>
  <c r="U159" i="6"/>
  <c r="C144" i="6"/>
  <c r="E144" i="6" s="1"/>
  <c r="V143" i="6"/>
  <c r="U160" i="6" l="1"/>
  <c r="W113" i="6"/>
  <c r="G114" i="6" s="1"/>
  <c r="I113" i="6"/>
  <c r="C145" i="6"/>
  <c r="E145" i="6" s="1"/>
  <c r="V144" i="6"/>
  <c r="W114" i="6" l="1"/>
  <c r="G115" i="6" s="1"/>
  <c r="I114" i="6"/>
  <c r="U161" i="6"/>
  <c r="C146" i="6"/>
  <c r="E146" i="6" s="1"/>
  <c r="V145" i="6"/>
  <c r="U162" i="6" l="1"/>
  <c r="W115" i="6"/>
  <c r="G116" i="6" s="1"/>
  <c r="I115" i="6"/>
  <c r="C147" i="6"/>
  <c r="E147" i="6" s="1"/>
  <c r="V146" i="6"/>
  <c r="W116" i="6" l="1"/>
  <c r="G117" i="6" s="1"/>
  <c r="I116" i="6"/>
  <c r="U163" i="6"/>
  <c r="C148" i="6"/>
  <c r="E148" i="6" s="1"/>
  <c r="V147" i="6"/>
  <c r="U164" i="6" l="1"/>
  <c r="W117" i="6"/>
  <c r="G118" i="6" s="1"/>
  <c r="I117" i="6"/>
  <c r="C149" i="6"/>
  <c r="E149" i="6" s="1"/>
  <c r="V148" i="6"/>
  <c r="W118" i="6" l="1"/>
  <c r="G119" i="6" s="1"/>
  <c r="I118" i="6"/>
  <c r="U165" i="6"/>
  <c r="C150" i="6"/>
  <c r="E150" i="6" s="1"/>
  <c r="V149" i="6"/>
  <c r="U166" i="6" l="1"/>
  <c r="W119" i="6"/>
  <c r="G120" i="6" s="1"/>
  <c r="I119" i="6"/>
  <c r="C151" i="6"/>
  <c r="E151" i="6" s="1"/>
  <c r="V150" i="6"/>
  <c r="W120" i="6" l="1"/>
  <c r="G121" i="6" s="1"/>
  <c r="I120" i="6"/>
  <c r="U167" i="6"/>
  <c r="C152" i="6"/>
  <c r="E152" i="6" s="1"/>
  <c r="V151" i="6"/>
  <c r="U168" i="6" l="1"/>
  <c r="W121" i="6"/>
  <c r="G122" i="6" s="1"/>
  <c r="I121" i="6"/>
  <c r="C153" i="6"/>
  <c r="E153" i="6" s="1"/>
  <c r="V152" i="6"/>
  <c r="W122" i="6" l="1"/>
  <c r="G123" i="6" s="1"/>
  <c r="I122" i="6"/>
  <c r="U169" i="6"/>
  <c r="C154" i="6"/>
  <c r="E154" i="6" s="1"/>
  <c r="V153" i="6"/>
  <c r="U170" i="6" l="1"/>
  <c r="W123" i="6"/>
  <c r="G124" i="6" s="1"/>
  <c r="I123" i="6"/>
  <c r="C155" i="6"/>
  <c r="E155" i="6" s="1"/>
  <c r="V154" i="6"/>
  <c r="W124" i="6" l="1"/>
  <c r="G125" i="6" s="1"/>
  <c r="I124" i="6"/>
  <c r="U171" i="6"/>
  <c r="C156" i="6"/>
  <c r="E156" i="6" s="1"/>
  <c r="V155" i="6"/>
  <c r="U172" i="6" l="1"/>
  <c r="W125" i="6"/>
  <c r="G126" i="6" s="1"/>
  <c r="I125" i="6"/>
  <c r="C157" i="6"/>
  <c r="E157" i="6" s="1"/>
  <c r="V156" i="6"/>
  <c r="W126" i="6" l="1"/>
  <c r="G127" i="6" s="1"/>
  <c r="I126" i="6"/>
  <c r="U173" i="6"/>
  <c r="C158" i="6"/>
  <c r="E158" i="6" s="1"/>
  <c r="V157" i="6"/>
  <c r="U174" i="6" l="1"/>
  <c r="W127" i="6"/>
  <c r="G128" i="6" s="1"/>
  <c r="I127" i="6"/>
  <c r="C159" i="6"/>
  <c r="E159" i="6" s="1"/>
  <c r="V158" i="6"/>
  <c r="W128" i="6" l="1"/>
  <c r="G129" i="6" s="1"/>
  <c r="I128" i="6"/>
  <c r="U175" i="6"/>
  <c r="C160" i="6"/>
  <c r="E160" i="6" s="1"/>
  <c r="V159" i="6"/>
  <c r="C161" i="6" l="1"/>
  <c r="E161" i="6" s="1"/>
  <c r="V160" i="6"/>
  <c r="U176" i="6"/>
  <c r="W129" i="6"/>
  <c r="G130" i="6" s="1"/>
  <c r="I129" i="6"/>
  <c r="W130" i="6" l="1"/>
  <c r="G131" i="6" s="1"/>
  <c r="I130" i="6"/>
  <c r="U177" i="6"/>
  <c r="C162" i="6"/>
  <c r="E162" i="6" s="1"/>
  <c r="V161" i="6"/>
  <c r="U178" i="6" l="1"/>
  <c r="W131" i="6"/>
  <c r="G132" i="6" s="1"/>
  <c r="I131" i="6"/>
  <c r="C163" i="6"/>
  <c r="E163" i="6" s="1"/>
  <c r="V162" i="6"/>
  <c r="W132" i="6" l="1"/>
  <c r="G133" i="6" s="1"/>
  <c r="I132" i="6"/>
  <c r="U179" i="6"/>
  <c r="C164" i="6"/>
  <c r="E164" i="6" s="1"/>
  <c r="V163" i="6"/>
  <c r="U180" i="6" l="1"/>
  <c r="W133" i="6"/>
  <c r="G134" i="6" s="1"/>
  <c r="I133" i="6"/>
  <c r="C165" i="6"/>
  <c r="E165" i="6" s="1"/>
  <c r="V164" i="6"/>
  <c r="W134" i="6" l="1"/>
  <c r="G135" i="6" s="1"/>
  <c r="I134" i="6"/>
  <c r="U181" i="6"/>
  <c r="C166" i="6"/>
  <c r="E166" i="6" s="1"/>
  <c r="V165" i="6"/>
  <c r="U182" i="6" l="1"/>
  <c r="W135" i="6"/>
  <c r="G136" i="6" s="1"/>
  <c r="I135" i="6"/>
  <c r="C167" i="6"/>
  <c r="E167" i="6" s="1"/>
  <c r="V166" i="6"/>
  <c r="W136" i="6" l="1"/>
  <c r="G137" i="6" s="1"/>
  <c r="I136" i="6"/>
  <c r="U183" i="6"/>
  <c r="C168" i="6"/>
  <c r="E168" i="6" s="1"/>
  <c r="V167" i="6"/>
  <c r="U184" i="6" l="1"/>
  <c r="W137" i="6"/>
  <c r="G138" i="6" s="1"/>
  <c r="I137" i="6"/>
  <c r="C169" i="6"/>
  <c r="E169" i="6" s="1"/>
  <c r="V168" i="6"/>
  <c r="W138" i="6" l="1"/>
  <c r="G139" i="6" s="1"/>
  <c r="I138" i="6"/>
  <c r="U185" i="6"/>
  <c r="C170" i="6"/>
  <c r="E170" i="6" s="1"/>
  <c r="V169" i="6"/>
  <c r="U186" i="6" l="1"/>
  <c r="W139" i="6"/>
  <c r="G140" i="6" s="1"/>
  <c r="I139" i="6"/>
  <c r="C171" i="6"/>
  <c r="E171" i="6" s="1"/>
  <c r="V170" i="6"/>
  <c r="W140" i="6" l="1"/>
  <c r="G141" i="6" s="1"/>
  <c r="I140" i="6"/>
  <c r="U187" i="6"/>
  <c r="C172" i="6"/>
  <c r="E172" i="6" s="1"/>
  <c r="V171" i="6"/>
  <c r="U188" i="6" l="1"/>
  <c r="W141" i="6"/>
  <c r="G142" i="6" s="1"/>
  <c r="I141" i="6"/>
  <c r="C173" i="6"/>
  <c r="E173" i="6" s="1"/>
  <c r="V172" i="6"/>
  <c r="W142" i="6" l="1"/>
  <c r="G143" i="6" s="1"/>
  <c r="I142" i="6"/>
  <c r="U189" i="6"/>
  <c r="C174" i="6"/>
  <c r="E174" i="6" s="1"/>
  <c r="V173" i="6"/>
  <c r="U190" i="6" l="1"/>
  <c r="W143" i="6"/>
  <c r="G144" i="6" s="1"/>
  <c r="I143" i="6"/>
  <c r="C175" i="6"/>
  <c r="E175" i="6" s="1"/>
  <c r="V174" i="6"/>
  <c r="W144" i="6" l="1"/>
  <c r="G145" i="6" s="1"/>
  <c r="I144" i="6"/>
  <c r="C176" i="6"/>
  <c r="E176" i="6" s="1"/>
  <c r="V175" i="6"/>
  <c r="U191" i="6"/>
  <c r="U192" i="6" l="1"/>
  <c r="W145" i="6"/>
  <c r="G146" i="6" s="1"/>
  <c r="I145" i="6"/>
  <c r="C177" i="6"/>
  <c r="E177" i="6" s="1"/>
  <c r="V176" i="6"/>
  <c r="W146" i="6" l="1"/>
  <c r="G147" i="6" s="1"/>
  <c r="I146" i="6"/>
  <c r="C178" i="6"/>
  <c r="E178" i="6" s="1"/>
  <c r="V177" i="6"/>
  <c r="U193" i="6"/>
  <c r="U194" i="6" l="1"/>
  <c r="W147" i="6"/>
  <c r="G148" i="6" s="1"/>
  <c r="I147" i="6"/>
  <c r="C179" i="6"/>
  <c r="E179" i="6" s="1"/>
  <c r="V178" i="6"/>
  <c r="W148" i="6" l="1"/>
  <c r="G149" i="6" s="1"/>
  <c r="I148" i="6"/>
  <c r="C180" i="6"/>
  <c r="E180" i="6" s="1"/>
  <c r="V179" i="6"/>
  <c r="U195" i="6"/>
  <c r="U196" i="6" l="1"/>
  <c r="W149" i="6"/>
  <c r="G150" i="6" s="1"/>
  <c r="I149" i="6"/>
  <c r="C181" i="6"/>
  <c r="E181" i="6" s="1"/>
  <c r="V180" i="6"/>
  <c r="W150" i="6" l="1"/>
  <c r="G151" i="6" s="1"/>
  <c r="I150" i="6"/>
  <c r="C182" i="6"/>
  <c r="E182" i="6" s="1"/>
  <c r="V181" i="6"/>
  <c r="U197" i="6"/>
  <c r="U198" i="6" l="1"/>
  <c r="W151" i="6"/>
  <c r="G152" i="6" s="1"/>
  <c r="I151" i="6"/>
  <c r="C183" i="6"/>
  <c r="E183" i="6" s="1"/>
  <c r="V182" i="6"/>
  <c r="W152" i="6" l="1"/>
  <c r="G153" i="6" s="1"/>
  <c r="I152" i="6"/>
  <c r="C184" i="6"/>
  <c r="E184" i="6" s="1"/>
  <c r="V183" i="6"/>
  <c r="U199" i="6"/>
  <c r="U200" i="6" l="1"/>
  <c r="W153" i="6"/>
  <c r="G154" i="6" s="1"/>
  <c r="I153" i="6"/>
  <c r="C185" i="6"/>
  <c r="E185" i="6" s="1"/>
  <c r="V184" i="6"/>
  <c r="W154" i="6" l="1"/>
  <c r="G155" i="6" s="1"/>
  <c r="I154" i="6"/>
  <c r="C186" i="6"/>
  <c r="E186" i="6" s="1"/>
  <c r="V185" i="6"/>
  <c r="U201" i="6"/>
  <c r="U202" i="6" l="1"/>
  <c r="W155" i="6"/>
  <c r="G156" i="6" s="1"/>
  <c r="I155" i="6"/>
  <c r="C187" i="6"/>
  <c r="E187" i="6" s="1"/>
  <c r="V186" i="6"/>
  <c r="W156" i="6" l="1"/>
  <c r="G157" i="6" s="1"/>
  <c r="I156" i="6"/>
  <c r="C188" i="6"/>
  <c r="E188" i="6" s="1"/>
  <c r="V187" i="6"/>
  <c r="U203" i="6"/>
  <c r="U204" i="6" l="1"/>
  <c r="W157" i="6"/>
  <c r="G158" i="6" s="1"/>
  <c r="I157" i="6"/>
  <c r="C189" i="6"/>
  <c r="E189" i="6" s="1"/>
  <c r="V188" i="6"/>
  <c r="W158" i="6" l="1"/>
  <c r="G159" i="6" s="1"/>
  <c r="I158" i="6"/>
  <c r="C190" i="6"/>
  <c r="E190" i="6" s="1"/>
  <c r="V189" i="6"/>
  <c r="U205" i="6"/>
  <c r="U206" i="6" l="1"/>
  <c r="C191" i="6"/>
  <c r="E191" i="6" s="1"/>
  <c r="V190" i="6"/>
  <c r="W159" i="6"/>
  <c r="G160" i="6" s="1"/>
  <c r="I159" i="6"/>
  <c r="C192" i="6" l="1"/>
  <c r="E192" i="6" s="1"/>
  <c r="V191" i="6"/>
  <c r="W160" i="6"/>
  <c r="G161" i="6" s="1"/>
  <c r="I160" i="6"/>
  <c r="U207" i="6"/>
  <c r="U208" i="6" l="1"/>
  <c r="C193" i="6"/>
  <c r="E193" i="6" s="1"/>
  <c r="V192" i="6"/>
  <c r="W161" i="6"/>
  <c r="G162" i="6" s="1"/>
  <c r="I161" i="6"/>
  <c r="C194" i="6" l="1"/>
  <c r="E194" i="6" s="1"/>
  <c r="V193" i="6"/>
  <c r="W162" i="6"/>
  <c r="G163" i="6" s="1"/>
  <c r="I162" i="6"/>
  <c r="U209" i="6"/>
  <c r="U210" i="6" l="1"/>
  <c r="C195" i="6"/>
  <c r="E195" i="6" s="1"/>
  <c r="V194" i="6"/>
  <c r="W163" i="6"/>
  <c r="G164" i="6" s="1"/>
  <c r="I163" i="6"/>
  <c r="C196" i="6" l="1"/>
  <c r="E196" i="6" s="1"/>
  <c r="V195" i="6"/>
  <c r="W164" i="6"/>
  <c r="G165" i="6" s="1"/>
  <c r="I164" i="6"/>
  <c r="U211" i="6"/>
  <c r="U212" i="6" l="1"/>
  <c r="C197" i="6"/>
  <c r="E197" i="6" s="1"/>
  <c r="V196" i="6"/>
  <c r="W165" i="6"/>
  <c r="G166" i="6" s="1"/>
  <c r="I165" i="6"/>
  <c r="C198" i="6" l="1"/>
  <c r="E198" i="6" s="1"/>
  <c r="V197" i="6"/>
  <c r="W166" i="6"/>
  <c r="G167" i="6" s="1"/>
  <c r="I166" i="6"/>
  <c r="U213" i="6"/>
  <c r="U214" i="6" l="1"/>
  <c r="C199" i="6"/>
  <c r="E199" i="6" s="1"/>
  <c r="V198" i="6"/>
  <c r="W167" i="6"/>
  <c r="G168" i="6" s="1"/>
  <c r="I167" i="6"/>
  <c r="C200" i="6" l="1"/>
  <c r="E200" i="6" s="1"/>
  <c r="V199" i="6"/>
  <c r="W168" i="6"/>
  <c r="G169" i="6" s="1"/>
  <c r="I168" i="6"/>
  <c r="U215" i="6"/>
  <c r="U216" i="6" l="1"/>
  <c r="C201" i="6"/>
  <c r="E201" i="6" s="1"/>
  <c r="V200" i="6"/>
  <c r="W169" i="6"/>
  <c r="G170" i="6" s="1"/>
  <c r="I169" i="6"/>
  <c r="C202" i="6" l="1"/>
  <c r="E202" i="6" s="1"/>
  <c r="V201" i="6"/>
  <c r="W170" i="6"/>
  <c r="G171" i="6" s="1"/>
  <c r="I170" i="6"/>
  <c r="U217" i="6"/>
  <c r="U218" i="6" l="1"/>
  <c r="C203" i="6"/>
  <c r="E203" i="6" s="1"/>
  <c r="V202" i="6"/>
  <c r="W171" i="6"/>
  <c r="G172" i="6" s="1"/>
  <c r="I171" i="6"/>
  <c r="C204" i="6" l="1"/>
  <c r="E204" i="6" s="1"/>
  <c r="V203" i="6"/>
  <c r="W172" i="6"/>
  <c r="G173" i="6" s="1"/>
  <c r="I172" i="6"/>
  <c r="U219" i="6"/>
  <c r="U220" i="6" l="1"/>
  <c r="C205" i="6"/>
  <c r="E205" i="6" s="1"/>
  <c r="V204" i="6"/>
  <c r="W173" i="6"/>
  <c r="G174" i="6" s="1"/>
  <c r="I173" i="6"/>
  <c r="C206" i="6" l="1"/>
  <c r="E206" i="6" s="1"/>
  <c r="V205" i="6"/>
  <c r="W174" i="6"/>
  <c r="G175" i="6" s="1"/>
  <c r="I174" i="6"/>
  <c r="U221" i="6"/>
  <c r="C207" i="6" l="1"/>
  <c r="E207" i="6" s="1"/>
  <c r="V206" i="6"/>
  <c r="U222" i="6"/>
  <c r="W175" i="6"/>
  <c r="G176" i="6" s="1"/>
  <c r="I175" i="6"/>
  <c r="U223" i="6" l="1"/>
  <c r="C208" i="6"/>
  <c r="E208" i="6" s="1"/>
  <c r="V207" i="6"/>
  <c r="W176" i="6"/>
  <c r="G177" i="6" s="1"/>
  <c r="I176" i="6"/>
  <c r="C209" i="6" l="1"/>
  <c r="E209" i="6" s="1"/>
  <c r="V208" i="6"/>
  <c r="W177" i="6"/>
  <c r="G178" i="6" s="1"/>
  <c r="I177" i="6"/>
  <c r="U224" i="6"/>
  <c r="C210" i="6" l="1"/>
  <c r="E210" i="6" s="1"/>
  <c r="V209" i="6"/>
  <c r="U225" i="6"/>
  <c r="W178" i="6"/>
  <c r="G179" i="6" s="1"/>
  <c r="I178" i="6"/>
  <c r="C211" i="6" l="1"/>
  <c r="E211" i="6" s="1"/>
  <c r="V210" i="6"/>
  <c r="W179" i="6"/>
  <c r="G180" i="6" s="1"/>
  <c r="I179" i="6"/>
  <c r="U226" i="6"/>
  <c r="C212" i="6" l="1"/>
  <c r="E212" i="6" s="1"/>
  <c r="V211" i="6"/>
  <c r="U227" i="6"/>
  <c r="W180" i="6"/>
  <c r="G181" i="6" s="1"/>
  <c r="I180" i="6"/>
  <c r="C213" i="6" l="1"/>
  <c r="E213" i="6" s="1"/>
  <c r="V212" i="6"/>
  <c r="W181" i="6"/>
  <c r="G182" i="6" s="1"/>
  <c r="I181" i="6"/>
  <c r="U228" i="6"/>
  <c r="C214" i="6" l="1"/>
  <c r="E214" i="6" s="1"/>
  <c r="V213" i="6"/>
  <c r="U229" i="6"/>
  <c r="W182" i="6"/>
  <c r="G183" i="6" s="1"/>
  <c r="I182" i="6"/>
  <c r="C215" i="6" l="1"/>
  <c r="E215" i="6" s="1"/>
  <c r="V214" i="6"/>
  <c r="W183" i="6"/>
  <c r="G184" i="6" s="1"/>
  <c r="I183" i="6"/>
  <c r="U230" i="6"/>
  <c r="C216" i="6" l="1"/>
  <c r="E216" i="6" s="1"/>
  <c r="V215" i="6"/>
  <c r="U231" i="6"/>
  <c r="W184" i="6"/>
  <c r="G185" i="6" s="1"/>
  <c r="I184" i="6"/>
  <c r="C217" i="6" l="1"/>
  <c r="E217" i="6" s="1"/>
  <c r="V216" i="6"/>
  <c r="W185" i="6"/>
  <c r="G186" i="6" s="1"/>
  <c r="I185" i="6"/>
  <c r="U232" i="6"/>
  <c r="C218" i="6" l="1"/>
  <c r="E218" i="6" s="1"/>
  <c r="V217" i="6"/>
  <c r="U233" i="6"/>
  <c r="W186" i="6"/>
  <c r="G187" i="6" s="1"/>
  <c r="I186" i="6"/>
  <c r="C219" i="6" l="1"/>
  <c r="E219" i="6" s="1"/>
  <c r="V218" i="6"/>
  <c r="W187" i="6"/>
  <c r="G188" i="6" s="1"/>
  <c r="I187" i="6"/>
  <c r="U234" i="6"/>
  <c r="C220" i="6" l="1"/>
  <c r="E220" i="6" s="1"/>
  <c r="V219" i="6"/>
  <c r="U235" i="6"/>
  <c r="W188" i="6"/>
  <c r="G189" i="6" s="1"/>
  <c r="I188" i="6"/>
  <c r="C221" i="6" l="1"/>
  <c r="E221" i="6" s="1"/>
  <c r="V220" i="6"/>
  <c r="W189" i="6"/>
  <c r="G190" i="6" s="1"/>
  <c r="I189" i="6"/>
  <c r="U236" i="6"/>
  <c r="C222" i="6" l="1"/>
  <c r="E222" i="6" s="1"/>
  <c r="V221" i="6"/>
  <c r="U237" i="6"/>
  <c r="W190" i="6"/>
  <c r="G191" i="6" s="1"/>
  <c r="I190" i="6"/>
  <c r="C223" i="6" l="1"/>
  <c r="E223" i="6" s="1"/>
  <c r="V222" i="6"/>
  <c r="W191" i="6"/>
  <c r="G192" i="6" s="1"/>
  <c r="I191" i="6"/>
  <c r="U238" i="6"/>
  <c r="C224" i="6" l="1"/>
  <c r="E224" i="6" s="1"/>
  <c r="V223" i="6"/>
  <c r="U239" i="6"/>
  <c r="W192" i="6"/>
  <c r="G193" i="6" s="1"/>
  <c r="I192" i="6"/>
  <c r="C225" i="6" l="1"/>
  <c r="E225" i="6" s="1"/>
  <c r="V224" i="6"/>
  <c r="W193" i="6"/>
  <c r="G194" i="6" s="1"/>
  <c r="I193" i="6"/>
  <c r="U240" i="6"/>
  <c r="C226" i="6" l="1"/>
  <c r="E226" i="6" s="1"/>
  <c r="V225" i="6"/>
  <c r="U241" i="6"/>
  <c r="W194" i="6"/>
  <c r="G195" i="6" s="1"/>
  <c r="I194" i="6"/>
  <c r="W195" i="6" l="1"/>
  <c r="G196" i="6" s="1"/>
  <c r="I195" i="6"/>
  <c r="U242" i="6"/>
  <c r="C227" i="6"/>
  <c r="E227" i="6" s="1"/>
  <c r="V226" i="6"/>
  <c r="U243" i="6" l="1"/>
  <c r="W196" i="6"/>
  <c r="G197" i="6" s="1"/>
  <c r="I196" i="6"/>
  <c r="C228" i="6"/>
  <c r="E228" i="6" s="1"/>
  <c r="V227" i="6"/>
  <c r="W197" i="6" l="1"/>
  <c r="G198" i="6" s="1"/>
  <c r="I197" i="6"/>
  <c r="U244" i="6"/>
  <c r="C229" i="6"/>
  <c r="E229" i="6" s="1"/>
  <c r="V228" i="6"/>
  <c r="U245" i="6" l="1"/>
  <c r="W198" i="6"/>
  <c r="G199" i="6" s="1"/>
  <c r="I198" i="6"/>
  <c r="C230" i="6"/>
  <c r="E230" i="6" s="1"/>
  <c r="V229" i="6"/>
  <c r="W199" i="6" l="1"/>
  <c r="G200" i="6" s="1"/>
  <c r="I199" i="6"/>
  <c r="U246" i="6"/>
  <c r="C231" i="6"/>
  <c r="E231" i="6" s="1"/>
  <c r="V230" i="6"/>
  <c r="U247" i="6" l="1"/>
  <c r="W200" i="6"/>
  <c r="G201" i="6" s="1"/>
  <c r="I200" i="6"/>
  <c r="C232" i="6"/>
  <c r="E232" i="6" s="1"/>
  <c r="V231" i="6"/>
  <c r="W201" i="6" l="1"/>
  <c r="G202" i="6" s="1"/>
  <c r="I201" i="6"/>
  <c r="U248" i="6"/>
  <c r="C233" i="6"/>
  <c r="E233" i="6" s="1"/>
  <c r="V232" i="6"/>
  <c r="U249" i="6" l="1"/>
  <c r="W202" i="6"/>
  <c r="G203" i="6" s="1"/>
  <c r="I202" i="6"/>
  <c r="C234" i="6"/>
  <c r="E234" i="6" s="1"/>
  <c r="V233" i="6"/>
  <c r="W203" i="6" l="1"/>
  <c r="G204" i="6" s="1"/>
  <c r="I203" i="6"/>
  <c r="U250" i="6"/>
  <c r="C235" i="6"/>
  <c r="E235" i="6" s="1"/>
  <c r="V234" i="6"/>
  <c r="W204" i="6" l="1"/>
  <c r="G205" i="6" s="1"/>
  <c r="I204" i="6"/>
  <c r="C236" i="6"/>
  <c r="E236" i="6" s="1"/>
  <c r="V235" i="6"/>
  <c r="C237" i="6" l="1"/>
  <c r="E237" i="6" s="1"/>
  <c r="V236" i="6"/>
  <c r="W205" i="6"/>
  <c r="G206" i="6" s="1"/>
  <c r="I205" i="6"/>
  <c r="W206" i="6" l="1"/>
  <c r="G207" i="6" s="1"/>
  <c r="I206" i="6"/>
  <c r="C238" i="6"/>
  <c r="E238" i="6" s="1"/>
  <c r="V237" i="6"/>
  <c r="W207" i="6" l="1"/>
  <c r="G208" i="6" s="1"/>
  <c r="I207" i="6"/>
  <c r="C239" i="6"/>
  <c r="E239" i="6" s="1"/>
  <c r="V238" i="6"/>
  <c r="W208" i="6" l="1"/>
  <c r="G209" i="6" s="1"/>
  <c r="I208" i="6"/>
  <c r="C240" i="6"/>
  <c r="E240" i="6" s="1"/>
  <c r="V239" i="6"/>
  <c r="W209" i="6" l="1"/>
  <c r="G210" i="6" s="1"/>
  <c r="I209" i="6"/>
  <c r="C241" i="6"/>
  <c r="E241" i="6" s="1"/>
  <c r="V240" i="6"/>
  <c r="W210" i="6" l="1"/>
  <c r="G211" i="6" s="1"/>
  <c r="I210" i="6"/>
  <c r="C242" i="6"/>
  <c r="E242" i="6" s="1"/>
  <c r="V241" i="6"/>
  <c r="W211" i="6" l="1"/>
  <c r="G212" i="6" s="1"/>
  <c r="I211" i="6"/>
  <c r="C243" i="6"/>
  <c r="E243" i="6" s="1"/>
  <c r="V242" i="6"/>
  <c r="W212" i="6" l="1"/>
  <c r="G213" i="6" s="1"/>
  <c r="I212" i="6"/>
  <c r="C244" i="6"/>
  <c r="E244" i="6" s="1"/>
  <c r="V243" i="6"/>
  <c r="W213" i="6" l="1"/>
  <c r="G214" i="6" s="1"/>
  <c r="I213" i="6"/>
  <c r="C245" i="6"/>
  <c r="E245" i="6" s="1"/>
  <c r="V244" i="6"/>
  <c r="W214" i="6" l="1"/>
  <c r="G215" i="6" s="1"/>
  <c r="I214" i="6"/>
  <c r="C246" i="6"/>
  <c r="E246" i="6" s="1"/>
  <c r="V245" i="6"/>
  <c r="W215" i="6" l="1"/>
  <c r="G216" i="6" s="1"/>
  <c r="I215" i="6"/>
  <c r="C247" i="6"/>
  <c r="E247" i="6" s="1"/>
  <c r="V246" i="6"/>
  <c r="W216" i="6" l="1"/>
  <c r="G217" i="6" s="1"/>
  <c r="I216" i="6"/>
  <c r="C248" i="6"/>
  <c r="E248" i="6" s="1"/>
  <c r="V247" i="6"/>
  <c r="W217" i="6" l="1"/>
  <c r="G218" i="6" s="1"/>
  <c r="I217" i="6"/>
  <c r="C249" i="6"/>
  <c r="E249" i="6" s="1"/>
  <c r="V248" i="6"/>
  <c r="W218" i="6" l="1"/>
  <c r="G219" i="6" s="1"/>
  <c r="I218" i="6"/>
  <c r="C250" i="6"/>
  <c r="E250" i="6" s="1"/>
  <c r="V249" i="6"/>
  <c r="W219" i="6" l="1"/>
  <c r="G220" i="6" s="1"/>
  <c r="I219" i="6"/>
  <c r="V250" i="6"/>
  <c r="W220" i="6" l="1"/>
  <c r="G221" i="6" s="1"/>
  <c r="I220" i="6"/>
  <c r="W221" i="6" l="1"/>
  <c r="G222" i="6" s="1"/>
  <c r="I221" i="6"/>
  <c r="W222" i="6" l="1"/>
  <c r="G223" i="6" s="1"/>
  <c r="I222" i="6"/>
  <c r="W223" i="6" l="1"/>
  <c r="G224" i="6" s="1"/>
  <c r="I223" i="6"/>
  <c r="W224" i="6" l="1"/>
  <c r="G225" i="6" s="1"/>
  <c r="I224" i="6"/>
  <c r="W225" i="6" l="1"/>
  <c r="G226" i="6" s="1"/>
  <c r="I225" i="6"/>
  <c r="W226" i="6" l="1"/>
  <c r="G227" i="6" s="1"/>
  <c r="I226" i="6"/>
  <c r="W227" i="6" l="1"/>
  <c r="G228" i="6" s="1"/>
  <c r="I227" i="6"/>
  <c r="W228" i="6" l="1"/>
  <c r="G229" i="6" s="1"/>
  <c r="I228" i="6"/>
  <c r="W229" i="6" l="1"/>
  <c r="G230" i="6" s="1"/>
  <c r="I229" i="6"/>
  <c r="W230" i="6" l="1"/>
  <c r="G231" i="6" s="1"/>
  <c r="I230" i="6"/>
  <c r="W231" i="6" l="1"/>
  <c r="G232" i="6" s="1"/>
  <c r="I231" i="6"/>
  <c r="W232" i="6" l="1"/>
  <c r="G233" i="6" s="1"/>
  <c r="I232" i="6"/>
  <c r="W233" i="6" l="1"/>
  <c r="G234" i="6" s="1"/>
  <c r="I233" i="6"/>
  <c r="W234" i="6" l="1"/>
  <c r="G235" i="6" s="1"/>
  <c r="I234" i="6"/>
  <c r="W235" i="6" l="1"/>
  <c r="G236" i="6" s="1"/>
  <c r="I235" i="6"/>
  <c r="W236" i="6" l="1"/>
  <c r="G237" i="6" s="1"/>
  <c r="I236" i="6"/>
  <c r="W237" i="6" l="1"/>
  <c r="G238" i="6" s="1"/>
  <c r="I237" i="6"/>
  <c r="W238" i="6" l="1"/>
  <c r="G239" i="6" s="1"/>
  <c r="I238" i="6"/>
  <c r="W239" i="6" l="1"/>
  <c r="G240" i="6" s="1"/>
  <c r="I239" i="6"/>
  <c r="W240" i="6" l="1"/>
  <c r="G241" i="6" s="1"/>
  <c r="I240" i="6"/>
  <c r="W241" i="6" l="1"/>
  <c r="G242" i="6" s="1"/>
  <c r="I241" i="6"/>
  <c r="W242" i="6" l="1"/>
  <c r="G243" i="6" s="1"/>
  <c r="I242" i="6"/>
  <c r="W243" i="6" l="1"/>
  <c r="G244" i="6" s="1"/>
  <c r="I243" i="6"/>
  <c r="W244" i="6" l="1"/>
  <c r="G245" i="6" s="1"/>
  <c r="I244" i="6"/>
  <c r="W245" i="6" l="1"/>
  <c r="G246" i="6" s="1"/>
  <c r="I245" i="6"/>
  <c r="W246" i="6" l="1"/>
  <c r="G247" i="6" s="1"/>
  <c r="I246" i="6"/>
  <c r="W247" i="6" l="1"/>
  <c r="G248" i="6" s="1"/>
  <c r="I247" i="6"/>
  <c r="W248" i="6" l="1"/>
  <c r="G249" i="6" s="1"/>
  <c r="I248" i="6"/>
  <c r="W249" i="6" l="1"/>
  <c r="G250" i="6" s="1"/>
  <c r="I249" i="6"/>
  <c r="W250" i="6" l="1"/>
  <c r="I250" i="6"/>
  <c r="AV3377" i="1" l="1"/>
  <c r="AU3377" i="1"/>
  <c r="AT3377" i="1"/>
  <c r="AS3377" i="1"/>
  <c r="AO3377" i="1"/>
  <c r="AR3377" i="1" s="1"/>
  <c r="AN3377" i="1"/>
  <c r="AQ3377" i="1" s="1"/>
  <c r="AM3377" i="1"/>
  <c r="AP3377" i="1" s="1"/>
  <c r="AJ3377" i="1"/>
  <c r="AL3377" i="1" s="1"/>
  <c r="AI3377" i="1"/>
  <c r="AW3377" i="1" s="1"/>
  <c r="AV3376" i="1"/>
  <c r="AU3376" i="1"/>
  <c r="AT3376" i="1"/>
  <c r="AS3376" i="1"/>
  <c r="AO3376" i="1"/>
  <c r="AR3376" i="1" s="1"/>
  <c r="AN3376" i="1"/>
  <c r="AQ3376" i="1" s="1"/>
  <c r="AM3376" i="1"/>
  <c r="AP3376" i="1" s="1"/>
  <c r="AJ3376" i="1"/>
  <c r="AL3376" i="1" s="1"/>
  <c r="AI3376" i="1"/>
  <c r="AW3376" i="1" s="1"/>
  <c r="AV3375" i="1"/>
  <c r="AU3375" i="1"/>
  <c r="AT3375" i="1"/>
  <c r="AS3375" i="1"/>
  <c r="AO3375" i="1"/>
  <c r="AR3375" i="1" s="1"/>
  <c r="AN3375" i="1"/>
  <c r="AQ3375" i="1" s="1"/>
  <c r="AM3375" i="1"/>
  <c r="AP3375" i="1" s="1"/>
  <c r="AJ3375" i="1"/>
  <c r="AL3375" i="1" s="1"/>
  <c r="AI3375" i="1"/>
  <c r="AW3375" i="1" s="1"/>
  <c r="AV3374" i="1"/>
  <c r="AU3374" i="1"/>
  <c r="AT3374" i="1"/>
  <c r="AS3374" i="1"/>
  <c r="AO3374" i="1"/>
  <c r="AR3374" i="1" s="1"/>
  <c r="AN3374" i="1"/>
  <c r="AQ3374" i="1" s="1"/>
  <c r="AM3374" i="1"/>
  <c r="AP3374" i="1" s="1"/>
  <c r="AJ3374" i="1"/>
  <c r="AL3374" i="1" s="1"/>
  <c r="AI3374" i="1"/>
  <c r="AW3374" i="1" s="1"/>
  <c r="AV3373" i="1"/>
  <c r="AU3373" i="1"/>
  <c r="AT3373" i="1"/>
  <c r="AS3373" i="1"/>
  <c r="AO3373" i="1"/>
  <c r="AR3373" i="1" s="1"/>
  <c r="AN3373" i="1"/>
  <c r="AQ3373" i="1" s="1"/>
  <c r="AM3373" i="1"/>
  <c r="AP3373" i="1" s="1"/>
  <c r="AJ3373" i="1"/>
  <c r="AL3373" i="1" s="1"/>
  <c r="AI3373" i="1"/>
  <c r="AW3373" i="1" s="1"/>
  <c r="AV3372" i="1"/>
  <c r="AU3372" i="1"/>
  <c r="AT3372" i="1"/>
  <c r="AS3372" i="1"/>
  <c r="AO3372" i="1"/>
  <c r="AR3372" i="1" s="1"/>
  <c r="AN3372" i="1"/>
  <c r="AQ3372" i="1" s="1"/>
  <c r="AM3372" i="1"/>
  <c r="AP3372" i="1" s="1"/>
  <c r="AJ3372" i="1"/>
  <c r="AL3372" i="1" s="1"/>
  <c r="AI3372" i="1"/>
  <c r="AW3372" i="1" s="1"/>
  <c r="AV3371" i="1"/>
  <c r="AU3371" i="1"/>
  <c r="AT3371" i="1"/>
  <c r="AS3371" i="1"/>
  <c r="AO3371" i="1"/>
  <c r="AR3371" i="1" s="1"/>
  <c r="AN3371" i="1"/>
  <c r="AQ3371" i="1" s="1"/>
  <c r="AM3371" i="1"/>
  <c r="AP3371" i="1" s="1"/>
  <c r="AJ3371" i="1"/>
  <c r="AL3371" i="1" s="1"/>
  <c r="AI3371" i="1"/>
  <c r="AW3371" i="1" s="1"/>
  <c r="AV3370" i="1"/>
  <c r="AU3370" i="1"/>
  <c r="AT3370" i="1"/>
  <c r="AS3370" i="1"/>
  <c r="AO3370" i="1"/>
  <c r="AR3370" i="1" s="1"/>
  <c r="AN3370" i="1"/>
  <c r="AQ3370" i="1" s="1"/>
  <c r="AM3370" i="1"/>
  <c r="AP3370" i="1" s="1"/>
  <c r="AJ3370" i="1"/>
  <c r="AL3370" i="1" s="1"/>
  <c r="AI3370" i="1"/>
  <c r="AW3370" i="1" s="1"/>
  <c r="AV3369" i="1"/>
  <c r="AU3369" i="1"/>
  <c r="AT3369" i="1"/>
  <c r="AS3369" i="1"/>
  <c r="AO3369" i="1"/>
  <c r="AR3369" i="1" s="1"/>
  <c r="AN3369" i="1"/>
  <c r="AQ3369" i="1" s="1"/>
  <c r="AM3369" i="1"/>
  <c r="AP3369" i="1" s="1"/>
  <c r="AJ3369" i="1"/>
  <c r="AL3369" i="1" s="1"/>
  <c r="AI3369" i="1"/>
  <c r="AW3369" i="1" s="1"/>
  <c r="AV3368" i="1"/>
  <c r="AU3368" i="1"/>
  <c r="AT3368" i="1"/>
  <c r="AS3368" i="1"/>
  <c r="AO3368" i="1"/>
  <c r="AR3368" i="1" s="1"/>
  <c r="AN3368" i="1"/>
  <c r="AQ3368" i="1" s="1"/>
  <c r="AM3368" i="1"/>
  <c r="AP3368" i="1" s="1"/>
  <c r="AJ3368" i="1"/>
  <c r="AL3368" i="1" s="1"/>
  <c r="AI3368" i="1"/>
  <c r="AW3368" i="1" s="1"/>
  <c r="AV3367" i="1"/>
  <c r="AU3367" i="1"/>
  <c r="AT3367" i="1"/>
  <c r="AS3367" i="1"/>
  <c r="AO3367" i="1"/>
  <c r="AR3367" i="1" s="1"/>
  <c r="AN3367" i="1"/>
  <c r="AQ3367" i="1" s="1"/>
  <c r="AM3367" i="1"/>
  <c r="AP3367" i="1" s="1"/>
  <c r="AJ3367" i="1"/>
  <c r="AL3367" i="1" s="1"/>
  <c r="AI3367" i="1"/>
  <c r="AW3367" i="1" s="1"/>
  <c r="AV3366" i="1"/>
  <c r="AU3366" i="1"/>
  <c r="AT3366" i="1"/>
  <c r="AS3366" i="1"/>
  <c r="AO3366" i="1"/>
  <c r="AR3366" i="1" s="1"/>
  <c r="AN3366" i="1"/>
  <c r="AQ3366" i="1" s="1"/>
  <c r="AM3366" i="1"/>
  <c r="AP3366" i="1" s="1"/>
  <c r="AJ3366" i="1"/>
  <c r="AL3366" i="1" s="1"/>
  <c r="AI3366" i="1"/>
  <c r="AW3366" i="1" s="1"/>
  <c r="AV3365" i="1"/>
  <c r="AU3365" i="1"/>
  <c r="AT3365" i="1"/>
  <c r="AS3365" i="1"/>
  <c r="AO3365" i="1"/>
  <c r="AR3365" i="1" s="1"/>
  <c r="AN3365" i="1"/>
  <c r="AQ3365" i="1" s="1"/>
  <c r="AM3365" i="1"/>
  <c r="AP3365" i="1" s="1"/>
  <c r="AJ3365" i="1"/>
  <c r="AL3365" i="1" s="1"/>
  <c r="AI3365" i="1"/>
  <c r="AW3365" i="1" s="1"/>
  <c r="AV3364" i="1"/>
  <c r="AU3364" i="1"/>
  <c r="AT3364" i="1"/>
  <c r="AS3364" i="1"/>
  <c r="AO3364" i="1"/>
  <c r="AR3364" i="1" s="1"/>
  <c r="AN3364" i="1"/>
  <c r="AQ3364" i="1" s="1"/>
  <c r="AM3364" i="1"/>
  <c r="AP3364" i="1" s="1"/>
  <c r="AJ3364" i="1"/>
  <c r="AL3364" i="1" s="1"/>
  <c r="AI3364" i="1"/>
  <c r="AW3364" i="1" s="1"/>
  <c r="AV3363" i="1"/>
  <c r="AU3363" i="1"/>
  <c r="AT3363" i="1"/>
  <c r="AS3363" i="1"/>
  <c r="AO3363" i="1"/>
  <c r="AR3363" i="1" s="1"/>
  <c r="AN3363" i="1"/>
  <c r="AQ3363" i="1" s="1"/>
  <c r="AM3363" i="1"/>
  <c r="AP3363" i="1" s="1"/>
  <c r="AJ3363" i="1"/>
  <c r="AL3363" i="1" s="1"/>
  <c r="AI3363" i="1"/>
  <c r="AW3363" i="1" s="1"/>
  <c r="AV3362" i="1"/>
  <c r="AU3362" i="1"/>
  <c r="AT3362" i="1"/>
  <c r="AS3362" i="1"/>
  <c r="AO3362" i="1"/>
  <c r="AR3362" i="1" s="1"/>
  <c r="AN3362" i="1"/>
  <c r="AQ3362" i="1" s="1"/>
  <c r="AM3362" i="1"/>
  <c r="AP3362" i="1" s="1"/>
  <c r="AJ3362" i="1"/>
  <c r="AL3362" i="1" s="1"/>
  <c r="AI3362" i="1"/>
  <c r="AW3362" i="1" s="1"/>
  <c r="AV3361" i="1"/>
  <c r="AU3361" i="1"/>
  <c r="AT3361" i="1"/>
  <c r="AS3361" i="1"/>
  <c r="AO3361" i="1"/>
  <c r="AR3361" i="1" s="1"/>
  <c r="AN3361" i="1"/>
  <c r="AQ3361" i="1" s="1"/>
  <c r="AM3361" i="1"/>
  <c r="AP3361" i="1" s="1"/>
  <c r="AJ3361" i="1"/>
  <c r="AL3361" i="1" s="1"/>
  <c r="AI3361" i="1"/>
  <c r="AW3361" i="1" s="1"/>
  <c r="AV3360" i="1"/>
  <c r="AU3360" i="1"/>
  <c r="AT3360" i="1"/>
  <c r="AS3360" i="1"/>
  <c r="AO3360" i="1"/>
  <c r="AR3360" i="1" s="1"/>
  <c r="AN3360" i="1"/>
  <c r="AQ3360" i="1" s="1"/>
  <c r="AM3360" i="1"/>
  <c r="AP3360" i="1" s="1"/>
  <c r="AJ3360" i="1"/>
  <c r="AL3360" i="1" s="1"/>
  <c r="AI3360" i="1"/>
  <c r="AW3360" i="1" s="1"/>
  <c r="AV3359" i="1"/>
  <c r="AU3359" i="1"/>
  <c r="AT3359" i="1"/>
  <c r="AS3359" i="1"/>
  <c r="AO3359" i="1"/>
  <c r="AR3359" i="1" s="1"/>
  <c r="AN3359" i="1"/>
  <c r="AQ3359" i="1" s="1"/>
  <c r="AM3359" i="1"/>
  <c r="AP3359" i="1" s="1"/>
  <c r="AJ3359" i="1"/>
  <c r="AL3359" i="1" s="1"/>
  <c r="AI3359" i="1"/>
  <c r="AW3359" i="1" s="1"/>
  <c r="AV3358" i="1"/>
  <c r="AU3358" i="1"/>
  <c r="AT3358" i="1"/>
  <c r="AS3358" i="1"/>
  <c r="AO3358" i="1"/>
  <c r="AR3358" i="1" s="1"/>
  <c r="AN3358" i="1"/>
  <c r="AQ3358" i="1" s="1"/>
  <c r="AM3358" i="1"/>
  <c r="AP3358" i="1" s="1"/>
  <c r="AJ3358" i="1"/>
  <c r="AL3358" i="1" s="1"/>
  <c r="AI3358" i="1"/>
  <c r="AW3358" i="1" s="1"/>
  <c r="AV3357" i="1"/>
  <c r="AU3357" i="1"/>
  <c r="AT3357" i="1"/>
  <c r="AS3357" i="1"/>
  <c r="AO3357" i="1"/>
  <c r="AR3357" i="1" s="1"/>
  <c r="AN3357" i="1"/>
  <c r="AQ3357" i="1" s="1"/>
  <c r="AM3357" i="1"/>
  <c r="AP3357" i="1" s="1"/>
  <c r="AJ3357" i="1"/>
  <c r="AL3357" i="1" s="1"/>
  <c r="AI3357" i="1"/>
  <c r="AW3357" i="1" s="1"/>
  <c r="AV3356" i="1"/>
  <c r="AU3356" i="1"/>
  <c r="AT3356" i="1"/>
  <c r="AS3356" i="1"/>
  <c r="AO3356" i="1"/>
  <c r="AR3356" i="1" s="1"/>
  <c r="AN3356" i="1"/>
  <c r="AQ3356" i="1" s="1"/>
  <c r="AM3356" i="1"/>
  <c r="AP3356" i="1" s="1"/>
  <c r="AJ3356" i="1"/>
  <c r="AL3356" i="1" s="1"/>
  <c r="AI3356" i="1"/>
  <c r="AW3356" i="1" s="1"/>
  <c r="AV3355" i="1"/>
  <c r="AU3355" i="1"/>
  <c r="AT3355" i="1"/>
  <c r="AS3355" i="1"/>
  <c r="AO3355" i="1"/>
  <c r="AR3355" i="1" s="1"/>
  <c r="AN3355" i="1"/>
  <c r="AQ3355" i="1" s="1"/>
  <c r="AM3355" i="1"/>
  <c r="AP3355" i="1" s="1"/>
  <c r="AJ3355" i="1"/>
  <c r="AL3355" i="1" s="1"/>
  <c r="AI3355" i="1"/>
  <c r="AW3355" i="1" s="1"/>
  <c r="AV3354" i="1"/>
  <c r="AU3354" i="1"/>
  <c r="AT3354" i="1"/>
  <c r="AS3354" i="1"/>
  <c r="AO3354" i="1"/>
  <c r="AR3354" i="1" s="1"/>
  <c r="AN3354" i="1"/>
  <c r="AQ3354" i="1" s="1"/>
  <c r="AM3354" i="1"/>
  <c r="AP3354" i="1" s="1"/>
  <c r="AJ3354" i="1"/>
  <c r="AL3354" i="1" s="1"/>
  <c r="AI3354" i="1"/>
  <c r="AW3354" i="1" s="1"/>
  <c r="AV3353" i="1"/>
  <c r="AU3353" i="1"/>
  <c r="AT3353" i="1"/>
  <c r="AS3353" i="1"/>
  <c r="AO3353" i="1"/>
  <c r="AR3353" i="1" s="1"/>
  <c r="AN3353" i="1"/>
  <c r="AQ3353" i="1" s="1"/>
  <c r="AM3353" i="1"/>
  <c r="AP3353" i="1" s="1"/>
  <c r="AJ3353" i="1"/>
  <c r="AL3353" i="1" s="1"/>
  <c r="AI3353" i="1"/>
  <c r="AW3353" i="1" s="1"/>
  <c r="AV3352" i="1"/>
  <c r="AU3352" i="1"/>
  <c r="AT3352" i="1"/>
  <c r="AS3352" i="1"/>
  <c r="AO3352" i="1"/>
  <c r="AR3352" i="1" s="1"/>
  <c r="AN3352" i="1"/>
  <c r="AQ3352" i="1" s="1"/>
  <c r="AM3352" i="1"/>
  <c r="AP3352" i="1" s="1"/>
  <c r="AJ3352" i="1"/>
  <c r="AL3352" i="1" s="1"/>
  <c r="AI3352" i="1"/>
  <c r="AW3352" i="1" s="1"/>
  <c r="AV3351" i="1"/>
  <c r="AU3351" i="1"/>
  <c r="AT3351" i="1"/>
  <c r="AS3351" i="1"/>
  <c r="AO3351" i="1"/>
  <c r="AR3351" i="1" s="1"/>
  <c r="AN3351" i="1"/>
  <c r="AQ3351" i="1" s="1"/>
  <c r="AM3351" i="1"/>
  <c r="AP3351" i="1" s="1"/>
  <c r="AJ3351" i="1"/>
  <c r="AL3351" i="1" s="1"/>
  <c r="AI3351" i="1"/>
  <c r="AW3351" i="1" s="1"/>
  <c r="AV3350" i="1"/>
  <c r="AU3350" i="1"/>
  <c r="AT3350" i="1"/>
  <c r="AS3350" i="1"/>
  <c r="AO3350" i="1"/>
  <c r="AR3350" i="1" s="1"/>
  <c r="AN3350" i="1"/>
  <c r="AQ3350" i="1" s="1"/>
  <c r="AM3350" i="1"/>
  <c r="AP3350" i="1" s="1"/>
  <c r="AJ3350" i="1"/>
  <c r="AL3350" i="1" s="1"/>
  <c r="AI3350" i="1"/>
  <c r="AW3350" i="1" s="1"/>
  <c r="AV3349" i="1"/>
  <c r="AU3349" i="1"/>
  <c r="AT3349" i="1"/>
  <c r="AS3349" i="1"/>
  <c r="AO3349" i="1"/>
  <c r="AR3349" i="1" s="1"/>
  <c r="AN3349" i="1"/>
  <c r="AQ3349" i="1" s="1"/>
  <c r="AM3349" i="1"/>
  <c r="AP3349" i="1" s="1"/>
  <c r="AJ3349" i="1"/>
  <c r="AL3349" i="1" s="1"/>
  <c r="AI3349" i="1"/>
  <c r="AW3349" i="1" s="1"/>
  <c r="AV3348" i="1"/>
  <c r="AU3348" i="1"/>
  <c r="AT3348" i="1"/>
  <c r="AS3348" i="1"/>
  <c r="AO3348" i="1"/>
  <c r="AR3348" i="1" s="1"/>
  <c r="AN3348" i="1"/>
  <c r="AQ3348" i="1" s="1"/>
  <c r="AM3348" i="1"/>
  <c r="AP3348" i="1" s="1"/>
  <c r="AJ3348" i="1"/>
  <c r="AL3348" i="1" s="1"/>
  <c r="AI3348" i="1"/>
  <c r="AW3348" i="1" s="1"/>
  <c r="AV3347" i="1"/>
  <c r="AU3347" i="1"/>
  <c r="AT3347" i="1"/>
  <c r="AS3347" i="1"/>
  <c r="AO3347" i="1"/>
  <c r="AR3347" i="1" s="1"/>
  <c r="AN3347" i="1"/>
  <c r="AQ3347" i="1" s="1"/>
  <c r="AM3347" i="1"/>
  <c r="AP3347" i="1" s="1"/>
  <c r="AJ3347" i="1"/>
  <c r="AL3347" i="1" s="1"/>
  <c r="AI3347" i="1"/>
  <c r="AW3347" i="1" s="1"/>
  <c r="AV3346" i="1"/>
  <c r="AU3346" i="1"/>
  <c r="AT3346" i="1"/>
  <c r="AS3346" i="1"/>
  <c r="AO3346" i="1"/>
  <c r="AR3346" i="1" s="1"/>
  <c r="AN3346" i="1"/>
  <c r="AQ3346" i="1" s="1"/>
  <c r="AM3346" i="1"/>
  <c r="AP3346" i="1" s="1"/>
  <c r="AJ3346" i="1"/>
  <c r="AL3346" i="1" s="1"/>
  <c r="AI3346" i="1"/>
  <c r="AV3345" i="1"/>
  <c r="AU3345" i="1"/>
  <c r="AT3345" i="1"/>
  <c r="AS3345" i="1"/>
  <c r="AO3345" i="1"/>
  <c r="AR3345" i="1" s="1"/>
  <c r="AN3345" i="1"/>
  <c r="AQ3345" i="1" s="1"/>
  <c r="AM3345" i="1"/>
  <c r="AP3345" i="1" s="1"/>
  <c r="AJ3345" i="1"/>
  <c r="AL3345" i="1" s="1"/>
  <c r="AI3345" i="1"/>
  <c r="AW3345" i="1" s="1"/>
  <c r="AV3344" i="1"/>
  <c r="AU3344" i="1"/>
  <c r="AT3344" i="1"/>
  <c r="AS3344" i="1"/>
  <c r="AO3344" i="1"/>
  <c r="AR3344" i="1" s="1"/>
  <c r="AN3344" i="1"/>
  <c r="AQ3344" i="1" s="1"/>
  <c r="AM3344" i="1"/>
  <c r="AP3344" i="1" s="1"/>
  <c r="AJ3344" i="1"/>
  <c r="AL3344" i="1" s="1"/>
  <c r="AI3344" i="1"/>
  <c r="AK3344" i="1" s="1"/>
  <c r="AV3343" i="1"/>
  <c r="AU3343" i="1"/>
  <c r="AT3343" i="1"/>
  <c r="AS3343" i="1"/>
  <c r="AO3343" i="1"/>
  <c r="AR3343" i="1" s="1"/>
  <c r="AN3343" i="1"/>
  <c r="AQ3343" i="1" s="1"/>
  <c r="AM3343" i="1"/>
  <c r="AP3343" i="1" s="1"/>
  <c r="AJ3343" i="1"/>
  <c r="AL3343" i="1" s="1"/>
  <c r="AI3343" i="1"/>
  <c r="AW3343" i="1" s="1"/>
  <c r="AV3342" i="1"/>
  <c r="AU3342" i="1"/>
  <c r="AT3342" i="1"/>
  <c r="AS3342" i="1"/>
  <c r="AO3342" i="1"/>
  <c r="AR3342" i="1" s="1"/>
  <c r="AN3342" i="1"/>
  <c r="AQ3342" i="1" s="1"/>
  <c r="AM3342" i="1"/>
  <c r="AP3342" i="1" s="1"/>
  <c r="AJ3342" i="1"/>
  <c r="AL3342" i="1" s="1"/>
  <c r="AI3342" i="1"/>
  <c r="AW3342" i="1" s="1"/>
  <c r="AV3341" i="1"/>
  <c r="AU3341" i="1"/>
  <c r="AT3341" i="1"/>
  <c r="AS3341" i="1"/>
  <c r="AO3341" i="1"/>
  <c r="AR3341" i="1" s="1"/>
  <c r="AN3341" i="1"/>
  <c r="AQ3341" i="1" s="1"/>
  <c r="AM3341" i="1"/>
  <c r="AP3341" i="1" s="1"/>
  <c r="AJ3341" i="1"/>
  <c r="AL3341" i="1" s="1"/>
  <c r="AI3341" i="1"/>
  <c r="AW3341" i="1" s="1"/>
  <c r="AV3340" i="1"/>
  <c r="AU3340" i="1"/>
  <c r="AT3340" i="1"/>
  <c r="AS3340" i="1"/>
  <c r="AO3340" i="1"/>
  <c r="AR3340" i="1" s="1"/>
  <c r="AN3340" i="1"/>
  <c r="AQ3340" i="1" s="1"/>
  <c r="AM3340" i="1"/>
  <c r="AP3340" i="1" s="1"/>
  <c r="AJ3340" i="1"/>
  <c r="AL3340" i="1" s="1"/>
  <c r="AI3340" i="1"/>
  <c r="AW3340" i="1" s="1"/>
  <c r="AV3339" i="1"/>
  <c r="AU3339" i="1"/>
  <c r="AT3339" i="1"/>
  <c r="AS3339" i="1"/>
  <c r="AO3339" i="1"/>
  <c r="AR3339" i="1" s="1"/>
  <c r="AN3339" i="1"/>
  <c r="AQ3339" i="1" s="1"/>
  <c r="AM3339" i="1"/>
  <c r="AP3339" i="1" s="1"/>
  <c r="AJ3339" i="1"/>
  <c r="AL3339" i="1" s="1"/>
  <c r="AI3339" i="1"/>
  <c r="AW3339" i="1" s="1"/>
  <c r="AV3338" i="1"/>
  <c r="AU3338" i="1"/>
  <c r="AT3338" i="1"/>
  <c r="AS3338" i="1"/>
  <c r="AO3338" i="1"/>
  <c r="AR3338" i="1" s="1"/>
  <c r="AN3338" i="1"/>
  <c r="AQ3338" i="1" s="1"/>
  <c r="AM3338" i="1"/>
  <c r="AP3338" i="1" s="1"/>
  <c r="AJ3338" i="1"/>
  <c r="AL3338" i="1" s="1"/>
  <c r="AI3338" i="1"/>
  <c r="AK3338" i="1" s="1"/>
  <c r="AV3337" i="1"/>
  <c r="AU3337" i="1"/>
  <c r="AT3337" i="1"/>
  <c r="AS3337" i="1"/>
  <c r="AO3337" i="1"/>
  <c r="AR3337" i="1" s="1"/>
  <c r="AN3337" i="1"/>
  <c r="AQ3337" i="1" s="1"/>
  <c r="AM3337" i="1"/>
  <c r="AP3337" i="1" s="1"/>
  <c r="AJ3337" i="1"/>
  <c r="AL3337" i="1" s="1"/>
  <c r="AI3337" i="1"/>
  <c r="AW3337" i="1" s="1"/>
  <c r="AV3336" i="1"/>
  <c r="AU3336" i="1"/>
  <c r="AT3336" i="1"/>
  <c r="AS3336" i="1"/>
  <c r="AO3336" i="1"/>
  <c r="AR3336" i="1" s="1"/>
  <c r="AN3336" i="1"/>
  <c r="AQ3336" i="1" s="1"/>
  <c r="AM3336" i="1"/>
  <c r="AP3336" i="1" s="1"/>
  <c r="AJ3336" i="1"/>
  <c r="AL3336" i="1" s="1"/>
  <c r="AI3336" i="1"/>
  <c r="AW3336" i="1" s="1"/>
  <c r="AV3335" i="1"/>
  <c r="AU3335" i="1"/>
  <c r="AT3335" i="1"/>
  <c r="AS3335" i="1"/>
  <c r="AO3335" i="1"/>
  <c r="AR3335" i="1" s="1"/>
  <c r="AN3335" i="1"/>
  <c r="AQ3335" i="1" s="1"/>
  <c r="AM3335" i="1"/>
  <c r="AP3335" i="1" s="1"/>
  <c r="AJ3335" i="1"/>
  <c r="AL3335" i="1" s="1"/>
  <c r="AI3335" i="1"/>
  <c r="AW3335" i="1" s="1"/>
  <c r="AV3334" i="1"/>
  <c r="AU3334" i="1"/>
  <c r="AT3334" i="1"/>
  <c r="AS3334" i="1"/>
  <c r="AO3334" i="1"/>
  <c r="AR3334" i="1" s="1"/>
  <c r="AN3334" i="1"/>
  <c r="AQ3334" i="1" s="1"/>
  <c r="AM3334" i="1"/>
  <c r="AP3334" i="1" s="1"/>
  <c r="AJ3334" i="1"/>
  <c r="AL3334" i="1" s="1"/>
  <c r="AI3334" i="1"/>
  <c r="AW3334" i="1" s="1"/>
  <c r="AV3333" i="1"/>
  <c r="AU3333" i="1"/>
  <c r="AT3333" i="1"/>
  <c r="AS3333" i="1"/>
  <c r="AO3333" i="1"/>
  <c r="AR3333" i="1" s="1"/>
  <c r="AN3333" i="1"/>
  <c r="AQ3333" i="1" s="1"/>
  <c r="AM3333" i="1"/>
  <c r="AP3333" i="1" s="1"/>
  <c r="AJ3333" i="1"/>
  <c r="AL3333" i="1" s="1"/>
  <c r="AI3333" i="1"/>
  <c r="AW3333" i="1" s="1"/>
  <c r="AV3332" i="1"/>
  <c r="AU3332" i="1"/>
  <c r="AT3332" i="1"/>
  <c r="AS3332" i="1"/>
  <c r="AO3332" i="1"/>
  <c r="AR3332" i="1" s="1"/>
  <c r="AN3332" i="1"/>
  <c r="AQ3332" i="1" s="1"/>
  <c r="AM3332" i="1"/>
  <c r="AP3332" i="1" s="1"/>
  <c r="AJ3332" i="1"/>
  <c r="AL3332" i="1" s="1"/>
  <c r="AI3332" i="1"/>
  <c r="AK3332" i="1" s="1"/>
  <c r="AV3331" i="1"/>
  <c r="AU3331" i="1"/>
  <c r="AT3331" i="1"/>
  <c r="AS3331" i="1"/>
  <c r="AO3331" i="1"/>
  <c r="AR3331" i="1" s="1"/>
  <c r="AN3331" i="1"/>
  <c r="AQ3331" i="1" s="1"/>
  <c r="AM3331" i="1"/>
  <c r="AP3331" i="1" s="1"/>
  <c r="AJ3331" i="1"/>
  <c r="AL3331" i="1" s="1"/>
  <c r="AI3331" i="1"/>
  <c r="AW3331" i="1" s="1"/>
  <c r="AV3330" i="1"/>
  <c r="AU3330" i="1"/>
  <c r="AT3330" i="1"/>
  <c r="AS3330" i="1"/>
  <c r="AO3330" i="1"/>
  <c r="AR3330" i="1" s="1"/>
  <c r="AN3330" i="1"/>
  <c r="AQ3330" i="1" s="1"/>
  <c r="AM3330" i="1"/>
  <c r="AP3330" i="1" s="1"/>
  <c r="AJ3330" i="1"/>
  <c r="AL3330" i="1" s="1"/>
  <c r="AI3330" i="1"/>
  <c r="AK3330" i="1" s="1"/>
  <c r="AV3329" i="1"/>
  <c r="AU3329" i="1"/>
  <c r="AT3329" i="1"/>
  <c r="AS3329" i="1"/>
  <c r="AO3329" i="1"/>
  <c r="AR3329" i="1" s="1"/>
  <c r="AN3329" i="1"/>
  <c r="AQ3329" i="1" s="1"/>
  <c r="AM3329" i="1"/>
  <c r="AP3329" i="1" s="1"/>
  <c r="AJ3329" i="1"/>
  <c r="AL3329" i="1" s="1"/>
  <c r="AI3329" i="1"/>
  <c r="AW3329" i="1" s="1"/>
  <c r="AV3328" i="1"/>
  <c r="AU3328" i="1"/>
  <c r="AT3328" i="1"/>
  <c r="AS3328" i="1"/>
  <c r="AO3328" i="1"/>
  <c r="AR3328" i="1" s="1"/>
  <c r="AN3328" i="1"/>
  <c r="AQ3328" i="1" s="1"/>
  <c r="AM3328" i="1"/>
  <c r="AP3328" i="1" s="1"/>
  <c r="AJ3328" i="1"/>
  <c r="AL3328" i="1" s="1"/>
  <c r="AI3328" i="1"/>
  <c r="AK3328" i="1" s="1"/>
  <c r="AV3327" i="1"/>
  <c r="AU3327" i="1"/>
  <c r="AT3327" i="1"/>
  <c r="AS3327" i="1"/>
  <c r="AO3327" i="1"/>
  <c r="AR3327" i="1" s="1"/>
  <c r="AN3327" i="1"/>
  <c r="AQ3327" i="1" s="1"/>
  <c r="AM3327" i="1"/>
  <c r="AP3327" i="1" s="1"/>
  <c r="AJ3327" i="1"/>
  <c r="AL3327" i="1" s="1"/>
  <c r="AI3327" i="1"/>
  <c r="AW3327" i="1" s="1"/>
  <c r="AV3326" i="1"/>
  <c r="AU3326" i="1"/>
  <c r="AT3326" i="1"/>
  <c r="AS3326" i="1"/>
  <c r="AO3326" i="1"/>
  <c r="AR3326" i="1" s="1"/>
  <c r="AN3326" i="1"/>
  <c r="AQ3326" i="1" s="1"/>
  <c r="AM3326" i="1"/>
  <c r="AP3326" i="1" s="1"/>
  <c r="AJ3326" i="1"/>
  <c r="AL3326" i="1" s="1"/>
  <c r="AI3326" i="1"/>
  <c r="AK3326" i="1" s="1"/>
  <c r="AV3325" i="1"/>
  <c r="AU3325" i="1"/>
  <c r="AT3325" i="1"/>
  <c r="AS3325" i="1"/>
  <c r="AO3325" i="1"/>
  <c r="AR3325" i="1" s="1"/>
  <c r="AN3325" i="1"/>
  <c r="AQ3325" i="1" s="1"/>
  <c r="AM3325" i="1"/>
  <c r="AP3325" i="1" s="1"/>
  <c r="AJ3325" i="1"/>
  <c r="AL3325" i="1" s="1"/>
  <c r="AI3325" i="1"/>
  <c r="AW3325" i="1" s="1"/>
  <c r="AV3324" i="1"/>
  <c r="AU3324" i="1"/>
  <c r="AT3324" i="1"/>
  <c r="AS3324" i="1"/>
  <c r="AO3324" i="1"/>
  <c r="AR3324" i="1" s="1"/>
  <c r="AN3324" i="1"/>
  <c r="AQ3324" i="1" s="1"/>
  <c r="AM3324" i="1"/>
  <c r="AP3324" i="1" s="1"/>
  <c r="AJ3324" i="1"/>
  <c r="AL3324" i="1" s="1"/>
  <c r="AI3324" i="1"/>
  <c r="AK3324" i="1" s="1"/>
  <c r="AV3323" i="1"/>
  <c r="AU3323" i="1"/>
  <c r="AT3323" i="1"/>
  <c r="AS3323" i="1"/>
  <c r="AO3323" i="1"/>
  <c r="AR3323" i="1" s="1"/>
  <c r="AN3323" i="1"/>
  <c r="AQ3323" i="1" s="1"/>
  <c r="AM3323" i="1"/>
  <c r="AP3323" i="1" s="1"/>
  <c r="AJ3323" i="1"/>
  <c r="AL3323" i="1" s="1"/>
  <c r="AI3323" i="1"/>
  <c r="AW3323" i="1" s="1"/>
  <c r="AW3324" i="1" l="1"/>
  <c r="AW3326" i="1"/>
  <c r="AW3328" i="1"/>
  <c r="AW3330" i="1"/>
  <c r="AW3332" i="1"/>
  <c r="AK3334" i="1"/>
  <c r="AK3336" i="1"/>
  <c r="AW3338" i="1"/>
  <c r="AK3342" i="1"/>
  <c r="AW3344" i="1"/>
  <c r="AW3346" i="1"/>
  <c r="AK3346" i="1"/>
  <c r="AK3340" i="1"/>
  <c r="AK3347" i="1"/>
  <c r="AK3349" i="1"/>
  <c r="AK3351" i="1"/>
  <c r="AK3353" i="1"/>
  <c r="AK3323" i="1"/>
  <c r="AK3325" i="1"/>
  <c r="AK3327" i="1"/>
  <c r="AK3329" i="1"/>
  <c r="AK3331" i="1"/>
  <c r="AK3333" i="1"/>
  <c r="AK3335" i="1"/>
  <c r="AK3337" i="1"/>
  <c r="AK3339" i="1"/>
  <c r="AK3341" i="1"/>
  <c r="AK3343" i="1"/>
  <c r="AK3345" i="1"/>
  <c r="AK3348" i="1"/>
  <c r="AK3350" i="1"/>
  <c r="AK3352" i="1"/>
  <c r="AK3354" i="1"/>
  <c r="AK3356" i="1"/>
  <c r="AK3358" i="1"/>
  <c r="AK3360" i="1"/>
  <c r="AK3362" i="1"/>
  <c r="AK3364" i="1"/>
  <c r="AK3366" i="1"/>
  <c r="AK3368" i="1"/>
  <c r="AK3370" i="1"/>
  <c r="AK3372" i="1"/>
  <c r="AK3374" i="1"/>
  <c r="AK3376" i="1"/>
  <c r="AK3355" i="1"/>
  <c r="AK3357" i="1"/>
  <c r="AK3359" i="1"/>
  <c r="AK3361" i="1"/>
  <c r="AK3363" i="1"/>
  <c r="AK3365" i="1"/>
  <c r="AK3367" i="1"/>
  <c r="AK3369" i="1"/>
  <c r="AK3371" i="1"/>
  <c r="AK3373" i="1"/>
  <c r="AK3375" i="1"/>
  <c r="AK3377" i="1"/>
  <c r="AV3322" i="1"/>
  <c r="AU3322" i="1"/>
  <c r="AT3322" i="1"/>
  <c r="AS3322" i="1"/>
  <c r="AO3322" i="1"/>
  <c r="AR3322" i="1" s="1"/>
  <c r="AN3322" i="1"/>
  <c r="AQ3322" i="1" s="1"/>
  <c r="AM3322" i="1"/>
  <c r="AP3322" i="1" s="1"/>
  <c r="AJ3322" i="1"/>
  <c r="AL3322" i="1" s="1"/>
  <c r="AI3322" i="1"/>
  <c r="AW3322" i="1" s="1"/>
  <c r="AV3321" i="1"/>
  <c r="AU3321" i="1"/>
  <c r="AT3321" i="1"/>
  <c r="AS3321" i="1"/>
  <c r="AO3321" i="1"/>
  <c r="AR3321" i="1" s="1"/>
  <c r="AN3321" i="1"/>
  <c r="AQ3321" i="1" s="1"/>
  <c r="AM3321" i="1"/>
  <c r="AP3321" i="1" s="1"/>
  <c r="AJ3321" i="1"/>
  <c r="AL3321" i="1" s="1"/>
  <c r="AI3321" i="1"/>
  <c r="AW3321" i="1" s="1"/>
  <c r="AV3320" i="1"/>
  <c r="AU3320" i="1"/>
  <c r="AT3320" i="1"/>
  <c r="AS3320" i="1"/>
  <c r="AO3320" i="1"/>
  <c r="AR3320" i="1" s="1"/>
  <c r="AN3320" i="1"/>
  <c r="AQ3320" i="1" s="1"/>
  <c r="AM3320" i="1"/>
  <c r="AP3320" i="1" s="1"/>
  <c r="AJ3320" i="1"/>
  <c r="AL3320" i="1" s="1"/>
  <c r="AI3320" i="1"/>
  <c r="AW3320" i="1" s="1"/>
  <c r="AV3319" i="1"/>
  <c r="AU3319" i="1"/>
  <c r="AT3319" i="1"/>
  <c r="AS3319" i="1"/>
  <c r="AO3319" i="1"/>
  <c r="AR3319" i="1" s="1"/>
  <c r="AN3319" i="1"/>
  <c r="AQ3319" i="1" s="1"/>
  <c r="AM3319" i="1"/>
  <c r="AP3319" i="1" s="1"/>
  <c r="AJ3319" i="1"/>
  <c r="AL3319" i="1" s="1"/>
  <c r="AI3319" i="1"/>
  <c r="AW3319" i="1" s="1"/>
  <c r="AV3318" i="1"/>
  <c r="AU3318" i="1"/>
  <c r="AT3318" i="1"/>
  <c r="AS3318" i="1"/>
  <c r="AO3318" i="1"/>
  <c r="AR3318" i="1" s="1"/>
  <c r="AN3318" i="1"/>
  <c r="AQ3318" i="1" s="1"/>
  <c r="AM3318" i="1"/>
  <c r="AP3318" i="1" s="1"/>
  <c r="AJ3318" i="1"/>
  <c r="AL3318" i="1" s="1"/>
  <c r="AI3318" i="1"/>
  <c r="AW3318" i="1" s="1"/>
  <c r="AV3317" i="1"/>
  <c r="AU3317" i="1"/>
  <c r="AT3317" i="1"/>
  <c r="AS3317" i="1"/>
  <c r="AO3317" i="1"/>
  <c r="AR3317" i="1" s="1"/>
  <c r="AN3317" i="1"/>
  <c r="AQ3317" i="1" s="1"/>
  <c r="AM3317" i="1"/>
  <c r="AP3317" i="1" s="1"/>
  <c r="AJ3317" i="1"/>
  <c r="AL3317" i="1" s="1"/>
  <c r="AI3317" i="1"/>
  <c r="AW3317" i="1" s="1"/>
  <c r="AV3316" i="1"/>
  <c r="AU3316" i="1"/>
  <c r="AT3316" i="1"/>
  <c r="AS3316" i="1"/>
  <c r="AO3316" i="1"/>
  <c r="AR3316" i="1" s="1"/>
  <c r="AN3316" i="1"/>
  <c r="AQ3316" i="1" s="1"/>
  <c r="AM3316" i="1"/>
  <c r="AP3316" i="1" s="1"/>
  <c r="AJ3316" i="1"/>
  <c r="AL3316" i="1" s="1"/>
  <c r="AI3316" i="1"/>
  <c r="AW3316" i="1" s="1"/>
  <c r="AV3315" i="1"/>
  <c r="AU3315" i="1"/>
  <c r="AT3315" i="1"/>
  <c r="AS3315" i="1"/>
  <c r="AO3315" i="1"/>
  <c r="AR3315" i="1" s="1"/>
  <c r="AN3315" i="1"/>
  <c r="AQ3315" i="1" s="1"/>
  <c r="AM3315" i="1"/>
  <c r="AP3315" i="1" s="1"/>
  <c r="AJ3315" i="1"/>
  <c r="AL3315" i="1" s="1"/>
  <c r="AI3315" i="1"/>
  <c r="AW3315" i="1" s="1"/>
  <c r="AV3314" i="1"/>
  <c r="AU3314" i="1"/>
  <c r="AT3314" i="1"/>
  <c r="AS3314" i="1"/>
  <c r="AO3314" i="1"/>
  <c r="AR3314" i="1" s="1"/>
  <c r="AN3314" i="1"/>
  <c r="AQ3314" i="1" s="1"/>
  <c r="AM3314" i="1"/>
  <c r="AP3314" i="1" s="1"/>
  <c r="AJ3314" i="1"/>
  <c r="AL3314" i="1" s="1"/>
  <c r="AI3314" i="1"/>
  <c r="AW3314" i="1" s="1"/>
  <c r="AV3313" i="1"/>
  <c r="AU3313" i="1"/>
  <c r="AT3313" i="1"/>
  <c r="AS3313" i="1"/>
  <c r="AO3313" i="1"/>
  <c r="AR3313" i="1" s="1"/>
  <c r="AN3313" i="1"/>
  <c r="AQ3313" i="1" s="1"/>
  <c r="AM3313" i="1"/>
  <c r="AP3313" i="1" s="1"/>
  <c r="AJ3313" i="1"/>
  <c r="AL3313" i="1" s="1"/>
  <c r="AI3313" i="1"/>
  <c r="AW3313" i="1" s="1"/>
  <c r="AV3312" i="1"/>
  <c r="AU3312" i="1"/>
  <c r="AT3312" i="1"/>
  <c r="AS3312" i="1"/>
  <c r="AO3312" i="1"/>
  <c r="AR3312" i="1" s="1"/>
  <c r="AN3312" i="1"/>
  <c r="AQ3312" i="1" s="1"/>
  <c r="AM3312" i="1"/>
  <c r="AP3312" i="1" s="1"/>
  <c r="AJ3312" i="1"/>
  <c r="AL3312" i="1" s="1"/>
  <c r="AI3312" i="1"/>
  <c r="AW3312" i="1" s="1"/>
  <c r="AV3311" i="1"/>
  <c r="AU3311" i="1"/>
  <c r="AT3311" i="1"/>
  <c r="AS3311" i="1"/>
  <c r="AO3311" i="1"/>
  <c r="AR3311" i="1" s="1"/>
  <c r="AN3311" i="1"/>
  <c r="AQ3311" i="1" s="1"/>
  <c r="AM3311" i="1"/>
  <c r="AP3311" i="1" s="1"/>
  <c r="AJ3311" i="1"/>
  <c r="AL3311" i="1" s="1"/>
  <c r="AI3311" i="1"/>
  <c r="AW3311" i="1" s="1"/>
  <c r="AV3310" i="1"/>
  <c r="AU3310" i="1"/>
  <c r="AT3310" i="1"/>
  <c r="AS3310" i="1"/>
  <c r="AO3310" i="1"/>
  <c r="AR3310" i="1" s="1"/>
  <c r="AN3310" i="1"/>
  <c r="AQ3310" i="1" s="1"/>
  <c r="AM3310" i="1"/>
  <c r="AP3310" i="1" s="1"/>
  <c r="AJ3310" i="1"/>
  <c r="AL3310" i="1" s="1"/>
  <c r="AI3310" i="1"/>
  <c r="AW3310" i="1" s="1"/>
  <c r="AV3309" i="1"/>
  <c r="AU3309" i="1"/>
  <c r="AT3309" i="1"/>
  <c r="AS3309" i="1"/>
  <c r="AO3309" i="1"/>
  <c r="AR3309" i="1" s="1"/>
  <c r="AN3309" i="1"/>
  <c r="AQ3309" i="1" s="1"/>
  <c r="AM3309" i="1"/>
  <c r="AP3309" i="1" s="1"/>
  <c r="AJ3309" i="1"/>
  <c r="AL3309" i="1" s="1"/>
  <c r="AI3309" i="1"/>
  <c r="AW3309" i="1" s="1"/>
  <c r="AV3308" i="1"/>
  <c r="AU3308" i="1"/>
  <c r="AT3308" i="1"/>
  <c r="AS3308" i="1"/>
  <c r="AO3308" i="1"/>
  <c r="AR3308" i="1" s="1"/>
  <c r="AN3308" i="1"/>
  <c r="AQ3308" i="1" s="1"/>
  <c r="AM3308" i="1"/>
  <c r="AP3308" i="1" s="1"/>
  <c r="AJ3308" i="1"/>
  <c r="AL3308" i="1" s="1"/>
  <c r="AI3308" i="1"/>
  <c r="AW3308" i="1" s="1"/>
  <c r="AV3307" i="1"/>
  <c r="AU3307" i="1"/>
  <c r="AT3307" i="1"/>
  <c r="AS3307" i="1"/>
  <c r="AO3307" i="1"/>
  <c r="AR3307" i="1" s="1"/>
  <c r="AN3307" i="1"/>
  <c r="AQ3307" i="1" s="1"/>
  <c r="AM3307" i="1"/>
  <c r="AP3307" i="1" s="1"/>
  <c r="AJ3307" i="1"/>
  <c r="AL3307" i="1" s="1"/>
  <c r="AI3307" i="1"/>
  <c r="AW3307" i="1" s="1"/>
  <c r="AV3306" i="1"/>
  <c r="AU3306" i="1"/>
  <c r="AT3306" i="1"/>
  <c r="AS3306" i="1"/>
  <c r="AO3306" i="1"/>
  <c r="AR3306" i="1" s="1"/>
  <c r="AN3306" i="1"/>
  <c r="AQ3306" i="1" s="1"/>
  <c r="AM3306" i="1"/>
  <c r="AP3306" i="1" s="1"/>
  <c r="AJ3306" i="1"/>
  <c r="AL3306" i="1" s="1"/>
  <c r="AI3306" i="1"/>
  <c r="AW3306" i="1" s="1"/>
  <c r="AV3305" i="1"/>
  <c r="AU3305" i="1"/>
  <c r="AT3305" i="1"/>
  <c r="AS3305" i="1"/>
  <c r="AO3305" i="1"/>
  <c r="AR3305" i="1" s="1"/>
  <c r="AN3305" i="1"/>
  <c r="AQ3305" i="1" s="1"/>
  <c r="AM3305" i="1"/>
  <c r="AP3305" i="1" s="1"/>
  <c r="AJ3305" i="1"/>
  <c r="AL3305" i="1" s="1"/>
  <c r="AI3305" i="1"/>
  <c r="AW3305" i="1" s="1"/>
  <c r="AV3304" i="1"/>
  <c r="AU3304" i="1"/>
  <c r="AT3304" i="1"/>
  <c r="AS3304" i="1"/>
  <c r="AO3304" i="1"/>
  <c r="AR3304" i="1" s="1"/>
  <c r="AN3304" i="1"/>
  <c r="AQ3304" i="1" s="1"/>
  <c r="AM3304" i="1"/>
  <c r="AP3304" i="1" s="1"/>
  <c r="AJ3304" i="1"/>
  <c r="AL3304" i="1" s="1"/>
  <c r="AI3304" i="1"/>
  <c r="AW3304" i="1" s="1"/>
  <c r="AV3303" i="1"/>
  <c r="AU3303" i="1"/>
  <c r="AT3303" i="1"/>
  <c r="AS3303" i="1"/>
  <c r="AO3303" i="1"/>
  <c r="AR3303" i="1" s="1"/>
  <c r="AN3303" i="1"/>
  <c r="AQ3303" i="1" s="1"/>
  <c r="AM3303" i="1"/>
  <c r="AP3303" i="1" s="1"/>
  <c r="AJ3303" i="1"/>
  <c r="AL3303" i="1" s="1"/>
  <c r="AI3303" i="1"/>
  <c r="AW3303" i="1" s="1"/>
  <c r="AV3302" i="1"/>
  <c r="AU3302" i="1"/>
  <c r="AT3302" i="1"/>
  <c r="AS3302" i="1"/>
  <c r="AO3302" i="1"/>
  <c r="AR3302" i="1" s="1"/>
  <c r="AN3302" i="1"/>
  <c r="AQ3302" i="1" s="1"/>
  <c r="AM3302" i="1"/>
  <c r="AP3302" i="1" s="1"/>
  <c r="AJ3302" i="1"/>
  <c r="AL3302" i="1" s="1"/>
  <c r="AI3302" i="1"/>
  <c r="AW3302" i="1" s="1"/>
  <c r="AV3301" i="1"/>
  <c r="AU3301" i="1"/>
  <c r="AT3301" i="1"/>
  <c r="AS3301" i="1"/>
  <c r="AO3301" i="1"/>
  <c r="AR3301" i="1" s="1"/>
  <c r="AN3301" i="1"/>
  <c r="AQ3301" i="1" s="1"/>
  <c r="AM3301" i="1"/>
  <c r="AP3301" i="1" s="1"/>
  <c r="AJ3301" i="1"/>
  <c r="AL3301" i="1" s="1"/>
  <c r="AI3301" i="1"/>
  <c r="AW3301" i="1" s="1"/>
  <c r="AV3300" i="1"/>
  <c r="AU3300" i="1"/>
  <c r="AT3300" i="1"/>
  <c r="AS3300" i="1"/>
  <c r="AO3300" i="1"/>
  <c r="AR3300" i="1" s="1"/>
  <c r="AN3300" i="1"/>
  <c r="AQ3300" i="1" s="1"/>
  <c r="AM3300" i="1"/>
  <c r="AP3300" i="1" s="1"/>
  <c r="AJ3300" i="1"/>
  <c r="AL3300" i="1" s="1"/>
  <c r="AI3300" i="1"/>
  <c r="AW3300" i="1" s="1"/>
  <c r="AV3299" i="1"/>
  <c r="AU3299" i="1"/>
  <c r="AT3299" i="1"/>
  <c r="AS3299" i="1"/>
  <c r="AO3299" i="1"/>
  <c r="AR3299" i="1" s="1"/>
  <c r="AN3299" i="1"/>
  <c r="AQ3299" i="1" s="1"/>
  <c r="AM3299" i="1"/>
  <c r="AP3299" i="1" s="1"/>
  <c r="AJ3299" i="1"/>
  <c r="AL3299" i="1" s="1"/>
  <c r="AI3299" i="1"/>
  <c r="AW3299" i="1" s="1"/>
  <c r="AV3298" i="1"/>
  <c r="AU3298" i="1"/>
  <c r="AT3298" i="1"/>
  <c r="AS3298" i="1"/>
  <c r="AO3298" i="1"/>
  <c r="AR3298" i="1" s="1"/>
  <c r="AN3298" i="1"/>
  <c r="AQ3298" i="1" s="1"/>
  <c r="AM3298" i="1"/>
  <c r="AP3298" i="1" s="1"/>
  <c r="AJ3298" i="1"/>
  <c r="AL3298" i="1" s="1"/>
  <c r="AI3298" i="1"/>
  <c r="AW3298" i="1" s="1"/>
  <c r="AV3297" i="1"/>
  <c r="AU3297" i="1"/>
  <c r="AT3297" i="1"/>
  <c r="AS3297" i="1"/>
  <c r="AO3297" i="1"/>
  <c r="AR3297" i="1" s="1"/>
  <c r="AN3297" i="1"/>
  <c r="AQ3297" i="1" s="1"/>
  <c r="AM3297" i="1"/>
  <c r="AP3297" i="1" s="1"/>
  <c r="AJ3297" i="1"/>
  <c r="AL3297" i="1" s="1"/>
  <c r="AI3297" i="1"/>
  <c r="AW3297" i="1" s="1"/>
  <c r="AV3296" i="1"/>
  <c r="AU3296" i="1"/>
  <c r="AT3296" i="1"/>
  <c r="AS3296" i="1"/>
  <c r="AO3296" i="1"/>
  <c r="AR3296" i="1" s="1"/>
  <c r="AN3296" i="1"/>
  <c r="AQ3296" i="1" s="1"/>
  <c r="AM3296" i="1"/>
  <c r="AP3296" i="1" s="1"/>
  <c r="AJ3296" i="1"/>
  <c r="AL3296" i="1" s="1"/>
  <c r="AI3296" i="1"/>
  <c r="AW3296" i="1" s="1"/>
  <c r="AV3295" i="1"/>
  <c r="AU3295" i="1"/>
  <c r="AT3295" i="1"/>
  <c r="AS3295" i="1"/>
  <c r="AO3295" i="1"/>
  <c r="AR3295" i="1" s="1"/>
  <c r="AN3295" i="1"/>
  <c r="AQ3295" i="1" s="1"/>
  <c r="AM3295" i="1"/>
  <c r="AP3295" i="1" s="1"/>
  <c r="AJ3295" i="1"/>
  <c r="AL3295" i="1" s="1"/>
  <c r="AI3295" i="1"/>
  <c r="AW3295" i="1" s="1"/>
  <c r="AV3294" i="1"/>
  <c r="AU3294" i="1"/>
  <c r="AT3294" i="1"/>
  <c r="AS3294" i="1"/>
  <c r="AO3294" i="1"/>
  <c r="AR3294" i="1" s="1"/>
  <c r="AN3294" i="1"/>
  <c r="AQ3294" i="1" s="1"/>
  <c r="AM3294" i="1"/>
  <c r="AP3294" i="1" s="1"/>
  <c r="AJ3294" i="1"/>
  <c r="AL3294" i="1" s="1"/>
  <c r="AI3294" i="1"/>
  <c r="AW3294" i="1" s="1"/>
  <c r="AV3293" i="1"/>
  <c r="AU3293" i="1"/>
  <c r="AT3293" i="1"/>
  <c r="AS3293" i="1"/>
  <c r="AO3293" i="1"/>
  <c r="AR3293" i="1" s="1"/>
  <c r="AN3293" i="1"/>
  <c r="AQ3293" i="1" s="1"/>
  <c r="AM3293" i="1"/>
  <c r="AP3293" i="1" s="1"/>
  <c r="AJ3293" i="1"/>
  <c r="AL3293" i="1" s="1"/>
  <c r="AI3293" i="1"/>
  <c r="AW3293" i="1" s="1"/>
  <c r="AV3292" i="1"/>
  <c r="AU3292" i="1"/>
  <c r="AT3292" i="1"/>
  <c r="AS3292" i="1"/>
  <c r="AO3292" i="1"/>
  <c r="AR3292" i="1" s="1"/>
  <c r="AN3292" i="1"/>
  <c r="AQ3292" i="1" s="1"/>
  <c r="AM3292" i="1"/>
  <c r="AP3292" i="1" s="1"/>
  <c r="AJ3292" i="1"/>
  <c r="AL3292" i="1" s="1"/>
  <c r="AI3292" i="1"/>
  <c r="AW3292" i="1" s="1"/>
  <c r="AV3291" i="1"/>
  <c r="AU3291" i="1"/>
  <c r="AT3291" i="1"/>
  <c r="AS3291" i="1"/>
  <c r="AO3291" i="1"/>
  <c r="AR3291" i="1" s="1"/>
  <c r="AN3291" i="1"/>
  <c r="AQ3291" i="1" s="1"/>
  <c r="AM3291" i="1"/>
  <c r="AP3291" i="1" s="1"/>
  <c r="AJ3291" i="1"/>
  <c r="AL3291" i="1" s="1"/>
  <c r="AI3291" i="1"/>
  <c r="AW3291" i="1" s="1"/>
  <c r="AV3290" i="1"/>
  <c r="AU3290" i="1"/>
  <c r="AT3290" i="1"/>
  <c r="AS3290" i="1"/>
  <c r="AO3290" i="1"/>
  <c r="AR3290" i="1" s="1"/>
  <c r="AN3290" i="1"/>
  <c r="AQ3290" i="1" s="1"/>
  <c r="AM3290" i="1"/>
  <c r="AP3290" i="1" s="1"/>
  <c r="AJ3290" i="1"/>
  <c r="AL3290" i="1" s="1"/>
  <c r="AI3290" i="1"/>
  <c r="AW3290" i="1" s="1"/>
  <c r="AV3289" i="1"/>
  <c r="AU3289" i="1"/>
  <c r="AT3289" i="1"/>
  <c r="AS3289" i="1"/>
  <c r="AO3289" i="1"/>
  <c r="AR3289" i="1" s="1"/>
  <c r="AN3289" i="1"/>
  <c r="AQ3289" i="1" s="1"/>
  <c r="AM3289" i="1"/>
  <c r="AP3289" i="1" s="1"/>
  <c r="AJ3289" i="1"/>
  <c r="AL3289" i="1" s="1"/>
  <c r="AI3289" i="1"/>
  <c r="AW3289" i="1" s="1"/>
  <c r="AV3288" i="1"/>
  <c r="AU3288" i="1"/>
  <c r="AT3288" i="1"/>
  <c r="AS3288" i="1"/>
  <c r="AO3288" i="1"/>
  <c r="AR3288" i="1" s="1"/>
  <c r="AN3288" i="1"/>
  <c r="AQ3288" i="1" s="1"/>
  <c r="AM3288" i="1"/>
  <c r="AP3288" i="1" s="1"/>
  <c r="AJ3288" i="1"/>
  <c r="AL3288" i="1" s="1"/>
  <c r="AI3288" i="1"/>
  <c r="AW3288" i="1" s="1"/>
  <c r="AV3287" i="1"/>
  <c r="AU3287" i="1"/>
  <c r="AT3287" i="1"/>
  <c r="AS3287" i="1"/>
  <c r="AO3287" i="1"/>
  <c r="AR3287" i="1" s="1"/>
  <c r="AN3287" i="1"/>
  <c r="AQ3287" i="1" s="1"/>
  <c r="AM3287" i="1"/>
  <c r="AP3287" i="1" s="1"/>
  <c r="AJ3287" i="1"/>
  <c r="AL3287" i="1" s="1"/>
  <c r="AI3287" i="1"/>
  <c r="AW3287" i="1" s="1"/>
  <c r="AV3286" i="1"/>
  <c r="AU3286" i="1"/>
  <c r="AT3286" i="1"/>
  <c r="AS3286" i="1"/>
  <c r="AO3286" i="1"/>
  <c r="AR3286" i="1" s="1"/>
  <c r="AN3286" i="1"/>
  <c r="AQ3286" i="1" s="1"/>
  <c r="AM3286" i="1"/>
  <c r="AP3286" i="1" s="1"/>
  <c r="AJ3286" i="1"/>
  <c r="AL3286" i="1" s="1"/>
  <c r="AI3286" i="1"/>
  <c r="AW3286" i="1" s="1"/>
  <c r="AV3285" i="1"/>
  <c r="AU3285" i="1"/>
  <c r="AT3285" i="1"/>
  <c r="AS3285" i="1"/>
  <c r="AO3285" i="1"/>
  <c r="AR3285" i="1" s="1"/>
  <c r="AN3285" i="1"/>
  <c r="AQ3285" i="1" s="1"/>
  <c r="AM3285" i="1"/>
  <c r="AP3285" i="1" s="1"/>
  <c r="AJ3285" i="1"/>
  <c r="AL3285" i="1" s="1"/>
  <c r="AI3285" i="1"/>
  <c r="AW3285" i="1" s="1"/>
  <c r="AV3284" i="1"/>
  <c r="AU3284" i="1"/>
  <c r="AT3284" i="1"/>
  <c r="AS3284" i="1"/>
  <c r="AO3284" i="1"/>
  <c r="AR3284" i="1" s="1"/>
  <c r="AN3284" i="1"/>
  <c r="AQ3284" i="1" s="1"/>
  <c r="AM3284" i="1"/>
  <c r="AP3284" i="1" s="1"/>
  <c r="AJ3284" i="1"/>
  <c r="AL3284" i="1" s="1"/>
  <c r="AI3284" i="1"/>
  <c r="AW3284" i="1" s="1"/>
  <c r="AV3283" i="1"/>
  <c r="AU3283" i="1"/>
  <c r="AT3283" i="1"/>
  <c r="AS3283" i="1"/>
  <c r="AO3283" i="1"/>
  <c r="AR3283" i="1" s="1"/>
  <c r="AN3283" i="1"/>
  <c r="AQ3283" i="1" s="1"/>
  <c r="AM3283" i="1"/>
  <c r="AP3283" i="1" s="1"/>
  <c r="AJ3283" i="1"/>
  <c r="AL3283" i="1" s="1"/>
  <c r="AI3283" i="1"/>
  <c r="AW3283" i="1" s="1"/>
  <c r="AV3282" i="1"/>
  <c r="AU3282" i="1"/>
  <c r="AT3282" i="1"/>
  <c r="AS3282" i="1"/>
  <c r="AO3282" i="1"/>
  <c r="AR3282" i="1" s="1"/>
  <c r="AN3282" i="1"/>
  <c r="AQ3282" i="1" s="1"/>
  <c r="AM3282" i="1"/>
  <c r="AP3282" i="1" s="1"/>
  <c r="AJ3282" i="1"/>
  <c r="AL3282" i="1" s="1"/>
  <c r="AI3282" i="1"/>
  <c r="AW3282" i="1" s="1"/>
  <c r="AV3281" i="1"/>
  <c r="AU3281" i="1"/>
  <c r="AT3281" i="1"/>
  <c r="AS3281" i="1"/>
  <c r="AO3281" i="1"/>
  <c r="AR3281" i="1" s="1"/>
  <c r="AN3281" i="1"/>
  <c r="AQ3281" i="1" s="1"/>
  <c r="AM3281" i="1"/>
  <c r="AP3281" i="1" s="1"/>
  <c r="AJ3281" i="1"/>
  <c r="AL3281" i="1" s="1"/>
  <c r="AI3281" i="1"/>
  <c r="AW3281" i="1" s="1"/>
  <c r="AV3280" i="1"/>
  <c r="AU3280" i="1"/>
  <c r="AT3280" i="1"/>
  <c r="AS3280" i="1"/>
  <c r="AO3280" i="1"/>
  <c r="AR3280" i="1" s="1"/>
  <c r="AN3280" i="1"/>
  <c r="AQ3280" i="1" s="1"/>
  <c r="AM3280" i="1"/>
  <c r="AP3280" i="1" s="1"/>
  <c r="AJ3280" i="1"/>
  <c r="AL3280" i="1" s="1"/>
  <c r="AI3280" i="1"/>
  <c r="AW3280" i="1" s="1"/>
  <c r="AV3279" i="1"/>
  <c r="AU3279" i="1"/>
  <c r="AT3279" i="1"/>
  <c r="AS3279" i="1"/>
  <c r="AO3279" i="1"/>
  <c r="AR3279" i="1" s="1"/>
  <c r="AN3279" i="1"/>
  <c r="AQ3279" i="1" s="1"/>
  <c r="AM3279" i="1"/>
  <c r="AP3279" i="1" s="1"/>
  <c r="AJ3279" i="1"/>
  <c r="AL3279" i="1" s="1"/>
  <c r="AI3279" i="1"/>
  <c r="AW3279" i="1" s="1"/>
  <c r="AV3278" i="1"/>
  <c r="AU3278" i="1"/>
  <c r="AT3278" i="1"/>
  <c r="AS3278" i="1"/>
  <c r="AO3278" i="1"/>
  <c r="AR3278" i="1" s="1"/>
  <c r="AN3278" i="1"/>
  <c r="AQ3278" i="1" s="1"/>
  <c r="AM3278" i="1"/>
  <c r="AP3278" i="1" s="1"/>
  <c r="AJ3278" i="1"/>
  <c r="AL3278" i="1" s="1"/>
  <c r="AI3278" i="1"/>
  <c r="AW3278" i="1" s="1"/>
  <c r="AV3277" i="1"/>
  <c r="AU3277" i="1"/>
  <c r="AT3277" i="1"/>
  <c r="AS3277" i="1"/>
  <c r="AO3277" i="1"/>
  <c r="AR3277" i="1" s="1"/>
  <c r="AN3277" i="1"/>
  <c r="AQ3277" i="1" s="1"/>
  <c r="AM3277" i="1"/>
  <c r="AP3277" i="1" s="1"/>
  <c r="AJ3277" i="1"/>
  <c r="AL3277" i="1" s="1"/>
  <c r="AI3277" i="1"/>
  <c r="AW3277" i="1" s="1"/>
  <c r="AV3276" i="1"/>
  <c r="AU3276" i="1"/>
  <c r="AT3276" i="1"/>
  <c r="AS3276" i="1"/>
  <c r="AO3276" i="1"/>
  <c r="AR3276" i="1" s="1"/>
  <c r="AN3276" i="1"/>
  <c r="AQ3276" i="1" s="1"/>
  <c r="AM3276" i="1"/>
  <c r="AP3276" i="1" s="1"/>
  <c r="AJ3276" i="1"/>
  <c r="AL3276" i="1" s="1"/>
  <c r="AI3276" i="1"/>
  <c r="AW3276" i="1" s="1"/>
  <c r="AV3275" i="1"/>
  <c r="AU3275" i="1"/>
  <c r="AT3275" i="1"/>
  <c r="AS3275" i="1"/>
  <c r="AO3275" i="1"/>
  <c r="AR3275" i="1" s="1"/>
  <c r="AN3275" i="1"/>
  <c r="AQ3275" i="1" s="1"/>
  <c r="AM3275" i="1"/>
  <c r="AP3275" i="1" s="1"/>
  <c r="AJ3275" i="1"/>
  <c r="AL3275" i="1" s="1"/>
  <c r="AI3275" i="1"/>
  <c r="AW3275" i="1" s="1"/>
  <c r="AV3274" i="1"/>
  <c r="AU3274" i="1"/>
  <c r="AT3274" i="1"/>
  <c r="AS3274" i="1"/>
  <c r="AO3274" i="1"/>
  <c r="AR3274" i="1" s="1"/>
  <c r="AN3274" i="1"/>
  <c r="AQ3274" i="1" s="1"/>
  <c r="AM3274" i="1"/>
  <c r="AP3274" i="1" s="1"/>
  <c r="AJ3274" i="1"/>
  <c r="AL3274" i="1" s="1"/>
  <c r="AI3274" i="1"/>
  <c r="AW3274" i="1" s="1"/>
  <c r="AV3273" i="1"/>
  <c r="AU3273" i="1"/>
  <c r="AT3273" i="1"/>
  <c r="AS3273" i="1"/>
  <c r="AO3273" i="1"/>
  <c r="AR3273" i="1" s="1"/>
  <c r="AN3273" i="1"/>
  <c r="AQ3273" i="1" s="1"/>
  <c r="AM3273" i="1"/>
  <c r="AP3273" i="1" s="1"/>
  <c r="AJ3273" i="1"/>
  <c r="AL3273" i="1" s="1"/>
  <c r="AI3273" i="1"/>
  <c r="AW3273" i="1" s="1"/>
  <c r="AV3272" i="1"/>
  <c r="AU3272" i="1"/>
  <c r="AT3272" i="1"/>
  <c r="AS3272" i="1"/>
  <c r="AO3272" i="1"/>
  <c r="AR3272" i="1" s="1"/>
  <c r="AN3272" i="1"/>
  <c r="AQ3272" i="1" s="1"/>
  <c r="AM3272" i="1"/>
  <c r="AP3272" i="1" s="1"/>
  <c r="AJ3272" i="1"/>
  <c r="AL3272" i="1" s="1"/>
  <c r="AI3272" i="1"/>
  <c r="AW3272" i="1" s="1"/>
  <c r="AV3271" i="1"/>
  <c r="AU3271" i="1"/>
  <c r="AT3271" i="1"/>
  <c r="AS3271" i="1"/>
  <c r="AO3271" i="1"/>
  <c r="AR3271" i="1" s="1"/>
  <c r="AN3271" i="1"/>
  <c r="AQ3271" i="1" s="1"/>
  <c r="AM3271" i="1"/>
  <c r="AP3271" i="1" s="1"/>
  <c r="AJ3271" i="1"/>
  <c r="AL3271" i="1" s="1"/>
  <c r="AI3271" i="1"/>
  <c r="AW3271" i="1" s="1"/>
  <c r="AV3270" i="1"/>
  <c r="AU3270" i="1"/>
  <c r="AT3270" i="1"/>
  <c r="AS3270" i="1"/>
  <c r="AO3270" i="1"/>
  <c r="AR3270" i="1" s="1"/>
  <c r="AN3270" i="1"/>
  <c r="AQ3270" i="1" s="1"/>
  <c r="AM3270" i="1"/>
  <c r="AP3270" i="1" s="1"/>
  <c r="AJ3270" i="1"/>
  <c r="AL3270" i="1" s="1"/>
  <c r="AI3270" i="1"/>
  <c r="AW3270" i="1" s="1"/>
  <c r="AV3269" i="1"/>
  <c r="AU3269" i="1"/>
  <c r="AT3269" i="1"/>
  <c r="AS3269" i="1"/>
  <c r="AO3269" i="1"/>
  <c r="AR3269" i="1" s="1"/>
  <c r="AN3269" i="1"/>
  <c r="AQ3269" i="1" s="1"/>
  <c r="AM3269" i="1"/>
  <c r="AP3269" i="1" s="1"/>
  <c r="AJ3269" i="1"/>
  <c r="AL3269" i="1" s="1"/>
  <c r="AI3269" i="1"/>
  <c r="AW3269" i="1" s="1"/>
  <c r="AV3268" i="1"/>
  <c r="AU3268" i="1"/>
  <c r="AT3268" i="1"/>
  <c r="AS3268" i="1"/>
  <c r="AO3268" i="1"/>
  <c r="AR3268" i="1" s="1"/>
  <c r="AN3268" i="1"/>
  <c r="AQ3268" i="1" s="1"/>
  <c r="AM3268" i="1"/>
  <c r="AP3268" i="1" s="1"/>
  <c r="AJ3268" i="1"/>
  <c r="AL3268" i="1" s="1"/>
  <c r="AI3268" i="1"/>
  <c r="AW3268" i="1" s="1"/>
  <c r="AV3267" i="1"/>
  <c r="AU3267" i="1"/>
  <c r="AT3267" i="1"/>
  <c r="AS3267" i="1"/>
  <c r="AO3267" i="1"/>
  <c r="AR3267" i="1" s="1"/>
  <c r="AN3267" i="1"/>
  <c r="AQ3267" i="1" s="1"/>
  <c r="AM3267" i="1"/>
  <c r="AP3267" i="1" s="1"/>
  <c r="AJ3267" i="1"/>
  <c r="AL3267" i="1" s="1"/>
  <c r="AI3267" i="1"/>
  <c r="AW3267" i="1" s="1"/>
  <c r="AV3266" i="1"/>
  <c r="AU3266" i="1"/>
  <c r="AT3266" i="1"/>
  <c r="AS3266" i="1"/>
  <c r="AO3266" i="1"/>
  <c r="AR3266" i="1" s="1"/>
  <c r="AN3266" i="1"/>
  <c r="AQ3266" i="1" s="1"/>
  <c r="AM3266" i="1"/>
  <c r="AP3266" i="1" s="1"/>
  <c r="AJ3266" i="1"/>
  <c r="AL3266" i="1" s="1"/>
  <c r="AI3266" i="1"/>
  <c r="AW3266" i="1" s="1"/>
  <c r="AV3265" i="1"/>
  <c r="AU3265" i="1"/>
  <c r="AT3265" i="1"/>
  <c r="AS3265" i="1"/>
  <c r="AO3265" i="1"/>
  <c r="AR3265" i="1" s="1"/>
  <c r="AN3265" i="1"/>
  <c r="AQ3265" i="1" s="1"/>
  <c r="AM3265" i="1"/>
  <c r="AP3265" i="1" s="1"/>
  <c r="AJ3265" i="1"/>
  <c r="AL3265" i="1" s="1"/>
  <c r="AI3265" i="1"/>
  <c r="AW3265" i="1" s="1"/>
  <c r="AV3264" i="1"/>
  <c r="AU3264" i="1"/>
  <c r="AT3264" i="1"/>
  <c r="AS3264" i="1"/>
  <c r="AO3264" i="1"/>
  <c r="AR3264" i="1" s="1"/>
  <c r="AN3264" i="1"/>
  <c r="AQ3264" i="1" s="1"/>
  <c r="AM3264" i="1"/>
  <c r="AP3264" i="1" s="1"/>
  <c r="AJ3264" i="1"/>
  <c r="AL3264" i="1" s="1"/>
  <c r="AI3264" i="1"/>
  <c r="AW3264" i="1" s="1"/>
  <c r="AV3263" i="1"/>
  <c r="AU3263" i="1"/>
  <c r="AT3263" i="1"/>
  <c r="AS3263" i="1"/>
  <c r="AO3263" i="1"/>
  <c r="AR3263" i="1" s="1"/>
  <c r="AN3263" i="1"/>
  <c r="AQ3263" i="1" s="1"/>
  <c r="AM3263" i="1"/>
  <c r="AP3263" i="1" s="1"/>
  <c r="AJ3263" i="1"/>
  <c r="AL3263" i="1" s="1"/>
  <c r="AI3263" i="1"/>
  <c r="AW3263" i="1" s="1"/>
  <c r="AV3262" i="1"/>
  <c r="AU3262" i="1"/>
  <c r="AT3262" i="1"/>
  <c r="AS3262" i="1"/>
  <c r="AO3262" i="1"/>
  <c r="AR3262" i="1" s="1"/>
  <c r="AN3262" i="1"/>
  <c r="AQ3262" i="1" s="1"/>
  <c r="AM3262" i="1"/>
  <c r="AP3262" i="1" s="1"/>
  <c r="AJ3262" i="1"/>
  <c r="AL3262" i="1" s="1"/>
  <c r="AI3262" i="1"/>
  <c r="AW3262" i="1" s="1"/>
  <c r="AV3261" i="1"/>
  <c r="AU3261" i="1"/>
  <c r="AT3261" i="1"/>
  <c r="AS3261" i="1"/>
  <c r="AO3261" i="1"/>
  <c r="AR3261" i="1" s="1"/>
  <c r="AN3261" i="1"/>
  <c r="AQ3261" i="1" s="1"/>
  <c r="AM3261" i="1"/>
  <c r="AP3261" i="1" s="1"/>
  <c r="AJ3261" i="1"/>
  <c r="AL3261" i="1" s="1"/>
  <c r="AI3261" i="1"/>
  <c r="AW3261" i="1" s="1"/>
  <c r="AV3260" i="1"/>
  <c r="AU3260" i="1"/>
  <c r="AT3260" i="1"/>
  <c r="AS3260" i="1"/>
  <c r="AO3260" i="1"/>
  <c r="AR3260" i="1" s="1"/>
  <c r="AN3260" i="1"/>
  <c r="AQ3260" i="1" s="1"/>
  <c r="AM3260" i="1"/>
  <c r="AP3260" i="1" s="1"/>
  <c r="AJ3260" i="1"/>
  <c r="AL3260" i="1" s="1"/>
  <c r="AI3260" i="1"/>
  <c r="AW3260" i="1" s="1"/>
  <c r="AV3259" i="1"/>
  <c r="AU3259" i="1"/>
  <c r="AT3259" i="1"/>
  <c r="AS3259" i="1"/>
  <c r="AO3259" i="1"/>
  <c r="AR3259" i="1" s="1"/>
  <c r="AN3259" i="1"/>
  <c r="AQ3259" i="1" s="1"/>
  <c r="AM3259" i="1"/>
  <c r="AP3259" i="1" s="1"/>
  <c r="AJ3259" i="1"/>
  <c r="AL3259" i="1" s="1"/>
  <c r="AI3259" i="1"/>
  <c r="AW3259" i="1" s="1"/>
  <c r="AV3258" i="1"/>
  <c r="AU3258" i="1"/>
  <c r="AT3258" i="1"/>
  <c r="AS3258" i="1"/>
  <c r="AO3258" i="1"/>
  <c r="AR3258" i="1" s="1"/>
  <c r="AN3258" i="1"/>
  <c r="AQ3258" i="1" s="1"/>
  <c r="AM3258" i="1"/>
  <c r="AP3258" i="1" s="1"/>
  <c r="AJ3258" i="1"/>
  <c r="AL3258" i="1" s="1"/>
  <c r="AI3258" i="1"/>
  <c r="AW3258" i="1" s="1"/>
  <c r="AV3257" i="1"/>
  <c r="AU3257" i="1"/>
  <c r="AT3257" i="1"/>
  <c r="AS3257" i="1"/>
  <c r="AO3257" i="1"/>
  <c r="AR3257" i="1" s="1"/>
  <c r="AN3257" i="1"/>
  <c r="AQ3257" i="1" s="1"/>
  <c r="AM3257" i="1"/>
  <c r="AP3257" i="1" s="1"/>
  <c r="AJ3257" i="1"/>
  <c r="AL3257" i="1" s="1"/>
  <c r="AI3257" i="1"/>
  <c r="AW3257" i="1" s="1"/>
  <c r="AV3256" i="1"/>
  <c r="AU3256" i="1"/>
  <c r="AT3256" i="1"/>
  <c r="AS3256" i="1"/>
  <c r="AO3256" i="1"/>
  <c r="AR3256" i="1" s="1"/>
  <c r="AN3256" i="1"/>
  <c r="AQ3256" i="1" s="1"/>
  <c r="AM3256" i="1"/>
  <c r="AP3256" i="1" s="1"/>
  <c r="AJ3256" i="1"/>
  <c r="AL3256" i="1" s="1"/>
  <c r="AI3256" i="1"/>
  <c r="AW3256" i="1" s="1"/>
  <c r="AV3255" i="1"/>
  <c r="AU3255" i="1"/>
  <c r="AT3255" i="1"/>
  <c r="AS3255" i="1"/>
  <c r="AO3255" i="1"/>
  <c r="AR3255" i="1" s="1"/>
  <c r="AN3255" i="1"/>
  <c r="AQ3255" i="1" s="1"/>
  <c r="AM3255" i="1"/>
  <c r="AP3255" i="1" s="1"/>
  <c r="AJ3255" i="1"/>
  <c r="AL3255" i="1" s="1"/>
  <c r="AI3255" i="1"/>
  <c r="AW3255" i="1" s="1"/>
  <c r="AV3254" i="1"/>
  <c r="AU3254" i="1"/>
  <c r="AT3254" i="1"/>
  <c r="AS3254" i="1"/>
  <c r="AO3254" i="1"/>
  <c r="AR3254" i="1" s="1"/>
  <c r="AN3254" i="1"/>
  <c r="AQ3254" i="1" s="1"/>
  <c r="AM3254" i="1"/>
  <c r="AP3254" i="1" s="1"/>
  <c r="AJ3254" i="1"/>
  <c r="AL3254" i="1" s="1"/>
  <c r="AI3254" i="1"/>
  <c r="AW3254" i="1" s="1"/>
  <c r="AV3253" i="1"/>
  <c r="AU3253" i="1"/>
  <c r="AT3253" i="1"/>
  <c r="AS3253" i="1"/>
  <c r="AO3253" i="1"/>
  <c r="AR3253" i="1" s="1"/>
  <c r="AN3253" i="1"/>
  <c r="AQ3253" i="1" s="1"/>
  <c r="AM3253" i="1"/>
  <c r="AP3253" i="1" s="1"/>
  <c r="AJ3253" i="1"/>
  <c r="AL3253" i="1" s="1"/>
  <c r="AI3253" i="1"/>
  <c r="AW3253" i="1" s="1"/>
  <c r="AV3252" i="1"/>
  <c r="AU3252" i="1"/>
  <c r="AT3252" i="1"/>
  <c r="AS3252" i="1"/>
  <c r="AO3252" i="1"/>
  <c r="AR3252" i="1" s="1"/>
  <c r="AN3252" i="1"/>
  <c r="AQ3252" i="1" s="1"/>
  <c r="AM3252" i="1"/>
  <c r="AP3252" i="1" s="1"/>
  <c r="AJ3252" i="1"/>
  <c r="AL3252" i="1" s="1"/>
  <c r="AI3252" i="1"/>
  <c r="AW3252" i="1" s="1"/>
  <c r="AV3251" i="1"/>
  <c r="AU3251" i="1"/>
  <c r="AT3251" i="1"/>
  <c r="AS3251" i="1"/>
  <c r="AO3251" i="1"/>
  <c r="AR3251" i="1" s="1"/>
  <c r="AN3251" i="1"/>
  <c r="AQ3251" i="1" s="1"/>
  <c r="AM3251" i="1"/>
  <c r="AP3251" i="1" s="1"/>
  <c r="AJ3251" i="1"/>
  <c r="AL3251" i="1" s="1"/>
  <c r="AI3251" i="1"/>
  <c r="AW3251" i="1" s="1"/>
  <c r="AV3250" i="1"/>
  <c r="AU3250" i="1"/>
  <c r="AT3250" i="1"/>
  <c r="AS3250" i="1"/>
  <c r="AO3250" i="1"/>
  <c r="AR3250" i="1" s="1"/>
  <c r="AN3250" i="1"/>
  <c r="AQ3250" i="1" s="1"/>
  <c r="AM3250" i="1"/>
  <c r="AP3250" i="1" s="1"/>
  <c r="AJ3250" i="1"/>
  <c r="AL3250" i="1" s="1"/>
  <c r="AI3250" i="1"/>
  <c r="AW3250" i="1" s="1"/>
  <c r="AV3249" i="1"/>
  <c r="AU3249" i="1"/>
  <c r="AT3249" i="1"/>
  <c r="AS3249" i="1"/>
  <c r="AO3249" i="1"/>
  <c r="AR3249" i="1" s="1"/>
  <c r="AN3249" i="1"/>
  <c r="AQ3249" i="1" s="1"/>
  <c r="AM3249" i="1"/>
  <c r="AP3249" i="1" s="1"/>
  <c r="AJ3249" i="1"/>
  <c r="AL3249" i="1" s="1"/>
  <c r="AI3249" i="1"/>
  <c r="AW3249" i="1" s="1"/>
  <c r="AV3248" i="1"/>
  <c r="AU3248" i="1"/>
  <c r="AT3248" i="1"/>
  <c r="AS3248" i="1"/>
  <c r="AO3248" i="1"/>
  <c r="AR3248" i="1" s="1"/>
  <c r="AN3248" i="1"/>
  <c r="AQ3248" i="1" s="1"/>
  <c r="AM3248" i="1"/>
  <c r="AP3248" i="1" s="1"/>
  <c r="AJ3248" i="1"/>
  <c r="AL3248" i="1" s="1"/>
  <c r="AI3248" i="1"/>
  <c r="AW3248" i="1" s="1"/>
  <c r="AV3247" i="1"/>
  <c r="AU3247" i="1"/>
  <c r="AT3247" i="1"/>
  <c r="AS3247" i="1"/>
  <c r="AO3247" i="1"/>
  <c r="AR3247" i="1" s="1"/>
  <c r="AN3247" i="1"/>
  <c r="AQ3247" i="1" s="1"/>
  <c r="AM3247" i="1"/>
  <c r="AP3247" i="1" s="1"/>
  <c r="AJ3247" i="1"/>
  <c r="AL3247" i="1" s="1"/>
  <c r="AI3247" i="1"/>
  <c r="AW3247" i="1" s="1"/>
  <c r="AV3246" i="1"/>
  <c r="AU3246" i="1"/>
  <c r="AT3246" i="1"/>
  <c r="AS3246" i="1"/>
  <c r="AO3246" i="1"/>
  <c r="AR3246" i="1" s="1"/>
  <c r="AN3246" i="1"/>
  <c r="AQ3246" i="1" s="1"/>
  <c r="AM3246" i="1"/>
  <c r="AP3246" i="1" s="1"/>
  <c r="AJ3246" i="1"/>
  <c r="AL3246" i="1" s="1"/>
  <c r="AI3246" i="1"/>
  <c r="AW3246" i="1" s="1"/>
  <c r="AV3245" i="1"/>
  <c r="AU3245" i="1"/>
  <c r="AT3245" i="1"/>
  <c r="AS3245" i="1"/>
  <c r="AO3245" i="1"/>
  <c r="AR3245" i="1" s="1"/>
  <c r="AN3245" i="1"/>
  <c r="AQ3245" i="1" s="1"/>
  <c r="AM3245" i="1"/>
  <c r="AP3245" i="1" s="1"/>
  <c r="AJ3245" i="1"/>
  <c r="AL3245" i="1" s="1"/>
  <c r="AI3245" i="1"/>
  <c r="AW3245" i="1" s="1"/>
  <c r="AV3244" i="1"/>
  <c r="AU3244" i="1"/>
  <c r="AT3244" i="1"/>
  <c r="AS3244" i="1"/>
  <c r="AO3244" i="1"/>
  <c r="AR3244" i="1" s="1"/>
  <c r="AN3244" i="1"/>
  <c r="AQ3244" i="1" s="1"/>
  <c r="AM3244" i="1"/>
  <c r="AP3244" i="1" s="1"/>
  <c r="AJ3244" i="1"/>
  <c r="AL3244" i="1" s="1"/>
  <c r="AI3244" i="1"/>
  <c r="AW3244" i="1" s="1"/>
  <c r="AV3243" i="1"/>
  <c r="AU3243" i="1"/>
  <c r="AT3243" i="1"/>
  <c r="AS3243" i="1"/>
  <c r="AO3243" i="1"/>
  <c r="AR3243" i="1" s="1"/>
  <c r="AN3243" i="1"/>
  <c r="AQ3243" i="1" s="1"/>
  <c r="AM3243" i="1"/>
  <c r="AP3243" i="1" s="1"/>
  <c r="AJ3243" i="1"/>
  <c r="AL3243" i="1" s="1"/>
  <c r="AI3243" i="1"/>
  <c r="AW3243" i="1" s="1"/>
  <c r="AV3242" i="1"/>
  <c r="AU3242" i="1"/>
  <c r="AT3242" i="1"/>
  <c r="AS3242" i="1"/>
  <c r="AO3242" i="1"/>
  <c r="AR3242" i="1" s="1"/>
  <c r="AN3242" i="1"/>
  <c r="AQ3242" i="1" s="1"/>
  <c r="AM3242" i="1"/>
  <c r="AP3242" i="1" s="1"/>
  <c r="AJ3242" i="1"/>
  <c r="AL3242" i="1" s="1"/>
  <c r="AI3242" i="1"/>
  <c r="AW3242" i="1" s="1"/>
  <c r="AV3241" i="1"/>
  <c r="AU3241" i="1"/>
  <c r="AT3241" i="1"/>
  <c r="AS3241" i="1"/>
  <c r="AO3241" i="1"/>
  <c r="AR3241" i="1" s="1"/>
  <c r="AN3241" i="1"/>
  <c r="AQ3241" i="1" s="1"/>
  <c r="AM3241" i="1"/>
  <c r="AP3241" i="1" s="1"/>
  <c r="AJ3241" i="1"/>
  <c r="AL3241" i="1" s="1"/>
  <c r="AI3241" i="1"/>
  <c r="AW3241" i="1" s="1"/>
  <c r="AV3240" i="1"/>
  <c r="AU3240" i="1"/>
  <c r="AT3240" i="1"/>
  <c r="AS3240" i="1"/>
  <c r="AO3240" i="1"/>
  <c r="AR3240" i="1" s="1"/>
  <c r="AN3240" i="1"/>
  <c r="AQ3240" i="1" s="1"/>
  <c r="AM3240" i="1"/>
  <c r="AP3240" i="1" s="1"/>
  <c r="AJ3240" i="1"/>
  <c r="AL3240" i="1" s="1"/>
  <c r="AI3240" i="1"/>
  <c r="AW3240" i="1" s="1"/>
  <c r="AV3239" i="1"/>
  <c r="AU3239" i="1"/>
  <c r="AT3239" i="1"/>
  <c r="AS3239" i="1"/>
  <c r="AO3239" i="1"/>
  <c r="AR3239" i="1" s="1"/>
  <c r="AN3239" i="1"/>
  <c r="AQ3239" i="1" s="1"/>
  <c r="AM3239" i="1"/>
  <c r="AP3239" i="1" s="1"/>
  <c r="AJ3239" i="1"/>
  <c r="AL3239" i="1" s="1"/>
  <c r="AI3239" i="1"/>
  <c r="AW3239" i="1" s="1"/>
  <c r="AV3238" i="1"/>
  <c r="AU3238" i="1"/>
  <c r="AT3238" i="1"/>
  <c r="AS3238" i="1"/>
  <c r="AO3238" i="1"/>
  <c r="AR3238" i="1" s="1"/>
  <c r="AN3238" i="1"/>
  <c r="AQ3238" i="1" s="1"/>
  <c r="AM3238" i="1"/>
  <c r="AP3238" i="1" s="1"/>
  <c r="AJ3238" i="1"/>
  <c r="AL3238" i="1" s="1"/>
  <c r="AI3238" i="1"/>
  <c r="AW3238" i="1" s="1"/>
  <c r="AV3237" i="1"/>
  <c r="AU3237" i="1"/>
  <c r="AT3237" i="1"/>
  <c r="AS3237" i="1"/>
  <c r="AO3237" i="1"/>
  <c r="AR3237" i="1" s="1"/>
  <c r="AN3237" i="1"/>
  <c r="AQ3237" i="1" s="1"/>
  <c r="AM3237" i="1"/>
  <c r="AP3237" i="1" s="1"/>
  <c r="AJ3237" i="1"/>
  <c r="AL3237" i="1" s="1"/>
  <c r="AI3237" i="1"/>
  <c r="AW3237" i="1" s="1"/>
  <c r="AV3236" i="1"/>
  <c r="AU3236" i="1"/>
  <c r="AT3236" i="1"/>
  <c r="AS3236" i="1"/>
  <c r="AO3236" i="1"/>
  <c r="AR3236" i="1" s="1"/>
  <c r="AN3236" i="1"/>
  <c r="AQ3236" i="1" s="1"/>
  <c r="AM3236" i="1"/>
  <c r="AP3236" i="1" s="1"/>
  <c r="AJ3236" i="1"/>
  <c r="AL3236" i="1" s="1"/>
  <c r="AI3236" i="1"/>
  <c r="AW3236" i="1" s="1"/>
  <c r="AV3235" i="1"/>
  <c r="AU3235" i="1"/>
  <c r="AT3235" i="1"/>
  <c r="AS3235" i="1"/>
  <c r="AO3235" i="1"/>
  <c r="AR3235" i="1" s="1"/>
  <c r="AN3235" i="1"/>
  <c r="AQ3235" i="1" s="1"/>
  <c r="AM3235" i="1"/>
  <c r="AP3235" i="1" s="1"/>
  <c r="AJ3235" i="1"/>
  <c r="AL3235" i="1" s="1"/>
  <c r="AI3235" i="1"/>
  <c r="AW3235" i="1" s="1"/>
  <c r="AV3234" i="1"/>
  <c r="AU3234" i="1"/>
  <c r="AT3234" i="1"/>
  <c r="AS3234" i="1"/>
  <c r="AO3234" i="1"/>
  <c r="AR3234" i="1" s="1"/>
  <c r="AN3234" i="1"/>
  <c r="AQ3234" i="1" s="1"/>
  <c r="AM3234" i="1"/>
  <c r="AP3234" i="1" s="1"/>
  <c r="AJ3234" i="1"/>
  <c r="AL3234" i="1" s="1"/>
  <c r="AI3234" i="1"/>
  <c r="AW3234" i="1" s="1"/>
  <c r="AK3234" i="1" l="1"/>
  <c r="AK3236" i="1"/>
  <c r="AK3238" i="1"/>
  <c r="AK3240" i="1"/>
  <c r="AK3242" i="1"/>
  <c r="AK3244" i="1"/>
  <c r="AK3246" i="1"/>
  <c r="AK3235" i="1"/>
  <c r="AK3237" i="1"/>
  <c r="AK3239" i="1"/>
  <c r="AK3248" i="1"/>
  <c r="AK3250" i="1"/>
  <c r="AK3252" i="1"/>
  <c r="AK3254" i="1"/>
  <c r="AK3256" i="1"/>
  <c r="AK3258" i="1"/>
  <c r="AK3260" i="1"/>
  <c r="AK3262" i="1"/>
  <c r="AK3264" i="1"/>
  <c r="AK3266" i="1"/>
  <c r="AK3268" i="1"/>
  <c r="AK3270" i="1"/>
  <c r="AK3272" i="1"/>
  <c r="AK3274" i="1"/>
  <c r="AK3276" i="1"/>
  <c r="AK3278" i="1"/>
  <c r="AK3280" i="1"/>
  <c r="AK3282" i="1"/>
  <c r="AK3284" i="1"/>
  <c r="AK3286" i="1"/>
  <c r="AK3288" i="1"/>
  <c r="AK3290" i="1"/>
  <c r="AK3292" i="1"/>
  <c r="AK3294" i="1"/>
  <c r="AK3295" i="1"/>
  <c r="AK3297" i="1"/>
  <c r="AK3299" i="1"/>
  <c r="AK3301" i="1"/>
  <c r="AK3303" i="1"/>
  <c r="AK3305" i="1"/>
  <c r="AK3241" i="1"/>
  <c r="AK3243" i="1"/>
  <c r="AK3245" i="1"/>
  <c r="AK3247" i="1"/>
  <c r="AK3249" i="1"/>
  <c r="AK3251" i="1"/>
  <c r="AK3253" i="1"/>
  <c r="AK3255" i="1"/>
  <c r="AK3257" i="1"/>
  <c r="AK3259" i="1"/>
  <c r="AK3261" i="1"/>
  <c r="AK3263" i="1"/>
  <c r="AK3265" i="1"/>
  <c r="AK3267" i="1"/>
  <c r="AK3269" i="1"/>
  <c r="AK3271" i="1"/>
  <c r="AK3273" i="1"/>
  <c r="AK3275" i="1"/>
  <c r="AK3277" i="1"/>
  <c r="AK3279" i="1"/>
  <c r="AK3281" i="1"/>
  <c r="AK3283" i="1"/>
  <c r="AK3285" i="1"/>
  <c r="AK3287" i="1"/>
  <c r="AK3289" i="1"/>
  <c r="AK3291" i="1"/>
  <c r="AK3293" i="1"/>
  <c r="AK3307" i="1"/>
  <c r="AK3309" i="1"/>
  <c r="AK3311" i="1"/>
  <c r="AK3313" i="1"/>
  <c r="AK3315" i="1"/>
  <c r="AK3317" i="1"/>
  <c r="AK3319" i="1"/>
  <c r="AK3321" i="1"/>
  <c r="AK3296" i="1"/>
  <c r="AK3298" i="1"/>
  <c r="AK3300" i="1"/>
  <c r="AK3302" i="1"/>
  <c r="AK3304" i="1"/>
  <c r="AK3306" i="1"/>
  <c r="AK3308" i="1"/>
  <c r="AK3310" i="1"/>
  <c r="AK3312" i="1"/>
  <c r="AK3314" i="1"/>
  <c r="AK3316" i="1"/>
  <c r="AK3318" i="1"/>
  <c r="AK3320" i="1"/>
  <c r="AK3322" i="1"/>
  <c r="AU14" i="1"/>
  <c r="AW1" i="1"/>
  <c r="AV1" i="1"/>
  <c r="AU1" i="1"/>
  <c r="AT1" i="1"/>
  <c r="AS1" i="1"/>
  <c r="AV3233" i="1" l="1"/>
  <c r="AU3233" i="1"/>
  <c r="AT3233" i="1"/>
  <c r="AS3233" i="1"/>
  <c r="AO3233" i="1"/>
  <c r="AR3233" i="1" s="1"/>
  <c r="AN3233" i="1"/>
  <c r="AQ3233" i="1" s="1"/>
  <c r="AM3233" i="1"/>
  <c r="AP3233" i="1" s="1"/>
  <c r="AJ3233" i="1"/>
  <c r="AL3233" i="1" s="1"/>
  <c r="AI3233" i="1"/>
  <c r="AW3233" i="1" s="1"/>
  <c r="AV3232" i="1"/>
  <c r="AU3232" i="1"/>
  <c r="AT3232" i="1"/>
  <c r="AS3232" i="1"/>
  <c r="AO3232" i="1"/>
  <c r="AR3232" i="1" s="1"/>
  <c r="AN3232" i="1"/>
  <c r="AQ3232" i="1" s="1"/>
  <c r="AM3232" i="1"/>
  <c r="AP3232" i="1" s="1"/>
  <c r="AJ3232" i="1"/>
  <c r="AL3232" i="1" s="1"/>
  <c r="AI3232" i="1"/>
  <c r="AW3232" i="1" s="1"/>
  <c r="AV3231" i="1"/>
  <c r="AU3231" i="1"/>
  <c r="AT3231" i="1"/>
  <c r="AS3231" i="1"/>
  <c r="AO3231" i="1"/>
  <c r="AR3231" i="1" s="1"/>
  <c r="AN3231" i="1"/>
  <c r="AQ3231" i="1" s="1"/>
  <c r="AM3231" i="1"/>
  <c r="AP3231" i="1" s="1"/>
  <c r="AJ3231" i="1"/>
  <c r="AL3231" i="1" s="1"/>
  <c r="AI3231" i="1"/>
  <c r="AW3231" i="1" s="1"/>
  <c r="AV3230" i="1"/>
  <c r="AU3230" i="1"/>
  <c r="AT3230" i="1"/>
  <c r="AS3230" i="1"/>
  <c r="AO3230" i="1"/>
  <c r="AR3230" i="1" s="1"/>
  <c r="AN3230" i="1"/>
  <c r="AQ3230" i="1" s="1"/>
  <c r="AM3230" i="1"/>
  <c r="AP3230" i="1" s="1"/>
  <c r="AJ3230" i="1"/>
  <c r="AL3230" i="1" s="1"/>
  <c r="AI3230" i="1"/>
  <c r="AW3230" i="1" s="1"/>
  <c r="AV3229" i="1"/>
  <c r="AU3229" i="1"/>
  <c r="AT3229" i="1"/>
  <c r="AS3229" i="1"/>
  <c r="AO3229" i="1"/>
  <c r="AR3229" i="1" s="1"/>
  <c r="AN3229" i="1"/>
  <c r="AQ3229" i="1" s="1"/>
  <c r="AM3229" i="1"/>
  <c r="AP3229" i="1" s="1"/>
  <c r="AJ3229" i="1"/>
  <c r="AL3229" i="1" s="1"/>
  <c r="AI3229" i="1"/>
  <c r="AW3229" i="1" s="1"/>
  <c r="AV3228" i="1"/>
  <c r="AU3228" i="1"/>
  <c r="AT3228" i="1"/>
  <c r="AS3228" i="1"/>
  <c r="AO3228" i="1"/>
  <c r="AR3228" i="1" s="1"/>
  <c r="AN3228" i="1"/>
  <c r="AQ3228" i="1" s="1"/>
  <c r="AM3228" i="1"/>
  <c r="AP3228" i="1" s="1"/>
  <c r="AJ3228" i="1"/>
  <c r="AL3228" i="1" s="1"/>
  <c r="AI3228" i="1"/>
  <c r="AW3228" i="1" s="1"/>
  <c r="AV3227" i="1"/>
  <c r="AU3227" i="1"/>
  <c r="AT3227" i="1"/>
  <c r="AS3227" i="1"/>
  <c r="AO3227" i="1"/>
  <c r="AR3227" i="1" s="1"/>
  <c r="AN3227" i="1"/>
  <c r="AQ3227" i="1" s="1"/>
  <c r="AM3227" i="1"/>
  <c r="AP3227" i="1" s="1"/>
  <c r="AJ3227" i="1"/>
  <c r="AL3227" i="1" s="1"/>
  <c r="AI3227" i="1"/>
  <c r="AW3227" i="1" s="1"/>
  <c r="AV3226" i="1"/>
  <c r="AU3226" i="1"/>
  <c r="AT3226" i="1"/>
  <c r="AS3226" i="1"/>
  <c r="AO3226" i="1"/>
  <c r="AR3226" i="1" s="1"/>
  <c r="AN3226" i="1"/>
  <c r="AQ3226" i="1" s="1"/>
  <c r="AM3226" i="1"/>
  <c r="AP3226" i="1" s="1"/>
  <c r="AJ3226" i="1"/>
  <c r="AL3226" i="1" s="1"/>
  <c r="AI3226" i="1"/>
  <c r="AW3226" i="1" s="1"/>
  <c r="AV3225" i="1"/>
  <c r="AU3225" i="1"/>
  <c r="AT3225" i="1"/>
  <c r="AS3225" i="1"/>
  <c r="AO3225" i="1"/>
  <c r="AR3225" i="1" s="1"/>
  <c r="AN3225" i="1"/>
  <c r="AQ3225" i="1" s="1"/>
  <c r="AM3225" i="1"/>
  <c r="AP3225" i="1" s="1"/>
  <c r="AJ3225" i="1"/>
  <c r="AL3225" i="1" s="1"/>
  <c r="AI3225" i="1"/>
  <c r="AW3225" i="1" s="1"/>
  <c r="AV3224" i="1"/>
  <c r="AU3224" i="1"/>
  <c r="AT3224" i="1"/>
  <c r="AS3224" i="1"/>
  <c r="AO3224" i="1"/>
  <c r="AR3224" i="1" s="1"/>
  <c r="AN3224" i="1"/>
  <c r="AQ3224" i="1" s="1"/>
  <c r="AM3224" i="1"/>
  <c r="AP3224" i="1" s="1"/>
  <c r="AJ3224" i="1"/>
  <c r="AL3224" i="1" s="1"/>
  <c r="AI3224" i="1"/>
  <c r="AW3224" i="1" s="1"/>
  <c r="AV3223" i="1"/>
  <c r="AU3223" i="1"/>
  <c r="AT3223" i="1"/>
  <c r="AS3223" i="1"/>
  <c r="AO3223" i="1"/>
  <c r="AR3223" i="1" s="1"/>
  <c r="AN3223" i="1"/>
  <c r="AQ3223" i="1" s="1"/>
  <c r="AM3223" i="1"/>
  <c r="AP3223" i="1" s="1"/>
  <c r="AJ3223" i="1"/>
  <c r="AL3223" i="1" s="1"/>
  <c r="AI3223" i="1"/>
  <c r="AW3223" i="1" s="1"/>
  <c r="AV3222" i="1"/>
  <c r="AU3222" i="1"/>
  <c r="AT3222" i="1"/>
  <c r="AS3222" i="1"/>
  <c r="AO3222" i="1"/>
  <c r="AR3222" i="1" s="1"/>
  <c r="AN3222" i="1"/>
  <c r="AQ3222" i="1" s="1"/>
  <c r="AM3222" i="1"/>
  <c r="AP3222" i="1" s="1"/>
  <c r="AJ3222" i="1"/>
  <c r="AL3222" i="1" s="1"/>
  <c r="AI3222" i="1"/>
  <c r="AW3222" i="1" s="1"/>
  <c r="AV3221" i="1"/>
  <c r="AU3221" i="1"/>
  <c r="AT3221" i="1"/>
  <c r="AS3221" i="1"/>
  <c r="AO3221" i="1"/>
  <c r="AR3221" i="1" s="1"/>
  <c r="AN3221" i="1"/>
  <c r="AQ3221" i="1" s="1"/>
  <c r="AM3221" i="1"/>
  <c r="AP3221" i="1" s="1"/>
  <c r="AJ3221" i="1"/>
  <c r="AL3221" i="1" s="1"/>
  <c r="AI3221" i="1"/>
  <c r="AW3221" i="1" s="1"/>
  <c r="AV3220" i="1"/>
  <c r="AU3220" i="1"/>
  <c r="AT3220" i="1"/>
  <c r="AS3220" i="1"/>
  <c r="AO3220" i="1"/>
  <c r="AR3220" i="1" s="1"/>
  <c r="AN3220" i="1"/>
  <c r="AQ3220" i="1" s="1"/>
  <c r="AM3220" i="1"/>
  <c r="AP3220" i="1" s="1"/>
  <c r="AJ3220" i="1"/>
  <c r="AL3220" i="1" s="1"/>
  <c r="AI3220" i="1"/>
  <c r="AW3220" i="1" s="1"/>
  <c r="AV3219" i="1"/>
  <c r="AU3219" i="1"/>
  <c r="AT3219" i="1"/>
  <c r="AS3219" i="1"/>
  <c r="AO3219" i="1"/>
  <c r="AR3219" i="1" s="1"/>
  <c r="AN3219" i="1"/>
  <c r="AQ3219" i="1" s="1"/>
  <c r="AM3219" i="1"/>
  <c r="AP3219" i="1" s="1"/>
  <c r="AJ3219" i="1"/>
  <c r="AL3219" i="1" s="1"/>
  <c r="AI3219" i="1"/>
  <c r="AW3219" i="1" s="1"/>
  <c r="AV3218" i="1"/>
  <c r="AU3218" i="1"/>
  <c r="AT3218" i="1"/>
  <c r="AS3218" i="1"/>
  <c r="AO3218" i="1"/>
  <c r="AR3218" i="1" s="1"/>
  <c r="AN3218" i="1"/>
  <c r="AQ3218" i="1" s="1"/>
  <c r="AM3218" i="1"/>
  <c r="AP3218" i="1" s="1"/>
  <c r="AJ3218" i="1"/>
  <c r="AL3218" i="1" s="1"/>
  <c r="AI3218" i="1"/>
  <c r="AW3218" i="1" s="1"/>
  <c r="AV3217" i="1"/>
  <c r="AU3217" i="1"/>
  <c r="AT3217" i="1"/>
  <c r="AS3217" i="1"/>
  <c r="AO3217" i="1"/>
  <c r="AR3217" i="1" s="1"/>
  <c r="AN3217" i="1"/>
  <c r="AQ3217" i="1" s="1"/>
  <c r="AM3217" i="1"/>
  <c r="AP3217" i="1" s="1"/>
  <c r="AJ3217" i="1"/>
  <c r="AL3217" i="1" s="1"/>
  <c r="AI3217" i="1"/>
  <c r="AW3217" i="1" s="1"/>
  <c r="AV3216" i="1"/>
  <c r="AU3216" i="1"/>
  <c r="AT3216" i="1"/>
  <c r="AS3216" i="1"/>
  <c r="AO3216" i="1"/>
  <c r="AR3216" i="1" s="1"/>
  <c r="AN3216" i="1"/>
  <c r="AQ3216" i="1" s="1"/>
  <c r="AM3216" i="1"/>
  <c r="AP3216" i="1" s="1"/>
  <c r="AJ3216" i="1"/>
  <c r="AL3216" i="1" s="1"/>
  <c r="AI3216" i="1"/>
  <c r="AW3216" i="1" s="1"/>
  <c r="AV3215" i="1"/>
  <c r="AU3215" i="1"/>
  <c r="AT3215" i="1"/>
  <c r="AS3215" i="1"/>
  <c r="AO3215" i="1"/>
  <c r="AR3215" i="1" s="1"/>
  <c r="AN3215" i="1"/>
  <c r="AQ3215" i="1" s="1"/>
  <c r="AM3215" i="1"/>
  <c r="AP3215" i="1" s="1"/>
  <c r="AJ3215" i="1"/>
  <c r="AL3215" i="1" s="1"/>
  <c r="AI3215" i="1"/>
  <c r="AW3215" i="1" s="1"/>
  <c r="AV3214" i="1"/>
  <c r="AU3214" i="1"/>
  <c r="AT3214" i="1"/>
  <c r="AS3214" i="1"/>
  <c r="AO3214" i="1"/>
  <c r="AR3214" i="1" s="1"/>
  <c r="AN3214" i="1"/>
  <c r="AQ3214" i="1" s="1"/>
  <c r="AM3214" i="1"/>
  <c r="AP3214" i="1" s="1"/>
  <c r="AJ3214" i="1"/>
  <c r="AL3214" i="1" s="1"/>
  <c r="AI3214" i="1"/>
  <c r="AW3214" i="1" s="1"/>
  <c r="AV3213" i="1"/>
  <c r="AU3213" i="1"/>
  <c r="AT3213" i="1"/>
  <c r="AS3213" i="1"/>
  <c r="AO3213" i="1"/>
  <c r="AR3213" i="1" s="1"/>
  <c r="AN3213" i="1"/>
  <c r="AQ3213" i="1" s="1"/>
  <c r="AM3213" i="1"/>
  <c r="AP3213" i="1" s="1"/>
  <c r="AJ3213" i="1"/>
  <c r="AL3213" i="1" s="1"/>
  <c r="AI3213" i="1"/>
  <c r="AW3213" i="1" s="1"/>
  <c r="AV3212" i="1"/>
  <c r="AU3212" i="1"/>
  <c r="AT3212" i="1"/>
  <c r="AS3212" i="1"/>
  <c r="AO3212" i="1"/>
  <c r="AR3212" i="1" s="1"/>
  <c r="AN3212" i="1"/>
  <c r="AQ3212" i="1" s="1"/>
  <c r="AM3212" i="1"/>
  <c r="AP3212" i="1" s="1"/>
  <c r="AJ3212" i="1"/>
  <c r="AL3212" i="1" s="1"/>
  <c r="AI3212" i="1"/>
  <c r="AW3212" i="1" s="1"/>
  <c r="AV3211" i="1"/>
  <c r="AU3211" i="1"/>
  <c r="AT3211" i="1"/>
  <c r="AS3211" i="1"/>
  <c r="AO3211" i="1"/>
  <c r="AR3211" i="1" s="1"/>
  <c r="AN3211" i="1"/>
  <c r="AQ3211" i="1" s="1"/>
  <c r="AM3211" i="1"/>
  <c r="AP3211" i="1" s="1"/>
  <c r="AJ3211" i="1"/>
  <c r="AL3211" i="1" s="1"/>
  <c r="AI3211" i="1"/>
  <c r="AW3211" i="1" s="1"/>
  <c r="AV3210" i="1"/>
  <c r="AU3210" i="1"/>
  <c r="AT3210" i="1"/>
  <c r="AS3210" i="1"/>
  <c r="AO3210" i="1"/>
  <c r="AR3210" i="1" s="1"/>
  <c r="AN3210" i="1"/>
  <c r="AQ3210" i="1" s="1"/>
  <c r="AM3210" i="1"/>
  <c r="AP3210" i="1" s="1"/>
  <c r="AJ3210" i="1"/>
  <c r="AL3210" i="1" s="1"/>
  <c r="AI3210" i="1"/>
  <c r="AW3210" i="1" s="1"/>
  <c r="AV3209" i="1"/>
  <c r="AU3209" i="1"/>
  <c r="AT3209" i="1"/>
  <c r="AS3209" i="1"/>
  <c r="AO3209" i="1"/>
  <c r="AR3209" i="1" s="1"/>
  <c r="AN3209" i="1"/>
  <c r="AQ3209" i="1" s="1"/>
  <c r="AM3209" i="1"/>
  <c r="AP3209" i="1" s="1"/>
  <c r="AJ3209" i="1"/>
  <c r="AL3209" i="1" s="1"/>
  <c r="AI3209" i="1"/>
  <c r="AW3209" i="1" s="1"/>
  <c r="AV3208" i="1"/>
  <c r="AU3208" i="1"/>
  <c r="AT3208" i="1"/>
  <c r="AS3208" i="1"/>
  <c r="AO3208" i="1"/>
  <c r="AR3208" i="1" s="1"/>
  <c r="AN3208" i="1"/>
  <c r="AQ3208" i="1" s="1"/>
  <c r="AM3208" i="1"/>
  <c r="AP3208" i="1" s="1"/>
  <c r="AJ3208" i="1"/>
  <c r="AL3208" i="1" s="1"/>
  <c r="AI3208" i="1"/>
  <c r="AW3208" i="1" s="1"/>
  <c r="AV3207" i="1"/>
  <c r="AU3207" i="1"/>
  <c r="AT3207" i="1"/>
  <c r="AS3207" i="1"/>
  <c r="AO3207" i="1"/>
  <c r="AR3207" i="1" s="1"/>
  <c r="AN3207" i="1"/>
  <c r="AQ3207" i="1" s="1"/>
  <c r="AM3207" i="1"/>
  <c r="AP3207" i="1" s="1"/>
  <c r="AJ3207" i="1"/>
  <c r="AL3207" i="1" s="1"/>
  <c r="AI3207" i="1"/>
  <c r="AW3207" i="1" s="1"/>
  <c r="AV3206" i="1"/>
  <c r="AU3206" i="1"/>
  <c r="AT3206" i="1"/>
  <c r="AS3206" i="1"/>
  <c r="AO3206" i="1"/>
  <c r="AR3206" i="1" s="1"/>
  <c r="AN3206" i="1"/>
  <c r="AQ3206" i="1" s="1"/>
  <c r="AM3206" i="1"/>
  <c r="AP3206" i="1" s="1"/>
  <c r="AJ3206" i="1"/>
  <c r="AL3206" i="1" s="1"/>
  <c r="AI3206" i="1"/>
  <c r="AW3206" i="1" s="1"/>
  <c r="AV3205" i="1"/>
  <c r="AU3205" i="1"/>
  <c r="AT3205" i="1"/>
  <c r="AS3205" i="1"/>
  <c r="AO3205" i="1"/>
  <c r="AR3205" i="1" s="1"/>
  <c r="AN3205" i="1"/>
  <c r="AQ3205" i="1" s="1"/>
  <c r="AM3205" i="1"/>
  <c r="AP3205" i="1" s="1"/>
  <c r="AJ3205" i="1"/>
  <c r="AL3205" i="1" s="1"/>
  <c r="AI3205" i="1"/>
  <c r="AW3205" i="1" s="1"/>
  <c r="AV3204" i="1"/>
  <c r="AU3204" i="1"/>
  <c r="AT3204" i="1"/>
  <c r="AS3204" i="1"/>
  <c r="AO3204" i="1"/>
  <c r="AR3204" i="1" s="1"/>
  <c r="AN3204" i="1"/>
  <c r="AQ3204" i="1" s="1"/>
  <c r="AM3204" i="1"/>
  <c r="AP3204" i="1" s="1"/>
  <c r="AJ3204" i="1"/>
  <c r="AL3204" i="1" s="1"/>
  <c r="AI3204" i="1"/>
  <c r="AW3204" i="1" s="1"/>
  <c r="AV3203" i="1"/>
  <c r="AU3203" i="1"/>
  <c r="AT3203" i="1"/>
  <c r="AS3203" i="1"/>
  <c r="AO3203" i="1"/>
  <c r="AR3203" i="1" s="1"/>
  <c r="AN3203" i="1"/>
  <c r="AQ3203" i="1" s="1"/>
  <c r="AM3203" i="1"/>
  <c r="AP3203" i="1" s="1"/>
  <c r="AJ3203" i="1"/>
  <c r="AL3203" i="1" s="1"/>
  <c r="AI3203" i="1"/>
  <c r="AW3203" i="1" s="1"/>
  <c r="AV3202" i="1"/>
  <c r="AU3202" i="1"/>
  <c r="AT3202" i="1"/>
  <c r="AS3202" i="1"/>
  <c r="AO3202" i="1"/>
  <c r="AR3202" i="1" s="1"/>
  <c r="AN3202" i="1"/>
  <c r="AQ3202" i="1" s="1"/>
  <c r="AM3202" i="1"/>
  <c r="AP3202" i="1" s="1"/>
  <c r="AJ3202" i="1"/>
  <c r="AL3202" i="1" s="1"/>
  <c r="AI3202" i="1"/>
  <c r="AW3202" i="1" s="1"/>
  <c r="AV3201" i="1"/>
  <c r="AU3201" i="1"/>
  <c r="AT3201" i="1"/>
  <c r="AS3201" i="1"/>
  <c r="AO3201" i="1"/>
  <c r="AR3201" i="1" s="1"/>
  <c r="AN3201" i="1"/>
  <c r="AQ3201" i="1" s="1"/>
  <c r="AM3201" i="1"/>
  <c r="AP3201" i="1" s="1"/>
  <c r="AJ3201" i="1"/>
  <c r="AL3201" i="1" s="1"/>
  <c r="AI3201" i="1"/>
  <c r="AW3201" i="1" s="1"/>
  <c r="AV3200" i="1"/>
  <c r="AU3200" i="1"/>
  <c r="AT3200" i="1"/>
  <c r="AS3200" i="1"/>
  <c r="AO3200" i="1"/>
  <c r="AR3200" i="1" s="1"/>
  <c r="AN3200" i="1"/>
  <c r="AQ3200" i="1" s="1"/>
  <c r="AM3200" i="1"/>
  <c r="AP3200" i="1" s="1"/>
  <c r="AJ3200" i="1"/>
  <c r="AL3200" i="1" s="1"/>
  <c r="AI3200" i="1"/>
  <c r="AK3200" i="1" s="1"/>
  <c r="AV3199" i="1"/>
  <c r="AU3199" i="1"/>
  <c r="AT3199" i="1"/>
  <c r="AS3199" i="1"/>
  <c r="AO3199" i="1"/>
  <c r="AR3199" i="1" s="1"/>
  <c r="AN3199" i="1"/>
  <c r="AQ3199" i="1" s="1"/>
  <c r="AM3199" i="1"/>
  <c r="AP3199" i="1" s="1"/>
  <c r="AJ3199" i="1"/>
  <c r="AL3199" i="1" s="1"/>
  <c r="AI3199" i="1"/>
  <c r="AW3199" i="1" s="1"/>
  <c r="AV3198" i="1"/>
  <c r="AU3198" i="1"/>
  <c r="AT3198" i="1"/>
  <c r="AS3198" i="1"/>
  <c r="AO3198" i="1"/>
  <c r="AR3198" i="1" s="1"/>
  <c r="AN3198" i="1"/>
  <c r="AQ3198" i="1" s="1"/>
  <c r="AM3198" i="1"/>
  <c r="AP3198" i="1" s="1"/>
  <c r="AJ3198" i="1"/>
  <c r="AL3198" i="1" s="1"/>
  <c r="AI3198" i="1"/>
  <c r="AK3198" i="1" s="1"/>
  <c r="AV3197" i="1"/>
  <c r="AU3197" i="1"/>
  <c r="AT3197" i="1"/>
  <c r="AS3197" i="1"/>
  <c r="AO3197" i="1"/>
  <c r="AR3197" i="1" s="1"/>
  <c r="AN3197" i="1"/>
  <c r="AQ3197" i="1" s="1"/>
  <c r="AM3197" i="1"/>
  <c r="AP3197" i="1" s="1"/>
  <c r="AJ3197" i="1"/>
  <c r="AL3197" i="1" s="1"/>
  <c r="AI3197" i="1"/>
  <c r="AW3197" i="1" s="1"/>
  <c r="AV3196" i="1"/>
  <c r="AU3196" i="1"/>
  <c r="AT3196" i="1"/>
  <c r="AS3196" i="1"/>
  <c r="AO3196" i="1"/>
  <c r="AR3196" i="1" s="1"/>
  <c r="AN3196" i="1"/>
  <c r="AQ3196" i="1" s="1"/>
  <c r="AM3196" i="1"/>
  <c r="AP3196" i="1" s="1"/>
  <c r="AJ3196" i="1"/>
  <c r="AL3196" i="1" s="1"/>
  <c r="AI3196" i="1"/>
  <c r="AK3196" i="1" s="1"/>
  <c r="AV3195" i="1"/>
  <c r="AU3195" i="1"/>
  <c r="AT3195" i="1"/>
  <c r="AS3195" i="1"/>
  <c r="AO3195" i="1"/>
  <c r="AR3195" i="1" s="1"/>
  <c r="AN3195" i="1"/>
  <c r="AQ3195" i="1" s="1"/>
  <c r="AM3195" i="1"/>
  <c r="AP3195" i="1" s="1"/>
  <c r="AJ3195" i="1"/>
  <c r="AL3195" i="1" s="1"/>
  <c r="AI3195" i="1"/>
  <c r="AW3195" i="1" s="1"/>
  <c r="AV3194" i="1"/>
  <c r="AU3194" i="1"/>
  <c r="AT3194" i="1"/>
  <c r="AS3194" i="1"/>
  <c r="AO3194" i="1"/>
  <c r="AR3194" i="1" s="1"/>
  <c r="AN3194" i="1"/>
  <c r="AQ3194" i="1" s="1"/>
  <c r="AM3194" i="1"/>
  <c r="AP3194" i="1" s="1"/>
  <c r="AJ3194" i="1"/>
  <c r="AL3194" i="1" s="1"/>
  <c r="AI3194" i="1"/>
  <c r="AW3194" i="1" s="1"/>
  <c r="AV3193" i="1"/>
  <c r="AU3193" i="1"/>
  <c r="AT3193" i="1"/>
  <c r="AS3193" i="1"/>
  <c r="AO3193" i="1"/>
  <c r="AR3193" i="1" s="1"/>
  <c r="AN3193" i="1"/>
  <c r="AQ3193" i="1" s="1"/>
  <c r="AM3193" i="1"/>
  <c r="AP3193" i="1" s="1"/>
  <c r="AJ3193" i="1"/>
  <c r="AL3193" i="1" s="1"/>
  <c r="AI3193" i="1"/>
  <c r="AW3193" i="1" s="1"/>
  <c r="AV3192" i="1"/>
  <c r="AU3192" i="1"/>
  <c r="AT3192" i="1"/>
  <c r="AS3192" i="1"/>
  <c r="AO3192" i="1"/>
  <c r="AR3192" i="1" s="1"/>
  <c r="AN3192" i="1"/>
  <c r="AQ3192" i="1" s="1"/>
  <c r="AM3192" i="1"/>
  <c r="AP3192" i="1" s="1"/>
  <c r="AJ3192" i="1"/>
  <c r="AL3192" i="1" s="1"/>
  <c r="AI3192" i="1"/>
  <c r="AW3192" i="1" s="1"/>
  <c r="AV3191" i="1"/>
  <c r="AU3191" i="1"/>
  <c r="AT3191" i="1"/>
  <c r="AS3191" i="1"/>
  <c r="AO3191" i="1"/>
  <c r="AR3191" i="1" s="1"/>
  <c r="AN3191" i="1"/>
  <c r="AQ3191" i="1" s="1"/>
  <c r="AM3191" i="1"/>
  <c r="AP3191" i="1" s="1"/>
  <c r="AJ3191" i="1"/>
  <c r="AL3191" i="1" s="1"/>
  <c r="AI3191" i="1"/>
  <c r="AW3191" i="1" s="1"/>
  <c r="AV3190" i="1"/>
  <c r="AU3190" i="1"/>
  <c r="AT3190" i="1"/>
  <c r="AS3190" i="1"/>
  <c r="AO3190" i="1"/>
  <c r="AR3190" i="1" s="1"/>
  <c r="AN3190" i="1"/>
  <c r="AQ3190" i="1" s="1"/>
  <c r="AM3190" i="1"/>
  <c r="AP3190" i="1" s="1"/>
  <c r="AJ3190" i="1"/>
  <c r="AL3190" i="1" s="1"/>
  <c r="AI3190" i="1"/>
  <c r="AW3190" i="1" s="1"/>
  <c r="AV3189" i="1"/>
  <c r="AU3189" i="1"/>
  <c r="AT3189" i="1"/>
  <c r="AS3189" i="1"/>
  <c r="AO3189" i="1"/>
  <c r="AR3189" i="1" s="1"/>
  <c r="AN3189" i="1"/>
  <c r="AQ3189" i="1" s="1"/>
  <c r="AM3189" i="1"/>
  <c r="AP3189" i="1" s="1"/>
  <c r="AJ3189" i="1"/>
  <c r="AL3189" i="1" s="1"/>
  <c r="AI3189" i="1"/>
  <c r="AW3189" i="1" s="1"/>
  <c r="AV3188" i="1"/>
  <c r="AU3188" i="1"/>
  <c r="AT3188" i="1"/>
  <c r="AS3188" i="1"/>
  <c r="AO3188" i="1"/>
  <c r="AR3188" i="1" s="1"/>
  <c r="AN3188" i="1"/>
  <c r="AQ3188" i="1" s="1"/>
  <c r="AM3188" i="1"/>
  <c r="AP3188" i="1" s="1"/>
  <c r="AJ3188" i="1"/>
  <c r="AL3188" i="1" s="1"/>
  <c r="AI3188" i="1"/>
  <c r="AW3188" i="1" s="1"/>
  <c r="AV3187" i="1"/>
  <c r="AU3187" i="1"/>
  <c r="AT3187" i="1"/>
  <c r="AS3187" i="1"/>
  <c r="AO3187" i="1"/>
  <c r="AR3187" i="1" s="1"/>
  <c r="AN3187" i="1"/>
  <c r="AQ3187" i="1" s="1"/>
  <c r="AM3187" i="1"/>
  <c r="AP3187" i="1" s="1"/>
  <c r="AJ3187" i="1"/>
  <c r="AL3187" i="1" s="1"/>
  <c r="AI3187" i="1"/>
  <c r="AW3187" i="1" s="1"/>
  <c r="AV3186" i="1"/>
  <c r="AU3186" i="1"/>
  <c r="AT3186" i="1"/>
  <c r="AS3186" i="1"/>
  <c r="AO3186" i="1"/>
  <c r="AR3186" i="1" s="1"/>
  <c r="AN3186" i="1"/>
  <c r="AQ3186" i="1" s="1"/>
  <c r="AM3186" i="1"/>
  <c r="AP3186" i="1" s="1"/>
  <c r="AJ3186" i="1"/>
  <c r="AL3186" i="1" s="1"/>
  <c r="AI3186" i="1"/>
  <c r="AW3186" i="1" s="1"/>
  <c r="AV3185" i="1"/>
  <c r="AU3185" i="1"/>
  <c r="AT3185" i="1"/>
  <c r="AS3185" i="1"/>
  <c r="AO3185" i="1"/>
  <c r="AR3185" i="1" s="1"/>
  <c r="AN3185" i="1"/>
  <c r="AQ3185" i="1" s="1"/>
  <c r="AM3185" i="1"/>
  <c r="AP3185" i="1" s="1"/>
  <c r="AJ3185" i="1"/>
  <c r="AL3185" i="1" s="1"/>
  <c r="AI3185" i="1"/>
  <c r="AW3185" i="1" s="1"/>
  <c r="AV3184" i="1"/>
  <c r="AU3184" i="1"/>
  <c r="AT3184" i="1"/>
  <c r="AS3184" i="1"/>
  <c r="AO3184" i="1"/>
  <c r="AR3184" i="1" s="1"/>
  <c r="AN3184" i="1"/>
  <c r="AQ3184" i="1" s="1"/>
  <c r="AM3184" i="1"/>
  <c r="AP3184" i="1" s="1"/>
  <c r="AJ3184" i="1"/>
  <c r="AL3184" i="1" s="1"/>
  <c r="AI3184" i="1"/>
  <c r="AW3184" i="1" s="1"/>
  <c r="AV3183" i="1"/>
  <c r="AU3183" i="1"/>
  <c r="AT3183" i="1"/>
  <c r="AS3183" i="1"/>
  <c r="AO3183" i="1"/>
  <c r="AR3183" i="1" s="1"/>
  <c r="AN3183" i="1"/>
  <c r="AQ3183" i="1" s="1"/>
  <c r="AM3183" i="1"/>
  <c r="AP3183" i="1" s="1"/>
  <c r="AJ3183" i="1"/>
  <c r="AL3183" i="1" s="1"/>
  <c r="AI3183" i="1"/>
  <c r="AW3183" i="1" s="1"/>
  <c r="AV3182" i="1"/>
  <c r="AU3182" i="1"/>
  <c r="AT3182" i="1"/>
  <c r="AS3182" i="1"/>
  <c r="AO3182" i="1"/>
  <c r="AR3182" i="1" s="1"/>
  <c r="AN3182" i="1"/>
  <c r="AQ3182" i="1" s="1"/>
  <c r="AM3182" i="1"/>
  <c r="AP3182" i="1" s="1"/>
  <c r="AJ3182" i="1"/>
  <c r="AL3182" i="1" s="1"/>
  <c r="AI3182" i="1"/>
  <c r="AW3182" i="1" s="1"/>
  <c r="AV3181" i="1"/>
  <c r="AU3181" i="1"/>
  <c r="AT3181" i="1"/>
  <c r="AS3181" i="1"/>
  <c r="AO3181" i="1"/>
  <c r="AR3181" i="1" s="1"/>
  <c r="AN3181" i="1"/>
  <c r="AQ3181" i="1" s="1"/>
  <c r="AM3181" i="1"/>
  <c r="AP3181" i="1" s="1"/>
  <c r="AJ3181" i="1"/>
  <c r="AL3181" i="1" s="1"/>
  <c r="AI3181" i="1"/>
  <c r="AW3181" i="1" s="1"/>
  <c r="AV3180" i="1"/>
  <c r="AU3180" i="1"/>
  <c r="AT3180" i="1"/>
  <c r="AS3180" i="1"/>
  <c r="AO3180" i="1"/>
  <c r="AR3180" i="1" s="1"/>
  <c r="AN3180" i="1"/>
  <c r="AQ3180" i="1" s="1"/>
  <c r="AM3180" i="1"/>
  <c r="AP3180" i="1" s="1"/>
  <c r="AJ3180" i="1"/>
  <c r="AL3180" i="1" s="1"/>
  <c r="AI3180" i="1"/>
  <c r="AW3180" i="1" s="1"/>
  <c r="AV3179" i="1"/>
  <c r="AU3179" i="1"/>
  <c r="AT3179" i="1"/>
  <c r="AS3179" i="1"/>
  <c r="AO3179" i="1"/>
  <c r="AR3179" i="1" s="1"/>
  <c r="AN3179" i="1"/>
  <c r="AQ3179" i="1" s="1"/>
  <c r="AM3179" i="1"/>
  <c r="AP3179" i="1" s="1"/>
  <c r="AJ3179" i="1"/>
  <c r="AL3179" i="1" s="1"/>
  <c r="AI3179" i="1"/>
  <c r="AW3179" i="1" s="1"/>
  <c r="AV3178" i="1"/>
  <c r="AU3178" i="1"/>
  <c r="AT3178" i="1"/>
  <c r="AS3178" i="1"/>
  <c r="AO3178" i="1"/>
  <c r="AR3178" i="1" s="1"/>
  <c r="AN3178" i="1"/>
  <c r="AQ3178" i="1" s="1"/>
  <c r="AM3178" i="1"/>
  <c r="AP3178" i="1" s="1"/>
  <c r="AJ3178" i="1"/>
  <c r="AL3178" i="1" s="1"/>
  <c r="AI3178" i="1"/>
  <c r="AW3178" i="1" s="1"/>
  <c r="AV3177" i="1"/>
  <c r="AU3177" i="1"/>
  <c r="AT3177" i="1"/>
  <c r="AS3177" i="1"/>
  <c r="AO3177" i="1"/>
  <c r="AR3177" i="1" s="1"/>
  <c r="AN3177" i="1"/>
  <c r="AQ3177" i="1" s="1"/>
  <c r="AM3177" i="1"/>
  <c r="AP3177" i="1" s="1"/>
  <c r="AJ3177" i="1"/>
  <c r="AL3177" i="1" s="1"/>
  <c r="AI3177" i="1"/>
  <c r="AK3177" i="1" s="1"/>
  <c r="AV3176" i="1"/>
  <c r="AU3176" i="1"/>
  <c r="AT3176" i="1"/>
  <c r="AS3176" i="1"/>
  <c r="AO3176" i="1"/>
  <c r="AR3176" i="1" s="1"/>
  <c r="AN3176" i="1"/>
  <c r="AQ3176" i="1" s="1"/>
  <c r="AM3176" i="1"/>
  <c r="AP3176" i="1" s="1"/>
  <c r="AJ3176" i="1"/>
  <c r="AL3176" i="1" s="1"/>
  <c r="AI3176" i="1"/>
  <c r="AW3176" i="1" s="1"/>
  <c r="AV3175" i="1"/>
  <c r="AU3175" i="1"/>
  <c r="AT3175" i="1"/>
  <c r="AS3175" i="1"/>
  <c r="AO3175" i="1"/>
  <c r="AR3175" i="1" s="1"/>
  <c r="AN3175" i="1"/>
  <c r="AQ3175" i="1" s="1"/>
  <c r="AM3175" i="1"/>
  <c r="AP3175" i="1" s="1"/>
  <c r="AJ3175" i="1"/>
  <c r="AL3175" i="1" s="1"/>
  <c r="AI3175" i="1"/>
  <c r="AW3175" i="1" s="1"/>
  <c r="AW3196" i="1" l="1"/>
  <c r="AW3198" i="1"/>
  <c r="AW3200" i="1"/>
  <c r="AK3175" i="1"/>
  <c r="AW3177" i="1"/>
  <c r="AK3176" i="1"/>
  <c r="AK3178" i="1"/>
  <c r="AK3180" i="1"/>
  <c r="AK3182" i="1"/>
  <c r="AK3184" i="1"/>
  <c r="AK3186" i="1"/>
  <c r="AK3188" i="1"/>
  <c r="AK3190" i="1"/>
  <c r="AK3192" i="1"/>
  <c r="AK3194" i="1"/>
  <c r="AK3202" i="1"/>
  <c r="AK3179" i="1"/>
  <c r="AK3181" i="1"/>
  <c r="AK3183" i="1"/>
  <c r="AK3185" i="1"/>
  <c r="AK3187" i="1"/>
  <c r="AK3189" i="1"/>
  <c r="AK3191" i="1"/>
  <c r="AK3193" i="1"/>
  <c r="AK3195" i="1"/>
  <c r="AK3204" i="1"/>
  <c r="AK3206" i="1"/>
  <c r="AK3208" i="1"/>
  <c r="AK3210" i="1"/>
  <c r="AK3212" i="1"/>
  <c r="AK3214" i="1"/>
  <c r="AK3216" i="1"/>
  <c r="AK3218" i="1"/>
  <c r="AK3220" i="1"/>
  <c r="AK3222" i="1"/>
  <c r="AK3224" i="1"/>
  <c r="AK3226" i="1"/>
  <c r="AK3228" i="1"/>
  <c r="AK3230" i="1"/>
  <c r="AK3232" i="1"/>
  <c r="AK3197" i="1"/>
  <c r="AK3199" i="1"/>
  <c r="AK3201" i="1"/>
  <c r="AK3203" i="1"/>
  <c r="AK3205" i="1"/>
  <c r="AK3207" i="1"/>
  <c r="AK3209" i="1"/>
  <c r="AK3211" i="1"/>
  <c r="AK3213" i="1"/>
  <c r="AK3215" i="1"/>
  <c r="AK3217" i="1"/>
  <c r="AK3219" i="1"/>
  <c r="AK3221" i="1"/>
  <c r="AK3223" i="1"/>
  <c r="AK3225" i="1"/>
  <c r="AK3227" i="1"/>
  <c r="AK3229" i="1"/>
  <c r="AK3231" i="1"/>
  <c r="AK3233" i="1"/>
  <c r="AV3174" i="1"/>
  <c r="AU3174" i="1"/>
  <c r="AT3174" i="1"/>
  <c r="AS3174" i="1"/>
  <c r="AO3174" i="1"/>
  <c r="AR3174" i="1" s="1"/>
  <c r="AN3174" i="1"/>
  <c r="AQ3174" i="1" s="1"/>
  <c r="AM3174" i="1"/>
  <c r="AP3174" i="1" s="1"/>
  <c r="AJ3174" i="1"/>
  <c r="AL3174" i="1" s="1"/>
  <c r="AI3174" i="1"/>
  <c r="AW3174" i="1" s="1"/>
  <c r="AV3173" i="1"/>
  <c r="AU3173" i="1"/>
  <c r="AT3173" i="1"/>
  <c r="AS3173" i="1"/>
  <c r="AO3173" i="1"/>
  <c r="AR3173" i="1" s="1"/>
  <c r="AN3173" i="1"/>
  <c r="AQ3173" i="1" s="1"/>
  <c r="AM3173" i="1"/>
  <c r="AP3173" i="1" s="1"/>
  <c r="AJ3173" i="1"/>
  <c r="AL3173" i="1" s="1"/>
  <c r="AI3173" i="1"/>
  <c r="AW3173" i="1" s="1"/>
  <c r="AV3172" i="1"/>
  <c r="AU3172" i="1"/>
  <c r="AT3172" i="1"/>
  <c r="AS3172" i="1"/>
  <c r="AO3172" i="1"/>
  <c r="AR3172" i="1" s="1"/>
  <c r="AN3172" i="1"/>
  <c r="AQ3172" i="1" s="1"/>
  <c r="AM3172" i="1"/>
  <c r="AP3172" i="1" s="1"/>
  <c r="AJ3172" i="1"/>
  <c r="AL3172" i="1" s="1"/>
  <c r="AI3172" i="1"/>
  <c r="AW3172" i="1" s="1"/>
  <c r="AV3171" i="1"/>
  <c r="AU3171" i="1"/>
  <c r="AT3171" i="1"/>
  <c r="AS3171" i="1"/>
  <c r="AO3171" i="1"/>
  <c r="AR3171" i="1" s="1"/>
  <c r="AN3171" i="1"/>
  <c r="AQ3171" i="1" s="1"/>
  <c r="AM3171" i="1"/>
  <c r="AP3171" i="1" s="1"/>
  <c r="AJ3171" i="1"/>
  <c r="AL3171" i="1" s="1"/>
  <c r="AI3171" i="1"/>
  <c r="AW3171" i="1" s="1"/>
  <c r="AV3170" i="1"/>
  <c r="AU3170" i="1"/>
  <c r="AT3170" i="1"/>
  <c r="AS3170" i="1"/>
  <c r="AO3170" i="1"/>
  <c r="AR3170" i="1" s="1"/>
  <c r="AN3170" i="1"/>
  <c r="AQ3170" i="1" s="1"/>
  <c r="AM3170" i="1"/>
  <c r="AP3170" i="1" s="1"/>
  <c r="AJ3170" i="1"/>
  <c r="AL3170" i="1" s="1"/>
  <c r="AI3170" i="1"/>
  <c r="AW3170" i="1" s="1"/>
  <c r="AV3169" i="1"/>
  <c r="AU3169" i="1"/>
  <c r="AT3169" i="1"/>
  <c r="AS3169" i="1"/>
  <c r="AO3169" i="1"/>
  <c r="AR3169" i="1" s="1"/>
  <c r="AN3169" i="1"/>
  <c r="AQ3169" i="1" s="1"/>
  <c r="AM3169" i="1"/>
  <c r="AP3169" i="1" s="1"/>
  <c r="AJ3169" i="1"/>
  <c r="AL3169" i="1" s="1"/>
  <c r="AI3169" i="1"/>
  <c r="AW3169" i="1" s="1"/>
  <c r="AV3168" i="1"/>
  <c r="AU3168" i="1"/>
  <c r="AT3168" i="1"/>
  <c r="AS3168" i="1"/>
  <c r="AO3168" i="1"/>
  <c r="AR3168" i="1" s="1"/>
  <c r="AN3168" i="1"/>
  <c r="AQ3168" i="1" s="1"/>
  <c r="AM3168" i="1"/>
  <c r="AP3168" i="1" s="1"/>
  <c r="AJ3168" i="1"/>
  <c r="AL3168" i="1" s="1"/>
  <c r="AI3168" i="1"/>
  <c r="AW3168" i="1" s="1"/>
  <c r="AV3167" i="1"/>
  <c r="AU3167" i="1"/>
  <c r="AT3167" i="1"/>
  <c r="AS3167" i="1"/>
  <c r="AO3167" i="1"/>
  <c r="AR3167" i="1" s="1"/>
  <c r="AN3167" i="1"/>
  <c r="AQ3167" i="1" s="1"/>
  <c r="AM3167" i="1"/>
  <c r="AP3167" i="1" s="1"/>
  <c r="AJ3167" i="1"/>
  <c r="AL3167" i="1" s="1"/>
  <c r="AI3167" i="1"/>
  <c r="AW3167" i="1" s="1"/>
  <c r="AV3166" i="1"/>
  <c r="AU3166" i="1"/>
  <c r="AT3166" i="1"/>
  <c r="AS3166" i="1"/>
  <c r="AO3166" i="1"/>
  <c r="AR3166" i="1" s="1"/>
  <c r="AN3166" i="1"/>
  <c r="AQ3166" i="1" s="1"/>
  <c r="AM3166" i="1"/>
  <c r="AP3166" i="1" s="1"/>
  <c r="AJ3166" i="1"/>
  <c r="AL3166" i="1" s="1"/>
  <c r="AI3166" i="1"/>
  <c r="AW3166" i="1" s="1"/>
  <c r="AV3165" i="1"/>
  <c r="AU3165" i="1"/>
  <c r="AT3165" i="1"/>
  <c r="AS3165" i="1"/>
  <c r="AO3165" i="1"/>
  <c r="AR3165" i="1" s="1"/>
  <c r="AN3165" i="1"/>
  <c r="AQ3165" i="1" s="1"/>
  <c r="AM3165" i="1"/>
  <c r="AP3165" i="1" s="1"/>
  <c r="AJ3165" i="1"/>
  <c r="AL3165" i="1" s="1"/>
  <c r="AI3165" i="1"/>
  <c r="AW3165" i="1" s="1"/>
  <c r="AV3164" i="1"/>
  <c r="AU3164" i="1"/>
  <c r="AT3164" i="1"/>
  <c r="AS3164" i="1"/>
  <c r="AO3164" i="1"/>
  <c r="AR3164" i="1" s="1"/>
  <c r="AN3164" i="1"/>
  <c r="AQ3164" i="1" s="1"/>
  <c r="AM3164" i="1"/>
  <c r="AP3164" i="1" s="1"/>
  <c r="AJ3164" i="1"/>
  <c r="AL3164" i="1" s="1"/>
  <c r="AI3164" i="1"/>
  <c r="AW3164" i="1" s="1"/>
  <c r="AV3163" i="1"/>
  <c r="AU3163" i="1"/>
  <c r="AT3163" i="1"/>
  <c r="AS3163" i="1"/>
  <c r="AO3163" i="1"/>
  <c r="AR3163" i="1" s="1"/>
  <c r="AN3163" i="1"/>
  <c r="AQ3163" i="1" s="1"/>
  <c r="AM3163" i="1"/>
  <c r="AP3163" i="1" s="1"/>
  <c r="AJ3163" i="1"/>
  <c r="AL3163" i="1" s="1"/>
  <c r="AI3163" i="1"/>
  <c r="AW3163" i="1" s="1"/>
  <c r="AV3162" i="1"/>
  <c r="AU3162" i="1"/>
  <c r="AT3162" i="1"/>
  <c r="AS3162" i="1"/>
  <c r="AO3162" i="1"/>
  <c r="AR3162" i="1" s="1"/>
  <c r="AN3162" i="1"/>
  <c r="AQ3162" i="1" s="1"/>
  <c r="AM3162" i="1"/>
  <c r="AP3162" i="1" s="1"/>
  <c r="AJ3162" i="1"/>
  <c r="AL3162" i="1" s="1"/>
  <c r="AI3162" i="1"/>
  <c r="AW3162" i="1" s="1"/>
  <c r="AV3161" i="1"/>
  <c r="AU3161" i="1"/>
  <c r="AT3161" i="1"/>
  <c r="AS3161" i="1"/>
  <c r="AO3161" i="1"/>
  <c r="AR3161" i="1" s="1"/>
  <c r="AN3161" i="1"/>
  <c r="AQ3161" i="1" s="1"/>
  <c r="AM3161" i="1"/>
  <c r="AP3161" i="1" s="1"/>
  <c r="AJ3161" i="1"/>
  <c r="AL3161" i="1" s="1"/>
  <c r="AI3161" i="1"/>
  <c r="AW3161" i="1" s="1"/>
  <c r="AV3160" i="1"/>
  <c r="AU3160" i="1"/>
  <c r="AT3160" i="1"/>
  <c r="AS3160" i="1"/>
  <c r="AO3160" i="1"/>
  <c r="AR3160" i="1" s="1"/>
  <c r="AN3160" i="1"/>
  <c r="AQ3160" i="1" s="1"/>
  <c r="AM3160" i="1"/>
  <c r="AP3160" i="1" s="1"/>
  <c r="AJ3160" i="1"/>
  <c r="AL3160" i="1" s="1"/>
  <c r="AI3160" i="1"/>
  <c r="AW3160" i="1" s="1"/>
  <c r="AV3159" i="1"/>
  <c r="AU3159" i="1"/>
  <c r="AT3159" i="1"/>
  <c r="AS3159" i="1"/>
  <c r="AO3159" i="1"/>
  <c r="AR3159" i="1" s="1"/>
  <c r="AN3159" i="1"/>
  <c r="AQ3159" i="1" s="1"/>
  <c r="AM3159" i="1"/>
  <c r="AP3159" i="1" s="1"/>
  <c r="AJ3159" i="1"/>
  <c r="AL3159" i="1" s="1"/>
  <c r="AI3159" i="1"/>
  <c r="AW3159" i="1" s="1"/>
  <c r="AV3158" i="1"/>
  <c r="AU3158" i="1"/>
  <c r="AT3158" i="1"/>
  <c r="AS3158" i="1"/>
  <c r="AO3158" i="1"/>
  <c r="AR3158" i="1" s="1"/>
  <c r="AN3158" i="1"/>
  <c r="AQ3158" i="1" s="1"/>
  <c r="AM3158" i="1"/>
  <c r="AP3158" i="1" s="1"/>
  <c r="AJ3158" i="1"/>
  <c r="AL3158" i="1" s="1"/>
  <c r="AI3158" i="1"/>
  <c r="AW3158" i="1" s="1"/>
  <c r="AV3157" i="1"/>
  <c r="AU3157" i="1"/>
  <c r="AT3157" i="1"/>
  <c r="AS3157" i="1"/>
  <c r="AO3157" i="1"/>
  <c r="AR3157" i="1" s="1"/>
  <c r="AN3157" i="1"/>
  <c r="AQ3157" i="1" s="1"/>
  <c r="AM3157" i="1"/>
  <c r="AP3157" i="1" s="1"/>
  <c r="AJ3157" i="1"/>
  <c r="AL3157" i="1" s="1"/>
  <c r="AI3157" i="1"/>
  <c r="AW3157" i="1" s="1"/>
  <c r="AV3156" i="1"/>
  <c r="AU3156" i="1"/>
  <c r="AT3156" i="1"/>
  <c r="AS3156" i="1"/>
  <c r="AO3156" i="1"/>
  <c r="AR3156" i="1" s="1"/>
  <c r="AN3156" i="1"/>
  <c r="AQ3156" i="1" s="1"/>
  <c r="AM3156" i="1"/>
  <c r="AP3156" i="1" s="1"/>
  <c r="AJ3156" i="1"/>
  <c r="AL3156" i="1" s="1"/>
  <c r="AI3156" i="1"/>
  <c r="AW3156" i="1" s="1"/>
  <c r="AV3155" i="1"/>
  <c r="AU3155" i="1"/>
  <c r="AT3155" i="1"/>
  <c r="AS3155" i="1"/>
  <c r="AO3155" i="1"/>
  <c r="AR3155" i="1" s="1"/>
  <c r="AN3155" i="1"/>
  <c r="AQ3155" i="1" s="1"/>
  <c r="AM3155" i="1"/>
  <c r="AP3155" i="1" s="1"/>
  <c r="AJ3155" i="1"/>
  <c r="AL3155" i="1" s="1"/>
  <c r="AI3155" i="1"/>
  <c r="AW3155" i="1" s="1"/>
  <c r="AV3154" i="1"/>
  <c r="AU3154" i="1"/>
  <c r="AT3154" i="1"/>
  <c r="AS3154" i="1"/>
  <c r="AO3154" i="1"/>
  <c r="AR3154" i="1" s="1"/>
  <c r="AN3154" i="1"/>
  <c r="AQ3154" i="1" s="1"/>
  <c r="AM3154" i="1"/>
  <c r="AP3154" i="1" s="1"/>
  <c r="AJ3154" i="1"/>
  <c r="AL3154" i="1" s="1"/>
  <c r="AI3154" i="1"/>
  <c r="AW3154" i="1" s="1"/>
  <c r="AV3153" i="1"/>
  <c r="AU3153" i="1"/>
  <c r="AT3153" i="1"/>
  <c r="AS3153" i="1"/>
  <c r="AO3153" i="1"/>
  <c r="AR3153" i="1" s="1"/>
  <c r="AN3153" i="1"/>
  <c r="AQ3153" i="1" s="1"/>
  <c r="AM3153" i="1"/>
  <c r="AP3153" i="1" s="1"/>
  <c r="AJ3153" i="1"/>
  <c r="AL3153" i="1" s="1"/>
  <c r="AI3153" i="1"/>
  <c r="AW3153" i="1" s="1"/>
  <c r="AV3152" i="1"/>
  <c r="AU3152" i="1"/>
  <c r="AT3152" i="1"/>
  <c r="AS3152" i="1"/>
  <c r="AO3152" i="1"/>
  <c r="AR3152" i="1" s="1"/>
  <c r="AN3152" i="1"/>
  <c r="AQ3152" i="1" s="1"/>
  <c r="AM3152" i="1"/>
  <c r="AP3152" i="1" s="1"/>
  <c r="AJ3152" i="1"/>
  <c r="AL3152" i="1" s="1"/>
  <c r="AI3152" i="1"/>
  <c r="AW3152" i="1" s="1"/>
  <c r="AV3151" i="1"/>
  <c r="AU3151" i="1"/>
  <c r="AT3151" i="1"/>
  <c r="AS3151" i="1"/>
  <c r="AO3151" i="1"/>
  <c r="AR3151" i="1" s="1"/>
  <c r="AN3151" i="1"/>
  <c r="AQ3151" i="1" s="1"/>
  <c r="AM3151" i="1"/>
  <c r="AP3151" i="1" s="1"/>
  <c r="AJ3151" i="1"/>
  <c r="AL3151" i="1" s="1"/>
  <c r="AI3151" i="1"/>
  <c r="AW3151" i="1" s="1"/>
  <c r="AV3150" i="1"/>
  <c r="AU3150" i="1"/>
  <c r="AT3150" i="1"/>
  <c r="AS3150" i="1"/>
  <c r="AO3150" i="1"/>
  <c r="AR3150" i="1" s="1"/>
  <c r="AN3150" i="1"/>
  <c r="AQ3150" i="1" s="1"/>
  <c r="AM3150" i="1"/>
  <c r="AP3150" i="1" s="1"/>
  <c r="AJ3150" i="1"/>
  <c r="AL3150" i="1" s="1"/>
  <c r="AI3150" i="1"/>
  <c r="AW3150" i="1" s="1"/>
  <c r="AV3149" i="1"/>
  <c r="AU3149" i="1"/>
  <c r="AT3149" i="1"/>
  <c r="AS3149" i="1"/>
  <c r="AO3149" i="1"/>
  <c r="AR3149" i="1" s="1"/>
  <c r="AN3149" i="1"/>
  <c r="AQ3149" i="1" s="1"/>
  <c r="AM3149" i="1"/>
  <c r="AP3149" i="1" s="1"/>
  <c r="AJ3149" i="1"/>
  <c r="AL3149" i="1" s="1"/>
  <c r="AI3149" i="1"/>
  <c r="AW3149" i="1" s="1"/>
  <c r="AV3148" i="1"/>
  <c r="AU3148" i="1"/>
  <c r="AT3148" i="1"/>
  <c r="AS3148" i="1"/>
  <c r="AO3148" i="1"/>
  <c r="AR3148" i="1" s="1"/>
  <c r="AN3148" i="1"/>
  <c r="AQ3148" i="1" s="1"/>
  <c r="AM3148" i="1"/>
  <c r="AP3148" i="1" s="1"/>
  <c r="AJ3148" i="1"/>
  <c r="AL3148" i="1" s="1"/>
  <c r="AI3148" i="1"/>
  <c r="AW3148" i="1" s="1"/>
  <c r="AV3147" i="1"/>
  <c r="AU3147" i="1"/>
  <c r="AT3147" i="1"/>
  <c r="AS3147" i="1"/>
  <c r="AO3147" i="1"/>
  <c r="AR3147" i="1" s="1"/>
  <c r="AN3147" i="1"/>
  <c r="AQ3147" i="1" s="1"/>
  <c r="AM3147" i="1"/>
  <c r="AP3147" i="1" s="1"/>
  <c r="AJ3147" i="1"/>
  <c r="AL3147" i="1" s="1"/>
  <c r="AI3147" i="1"/>
  <c r="AW3147" i="1" s="1"/>
  <c r="AV3146" i="1"/>
  <c r="AU3146" i="1"/>
  <c r="AT3146" i="1"/>
  <c r="AS3146" i="1"/>
  <c r="AO3146" i="1"/>
  <c r="AR3146" i="1" s="1"/>
  <c r="AN3146" i="1"/>
  <c r="AQ3146" i="1" s="1"/>
  <c r="AM3146" i="1"/>
  <c r="AP3146" i="1" s="1"/>
  <c r="AJ3146" i="1"/>
  <c r="AL3146" i="1" s="1"/>
  <c r="AI3146" i="1"/>
  <c r="AW3146" i="1" s="1"/>
  <c r="AV3145" i="1"/>
  <c r="AU3145" i="1"/>
  <c r="AT3145" i="1"/>
  <c r="AS3145" i="1"/>
  <c r="AO3145" i="1"/>
  <c r="AR3145" i="1" s="1"/>
  <c r="AN3145" i="1"/>
  <c r="AQ3145" i="1" s="1"/>
  <c r="AM3145" i="1"/>
  <c r="AP3145" i="1" s="1"/>
  <c r="AJ3145" i="1"/>
  <c r="AL3145" i="1" s="1"/>
  <c r="AI3145" i="1"/>
  <c r="AW3145" i="1" s="1"/>
  <c r="AV3144" i="1"/>
  <c r="AU3144" i="1"/>
  <c r="AT3144" i="1"/>
  <c r="AS3144" i="1"/>
  <c r="AO3144" i="1"/>
  <c r="AR3144" i="1" s="1"/>
  <c r="AN3144" i="1"/>
  <c r="AQ3144" i="1" s="1"/>
  <c r="AM3144" i="1"/>
  <c r="AP3144" i="1" s="1"/>
  <c r="AJ3144" i="1"/>
  <c r="AL3144" i="1" s="1"/>
  <c r="AI3144" i="1"/>
  <c r="AW3144" i="1" s="1"/>
  <c r="AV3143" i="1"/>
  <c r="AU3143" i="1"/>
  <c r="AT3143" i="1"/>
  <c r="AS3143" i="1"/>
  <c r="AO3143" i="1"/>
  <c r="AR3143" i="1" s="1"/>
  <c r="AN3143" i="1"/>
  <c r="AQ3143" i="1" s="1"/>
  <c r="AM3143" i="1"/>
  <c r="AP3143" i="1" s="1"/>
  <c r="AJ3143" i="1"/>
  <c r="AL3143" i="1" s="1"/>
  <c r="AI3143" i="1"/>
  <c r="AW3143" i="1" s="1"/>
  <c r="AV3142" i="1"/>
  <c r="AU3142" i="1"/>
  <c r="AT3142" i="1"/>
  <c r="AS3142" i="1"/>
  <c r="AO3142" i="1"/>
  <c r="AR3142" i="1" s="1"/>
  <c r="AN3142" i="1"/>
  <c r="AQ3142" i="1" s="1"/>
  <c r="AM3142" i="1"/>
  <c r="AP3142" i="1" s="1"/>
  <c r="AJ3142" i="1"/>
  <c r="AL3142" i="1" s="1"/>
  <c r="AI3142" i="1"/>
  <c r="AW3142" i="1" s="1"/>
  <c r="AV3141" i="1"/>
  <c r="AU3141" i="1"/>
  <c r="AT3141" i="1"/>
  <c r="AS3141" i="1"/>
  <c r="AO3141" i="1"/>
  <c r="AR3141" i="1" s="1"/>
  <c r="AN3141" i="1"/>
  <c r="AQ3141" i="1" s="1"/>
  <c r="AM3141" i="1"/>
  <c r="AP3141" i="1" s="1"/>
  <c r="AJ3141" i="1"/>
  <c r="AL3141" i="1" s="1"/>
  <c r="AI3141" i="1"/>
  <c r="AW3141" i="1" s="1"/>
  <c r="AV3140" i="1"/>
  <c r="AU3140" i="1"/>
  <c r="AT3140" i="1"/>
  <c r="AS3140" i="1"/>
  <c r="AO3140" i="1"/>
  <c r="AR3140" i="1" s="1"/>
  <c r="AN3140" i="1"/>
  <c r="AQ3140" i="1" s="1"/>
  <c r="AM3140" i="1"/>
  <c r="AP3140" i="1" s="1"/>
  <c r="AJ3140" i="1"/>
  <c r="AL3140" i="1" s="1"/>
  <c r="AI3140" i="1"/>
  <c r="AW3140" i="1" s="1"/>
  <c r="AV3139" i="1"/>
  <c r="AU3139" i="1"/>
  <c r="AT3139" i="1"/>
  <c r="AS3139" i="1"/>
  <c r="AO3139" i="1"/>
  <c r="AR3139" i="1" s="1"/>
  <c r="AN3139" i="1"/>
  <c r="AQ3139" i="1" s="1"/>
  <c r="AM3139" i="1"/>
  <c r="AP3139" i="1" s="1"/>
  <c r="AJ3139" i="1"/>
  <c r="AL3139" i="1" s="1"/>
  <c r="AI3139" i="1"/>
  <c r="AW3139" i="1" s="1"/>
  <c r="AV3138" i="1"/>
  <c r="AU3138" i="1"/>
  <c r="AT3138" i="1"/>
  <c r="AS3138" i="1"/>
  <c r="AO3138" i="1"/>
  <c r="AR3138" i="1" s="1"/>
  <c r="AN3138" i="1"/>
  <c r="AQ3138" i="1" s="1"/>
  <c r="AM3138" i="1"/>
  <c r="AP3138" i="1" s="1"/>
  <c r="AJ3138" i="1"/>
  <c r="AL3138" i="1" s="1"/>
  <c r="AI3138" i="1"/>
  <c r="AW3138" i="1" s="1"/>
  <c r="AV3137" i="1"/>
  <c r="AU3137" i="1"/>
  <c r="AT3137" i="1"/>
  <c r="AS3137" i="1"/>
  <c r="AO3137" i="1"/>
  <c r="AR3137" i="1" s="1"/>
  <c r="AN3137" i="1"/>
  <c r="AQ3137" i="1" s="1"/>
  <c r="AM3137" i="1"/>
  <c r="AP3137" i="1" s="1"/>
  <c r="AJ3137" i="1"/>
  <c r="AL3137" i="1" s="1"/>
  <c r="AI3137" i="1"/>
  <c r="AW3137" i="1" s="1"/>
  <c r="AV3136" i="1"/>
  <c r="AU3136" i="1"/>
  <c r="AT3136" i="1"/>
  <c r="AS3136" i="1"/>
  <c r="AO3136" i="1"/>
  <c r="AR3136" i="1" s="1"/>
  <c r="AN3136" i="1"/>
  <c r="AQ3136" i="1" s="1"/>
  <c r="AM3136" i="1"/>
  <c r="AP3136" i="1" s="1"/>
  <c r="AJ3136" i="1"/>
  <c r="AL3136" i="1" s="1"/>
  <c r="AI3136" i="1"/>
  <c r="AW3136" i="1" s="1"/>
  <c r="AV3135" i="1"/>
  <c r="AU3135" i="1"/>
  <c r="AT3135" i="1"/>
  <c r="AS3135" i="1"/>
  <c r="AO3135" i="1"/>
  <c r="AR3135" i="1" s="1"/>
  <c r="AN3135" i="1"/>
  <c r="AQ3135" i="1" s="1"/>
  <c r="AM3135" i="1"/>
  <c r="AP3135" i="1" s="1"/>
  <c r="AJ3135" i="1"/>
  <c r="AL3135" i="1" s="1"/>
  <c r="AI3135" i="1"/>
  <c r="AW3135" i="1" s="1"/>
  <c r="AK3136" i="1" l="1"/>
  <c r="AK3138" i="1"/>
  <c r="AK3140" i="1"/>
  <c r="AK3142" i="1"/>
  <c r="AK3144" i="1"/>
  <c r="AK3146" i="1"/>
  <c r="AK3147" i="1"/>
  <c r="AK3149" i="1"/>
  <c r="AK3135" i="1"/>
  <c r="AK3137" i="1"/>
  <c r="AK3139" i="1"/>
  <c r="AK3141" i="1"/>
  <c r="AK3143" i="1"/>
  <c r="AK3145" i="1"/>
  <c r="AK3151" i="1"/>
  <c r="AK3153" i="1"/>
  <c r="AK3155" i="1"/>
  <c r="AK3157" i="1"/>
  <c r="AK3159" i="1"/>
  <c r="AK3161" i="1"/>
  <c r="AK3163" i="1"/>
  <c r="AK3165" i="1"/>
  <c r="AK3167" i="1"/>
  <c r="AK3169" i="1"/>
  <c r="AK3171" i="1"/>
  <c r="AK3173" i="1"/>
  <c r="AK3148" i="1"/>
  <c r="AK3150" i="1"/>
  <c r="AK3152" i="1"/>
  <c r="AK3154" i="1"/>
  <c r="AK3156" i="1"/>
  <c r="AK3158" i="1"/>
  <c r="AK3160" i="1"/>
  <c r="AK3162" i="1"/>
  <c r="AK3164" i="1"/>
  <c r="AK3166" i="1"/>
  <c r="AK3168" i="1"/>
  <c r="AK3170" i="1"/>
  <c r="AK3172" i="1"/>
  <c r="AK3174" i="1"/>
  <c r="AV3134" i="1"/>
  <c r="AU3134" i="1"/>
  <c r="AT3134" i="1"/>
  <c r="AS3134" i="1"/>
  <c r="AV3133" i="1"/>
  <c r="AU3133" i="1"/>
  <c r="AT3133" i="1"/>
  <c r="AS3133" i="1"/>
  <c r="AV3132" i="1"/>
  <c r="AU3132" i="1"/>
  <c r="AT3132" i="1"/>
  <c r="AS3132" i="1"/>
  <c r="AV3131" i="1"/>
  <c r="AU3131" i="1"/>
  <c r="AT3131" i="1"/>
  <c r="AS3131" i="1"/>
  <c r="AV3130" i="1"/>
  <c r="AU3130" i="1"/>
  <c r="AT3130" i="1"/>
  <c r="AS3130" i="1"/>
  <c r="AV3129" i="1"/>
  <c r="AU3129" i="1"/>
  <c r="AT3129" i="1"/>
  <c r="AS3129" i="1"/>
  <c r="AV3128" i="1"/>
  <c r="AU3128" i="1"/>
  <c r="AT3128" i="1"/>
  <c r="AS3128" i="1"/>
  <c r="AV3127" i="1"/>
  <c r="AU3127" i="1"/>
  <c r="AT3127" i="1"/>
  <c r="AS3127" i="1"/>
  <c r="AV3126" i="1"/>
  <c r="AU3126" i="1"/>
  <c r="AT3126" i="1"/>
  <c r="AS3126" i="1"/>
  <c r="AV3125" i="1"/>
  <c r="AU3125" i="1"/>
  <c r="AT3125" i="1"/>
  <c r="AS3125" i="1"/>
  <c r="AV3124" i="1"/>
  <c r="AU3124" i="1"/>
  <c r="AT3124" i="1"/>
  <c r="AS3124" i="1"/>
  <c r="AV3123" i="1"/>
  <c r="AU3123" i="1"/>
  <c r="AT3123" i="1"/>
  <c r="AS3123" i="1"/>
  <c r="AV3122" i="1"/>
  <c r="AU3122" i="1"/>
  <c r="AT3122" i="1"/>
  <c r="AS3122" i="1"/>
  <c r="AV3121" i="1"/>
  <c r="AU3121" i="1"/>
  <c r="AT3121" i="1"/>
  <c r="AS3121" i="1"/>
  <c r="AV3120" i="1"/>
  <c r="AU3120" i="1"/>
  <c r="AT3120" i="1"/>
  <c r="AS3120" i="1"/>
  <c r="AV3119" i="1"/>
  <c r="AU3119" i="1"/>
  <c r="AT3119" i="1"/>
  <c r="AS3119" i="1"/>
  <c r="AV3118" i="1"/>
  <c r="AU3118" i="1"/>
  <c r="AT3118" i="1"/>
  <c r="AS3118" i="1"/>
  <c r="AV3117" i="1"/>
  <c r="AU3117" i="1"/>
  <c r="AT3117" i="1"/>
  <c r="AS3117" i="1"/>
  <c r="AV3116" i="1"/>
  <c r="AU3116" i="1"/>
  <c r="AT3116" i="1"/>
  <c r="AS3116" i="1"/>
  <c r="AV3115" i="1"/>
  <c r="AU3115" i="1"/>
  <c r="AT3115" i="1"/>
  <c r="AS3115" i="1"/>
  <c r="AV3114" i="1"/>
  <c r="AU3114" i="1"/>
  <c r="AT3114" i="1"/>
  <c r="AS3114" i="1"/>
  <c r="AV3113" i="1"/>
  <c r="AU3113" i="1"/>
  <c r="AT3113" i="1"/>
  <c r="AS3113" i="1"/>
  <c r="AV3112" i="1"/>
  <c r="AU3112" i="1"/>
  <c r="AT3112" i="1"/>
  <c r="AS3112" i="1"/>
  <c r="AV3111" i="1"/>
  <c r="AU3111" i="1"/>
  <c r="AT3111" i="1"/>
  <c r="AS3111" i="1"/>
  <c r="AV3110" i="1"/>
  <c r="AU3110" i="1"/>
  <c r="AT3110" i="1"/>
  <c r="AS3110" i="1"/>
  <c r="AV3109" i="1"/>
  <c r="AU3109" i="1"/>
  <c r="AT3109" i="1"/>
  <c r="AS3109" i="1"/>
  <c r="AV3108" i="1"/>
  <c r="AU3108" i="1"/>
  <c r="AT3108" i="1"/>
  <c r="AS3108" i="1"/>
  <c r="AV3107" i="1"/>
  <c r="AU3107" i="1"/>
  <c r="AT3107" i="1"/>
  <c r="AS3107" i="1"/>
  <c r="AV3106" i="1"/>
  <c r="AU3106" i="1"/>
  <c r="AT3106" i="1"/>
  <c r="AS3106" i="1"/>
  <c r="AV3105" i="1"/>
  <c r="AU3105" i="1"/>
  <c r="AT3105" i="1"/>
  <c r="AS3105" i="1"/>
  <c r="AV3104" i="1"/>
  <c r="AU3104" i="1"/>
  <c r="AT3104" i="1"/>
  <c r="AS3104" i="1"/>
  <c r="AV3103" i="1"/>
  <c r="AU3103" i="1"/>
  <c r="AT3103" i="1"/>
  <c r="AS3103" i="1"/>
  <c r="AV3102" i="1"/>
  <c r="AU3102" i="1"/>
  <c r="AT3102" i="1"/>
  <c r="AS3102" i="1"/>
  <c r="AV3101" i="1"/>
  <c r="AU3101" i="1"/>
  <c r="AT3101" i="1"/>
  <c r="AS3101" i="1"/>
  <c r="AV3100" i="1"/>
  <c r="AU3100" i="1"/>
  <c r="AT3100" i="1"/>
  <c r="AS3100" i="1"/>
  <c r="AV3099" i="1"/>
  <c r="AU3099" i="1"/>
  <c r="AT3099" i="1"/>
  <c r="AS3099" i="1"/>
  <c r="AV3098" i="1"/>
  <c r="AU3098" i="1"/>
  <c r="AT3098" i="1"/>
  <c r="AS3098" i="1"/>
  <c r="AV3097" i="1"/>
  <c r="AU3097" i="1"/>
  <c r="AT3097" i="1"/>
  <c r="AS3097" i="1"/>
  <c r="AV3096" i="1"/>
  <c r="AU3096" i="1"/>
  <c r="AT3096" i="1"/>
  <c r="AS3096" i="1"/>
  <c r="AV3095" i="1"/>
  <c r="AU3095" i="1"/>
  <c r="AT3095" i="1"/>
  <c r="AS3095" i="1"/>
  <c r="AV3094" i="1"/>
  <c r="AU3094" i="1"/>
  <c r="AT3094" i="1"/>
  <c r="AS3094" i="1"/>
  <c r="AV3093" i="1"/>
  <c r="AU3093" i="1"/>
  <c r="AT3093" i="1"/>
  <c r="AS3093" i="1"/>
  <c r="AV3092" i="1"/>
  <c r="AU3092" i="1"/>
  <c r="AT3092" i="1"/>
  <c r="AS3092" i="1"/>
  <c r="AV3091" i="1"/>
  <c r="AU3091" i="1"/>
  <c r="AT3091" i="1"/>
  <c r="AS3091" i="1"/>
  <c r="AV3090" i="1"/>
  <c r="AU3090" i="1"/>
  <c r="AT3090" i="1"/>
  <c r="AS3090" i="1"/>
  <c r="AV3089" i="1"/>
  <c r="AU3089" i="1"/>
  <c r="AT3089" i="1"/>
  <c r="AS3089" i="1"/>
  <c r="AV3088" i="1"/>
  <c r="AU3088" i="1"/>
  <c r="AT3088" i="1"/>
  <c r="AS3088" i="1"/>
  <c r="AV3087" i="1"/>
  <c r="AU3087" i="1"/>
  <c r="AT3087" i="1"/>
  <c r="AS3087" i="1"/>
  <c r="AV3086" i="1"/>
  <c r="AU3086" i="1"/>
  <c r="AT3086" i="1"/>
  <c r="AS3086" i="1"/>
  <c r="AV3085" i="1"/>
  <c r="AU3085" i="1"/>
  <c r="AT3085" i="1"/>
  <c r="AS3085" i="1"/>
  <c r="AV3084" i="1"/>
  <c r="AU3084" i="1"/>
  <c r="AT3084" i="1"/>
  <c r="AS3084" i="1"/>
  <c r="AV3083" i="1"/>
  <c r="AU3083" i="1"/>
  <c r="AT3083" i="1"/>
  <c r="AS3083" i="1"/>
  <c r="AV3082" i="1"/>
  <c r="AU3082" i="1"/>
  <c r="AT3082" i="1"/>
  <c r="AS3082" i="1"/>
  <c r="AV3081" i="1"/>
  <c r="AU3081" i="1"/>
  <c r="AT3081" i="1"/>
  <c r="AS3081" i="1"/>
  <c r="AV3080" i="1"/>
  <c r="AU3080" i="1"/>
  <c r="AT3080" i="1"/>
  <c r="AS3080" i="1"/>
  <c r="AV3079" i="1"/>
  <c r="AU3079" i="1"/>
  <c r="AT3079" i="1"/>
  <c r="AS3079" i="1"/>
  <c r="AV3078" i="1"/>
  <c r="AU3078" i="1"/>
  <c r="AT3078" i="1"/>
  <c r="AS3078" i="1"/>
  <c r="AV3077" i="1"/>
  <c r="AU3077" i="1"/>
  <c r="AT3077" i="1"/>
  <c r="AS3077" i="1"/>
  <c r="AV3076" i="1"/>
  <c r="AU3076" i="1"/>
  <c r="AT3076" i="1"/>
  <c r="AS3076" i="1"/>
  <c r="AV3075" i="1"/>
  <c r="AU3075" i="1"/>
  <c r="AT3075" i="1"/>
  <c r="AS3075" i="1"/>
  <c r="AV3074" i="1"/>
  <c r="AU3074" i="1"/>
  <c r="AT3074" i="1"/>
  <c r="AS3074" i="1"/>
  <c r="AV3073" i="1"/>
  <c r="AU3073" i="1"/>
  <c r="AT3073" i="1"/>
  <c r="AS3073" i="1"/>
  <c r="AV3072" i="1"/>
  <c r="AU3072" i="1"/>
  <c r="AT3072" i="1"/>
  <c r="AS3072" i="1"/>
  <c r="AV3071" i="1"/>
  <c r="AU3071" i="1"/>
  <c r="AT3071" i="1"/>
  <c r="AS3071" i="1"/>
  <c r="AV3070" i="1"/>
  <c r="AU3070" i="1"/>
  <c r="AT3070" i="1"/>
  <c r="AS3070" i="1"/>
  <c r="AV3069" i="1"/>
  <c r="AU3069" i="1"/>
  <c r="AT3069" i="1"/>
  <c r="AS3069" i="1"/>
  <c r="AV3068" i="1"/>
  <c r="AU3068" i="1"/>
  <c r="AT3068" i="1"/>
  <c r="AS3068" i="1"/>
  <c r="AV3067" i="1"/>
  <c r="AU3067" i="1"/>
  <c r="AT3067" i="1"/>
  <c r="AS3067" i="1"/>
  <c r="AV3066" i="1"/>
  <c r="AU3066" i="1"/>
  <c r="AT3066" i="1"/>
  <c r="AS3066" i="1"/>
  <c r="AV3065" i="1"/>
  <c r="AU3065" i="1"/>
  <c r="AT3065" i="1"/>
  <c r="AS3065" i="1"/>
  <c r="AV3064" i="1"/>
  <c r="AU3064" i="1"/>
  <c r="AT3064" i="1"/>
  <c r="AS3064" i="1"/>
  <c r="AV3063" i="1"/>
  <c r="AU3063" i="1"/>
  <c r="AT3063" i="1"/>
  <c r="AS3063" i="1"/>
  <c r="AV3062" i="1"/>
  <c r="AU3062" i="1"/>
  <c r="AT3062" i="1"/>
  <c r="AS3062" i="1"/>
  <c r="AV3061" i="1"/>
  <c r="AU3061" i="1"/>
  <c r="AT3061" i="1"/>
  <c r="AS3061" i="1"/>
  <c r="AV3060" i="1"/>
  <c r="AU3060" i="1"/>
  <c r="AT3060" i="1"/>
  <c r="AS3060" i="1"/>
  <c r="AV3059" i="1"/>
  <c r="AU3059" i="1"/>
  <c r="AT3059" i="1"/>
  <c r="AS3059" i="1"/>
  <c r="AV3058" i="1"/>
  <c r="AU3058" i="1"/>
  <c r="AT3058" i="1"/>
  <c r="AS3058" i="1"/>
  <c r="AV3057" i="1"/>
  <c r="AU3057" i="1"/>
  <c r="AT3057" i="1"/>
  <c r="AS3057" i="1"/>
  <c r="AV3056" i="1"/>
  <c r="AU3056" i="1"/>
  <c r="AT3056" i="1"/>
  <c r="AS3056" i="1"/>
  <c r="AV3055" i="1"/>
  <c r="AU3055" i="1"/>
  <c r="AT3055" i="1"/>
  <c r="AS3055" i="1"/>
  <c r="AV3054" i="1"/>
  <c r="AU3054" i="1"/>
  <c r="AT3054" i="1"/>
  <c r="AS3054" i="1"/>
  <c r="AV3053" i="1"/>
  <c r="AU3053" i="1"/>
  <c r="AT3053" i="1"/>
  <c r="AS3053" i="1"/>
  <c r="AV3052" i="1"/>
  <c r="AU3052" i="1"/>
  <c r="AT3052" i="1"/>
  <c r="AS3052" i="1"/>
  <c r="AV3051" i="1"/>
  <c r="AU3051" i="1"/>
  <c r="AT3051" i="1"/>
  <c r="AS3051" i="1"/>
  <c r="AV3050" i="1"/>
  <c r="AU3050" i="1"/>
  <c r="AT3050" i="1"/>
  <c r="AS3050" i="1"/>
  <c r="AV3049" i="1"/>
  <c r="AU3049" i="1"/>
  <c r="AT3049" i="1"/>
  <c r="AS3049" i="1"/>
  <c r="AV3048" i="1"/>
  <c r="AU3048" i="1"/>
  <c r="AT3048" i="1"/>
  <c r="AS3048" i="1"/>
  <c r="AV3047" i="1"/>
  <c r="AU3047" i="1"/>
  <c r="AT3047" i="1"/>
  <c r="AS3047" i="1"/>
  <c r="AV3046" i="1"/>
  <c r="AU3046" i="1"/>
  <c r="AT3046" i="1"/>
  <c r="AS3046" i="1"/>
  <c r="AV3045" i="1"/>
  <c r="AU3045" i="1"/>
  <c r="AT3045" i="1"/>
  <c r="AS3045" i="1"/>
  <c r="AV3044" i="1"/>
  <c r="AU3044" i="1"/>
  <c r="AT3044" i="1"/>
  <c r="AS3044" i="1"/>
  <c r="AV3043" i="1"/>
  <c r="AU3043" i="1"/>
  <c r="AT3043" i="1"/>
  <c r="AS3043" i="1"/>
  <c r="AV3042" i="1"/>
  <c r="AU3042" i="1"/>
  <c r="AT3042" i="1"/>
  <c r="AS3042" i="1"/>
  <c r="AV3041" i="1"/>
  <c r="AU3041" i="1"/>
  <c r="AT3041" i="1"/>
  <c r="AS3041" i="1"/>
  <c r="AV3040" i="1"/>
  <c r="AU3040" i="1"/>
  <c r="AT3040" i="1"/>
  <c r="AS3040" i="1"/>
  <c r="AV3039" i="1"/>
  <c r="AU3039" i="1"/>
  <c r="AT3039" i="1"/>
  <c r="AS3039" i="1"/>
  <c r="AV3038" i="1"/>
  <c r="AU3038" i="1"/>
  <c r="AT3038" i="1"/>
  <c r="AS3038" i="1"/>
  <c r="AV3037" i="1"/>
  <c r="AU3037" i="1"/>
  <c r="AT3037" i="1"/>
  <c r="AS3037" i="1"/>
  <c r="AV3036" i="1"/>
  <c r="AU3036" i="1"/>
  <c r="AT3036" i="1"/>
  <c r="AS3036" i="1"/>
  <c r="AV3035" i="1"/>
  <c r="AU3035" i="1"/>
  <c r="AT3035" i="1"/>
  <c r="AS3035" i="1"/>
  <c r="AV3034" i="1"/>
  <c r="AU3034" i="1"/>
  <c r="AT3034" i="1"/>
  <c r="AS3034" i="1"/>
  <c r="AV3033" i="1"/>
  <c r="AU3033" i="1"/>
  <c r="AT3033" i="1"/>
  <c r="AS3033" i="1"/>
  <c r="AV3032" i="1"/>
  <c r="AU3032" i="1"/>
  <c r="AT3032" i="1"/>
  <c r="AS3032" i="1"/>
  <c r="AV3031" i="1"/>
  <c r="AU3031" i="1"/>
  <c r="AT3031" i="1"/>
  <c r="AS3031" i="1"/>
  <c r="AV3030" i="1"/>
  <c r="AU3030" i="1"/>
  <c r="AT3030" i="1"/>
  <c r="AS3030" i="1"/>
  <c r="AV3029" i="1"/>
  <c r="AU3029" i="1"/>
  <c r="AT3029" i="1"/>
  <c r="AS3029" i="1"/>
  <c r="AV3028" i="1"/>
  <c r="AU3028" i="1"/>
  <c r="AT3028" i="1"/>
  <c r="AS3028" i="1"/>
  <c r="AV3027" i="1"/>
  <c r="AU3027" i="1"/>
  <c r="AT3027" i="1"/>
  <c r="AS3027" i="1"/>
  <c r="AV3026" i="1"/>
  <c r="AU3026" i="1"/>
  <c r="AT3026" i="1"/>
  <c r="AS3026" i="1"/>
  <c r="AV3025" i="1"/>
  <c r="AU3025" i="1"/>
  <c r="AT3025" i="1"/>
  <c r="AS3025" i="1"/>
  <c r="AV3024" i="1"/>
  <c r="AU3024" i="1"/>
  <c r="AT3024" i="1"/>
  <c r="AS3024" i="1"/>
  <c r="AV3023" i="1"/>
  <c r="AU3023" i="1"/>
  <c r="AT3023" i="1"/>
  <c r="AS3023" i="1"/>
  <c r="AV3022" i="1"/>
  <c r="AU3022" i="1"/>
  <c r="AT3022" i="1"/>
  <c r="AS3022" i="1"/>
  <c r="AV3021" i="1"/>
  <c r="AU3021" i="1"/>
  <c r="AT3021" i="1"/>
  <c r="AS3021" i="1"/>
  <c r="AV3020" i="1"/>
  <c r="AU3020" i="1"/>
  <c r="AT3020" i="1"/>
  <c r="AS3020" i="1"/>
  <c r="AV3019" i="1"/>
  <c r="AU3019" i="1"/>
  <c r="AT3019" i="1"/>
  <c r="AS3019" i="1"/>
  <c r="AV3018" i="1"/>
  <c r="AU3018" i="1"/>
  <c r="AT3018" i="1"/>
  <c r="AS3018" i="1"/>
  <c r="AV3017" i="1"/>
  <c r="AU3017" i="1"/>
  <c r="AT3017" i="1"/>
  <c r="AS3017" i="1"/>
  <c r="AV3016" i="1"/>
  <c r="AU3016" i="1"/>
  <c r="AT3016" i="1"/>
  <c r="AS3016" i="1"/>
  <c r="AV3015" i="1"/>
  <c r="AU3015" i="1"/>
  <c r="AT3015" i="1"/>
  <c r="AS3015" i="1"/>
  <c r="AV3014" i="1"/>
  <c r="AU3014" i="1"/>
  <c r="AT3014" i="1"/>
  <c r="AS3014" i="1"/>
  <c r="AV3013" i="1"/>
  <c r="AU3013" i="1"/>
  <c r="AT3013" i="1"/>
  <c r="AS3013" i="1"/>
  <c r="AV3012" i="1"/>
  <c r="AU3012" i="1"/>
  <c r="AT3012" i="1"/>
  <c r="AS3012" i="1"/>
  <c r="AV3011" i="1"/>
  <c r="AU3011" i="1"/>
  <c r="AT3011" i="1"/>
  <c r="AS3011" i="1"/>
  <c r="AV3010" i="1"/>
  <c r="AU3010" i="1"/>
  <c r="AT3010" i="1"/>
  <c r="AS3010" i="1"/>
  <c r="AV3009" i="1"/>
  <c r="AU3009" i="1"/>
  <c r="AT3009" i="1"/>
  <c r="AS3009" i="1"/>
  <c r="AV3008" i="1"/>
  <c r="AU3008" i="1"/>
  <c r="AT3008" i="1"/>
  <c r="AS3008" i="1"/>
  <c r="AV3007" i="1"/>
  <c r="AU3007" i="1"/>
  <c r="AT3007" i="1"/>
  <c r="AS3007" i="1"/>
  <c r="AV3006" i="1"/>
  <c r="AU3006" i="1"/>
  <c r="AT3006" i="1"/>
  <c r="AS3006" i="1"/>
  <c r="AV3005" i="1"/>
  <c r="AU3005" i="1"/>
  <c r="AT3005" i="1"/>
  <c r="AS3005" i="1"/>
  <c r="AV3004" i="1"/>
  <c r="AU3004" i="1"/>
  <c r="AT3004" i="1"/>
  <c r="AS3004" i="1"/>
  <c r="AV3003" i="1"/>
  <c r="AU3003" i="1"/>
  <c r="AT3003" i="1"/>
  <c r="AS3003" i="1"/>
  <c r="AV3002" i="1"/>
  <c r="AU3002" i="1"/>
  <c r="AT3002" i="1"/>
  <c r="AS3002" i="1"/>
  <c r="AV3001" i="1"/>
  <c r="AU3001" i="1"/>
  <c r="AT3001" i="1"/>
  <c r="AS3001" i="1"/>
  <c r="AV3000" i="1"/>
  <c r="AU3000" i="1"/>
  <c r="AT3000" i="1"/>
  <c r="AS3000" i="1"/>
  <c r="AV2999" i="1"/>
  <c r="AU2999" i="1"/>
  <c r="AT2999" i="1"/>
  <c r="AS2999" i="1"/>
  <c r="AV2998" i="1"/>
  <c r="AU2998" i="1"/>
  <c r="AT2998" i="1"/>
  <c r="AS2998" i="1"/>
  <c r="AV2997" i="1"/>
  <c r="AU2997" i="1"/>
  <c r="AT2997" i="1"/>
  <c r="AS2997" i="1"/>
  <c r="AV2996" i="1"/>
  <c r="AU2996" i="1"/>
  <c r="AT2996" i="1"/>
  <c r="AS2996" i="1"/>
  <c r="AV2995" i="1"/>
  <c r="AU2995" i="1"/>
  <c r="AT2995" i="1"/>
  <c r="AS2995" i="1"/>
  <c r="AV2994" i="1"/>
  <c r="AU2994" i="1"/>
  <c r="AT2994" i="1"/>
  <c r="AS2994" i="1"/>
  <c r="AV2993" i="1"/>
  <c r="AU2993" i="1"/>
  <c r="AT2993" i="1"/>
  <c r="AS2993" i="1"/>
  <c r="AV2992" i="1"/>
  <c r="AU2992" i="1"/>
  <c r="AT2992" i="1"/>
  <c r="AS2992" i="1"/>
  <c r="AV2991" i="1"/>
  <c r="AU2991" i="1"/>
  <c r="AT2991" i="1"/>
  <c r="AS2991" i="1"/>
  <c r="AV2990" i="1"/>
  <c r="AU2990" i="1"/>
  <c r="AT2990" i="1"/>
  <c r="AS2990" i="1"/>
  <c r="AV2989" i="1"/>
  <c r="AU2989" i="1"/>
  <c r="AT2989" i="1"/>
  <c r="AS2989" i="1"/>
  <c r="AV2988" i="1"/>
  <c r="AU2988" i="1"/>
  <c r="AT2988" i="1"/>
  <c r="AS2988" i="1"/>
  <c r="AV2987" i="1"/>
  <c r="AU2987" i="1"/>
  <c r="AT2987" i="1"/>
  <c r="AS2987" i="1"/>
  <c r="AV2986" i="1"/>
  <c r="AU2986" i="1"/>
  <c r="AT2986" i="1"/>
  <c r="AS2986" i="1"/>
  <c r="AV2985" i="1"/>
  <c r="AU2985" i="1"/>
  <c r="AT2985" i="1"/>
  <c r="AS2985" i="1"/>
  <c r="AV2984" i="1"/>
  <c r="AU2984" i="1"/>
  <c r="AT2984" i="1"/>
  <c r="AS2984" i="1"/>
  <c r="AV2983" i="1"/>
  <c r="AU2983" i="1"/>
  <c r="AT2983" i="1"/>
  <c r="AS2983" i="1"/>
  <c r="AV2982" i="1"/>
  <c r="AU2982" i="1"/>
  <c r="AT2982" i="1"/>
  <c r="AS2982" i="1"/>
  <c r="AV2981" i="1"/>
  <c r="AU2981" i="1"/>
  <c r="AT2981" i="1"/>
  <c r="AS2981" i="1"/>
  <c r="AV2980" i="1"/>
  <c r="AU2980" i="1"/>
  <c r="AT2980" i="1"/>
  <c r="AS2980" i="1"/>
  <c r="AV2979" i="1"/>
  <c r="AU2979" i="1"/>
  <c r="AT2979" i="1"/>
  <c r="AS2979" i="1"/>
  <c r="AV2978" i="1"/>
  <c r="AU2978" i="1"/>
  <c r="AT2978" i="1"/>
  <c r="AS2978" i="1"/>
  <c r="AV2977" i="1"/>
  <c r="AU2977" i="1"/>
  <c r="AT2977" i="1"/>
  <c r="AS2977" i="1"/>
  <c r="AV2976" i="1"/>
  <c r="AU2976" i="1"/>
  <c r="AT2976" i="1"/>
  <c r="AS2976" i="1"/>
  <c r="AV2975" i="1"/>
  <c r="AU2975" i="1"/>
  <c r="AT2975" i="1"/>
  <c r="AS2975" i="1"/>
  <c r="AV2974" i="1"/>
  <c r="AU2974" i="1"/>
  <c r="AT2974" i="1"/>
  <c r="AS2974" i="1"/>
  <c r="AV2973" i="1"/>
  <c r="AU2973" i="1"/>
  <c r="AT2973" i="1"/>
  <c r="AS2973" i="1"/>
  <c r="AV2972" i="1"/>
  <c r="AU2972" i="1"/>
  <c r="AT2972" i="1"/>
  <c r="AS2972" i="1"/>
  <c r="AV2971" i="1"/>
  <c r="AU2971" i="1"/>
  <c r="AT2971" i="1"/>
  <c r="AS2971" i="1"/>
  <c r="AV2970" i="1"/>
  <c r="AU2970" i="1"/>
  <c r="AT2970" i="1"/>
  <c r="AS2970" i="1"/>
  <c r="AV2969" i="1"/>
  <c r="AU2969" i="1"/>
  <c r="AT2969" i="1"/>
  <c r="AS2969" i="1"/>
  <c r="AV2968" i="1"/>
  <c r="AU2968" i="1"/>
  <c r="AT2968" i="1"/>
  <c r="AS2968" i="1"/>
  <c r="AV2967" i="1"/>
  <c r="AU2967" i="1"/>
  <c r="AT2967" i="1"/>
  <c r="AS2967" i="1"/>
  <c r="AV2966" i="1"/>
  <c r="AU2966" i="1"/>
  <c r="AT2966" i="1"/>
  <c r="AS2966" i="1"/>
  <c r="AV2965" i="1"/>
  <c r="AU2965" i="1"/>
  <c r="AT2965" i="1"/>
  <c r="AS2965" i="1"/>
  <c r="AV2964" i="1"/>
  <c r="AU2964" i="1"/>
  <c r="AT2964" i="1"/>
  <c r="AS2964" i="1"/>
  <c r="AV2963" i="1"/>
  <c r="AU2963" i="1"/>
  <c r="AT2963" i="1"/>
  <c r="AS2963" i="1"/>
  <c r="AV2962" i="1"/>
  <c r="AU2962" i="1"/>
  <c r="AT2962" i="1"/>
  <c r="AS2962" i="1"/>
  <c r="AV2961" i="1"/>
  <c r="AU2961" i="1"/>
  <c r="AT2961" i="1"/>
  <c r="AS2961" i="1"/>
  <c r="AV2960" i="1"/>
  <c r="AU2960" i="1"/>
  <c r="AT2960" i="1"/>
  <c r="AS2960" i="1"/>
  <c r="AV2959" i="1"/>
  <c r="AU2959" i="1"/>
  <c r="AT2959" i="1"/>
  <c r="AS2959" i="1"/>
  <c r="AV2958" i="1"/>
  <c r="AU2958" i="1"/>
  <c r="AT2958" i="1"/>
  <c r="AS2958" i="1"/>
  <c r="AV2957" i="1"/>
  <c r="AU2957" i="1"/>
  <c r="AT2957" i="1"/>
  <c r="AS2957" i="1"/>
  <c r="AV2956" i="1"/>
  <c r="AU2956" i="1"/>
  <c r="AT2956" i="1"/>
  <c r="AS2956" i="1"/>
  <c r="AV2955" i="1"/>
  <c r="AU2955" i="1"/>
  <c r="AT2955" i="1"/>
  <c r="AS2955" i="1"/>
  <c r="AV2954" i="1"/>
  <c r="AU2954" i="1"/>
  <c r="AT2954" i="1"/>
  <c r="AS2954" i="1"/>
  <c r="AV2953" i="1"/>
  <c r="AU2953" i="1"/>
  <c r="AT2953" i="1"/>
  <c r="AS2953" i="1"/>
  <c r="AV2952" i="1"/>
  <c r="AU2952" i="1"/>
  <c r="AT2952" i="1"/>
  <c r="AS2952" i="1"/>
  <c r="AV2951" i="1"/>
  <c r="AU2951" i="1"/>
  <c r="AT2951" i="1"/>
  <c r="AS2951" i="1"/>
  <c r="AV2950" i="1"/>
  <c r="AU2950" i="1"/>
  <c r="AT2950" i="1"/>
  <c r="AS2950" i="1"/>
  <c r="AV2949" i="1"/>
  <c r="AU2949" i="1"/>
  <c r="AT2949" i="1"/>
  <c r="AS2949" i="1"/>
  <c r="AV2948" i="1"/>
  <c r="AU2948" i="1"/>
  <c r="AT2948" i="1"/>
  <c r="AS2948" i="1"/>
  <c r="AV2947" i="1"/>
  <c r="AU2947" i="1"/>
  <c r="AT2947" i="1"/>
  <c r="AS2947" i="1"/>
  <c r="AV2946" i="1"/>
  <c r="AU2946" i="1"/>
  <c r="AT2946" i="1"/>
  <c r="AS2946" i="1"/>
  <c r="AV2945" i="1"/>
  <c r="AU2945" i="1"/>
  <c r="AT2945" i="1"/>
  <c r="AS2945" i="1"/>
  <c r="AV2944" i="1"/>
  <c r="AU2944" i="1"/>
  <c r="AT2944" i="1"/>
  <c r="AS2944" i="1"/>
  <c r="AV2943" i="1"/>
  <c r="AU2943" i="1"/>
  <c r="AT2943" i="1"/>
  <c r="AS2943" i="1"/>
  <c r="AV2942" i="1"/>
  <c r="AU2942" i="1"/>
  <c r="AT2942" i="1"/>
  <c r="AS2942" i="1"/>
  <c r="AV2941" i="1"/>
  <c r="AU2941" i="1"/>
  <c r="AT2941" i="1"/>
  <c r="AS2941" i="1"/>
  <c r="AV2940" i="1"/>
  <c r="AU2940" i="1"/>
  <c r="AT2940" i="1"/>
  <c r="AS2940" i="1"/>
  <c r="AV2939" i="1"/>
  <c r="AU2939" i="1"/>
  <c r="AT2939" i="1"/>
  <c r="AS2939" i="1"/>
  <c r="AV2938" i="1"/>
  <c r="AU2938" i="1"/>
  <c r="AT2938" i="1"/>
  <c r="AS2938" i="1"/>
  <c r="AV2937" i="1"/>
  <c r="AU2937" i="1"/>
  <c r="AT2937" i="1"/>
  <c r="AS2937" i="1"/>
  <c r="AV2936" i="1"/>
  <c r="AU2936" i="1"/>
  <c r="AT2936" i="1"/>
  <c r="AS2936" i="1"/>
  <c r="AV2935" i="1"/>
  <c r="AU2935" i="1"/>
  <c r="AT2935" i="1"/>
  <c r="AS2935" i="1"/>
  <c r="AV2934" i="1"/>
  <c r="AU2934" i="1"/>
  <c r="AT2934" i="1"/>
  <c r="AS2934" i="1"/>
  <c r="AV2933" i="1"/>
  <c r="AU2933" i="1"/>
  <c r="AT2933" i="1"/>
  <c r="AS2933" i="1"/>
  <c r="AV2932" i="1"/>
  <c r="AU2932" i="1"/>
  <c r="AT2932" i="1"/>
  <c r="AS2932" i="1"/>
  <c r="AV2931" i="1"/>
  <c r="AU2931" i="1"/>
  <c r="AT2931" i="1"/>
  <c r="AS2931" i="1"/>
  <c r="AV2930" i="1"/>
  <c r="AU2930" i="1"/>
  <c r="AT2930" i="1"/>
  <c r="AS2930" i="1"/>
  <c r="AV2929" i="1"/>
  <c r="AU2929" i="1"/>
  <c r="AT2929" i="1"/>
  <c r="AS2929" i="1"/>
  <c r="AV2928" i="1"/>
  <c r="AU2928" i="1"/>
  <c r="AT2928" i="1"/>
  <c r="AS2928" i="1"/>
  <c r="AV2927" i="1"/>
  <c r="AU2927" i="1"/>
  <c r="AT2927" i="1"/>
  <c r="AS2927" i="1"/>
  <c r="AV2926" i="1"/>
  <c r="AU2926" i="1"/>
  <c r="AT2926" i="1"/>
  <c r="AS2926" i="1"/>
  <c r="AV2925" i="1"/>
  <c r="AU2925" i="1"/>
  <c r="AT2925" i="1"/>
  <c r="AS2925" i="1"/>
  <c r="AV2924" i="1"/>
  <c r="AU2924" i="1"/>
  <c r="AT2924" i="1"/>
  <c r="AS2924" i="1"/>
  <c r="AV2923" i="1"/>
  <c r="AU2923" i="1"/>
  <c r="AT2923" i="1"/>
  <c r="AS2923" i="1"/>
  <c r="AV2922" i="1"/>
  <c r="AU2922" i="1"/>
  <c r="AT2922" i="1"/>
  <c r="AS2922" i="1"/>
  <c r="AV2921" i="1"/>
  <c r="AU2921" i="1"/>
  <c r="AT2921" i="1"/>
  <c r="AS2921" i="1"/>
  <c r="AV2920" i="1"/>
  <c r="AU2920" i="1"/>
  <c r="AT2920" i="1"/>
  <c r="AS2920" i="1"/>
  <c r="AV2919" i="1"/>
  <c r="AU2919" i="1"/>
  <c r="AT2919" i="1"/>
  <c r="AS2919" i="1"/>
  <c r="AV2918" i="1"/>
  <c r="AU2918" i="1"/>
  <c r="AT2918" i="1"/>
  <c r="AS2918" i="1"/>
  <c r="AV2917" i="1"/>
  <c r="AU2917" i="1"/>
  <c r="AT2917" i="1"/>
  <c r="AS2917" i="1"/>
  <c r="AV2916" i="1"/>
  <c r="AU2916" i="1"/>
  <c r="AT2916" i="1"/>
  <c r="AS2916" i="1"/>
  <c r="AV2915" i="1"/>
  <c r="AU2915" i="1"/>
  <c r="AT2915" i="1"/>
  <c r="AS2915" i="1"/>
  <c r="AV2914" i="1"/>
  <c r="AU2914" i="1"/>
  <c r="AT2914" i="1"/>
  <c r="AS2914" i="1"/>
  <c r="AV2913" i="1"/>
  <c r="AU2913" i="1"/>
  <c r="AT2913" i="1"/>
  <c r="AS2913" i="1"/>
  <c r="AV2912" i="1"/>
  <c r="AU2912" i="1"/>
  <c r="AT2912" i="1"/>
  <c r="AS2912" i="1"/>
  <c r="AV2911" i="1"/>
  <c r="AU2911" i="1"/>
  <c r="AT2911" i="1"/>
  <c r="AS2911" i="1"/>
  <c r="AV2910" i="1"/>
  <c r="AU2910" i="1"/>
  <c r="AT2910" i="1"/>
  <c r="AS2910" i="1"/>
  <c r="AV2909" i="1"/>
  <c r="AU2909" i="1"/>
  <c r="AT2909" i="1"/>
  <c r="AS2909" i="1"/>
  <c r="AV2908" i="1"/>
  <c r="AU2908" i="1"/>
  <c r="AT2908" i="1"/>
  <c r="AS2908" i="1"/>
  <c r="AV2907" i="1"/>
  <c r="AU2907" i="1"/>
  <c r="AT2907" i="1"/>
  <c r="AS2907" i="1"/>
  <c r="AV2906" i="1"/>
  <c r="AU2906" i="1"/>
  <c r="AT2906" i="1"/>
  <c r="AS2906" i="1"/>
  <c r="AV2905" i="1"/>
  <c r="AU2905" i="1"/>
  <c r="AT2905" i="1"/>
  <c r="AS2905" i="1"/>
  <c r="AV2904" i="1"/>
  <c r="AU2904" i="1"/>
  <c r="AT2904" i="1"/>
  <c r="AS2904" i="1"/>
  <c r="AV2903" i="1"/>
  <c r="AU2903" i="1"/>
  <c r="AT2903" i="1"/>
  <c r="AS2903" i="1"/>
  <c r="AV2902" i="1"/>
  <c r="AU2902" i="1"/>
  <c r="AT2902" i="1"/>
  <c r="AS2902" i="1"/>
  <c r="AV2901" i="1"/>
  <c r="AU2901" i="1"/>
  <c r="AT2901" i="1"/>
  <c r="AS2901" i="1"/>
  <c r="AV2900" i="1"/>
  <c r="AU2900" i="1"/>
  <c r="AT2900" i="1"/>
  <c r="AS2900" i="1"/>
  <c r="AV2899" i="1"/>
  <c r="AU2899" i="1"/>
  <c r="AT2899" i="1"/>
  <c r="AS2899" i="1"/>
  <c r="AV2898" i="1"/>
  <c r="AU2898" i="1"/>
  <c r="AT2898" i="1"/>
  <c r="AS2898" i="1"/>
  <c r="AV2897" i="1"/>
  <c r="AU2897" i="1"/>
  <c r="AT2897" i="1"/>
  <c r="AS2897" i="1"/>
  <c r="AV2896" i="1"/>
  <c r="AU2896" i="1"/>
  <c r="AT2896" i="1"/>
  <c r="AS2896" i="1"/>
  <c r="AV2895" i="1"/>
  <c r="AU2895" i="1"/>
  <c r="AT2895" i="1"/>
  <c r="AS2895" i="1"/>
  <c r="AV2894" i="1"/>
  <c r="AU2894" i="1"/>
  <c r="AT2894" i="1"/>
  <c r="AS2894" i="1"/>
  <c r="AV2893" i="1"/>
  <c r="AU2893" i="1"/>
  <c r="AT2893" i="1"/>
  <c r="AS2893" i="1"/>
  <c r="AV2892" i="1"/>
  <c r="AU2892" i="1"/>
  <c r="AT2892" i="1"/>
  <c r="AS2892" i="1"/>
  <c r="AV2891" i="1"/>
  <c r="AU2891" i="1"/>
  <c r="AT2891" i="1"/>
  <c r="AS2891" i="1"/>
  <c r="AV2890" i="1"/>
  <c r="AU2890" i="1"/>
  <c r="AT2890" i="1"/>
  <c r="AS2890" i="1"/>
  <c r="AV2889" i="1"/>
  <c r="AU2889" i="1"/>
  <c r="AT2889" i="1"/>
  <c r="AS2889" i="1"/>
  <c r="AV2888" i="1"/>
  <c r="AU2888" i="1"/>
  <c r="AT2888" i="1"/>
  <c r="AS2888" i="1"/>
  <c r="AV2887" i="1"/>
  <c r="AU2887" i="1"/>
  <c r="AT2887" i="1"/>
  <c r="AS2887" i="1"/>
  <c r="AV2886" i="1"/>
  <c r="AU2886" i="1"/>
  <c r="AT2886" i="1"/>
  <c r="AS2886" i="1"/>
  <c r="AV2885" i="1"/>
  <c r="AU2885" i="1"/>
  <c r="AT2885" i="1"/>
  <c r="AS2885" i="1"/>
  <c r="AV2884" i="1"/>
  <c r="AU2884" i="1"/>
  <c r="AT2884" i="1"/>
  <c r="AS2884" i="1"/>
  <c r="AV2883" i="1"/>
  <c r="AU2883" i="1"/>
  <c r="AT2883" i="1"/>
  <c r="AS2883" i="1"/>
  <c r="AV2882" i="1"/>
  <c r="AU2882" i="1"/>
  <c r="AT2882" i="1"/>
  <c r="AS2882" i="1"/>
  <c r="AV2881" i="1"/>
  <c r="AU2881" i="1"/>
  <c r="AT2881" i="1"/>
  <c r="AS2881" i="1"/>
  <c r="AV2880" i="1"/>
  <c r="AU2880" i="1"/>
  <c r="AT2880" i="1"/>
  <c r="AS2880" i="1"/>
  <c r="AV2879" i="1"/>
  <c r="AU2879" i="1"/>
  <c r="AT2879" i="1"/>
  <c r="AS2879" i="1"/>
  <c r="AV2878" i="1"/>
  <c r="AU2878" i="1"/>
  <c r="AT2878" i="1"/>
  <c r="AS2878" i="1"/>
  <c r="AV2877" i="1"/>
  <c r="AU2877" i="1"/>
  <c r="AT2877" i="1"/>
  <c r="AS2877" i="1"/>
  <c r="AV2876" i="1"/>
  <c r="AU2876" i="1"/>
  <c r="AT2876" i="1"/>
  <c r="AS2876" i="1"/>
  <c r="AV2875" i="1"/>
  <c r="AU2875" i="1"/>
  <c r="AT2875" i="1"/>
  <c r="AS2875" i="1"/>
  <c r="AV2874" i="1"/>
  <c r="AU2874" i="1"/>
  <c r="AT2874" i="1"/>
  <c r="AS2874" i="1"/>
  <c r="AV2873" i="1"/>
  <c r="AU2873" i="1"/>
  <c r="AT2873" i="1"/>
  <c r="AS2873" i="1"/>
  <c r="AV2872" i="1"/>
  <c r="AU2872" i="1"/>
  <c r="AT2872" i="1"/>
  <c r="AS2872" i="1"/>
  <c r="AV2871" i="1"/>
  <c r="AU2871" i="1"/>
  <c r="AT2871" i="1"/>
  <c r="AS2871" i="1"/>
  <c r="AV2870" i="1"/>
  <c r="AU2870" i="1"/>
  <c r="AT2870" i="1"/>
  <c r="AS2870" i="1"/>
  <c r="AV2869" i="1"/>
  <c r="AU2869" i="1"/>
  <c r="AT2869" i="1"/>
  <c r="AS2869" i="1"/>
  <c r="AV2868" i="1"/>
  <c r="AU2868" i="1"/>
  <c r="AT2868" i="1"/>
  <c r="AS2868" i="1"/>
  <c r="AV2867" i="1"/>
  <c r="AU2867" i="1"/>
  <c r="AT2867" i="1"/>
  <c r="AS2867" i="1"/>
  <c r="AV2866" i="1"/>
  <c r="AU2866" i="1"/>
  <c r="AT2866" i="1"/>
  <c r="AS2866" i="1"/>
  <c r="AV2865" i="1"/>
  <c r="AU2865" i="1"/>
  <c r="AT2865" i="1"/>
  <c r="AS2865" i="1"/>
  <c r="AV2864" i="1"/>
  <c r="AU2864" i="1"/>
  <c r="AT2864" i="1"/>
  <c r="AS2864" i="1"/>
  <c r="AV2863" i="1"/>
  <c r="AU2863" i="1"/>
  <c r="AT2863" i="1"/>
  <c r="AS2863" i="1"/>
  <c r="AV2862" i="1"/>
  <c r="AU2862" i="1"/>
  <c r="AT2862" i="1"/>
  <c r="AS2862" i="1"/>
  <c r="AV2861" i="1"/>
  <c r="AU2861" i="1"/>
  <c r="AT2861" i="1"/>
  <c r="AS2861" i="1"/>
  <c r="AV2860" i="1"/>
  <c r="AU2860" i="1"/>
  <c r="AT2860" i="1"/>
  <c r="AS2860" i="1"/>
  <c r="AV2859" i="1"/>
  <c r="AU2859" i="1"/>
  <c r="AT2859" i="1"/>
  <c r="AS2859" i="1"/>
  <c r="AV2858" i="1"/>
  <c r="AU2858" i="1"/>
  <c r="AT2858" i="1"/>
  <c r="AS2858" i="1"/>
  <c r="AV2857" i="1"/>
  <c r="AU2857" i="1"/>
  <c r="AT2857" i="1"/>
  <c r="AS2857" i="1"/>
  <c r="AV2856" i="1"/>
  <c r="AU2856" i="1"/>
  <c r="AT2856" i="1"/>
  <c r="AS2856" i="1"/>
  <c r="AV2855" i="1"/>
  <c r="AU2855" i="1"/>
  <c r="AT2855" i="1"/>
  <c r="AS2855" i="1"/>
  <c r="AV2854" i="1"/>
  <c r="AU2854" i="1"/>
  <c r="AT2854" i="1"/>
  <c r="AS2854" i="1"/>
  <c r="AV2853" i="1"/>
  <c r="AU2853" i="1"/>
  <c r="AT2853" i="1"/>
  <c r="AS2853" i="1"/>
  <c r="AV2852" i="1"/>
  <c r="AU2852" i="1"/>
  <c r="AT2852" i="1"/>
  <c r="AS2852" i="1"/>
  <c r="AV2851" i="1"/>
  <c r="AU2851" i="1"/>
  <c r="AT2851" i="1"/>
  <c r="AS2851" i="1"/>
  <c r="AV2850" i="1"/>
  <c r="AU2850" i="1"/>
  <c r="AT2850" i="1"/>
  <c r="AS2850" i="1"/>
  <c r="AV2849" i="1"/>
  <c r="AU2849" i="1"/>
  <c r="AT2849" i="1"/>
  <c r="AS2849" i="1"/>
  <c r="AV2848" i="1"/>
  <c r="AU2848" i="1"/>
  <c r="AT2848" i="1"/>
  <c r="AS2848" i="1"/>
  <c r="AV2847" i="1"/>
  <c r="AU2847" i="1"/>
  <c r="AT2847" i="1"/>
  <c r="AS2847" i="1"/>
  <c r="AV2846" i="1"/>
  <c r="AU2846" i="1"/>
  <c r="AT2846" i="1"/>
  <c r="AS2846" i="1"/>
  <c r="AV2845" i="1"/>
  <c r="AU2845" i="1"/>
  <c r="AT2845" i="1"/>
  <c r="AS2845" i="1"/>
  <c r="AV2844" i="1"/>
  <c r="AU2844" i="1"/>
  <c r="AT2844" i="1"/>
  <c r="AS2844" i="1"/>
  <c r="AV2843" i="1"/>
  <c r="AU2843" i="1"/>
  <c r="AT2843" i="1"/>
  <c r="AS2843" i="1"/>
  <c r="AV2842" i="1"/>
  <c r="AU2842" i="1"/>
  <c r="AT2842" i="1"/>
  <c r="AS2842" i="1"/>
  <c r="AV2841" i="1"/>
  <c r="AU2841" i="1"/>
  <c r="AT2841" i="1"/>
  <c r="AS2841" i="1"/>
  <c r="AV2840" i="1"/>
  <c r="AU2840" i="1"/>
  <c r="AT2840" i="1"/>
  <c r="AS2840" i="1"/>
  <c r="AV2839" i="1"/>
  <c r="AU2839" i="1"/>
  <c r="AT2839" i="1"/>
  <c r="AS2839" i="1"/>
  <c r="AV2838" i="1"/>
  <c r="AU2838" i="1"/>
  <c r="AT2838" i="1"/>
  <c r="AS2838" i="1"/>
  <c r="AV2837" i="1"/>
  <c r="AU2837" i="1"/>
  <c r="AT2837" i="1"/>
  <c r="AS2837" i="1"/>
  <c r="AV2836" i="1"/>
  <c r="AU2836" i="1"/>
  <c r="AT2836" i="1"/>
  <c r="AS2836" i="1"/>
  <c r="AV2835" i="1"/>
  <c r="AU2835" i="1"/>
  <c r="AT2835" i="1"/>
  <c r="AS2835" i="1"/>
  <c r="AV2834" i="1"/>
  <c r="AU2834" i="1"/>
  <c r="AT2834" i="1"/>
  <c r="AS2834" i="1"/>
  <c r="AV2833" i="1"/>
  <c r="AU2833" i="1"/>
  <c r="AT2833" i="1"/>
  <c r="AS2833" i="1"/>
  <c r="AV2832" i="1"/>
  <c r="AU2832" i="1"/>
  <c r="AT2832" i="1"/>
  <c r="AS2832" i="1"/>
  <c r="AV2831" i="1"/>
  <c r="AU2831" i="1"/>
  <c r="AT2831" i="1"/>
  <c r="AS2831" i="1"/>
  <c r="AV2830" i="1"/>
  <c r="AU2830" i="1"/>
  <c r="AT2830" i="1"/>
  <c r="AS2830" i="1"/>
  <c r="AV2829" i="1"/>
  <c r="AU2829" i="1"/>
  <c r="AT2829" i="1"/>
  <c r="AS2829" i="1"/>
  <c r="AV2828" i="1"/>
  <c r="AU2828" i="1"/>
  <c r="AT2828" i="1"/>
  <c r="AS2828" i="1"/>
  <c r="AV2827" i="1"/>
  <c r="AU2827" i="1"/>
  <c r="AT2827" i="1"/>
  <c r="AS2827" i="1"/>
  <c r="AV2826" i="1"/>
  <c r="AU2826" i="1"/>
  <c r="AT2826" i="1"/>
  <c r="AS2826" i="1"/>
  <c r="AV2825" i="1"/>
  <c r="AU2825" i="1"/>
  <c r="AT2825" i="1"/>
  <c r="AS2825" i="1"/>
  <c r="AV2824" i="1"/>
  <c r="AU2824" i="1"/>
  <c r="AT2824" i="1"/>
  <c r="AS2824" i="1"/>
  <c r="AV2823" i="1"/>
  <c r="AU2823" i="1"/>
  <c r="AT2823" i="1"/>
  <c r="AS2823" i="1"/>
  <c r="AV2822" i="1"/>
  <c r="AU2822" i="1"/>
  <c r="AT2822" i="1"/>
  <c r="AS2822" i="1"/>
  <c r="AV2821" i="1"/>
  <c r="AU2821" i="1"/>
  <c r="AT2821" i="1"/>
  <c r="AS2821" i="1"/>
  <c r="AV2820" i="1"/>
  <c r="AU2820" i="1"/>
  <c r="AT2820" i="1"/>
  <c r="AS2820" i="1"/>
  <c r="AV2819" i="1"/>
  <c r="AU2819" i="1"/>
  <c r="AT2819" i="1"/>
  <c r="AS2819" i="1"/>
  <c r="AV2818" i="1"/>
  <c r="AU2818" i="1"/>
  <c r="AT2818" i="1"/>
  <c r="AS2818" i="1"/>
  <c r="AV2817" i="1"/>
  <c r="AU2817" i="1"/>
  <c r="AT2817" i="1"/>
  <c r="AS2817" i="1"/>
  <c r="AV2816" i="1"/>
  <c r="AU2816" i="1"/>
  <c r="AT2816" i="1"/>
  <c r="AS2816" i="1"/>
  <c r="AV2815" i="1"/>
  <c r="AU2815" i="1"/>
  <c r="AT2815" i="1"/>
  <c r="AS2815" i="1"/>
  <c r="AV2814" i="1"/>
  <c r="AU2814" i="1"/>
  <c r="AT2814" i="1"/>
  <c r="AS2814" i="1"/>
  <c r="AV2813" i="1"/>
  <c r="AU2813" i="1"/>
  <c r="AT2813" i="1"/>
  <c r="AS2813" i="1"/>
  <c r="AV2812" i="1"/>
  <c r="AU2812" i="1"/>
  <c r="AT2812" i="1"/>
  <c r="AS2812" i="1"/>
  <c r="AV2811" i="1"/>
  <c r="AU2811" i="1"/>
  <c r="AT2811" i="1"/>
  <c r="AS2811" i="1"/>
  <c r="AV2810" i="1"/>
  <c r="AU2810" i="1"/>
  <c r="AT2810" i="1"/>
  <c r="AS2810" i="1"/>
  <c r="AV2809" i="1"/>
  <c r="AU2809" i="1"/>
  <c r="AT2809" i="1"/>
  <c r="AS2809" i="1"/>
  <c r="AV2808" i="1"/>
  <c r="AU2808" i="1"/>
  <c r="AT2808" i="1"/>
  <c r="AS2808" i="1"/>
  <c r="AV2807" i="1"/>
  <c r="AU2807" i="1"/>
  <c r="AT2807" i="1"/>
  <c r="AS2807" i="1"/>
  <c r="AV2806" i="1"/>
  <c r="AU2806" i="1"/>
  <c r="AT2806" i="1"/>
  <c r="AS2806" i="1"/>
  <c r="AV2805" i="1"/>
  <c r="AU2805" i="1"/>
  <c r="AT2805" i="1"/>
  <c r="AS2805" i="1"/>
  <c r="AV2804" i="1"/>
  <c r="AU2804" i="1"/>
  <c r="AT2804" i="1"/>
  <c r="AS2804" i="1"/>
  <c r="AV2803" i="1"/>
  <c r="AU2803" i="1"/>
  <c r="AT2803" i="1"/>
  <c r="AS2803" i="1"/>
  <c r="AV2802" i="1"/>
  <c r="AU2802" i="1"/>
  <c r="AT2802" i="1"/>
  <c r="AS2802" i="1"/>
  <c r="AV2801" i="1"/>
  <c r="AU2801" i="1"/>
  <c r="AT2801" i="1"/>
  <c r="AS2801" i="1"/>
  <c r="AV2800" i="1"/>
  <c r="AU2800" i="1"/>
  <c r="AT2800" i="1"/>
  <c r="AS2800" i="1"/>
  <c r="AV2799" i="1"/>
  <c r="AU2799" i="1"/>
  <c r="AT2799" i="1"/>
  <c r="AS2799" i="1"/>
  <c r="AV2798" i="1"/>
  <c r="AU2798" i="1"/>
  <c r="AT2798" i="1"/>
  <c r="AS2798" i="1"/>
  <c r="AV2797" i="1"/>
  <c r="AU2797" i="1"/>
  <c r="AT2797" i="1"/>
  <c r="AS2797" i="1"/>
  <c r="AV2796" i="1"/>
  <c r="AU2796" i="1"/>
  <c r="AT2796" i="1"/>
  <c r="AS2796" i="1"/>
  <c r="AV2795" i="1"/>
  <c r="AU2795" i="1"/>
  <c r="AT2795" i="1"/>
  <c r="AS2795" i="1"/>
  <c r="AV2794" i="1"/>
  <c r="AU2794" i="1"/>
  <c r="AT2794" i="1"/>
  <c r="AS2794" i="1"/>
  <c r="AV2793" i="1"/>
  <c r="AU2793" i="1"/>
  <c r="AT2793" i="1"/>
  <c r="AS2793" i="1"/>
  <c r="AV2792" i="1"/>
  <c r="AU2792" i="1"/>
  <c r="AT2792" i="1"/>
  <c r="AS2792" i="1"/>
  <c r="AV2791" i="1"/>
  <c r="AU2791" i="1"/>
  <c r="AT2791" i="1"/>
  <c r="AS2791" i="1"/>
  <c r="AV2790" i="1"/>
  <c r="AU2790" i="1"/>
  <c r="AT2790" i="1"/>
  <c r="AS2790" i="1"/>
  <c r="AV2789" i="1"/>
  <c r="AU2789" i="1"/>
  <c r="AT2789" i="1"/>
  <c r="AS2789" i="1"/>
  <c r="AV2788" i="1"/>
  <c r="AU2788" i="1"/>
  <c r="AT2788" i="1"/>
  <c r="AS2788" i="1"/>
  <c r="AV2787" i="1"/>
  <c r="AU2787" i="1"/>
  <c r="AT2787" i="1"/>
  <c r="AS2787" i="1"/>
  <c r="AV2786" i="1"/>
  <c r="AU2786" i="1"/>
  <c r="AT2786" i="1"/>
  <c r="AS2786" i="1"/>
  <c r="AV2785" i="1"/>
  <c r="AU2785" i="1"/>
  <c r="AT2785" i="1"/>
  <c r="AS2785" i="1"/>
  <c r="AV2784" i="1"/>
  <c r="AU2784" i="1"/>
  <c r="AT2784" i="1"/>
  <c r="AS2784" i="1"/>
  <c r="AV2783" i="1"/>
  <c r="AU2783" i="1"/>
  <c r="AT2783" i="1"/>
  <c r="AS2783" i="1"/>
  <c r="AV2782" i="1"/>
  <c r="AU2782" i="1"/>
  <c r="AT2782" i="1"/>
  <c r="AS2782" i="1"/>
  <c r="AV2781" i="1"/>
  <c r="AU2781" i="1"/>
  <c r="AT2781" i="1"/>
  <c r="AS2781" i="1"/>
  <c r="AV2780" i="1"/>
  <c r="AU2780" i="1"/>
  <c r="AT2780" i="1"/>
  <c r="AS2780" i="1"/>
  <c r="AV2779" i="1"/>
  <c r="AU2779" i="1"/>
  <c r="AT2779" i="1"/>
  <c r="AS2779" i="1"/>
  <c r="AV2778" i="1"/>
  <c r="AU2778" i="1"/>
  <c r="AT2778" i="1"/>
  <c r="AS2778" i="1"/>
  <c r="AV2777" i="1"/>
  <c r="AU2777" i="1"/>
  <c r="AT2777" i="1"/>
  <c r="AS2777" i="1"/>
  <c r="AV2776" i="1"/>
  <c r="AU2776" i="1"/>
  <c r="AT2776" i="1"/>
  <c r="AS2776" i="1"/>
  <c r="AV2775" i="1"/>
  <c r="AU2775" i="1"/>
  <c r="AT2775" i="1"/>
  <c r="AS2775" i="1"/>
  <c r="AV2774" i="1"/>
  <c r="AU2774" i="1"/>
  <c r="AT2774" i="1"/>
  <c r="AS2774" i="1"/>
  <c r="AV2773" i="1"/>
  <c r="AU2773" i="1"/>
  <c r="AT2773" i="1"/>
  <c r="AS2773" i="1"/>
  <c r="AV2772" i="1"/>
  <c r="AU2772" i="1"/>
  <c r="AT2772" i="1"/>
  <c r="AS2772" i="1"/>
  <c r="AV2771" i="1"/>
  <c r="AU2771" i="1"/>
  <c r="AT2771" i="1"/>
  <c r="AS2771" i="1"/>
  <c r="AV2770" i="1"/>
  <c r="AU2770" i="1"/>
  <c r="AT2770" i="1"/>
  <c r="AS2770" i="1"/>
  <c r="AV2769" i="1"/>
  <c r="AU2769" i="1"/>
  <c r="AT2769" i="1"/>
  <c r="AS2769" i="1"/>
  <c r="AV2768" i="1"/>
  <c r="AU2768" i="1"/>
  <c r="AT2768" i="1"/>
  <c r="AS2768" i="1"/>
  <c r="AV2767" i="1"/>
  <c r="AU2767" i="1"/>
  <c r="AT2767" i="1"/>
  <c r="AS2767" i="1"/>
  <c r="AV2766" i="1"/>
  <c r="AU2766" i="1"/>
  <c r="AT2766" i="1"/>
  <c r="AS2766" i="1"/>
  <c r="AV2765" i="1"/>
  <c r="AU2765" i="1"/>
  <c r="AT2765" i="1"/>
  <c r="AS2765" i="1"/>
  <c r="AV2764" i="1"/>
  <c r="AU2764" i="1"/>
  <c r="AT2764" i="1"/>
  <c r="AS2764" i="1"/>
  <c r="AV2763" i="1"/>
  <c r="AU2763" i="1"/>
  <c r="AT2763" i="1"/>
  <c r="AS2763" i="1"/>
  <c r="AV2762" i="1"/>
  <c r="AU2762" i="1"/>
  <c r="AT2762" i="1"/>
  <c r="AS2762" i="1"/>
  <c r="AV2761" i="1"/>
  <c r="AU2761" i="1"/>
  <c r="AT2761" i="1"/>
  <c r="AS2761" i="1"/>
  <c r="AV2760" i="1"/>
  <c r="AU2760" i="1"/>
  <c r="AT2760" i="1"/>
  <c r="AS2760" i="1"/>
  <c r="AV2759" i="1"/>
  <c r="AU2759" i="1"/>
  <c r="AT2759" i="1"/>
  <c r="AS2759" i="1"/>
  <c r="AV2758" i="1"/>
  <c r="AU2758" i="1"/>
  <c r="AT2758" i="1"/>
  <c r="AS2758" i="1"/>
  <c r="AV2757" i="1"/>
  <c r="AU2757" i="1"/>
  <c r="AT2757" i="1"/>
  <c r="AS2757" i="1"/>
  <c r="AV2756" i="1"/>
  <c r="AU2756" i="1"/>
  <c r="AT2756" i="1"/>
  <c r="AS2756" i="1"/>
  <c r="AV2755" i="1"/>
  <c r="AU2755" i="1"/>
  <c r="AT2755" i="1"/>
  <c r="AS2755" i="1"/>
  <c r="AV2754" i="1"/>
  <c r="AU2754" i="1"/>
  <c r="AT2754" i="1"/>
  <c r="AS2754" i="1"/>
  <c r="AV2753" i="1"/>
  <c r="AU2753" i="1"/>
  <c r="AT2753" i="1"/>
  <c r="AS2753" i="1"/>
  <c r="AV2752" i="1"/>
  <c r="AU2752" i="1"/>
  <c r="AT2752" i="1"/>
  <c r="AS2752" i="1"/>
  <c r="AV2751" i="1"/>
  <c r="AU2751" i="1"/>
  <c r="AT2751" i="1"/>
  <c r="AS2751" i="1"/>
  <c r="AV2750" i="1"/>
  <c r="AU2750" i="1"/>
  <c r="AT2750" i="1"/>
  <c r="AS2750" i="1"/>
  <c r="AV2749" i="1"/>
  <c r="AU2749" i="1"/>
  <c r="AT2749" i="1"/>
  <c r="AS2749" i="1"/>
  <c r="AV2748" i="1"/>
  <c r="AU2748" i="1"/>
  <c r="AT2748" i="1"/>
  <c r="AS2748" i="1"/>
  <c r="AV2747" i="1"/>
  <c r="AU2747" i="1"/>
  <c r="AT2747" i="1"/>
  <c r="AS2747" i="1"/>
  <c r="AV2746" i="1"/>
  <c r="AU2746" i="1"/>
  <c r="AT2746" i="1"/>
  <c r="AS2746" i="1"/>
  <c r="AV2745" i="1"/>
  <c r="AU2745" i="1"/>
  <c r="AT2745" i="1"/>
  <c r="AS2745" i="1"/>
  <c r="AV2744" i="1"/>
  <c r="AU2744" i="1"/>
  <c r="AT2744" i="1"/>
  <c r="AS2744" i="1"/>
  <c r="AV2743" i="1"/>
  <c r="AU2743" i="1"/>
  <c r="AT2743" i="1"/>
  <c r="AS2743" i="1"/>
  <c r="AV2742" i="1"/>
  <c r="AU2742" i="1"/>
  <c r="AT2742" i="1"/>
  <c r="AS2742" i="1"/>
  <c r="AV2741" i="1"/>
  <c r="AU2741" i="1"/>
  <c r="AT2741" i="1"/>
  <c r="AS2741" i="1"/>
  <c r="AV2740" i="1"/>
  <c r="AU2740" i="1"/>
  <c r="AT2740" i="1"/>
  <c r="AS2740" i="1"/>
  <c r="AV2739" i="1"/>
  <c r="AU2739" i="1"/>
  <c r="AT2739" i="1"/>
  <c r="AS2739" i="1"/>
  <c r="AV2738" i="1"/>
  <c r="AU2738" i="1"/>
  <c r="AT2738" i="1"/>
  <c r="AS2738" i="1"/>
  <c r="AV2737" i="1"/>
  <c r="AU2737" i="1"/>
  <c r="AT2737" i="1"/>
  <c r="AS2737" i="1"/>
  <c r="AV2736" i="1"/>
  <c r="AU2736" i="1"/>
  <c r="AT2736" i="1"/>
  <c r="AS2736" i="1"/>
  <c r="AV2735" i="1"/>
  <c r="AU2735" i="1"/>
  <c r="AT2735" i="1"/>
  <c r="AS2735" i="1"/>
  <c r="AV2734" i="1"/>
  <c r="AU2734" i="1"/>
  <c r="AT2734" i="1"/>
  <c r="AS2734" i="1"/>
  <c r="AV2733" i="1"/>
  <c r="AU2733" i="1"/>
  <c r="AT2733" i="1"/>
  <c r="AS2733" i="1"/>
  <c r="AV2732" i="1"/>
  <c r="AU2732" i="1"/>
  <c r="AT2732" i="1"/>
  <c r="AS2732" i="1"/>
  <c r="AV2731" i="1"/>
  <c r="AU2731" i="1"/>
  <c r="AT2731" i="1"/>
  <c r="AS2731" i="1"/>
  <c r="AV2730" i="1"/>
  <c r="AU2730" i="1"/>
  <c r="AT2730" i="1"/>
  <c r="AS2730" i="1"/>
  <c r="AV2729" i="1"/>
  <c r="AU2729" i="1"/>
  <c r="AT2729" i="1"/>
  <c r="AS2729" i="1"/>
  <c r="AV2728" i="1"/>
  <c r="AU2728" i="1"/>
  <c r="AT2728" i="1"/>
  <c r="AS2728" i="1"/>
  <c r="AV2727" i="1"/>
  <c r="AU2727" i="1"/>
  <c r="AT2727" i="1"/>
  <c r="AS2727" i="1"/>
  <c r="AV2726" i="1"/>
  <c r="AU2726" i="1"/>
  <c r="AT2726" i="1"/>
  <c r="AS2726" i="1"/>
  <c r="AV2725" i="1"/>
  <c r="AU2725" i="1"/>
  <c r="AT2725" i="1"/>
  <c r="AS2725" i="1"/>
  <c r="AV2724" i="1"/>
  <c r="AU2724" i="1"/>
  <c r="AT2724" i="1"/>
  <c r="AS2724" i="1"/>
  <c r="AV2723" i="1"/>
  <c r="AU2723" i="1"/>
  <c r="AT2723" i="1"/>
  <c r="AS2723" i="1"/>
  <c r="AV2722" i="1"/>
  <c r="AU2722" i="1"/>
  <c r="AT2722" i="1"/>
  <c r="AS2722" i="1"/>
  <c r="AV2721" i="1"/>
  <c r="AU2721" i="1"/>
  <c r="AT2721" i="1"/>
  <c r="AS2721" i="1"/>
  <c r="AV2720" i="1"/>
  <c r="AU2720" i="1"/>
  <c r="AT2720" i="1"/>
  <c r="AS2720" i="1"/>
  <c r="AV2719" i="1"/>
  <c r="AU2719" i="1"/>
  <c r="AT2719" i="1"/>
  <c r="AS2719" i="1"/>
  <c r="AV2718" i="1"/>
  <c r="AU2718" i="1"/>
  <c r="AT2718" i="1"/>
  <c r="AS2718" i="1"/>
  <c r="AV2717" i="1"/>
  <c r="AU2717" i="1"/>
  <c r="AT2717" i="1"/>
  <c r="AS2717" i="1"/>
  <c r="AV2716" i="1"/>
  <c r="AU2716" i="1"/>
  <c r="AT2716" i="1"/>
  <c r="AS2716" i="1"/>
  <c r="AV2715" i="1"/>
  <c r="AU2715" i="1"/>
  <c r="AT2715" i="1"/>
  <c r="AS2715" i="1"/>
  <c r="AV2714" i="1"/>
  <c r="AU2714" i="1"/>
  <c r="AT2714" i="1"/>
  <c r="AS2714" i="1"/>
  <c r="AV2713" i="1"/>
  <c r="AU2713" i="1"/>
  <c r="AT2713" i="1"/>
  <c r="AS2713" i="1"/>
  <c r="AV2712" i="1"/>
  <c r="AU2712" i="1"/>
  <c r="AT2712" i="1"/>
  <c r="AS2712" i="1"/>
  <c r="AV2711" i="1"/>
  <c r="AU2711" i="1"/>
  <c r="AT2711" i="1"/>
  <c r="AS2711" i="1"/>
  <c r="AV2710" i="1"/>
  <c r="AU2710" i="1"/>
  <c r="AT2710" i="1"/>
  <c r="AS2710" i="1"/>
  <c r="AV2709" i="1"/>
  <c r="AU2709" i="1"/>
  <c r="AT2709" i="1"/>
  <c r="AS2709" i="1"/>
  <c r="AV2708" i="1"/>
  <c r="AU2708" i="1"/>
  <c r="AT2708" i="1"/>
  <c r="AS2708" i="1"/>
  <c r="AV2707" i="1"/>
  <c r="AU2707" i="1"/>
  <c r="AT2707" i="1"/>
  <c r="AS2707" i="1"/>
  <c r="AV2706" i="1"/>
  <c r="AU2706" i="1"/>
  <c r="AT2706" i="1"/>
  <c r="AS2706" i="1"/>
  <c r="AV2705" i="1"/>
  <c r="AU2705" i="1"/>
  <c r="AT2705" i="1"/>
  <c r="AS2705" i="1"/>
  <c r="AV2704" i="1"/>
  <c r="AU2704" i="1"/>
  <c r="AT2704" i="1"/>
  <c r="AS2704" i="1"/>
  <c r="AV2703" i="1"/>
  <c r="AU2703" i="1"/>
  <c r="AT2703" i="1"/>
  <c r="AS2703" i="1"/>
  <c r="AV2702" i="1"/>
  <c r="AU2702" i="1"/>
  <c r="AT2702" i="1"/>
  <c r="AS2702" i="1"/>
  <c r="AV2701" i="1"/>
  <c r="AU2701" i="1"/>
  <c r="AT2701" i="1"/>
  <c r="AS2701" i="1"/>
  <c r="AV2700" i="1"/>
  <c r="AU2700" i="1"/>
  <c r="AT2700" i="1"/>
  <c r="AS2700" i="1"/>
  <c r="AV2699" i="1"/>
  <c r="AU2699" i="1"/>
  <c r="AT2699" i="1"/>
  <c r="AS2699" i="1"/>
  <c r="AV2698" i="1"/>
  <c r="AU2698" i="1"/>
  <c r="AT2698" i="1"/>
  <c r="AS2698" i="1"/>
  <c r="AV2697" i="1"/>
  <c r="AU2697" i="1"/>
  <c r="AT2697" i="1"/>
  <c r="AS2697" i="1"/>
  <c r="AV2696" i="1"/>
  <c r="AU2696" i="1"/>
  <c r="AT2696" i="1"/>
  <c r="AS2696" i="1"/>
  <c r="AV2695" i="1"/>
  <c r="AU2695" i="1"/>
  <c r="AT2695" i="1"/>
  <c r="AS2695" i="1"/>
  <c r="AV2694" i="1"/>
  <c r="AU2694" i="1"/>
  <c r="AT2694" i="1"/>
  <c r="AS2694" i="1"/>
  <c r="AV2693" i="1"/>
  <c r="AU2693" i="1"/>
  <c r="AT2693" i="1"/>
  <c r="AS2693" i="1"/>
  <c r="AV2692" i="1"/>
  <c r="AU2692" i="1"/>
  <c r="AT2692" i="1"/>
  <c r="AS2692" i="1"/>
  <c r="AV2691" i="1"/>
  <c r="AU2691" i="1"/>
  <c r="AT2691" i="1"/>
  <c r="AS2691" i="1"/>
  <c r="AV2690" i="1"/>
  <c r="AU2690" i="1"/>
  <c r="AT2690" i="1"/>
  <c r="AS2690" i="1"/>
  <c r="AV2689" i="1"/>
  <c r="AU2689" i="1"/>
  <c r="AT2689" i="1"/>
  <c r="AS2689" i="1"/>
  <c r="AV2688" i="1"/>
  <c r="AU2688" i="1"/>
  <c r="AT2688" i="1"/>
  <c r="AS2688" i="1"/>
  <c r="AV2687" i="1"/>
  <c r="AU2687" i="1"/>
  <c r="AT2687" i="1"/>
  <c r="AS2687" i="1"/>
  <c r="AV2686" i="1"/>
  <c r="AU2686" i="1"/>
  <c r="AT2686" i="1"/>
  <c r="AS2686" i="1"/>
  <c r="AV2685" i="1"/>
  <c r="AU2685" i="1"/>
  <c r="AT2685" i="1"/>
  <c r="AS2685" i="1"/>
  <c r="AV2684" i="1"/>
  <c r="AU2684" i="1"/>
  <c r="AT2684" i="1"/>
  <c r="AS2684" i="1"/>
  <c r="AV2683" i="1"/>
  <c r="AU2683" i="1"/>
  <c r="AT2683" i="1"/>
  <c r="AS2683" i="1"/>
  <c r="AV2682" i="1"/>
  <c r="AU2682" i="1"/>
  <c r="AT2682" i="1"/>
  <c r="AS2682" i="1"/>
  <c r="AV2681" i="1"/>
  <c r="AU2681" i="1"/>
  <c r="AT2681" i="1"/>
  <c r="AS2681" i="1"/>
  <c r="AV2680" i="1"/>
  <c r="AU2680" i="1"/>
  <c r="AT2680" i="1"/>
  <c r="AS2680" i="1"/>
  <c r="AV2679" i="1"/>
  <c r="AU2679" i="1"/>
  <c r="AT2679" i="1"/>
  <c r="AS2679" i="1"/>
  <c r="AV2678" i="1"/>
  <c r="AU2678" i="1"/>
  <c r="AT2678" i="1"/>
  <c r="AS2678" i="1"/>
  <c r="AV2677" i="1"/>
  <c r="AU2677" i="1"/>
  <c r="AT2677" i="1"/>
  <c r="AS2677" i="1"/>
  <c r="AV2676" i="1"/>
  <c r="AU2676" i="1"/>
  <c r="AT2676" i="1"/>
  <c r="AS2676" i="1"/>
  <c r="AV2675" i="1"/>
  <c r="AU2675" i="1"/>
  <c r="AT2675" i="1"/>
  <c r="AS2675" i="1"/>
  <c r="AV2674" i="1"/>
  <c r="AU2674" i="1"/>
  <c r="AT2674" i="1"/>
  <c r="AS2674" i="1"/>
  <c r="AV2673" i="1"/>
  <c r="AU2673" i="1"/>
  <c r="AT2673" i="1"/>
  <c r="AS2673" i="1"/>
  <c r="AV2672" i="1"/>
  <c r="AU2672" i="1"/>
  <c r="AT2672" i="1"/>
  <c r="AS2672" i="1"/>
  <c r="AV2671" i="1"/>
  <c r="AU2671" i="1"/>
  <c r="AT2671" i="1"/>
  <c r="AS2671" i="1"/>
  <c r="AV2670" i="1"/>
  <c r="AU2670" i="1"/>
  <c r="AT2670" i="1"/>
  <c r="AS2670" i="1"/>
  <c r="AV2669" i="1"/>
  <c r="AU2669" i="1"/>
  <c r="AT2669" i="1"/>
  <c r="AS2669" i="1"/>
  <c r="AV2668" i="1"/>
  <c r="AU2668" i="1"/>
  <c r="AT2668" i="1"/>
  <c r="AS2668" i="1"/>
  <c r="AV2667" i="1"/>
  <c r="AU2667" i="1"/>
  <c r="AT2667" i="1"/>
  <c r="AS2667" i="1"/>
  <c r="AV2666" i="1"/>
  <c r="AU2666" i="1"/>
  <c r="AT2666" i="1"/>
  <c r="AS2666" i="1"/>
  <c r="AV2665" i="1"/>
  <c r="AU2665" i="1"/>
  <c r="AT2665" i="1"/>
  <c r="AS2665" i="1"/>
  <c r="AV2664" i="1"/>
  <c r="AU2664" i="1"/>
  <c r="AT2664" i="1"/>
  <c r="AS2664" i="1"/>
  <c r="AV2663" i="1"/>
  <c r="AU2663" i="1"/>
  <c r="AT2663" i="1"/>
  <c r="AS2663" i="1"/>
  <c r="AV2662" i="1"/>
  <c r="AU2662" i="1"/>
  <c r="AT2662" i="1"/>
  <c r="AS2662" i="1"/>
  <c r="AV2661" i="1"/>
  <c r="AU2661" i="1"/>
  <c r="AT2661" i="1"/>
  <c r="AS2661" i="1"/>
  <c r="AV2660" i="1"/>
  <c r="AU2660" i="1"/>
  <c r="AT2660" i="1"/>
  <c r="AS2660" i="1"/>
  <c r="AV2659" i="1"/>
  <c r="AU2659" i="1"/>
  <c r="AT2659" i="1"/>
  <c r="AS2659" i="1"/>
  <c r="AV2658" i="1"/>
  <c r="AU2658" i="1"/>
  <c r="AT2658" i="1"/>
  <c r="AS2658" i="1"/>
  <c r="AV2657" i="1"/>
  <c r="AU2657" i="1"/>
  <c r="AT2657" i="1"/>
  <c r="AS2657" i="1"/>
  <c r="AV2656" i="1"/>
  <c r="AU2656" i="1"/>
  <c r="AT2656" i="1"/>
  <c r="AS2656" i="1"/>
  <c r="AV2655" i="1"/>
  <c r="AU2655" i="1"/>
  <c r="AT2655" i="1"/>
  <c r="AS2655" i="1"/>
  <c r="AV2654" i="1"/>
  <c r="AU2654" i="1"/>
  <c r="AT2654" i="1"/>
  <c r="AS2654" i="1"/>
  <c r="AV2653" i="1"/>
  <c r="AU2653" i="1"/>
  <c r="AT2653" i="1"/>
  <c r="AS2653" i="1"/>
  <c r="AV2652" i="1"/>
  <c r="AU2652" i="1"/>
  <c r="AT2652" i="1"/>
  <c r="AS2652" i="1"/>
  <c r="AV2651" i="1"/>
  <c r="AU2651" i="1"/>
  <c r="AT2651" i="1"/>
  <c r="AS2651" i="1"/>
  <c r="AV2650" i="1"/>
  <c r="AU2650" i="1"/>
  <c r="AT2650" i="1"/>
  <c r="AS2650" i="1"/>
  <c r="AV2649" i="1"/>
  <c r="AU2649" i="1"/>
  <c r="AT2649" i="1"/>
  <c r="AS2649" i="1"/>
  <c r="AV2648" i="1"/>
  <c r="AU2648" i="1"/>
  <c r="AT2648" i="1"/>
  <c r="AS2648" i="1"/>
  <c r="AV2647" i="1"/>
  <c r="AU2647" i="1"/>
  <c r="AT2647" i="1"/>
  <c r="AS2647" i="1"/>
  <c r="AV2646" i="1"/>
  <c r="AU2646" i="1"/>
  <c r="AT2646" i="1"/>
  <c r="AS2646" i="1"/>
  <c r="AV2645" i="1"/>
  <c r="AU2645" i="1"/>
  <c r="AT2645" i="1"/>
  <c r="AS2645" i="1"/>
  <c r="AV2644" i="1"/>
  <c r="AU2644" i="1"/>
  <c r="AT2644" i="1"/>
  <c r="AS2644" i="1"/>
  <c r="AV2643" i="1"/>
  <c r="AU2643" i="1"/>
  <c r="AT2643" i="1"/>
  <c r="AS2643" i="1"/>
  <c r="AV2642" i="1"/>
  <c r="AU2642" i="1"/>
  <c r="AT2642" i="1"/>
  <c r="AS2642" i="1"/>
  <c r="AV2641" i="1"/>
  <c r="AU2641" i="1"/>
  <c r="AT2641" i="1"/>
  <c r="AS2641" i="1"/>
  <c r="AV2640" i="1"/>
  <c r="AU2640" i="1"/>
  <c r="AT2640" i="1"/>
  <c r="AS2640" i="1"/>
  <c r="AV2639" i="1"/>
  <c r="AU2639" i="1"/>
  <c r="AT2639" i="1"/>
  <c r="AS2639" i="1"/>
  <c r="AV2638" i="1"/>
  <c r="AU2638" i="1"/>
  <c r="AT2638" i="1"/>
  <c r="AS2638" i="1"/>
  <c r="AV2637" i="1"/>
  <c r="AU2637" i="1"/>
  <c r="AT2637" i="1"/>
  <c r="AS2637" i="1"/>
  <c r="AV2636" i="1"/>
  <c r="AU2636" i="1"/>
  <c r="AT2636" i="1"/>
  <c r="AS2636" i="1"/>
  <c r="AV2635" i="1"/>
  <c r="AU2635" i="1"/>
  <c r="AT2635" i="1"/>
  <c r="AS2635" i="1"/>
  <c r="AV2634" i="1"/>
  <c r="AU2634" i="1"/>
  <c r="AT2634" i="1"/>
  <c r="AS2634" i="1"/>
  <c r="AV2633" i="1"/>
  <c r="AU2633" i="1"/>
  <c r="AT2633" i="1"/>
  <c r="AS2633" i="1"/>
  <c r="AV2632" i="1"/>
  <c r="AU2632" i="1"/>
  <c r="AT2632" i="1"/>
  <c r="AS2632" i="1"/>
  <c r="AV2631" i="1"/>
  <c r="AU2631" i="1"/>
  <c r="AT2631" i="1"/>
  <c r="AS2631" i="1"/>
  <c r="AV2630" i="1"/>
  <c r="AU2630" i="1"/>
  <c r="AT2630" i="1"/>
  <c r="AS2630" i="1"/>
  <c r="AV2629" i="1"/>
  <c r="AU2629" i="1"/>
  <c r="AT2629" i="1"/>
  <c r="AS2629" i="1"/>
  <c r="AV2628" i="1"/>
  <c r="AU2628" i="1"/>
  <c r="AT2628" i="1"/>
  <c r="AS2628" i="1"/>
  <c r="AV2627" i="1"/>
  <c r="AU2627" i="1"/>
  <c r="AT2627" i="1"/>
  <c r="AS2627" i="1"/>
  <c r="AV2626" i="1"/>
  <c r="AU2626" i="1"/>
  <c r="AT2626" i="1"/>
  <c r="AS2626" i="1"/>
  <c r="AV2625" i="1"/>
  <c r="AU2625" i="1"/>
  <c r="AT2625" i="1"/>
  <c r="AS2625" i="1"/>
  <c r="AV2624" i="1"/>
  <c r="AU2624" i="1"/>
  <c r="AT2624" i="1"/>
  <c r="AS2624" i="1"/>
  <c r="AV2623" i="1"/>
  <c r="AU2623" i="1"/>
  <c r="AT2623" i="1"/>
  <c r="AS2623" i="1"/>
  <c r="AV2622" i="1"/>
  <c r="AU2622" i="1"/>
  <c r="AT2622" i="1"/>
  <c r="AS2622" i="1"/>
  <c r="AV2621" i="1"/>
  <c r="AU2621" i="1"/>
  <c r="AT2621" i="1"/>
  <c r="AS2621" i="1"/>
  <c r="AV2620" i="1"/>
  <c r="AU2620" i="1"/>
  <c r="AT2620" i="1"/>
  <c r="AS2620" i="1"/>
  <c r="AV2619" i="1"/>
  <c r="AU2619" i="1"/>
  <c r="AT2619" i="1"/>
  <c r="AS2619" i="1"/>
  <c r="AV2618" i="1"/>
  <c r="AU2618" i="1"/>
  <c r="AT2618" i="1"/>
  <c r="AS2618" i="1"/>
  <c r="AV2617" i="1"/>
  <c r="AU2617" i="1"/>
  <c r="AT2617" i="1"/>
  <c r="AS2617" i="1"/>
  <c r="AV2616" i="1"/>
  <c r="AU2616" i="1"/>
  <c r="AT2616" i="1"/>
  <c r="AS2616" i="1"/>
  <c r="AV2615" i="1"/>
  <c r="AU2615" i="1"/>
  <c r="AT2615" i="1"/>
  <c r="AS2615" i="1"/>
  <c r="AV2614" i="1"/>
  <c r="AU2614" i="1"/>
  <c r="AT2614" i="1"/>
  <c r="AS2614" i="1"/>
  <c r="AV2613" i="1"/>
  <c r="AU2613" i="1"/>
  <c r="AT2613" i="1"/>
  <c r="AS2613" i="1"/>
  <c r="AV2612" i="1"/>
  <c r="AU2612" i="1"/>
  <c r="AT2612" i="1"/>
  <c r="AS2612" i="1"/>
  <c r="AV2611" i="1"/>
  <c r="AU2611" i="1"/>
  <c r="AT2611" i="1"/>
  <c r="AS2611" i="1"/>
  <c r="AV2610" i="1"/>
  <c r="AU2610" i="1"/>
  <c r="AT2610" i="1"/>
  <c r="AS2610" i="1"/>
  <c r="AV2609" i="1"/>
  <c r="AU2609" i="1"/>
  <c r="AT2609" i="1"/>
  <c r="AS2609" i="1"/>
  <c r="AV2608" i="1"/>
  <c r="AU2608" i="1"/>
  <c r="AT2608" i="1"/>
  <c r="AS2608" i="1"/>
  <c r="AV2607" i="1"/>
  <c r="AU2607" i="1"/>
  <c r="AT2607" i="1"/>
  <c r="AS2607" i="1"/>
  <c r="AV2606" i="1"/>
  <c r="AU2606" i="1"/>
  <c r="AT2606" i="1"/>
  <c r="AS2606" i="1"/>
  <c r="AV2605" i="1"/>
  <c r="AU2605" i="1"/>
  <c r="AT2605" i="1"/>
  <c r="AS2605" i="1"/>
  <c r="AV2604" i="1"/>
  <c r="AU2604" i="1"/>
  <c r="AT2604" i="1"/>
  <c r="AS2604" i="1"/>
  <c r="AV2603" i="1"/>
  <c r="AU2603" i="1"/>
  <c r="AT2603" i="1"/>
  <c r="AS2603" i="1"/>
  <c r="AV2602" i="1"/>
  <c r="AU2602" i="1"/>
  <c r="AT2602" i="1"/>
  <c r="AS2602" i="1"/>
  <c r="AV2601" i="1"/>
  <c r="AU2601" i="1"/>
  <c r="AT2601" i="1"/>
  <c r="AS2601" i="1"/>
  <c r="AV2600" i="1"/>
  <c r="AU2600" i="1"/>
  <c r="AT2600" i="1"/>
  <c r="AS2600" i="1"/>
  <c r="AV2599" i="1"/>
  <c r="AU2599" i="1"/>
  <c r="AT2599" i="1"/>
  <c r="AS2599" i="1"/>
  <c r="AV2598" i="1"/>
  <c r="AU2598" i="1"/>
  <c r="AT2598" i="1"/>
  <c r="AS2598" i="1"/>
  <c r="AV2597" i="1"/>
  <c r="AU2597" i="1"/>
  <c r="AT2597" i="1"/>
  <c r="AS2597" i="1"/>
  <c r="AV2596" i="1"/>
  <c r="AU2596" i="1"/>
  <c r="AT2596" i="1"/>
  <c r="AS2596" i="1"/>
  <c r="AV2595" i="1"/>
  <c r="AU2595" i="1"/>
  <c r="AT2595" i="1"/>
  <c r="AS2595" i="1"/>
  <c r="AV2594" i="1"/>
  <c r="AU2594" i="1"/>
  <c r="AT2594" i="1"/>
  <c r="AS2594" i="1"/>
  <c r="AV2593" i="1"/>
  <c r="AU2593" i="1"/>
  <c r="AT2593" i="1"/>
  <c r="AS2593" i="1"/>
  <c r="AV2592" i="1"/>
  <c r="AU2592" i="1"/>
  <c r="AT2592" i="1"/>
  <c r="AS2592" i="1"/>
  <c r="AV2591" i="1"/>
  <c r="AU2591" i="1"/>
  <c r="AT2591" i="1"/>
  <c r="AS2591" i="1"/>
  <c r="AV2590" i="1"/>
  <c r="AU2590" i="1"/>
  <c r="AT2590" i="1"/>
  <c r="AS2590" i="1"/>
  <c r="AV2589" i="1"/>
  <c r="AU2589" i="1"/>
  <c r="AT2589" i="1"/>
  <c r="AS2589" i="1"/>
  <c r="AV2588" i="1"/>
  <c r="AU2588" i="1"/>
  <c r="AT2588" i="1"/>
  <c r="AS2588" i="1"/>
  <c r="AV2587" i="1"/>
  <c r="AU2587" i="1"/>
  <c r="AT2587" i="1"/>
  <c r="AS2587" i="1"/>
  <c r="AV2586" i="1"/>
  <c r="AU2586" i="1"/>
  <c r="AT2586" i="1"/>
  <c r="AS2586" i="1"/>
  <c r="AV2585" i="1"/>
  <c r="AU2585" i="1"/>
  <c r="AT2585" i="1"/>
  <c r="AS2585" i="1"/>
  <c r="AV2584" i="1"/>
  <c r="AU2584" i="1"/>
  <c r="AT2584" i="1"/>
  <c r="AS2584" i="1"/>
  <c r="AV2583" i="1"/>
  <c r="AU2583" i="1"/>
  <c r="AT2583" i="1"/>
  <c r="AS2583" i="1"/>
  <c r="AV2582" i="1"/>
  <c r="AU2582" i="1"/>
  <c r="AT2582" i="1"/>
  <c r="AS2582" i="1"/>
  <c r="AV2581" i="1"/>
  <c r="AU2581" i="1"/>
  <c r="AT2581" i="1"/>
  <c r="AS2581" i="1"/>
  <c r="AV2580" i="1"/>
  <c r="AU2580" i="1"/>
  <c r="AT2580" i="1"/>
  <c r="AS2580" i="1"/>
  <c r="AV2579" i="1"/>
  <c r="AU2579" i="1"/>
  <c r="AT2579" i="1"/>
  <c r="AS2579" i="1"/>
  <c r="AV2578" i="1"/>
  <c r="AU2578" i="1"/>
  <c r="AT2578" i="1"/>
  <c r="AS2578" i="1"/>
  <c r="AV2577" i="1"/>
  <c r="AU2577" i="1"/>
  <c r="AT2577" i="1"/>
  <c r="AS2577" i="1"/>
  <c r="AV2576" i="1"/>
  <c r="AU2576" i="1"/>
  <c r="AT2576" i="1"/>
  <c r="AS2576" i="1"/>
  <c r="AV2575" i="1"/>
  <c r="AU2575" i="1"/>
  <c r="AT2575" i="1"/>
  <c r="AS2575" i="1"/>
  <c r="AV2574" i="1"/>
  <c r="AU2574" i="1"/>
  <c r="AT2574" i="1"/>
  <c r="AS2574" i="1"/>
  <c r="AV2573" i="1"/>
  <c r="AU2573" i="1"/>
  <c r="AT2573" i="1"/>
  <c r="AS2573" i="1"/>
  <c r="AV2572" i="1"/>
  <c r="AU2572" i="1"/>
  <c r="AT2572" i="1"/>
  <c r="AS2572" i="1"/>
  <c r="AV2571" i="1"/>
  <c r="AU2571" i="1"/>
  <c r="AT2571" i="1"/>
  <c r="AS2571" i="1"/>
  <c r="AV2570" i="1"/>
  <c r="AU2570" i="1"/>
  <c r="AT2570" i="1"/>
  <c r="AS2570" i="1"/>
  <c r="AV2569" i="1"/>
  <c r="AU2569" i="1"/>
  <c r="AT2569" i="1"/>
  <c r="AS2569" i="1"/>
  <c r="AV2568" i="1"/>
  <c r="AU2568" i="1"/>
  <c r="AT2568" i="1"/>
  <c r="AS2568" i="1"/>
  <c r="AV2567" i="1"/>
  <c r="AU2567" i="1"/>
  <c r="AT2567" i="1"/>
  <c r="AS2567" i="1"/>
  <c r="AV2566" i="1"/>
  <c r="AU2566" i="1"/>
  <c r="AT2566" i="1"/>
  <c r="AS2566" i="1"/>
  <c r="AV2565" i="1"/>
  <c r="AU2565" i="1"/>
  <c r="AT2565" i="1"/>
  <c r="AS2565" i="1"/>
  <c r="AV2564" i="1"/>
  <c r="AU2564" i="1"/>
  <c r="AT2564" i="1"/>
  <c r="AS2564" i="1"/>
  <c r="AV2563" i="1"/>
  <c r="AU2563" i="1"/>
  <c r="AT2563" i="1"/>
  <c r="AS2563" i="1"/>
  <c r="AV2562" i="1"/>
  <c r="AU2562" i="1"/>
  <c r="AT2562" i="1"/>
  <c r="AS2562" i="1"/>
  <c r="AV2561" i="1"/>
  <c r="AU2561" i="1"/>
  <c r="AT2561" i="1"/>
  <c r="AS2561" i="1"/>
  <c r="AV2560" i="1"/>
  <c r="AU2560" i="1"/>
  <c r="AT2560" i="1"/>
  <c r="AS2560" i="1"/>
  <c r="AV2559" i="1"/>
  <c r="AU2559" i="1"/>
  <c r="AT2559" i="1"/>
  <c r="AS2559" i="1"/>
  <c r="AV2558" i="1"/>
  <c r="AU2558" i="1"/>
  <c r="AT2558" i="1"/>
  <c r="AS2558" i="1"/>
  <c r="AV2557" i="1"/>
  <c r="AU2557" i="1"/>
  <c r="AT2557" i="1"/>
  <c r="AS2557" i="1"/>
  <c r="AV2556" i="1"/>
  <c r="AU2556" i="1"/>
  <c r="AT2556" i="1"/>
  <c r="AS2556" i="1"/>
  <c r="AV2555" i="1"/>
  <c r="AU2555" i="1"/>
  <c r="AT2555" i="1"/>
  <c r="AS2555" i="1"/>
  <c r="AV2554" i="1"/>
  <c r="AU2554" i="1"/>
  <c r="AT2554" i="1"/>
  <c r="AS2554" i="1"/>
  <c r="AV2553" i="1"/>
  <c r="AU2553" i="1"/>
  <c r="AT2553" i="1"/>
  <c r="AS2553" i="1"/>
  <c r="AV2552" i="1"/>
  <c r="AU2552" i="1"/>
  <c r="AT2552" i="1"/>
  <c r="AS2552" i="1"/>
  <c r="AV2551" i="1"/>
  <c r="AU2551" i="1"/>
  <c r="AT2551" i="1"/>
  <c r="AS2551" i="1"/>
  <c r="AV2550" i="1"/>
  <c r="AU2550" i="1"/>
  <c r="AT2550" i="1"/>
  <c r="AS2550" i="1"/>
  <c r="AV2549" i="1"/>
  <c r="AU2549" i="1"/>
  <c r="AT2549" i="1"/>
  <c r="AS2549" i="1"/>
  <c r="AV2548" i="1"/>
  <c r="AU2548" i="1"/>
  <c r="AT2548" i="1"/>
  <c r="AS2548" i="1"/>
  <c r="AV2547" i="1"/>
  <c r="AU2547" i="1"/>
  <c r="AT2547" i="1"/>
  <c r="AS2547" i="1"/>
  <c r="AV2546" i="1"/>
  <c r="AU2546" i="1"/>
  <c r="AT2546" i="1"/>
  <c r="AS2546" i="1"/>
  <c r="AV2545" i="1"/>
  <c r="AU2545" i="1"/>
  <c r="AT2545" i="1"/>
  <c r="AS2545" i="1"/>
  <c r="AV2544" i="1"/>
  <c r="AU2544" i="1"/>
  <c r="AT2544" i="1"/>
  <c r="AS2544" i="1"/>
  <c r="AV2543" i="1"/>
  <c r="AU2543" i="1"/>
  <c r="AT2543" i="1"/>
  <c r="AS2543" i="1"/>
  <c r="AV2542" i="1"/>
  <c r="AU2542" i="1"/>
  <c r="AT2542" i="1"/>
  <c r="AS2542" i="1"/>
  <c r="AV2541" i="1"/>
  <c r="AU2541" i="1"/>
  <c r="AT2541" i="1"/>
  <c r="AS2541" i="1"/>
  <c r="AV2540" i="1"/>
  <c r="AU2540" i="1"/>
  <c r="AT2540" i="1"/>
  <c r="AS2540" i="1"/>
  <c r="AV2539" i="1"/>
  <c r="AU2539" i="1"/>
  <c r="AT2539" i="1"/>
  <c r="AS2539" i="1"/>
  <c r="AV2538" i="1"/>
  <c r="AU2538" i="1"/>
  <c r="AT2538" i="1"/>
  <c r="AS2538" i="1"/>
  <c r="AV2537" i="1"/>
  <c r="AU2537" i="1"/>
  <c r="AT2537" i="1"/>
  <c r="AS2537" i="1"/>
  <c r="AV2536" i="1"/>
  <c r="AU2536" i="1"/>
  <c r="AT2536" i="1"/>
  <c r="AS2536" i="1"/>
  <c r="AV2535" i="1"/>
  <c r="AU2535" i="1"/>
  <c r="AT2535" i="1"/>
  <c r="AS2535" i="1"/>
  <c r="AV2534" i="1"/>
  <c r="AU2534" i="1"/>
  <c r="AT2534" i="1"/>
  <c r="AS2534" i="1"/>
  <c r="AV2533" i="1"/>
  <c r="AU2533" i="1"/>
  <c r="AT2533" i="1"/>
  <c r="AS2533" i="1"/>
  <c r="AV2532" i="1"/>
  <c r="AU2532" i="1"/>
  <c r="AT2532" i="1"/>
  <c r="AS2532" i="1"/>
  <c r="AV2531" i="1"/>
  <c r="AU2531" i="1"/>
  <c r="AT2531" i="1"/>
  <c r="AS2531" i="1"/>
  <c r="AV2530" i="1"/>
  <c r="AU2530" i="1"/>
  <c r="AT2530" i="1"/>
  <c r="AS2530" i="1"/>
  <c r="AV2529" i="1"/>
  <c r="AU2529" i="1"/>
  <c r="AT2529" i="1"/>
  <c r="AS2529" i="1"/>
  <c r="AV2528" i="1"/>
  <c r="AU2528" i="1"/>
  <c r="AT2528" i="1"/>
  <c r="AS2528" i="1"/>
  <c r="AV2527" i="1"/>
  <c r="AU2527" i="1"/>
  <c r="AT2527" i="1"/>
  <c r="AS2527" i="1"/>
  <c r="AV2526" i="1"/>
  <c r="AU2526" i="1"/>
  <c r="AT2526" i="1"/>
  <c r="AS2526" i="1"/>
  <c r="AV2525" i="1"/>
  <c r="AU2525" i="1"/>
  <c r="AT2525" i="1"/>
  <c r="AS2525" i="1"/>
  <c r="AV2524" i="1"/>
  <c r="AU2524" i="1"/>
  <c r="AT2524" i="1"/>
  <c r="AS2524" i="1"/>
  <c r="AV2523" i="1"/>
  <c r="AU2523" i="1"/>
  <c r="AT2523" i="1"/>
  <c r="AS2523" i="1"/>
  <c r="AV2522" i="1"/>
  <c r="AU2522" i="1"/>
  <c r="AT2522" i="1"/>
  <c r="AS2522" i="1"/>
  <c r="AV2521" i="1"/>
  <c r="AU2521" i="1"/>
  <c r="AT2521" i="1"/>
  <c r="AS2521" i="1"/>
  <c r="AV2520" i="1"/>
  <c r="AU2520" i="1"/>
  <c r="AT2520" i="1"/>
  <c r="AS2520" i="1"/>
  <c r="AV2519" i="1"/>
  <c r="AU2519" i="1"/>
  <c r="AT2519" i="1"/>
  <c r="AS2519" i="1"/>
  <c r="AV2518" i="1"/>
  <c r="AU2518" i="1"/>
  <c r="AT2518" i="1"/>
  <c r="AS2518" i="1"/>
  <c r="AV2517" i="1"/>
  <c r="AU2517" i="1"/>
  <c r="AT2517" i="1"/>
  <c r="AS2517" i="1"/>
  <c r="AV2516" i="1"/>
  <c r="AU2516" i="1"/>
  <c r="AT2516" i="1"/>
  <c r="AS2516" i="1"/>
  <c r="AV2515" i="1"/>
  <c r="AU2515" i="1"/>
  <c r="AT2515" i="1"/>
  <c r="AS2515" i="1"/>
  <c r="AV2514" i="1"/>
  <c r="AU2514" i="1"/>
  <c r="AT2514" i="1"/>
  <c r="AS2514" i="1"/>
  <c r="AV2513" i="1"/>
  <c r="AU2513" i="1"/>
  <c r="AT2513" i="1"/>
  <c r="AS2513" i="1"/>
  <c r="AV2512" i="1"/>
  <c r="AU2512" i="1"/>
  <c r="AT2512" i="1"/>
  <c r="AS2512" i="1"/>
  <c r="AV2511" i="1"/>
  <c r="AU2511" i="1"/>
  <c r="AT2511" i="1"/>
  <c r="AS2511" i="1"/>
  <c r="AV2510" i="1"/>
  <c r="AU2510" i="1"/>
  <c r="AT2510" i="1"/>
  <c r="AS2510" i="1"/>
  <c r="AV2509" i="1"/>
  <c r="AU2509" i="1"/>
  <c r="AT2509" i="1"/>
  <c r="AS2509" i="1"/>
  <c r="AV2508" i="1"/>
  <c r="AU2508" i="1"/>
  <c r="AT2508" i="1"/>
  <c r="AS2508" i="1"/>
  <c r="AV2507" i="1"/>
  <c r="AU2507" i="1"/>
  <c r="AT2507" i="1"/>
  <c r="AS2507" i="1"/>
  <c r="AV2506" i="1"/>
  <c r="AU2506" i="1"/>
  <c r="AT2506" i="1"/>
  <c r="AS2506" i="1"/>
  <c r="AV2505" i="1"/>
  <c r="AU2505" i="1"/>
  <c r="AT2505" i="1"/>
  <c r="AS2505" i="1"/>
  <c r="AV2504" i="1"/>
  <c r="AU2504" i="1"/>
  <c r="AT2504" i="1"/>
  <c r="AS2504" i="1"/>
  <c r="AV2503" i="1"/>
  <c r="AU2503" i="1"/>
  <c r="AT2503" i="1"/>
  <c r="AS2503" i="1"/>
  <c r="AV2502" i="1"/>
  <c r="AU2502" i="1"/>
  <c r="AT2502" i="1"/>
  <c r="AS2502" i="1"/>
  <c r="AV2501" i="1"/>
  <c r="AU2501" i="1"/>
  <c r="AT2501" i="1"/>
  <c r="AS2501" i="1"/>
  <c r="AV2500" i="1"/>
  <c r="AU2500" i="1"/>
  <c r="AT2500" i="1"/>
  <c r="AS2500" i="1"/>
  <c r="AV2499" i="1"/>
  <c r="AU2499" i="1"/>
  <c r="AT2499" i="1"/>
  <c r="AS2499" i="1"/>
  <c r="AV2498" i="1"/>
  <c r="AU2498" i="1"/>
  <c r="AT2498" i="1"/>
  <c r="AS2498" i="1"/>
  <c r="AV2497" i="1"/>
  <c r="AU2497" i="1"/>
  <c r="AT2497" i="1"/>
  <c r="AS2497" i="1"/>
  <c r="AV2496" i="1"/>
  <c r="AU2496" i="1"/>
  <c r="AT2496" i="1"/>
  <c r="AS2496" i="1"/>
  <c r="AV2495" i="1"/>
  <c r="AU2495" i="1"/>
  <c r="AT2495" i="1"/>
  <c r="AS2495" i="1"/>
  <c r="AV2494" i="1"/>
  <c r="AU2494" i="1"/>
  <c r="AT2494" i="1"/>
  <c r="AS2494" i="1"/>
  <c r="AV2493" i="1"/>
  <c r="AU2493" i="1"/>
  <c r="AT2493" i="1"/>
  <c r="AS2493" i="1"/>
  <c r="AV2492" i="1"/>
  <c r="AU2492" i="1"/>
  <c r="AT2492" i="1"/>
  <c r="AS2492" i="1"/>
  <c r="AV2491" i="1"/>
  <c r="AU2491" i="1"/>
  <c r="AT2491" i="1"/>
  <c r="AS2491" i="1"/>
  <c r="AV2490" i="1"/>
  <c r="AU2490" i="1"/>
  <c r="AT2490" i="1"/>
  <c r="AS2490" i="1"/>
  <c r="AV2489" i="1"/>
  <c r="AU2489" i="1"/>
  <c r="AT2489" i="1"/>
  <c r="AS2489" i="1"/>
  <c r="AV2488" i="1"/>
  <c r="AU2488" i="1"/>
  <c r="AT2488" i="1"/>
  <c r="AS2488" i="1"/>
  <c r="AV2487" i="1"/>
  <c r="AU2487" i="1"/>
  <c r="AT2487" i="1"/>
  <c r="AS2487" i="1"/>
  <c r="AV2486" i="1"/>
  <c r="AU2486" i="1"/>
  <c r="AT2486" i="1"/>
  <c r="AS2486" i="1"/>
  <c r="AV2485" i="1"/>
  <c r="AU2485" i="1"/>
  <c r="AT2485" i="1"/>
  <c r="AS2485" i="1"/>
  <c r="AV2484" i="1"/>
  <c r="AU2484" i="1"/>
  <c r="AT2484" i="1"/>
  <c r="AS2484" i="1"/>
  <c r="AV2483" i="1"/>
  <c r="AU2483" i="1"/>
  <c r="AT2483" i="1"/>
  <c r="AS2483" i="1"/>
  <c r="AV2482" i="1"/>
  <c r="AU2482" i="1"/>
  <c r="AT2482" i="1"/>
  <c r="AS2482" i="1"/>
  <c r="AV2481" i="1"/>
  <c r="AU2481" i="1"/>
  <c r="AT2481" i="1"/>
  <c r="AS2481" i="1"/>
  <c r="AV2480" i="1"/>
  <c r="AU2480" i="1"/>
  <c r="AT2480" i="1"/>
  <c r="AS2480" i="1"/>
  <c r="AV2479" i="1"/>
  <c r="AU2479" i="1"/>
  <c r="AT2479" i="1"/>
  <c r="AS2479" i="1"/>
  <c r="AV2478" i="1"/>
  <c r="AU2478" i="1"/>
  <c r="AT2478" i="1"/>
  <c r="AS2478" i="1"/>
  <c r="AV2477" i="1"/>
  <c r="AU2477" i="1"/>
  <c r="AT2477" i="1"/>
  <c r="AS2477" i="1"/>
  <c r="AV2476" i="1"/>
  <c r="AU2476" i="1"/>
  <c r="AT2476" i="1"/>
  <c r="AS2476" i="1"/>
  <c r="AV2475" i="1"/>
  <c r="AU2475" i="1"/>
  <c r="AT2475" i="1"/>
  <c r="AS2475" i="1"/>
  <c r="AV2474" i="1"/>
  <c r="AU2474" i="1"/>
  <c r="AT2474" i="1"/>
  <c r="AS2474" i="1"/>
  <c r="AV2473" i="1"/>
  <c r="AU2473" i="1"/>
  <c r="AT2473" i="1"/>
  <c r="AS2473" i="1"/>
  <c r="AV2472" i="1"/>
  <c r="AU2472" i="1"/>
  <c r="AT2472" i="1"/>
  <c r="AS2472" i="1"/>
  <c r="AV2471" i="1"/>
  <c r="AU2471" i="1"/>
  <c r="AT2471" i="1"/>
  <c r="AS2471" i="1"/>
  <c r="AV2470" i="1"/>
  <c r="AU2470" i="1"/>
  <c r="AT2470" i="1"/>
  <c r="AS2470" i="1"/>
  <c r="AV2469" i="1"/>
  <c r="AU2469" i="1"/>
  <c r="AT2469" i="1"/>
  <c r="AS2469" i="1"/>
  <c r="AV2468" i="1"/>
  <c r="AU2468" i="1"/>
  <c r="AT2468" i="1"/>
  <c r="AS2468" i="1"/>
  <c r="AV2467" i="1"/>
  <c r="AU2467" i="1"/>
  <c r="AT2467" i="1"/>
  <c r="AS2467" i="1"/>
  <c r="AV2466" i="1"/>
  <c r="AU2466" i="1"/>
  <c r="AT2466" i="1"/>
  <c r="AS2466" i="1"/>
  <c r="AV2465" i="1"/>
  <c r="AU2465" i="1"/>
  <c r="AT2465" i="1"/>
  <c r="AS2465" i="1"/>
  <c r="AV2464" i="1"/>
  <c r="AU2464" i="1"/>
  <c r="AT2464" i="1"/>
  <c r="AS2464" i="1"/>
  <c r="AV2463" i="1"/>
  <c r="AU2463" i="1"/>
  <c r="AT2463" i="1"/>
  <c r="AS2463" i="1"/>
  <c r="AV2462" i="1"/>
  <c r="AU2462" i="1"/>
  <c r="AT2462" i="1"/>
  <c r="AS2462" i="1"/>
  <c r="AV2461" i="1"/>
  <c r="AU2461" i="1"/>
  <c r="AT2461" i="1"/>
  <c r="AS2461" i="1"/>
  <c r="AV2460" i="1"/>
  <c r="AU2460" i="1"/>
  <c r="AT2460" i="1"/>
  <c r="AS2460" i="1"/>
  <c r="AV2459" i="1"/>
  <c r="AU2459" i="1"/>
  <c r="AT2459" i="1"/>
  <c r="AS2459" i="1"/>
  <c r="AV2458" i="1"/>
  <c r="AU2458" i="1"/>
  <c r="AT2458" i="1"/>
  <c r="AS2458" i="1"/>
  <c r="AV2457" i="1"/>
  <c r="AU2457" i="1"/>
  <c r="AT2457" i="1"/>
  <c r="AS2457" i="1"/>
  <c r="AV2456" i="1"/>
  <c r="AU2456" i="1"/>
  <c r="AT2456" i="1"/>
  <c r="AS2456" i="1"/>
  <c r="AV2455" i="1"/>
  <c r="AU2455" i="1"/>
  <c r="AT2455" i="1"/>
  <c r="AS2455" i="1"/>
  <c r="AV2454" i="1"/>
  <c r="AU2454" i="1"/>
  <c r="AT2454" i="1"/>
  <c r="AS2454" i="1"/>
  <c r="AV2453" i="1"/>
  <c r="AU2453" i="1"/>
  <c r="AT2453" i="1"/>
  <c r="AS2453" i="1"/>
  <c r="AV2452" i="1"/>
  <c r="AU2452" i="1"/>
  <c r="AT2452" i="1"/>
  <c r="AS2452" i="1"/>
  <c r="AV2451" i="1"/>
  <c r="AU2451" i="1"/>
  <c r="AT2451" i="1"/>
  <c r="AS2451" i="1"/>
  <c r="AV2450" i="1"/>
  <c r="AU2450" i="1"/>
  <c r="AT2450" i="1"/>
  <c r="AS2450" i="1"/>
  <c r="AV2449" i="1"/>
  <c r="AU2449" i="1"/>
  <c r="AT2449" i="1"/>
  <c r="AS2449" i="1"/>
  <c r="AV2448" i="1"/>
  <c r="AU2448" i="1"/>
  <c r="AT2448" i="1"/>
  <c r="AS2448" i="1"/>
  <c r="AV2447" i="1"/>
  <c r="AU2447" i="1"/>
  <c r="AT2447" i="1"/>
  <c r="AS2447" i="1"/>
  <c r="AV2446" i="1"/>
  <c r="AU2446" i="1"/>
  <c r="AT2446" i="1"/>
  <c r="AS2446" i="1"/>
  <c r="AV2445" i="1"/>
  <c r="AU2445" i="1"/>
  <c r="AT2445" i="1"/>
  <c r="AS2445" i="1"/>
  <c r="AV2444" i="1"/>
  <c r="AU2444" i="1"/>
  <c r="AT2444" i="1"/>
  <c r="AS2444" i="1"/>
  <c r="AV2443" i="1"/>
  <c r="AU2443" i="1"/>
  <c r="AT2443" i="1"/>
  <c r="AS2443" i="1"/>
  <c r="AV2442" i="1"/>
  <c r="AU2442" i="1"/>
  <c r="AT2442" i="1"/>
  <c r="AS2442" i="1"/>
  <c r="AV2441" i="1"/>
  <c r="AU2441" i="1"/>
  <c r="AT2441" i="1"/>
  <c r="AS2441" i="1"/>
  <c r="AV2440" i="1"/>
  <c r="AU2440" i="1"/>
  <c r="AT2440" i="1"/>
  <c r="AS2440" i="1"/>
  <c r="AV2439" i="1"/>
  <c r="AU2439" i="1"/>
  <c r="AT2439" i="1"/>
  <c r="AS2439" i="1"/>
  <c r="AV2438" i="1"/>
  <c r="AU2438" i="1"/>
  <c r="AT2438" i="1"/>
  <c r="AS2438" i="1"/>
  <c r="AV2437" i="1"/>
  <c r="AU2437" i="1"/>
  <c r="AT2437" i="1"/>
  <c r="AS2437" i="1"/>
  <c r="AV2436" i="1"/>
  <c r="AU2436" i="1"/>
  <c r="AT2436" i="1"/>
  <c r="AS2436" i="1"/>
  <c r="AV2435" i="1"/>
  <c r="AU2435" i="1"/>
  <c r="AT2435" i="1"/>
  <c r="AS2435" i="1"/>
  <c r="AV2434" i="1"/>
  <c r="AU2434" i="1"/>
  <c r="AT2434" i="1"/>
  <c r="AS2434" i="1"/>
  <c r="AV2433" i="1"/>
  <c r="AU2433" i="1"/>
  <c r="AT2433" i="1"/>
  <c r="AS2433" i="1"/>
  <c r="AV2432" i="1"/>
  <c r="AU2432" i="1"/>
  <c r="AT2432" i="1"/>
  <c r="AS2432" i="1"/>
  <c r="AV2431" i="1"/>
  <c r="AU2431" i="1"/>
  <c r="AT2431" i="1"/>
  <c r="AS2431" i="1"/>
  <c r="AV2430" i="1"/>
  <c r="AU2430" i="1"/>
  <c r="AT2430" i="1"/>
  <c r="AS2430" i="1"/>
  <c r="AV2429" i="1"/>
  <c r="AU2429" i="1"/>
  <c r="AT2429" i="1"/>
  <c r="AS2429" i="1"/>
  <c r="AV2428" i="1"/>
  <c r="AU2428" i="1"/>
  <c r="AT2428" i="1"/>
  <c r="AS2428" i="1"/>
  <c r="AV2427" i="1"/>
  <c r="AU2427" i="1"/>
  <c r="AT2427" i="1"/>
  <c r="AS2427" i="1"/>
  <c r="AV2426" i="1"/>
  <c r="AU2426" i="1"/>
  <c r="AT2426" i="1"/>
  <c r="AS2426" i="1"/>
  <c r="AV2425" i="1"/>
  <c r="AU2425" i="1"/>
  <c r="AT2425" i="1"/>
  <c r="AS2425" i="1"/>
  <c r="AV2424" i="1"/>
  <c r="AU2424" i="1"/>
  <c r="AT2424" i="1"/>
  <c r="AS2424" i="1"/>
  <c r="AV2423" i="1"/>
  <c r="AU2423" i="1"/>
  <c r="AT2423" i="1"/>
  <c r="AS2423" i="1"/>
  <c r="AV2422" i="1"/>
  <c r="AU2422" i="1"/>
  <c r="AT2422" i="1"/>
  <c r="AS2422" i="1"/>
  <c r="AV2421" i="1"/>
  <c r="AU2421" i="1"/>
  <c r="AT2421" i="1"/>
  <c r="AS2421" i="1"/>
  <c r="AV2420" i="1"/>
  <c r="AU2420" i="1"/>
  <c r="AT2420" i="1"/>
  <c r="AS2420" i="1"/>
  <c r="AV2419" i="1"/>
  <c r="AU2419" i="1"/>
  <c r="AT2419" i="1"/>
  <c r="AS2419" i="1"/>
  <c r="AV2418" i="1"/>
  <c r="AU2418" i="1"/>
  <c r="AT2418" i="1"/>
  <c r="AS2418" i="1"/>
  <c r="AV2417" i="1"/>
  <c r="AU2417" i="1"/>
  <c r="AT2417" i="1"/>
  <c r="AS2417" i="1"/>
  <c r="AV2416" i="1"/>
  <c r="AU2416" i="1"/>
  <c r="AT2416" i="1"/>
  <c r="AS2416" i="1"/>
  <c r="AV2415" i="1"/>
  <c r="AU2415" i="1"/>
  <c r="AT2415" i="1"/>
  <c r="AS2415" i="1"/>
  <c r="AV2414" i="1"/>
  <c r="AU2414" i="1"/>
  <c r="AT2414" i="1"/>
  <c r="AS2414" i="1"/>
  <c r="AV2413" i="1"/>
  <c r="AU2413" i="1"/>
  <c r="AT2413" i="1"/>
  <c r="AS2413" i="1"/>
  <c r="AV2412" i="1"/>
  <c r="AU2412" i="1"/>
  <c r="AT2412" i="1"/>
  <c r="AS2412" i="1"/>
  <c r="AV2411" i="1"/>
  <c r="AU2411" i="1"/>
  <c r="AT2411" i="1"/>
  <c r="AS2411" i="1"/>
  <c r="AV2410" i="1"/>
  <c r="AU2410" i="1"/>
  <c r="AT2410" i="1"/>
  <c r="AS2410" i="1"/>
  <c r="AV2409" i="1"/>
  <c r="AU2409" i="1"/>
  <c r="AT2409" i="1"/>
  <c r="AS2409" i="1"/>
  <c r="AV2408" i="1"/>
  <c r="AU2408" i="1"/>
  <c r="AT2408" i="1"/>
  <c r="AS2408" i="1"/>
  <c r="AV2407" i="1"/>
  <c r="AU2407" i="1"/>
  <c r="AT2407" i="1"/>
  <c r="AS2407" i="1"/>
  <c r="AV2406" i="1"/>
  <c r="AU2406" i="1"/>
  <c r="AT2406" i="1"/>
  <c r="AS2406" i="1"/>
  <c r="AV2405" i="1"/>
  <c r="AU2405" i="1"/>
  <c r="AT2405" i="1"/>
  <c r="AS2405" i="1"/>
  <c r="AV2404" i="1"/>
  <c r="AU2404" i="1"/>
  <c r="AT2404" i="1"/>
  <c r="AS2404" i="1"/>
  <c r="AV2403" i="1"/>
  <c r="AU2403" i="1"/>
  <c r="AT2403" i="1"/>
  <c r="AS2403" i="1"/>
  <c r="AV2402" i="1"/>
  <c r="AU2402" i="1"/>
  <c r="AT2402" i="1"/>
  <c r="AS2402" i="1"/>
  <c r="AV2401" i="1"/>
  <c r="AU2401" i="1"/>
  <c r="AT2401" i="1"/>
  <c r="AS2401" i="1"/>
  <c r="AV2400" i="1"/>
  <c r="AU2400" i="1"/>
  <c r="AT2400" i="1"/>
  <c r="AS2400" i="1"/>
  <c r="AV2399" i="1"/>
  <c r="AU2399" i="1"/>
  <c r="AT2399" i="1"/>
  <c r="AS2399" i="1"/>
  <c r="AV2398" i="1"/>
  <c r="AU2398" i="1"/>
  <c r="AT2398" i="1"/>
  <c r="AS2398" i="1"/>
  <c r="AV2397" i="1"/>
  <c r="AU2397" i="1"/>
  <c r="AT2397" i="1"/>
  <c r="AS2397" i="1"/>
  <c r="AV2396" i="1"/>
  <c r="AU2396" i="1"/>
  <c r="AT2396" i="1"/>
  <c r="AS2396" i="1"/>
  <c r="AV2395" i="1"/>
  <c r="AU2395" i="1"/>
  <c r="AT2395" i="1"/>
  <c r="AS2395" i="1"/>
  <c r="AV2394" i="1"/>
  <c r="AU2394" i="1"/>
  <c r="AT2394" i="1"/>
  <c r="AS2394" i="1"/>
  <c r="AV2393" i="1"/>
  <c r="AU2393" i="1"/>
  <c r="AT2393" i="1"/>
  <c r="AS2393" i="1"/>
  <c r="AV2392" i="1"/>
  <c r="AU2392" i="1"/>
  <c r="AT2392" i="1"/>
  <c r="AS2392" i="1"/>
  <c r="AV2391" i="1"/>
  <c r="AU2391" i="1"/>
  <c r="AT2391" i="1"/>
  <c r="AS2391" i="1"/>
  <c r="AV2390" i="1"/>
  <c r="AU2390" i="1"/>
  <c r="AT2390" i="1"/>
  <c r="AS2390" i="1"/>
  <c r="AV2389" i="1"/>
  <c r="AU2389" i="1"/>
  <c r="AT2389" i="1"/>
  <c r="AS2389" i="1"/>
  <c r="AV2388" i="1"/>
  <c r="AU2388" i="1"/>
  <c r="AT2388" i="1"/>
  <c r="AS2388" i="1"/>
  <c r="AV2387" i="1"/>
  <c r="AU2387" i="1"/>
  <c r="AT2387" i="1"/>
  <c r="AS2387" i="1"/>
  <c r="AV2386" i="1"/>
  <c r="AU2386" i="1"/>
  <c r="AT2386" i="1"/>
  <c r="AS2386" i="1"/>
  <c r="AV2385" i="1"/>
  <c r="AU2385" i="1"/>
  <c r="AT2385" i="1"/>
  <c r="AS2385" i="1"/>
  <c r="AV2384" i="1"/>
  <c r="AU2384" i="1"/>
  <c r="AT2384" i="1"/>
  <c r="AS2384" i="1"/>
  <c r="AV2383" i="1"/>
  <c r="AU2383" i="1"/>
  <c r="AT2383" i="1"/>
  <c r="AS2383" i="1"/>
  <c r="AV2382" i="1"/>
  <c r="AU2382" i="1"/>
  <c r="AT2382" i="1"/>
  <c r="AS2382" i="1"/>
  <c r="AV2381" i="1"/>
  <c r="AU2381" i="1"/>
  <c r="AT2381" i="1"/>
  <c r="AS2381" i="1"/>
  <c r="AV2380" i="1"/>
  <c r="AU2380" i="1"/>
  <c r="AT2380" i="1"/>
  <c r="AS2380" i="1"/>
  <c r="AV2379" i="1"/>
  <c r="AU2379" i="1"/>
  <c r="AT2379" i="1"/>
  <c r="AS2379" i="1"/>
  <c r="AV2378" i="1"/>
  <c r="AU2378" i="1"/>
  <c r="AT2378" i="1"/>
  <c r="AS2378" i="1"/>
  <c r="AV2377" i="1"/>
  <c r="AU2377" i="1"/>
  <c r="AT2377" i="1"/>
  <c r="AS2377" i="1"/>
  <c r="AV2376" i="1"/>
  <c r="AU2376" i="1"/>
  <c r="AT2376" i="1"/>
  <c r="AS2376" i="1"/>
  <c r="AV2375" i="1"/>
  <c r="AU2375" i="1"/>
  <c r="AT2375" i="1"/>
  <c r="AS2375" i="1"/>
  <c r="AV2374" i="1"/>
  <c r="AU2374" i="1"/>
  <c r="AT2374" i="1"/>
  <c r="AS2374" i="1"/>
  <c r="AV2373" i="1"/>
  <c r="AU2373" i="1"/>
  <c r="AT2373" i="1"/>
  <c r="AS2373" i="1"/>
  <c r="AV2372" i="1"/>
  <c r="AU2372" i="1"/>
  <c r="AT2372" i="1"/>
  <c r="AS2372" i="1"/>
  <c r="AV2371" i="1"/>
  <c r="AU2371" i="1"/>
  <c r="AT2371" i="1"/>
  <c r="AS2371" i="1"/>
  <c r="AV2370" i="1"/>
  <c r="AU2370" i="1"/>
  <c r="AT2370" i="1"/>
  <c r="AS2370" i="1"/>
  <c r="AV2369" i="1"/>
  <c r="AU2369" i="1"/>
  <c r="AT2369" i="1"/>
  <c r="AS2369" i="1"/>
  <c r="AV2368" i="1"/>
  <c r="AU2368" i="1"/>
  <c r="AT2368" i="1"/>
  <c r="AS2368" i="1"/>
  <c r="AV2367" i="1"/>
  <c r="AU2367" i="1"/>
  <c r="AT2367" i="1"/>
  <c r="AS2367" i="1"/>
  <c r="AV2366" i="1"/>
  <c r="AU2366" i="1"/>
  <c r="AT2366" i="1"/>
  <c r="AS2366" i="1"/>
  <c r="AV2365" i="1"/>
  <c r="AU2365" i="1"/>
  <c r="AT2365" i="1"/>
  <c r="AS2365" i="1"/>
  <c r="AV2364" i="1"/>
  <c r="AU2364" i="1"/>
  <c r="AT2364" i="1"/>
  <c r="AS2364" i="1"/>
  <c r="AV2363" i="1"/>
  <c r="AU2363" i="1"/>
  <c r="AT2363" i="1"/>
  <c r="AS2363" i="1"/>
  <c r="AV2362" i="1"/>
  <c r="AU2362" i="1"/>
  <c r="AT2362" i="1"/>
  <c r="AS2362" i="1"/>
  <c r="AV2361" i="1"/>
  <c r="AU2361" i="1"/>
  <c r="AT2361" i="1"/>
  <c r="AS2361" i="1"/>
  <c r="AV2360" i="1"/>
  <c r="AU2360" i="1"/>
  <c r="AT2360" i="1"/>
  <c r="AS2360" i="1"/>
  <c r="AV2359" i="1"/>
  <c r="AU2359" i="1"/>
  <c r="AT2359" i="1"/>
  <c r="AS2359" i="1"/>
  <c r="AV2358" i="1"/>
  <c r="AU2358" i="1"/>
  <c r="AT2358" i="1"/>
  <c r="AS2358" i="1"/>
  <c r="AV2357" i="1"/>
  <c r="AU2357" i="1"/>
  <c r="AT2357" i="1"/>
  <c r="AS2357" i="1"/>
  <c r="AV2356" i="1"/>
  <c r="AU2356" i="1"/>
  <c r="AT2356" i="1"/>
  <c r="AS2356" i="1"/>
  <c r="AV2355" i="1"/>
  <c r="AU2355" i="1"/>
  <c r="AT2355" i="1"/>
  <c r="AS2355" i="1"/>
  <c r="AV2354" i="1"/>
  <c r="AU2354" i="1"/>
  <c r="AT2354" i="1"/>
  <c r="AS2354" i="1"/>
  <c r="AV2353" i="1"/>
  <c r="AU2353" i="1"/>
  <c r="AT2353" i="1"/>
  <c r="AS2353" i="1"/>
  <c r="AV2352" i="1"/>
  <c r="AU2352" i="1"/>
  <c r="AT2352" i="1"/>
  <c r="AS2352" i="1"/>
  <c r="AV2351" i="1"/>
  <c r="AU2351" i="1"/>
  <c r="AT2351" i="1"/>
  <c r="AS2351" i="1"/>
  <c r="AV2350" i="1"/>
  <c r="AU2350" i="1"/>
  <c r="AT2350" i="1"/>
  <c r="AS2350" i="1"/>
  <c r="AV2349" i="1"/>
  <c r="AU2349" i="1"/>
  <c r="AT2349" i="1"/>
  <c r="AS2349" i="1"/>
  <c r="AV2348" i="1"/>
  <c r="AU2348" i="1"/>
  <c r="AT2348" i="1"/>
  <c r="AS2348" i="1"/>
  <c r="AV2347" i="1"/>
  <c r="AU2347" i="1"/>
  <c r="AT2347" i="1"/>
  <c r="AS2347" i="1"/>
  <c r="AV2346" i="1"/>
  <c r="AU2346" i="1"/>
  <c r="AT2346" i="1"/>
  <c r="AS2346" i="1"/>
  <c r="AV2345" i="1"/>
  <c r="AU2345" i="1"/>
  <c r="AT2345" i="1"/>
  <c r="AS2345" i="1"/>
  <c r="AV2344" i="1"/>
  <c r="AU2344" i="1"/>
  <c r="AT2344" i="1"/>
  <c r="AS2344" i="1"/>
  <c r="AV2343" i="1"/>
  <c r="AU2343" i="1"/>
  <c r="AT2343" i="1"/>
  <c r="AS2343" i="1"/>
  <c r="AV2342" i="1"/>
  <c r="AU2342" i="1"/>
  <c r="AT2342" i="1"/>
  <c r="AS2342" i="1"/>
  <c r="AV2341" i="1"/>
  <c r="AU2341" i="1"/>
  <c r="AT2341" i="1"/>
  <c r="AS2341" i="1"/>
  <c r="AV2340" i="1"/>
  <c r="AU2340" i="1"/>
  <c r="AT2340" i="1"/>
  <c r="AS2340" i="1"/>
  <c r="AV2339" i="1"/>
  <c r="AU2339" i="1"/>
  <c r="AT2339" i="1"/>
  <c r="AS2339" i="1"/>
  <c r="AV2338" i="1"/>
  <c r="AU2338" i="1"/>
  <c r="AT2338" i="1"/>
  <c r="AS2338" i="1"/>
  <c r="AV2337" i="1"/>
  <c r="AU2337" i="1"/>
  <c r="AT2337" i="1"/>
  <c r="AS2337" i="1"/>
  <c r="AV2336" i="1"/>
  <c r="AU2336" i="1"/>
  <c r="AT2336" i="1"/>
  <c r="AS2336" i="1"/>
  <c r="AV2335" i="1"/>
  <c r="AU2335" i="1"/>
  <c r="AT2335" i="1"/>
  <c r="AS2335" i="1"/>
  <c r="AV2334" i="1"/>
  <c r="AU2334" i="1"/>
  <c r="AT2334" i="1"/>
  <c r="AS2334" i="1"/>
  <c r="AV2333" i="1"/>
  <c r="AU2333" i="1"/>
  <c r="AT2333" i="1"/>
  <c r="AS2333" i="1"/>
  <c r="AV2332" i="1"/>
  <c r="AU2332" i="1"/>
  <c r="AT2332" i="1"/>
  <c r="AS2332" i="1"/>
  <c r="AV2331" i="1"/>
  <c r="AU2331" i="1"/>
  <c r="AT2331" i="1"/>
  <c r="AS2331" i="1"/>
  <c r="AV2330" i="1"/>
  <c r="AU2330" i="1"/>
  <c r="AT2330" i="1"/>
  <c r="AS2330" i="1"/>
  <c r="AV2329" i="1"/>
  <c r="AU2329" i="1"/>
  <c r="AT2329" i="1"/>
  <c r="AS2329" i="1"/>
  <c r="AV2328" i="1"/>
  <c r="AU2328" i="1"/>
  <c r="AT2328" i="1"/>
  <c r="AS2328" i="1"/>
  <c r="AV2327" i="1"/>
  <c r="AU2327" i="1"/>
  <c r="AT2327" i="1"/>
  <c r="AS2327" i="1"/>
  <c r="AV2326" i="1"/>
  <c r="AU2326" i="1"/>
  <c r="AT2326" i="1"/>
  <c r="AS2326" i="1"/>
  <c r="AV2325" i="1"/>
  <c r="AU2325" i="1"/>
  <c r="AT2325" i="1"/>
  <c r="AS2325" i="1"/>
  <c r="AV2324" i="1"/>
  <c r="AU2324" i="1"/>
  <c r="AT2324" i="1"/>
  <c r="AS2324" i="1"/>
  <c r="AV2323" i="1"/>
  <c r="AU2323" i="1"/>
  <c r="AT2323" i="1"/>
  <c r="AS2323" i="1"/>
  <c r="AV2322" i="1"/>
  <c r="AU2322" i="1"/>
  <c r="AT2322" i="1"/>
  <c r="AS2322" i="1"/>
  <c r="AV2321" i="1"/>
  <c r="AU2321" i="1"/>
  <c r="AT2321" i="1"/>
  <c r="AS2321" i="1"/>
  <c r="AV2320" i="1"/>
  <c r="AU2320" i="1"/>
  <c r="AT2320" i="1"/>
  <c r="AS2320" i="1"/>
  <c r="AV2319" i="1"/>
  <c r="AU2319" i="1"/>
  <c r="AT2319" i="1"/>
  <c r="AS2319" i="1"/>
  <c r="AV2318" i="1"/>
  <c r="AU2318" i="1"/>
  <c r="AT2318" i="1"/>
  <c r="AS2318" i="1"/>
  <c r="AV2317" i="1"/>
  <c r="AU2317" i="1"/>
  <c r="AT2317" i="1"/>
  <c r="AS2317" i="1"/>
  <c r="AV2316" i="1"/>
  <c r="AU2316" i="1"/>
  <c r="AT2316" i="1"/>
  <c r="AS2316" i="1"/>
  <c r="AV2315" i="1"/>
  <c r="AU2315" i="1"/>
  <c r="AT2315" i="1"/>
  <c r="AS2315" i="1"/>
  <c r="AV2314" i="1"/>
  <c r="AU2314" i="1"/>
  <c r="AT2314" i="1"/>
  <c r="AS2314" i="1"/>
  <c r="AV2313" i="1"/>
  <c r="AU2313" i="1"/>
  <c r="AT2313" i="1"/>
  <c r="AS2313" i="1"/>
  <c r="AV2312" i="1"/>
  <c r="AU2312" i="1"/>
  <c r="AT2312" i="1"/>
  <c r="AS2312" i="1"/>
  <c r="AV2311" i="1"/>
  <c r="AU2311" i="1"/>
  <c r="AT2311" i="1"/>
  <c r="AS2311" i="1"/>
  <c r="AV2310" i="1"/>
  <c r="AU2310" i="1"/>
  <c r="AT2310" i="1"/>
  <c r="AS2310" i="1"/>
  <c r="AV2309" i="1"/>
  <c r="AU2309" i="1"/>
  <c r="AT2309" i="1"/>
  <c r="AS2309" i="1"/>
  <c r="AV2308" i="1"/>
  <c r="AU2308" i="1"/>
  <c r="AT2308" i="1"/>
  <c r="AS2308" i="1"/>
  <c r="AV2307" i="1"/>
  <c r="AU2307" i="1"/>
  <c r="AT2307" i="1"/>
  <c r="AS2307" i="1"/>
  <c r="AV2306" i="1"/>
  <c r="AU2306" i="1"/>
  <c r="AT2306" i="1"/>
  <c r="AS2306" i="1"/>
  <c r="AV2305" i="1"/>
  <c r="AU2305" i="1"/>
  <c r="AT2305" i="1"/>
  <c r="AS2305" i="1"/>
  <c r="AV2304" i="1"/>
  <c r="AU2304" i="1"/>
  <c r="AT2304" i="1"/>
  <c r="AS2304" i="1"/>
  <c r="AV2303" i="1"/>
  <c r="AU2303" i="1"/>
  <c r="AT2303" i="1"/>
  <c r="AS2303" i="1"/>
  <c r="AV2302" i="1"/>
  <c r="AU2302" i="1"/>
  <c r="AT2302" i="1"/>
  <c r="AS2302" i="1"/>
  <c r="AV2301" i="1"/>
  <c r="AU2301" i="1"/>
  <c r="AT2301" i="1"/>
  <c r="AS2301" i="1"/>
  <c r="AV2300" i="1"/>
  <c r="AU2300" i="1"/>
  <c r="AT2300" i="1"/>
  <c r="AS2300" i="1"/>
  <c r="AV2299" i="1"/>
  <c r="AU2299" i="1"/>
  <c r="AT2299" i="1"/>
  <c r="AS2299" i="1"/>
  <c r="AV2298" i="1"/>
  <c r="AU2298" i="1"/>
  <c r="AT2298" i="1"/>
  <c r="AS2298" i="1"/>
  <c r="AV2297" i="1"/>
  <c r="AU2297" i="1"/>
  <c r="AT2297" i="1"/>
  <c r="AS2297" i="1"/>
  <c r="AV2296" i="1"/>
  <c r="AU2296" i="1"/>
  <c r="AT2296" i="1"/>
  <c r="AS2296" i="1"/>
  <c r="AV2295" i="1"/>
  <c r="AU2295" i="1"/>
  <c r="AT2295" i="1"/>
  <c r="AS2295" i="1"/>
  <c r="AV2294" i="1"/>
  <c r="AU2294" i="1"/>
  <c r="AT2294" i="1"/>
  <c r="AS2294" i="1"/>
  <c r="AV2293" i="1"/>
  <c r="AU2293" i="1"/>
  <c r="AT2293" i="1"/>
  <c r="AS2293" i="1"/>
  <c r="AV2292" i="1"/>
  <c r="AU2292" i="1"/>
  <c r="AT2292" i="1"/>
  <c r="AS2292" i="1"/>
  <c r="AV2291" i="1"/>
  <c r="AU2291" i="1"/>
  <c r="AT2291" i="1"/>
  <c r="AS2291" i="1"/>
  <c r="AV2290" i="1"/>
  <c r="AU2290" i="1"/>
  <c r="AT2290" i="1"/>
  <c r="AS2290" i="1"/>
  <c r="AV2289" i="1"/>
  <c r="AU2289" i="1"/>
  <c r="AT2289" i="1"/>
  <c r="AS2289" i="1"/>
  <c r="AV2288" i="1"/>
  <c r="AU2288" i="1"/>
  <c r="AT2288" i="1"/>
  <c r="AS2288" i="1"/>
  <c r="AV2287" i="1"/>
  <c r="AU2287" i="1"/>
  <c r="AT2287" i="1"/>
  <c r="AS2287" i="1"/>
  <c r="AV2286" i="1"/>
  <c r="AU2286" i="1"/>
  <c r="AT2286" i="1"/>
  <c r="AS2286" i="1"/>
  <c r="AV2285" i="1"/>
  <c r="AU2285" i="1"/>
  <c r="AT2285" i="1"/>
  <c r="AS2285" i="1"/>
  <c r="AV2284" i="1"/>
  <c r="AU2284" i="1"/>
  <c r="AT2284" i="1"/>
  <c r="AS2284" i="1"/>
  <c r="AV2283" i="1"/>
  <c r="AU2283" i="1"/>
  <c r="AT2283" i="1"/>
  <c r="AS2283" i="1"/>
  <c r="AV2282" i="1"/>
  <c r="AU2282" i="1"/>
  <c r="AT2282" i="1"/>
  <c r="AS2282" i="1"/>
  <c r="AV2281" i="1"/>
  <c r="AU2281" i="1"/>
  <c r="AT2281" i="1"/>
  <c r="AS2281" i="1"/>
  <c r="AV2280" i="1"/>
  <c r="AU2280" i="1"/>
  <c r="AT2280" i="1"/>
  <c r="AS2280" i="1"/>
  <c r="AV2279" i="1"/>
  <c r="AU2279" i="1"/>
  <c r="AT2279" i="1"/>
  <c r="AS2279" i="1"/>
  <c r="AV2278" i="1"/>
  <c r="AU2278" i="1"/>
  <c r="AT2278" i="1"/>
  <c r="AS2278" i="1"/>
  <c r="AV2277" i="1"/>
  <c r="AU2277" i="1"/>
  <c r="AT2277" i="1"/>
  <c r="AS2277" i="1"/>
  <c r="AV2276" i="1"/>
  <c r="AU2276" i="1"/>
  <c r="AT2276" i="1"/>
  <c r="AS2276" i="1"/>
  <c r="AV2275" i="1"/>
  <c r="AU2275" i="1"/>
  <c r="AT2275" i="1"/>
  <c r="AS2275" i="1"/>
  <c r="AV2274" i="1"/>
  <c r="AU2274" i="1"/>
  <c r="AT2274" i="1"/>
  <c r="AS2274" i="1"/>
  <c r="AV2273" i="1"/>
  <c r="AU2273" i="1"/>
  <c r="AT2273" i="1"/>
  <c r="AS2273" i="1"/>
  <c r="AV2272" i="1"/>
  <c r="AU2272" i="1"/>
  <c r="AT2272" i="1"/>
  <c r="AS2272" i="1"/>
  <c r="AV2271" i="1"/>
  <c r="AU2271" i="1"/>
  <c r="AT2271" i="1"/>
  <c r="AS2271" i="1"/>
  <c r="AV2270" i="1"/>
  <c r="AU2270" i="1"/>
  <c r="AT2270" i="1"/>
  <c r="AS2270" i="1"/>
  <c r="AV2269" i="1"/>
  <c r="AU2269" i="1"/>
  <c r="AT2269" i="1"/>
  <c r="AS2269" i="1"/>
  <c r="AV2268" i="1"/>
  <c r="AU2268" i="1"/>
  <c r="AT2268" i="1"/>
  <c r="AS2268" i="1"/>
  <c r="AV2267" i="1"/>
  <c r="AU2267" i="1"/>
  <c r="AT2267" i="1"/>
  <c r="AS2267" i="1"/>
  <c r="AV2266" i="1"/>
  <c r="AU2266" i="1"/>
  <c r="AT2266" i="1"/>
  <c r="AS2266" i="1"/>
  <c r="AV2265" i="1"/>
  <c r="AU2265" i="1"/>
  <c r="AT2265" i="1"/>
  <c r="AS2265" i="1"/>
  <c r="AV2264" i="1"/>
  <c r="AU2264" i="1"/>
  <c r="AT2264" i="1"/>
  <c r="AS2264" i="1"/>
  <c r="AV2263" i="1"/>
  <c r="AU2263" i="1"/>
  <c r="AT2263" i="1"/>
  <c r="AS2263" i="1"/>
  <c r="AV2262" i="1"/>
  <c r="AU2262" i="1"/>
  <c r="AT2262" i="1"/>
  <c r="AS2262" i="1"/>
  <c r="AV2261" i="1"/>
  <c r="AU2261" i="1"/>
  <c r="AT2261" i="1"/>
  <c r="AS2261" i="1"/>
  <c r="AV2260" i="1"/>
  <c r="AU2260" i="1"/>
  <c r="AT2260" i="1"/>
  <c r="AS2260" i="1"/>
  <c r="AV2259" i="1"/>
  <c r="AU2259" i="1"/>
  <c r="AT2259" i="1"/>
  <c r="AS2259" i="1"/>
  <c r="AV2258" i="1"/>
  <c r="AU2258" i="1"/>
  <c r="AT2258" i="1"/>
  <c r="AS2258" i="1"/>
  <c r="AV2257" i="1"/>
  <c r="AU2257" i="1"/>
  <c r="AT2257" i="1"/>
  <c r="AS2257" i="1"/>
  <c r="AV2256" i="1"/>
  <c r="AU2256" i="1"/>
  <c r="AT2256" i="1"/>
  <c r="AS2256" i="1"/>
  <c r="AV2255" i="1"/>
  <c r="AU2255" i="1"/>
  <c r="AT2255" i="1"/>
  <c r="AS2255" i="1"/>
  <c r="AV2254" i="1"/>
  <c r="AU2254" i="1"/>
  <c r="AT2254" i="1"/>
  <c r="AS2254" i="1"/>
  <c r="AV2253" i="1"/>
  <c r="AU2253" i="1"/>
  <c r="AT2253" i="1"/>
  <c r="AS2253" i="1"/>
  <c r="AV2252" i="1"/>
  <c r="AU2252" i="1"/>
  <c r="AT2252" i="1"/>
  <c r="AS2252" i="1"/>
  <c r="AV2251" i="1"/>
  <c r="AU2251" i="1"/>
  <c r="AT2251" i="1"/>
  <c r="AS2251" i="1"/>
  <c r="AV2250" i="1"/>
  <c r="AU2250" i="1"/>
  <c r="AT2250" i="1"/>
  <c r="AS2250" i="1"/>
  <c r="AV2249" i="1"/>
  <c r="AU2249" i="1"/>
  <c r="AT2249" i="1"/>
  <c r="AS2249" i="1"/>
  <c r="AV2248" i="1"/>
  <c r="AU2248" i="1"/>
  <c r="AT2248" i="1"/>
  <c r="AS2248" i="1"/>
  <c r="AV2247" i="1"/>
  <c r="AU2247" i="1"/>
  <c r="AT2247" i="1"/>
  <c r="AS2247" i="1"/>
  <c r="AV2246" i="1"/>
  <c r="AU2246" i="1"/>
  <c r="AT2246" i="1"/>
  <c r="AS2246" i="1"/>
  <c r="AV2245" i="1"/>
  <c r="AU2245" i="1"/>
  <c r="AT2245" i="1"/>
  <c r="AS2245" i="1"/>
  <c r="AV2244" i="1"/>
  <c r="AU2244" i="1"/>
  <c r="AT2244" i="1"/>
  <c r="AS2244" i="1"/>
  <c r="AV2243" i="1"/>
  <c r="AU2243" i="1"/>
  <c r="AT2243" i="1"/>
  <c r="AS2243" i="1"/>
  <c r="AV2242" i="1"/>
  <c r="AU2242" i="1"/>
  <c r="AT2242" i="1"/>
  <c r="AS2242" i="1"/>
  <c r="AV2241" i="1"/>
  <c r="AU2241" i="1"/>
  <c r="AT2241" i="1"/>
  <c r="AS2241" i="1"/>
  <c r="AV2240" i="1"/>
  <c r="AU2240" i="1"/>
  <c r="AT2240" i="1"/>
  <c r="AS2240" i="1"/>
  <c r="AV2239" i="1"/>
  <c r="AU2239" i="1"/>
  <c r="AT2239" i="1"/>
  <c r="AS2239" i="1"/>
  <c r="AV2238" i="1"/>
  <c r="AU2238" i="1"/>
  <c r="AT2238" i="1"/>
  <c r="AS2238" i="1"/>
  <c r="AV2237" i="1"/>
  <c r="AU2237" i="1"/>
  <c r="AT2237" i="1"/>
  <c r="AS2237" i="1"/>
  <c r="AV2236" i="1"/>
  <c r="AU2236" i="1"/>
  <c r="AT2236" i="1"/>
  <c r="AS2236" i="1"/>
  <c r="AV2235" i="1"/>
  <c r="AU2235" i="1"/>
  <c r="AT2235" i="1"/>
  <c r="AS2235" i="1"/>
  <c r="AV2234" i="1"/>
  <c r="AU2234" i="1"/>
  <c r="AT2234" i="1"/>
  <c r="AS2234" i="1"/>
  <c r="AV2233" i="1"/>
  <c r="AU2233" i="1"/>
  <c r="AT2233" i="1"/>
  <c r="AS2233" i="1"/>
  <c r="AV2232" i="1"/>
  <c r="AU2232" i="1"/>
  <c r="AT2232" i="1"/>
  <c r="AS2232" i="1"/>
  <c r="AV2231" i="1"/>
  <c r="AU2231" i="1"/>
  <c r="AT2231" i="1"/>
  <c r="AS2231" i="1"/>
  <c r="AV2230" i="1"/>
  <c r="AU2230" i="1"/>
  <c r="AT2230" i="1"/>
  <c r="AS2230" i="1"/>
  <c r="AV2229" i="1"/>
  <c r="AU2229" i="1"/>
  <c r="AT2229" i="1"/>
  <c r="AS2229" i="1"/>
  <c r="AV2228" i="1"/>
  <c r="AU2228" i="1"/>
  <c r="AT2228" i="1"/>
  <c r="AS2228" i="1"/>
  <c r="AV2227" i="1"/>
  <c r="AU2227" i="1"/>
  <c r="AT2227" i="1"/>
  <c r="AS2227" i="1"/>
  <c r="AV2226" i="1"/>
  <c r="AU2226" i="1"/>
  <c r="AT2226" i="1"/>
  <c r="AS2226" i="1"/>
  <c r="AV2225" i="1"/>
  <c r="AU2225" i="1"/>
  <c r="AT2225" i="1"/>
  <c r="AS2225" i="1"/>
  <c r="AV2224" i="1"/>
  <c r="AU2224" i="1"/>
  <c r="AT2224" i="1"/>
  <c r="AS2224" i="1"/>
  <c r="AV2223" i="1"/>
  <c r="AU2223" i="1"/>
  <c r="AT2223" i="1"/>
  <c r="AS2223" i="1"/>
  <c r="AV2222" i="1"/>
  <c r="AU2222" i="1"/>
  <c r="AT2222" i="1"/>
  <c r="AS2222" i="1"/>
  <c r="AV2221" i="1"/>
  <c r="AU2221" i="1"/>
  <c r="AT2221" i="1"/>
  <c r="AS2221" i="1"/>
  <c r="AV2220" i="1"/>
  <c r="AU2220" i="1"/>
  <c r="AT2220" i="1"/>
  <c r="AS2220" i="1"/>
  <c r="AV2219" i="1"/>
  <c r="AU2219" i="1"/>
  <c r="AT2219" i="1"/>
  <c r="AS2219" i="1"/>
  <c r="AV2218" i="1"/>
  <c r="AU2218" i="1"/>
  <c r="AT2218" i="1"/>
  <c r="AS2218" i="1"/>
  <c r="AV2217" i="1"/>
  <c r="AU2217" i="1"/>
  <c r="AT2217" i="1"/>
  <c r="AS2217" i="1"/>
  <c r="AV2216" i="1"/>
  <c r="AU2216" i="1"/>
  <c r="AT2216" i="1"/>
  <c r="AS2216" i="1"/>
  <c r="AV2215" i="1"/>
  <c r="AU2215" i="1"/>
  <c r="AT2215" i="1"/>
  <c r="AS2215" i="1"/>
  <c r="AV2214" i="1"/>
  <c r="AU2214" i="1"/>
  <c r="AT2214" i="1"/>
  <c r="AS2214" i="1"/>
  <c r="AV2213" i="1"/>
  <c r="AU2213" i="1"/>
  <c r="AT2213" i="1"/>
  <c r="AS2213" i="1"/>
  <c r="AV2212" i="1"/>
  <c r="AU2212" i="1"/>
  <c r="AT2212" i="1"/>
  <c r="AS2212" i="1"/>
  <c r="AV2211" i="1"/>
  <c r="AU2211" i="1"/>
  <c r="AT2211" i="1"/>
  <c r="AS2211" i="1"/>
  <c r="AV2210" i="1"/>
  <c r="AU2210" i="1"/>
  <c r="AT2210" i="1"/>
  <c r="AS2210" i="1"/>
  <c r="AV2209" i="1"/>
  <c r="AU2209" i="1"/>
  <c r="AT2209" i="1"/>
  <c r="AS2209" i="1"/>
  <c r="AV2208" i="1"/>
  <c r="AU2208" i="1"/>
  <c r="AT2208" i="1"/>
  <c r="AS2208" i="1"/>
  <c r="AV2207" i="1"/>
  <c r="AU2207" i="1"/>
  <c r="AT2207" i="1"/>
  <c r="AS2207" i="1"/>
  <c r="AV2206" i="1"/>
  <c r="AU2206" i="1"/>
  <c r="AT2206" i="1"/>
  <c r="AS2206" i="1"/>
  <c r="AV2205" i="1"/>
  <c r="AU2205" i="1"/>
  <c r="AT2205" i="1"/>
  <c r="AS2205" i="1"/>
  <c r="AV2204" i="1"/>
  <c r="AU2204" i="1"/>
  <c r="AT2204" i="1"/>
  <c r="AS2204" i="1"/>
  <c r="AV2203" i="1"/>
  <c r="AU2203" i="1"/>
  <c r="AT2203" i="1"/>
  <c r="AS2203" i="1"/>
  <c r="AV2202" i="1"/>
  <c r="AU2202" i="1"/>
  <c r="AT2202" i="1"/>
  <c r="AS2202" i="1"/>
  <c r="AV2201" i="1"/>
  <c r="AU2201" i="1"/>
  <c r="AT2201" i="1"/>
  <c r="AS2201" i="1"/>
  <c r="AV2200" i="1"/>
  <c r="AU2200" i="1"/>
  <c r="AT2200" i="1"/>
  <c r="AS2200" i="1"/>
  <c r="AV2199" i="1"/>
  <c r="AU2199" i="1"/>
  <c r="AT2199" i="1"/>
  <c r="AS2199" i="1"/>
  <c r="AV2198" i="1"/>
  <c r="AU2198" i="1"/>
  <c r="AT2198" i="1"/>
  <c r="AS2198" i="1"/>
  <c r="AV2197" i="1"/>
  <c r="AU2197" i="1"/>
  <c r="AT2197" i="1"/>
  <c r="AS2197" i="1"/>
  <c r="AV2196" i="1"/>
  <c r="AU2196" i="1"/>
  <c r="AT2196" i="1"/>
  <c r="AS2196" i="1"/>
  <c r="AV2195" i="1"/>
  <c r="AU2195" i="1"/>
  <c r="AT2195" i="1"/>
  <c r="AS2195" i="1"/>
  <c r="AV2194" i="1"/>
  <c r="AU2194" i="1"/>
  <c r="AT2194" i="1"/>
  <c r="AS2194" i="1"/>
  <c r="AV2193" i="1"/>
  <c r="AU2193" i="1"/>
  <c r="AT2193" i="1"/>
  <c r="AS2193" i="1"/>
  <c r="AV2192" i="1"/>
  <c r="AU2192" i="1"/>
  <c r="AT2192" i="1"/>
  <c r="AS2192" i="1"/>
  <c r="AV2191" i="1"/>
  <c r="AU2191" i="1"/>
  <c r="AT2191" i="1"/>
  <c r="AS2191" i="1"/>
  <c r="AV2190" i="1"/>
  <c r="AU2190" i="1"/>
  <c r="AT2190" i="1"/>
  <c r="AS2190" i="1"/>
  <c r="AV2189" i="1"/>
  <c r="AU2189" i="1"/>
  <c r="AT2189" i="1"/>
  <c r="AS2189" i="1"/>
  <c r="AV2188" i="1"/>
  <c r="AU2188" i="1"/>
  <c r="AT2188" i="1"/>
  <c r="AS2188" i="1"/>
  <c r="AV2187" i="1"/>
  <c r="AU2187" i="1"/>
  <c r="AT2187" i="1"/>
  <c r="AS2187" i="1"/>
  <c r="AV2186" i="1"/>
  <c r="AU2186" i="1"/>
  <c r="AT2186" i="1"/>
  <c r="AS2186" i="1"/>
  <c r="AV2185" i="1"/>
  <c r="AU2185" i="1"/>
  <c r="AT2185" i="1"/>
  <c r="AS2185" i="1"/>
  <c r="AV2184" i="1"/>
  <c r="AU2184" i="1"/>
  <c r="AT2184" i="1"/>
  <c r="AS2184" i="1"/>
  <c r="AV2183" i="1"/>
  <c r="AU2183" i="1"/>
  <c r="AT2183" i="1"/>
  <c r="AS2183" i="1"/>
  <c r="AV2182" i="1"/>
  <c r="AU2182" i="1"/>
  <c r="AT2182" i="1"/>
  <c r="AS2182" i="1"/>
  <c r="AV2181" i="1"/>
  <c r="AU2181" i="1"/>
  <c r="AT2181" i="1"/>
  <c r="AS2181" i="1"/>
  <c r="AV2180" i="1"/>
  <c r="AU2180" i="1"/>
  <c r="AT2180" i="1"/>
  <c r="AS2180" i="1"/>
  <c r="AV2179" i="1"/>
  <c r="AU2179" i="1"/>
  <c r="AT2179" i="1"/>
  <c r="AS2179" i="1"/>
  <c r="AV2178" i="1"/>
  <c r="AU2178" i="1"/>
  <c r="AT2178" i="1"/>
  <c r="AS2178" i="1"/>
  <c r="AV2177" i="1"/>
  <c r="AU2177" i="1"/>
  <c r="AT2177" i="1"/>
  <c r="AS2177" i="1"/>
  <c r="AV2176" i="1"/>
  <c r="AU2176" i="1"/>
  <c r="AT2176" i="1"/>
  <c r="AS2176" i="1"/>
  <c r="AV2175" i="1"/>
  <c r="AU2175" i="1"/>
  <c r="AT2175" i="1"/>
  <c r="AS2175" i="1"/>
  <c r="AV2174" i="1"/>
  <c r="AU2174" i="1"/>
  <c r="AT2174" i="1"/>
  <c r="AS2174" i="1"/>
  <c r="AV2173" i="1"/>
  <c r="AU2173" i="1"/>
  <c r="AT2173" i="1"/>
  <c r="AS2173" i="1"/>
  <c r="AV2172" i="1"/>
  <c r="AU2172" i="1"/>
  <c r="AT2172" i="1"/>
  <c r="AS2172" i="1"/>
  <c r="AV2171" i="1"/>
  <c r="AU2171" i="1"/>
  <c r="AT2171" i="1"/>
  <c r="AS2171" i="1"/>
  <c r="AV2170" i="1"/>
  <c r="AU2170" i="1"/>
  <c r="AT2170" i="1"/>
  <c r="AS2170" i="1"/>
  <c r="AV2169" i="1"/>
  <c r="AU2169" i="1"/>
  <c r="AT2169" i="1"/>
  <c r="AS2169" i="1"/>
  <c r="AV2168" i="1"/>
  <c r="AU2168" i="1"/>
  <c r="AT2168" i="1"/>
  <c r="AS2168" i="1"/>
  <c r="AV2167" i="1"/>
  <c r="AU2167" i="1"/>
  <c r="AT2167" i="1"/>
  <c r="AS2167" i="1"/>
  <c r="AV2166" i="1"/>
  <c r="AU2166" i="1"/>
  <c r="AT2166" i="1"/>
  <c r="AS2166" i="1"/>
  <c r="AV2165" i="1"/>
  <c r="AU2165" i="1"/>
  <c r="AT2165" i="1"/>
  <c r="AS2165" i="1"/>
  <c r="AV2164" i="1"/>
  <c r="AU2164" i="1"/>
  <c r="AT2164" i="1"/>
  <c r="AS2164" i="1"/>
  <c r="AV2163" i="1"/>
  <c r="AU2163" i="1"/>
  <c r="AT2163" i="1"/>
  <c r="AS2163" i="1"/>
  <c r="AV2162" i="1"/>
  <c r="AU2162" i="1"/>
  <c r="AT2162" i="1"/>
  <c r="AS2162" i="1"/>
  <c r="AV2161" i="1"/>
  <c r="AU2161" i="1"/>
  <c r="AT2161" i="1"/>
  <c r="AS2161" i="1"/>
  <c r="AV2160" i="1"/>
  <c r="AU2160" i="1"/>
  <c r="AT2160" i="1"/>
  <c r="AS2160" i="1"/>
  <c r="AV2159" i="1"/>
  <c r="AU2159" i="1"/>
  <c r="AT2159" i="1"/>
  <c r="AS2159" i="1"/>
  <c r="AV2158" i="1"/>
  <c r="AU2158" i="1"/>
  <c r="AT2158" i="1"/>
  <c r="AS2158" i="1"/>
  <c r="AV2157" i="1"/>
  <c r="AU2157" i="1"/>
  <c r="AT2157" i="1"/>
  <c r="AS2157" i="1"/>
  <c r="AV2156" i="1"/>
  <c r="AU2156" i="1"/>
  <c r="AT2156" i="1"/>
  <c r="AS2156" i="1"/>
  <c r="AV2155" i="1"/>
  <c r="AU2155" i="1"/>
  <c r="AT2155" i="1"/>
  <c r="AS2155" i="1"/>
  <c r="AV2154" i="1"/>
  <c r="AU2154" i="1"/>
  <c r="AT2154" i="1"/>
  <c r="AS2154" i="1"/>
  <c r="AV2153" i="1"/>
  <c r="AU2153" i="1"/>
  <c r="AT2153" i="1"/>
  <c r="AS2153" i="1"/>
  <c r="AV2152" i="1"/>
  <c r="AU2152" i="1"/>
  <c r="AT2152" i="1"/>
  <c r="AS2152" i="1"/>
  <c r="AV2151" i="1"/>
  <c r="AU2151" i="1"/>
  <c r="AT2151" i="1"/>
  <c r="AS2151" i="1"/>
  <c r="AV2150" i="1"/>
  <c r="AU2150" i="1"/>
  <c r="AT2150" i="1"/>
  <c r="AS2150" i="1"/>
  <c r="AV2149" i="1"/>
  <c r="AU2149" i="1"/>
  <c r="AT2149" i="1"/>
  <c r="AS2149" i="1"/>
  <c r="AV2148" i="1"/>
  <c r="AU2148" i="1"/>
  <c r="AT2148" i="1"/>
  <c r="AS2148" i="1"/>
  <c r="AV2147" i="1"/>
  <c r="AU2147" i="1"/>
  <c r="AT2147" i="1"/>
  <c r="AS2147" i="1"/>
  <c r="AV2146" i="1"/>
  <c r="AU2146" i="1"/>
  <c r="AT2146" i="1"/>
  <c r="AS2146" i="1"/>
  <c r="AV2145" i="1"/>
  <c r="AU2145" i="1"/>
  <c r="AT2145" i="1"/>
  <c r="AS2145" i="1"/>
  <c r="AV2144" i="1"/>
  <c r="AU2144" i="1"/>
  <c r="AT2144" i="1"/>
  <c r="AS2144" i="1"/>
  <c r="AV2143" i="1"/>
  <c r="AU2143" i="1"/>
  <c r="AT2143" i="1"/>
  <c r="AS2143" i="1"/>
  <c r="AV2142" i="1"/>
  <c r="AU2142" i="1"/>
  <c r="AT2142" i="1"/>
  <c r="AS2142" i="1"/>
  <c r="AV2141" i="1"/>
  <c r="AU2141" i="1"/>
  <c r="AT2141" i="1"/>
  <c r="AS2141" i="1"/>
  <c r="AV2140" i="1"/>
  <c r="AU2140" i="1"/>
  <c r="AT2140" i="1"/>
  <c r="AS2140" i="1"/>
  <c r="AV2139" i="1"/>
  <c r="AU2139" i="1"/>
  <c r="AT2139" i="1"/>
  <c r="AS2139" i="1"/>
  <c r="AV2138" i="1"/>
  <c r="AU2138" i="1"/>
  <c r="AT2138" i="1"/>
  <c r="AS2138" i="1"/>
  <c r="AV2137" i="1"/>
  <c r="AU2137" i="1"/>
  <c r="AT2137" i="1"/>
  <c r="AS2137" i="1"/>
  <c r="AV2136" i="1"/>
  <c r="AU2136" i="1"/>
  <c r="AT2136" i="1"/>
  <c r="AS2136" i="1"/>
  <c r="AV2135" i="1"/>
  <c r="AU2135" i="1"/>
  <c r="AT2135" i="1"/>
  <c r="AS2135" i="1"/>
  <c r="AV2134" i="1"/>
  <c r="AU2134" i="1"/>
  <c r="AT2134" i="1"/>
  <c r="AS2134" i="1"/>
  <c r="AV2133" i="1"/>
  <c r="AU2133" i="1"/>
  <c r="AT2133" i="1"/>
  <c r="AS2133" i="1"/>
  <c r="AV2132" i="1"/>
  <c r="AU2132" i="1"/>
  <c r="AT2132" i="1"/>
  <c r="AS2132" i="1"/>
  <c r="AV2131" i="1"/>
  <c r="AU2131" i="1"/>
  <c r="AT2131" i="1"/>
  <c r="AS2131" i="1"/>
  <c r="AV2130" i="1"/>
  <c r="AU2130" i="1"/>
  <c r="AT2130" i="1"/>
  <c r="AS2130" i="1"/>
  <c r="AV2129" i="1"/>
  <c r="AU2129" i="1"/>
  <c r="AT2129" i="1"/>
  <c r="AS2129" i="1"/>
  <c r="AV2128" i="1"/>
  <c r="AU2128" i="1"/>
  <c r="AT2128" i="1"/>
  <c r="AS2128" i="1"/>
  <c r="AV2127" i="1"/>
  <c r="AU2127" i="1"/>
  <c r="AT2127" i="1"/>
  <c r="AS2127" i="1"/>
  <c r="AV2126" i="1"/>
  <c r="AU2126" i="1"/>
  <c r="AT2126" i="1"/>
  <c r="AS2126" i="1"/>
  <c r="AV2125" i="1"/>
  <c r="AU2125" i="1"/>
  <c r="AT2125" i="1"/>
  <c r="AS2125" i="1"/>
  <c r="AV2124" i="1"/>
  <c r="AU2124" i="1"/>
  <c r="AT2124" i="1"/>
  <c r="AS2124" i="1"/>
  <c r="AV2123" i="1"/>
  <c r="AU2123" i="1"/>
  <c r="AT2123" i="1"/>
  <c r="AS2123" i="1"/>
  <c r="AV2122" i="1"/>
  <c r="AU2122" i="1"/>
  <c r="AT2122" i="1"/>
  <c r="AS2122" i="1"/>
  <c r="AV2121" i="1"/>
  <c r="AU2121" i="1"/>
  <c r="AT2121" i="1"/>
  <c r="AS2121" i="1"/>
  <c r="AV2120" i="1"/>
  <c r="AU2120" i="1"/>
  <c r="AT2120" i="1"/>
  <c r="AS2120" i="1"/>
  <c r="AV2119" i="1"/>
  <c r="AU2119" i="1"/>
  <c r="AT2119" i="1"/>
  <c r="AS2119" i="1"/>
  <c r="AV2118" i="1"/>
  <c r="AU2118" i="1"/>
  <c r="AT2118" i="1"/>
  <c r="AS2118" i="1"/>
  <c r="AV2117" i="1"/>
  <c r="AU2117" i="1"/>
  <c r="AT2117" i="1"/>
  <c r="AS2117" i="1"/>
  <c r="AV2116" i="1"/>
  <c r="AU2116" i="1"/>
  <c r="AT2116" i="1"/>
  <c r="AS2116" i="1"/>
  <c r="AV2115" i="1"/>
  <c r="AU2115" i="1"/>
  <c r="AT2115" i="1"/>
  <c r="AS2115" i="1"/>
  <c r="AV2114" i="1"/>
  <c r="AU2114" i="1"/>
  <c r="AT2114" i="1"/>
  <c r="AS2114" i="1"/>
  <c r="AV2113" i="1"/>
  <c r="AU2113" i="1"/>
  <c r="AT2113" i="1"/>
  <c r="AS2113" i="1"/>
  <c r="AV2112" i="1"/>
  <c r="AU2112" i="1"/>
  <c r="AT2112" i="1"/>
  <c r="AS2112" i="1"/>
  <c r="AV2111" i="1"/>
  <c r="AU2111" i="1"/>
  <c r="AT2111" i="1"/>
  <c r="AS2111" i="1"/>
  <c r="AV2110" i="1"/>
  <c r="AU2110" i="1"/>
  <c r="AT2110" i="1"/>
  <c r="AS2110" i="1"/>
  <c r="AV2109" i="1"/>
  <c r="AU2109" i="1"/>
  <c r="AT2109" i="1"/>
  <c r="AS2109" i="1"/>
  <c r="AV2108" i="1"/>
  <c r="AU2108" i="1"/>
  <c r="AT2108" i="1"/>
  <c r="AS2108" i="1"/>
  <c r="AV2107" i="1"/>
  <c r="AU2107" i="1"/>
  <c r="AT2107" i="1"/>
  <c r="AS2107" i="1"/>
  <c r="AV2106" i="1"/>
  <c r="AU2106" i="1"/>
  <c r="AT2106" i="1"/>
  <c r="AS2106" i="1"/>
  <c r="AV2105" i="1"/>
  <c r="AU2105" i="1"/>
  <c r="AT2105" i="1"/>
  <c r="AS2105" i="1"/>
  <c r="AV2104" i="1"/>
  <c r="AU2104" i="1"/>
  <c r="AT2104" i="1"/>
  <c r="AS2104" i="1"/>
  <c r="AV2103" i="1"/>
  <c r="AU2103" i="1"/>
  <c r="AT2103" i="1"/>
  <c r="AS2103" i="1"/>
  <c r="AV2102" i="1"/>
  <c r="AU2102" i="1"/>
  <c r="AT2102" i="1"/>
  <c r="AS2102" i="1"/>
  <c r="AV2101" i="1"/>
  <c r="AU2101" i="1"/>
  <c r="AT2101" i="1"/>
  <c r="AS2101" i="1"/>
  <c r="AV2100" i="1"/>
  <c r="AU2100" i="1"/>
  <c r="AT2100" i="1"/>
  <c r="AS2100" i="1"/>
  <c r="AV2099" i="1"/>
  <c r="AU2099" i="1"/>
  <c r="AT2099" i="1"/>
  <c r="AS2099" i="1"/>
  <c r="AV2098" i="1"/>
  <c r="AU2098" i="1"/>
  <c r="AT2098" i="1"/>
  <c r="AS2098" i="1"/>
  <c r="AV2097" i="1"/>
  <c r="AU2097" i="1"/>
  <c r="AT2097" i="1"/>
  <c r="AS2097" i="1"/>
  <c r="AV2096" i="1"/>
  <c r="AU2096" i="1"/>
  <c r="AT2096" i="1"/>
  <c r="AS2096" i="1"/>
  <c r="AV2095" i="1"/>
  <c r="AU2095" i="1"/>
  <c r="AT2095" i="1"/>
  <c r="AS2095" i="1"/>
  <c r="AV2094" i="1"/>
  <c r="AU2094" i="1"/>
  <c r="AT2094" i="1"/>
  <c r="AS2094" i="1"/>
  <c r="AV2093" i="1"/>
  <c r="AU2093" i="1"/>
  <c r="AT2093" i="1"/>
  <c r="AS2093" i="1"/>
  <c r="AV2092" i="1"/>
  <c r="AU2092" i="1"/>
  <c r="AT2092" i="1"/>
  <c r="AS2092" i="1"/>
  <c r="AV2091" i="1"/>
  <c r="AU2091" i="1"/>
  <c r="AT2091" i="1"/>
  <c r="AS2091" i="1"/>
  <c r="AV2090" i="1"/>
  <c r="AU2090" i="1"/>
  <c r="AT2090" i="1"/>
  <c r="AS2090" i="1"/>
  <c r="AV2089" i="1"/>
  <c r="AU2089" i="1"/>
  <c r="AT2089" i="1"/>
  <c r="AS2089" i="1"/>
  <c r="AV2088" i="1"/>
  <c r="AU2088" i="1"/>
  <c r="AT2088" i="1"/>
  <c r="AS2088" i="1"/>
  <c r="AV2087" i="1"/>
  <c r="AU2087" i="1"/>
  <c r="AT2087" i="1"/>
  <c r="AS2087" i="1"/>
  <c r="AV2086" i="1"/>
  <c r="AU2086" i="1"/>
  <c r="AT2086" i="1"/>
  <c r="AS2086" i="1"/>
  <c r="AV2085" i="1"/>
  <c r="AU2085" i="1"/>
  <c r="AT2085" i="1"/>
  <c r="AS2085" i="1"/>
  <c r="AV2084" i="1"/>
  <c r="AU2084" i="1"/>
  <c r="AT2084" i="1"/>
  <c r="AS2084" i="1"/>
  <c r="AV2083" i="1"/>
  <c r="AU2083" i="1"/>
  <c r="AT2083" i="1"/>
  <c r="AS2083" i="1"/>
  <c r="AV2082" i="1"/>
  <c r="AU2082" i="1"/>
  <c r="AT2082" i="1"/>
  <c r="AS2082" i="1"/>
  <c r="AV2081" i="1"/>
  <c r="AU2081" i="1"/>
  <c r="AT2081" i="1"/>
  <c r="AS2081" i="1"/>
  <c r="AV2080" i="1"/>
  <c r="AU2080" i="1"/>
  <c r="AT2080" i="1"/>
  <c r="AS2080" i="1"/>
  <c r="AV2079" i="1"/>
  <c r="AU2079" i="1"/>
  <c r="AT2079" i="1"/>
  <c r="AS2079" i="1"/>
  <c r="AV2078" i="1"/>
  <c r="AU2078" i="1"/>
  <c r="AT2078" i="1"/>
  <c r="AS2078" i="1"/>
  <c r="AV2077" i="1"/>
  <c r="AU2077" i="1"/>
  <c r="AT2077" i="1"/>
  <c r="AS2077" i="1"/>
  <c r="AV2076" i="1"/>
  <c r="AU2076" i="1"/>
  <c r="AT2076" i="1"/>
  <c r="AS2076" i="1"/>
  <c r="AV2075" i="1"/>
  <c r="AU2075" i="1"/>
  <c r="AT2075" i="1"/>
  <c r="AS2075" i="1"/>
  <c r="AV2074" i="1"/>
  <c r="AU2074" i="1"/>
  <c r="AT2074" i="1"/>
  <c r="AS2074" i="1"/>
  <c r="AV2073" i="1"/>
  <c r="AU2073" i="1"/>
  <c r="AT2073" i="1"/>
  <c r="AS2073" i="1"/>
  <c r="AV2072" i="1"/>
  <c r="AU2072" i="1"/>
  <c r="AT2072" i="1"/>
  <c r="AS2072" i="1"/>
  <c r="AV2071" i="1"/>
  <c r="AU2071" i="1"/>
  <c r="AT2071" i="1"/>
  <c r="AS2071" i="1"/>
  <c r="AV2070" i="1"/>
  <c r="AU2070" i="1"/>
  <c r="AT2070" i="1"/>
  <c r="AS2070" i="1"/>
  <c r="AV2069" i="1"/>
  <c r="AU2069" i="1"/>
  <c r="AT2069" i="1"/>
  <c r="AS2069" i="1"/>
  <c r="AV2068" i="1"/>
  <c r="AU2068" i="1"/>
  <c r="AT2068" i="1"/>
  <c r="AS2068" i="1"/>
  <c r="AV2067" i="1"/>
  <c r="AU2067" i="1"/>
  <c r="AT2067" i="1"/>
  <c r="AS2067" i="1"/>
  <c r="AV2066" i="1"/>
  <c r="AU2066" i="1"/>
  <c r="AT2066" i="1"/>
  <c r="AS2066" i="1"/>
  <c r="AV2065" i="1"/>
  <c r="AU2065" i="1"/>
  <c r="AT2065" i="1"/>
  <c r="AS2065" i="1"/>
  <c r="AV2064" i="1"/>
  <c r="AU2064" i="1"/>
  <c r="AT2064" i="1"/>
  <c r="AS2064" i="1"/>
  <c r="AV2063" i="1"/>
  <c r="AU2063" i="1"/>
  <c r="AT2063" i="1"/>
  <c r="AS2063" i="1"/>
  <c r="AV2062" i="1"/>
  <c r="AU2062" i="1"/>
  <c r="AT2062" i="1"/>
  <c r="AS2062" i="1"/>
  <c r="AV2061" i="1"/>
  <c r="AU2061" i="1"/>
  <c r="AT2061" i="1"/>
  <c r="AS2061" i="1"/>
  <c r="AV2060" i="1"/>
  <c r="AU2060" i="1"/>
  <c r="AT2060" i="1"/>
  <c r="AS2060" i="1"/>
  <c r="AV2059" i="1"/>
  <c r="AU2059" i="1"/>
  <c r="AT2059" i="1"/>
  <c r="AS2059" i="1"/>
  <c r="AV2058" i="1"/>
  <c r="AU2058" i="1"/>
  <c r="AT2058" i="1"/>
  <c r="AS2058" i="1"/>
  <c r="AV2057" i="1"/>
  <c r="AU2057" i="1"/>
  <c r="AT2057" i="1"/>
  <c r="AS2057" i="1"/>
  <c r="AV2056" i="1"/>
  <c r="AU2056" i="1"/>
  <c r="AT2056" i="1"/>
  <c r="AS2056" i="1"/>
  <c r="AV2055" i="1"/>
  <c r="AU2055" i="1"/>
  <c r="AT2055" i="1"/>
  <c r="AS2055" i="1"/>
  <c r="AV2054" i="1"/>
  <c r="AU2054" i="1"/>
  <c r="AT2054" i="1"/>
  <c r="AS2054" i="1"/>
  <c r="AV2053" i="1"/>
  <c r="AU2053" i="1"/>
  <c r="AT2053" i="1"/>
  <c r="AS2053" i="1"/>
  <c r="AV2052" i="1"/>
  <c r="AU2052" i="1"/>
  <c r="AT2052" i="1"/>
  <c r="AS2052" i="1"/>
  <c r="AV2051" i="1"/>
  <c r="AU2051" i="1"/>
  <c r="AT2051" i="1"/>
  <c r="AS2051" i="1"/>
  <c r="AV2050" i="1"/>
  <c r="AU2050" i="1"/>
  <c r="AT2050" i="1"/>
  <c r="AS2050" i="1"/>
  <c r="AV2049" i="1"/>
  <c r="AU2049" i="1"/>
  <c r="AT2049" i="1"/>
  <c r="AS2049" i="1"/>
  <c r="AV2048" i="1"/>
  <c r="AU2048" i="1"/>
  <c r="AT2048" i="1"/>
  <c r="AS2048" i="1"/>
  <c r="AV2047" i="1"/>
  <c r="AU2047" i="1"/>
  <c r="AT2047" i="1"/>
  <c r="AS2047" i="1"/>
  <c r="AV2046" i="1"/>
  <c r="AU2046" i="1"/>
  <c r="AT2046" i="1"/>
  <c r="AS2046" i="1"/>
  <c r="AV2045" i="1"/>
  <c r="AU2045" i="1"/>
  <c r="AT2045" i="1"/>
  <c r="AS2045" i="1"/>
  <c r="AV2044" i="1"/>
  <c r="AU2044" i="1"/>
  <c r="AT2044" i="1"/>
  <c r="AS2044" i="1"/>
  <c r="AV2043" i="1"/>
  <c r="AU2043" i="1"/>
  <c r="AT2043" i="1"/>
  <c r="AS2043" i="1"/>
  <c r="AV2042" i="1"/>
  <c r="AU2042" i="1"/>
  <c r="AT2042" i="1"/>
  <c r="AS2042" i="1"/>
  <c r="AV2041" i="1"/>
  <c r="AU2041" i="1"/>
  <c r="AT2041" i="1"/>
  <c r="AS2041" i="1"/>
  <c r="AV2040" i="1"/>
  <c r="AU2040" i="1"/>
  <c r="AT2040" i="1"/>
  <c r="AS2040" i="1"/>
  <c r="AV2039" i="1"/>
  <c r="AU2039" i="1"/>
  <c r="AT2039" i="1"/>
  <c r="AS2039" i="1"/>
  <c r="AV2038" i="1"/>
  <c r="AU2038" i="1"/>
  <c r="AT2038" i="1"/>
  <c r="AS2038" i="1"/>
  <c r="AV2037" i="1"/>
  <c r="AU2037" i="1"/>
  <c r="AT2037" i="1"/>
  <c r="AS2037" i="1"/>
  <c r="AV2036" i="1"/>
  <c r="AU2036" i="1"/>
  <c r="AT2036" i="1"/>
  <c r="AS2036" i="1"/>
  <c r="AV2035" i="1"/>
  <c r="AU2035" i="1"/>
  <c r="AT2035" i="1"/>
  <c r="AS2035" i="1"/>
  <c r="AV2034" i="1"/>
  <c r="AU2034" i="1"/>
  <c r="AT2034" i="1"/>
  <c r="AS2034" i="1"/>
  <c r="AV2033" i="1"/>
  <c r="AU2033" i="1"/>
  <c r="AT2033" i="1"/>
  <c r="AS2033" i="1"/>
  <c r="AV2032" i="1"/>
  <c r="AU2032" i="1"/>
  <c r="AT2032" i="1"/>
  <c r="AS2032" i="1"/>
  <c r="AV2031" i="1"/>
  <c r="AU2031" i="1"/>
  <c r="AT2031" i="1"/>
  <c r="AS2031" i="1"/>
  <c r="AV2030" i="1"/>
  <c r="AU2030" i="1"/>
  <c r="AT2030" i="1"/>
  <c r="AS2030" i="1"/>
  <c r="AV2029" i="1"/>
  <c r="AU2029" i="1"/>
  <c r="AT2029" i="1"/>
  <c r="AS2029" i="1"/>
  <c r="AV2028" i="1"/>
  <c r="AU2028" i="1"/>
  <c r="AT2028" i="1"/>
  <c r="AS2028" i="1"/>
  <c r="AV2027" i="1"/>
  <c r="AU2027" i="1"/>
  <c r="AT2027" i="1"/>
  <c r="AS2027" i="1"/>
  <c r="AV2026" i="1"/>
  <c r="AU2026" i="1"/>
  <c r="AT2026" i="1"/>
  <c r="AS2026" i="1"/>
  <c r="AV2025" i="1"/>
  <c r="AU2025" i="1"/>
  <c r="AT2025" i="1"/>
  <c r="AS2025" i="1"/>
  <c r="AV2024" i="1"/>
  <c r="AU2024" i="1"/>
  <c r="AT2024" i="1"/>
  <c r="AS2024" i="1"/>
  <c r="AV2023" i="1"/>
  <c r="AU2023" i="1"/>
  <c r="AT2023" i="1"/>
  <c r="AS2023" i="1"/>
  <c r="AV2022" i="1"/>
  <c r="AU2022" i="1"/>
  <c r="AT2022" i="1"/>
  <c r="AS2022" i="1"/>
  <c r="AV2021" i="1"/>
  <c r="AU2021" i="1"/>
  <c r="AT2021" i="1"/>
  <c r="AS2021" i="1"/>
  <c r="AV2020" i="1"/>
  <c r="AU2020" i="1"/>
  <c r="AT2020" i="1"/>
  <c r="AS2020" i="1"/>
  <c r="AV2019" i="1"/>
  <c r="AU2019" i="1"/>
  <c r="AT2019" i="1"/>
  <c r="AS2019" i="1"/>
  <c r="AV2018" i="1"/>
  <c r="AU2018" i="1"/>
  <c r="AT2018" i="1"/>
  <c r="AS2018" i="1"/>
  <c r="AV2017" i="1"/>
  <c r="AU2017" i="1"/>
  <c r="AT2017" i="1"/>
  <c r="AS2017" i="1"/>
  <c r="AV2016" i="1"/>
  <c r="AU2016" i="1"/>
  <c r="AT2016" i="1"/>
  <c r="AS2016" i="1"/>
  <c r="AV2015" i="1"/>
  <c r="AU2015" i="1"/>
  <c r="AT2015" i="1"/>
  <c r="AS2015" i="1"/>
  <c r="AV2014" i="1"/>
  <c r="AU2014" i="1"/>
  <c r="AT2014" i="1"/>
  <c r="AS2014" i="1"/>
  <c r="AV2013" i="1"/>
  <c r="AU2013" i="1"/>
  <c r="AT2013" i="1"/>
  <c r="AS2013" i="1"/>
  <c r="AV2012" i="1"/>
  <c r="AU2012" i="1"/>
  <c r="AT2012" i="1"/>
  <c r="AS2012" i="1"/>
  <c r="AV2011" i="1"/>
  <c r="AU2011" i="1"/>
  <c r="AT2011" i="1"/>
  <c r="AS2011" i="1"/>
  <c r="AV2010" i="1"/>
  <c r="AU2010" i="1"/>
  <c r="AT2010" i="1"/>
  <c r="AS2010" i="1"/>
  <c r="AV2009" i="1"/>
  <c r="AU2009" i="1"/>
  <c r="AT2009" i="1"/>
  <c r="AS2009" i="1"/>
  <c r="AV2008" i="1"/>
  <c r="AU2008" i="1"/>
  <c r="AT2008" i="1"/>
  <c r="AS2008" i="1"/>
  <c r="AV2007" i="1"/>
  <c r="AU2007" i="1"/>
  <c r="AT2007" i="1"/>
  <c r="AS2007" i="1"/>
  <c r="AV2006" i="1"/>
  <c r="AU2006" i="1"/>
  <c r="AT2006" i="1"/>
  <c r="AS2006" i="1"/>
  <c r="AV2005" i="1"/>
  <c r="AU2005" i="1"/>
  <c r="AT2005" i="1"/>
  <c r="AS2005" i="1"/>
  <c r="AV2004" i="1"/>
  <c r="AU2004" i="1"/>
  <c r="AT2004" i="1"/>
  <c r="AS2004" i="1"/>
  <c r="AV2003" i="1"/>
  <c r="AU2003" i="1"/>
  <c r="AT2003" i="1"/>
  <c r="AS2003" i="1"/>
  <c r="AV2002" i="1"/>
  <c r="AU2002" i="1"/>
  <c r="AT2002" i="1"/>
  <c r="AS2002" i="1"/>
  <c r="AV2001" i="1"/>
  <c r="AU2001" i="1"/>
  <c r="AT2001" i="1"/>
  <c r="AS2001" i="1"/>
  <c r="AV2000" i="1"/>
  <c r="AU2000" i="1"/>
  <c r="AT2000" i="1"/>
  <c r="AS2000" i="1"/>
  <c r="AV1999" i="1"/>
  <c r="AU1999" i="1"/>
  <c r="AT1999" i="1"/>
  <c r="AS1999" i="1"/>
  <c r="AV1998" i="1"/>
  <c r="AU1998" i="1"/>
  <c r="AT1998" i="1"/>
  <c r="AS1998" i="1"/>
  <c r="AV1997" i="1"/>
  <c r="AU1997" i="1"/>
  <c r="AT1997" i="1"/>
  <c r="AS1997" i="1"/>
  <c r="AV1996" i="1"/>
  <c r="AU1996" i="1"/>
  <c r="AT1996" i="1"/>
  <c r="AS1996" i="1"/>
  <c r="AV1995" i="1"/>
  <c r="AU1995" i="1"/>
  <c r="AT1995" i="1"/>
  <c r="AS1995" i="1"/>
  <c r="AV1994" i="1"/>
  <c r="AU1994" i="1"/>
  <c r="AT1994" i="1"/>
  <c r="AS1994" i="1"/>
  <c r="AV1993" i="1"/>
  <c r="AU1993" i="1"/>
  <c r="AT1993" i="1"/>
  <c r="AS1993" i="1"/>
  <c r="AV1992" i="1"/>
  <c r="AU1992" i="1"/>
  <c r="AT1992" i="1"/>
  <c r="AS1992" i="1"/>
  <c r="AV1991" i="1"/>
  <c r="AU1991" i="1"/>
  <c r="AT1991" i="1"/>
  <c r="AS1991" i="1"/>
  <c r="AV1990" i="1"/>
  <c r="AU1990" i="1"/>
  <c r="AT1990" i="1"/>
  <c r="AS1990" i="1"/>
  <c r="AV1989" i="1"/>
  <c r="AU1989" i="1"/>
  <c r="AT1989" i="1"/>
  <c r="AS1989" i="1"/>
  <c r="AV1988" i="1"/>
  <c r="AU1988" i="1"/>
  <c r="AT1988" i="1"/>
  <c r="AS1988" i="1"/>
  <c r="AV1987" i="1"/>
  <c r="AU1987" i="1"/>
  <c r="AT1987" i="1"/>
  <c r="AS1987" i="1"/>
  <c r="AV1986" i="1"/>
  <c r="AU1986" i="1"/>
  <c r="AT1986" i="1"/>
  <c r="AS1986" i="1"/>
  <c r="AV1985" i="1"/>
  <c r="AU1985" i="1"/>
  <c r="AT1985" i="1"/>
  <c r="AS1985" i="1"/>
  <c r="AV1984" i="1"/>
  <c r="AU1984" i="1"/>
  <c r="AT1984" i="1"/>
  <c r="AS1984" i="1"/>
  <c r="AV1983" i="1"/>
  <c r="AU1983" i="1"/>
  <c r="AT1983" i="1"/>
  <c r="AS1983" i="1"/>
  <c r="AV1982" i="1"/>
  <c r="AU1982" i="1"/>
  <c r="AT1982" i="1"/>
  <c r="AS1982" i="1"/>
  <c r="AV1981" i="1"/>
  <c r="AU1981" i="1"/>
  <c r="AT1981" i="1"/>
  <c r="AS1981" i="1"/>
  <c r="AV1980" i="1"/>
  <c r="AU1980" i="1"/>
  <c r="AT1980" i="1"/>
  <c r="AS1980" i="1"/>
  <c r="AV1979" i="1"/>
  <c r="AU1979" i="1"/>
  <c r="AT1979" i="1"/>
  <c r="AS1979" i="1"/>
  <c r="AV1978" i="1"/>
  <c r="AU1978" i="1"/>
  <c r="AT1978" i="1"/>
  <c r="AS1978" i="1"/>
  <c r="AV1977" i="1"/>
  <c r="AU1977" i="1"/>
  <c r="AT1977" i="1"/>
  <c r="AS1977" i="1"/>
  <c r="AV1976" i="1"/>
  <c r="AU1976" i="1"/>
  <c r="AT1976" i="1"/>
  <c r="AS1976" i="1"/>
  <c r="AV1975" i="1"/>
  <c r="AU1975" i="1"/>
  <c r="AT1975" i="1"/>
  <c r="AS1975" i="1"/>
  <c r="AV1974" i="1"/>
  <c r="AU1974" i="1"/>
  <c r="AT1974" i="1"/>
  <c r="AS1974" i="1"/>
  <c r="AV1973" i="1"/>
  <c r="AU1973" i="1"/>
  <c r="AT1973" i="1"/>
  <c r="AS1973" i="1"/>
  <c r="AV1972" i="1"/>
  <c r="AU1972" i="1"/>
  <c r="AT1972" i="1"/>
  <c r="AS1972" i="1"/>
  <c r="AV1971" i="1"/>
  <c r="AU1971" i="1"/>
  <c r="AT1971" i="1"/>
  <c r="AS1971" i="1"/>
  <c r="AV1970" i="1"/>
  <c r="AU1970" i="1"/>
  <c r="AT1970" i="1"/>
  <c r="AS1970" i="1"/>
  <c r="AV1969" i="1"/>
  <c r="AU1969" i="1"/>
  <c r="AT1969" i="1"/>
  <c r="AS1969" i="1"/>
  <c r="AV1968" i="1"/>
  <c r="AU1968" i="1"/>
  <c r="AT1968" i="1"/>
  <c r="AS1968" i="1"/>
  <c r="AV1967" i="1"/>
  <c r="AU1967" i="1"/>
  <c r="AT1967" i="1"/>
  <c r="AS1967" i="1"/>
  <c r="AV1966" i="1"/>
  <c r="AU1966" i="1"/>
  <c r="AT1966" i="1"/>
  <c r="AS1966" i="1"/>
  <c r="AV1965" i="1"/>
  <c r="AU1965" i="1"/>
  <c r="AT1965" i="1"/>
  <c r="AS1965" i="1"/>
  <c r="AV1964" i="1"/>
  <c r="AU1964" i="1"/>
  <c r="AT1964" i="1"/>
  <c r="AS1964" i="1"/>
  <c r="AV1963" i="1"/>
  <c r="AU1963" i="1"/>
  <c r="AT1963" i="1"/>
  <c r="AS1963" i="1"/>
  <c r="AV1962" i="1"/>
  <c r="AU1962" i="1"/>
  <c r="AT1962" i="1"/>
  <c r="AS1962" i="1"/>
  <c r="AV1961" i="1"/>
  <c r="AU1961" i="1"/>
  <c r="AT1961" i="1"/>
  <c r="AS1961" i="1"/>
  <c r="AV1960" i="1"/>
  <c r="AU1960" i="1"/>
  <c r="AT1960" i="1"/>
  <c r="AS1960" i="1"/>
  <c r="AV1959" i="1"/>
  <c r="AU1959" i="1"/>
  <c r="AT1959" i="1"/>
  <c r="AS1959" i="1"/>
  <c r="AV1958" i="1"/>
  <c r="AU1958" i="1"/>
  <c r="AT1958" i="1"/>
  <c r="AS1958" i="1"/>
  <c r="AV1957" i="1"/>
  <c r="AU1957" i="1"/>
  <c r="AT1957" i="1"/>
  <c r="AS1957" i="1"/>
  <c r="AV1956" i="1"/>
  <c r="AU1956" i="1"/>
  <c r="AT1956" i="1"/>
  <c r="AS1956" i="1"/>
  <c r="AV1955" i="1"/>
  <c r="AU1955" i="1"/>
  <c r="AT1955" i="1"/>
  <c r="AS1955" i="1"/>
  <c r="AV1954" i="1"/>
  <c r="AU1954" i="1"/>
  <c r="AT1954" i="1"/>
  <c r="AS1954" i="1"/>
  <c r="AV1953" i="1"/>
  <c r="AU1953" i="1"/>
  <c r="AT1953" i="1"/>
  <c r="AS1953" i="1"/>
  <c r="AV1952" i="1"/>
  <c r="AU1952" i="1"/>
  <c r="AT1952" i="1"/>
  <c r="AS1952" i="1"/>
  <c r="AV1951" i="1"/>
  <c r="AU1951" i="1"/>
  <c r="AT1951" i="1"/>
  <c r="AS1951" i="1"/>
  <c r="AV1950" i="1"/>
  <c r="AU1950" i="1"/>
  <c r="AT1950" i="1"/>
  <c r="AS1950" i="1"/>
  <c r="AV1949" i="1"/>
  <c r="AU1949" i="1"/>
  <c r="AT1949" i="1"/>
  <c r="AS1949" i="1"/>
  <c r="AV1948" i="1"/>
  <c r="AU1948" i="1"/>
  <c r="AT1948" i="1"/>
  <c r="AS1948" i="1"/>
  <c r="AV1947" i="1"/>
  <c r="AU1947" i="1"/>
  <c r="AT1947" i="1"/>
  <c r="AS1947" i="1"/>
  <c r="AV1946" i="1"/>
  <c r="AU1946" i="1"/>
  <c r="AT1946" i="1"/>
  <c r="AS1946" i="1"/>
  <c r="AV1945" i="1"/>
  <c r="AU1945" i="1"/>
  <c r="AT1945" i="1"/>
  <c r="AS1945" i="1"/>
  <c r="AV1944" i="1"/>
  <c r="AU1944" i="1"/>
  <c r="AT1944" i="1"/>
  <c r="AS1944" i="1"/>
  <c r="AV1943" i="1"/>
  <c r="AU1943" i="1"/>
  <c r="AT1943" i="1"/>
  <c r="AS1943" i="1"/>
  <c r="AV1942" i="1"/>
  <c r="AU1942" i="1"/>
  <c r="AT1942" i="1"/>
  <c r="AS1942" i="1"/>
  <c r="AV1941" i="1"/>
  <c r="AU1941" i="1"/>
  <c r="AT1941" i="1"/>
  <c r="AS1941" i="1"/>
  <c r="AV1940" i="1"/>
  <c r="AU1940" i="1"/>
  <c r="AT1940" i="1"/>
  <c r="AS1940" i="1"/>
  <c r="AV1939" i="1"/>
  <c r="AU1939" i="1"/>
  <c r="AT1939" i="1"/>
  <c r="AS1939" i="1"/>
  <c r="AV1938" i="1"/>
  <c r="AU1938" i="1"/>
  <c r="AT1938" i="1"/>
  <c r="AS1938" i="1"/>
  <c r="AV1937" i="1"/>
  <c r="AU1937" i="1"/>
  <c r="AT1937" i="1"/>
  <c r="AS1937" i="1"/>
  <c r="AV1936" i="1"/>
  <c r="AU1936" i="1"/>
  <c r="AT1936" i="1"/>
  <c r="AS1936" i="1"/>
  <c r="AV1935" i="1"/>
  <c r="AU1935" i="1"/>
  <c r="AT1935" i="1"/>
  <c r="AS1935" i="1"/>
  <c r="AV1934" i="1"/>
  <c r="AU1934" i="1"/>
  <c r="AT1934" i="1"/>
  <c r="AS1934" i="1"/>
  <c r="AV1933" i="1"/>
  <c r="AU1933" i="1"/>
  <c r="AT1933" i="1"/>
  <c r="AS1933" i="1"/>
  <c r="AV1932" i="1"/>
  <c r="AU1932" i="1"/>
  <c r="AT1932" i="1"/>
  <c r="AS1932" i="1"/>
  <c r="AV1931" i="1"/>
  <c r="AU1931" i="1"/>
  <c r="AT1931" i="1"/>
  <c r="AS1931" i="1"/>
  <c r="AV1930" i="1"/>
  <c r="AU1930" i="1"/>
  <c r="AT1930" i="1"/>
  <c r="AS1930" i="1"/>
  <c r="AV1929" i="1"/>
  <c r="AU1929" i="1"/>
  <c r="AT1929" i="1"/>
  <c r="AS1929" i="1"/>
  <c r="AV1928" i="1"/>
  <c r="AU1928" i="1"/>
  <c r="AT1928" i="1"/>
  <c r="AS1928" i="1"/>
  <c r="AV1927" i="1"/>
  <c r="AU1927" i="1"/>
  <c r="AT1927" i="1"/>
  <c r="AS1927" i="1"/>
  <c r="AV1926" i="1"/>
  <c r="AU1926" i="1"/>
  <c r="AT1926" i="1"/>
  <c r="AS1926" i="1"/>
  <c r="AV1925" i="1"/>
  <c r="AU1925" i="1"/>
  <c r="AT1925" i="1"/>
  <c r="AS1925" i="1"/>
  <c r="AV1924" i="1"/>
  <c r="AU1924" i="1"/>
  <c r="AT1924" i="1"/>
  <c r="AS1924" i="1"/>
  <c r="AV1923" i="1"/>
  <c r="AU1923" i="1"/>
  <c r="AT1923" i="1"/>
  <c r="AS1923" i="1"/>
  <c r="AV1922" i="1"/>
  <c r="AU1922" i="1"/>
  <c r="AT1922" i="1"/>
  <c r="AS1922" i="1"/>
  <c r="AV1921" i="1"/>
  <c r="AU1921" i="1"/>
  <c r="AT1921" i="1"/>
  <c r="AS1921" i="1"/>
  <c r="AV1920" i="1"/>
  <c r="AU1920" i="1"/>
  <c r="AT1920" i="1"/>
  <c r="AS1920" i="1"/>
  <c r="AV1919" i="1"/>
  <c r="AU1919" i="1"/>
  <c r="AT1919" i="1"/>
  <c r="AS1919" i="1"/>
  <c r="AV1918" i="1"/>
  <c r="AU1918" i="1"/>
  <c r="AT1918" i="1"/>
  <c r="AS1918" i="1"/>
  <c r="AV1917" i="1"/>
  <c r="AU1917" i="1"/>
  <c r="AT1917" i="1"/>
  <c r="AS1917" i="1"/>
  <c r="AV1916" i="1"/>
  <c r="AU1916" i="1"/>
  <c r="AT1916" i="1"/>
  <c r="AS1916" i="1"/>
  <c r="AV1915" i="1"/>
  <c r="AU1915" i="1"/>
  <c r="AT1915" i="1"/>
  <c r="AS1915" i="1"/>
  <c r="AV1914" i="1"/>
  <c r="AU1914" i="1"/>
  <c r="AT1914" i="1"/>
  <c r="AS1914" i="1"/>
  <c r="AV1913" i="1"/>
  <c r="AU1913" i="1"/>
  <c r="AT1913" i="1"/>
  <c r="AS1913" i="1"/>
  <c r="AV1912" i="1"/>
  <c r="AU1912" i="1"/>
  <c r="AT1912" i="1"/>
  <c r="AS1912" i="1"/>
  <c r="AV1911" i="1"/>
  <c r="AU1911" i="1"/>
  <c r="AT1911" i="1"/>
  <c r="AS1911" i="1"/>
  <c r="AV1910" i="1"/>
  <c r="AU1910" i="1"/>
  <c r="AT1910" i="1"/>
  <c r="AS1910" i="1"/>
  <c r="AV1909" i="1"/>
  <c r="AU1909" i="1"/>
  <c r="AT1909" i="1"/>
  <c r="AS1909" i="1"/>
  <c r="AV1908" i="1"/>
  <c r="AU1908" i="1"/>
  <c r="AT1908" i="1"/>
  <c r="AS1908" i="1"/>
  <c r="AV1907" i="1"/>
  <c r="AU1907" i="1"/>
  <c r="AT1907" i="1"/>
  <c r="AS1907" i="1"/>
  <c r="AV1906" i="1"/>
  <c r="AU1906" i="1"/>
  <c r="AT1906" i="1"/>
  <c r="AS1906" i="1"/>
  <c r="AV1905" i="1"/>
  <c r="AU1905" i="1"/>
  <c r="AT1905" i="1"/>
  <c r="AS1905" i="1"/>
  <c r="AV1904" i="1"/>
  <c r="AU1904" i="1"/>
  <c r="AT1904" i="1"/>
  <c r="AS1904" i="1"/>
  <c r="AV1903" i="1"/>
  <c r="AU1903" i="1"/>
  <c r="AT1903" i="1"/>
  <c r="AS1903" i="1"/>
  <c r="AV1902" i="1"/>
  <c r="AU1902" i="1"/>
  <c r="AT1902" i="1"/>
  <c r="AS1902" i="1"/>
  <c r="AV1901" i="1"/>
  <c r="AU1901" i="1"/>
  <c r="AT1901" i="1"/>
  <c r="AS1901" i="1"/>
  <c r="AV1900" i="1"/>
  <c r="AU1900" i="1"/>
  <c r="AT1900" i="1"/>
  <c r="AS1900" i="1"/>
  <c r="AV1899" i="1"/>
  <c r="AU1899" i="1"/>
  <c r="AT1899" i="1"/>
  <c r="AS1899" i="1"/>
  <c r="AV1898" i="1"/>
  <c r="AU1898" i="1"/>
  <c r="AT1898" i="1"/>
  <c r="AS1898" i="1"/>
  <c r="AV1897" i="1"/>
  <c r="AU1897" i="1"/>
  <c r="AT1897" i="1"/>
  <c r="AS1897" i="1"/>
  <c r="AV1896" i="1"/>
  <c r="AU1896" i="1"/>
  <c r="AT1896" i="1"/>
  <c r="AS1896" i="1"/>
  <c r="AV1895" i="1"/>
  <c r="AU1895" i="1"/>
  <c r="AT1895" i="1"/>
  <c r="AS1895" i="1"/>
  <c r="AV1894" i="1"/>
  <c r="AU1894" i="1"/>
  <c r="AT1894" i="1"/>
  <c r="AS1894" i="1"/>
  <c r="AV1893" i="1"/>
  <c r="AU1893" i="1"/>
  <c r="AT1893" i="1"/>
  <c r="AS1893" i="1"/>
  <c r="AV1892" i="1"/>
  <c r="AU1892" i="1"/>
  <c r="AT1892" i="1"/>
  <c r="AS1892" i="1"/>
  <c r="AV1891" i="1"/>
  <c r="AU1891" i="1"/>
  <c r="AT1891" i="1"/>
  <c r="AS1891" i="1"/>
  <c r="AV1890" i="1"/>
  <c r="AU1890" i="1"/>
  <c r="AT1890" i="1"/>
  <c r="AS1890" i="1"/>
  <c r="AV1889" i="1"/>
  <c r="AU1889" i="1"/>
  <c r="AT1889" i="1"/>
  <c r="AS1889" i="1"/>
  <c r="AV1888" i="1"/>
  <c r="AU1888" i="1"/>
  <c r="AT1888" i="1"/>
  <c r="AS1888" i="1"/>
  <c r="AV1887" i="1"/>
  <c r="AU1887" i="1"/>
  <c r="AT1887" i="1"/>
  <c r="AS1887" i="1"/>
  <c r="AV1886" i="1"/>
  <c r="AU1886" i="1"/>
  <c r="AT1886" i="1"/>
  <c r="AS1886" i="1"/>
  <c r="AV1885" i="1"/>
  <c r="AU1885" i="1"/>
  <c r="AT1885" i="1"/>
  <c r="AS1885" i="1"/>
  <c r="AV1884" i="1"/>
  <c r="AU1884" i="1"/>
  <c r="AT1884" i="1"/>
  <c r="AS1884" i="1"/>
  <c r="AV1883" i="1"/>
  <c r="AU1883" i="1"/>
  <c r="AT1883" i="1"/>
  <c r="AS1883" i="1"/>
  <c r="AV1882" i="1"/>
  <c r="AU1882" i="1"/>
  <c r="AT1882" i="1"/>
  <c r="AS1882" i="1"/>
  <c r="AV1881" i="1"/>
  <c r="AU1881" i="1"/>
  <c r="AT1881" i="1"/>
  <c r="AS1881" i="1"/>
  <c r="AV1880" i="1"/>
  <c r="AU1880" i="1"/>
  <c r="AT1880" i="1"/>
  <c r="AS1880" i="1"/>
  <c r="AV1879" i="1"/>
  <c r="AU1879" i="1"/>
  <c r="AT1879" i="1"/>
  <c r="AS1879" i="1"/>
  <c r="AV1878" i="1"/>
  <c r="AU1878" i="1"/>
  <c r="AT1878" i="1"/>
  <c r="AS1878" i="1"/>
  <c r="AV1877" i="1"/>
  <c r="AU1877" i="1"/>
  <c r="AT1877" i="1"/>
  <c r="AS1877" i="1"/>
  <c r="AV1876" i="1"/>
  <c r="AU1876" i="1"/>
  <c r="AT1876" i="1"/>
  <c r="AS1876" i="1"/>
  <c r="AV1875" i="1"/>
  <c r="AU1875" i="1"/>
  <c r="AT1875" i="1"/>
  <c r="AS1875" i="1"/>
  <c r="AV1874" i="1"/>
  <c r="AU1874" i="1"/>
  <c r="AT1874" i="1"/>
  <c r="AS1874" i="1"/>
  <c r="AV1873" i="1"/>
  <c r="AU1873" i="1"/>
  <c r="AT1873" i="1"/>
  <c r="AS1873" i="1"/>
  <c r="AV1872" i="1"/>
  <c r="AU1872" i="1"/>
  <c r="AT1872" i="1"/>
  <c r="AS1872" i="1"/>
  <c r="AV1871" i="1"/>
  <c r="AU1871" i="1"/>
  <c r="AT1871" i="1"/>
  <c r="AS1871" i="1"/>
  <c r="AV1870" i="1"/>
  <c r="AU1870" i="1"/>
  <c r="AT1870" i="1"/>
  <c r="AS1870" i="1"/>
  <c r="AV1869" i="1"/>
  <c r="AU1869" i="1"/>
  <c r="AT1869" i="1"/>
  <c r="AS1869" i="1"/>
  <c r="AV1868" i="1"/>
  <c r="AU1868" i="1"/>
  <c r="AT1868" i="1"/>
  <c r="AS1868" i="1"/>
  <c r="AV1867" i="1"/>
  <c r="AU1867" i="1"/>
  <c r="AT1867" i="1"/>
  <c r="AS1867" i="1"/>
  <c r="AV1866" i="1"/>
  <c r="AU1866" i="1"/>
  <c r="AT1866" i="1"/>
  <c r="AS1866" i="1"/>
  <c r="AV1865" i="1"/>
  <c r="AU1865" i="1"/>
  <c r="AT1865" i="1"/>
  <c r="AS1865" i="1"/>
  <c r="AV1864" i="1"/>
  <c r="AU1864" i="1"/>
  <c r="AT1864" i="1"/>
  <c r="AS1864" i="1"/>
  <c r="AV1863" i="1"/>
  <c r="AU1863" i="1"/>
  <c r="AT1863" i="1"/>
  <c r="AS1863" i="1"/>
  <c r="AV1862" i="1"/>
  <c r="AU1862" i="1"/>
  <c r="AT1862" i="1"/>
  <c r="AS1862" i="1"/>
  <c r="AV1861" i="1"/>
  <c r="AU1861" i="1"/>
  <c r="AT1861" i="1"/>
  <c r="AS1861" i="1"/>
  <c r="AV1860" i="1"/>
  <c r="AU1860" i="1"/>
  <c r="AT1860" i="1"/>
  <c r="AS1860" i="1"/>
  <c r="AV1859" i="1"/>
  <c r="AU1859" i="1"/>
  <c r="AT1859" i="1"/>
  <c r="AS1859" i="1"/>
  <c r="AV1858" i="1"/>
  <c r="AU1858" i="1"/>
  <c r="AT1858" i="1"/>
  <c r="AS1858" i="1"/>
  <c r="AV1857" i="1"/>
  <c r="AU1857" i="1"/>
  <c r="AT1857" i="1"/>
  <c r="AS1857" i="1"/>
  <c r="AV1856" i="1"/>
  <c r="AU1856" i="1"/>
  <c r="AT1856" i="1"/>
  <c r="AS1856" i="1"/>
  <c r="AV1855" i="1"/>
  <c r="AU1855" i="1"/>
  <c r="AT1855" i="1"/>
  <c r="AS1855" i="1"/>
  <c r="AV1854" i="1"/>
  <c r="AU1854" i="1"/>
  <c r="AT1854" i="1"/>
  <c r="AS1854" i="1"/>
  <c r="AV1853" i="1"/>
  <c r="AU1853" i="1"/>
  <c r="AT1853" i="1"/>
  <c r="AS1853" i="1"/>
  <c r="AV1852" i="1"/>
  <c r="AU1852" i="1"/>
  <c r="AT1852" i="1"/>
  <c r="AS1852" i="1"/>
  <c r="AV1851" i="1"/>
  <c r="AU1851" i="1"/>
  <c r="AT1851" i="1"/>
  <c r="AS1851" i="1"/>
  <c r="AV1850" i="1"/>
  <c r="AU1850" i="1"/>
  <c r="AT1850" i="1"/>
  <c r="AS1850" i="1"/>
  <c r="AV1849" i="1"/>
  <c r="AU1849" i="1"/>
  <c r="AT1849" i="1"/>
  <c r="AS1849" i="1"/>
  <c r="AV1848" i="1"/>
  <c r="AU1848" i="1"/>
  <c r="AT1848" i="1"/>
  <c r="AS1848" i="1"/>
  <c r="AV1847" i="1"/>
  <c r="AU1847" i="1"/>
  <c r="AT1847" i="1"/>
  <c r="AS1847" i="1"/>
  <c r="AV1846" i="1"/>
  <c r="AU1846" i="1"/>
  <c r="AT1846" i="1"/>
  <c r="AS1846" i="1"/>
  <c r="AV1845" i="1"/>
  <c r="AU1845" i="1"/>
  <c r="AT1845" i="1"/>
  <c r="AS1845" i="1"/>
  <c r="AV1844" i="1"/>
  <c r="AU1844" i="1"/>
  <c r="AT1844" i="1"/>
  <c r="AS1844" i="1"/>
  <c r="AV1843" i="1"/>
  <c r="AU1843" i="1"/>
  <c r="AT1843" i="1"/>
  <c r="AS1843" i="1"/>
  <c r="AV1842" i="1"/>
  <c r="AU1842" i="1"/>
  <c r="AT1842" i="1"/>
  <c r="AS1842" i="1"/>
  <c r="AV1841" i="1"/>
  <c r="AU1841" i="1"/>
  <c r="AT1841" i="1"/>
  <c r="AS1841" i="1"/>
  <c r="AV1840" i="1"/>
  <c r="AU1840" i="1"/>
  <c r="AT1840" i="1"/>
  <c r="AS1840" i="1"/>
  <c r="AV1839" i="1"/>
  <c r="AU1839" i="1"/>
  <c r="AT1839" i="1"/>
  <c r="AS1839" i="1"/>
  <c r="AV1838" i="1"/>
  <c r="AU1838" i="1"/>
  <c r="AT1838" i="1"/>
  <c r="AS1838" i="1"/>
  <c r="AV1837" i="1"/>
  <c r="AU1837" i="1"/>
  <c r="AT1837" i="1"/>
  <c r="AS1837" i="1"/>
  <c r="AV1836" i="1"/>
  <c r="AU1836" i="1"/>
  <c r="AT1836" i="1"/>
  <c r="AS1836" i="1"/>
  <c r="AV1835" i="1"/>
  <c r="AU1835" i="1"/>
  <c r="AT1835" i="1"/>
  <c r="AS1835" i="1"/>
  <c r="AV1834" i="1"/>
  <c r="AU1834" i="1"/>
  <c r="AT1834" i="1"/>
  <c r="AS1834" i="1"/>
  <c r="AV1833" i="1"/>
  <c r="AU1833" i="1"/>
  <c r="AT1833" i="1"/>
  <c r="AS1833" i="1"/>
  <c r="AV1832" i="1"/>
  <c r="AU1832" i="1"/>
  <c r="AT1832" i="1"/>
  <c r="AS1832" i="1"/>
  <c r="AV1831" i="1"/>
  <c r="AU1831" i="1"/>
  <c r="AT1831" i="1"/>
  <c r="AS1831" i="1"/>
  <c r="AV1830" i="1"/>
  <c r="AU1830" i="1"/>
  <c r="AT1830" i="1"/>
  <c r="AS1830" i="1"/>
  <c r="AV1829" i="1"/>
  <c r="AU1829" i="1"/>
  <c r="AT1829" i="1"/>
  <c r="AS1829" i="1"/>
  <c r="AV1828" i="1"/>
  <c r="AU1828" i="1"/>
  <c r="AT1828" i="1"/>
  <c r="AS1828" i="1"/>
  <c r="AV1827" i="1"/>
  <c r="AU1827" i="1"/>
  <c r="AT1827" i="1"/>
  <c r="AS1827" i="1"/>
  <c r="AV1826" i="1"/>
  <c r="AU1826" i="1"/>
  <c r="AT1826" i="1"/>
  <c r="AS1826" i="1"/>
  <c r="AV1825" i="1"/>
  <c r="AU1825" i="1"/>
  <c r="AT1825" i="1"/>
  <c r="AS1825" i="1"/>
  <c r="AV1824" i="1"/>
  <c r="AU1824" i="1"/>
  <c r="AT1824" i="1"/>
  <c r="AS1824" i="1"/>
  <c r="AV1823" i="1"/>
  <c r="AU1823" i="1"/>
  <c r="AT1823" i="1"/>
  <c r="AS1823" i="1"/>
  <c r="AV1822" i="1"/>
  <c r="AU1822" i="1"/>
  <c r="AT1822" i="1"/>
  <c r="AS1822" i="1"/>
  <c r="AV1821" i="1"/>
  <c r="AU1821" i="1"/>
  <c r="AT1821" i="1"/>
  <c r="AS1821" i="1"/>
  <c r="AV1820" i="1"/>
  <c r="AU1820" i="1"/>
  <c r="AT1820" i="1"/>
  <c r="AS1820" i="1"/>
  <c r="AV1819" i="1"/>
  <c r="AU1819" i="1"/>
  <c r="AT1819" i="1"/>
  <c r="AS1819" i="1"/>
  <c r="AV1818" i="1"/>
  <c r="AU1818" i="1"/>
  <c r="AT1818" i="1"/>
  <c r="AS1818" i="1"/>
  <c r="AV1817" i="1"/>
  <c r="AU1817" i="1"/>
  <c r="AT1817" i="1"/>
  <c r="AS1817" i="1"/>
  <c r="AV1816" i="1"/>
  <c r="AU1816" i="1"/>
  <c r="AT1816" i="1"/>
  <c r="AS1816" i="1"/>
  <c r="AV1815" i="1"/>
  <c r="AU1815" i="1"/>
  <c r="AT1815" i="1"/>
  <c r="AS1815" i="1"/>
  <c r="AV1814" i="1"/>
  <c r="AU1814" i="1"/>
  <c r="AT1814" i="1"/>
  <c r="AS1814" i="1"/>
  <c r="AV1813" i="1"/>
  <c r="AU1813" i="1"/>
  <c r="AT1813" i="1"/>
  <c r="AS1813" i="1"/>
  <c r="AV1812" i="1"/>
  <c r="AU1812" i="1"/>
  <c r="AT1812" i="1"/>
  <c r="AS1812" i="1"/>
  <c r="AV1811" i="1"/>
  <c r="AU1811" i="1"/>
  <c r="AT1811" i="1"/>
  <c r="AS1811" i="1"/>
  <c r="AV1810" i="1"/>
  <c r="AU1810" i="1"/>
  <c r="AT1810" i="1"/>
  <c r="AS1810" i="1"/>
  <c r="AV1809" i="1"/>
  <c r="AU1809" i="1"/>
  <c r="AT1809" i="1"/>
  <c r="AS1809" i="1"/>
  <c r="AV1808" i="1"/>
  <c r="AU1808" i="1"/>
  <c r="AT1808" i="1"/>
  <c r="AS1808" i="1"/>
  <c r="AV1807" i="1"/>
  <c r="AU1807" i="1"/>
  <c r="AT1807" i="1"/>
  <c r="AS1807" i="1"/>
  <c r="AV1806" i="1"/>
  <c r="AU1806" i="1"/>
  <c r="AT1806" i="1"/>
  <c r="AS1806" i="1"/>
  <c r="AV1805" i="1"/>
  <c r="AU1805" i="1"/>
  <c r="AT1805" i="1"/>
  <c r="AS1805" i="1"/>
  <c r="AV1804" i="1"/>
  <c r="AU1804" i="1"/>
  <c r="AT1804" i="1"/>
  <c r="AS1804" i="1"/>
  <c r="AV1803" i="1"/>
  <c r="AU1803" i="1"/>
  <c r="AT1803" i="1"/>
  <c r="AS1803" i="1"/>
  <c r="AV1802" i="1"/>
  <c r="AU1802" i="1"/>
  <c r="AT1802" i="1"/>
  <c r="AS1802" i="1"/>
  <c r="AV1801" i="1"/>
  <c r="AU1801" i="1"/>
  <c r="AT1801" i="1"/>
  <c r="AS1801" i="1"/>
  <c r="AV1800" i="1"/>
  <c r="AU1800" i="1"/>
  <c r="AT1800" i="1"/>
  <c r="AS1800" i="1"/>
  <c r="AV1799" i="1"/>
  <c r="AU1799" i="1"/>
  <c r="AT1799" i="1"/>
  <c r="AS1799" i="1"/>
  <c r="AV1798" i="1"/>
  <c r="AU1798" i="1"/>
  <c r="AT1798" i="1"/>
  <c r="AS1798" i="1"/>
  <c r="AV1797" i="1"/>
  <c r="AU1797" i="1"/>
  <c r="AT1797" i="1"/>
  <c r="AS1797" i="1"/>
  <c r="AV1796" i="1"/>
  <c r="AU1796" i="1"/>
  <c r="AT1796" i="1"/>
  <c r="AS1796" i="1"/>
  <c r="AV1795" i="1"/>
  <c r="AU1795" i="1"/>
  <c r="AT1795" i="1"/>
  <c r="AS1795" i="1"/>
  <c r="AV1794" i="1"/>
  <c r="AU1794" i="1"/>
  <c r="AT1794" i="1"/>
  <c r="AS1794" i="1"/>
  <c r="AV1793" i="1"/>
  <c r="AU1793" i="1"/>
  <c r="AT1793" i="1"/>
  <c r="AS1793" i="1"/>
  <c r="AV1792" i="1"/>
  <c r="AU1792" i="1"/>
  <c r="AT1792" i="1"/>
  <c r="AS1792" i="1"/>
  <c r="AV1791" i="1"/>
  <c r="AU1791" i="1"/>
  <c r="AT1791" i="1"/>
  <c r="AS1791" i="1"/>
  <c r="AV1790" i="1"/>
  <c r="AU1790" i="1"/>
  <c r="AT1790" i="1"/>
  <c r="AS1790" i="1"/>
  <c r="AV1789" i="1"/>
  <c r="AU1789" i="1"/>
  <c r="AT1789" i="1"/>
  <c r="AS1789" i="1"/>
  <c r="AV1788" i="1"/>
  <c r="AU1788" i="1"/>
  <c r="AT1788" i="1"/>
  <c r="AS1788" i="1"/>
  <c r="AV1787" i="1"/>
  <c r="AU1787" i="1"/>
  <c r="AT1787" i="1"/>
  <c r="AS1787" i="1"/>
  <c r="AV1786" i="1"/>
  <c r="AU1786" i="1"/>
  <c r="AT1786" i="1"/>
  <c r="AS1786" i="1"/>
  <c r="AV1785" i="1"/>
  <c r="AU1785" i="1"/>
  <c r="AT1785" i="1"/>
  <c r="AS1785" i="1"/>
  <c r="AV1784" i="1"/>
  <c r="AU1784" i="1"/>
  <c r="AT1784" i="1"/>
  <c r="AS1784" i="1"/>
  <c r="AV1783" i="1"/>
  <c r="AU1783" i="1"/>
  <c r="AT1783" i="1"/>
  <c r="AS1783" i="1"/>
  <c r="AV1782" i="1"/>
  <c r="AU1782" i="1"/>
  <c r="AT1782" i="1"/>
  <c r="AS1782" i="1"/>
  <c r="AV1781" i="1"/>
  <c r="AU1781" i="1"/>
  <c r="AT1781" i="1"/>
  <c r="AS1781" i="1"/>
  <c r="AV1780" i="1"/>
  <c r="AU1780" i="1"/>
  <c r="AT1780" i="1"/>
  <c r="AS1780" i="1"/>
  <c r="AV1779" i="1"/>
  <c r="AU1779" i="1"/>
  <c r="AT1779" i="1"/>
  <c r="AS1779" i="1"/>
  <c r="AV1778" i="1"/>
  <c r="AU1778" i="1"/>
  <c r="AT1778" i="1"/>
  <c r="AS1778" i="1"/>
  <c r="AV1777" i="1"/>
  <c r="AU1777" i="1"/>
  <c r="AT1777" i="1"/>
  <c r="AS1777" i="1"/>
  <c r="AV1776" i="1"/>
  <c r="AU1776" i="1"/>
  <c r="AT1776" i="1"/>
  <c r="AS1776" i="1"/>
  <c r="AV1775" i="1"/>
  <c r="AU1775" i="1"/>
  <c r="AT1775" i="1"/>
  <c r="AS1775" i="1"/>
  <c r="AV1774" i="1"/>
  <c r="AU1774" i="1"/>
  <c r="AT1774" i="1"/>
  <c r="AS1774" i="1"/>
  <c r="AV1773" i="1"/>
  <c r="AU1773" i="1"/>
  <c r="AT1773" i="1"/>
  <c r="AS1773" i="1"/>
  <c r="AV1772" i="1"/>
  <c r="AU1772" i="1"/>
  <c r="AT1772" i="1"/>
  <c r="AS1772" i="1"/>
  <c r="AV1771" i="1"/>
  <c r="AU1771" i="1"/>
  <c r="AT1771" i="1"/>
  <c r="AS1771" i="1"/>
  <c r="AV1770" i="1"/>
  <c r="AU1770" i="1"/>
  <c r="AT1770" i="1"/>
  <c r="AS1770" i="1"/>
  <c r="AV1769" i="1"/>
  <c r="AU1769" i="1"/>
  <c r="AT1769" i="1"/>
  <c r="AS1769" i="1"/>
  <c r="AV1768" i="1"/>
  <c r="AU1768" i="1"/>
  <c r="AT1768" i="1"/>
  <c r="AS1768" i="1"/>
  <c r="AV1767" i="1"/>
  <c r="AU1767" i="1"/>
  <c r="AT1767" i="1"/>
  <c r="AS1767" i="1"/>
  <c r="AV1766" i="1"/>
  <c r="AU1766" i="1"/>
  <c r="AT1766" i="1"/>
  <c r="AS1766" i="1"/>
  <c r="AV1765" i="1"/>
  <c r="AU1765" i="1"/>
  <c r="AT1765" i="1"/>
  <c r="AS1765" i="1"/>
  <c r="AV1764" i="1"/>
  <c r="AU1764" i="1"/>
  <c r="AT1764" i="1"/>
  <c r="AS1764" i="1"/>
  <c r="AV1763" i="1"/>
  <c r="AU1763" i="1"/>
  <c r="AT1763" i="1"/>
  <c r="AS1763" i="1"/>
  <c r="AV1762" i="1"/>
  <c r="AU1762" i="1"/>
  <c r="AT1762" i="1"/>
  <c r="AS1762" i="1"/>
  <c r="AV1761" i="1"/>
  <c r="AU1761" i="1"/>
  <c r="AT1761" i="1"/>
  <c r="AS1761" i="1"/>
  <c r="AV1760" i="1"/>
  <c r="AU1760" i="1"/>
  <c r="AT1760" i="1"/>
  <c r="AS1760" i="1"/>
  <c r="AV1759" i="1"/>
  <c r="AU1759" i="1"/>
  <c r="AT1759" i="1"/>
  <c r="AS1759" i="1"/>
  <c r="AV1758" i="1"/>
  <c r="AU1758" i="1"/>
  <c r="AT1758" i="1"/>
  <c r="AS1758" i="1"/>
  <c r="AV1757" i="1"/>
  <c r="AU1757" i="1"/>
  <c r="AT1757" i="1"/>
  <c r="AS1757" i="1"/>
  <c r="AV1756" i="1"/>
  <c r="AU1756" i="1"/>
  <c r="AT1756" i="1"/>
  <c r="AS1756" i="1"/>
  <c r="AV1755" i="1"/>
  <c r="AU1755" i="1"/>
  <c r="AT1755" i="1"/>
  <c r="AS1755" i="1"/>
  <c r="AV1754" i="1"/>
  <c r="AU1754" i="1"/>
  <c r="AT1754" i="1"/>
  <c r="AS1754" i="1"/>
  <c r="AV1753" i="1"/>
  <c r="AU1753" i="1"/>
  <c r="AT1753" i="1"/>
  <c r="AS1753" i="1"/>
  <c r="AV1752" i="1"/>
  <c r="AU1752" i="1"/>
  <c r="AT1752" i="1"/>
  <c r="AS1752" i="1"/>
  <c r="AV1751" i="1"/>
  <c r="AU1751" i="1"/>
  <c r="AT1751" i="1"/>
  <c r="AS1751" i="1"/>
  <c r="AV1750" i="1"/>
  <c r="AU1750" i="1"/>
  <c r="AT1750" i="1"/>
  <c r="AS1750" i="1"/>
  <c r="AV1749" i="1"/>
  <c r="AU1749" i="1"/>
  <c r="AT1749" i="1"/>
  <c r="AS1749" i="1"/>
  <c r="AV1748" i="1"/>
  <c r="AU1748" i="1"/>
  <c r="AT1748" i="1"/>
  <c r="AS1748" i="1"/>
  <c r="AV1747" i="1"/>
  <c r="AU1747" i="1"/>
  <c r="AT1747" i="1"/>
  <c r="AS1747" i="1"/>
  <c r="AV1746" i="1"/>
  <c r="AU1746" i="1"/>
  <c r="AT1746" i="1"/>
  <c r="AS1746" i="1"/>
  <c r="AV1745" i="1"/>
  <c r="AU1745" i="1"/>
  <c r="AT1745" i="1"/>
  <c r="AS1745" i="1"/>
  <c r="AV1744" i="1"/>
  <c r="AU1744" i="1"/>
  <c r="AT1744" i="1"/>
  <c r="AS1744" i="1"/>
  <c r="AV1743" i="1"/>
  <c r="AU1743" i="1"/>
  <c r="AT1743" i="1"/>
  <c r="AS1743" i="1"/>
  <c r="AV1742" i="1"/>
  <c r="AU1742" i="1"/>
  <c r="AT1742" i="1"/>
  <c r="AS1742" i="1"/>
  <c r="AV1741" i="1"/>
  <c r="AU1741" i="1"/>
  <c r="AT1741" i="1"/>
  <c r="AS1741" i="1"/>
  <c r="AV1740" i="1"/>
  <c r="AU1740" i="1"/>
  <c r="AT1740" i="1"/>
  <c r="AS1740" i="1"/>
  <c r="AV1739" i="1"/>
  <c r="AU1739" i="1"/>
  <c r="AT1739" i="1"/>
  <c r="AS1739" i="1"/>
  <c r="AV1738" i="1"/>
  <c r="AU1738" i="1"/>
  <c r="AT1738" i="1"/>
  <c r="AS1738" i="1"/>
  <c r="AV1737" i="1"/>
  <c r="AU1737" i="1"/>
  <c r="AT1737" i="1"/>
  <c r="AS1737" i="1"/>
  <c r="AV1736" i="1"/>
  <c r="AU1736" i="1"/>
  <c r="AT1736" i="1"/>
  <c r="AS1736" i="1"/>
  <c r="AV1735" i="1"/>
  <c r="AU1735" i="1"/>
  <c r="AT1735" i="1"/>
  <c r="AS1735" i="1"/>
  <c r="AV1734" i="1"/>
  <c r="AU1734" i="1"/>
  <c r="AT1734" i="1"/>
  <c r="AS1734" i="1"/>
  <c r="AV1733" i="1"/>
  <c r="AU1733" i="1"/>
  <c r="AT1733" i="1"/>
  <c r="AS1733" i="1"/>
  <c r="AV1732" i="1"/>
  <c r="AU1732" i="1"/>
  <c r="AT1732" i="1"/>
  <c r="AS1732" i="1"/>
  <c r="AV1731" i="1"/>
  <c r="AU1731" i="1"/>
  <c r="AT1731" i="1"/>
  <c r="AS1731" i="1"/>
  <c r="AV1730" i="1"/>
  <c r="AU1730" i="1"/>
  <c r="AT1730" i="1"/>
  <c r="AS1730" i="1"/>
  <c r="AV1729" i="1"/>
  <c r="AU1729" i="1"/>
  <c r="AT1729" i="1"/>
  <c r="AS1729" i="1"/>
  <c r="AV1728" i="1"/>
  <c r="AU1728" i="1"/>
  <c r="AT1728" i="1"/>
  <c r="AS1728" i="1"/>
  <c r="AV1727" i="1"/>
  <c r="AU1727" i="1"/>
  <c r="AT1727" i="1"/>
  <c r="AS1727" i="1"/>
  <c r="AV1726" i="1"/>
  <c r="AU1726" i="1"/>
  <c r="AT1726" i="1"/>
  <c r="AS1726" i="1"/>
  <c r="AV1725" i="1"/>
  <c r="AU1725" i="1"/>
  <c r="AT1725" i="1"/>
  <c r="AS1725" i="1"/>
  <c r="AV1724" i="1"/>
  <c r="AU1724" i="1"/>
  <c r="AT1724" i="1"/>
  <c r="AS1724" i="1"/>
  <c r="AV1723" i="1"/>
  <c r="AU1723" i="1"/>
  <c r="AT1723" i="1"/>
  <c r="AS1723" i="1"/>
  <c r="AV1722" i="1"/>
  <c r="AU1722" i="1"/>
  <c r="AT1722" i="1"/>
  <c r="AS1722" i="1"/>
  <c r="AV1721" i="1"/>
  <c r="AU1721" i="1"/>
  <c r="AT1721" i="1"/>
  <c r="AS1721" i="1"/>
  <c r="AV1720" i="1"/>
  <c r="AU1720" i="1"/>
  <c r="AT1720" i="1"/>
  <c r="AS1720" i="1"/>
  <c r="AV1719" i="1"/>
  <c r="AU1719" i="1"/>
  <c r="AT1719" i="1"/>
  <c r="AS1719" i="1"/>
  <c r="AV1718" i="1"/>
  <c r="AU1718" i="1"/>
  <c r="AT1718" i="1"/>
  <c r="AS1718" i="1"/>
  <c r="AV1717" i="1"/>
  <c r="AU1717" i="1"/>
  <c r="AT1717" i="1"/>
  <c r="AS1717" i="1"/>
  <c r="AV1716" i="1"/>
  <c r="AU1716" i="1"/>
  <c r="AT1716" i="1"/>
  <c r="AS1716" i="1"/>
  <c r="AV1715" i="1"/>
  <c r="AU1715" i="1"/>
  <c r="AT1715" i="1"/>
  <c r="AS1715" i="1"/>
  <c r="AV1714" i="1"/>
  <c r="AU1714" i="1"/>
  <c r="AT1714" i="1"/>
  <c r="AS1714" i="1"/>
  <c r="AV1713" i="1"/>
  <c r="AU1713" i="1"/>
  <c r="AT1713" i="1"/>
  <c r="AS1713" i="1"/>
  <c r="AV1712" i="1"/>
  <c r="AU1712" i="1"/>
  <c r="AT1712" i="1"/>
  <c r="AS1712" i="1"/>
  <c r="AV1711" i="1"/>
  <c r="AU1711" i="1"/>
  <c r="AT1711" i="1"/>
  <c r="AS1711" i="1"/>
  <c r="AV1710" i="1"/>
  <c r="AU1710" i="1"/>
  <c r="AT1710" i="1"/>
  <c r="AS1710" i="1"/>
  <c r="AV1709" i="1"/>
  <c r="AU1709" i="1"/>
  <c r="AT1709" i="1"/>
  <c r="AS1709" i="1"/>
  <c r="AV1708" i="1"/>
  <c r="AU1708" i="1"/>
  <c r="AT1708" i="1"/>
  <c r="AS1708" i="1"/>
  <c r="AV1707" i="1"/>
  <c r="AU1707" i="1"/>
  <c r="AT1707" i="1"/>
  <c r="AS1707" i="1"/>
  <c r="AV1706" i="1"/>
  <c r="AU1706" i="1"/>
  <c r="AT1706" i="1"/>
  <c r="AS1706" i="1"/>
  <c r="AV1705" i="1"/>
  <c r="AU1705" i="1"/>
  <c r="AT1705" i="1"/>
  <c r="AS1705" i="1"/>
  <c r="AV1704" i="1"/>
  <c r="AU1704" i="1"/>
  <c r="AT1704" i="1"/>
  <c r="AS1704" i="1"/>
  <c r="AV1703" i="1"/>
  <c r="AU1703" i="1"/>
  <c r="AT1703" i="1"/>
  <c r="AS1703" i="1"/>
  <c r="AV1702" i="1"/>
  <c r="AU1702" i="1"/>
  <c r="AT1702" i="1"/>
  <c r="AS1702" i="1"/>
  <c r="AV1701" i="1"/>
  <c r="AU1701" i="1"/>
  <c r="AT1701" i="1"/>
  <c r="AS1701" i="1"/>
  <c r="AV1700" i="1"/>
  <c r="AU1700" i="1"/>
  <c r="AT1700" i="1"/>
  <c r="AS1700" i="1"/>
  <c r="AV1699" i="1"/>
  <c r="AU1699" i="1"/>
  <c r="AT1699" i="1"/>
  <c r="AS1699" i="1"/>
  <c r="AV1698" i="1"/>
  <c r="AU1698" i="1"/>
  <c r="AT1698" i="1"/>
  <c r="AS1698" i="1"/>
  <c r="AV1697" i="1"/>
  <c r="AU1697" i="1"/>
  <c r="AT1697" i="1"/>
  <c r="AS1697" i="1"/>
  <c r="AV1696" i="1"/>
  <c r="AU1696" i="1"/>
  <c r="AT1696" i="1"/>
  <c r="AS1696" i="1"/>
  <c r="AV1695" i="1"/>
  <c r="AU1695" i="1"/>
  <c r="AT1695" i="1"/>
  <c r="AS1695" i="1"/>
  <c r="AV1694" i="1"/>
  <c r="AU1694" i="1"/>
  <c r="AT1694" i="1"/>
  <c r="AS1694" i="1"/>
  <c r="AV1693" i="1"/>
  <c r="AU1693" i="1"/>
  <c r="AT1693" i="1"/>
  <c r="AS1693" i="1"/>
  <c r="AV1692" i="1"/>
  <c r="AU1692" i="1"/>
  <c r="AT1692" i="1"/>
  <c r="AS1692" i="1"/>
  <c r="AV1691" i="1"/>
  <c r="AU1691" i="1"/>
  <c r="AT1691" i="1"/>
  <c r="AS1691" i="1"/>
  <c r="AV1690" i="1"/>
  <c r="AU1690" i="1"/>
  <c r="AT1690" i="1"/>
  <c r="AS1690" i="1"/>
  <c r="AV1689" i="1"/>
  <c r="AU1689" i="1"/>
  <c r="AT1689" i="1"/>
  <c r="AS1689" i="1"/>
  <c r="AV1688" i="1"/>
  <c r="AU1688" i="1"/>
  <c r="AT1688" i="1"/>
  <c r="AS1688" i="1"/>
  <c r="AV1687" i="1"/>
  <c r="AU1687" i="1"/>
  <c r="AT1687" i="1"/>
  <c r="AS1687" i="1"/>
  <c r="AV1686" i="1"/>
  <c r="AU1686" i="1"/>
  <c r="AT1686" i="1"/>
  <c r="AS1686" i="1"/>
  <c r="AV1685" i="1"/>
  <c r="AU1685" i="1"/>
  <c r="AT1685" i="1"/>
  <c r="AS1685" i="1"/>
  <c r="AV1684" i="1"/>
  <c r="AU1684" i="1"/>
  <c r="AT1684" i="1"/>
  <c r="AS1684" i="1"/>
  <c r="AV1683" i="1"/>
  <c r="AU1683" i="1"/>
  <c r="AT1683" i="1"/>
  <c r="AS1683" i="1"/>
  <c r="AV1682" i="1"/>
  <c r="AU1682" i="1"/>
  <c r="AT1682" i="1"/>
  <c r="AS1682" i="1"/>
  <c r="AV1681" i="1"/>
  <c r="AU1681" i="1"/>
  <c r="AT1681" i="1"/>
  <c r="AS1681" i="1"/>
  <c r="AV1680" i="1"/>
  <c r="AU1680" i="1"/>
  <c r="AT1680" i="1"/>
  <c r="AS1680" i="1"/>
  <c r="AV1679" i="1"/>
  <c r="AU1679" i="1"/>
  <c r="AT1679" i="1"/>
  <c r="AS1679" i="1"/>
  <c r="AV1678" i="1"/>
  <c r="AU1678" i="1"/>
  <c r="AT1678" i="1"/>
  <c r="AS1678" i="1"/>
  <c r="AV1677" i="1"/>
  <c r="AU1677" i="1"/>
  <c r="AT1677" i="1"/>
  <c r="AS1677" i="1"/>
  <c r="AV1676" i="1"/>
  <c r="AU1676" i="1"/>
  <c r="AT1676" i="1"/>
  <c r="AS1676" i="1"/>
  <c r="AV1675" i="1"/>
  <c r="AU1675" i="1"/>
  <c r="AT1675" i="1"/>
  <c r="AS1675" i="1"/>
  <c r="AV1674" i="1"/>
  <c r="AU1674" i="1"/>
  <c r="AT1674" i="1"/>
  <c r="AS1674" i="1"/>
  <c r="AV1673" i="1"/>
  <c r="AU1673" i="1"/>
  <c r="AT1673" i="1"/>
  <c r="AS1673" i="1"/>
  <c r="AV1672" i="1"/>
  <c r="AU1672" i="1"/>
  <c r="AT1672" i="1"/>
  <c r="AS1672" i="1"/>
  <c r="AV1671" i="1"/>
  <c r="AU1671" i="1"/>
  <c r="AT1671" i="1"/>
  <c r="AS1671" i="1"/>
  <c r="AV1670" i="1"/>
  <c r="AU1670" i="1"/>
  <c r="AT1670" i="1"/>
  <c r="AS1670" i="1"/>
  <c r="AV1669" i="1"/>
  <c r="AU1669" i="1"/>
  <c r="AT1669" i="1"/>
  <c r="AS1669" i="1"/>
  <c r="AV1668" i="1"/>
  <c r="AU1668" i="1"/>
  <c r="AT1668" i="1"/>
  <c r="AS1668" i="1"/>
  <c r="AV1667" i="1"/>
  <c r="AU1667" i="1"/>
  <c r="AT1667" i="1"/>
  <c r="AS1667" i="1"/>
  <c r="AV1666" i="1"/>
  <c r="AU1666" i="1"/>
  <c r="AT1666" i="1"/>
  <c r="AS1666" i="1"/>
  <c r="AV1665" i="1"/>
  <c r="AU1665" i="1"/>
  <c r="AT1665" i="1"/>
  <c r="AS1665" i="1"/>
  <c r="AV1664" i="1"/>
  <c r="AU1664" i="1"/>
  <c r="AT1664" i="1"/>
  <c r="AS1664" i="1"/>
  <c r="AV1663" i="1"/>
  <c r="AU1663" i="1"/>
  <c r="AT1663" i="1"/>
  <c r="AS1663" i="1"/>
  <c r="AV1662" i="1"/>
  <c r="AU1662" i="1"/>
  <c r="AT1662" i="1"/>
  <c r="AS1662" i="1"/>
  <c r="AV1661" i="1"/>
  <c r="AU1661" i="1"/>
  <c r="AT1661" i="1"/>
  <c r="AS1661" i="1"/>
  <c r="AV1660" i="1"/>
  <c r="AU1660" i="1"/>
  <c r="AT1660" i="1"/>
  <c r="AS1660" i="1"/>
  <c r="AV1659" i="1"/>
  <c r="AU1659" i="1"/>
  <c r="AT1659" i="1"/>
  <c r="AS1659" i="1"/>
  <c r="AV1658" i="1"/>
  <c r="AU1658" i="1"/>
  <c r="AT1658" i="1"/>
  <c r="AS1658" i="1"/>
  <c r="AV1657" i="1"/>
  <c r="AU1657" i="1"/>
  <c r="AT1657" i="1"/>
  <c r="AS1657" i="1"/>
  <c r="AV1656" i="1"/>
  <c r="AU1656" i="1"/>
  <c r="AT1656" i="1"/>
  <c r="AS1656" i="1"/>
  <c r="AV1655" i="1"/>
  <c r="AU1655" i="1"/>
  <c r="AT1655" i="1"/>
  <c r="AS1655" i="1"/>
  <c r="AV1654" i="1"/>
  <c r="AU1654" i="1"/>
  <c r="AT1654" i="1"/>
  <c r="AS1654" i="1"/>
  <c r="AV1653" i="1"/>
  <c r="AU1653" i="1"/>
  <c r="AT1653" i="1"/>
  <c r="AS1653" i="1"/>
  <c r="AV1652" i="1"/>
  <c r="AU1652" i="1"/>
  <c r="AT1652" i="1"/>
  <c r="AS1652" i="1"/>
  <c r="AV1651" i="1"/>
  <c r="AU1651" i="1"/>
  <c r="AT1651" i="1"/>
  <c r="AS1651" i="1"/>
  <c r="AV1650" i="1"/>
  <c r="AU1650" i="1"/>
  <c r="AT1650" i="1"/>
  <c r="AS1650" i="1"/>
  <c r="AV1649" i="1"/>
  <c r="AU1649" i="1"/>
  <c r="AT1649" i="1"/>
  <c r="AS1649" i="1"/>
  <c r="AV1648" i="1"/>
  <c r="AU1648" i="1"/>
  <c r="AT1648" i="1"/>
  <c r="AS1648" i="1"/>
  <c r="AV1647" i="1"/>
  <c r="AU1647" i="1"/>
  <c r="AT1647" i="1"/>
  <c r="AS1647" i="1"/>
  <c r="AV1646" i="1"/>
  <c r="AU1646" i="1"/>
  <c r="AT1646" i="1"/>
  <c r="AS1646" i="1"/>
  <c r="AV1645" i="1"/>
  <c r="AU1645" i="1"/>
  <c r="AT1645" i="1"/>
  <c r="AS1645" i="1"/>
  <c r="AV1644" i="1"/>
  <c r="AU1644" i="1"/>
  <c r="AT1644" i="1"/>
  <c r="AS1644" i="1"/>
  <c r="AV1643" i="1"/>
  <c r="AU1643" i="1"/>
  <c r="AT1643" i="1"/>
  <c r="AS1643" i="1"/>
  <c r="AV1642" i="1"/>
  <c r="AU1642" i="1"/>
  <c r="AT1642" i="1"/>
  <c r="AS1642" i="1"/>
  <c r="AV1641" i="1"/>
  <c r="AU1641" i="1"/>
  <c r="AT1641" i="1"/>
  <c r="AS1641" i="1"/>
  <c r="AV1640" i="1"/>
  <c r="AU1640" i="1"/>
  <c r="AT1640" i="1"/>
  <c r="AS1640" i="1"/>
  <c r="AV1639" i="1"/>
  <c r="AU1639" i="1"/>
  <c r="AT1639" i="1"/>
  <c r="AS1639" i="1"/>
  <c r="AV1638" i="1"/>
  <c r="AU1638" i="1"/>
  <c r="AT1638" i="1"/>
  <c r="AS1638" i="1"/>
  <c r="AV1637" i="1"/>
  <c r="AU1637" i="1"/>
  <c r="AT1637" i="1"/>
  <c r="AS1637" i="1"/>
  <c r="AV1636" i="1"/>
  <c r="AU1636" i="1"/>
  <c r="AT1636" i="1"/>
  <c r="AS1636" i="1"/>
  <c r="AV1635" i="1"/>
  <c r="AU1635" i="1"/>
  <c r="AT1635" i="1"/>
  <c r="AS1635" i="1"/>
  <c r="AV1634" i="1"/>
  <c r="AU1634" i="1"/>
  <c r="AT1634" i="1"/>
  <c r="AS1634" i="1"/>
  <c r="AV1633" i="1"/>
  <c r="AU1633" i="1"/>
  <c r="AT1633" i="1"/>
  <c r="AS1633" i="1"/>
  <c r="AV1632" i="1"/>
  <c r="AU1632" i="1"/>
  <c r="AT1632" i="1"/>
  <c r="AS1632" i="1"/>
  <c r="AV1631" i="1"/>
  <c r="AU1631" i="1"/>
  <c r="AT1631" i="1"/>
  <c r="AS1631" i="1"/>
  <c r="AV1630" i="1"/>
  <c r="AU1630" i="1"/>
  <c r="AT1630" i="1"/>
  <c r="AS1630" i="1"/>
  <c r="AV1629" i="1"/>
  <c r="AU1629" i="1"/>
  <c r="AT1629" i="1"/>
  <c r="AS1629" i="1"/>
  <c r="AV1628" i="1"/>
  <c r="AU1628" i="1"/>
  <c r="AT1628" i="1"/>
  <c r="AS1628" i="1"/>
  <c r="AV1627" i="1"/>
  <c r="AU1627" i="1"/>
  <c r="AT1627" i="1"/>
  <c r="AS1627" i="1"/>
  <c r="AV1626" i="1"/>
  <c r="AU1626" i="1"/>
  <c r="AT1626" i="1"/>
  <c r="AS1626" i="1"/>
  <c r="AV1625" i="1"/>
  <c r="AU1625" i="1"/>
  <c r="AT1625" i="1"/>
  <c r="AS1625" i="1"/>
  <c r="AV1624" i="1"/>
  <c r="AU1624" i="1"/>
  <c r="AT1624" i="1"/>
  <c r="AS1624" i="1"/>
  <c r="AV1623" i="1"/>
  <c r="AU1623" i="1"/>
  <c r="AT1623" i="1"/>
  <c r="AS1623" i="1"/>
  <c r="AV1622" i="1"/>
  <c r="AU1622" i="1"/>
  <c r="AT1622" i="1"/>
  <c r="AS1622" i="1"/>
  <c r="AV1621" i="1"/>
  <c r="AU1621" i="1"/>
  <c r="AT1621" i="1"/>
  <c r="AS1621" i="1"/>
  <c r="AV1620" i="1"/>
  <c r="AU1620" i="1"/>
  <c r="AT1620" i="1"/>
  <c r="AS1620" i="1"/>
  <c r="AV1619" i="1"/>
  <c r="AU1619" i="1"/>
  <c r="AT1619" i="1"/>
  <c r="AS1619" i="1"/>
  <c r="AV1618" i="1"/>
  <c r="AU1618" i="1"/>
  <c r="AT1618" i="1"/>
  <c r="AS1618" i="1"/>
  <c r="AV1617" i="1"/>
  <c r="AU1617" i="1"/>
  <c r="AT1617" i="1"/>
  <c r="AS1617" i="1"/>
  <c r="AV1616" i="1"/>
  <c r="AU1616" i="1"/>
  <c r="AT1616" i="1"/>
  <c r="AS1616" i="1"/>
  <c r="AV1615" i="1"/>
  <c r="AU1615" i="1"/>
  <c r="AT1615" i="1"/>
  <c r="AS1615" i="1"/>
  <c r="AV1614" i="1"/>
  <c r="AU1614" i="1"/>
  <c r="AT1614" i="1"/>
  <c r="AS1614" i="1"/>
  <c r="AV1613" i="1"/>
  <c r="AU1613" i="1"/>
  <c r="AT1613" i="1"/>
  <c r="AS1613" i="1"/>
  <c r="AV1612" i="1"/>
  <c r="AU1612" i="1"/>
  <c r="AT1612" i="1"/>
  <c r="AS1612" i="1"/>
  <c r="AV1611" i="1"/>
  <c r="AU1611" i="1"/>
  <c r="AT1611" i="1"/>
  <c r="AS1611" i="1"/>
  <c r="AV1610" i="1"/>
  <c r="AU1610" i="1"/>
  <c r="AT1610" i="1"/>
  <c r="AS1610" i="1"/>
  <c r="AV1609" i="1"/>
  <c r="AU1609" i="1"/>
  <c r="AT1609" i="1"/>
  <c r="AS1609" i="1"/>
  <c r="AV1608" i="1"/>
  <c r="AU1608" i="1"/>
  <c r="AT1608" i="1"/>
  <c r="AS1608" i="1"/>
  <c r="AV1607" i="1"/>
  <c r="AU1607" i="1"/>
  <c r="AT1607" i="1"/>
  <c r="AS1607" i="1"/>
  <c r="AV1606" i="1"/>
  <c r="AU1606" i="1"/>
  <c r="AT1606" i="1"/>
  <c r="AS1606" i="1"/>
  <c r="AV1605" i="1"/>
  <c r="AU1605" i="1"/>
  <c r="AT1605" i="1"/>
  <c r="AS1605" i="1"/>
  <c r="AV1604" i="1"/>
  <c r="AU1604" i="1"/>
  <c r="AT1604" i="1"/>
  <c r="AS1604" i="1"/>
  <c r="AV1603" i="1"/>
  <c r="AU1603" i="1"/>
  <c r="AT1603" i="1"/>
  <c r="AS1603" i="1"/>
  <c r="AV1602" i="1"/>
  <c r="AU1602" i="1"/>
  <c r="AT1602" i="1"/>
  <c r="AS1602" i="1"/>
  <c r="AV1601" i="1"/>
  <c r="AU1601" i="1"/>
  <c r="AT1601" i="1"/>
  <c r="AS1601" i="1"/>
  <c r="AV1600" i="1"/>
  <c r="AU1600" i="1"/>
  <c r="AT1600" i="1"/>
  <c r="AS1600" i="1"/>
  <c r="AV1599" i="1"/>
  <c r="AU1599" i="1"/>
  <c r="AT1599" i="1"/>
  <c r="AS1599" i="1"/>
  <c r="AV1598" i="1"/>
  <c r="AU1598" i="1"/>
  <c r="AT1598" i="1"/>
  <c r="AS1598" i="1"/>
  <c r="AV1597" i="1"/>
  <c r="AU1597" i="1"/>
  <c r="AT1597" i="1"/>
  <c r="AS1597" i="1"/>
  <c r="AV1596" i="1"/>
  <c r="AU1596" i="1"/>
  <c r="AT1596" i="1"/>
  <c r="AS1596" i="1"/>
  <c r="AV1595" i="1"/>
  <c r="AU1595" i="1"/>
  <c r="AT1595" i="1"/>
  <c r="AS1595" i="1"/>
  <c r="AV1594" i="1"/>
  <c r="AU1594" i="1"/>
  <c r="AT1594" i="1"/>
  <c r="AS1594" i="1"/>
  <c r="AV1593" i="1"/>
  <c r="AU1593" i="1"/>
  <c r="AT1593" i="1"/>
  <c r="AS1593" i="1"/>
  <c r="AV1592" i="1"/>
  <c r="AU1592" i="1"/>
  <c r="AT1592" i="1"/>
  <c r="AS1592" i="1"/>
  <c r="AV1591" i="1"/>
  <c r="AU1591" i="1"/>
  <c r="AT1591" i="1"/>
  <c r="AS1591" i="1"/>
  <c r="AV1590" i="1"/>
  <c r="AU1590" i="1"/>
  <c r="AT1590" i="1"/>
  <c r="AS1590" i="1"/>
  <c r="AV1589" i="1"/>
  <c r="AU1589" i="1"/>
  <c r="AT1589" i="1"/>
  <c r="AS1589" i="1"/>
  <c r="AV1588" i="1"/>
  <c r="AU1588" i="1"/>
  <c r="AT1588" i="1"/>
  <c r="AS1588" i="1"/>
  <c r="AV1587" i="1"/>
  <c r="AU1587" i="1"/>
  <c r="AT1587" i="1"/>
  <c r="AS1587" i="1"/>
  <c r="AV1586" i="1"/>
  <c r="AU1586" i="1"/>
  <c r="AT1586" i="1"/>
  <c r="AS1586" i="1"/>
  <c r="AV1585" i="1"/>
  <c r="AU1585" i="1"/>
  <c r="AT1585" i="1"/>
  <c r="AS1585" i="1"/>
  <c r="AV1584" i="1"/>
  <c r="AU1584" i="1"/>
  <c r="AT1584" i="1"/>
  <c r="AS1584" i="1"/>
  <c r="AV1583" i="1"/>
  <c r="AU1583" i="1"/>
  <c r="AT1583" i="1"/>
  <c r="AS1583" i="1"/>
  <c r="AV1582" i="1"/>
  <c r="AU1582" i="1"/>
  <c r="AT1582" i="1"/>
  <c r="AS1582" i="1"/>
  <c r="AV1581" i="1"/>
  <c r="AU1581" i="1"/>
  <c r="AT1581" i="1"/>
  <c r="AS1581" i="1"/>
  <c r="AV1580" i="1"/>
  <c r="AU1580" i="1"/>
  <c r="AT1580" i="1"/>
  <c r="AS1580" i="1"/>
  <c r="AV1579" i="1"/>
  <c r="AU1579" i="1"/>
  <c r="AT1579" i="1"/>
  <c r="AS1579" i="1"/>
  <c r="AV1578" i="1"/>
  <c r="AU1578" i="1"/>
  <c r="AT1578" i="1"/>
  <c r="AS1578" i="1"/>
  <c r="AV1577" i="1"/>
  <c r="AU1577" i="1"/>
  <c r="AT1577" i="1"/>
  <c r="AS1577" i="1"/>
  <c r="AV1576" i="1"/>
  <c r="AU1576" i="1"/>
  <c r="AT1576" i="1"/>
  <c r="AS1576" i="1"/>
  <c r="AV1575" i="1"/>
  <c r="AU1575" i="1"/>
  <c r="AT1575" i="1"/>
  <c r="AS1575" i="1"/>
  <c r="AV1574" i="1"/>
  <c r="AU1574" i="1"/>
  <c r="AT1574" i="1"/>
  <c r="AS1574" i="1"/>
  <c r="AV1573" i="1"/>
  <c r="AU1573" i="1"/>
  <c r="AT1573" i="1"/>
  <c r="AS1573" i="1"/>
  <c r="AV1572" i="1"/>
  <c r="AU1572" i="1"/>
  <c r="AT1572" i="1"/>
  <c r="AS1572" i="1"/>
  <c r="AV1571" i="1"/>
  <c r="AU1571" i="1"/>
  <c r="AT1571" i="1"/>
  <c r="AS1571" i="1"/>
  <c r="AV1570" i="1"/>
  <c r="AU1570" i="1"/>
  <c r="AT1570" i="1"/>
  <c r="AS1570" i="1"/>
  <c r="AV1569" i="1"/>
  <c r="AU1569" i="1"/>
  <c r="AT1569" i="1"/>
  <c r="AS1569" i="1"/>
  <c r="AV1568" i="1"/>
  <c r="AU1568" i="1"/>
  <c r="AT1568" i="1"/>
  <c r="AS1568" i="1"/>
  <c r="AV1567" i="1"/>
  <c r="AU1567" i="1"/>
  <c r="AT1567" i="1"/>
  <c r="AS1567" i="1"/>
  <c r="AV1566" i="1"/>
  <c r="AU1566" i="1"/>
  <c r="AT1566" i="1"/>
  <c r="AS1566" i="1"/>
  <c r="AV1565" i="1"/>
  <c r="AU1565" i="1"/>
  <c r="AT1565" i="1"/>
  <c r="AS1565" i="1"/>
  <c r="AV1564" i="1"/>
  <c r="AU1564" i="1"/>
  <c r="AT1564" i="1"/>
  <c r="AS1564" i="1"/>
  <c r="AV1563" i="1"/>
  <c r="AU1563" i="1"/>
  <c r="AT1563" i="1"/>
  <c r="AS1563" i="1"/>
  <c r="AV1562" i="1"/>
  <c r="AU1562" i="1"/>
  <c r="AT1562" i="1"/>
  <c r="AS1562" i="1"/>
  <c r="AV1561" i="1"/>
  <c r="AU1561" i="1"/>
  <c r="AT1561" i="1"/>
  <c r="AS1561" i="1"/>
  <c r="AV1560" i="1"/>
  <c r="AU1560" i="1"/>
  <c r="AT1560" i="1"/>
  <c r="AS1560" i="1"/>
  <c r="AV1559" i="1"/>
  <c r="AU1559" i="1"/>
  <c r="AT1559" i="1"/>
  <c r="AS1559" i="1"/>
  <c r="AV1558" i="1"/>
  <c r="AU1558" i="1"/>
  <c r="AT1558" i="1"/>
  <c r="AS1558" i="1"/>
  <c r="AV1557" i="1"/>
  <c r="AU1557" i="1"/>
  <c r="AT1557" i="1"/>
  <c r="AS1557" i="1"/>
  <c r="AV1556" i="1"/>
  <c r="AU1556" i="1"/>
  <c r="AT1556" i="1"/>
  <c r="AS1556" i="1"/>
  <c r="AV1555" i="1"/>
  <c r="AU1555" i="1"/>
  <c r="AT1555" i="1"/>
  <c r="AS1555" i="1"/>
  <c r="AV1554" i="1"/>
  <c r="AU1554" i="1"/>
  <c r="AT1554" i="1"/>
  <c r="AS1554" i="1"/>
  <c r="AV1553" i="1"/>
  <c r="AU1553" i="1"/>
  <c r="AT1553" i="1"/>
  <c r="AS1553" i="1"/>
  <c r="AV1552" i="1"/>
  <c r="AU1552" i="1"/>
  <c r="AT1552" i="1"/>
  <c r="AS1552" i="1"/>
  <c r="AV1551" i="1"/>
  <c r="AU1551" i="1"/>
  <c r="AT1551" i="1"/>
  <c r="AS1551" i="1"/>
  <c r="AV1550" i="1"/>
  <c r="AU1550" i="1"/>
  <c r="AT1550" i="1"/>
  <c r="AS1550" i="1"/>
  <c r="AV1549" i="1"/>
  <c r="AU1549" i="1"/>
  <c r="AT1549" i="1"/>
  <c r="AS1549" i="1"/>
  <c r="AV1548" i="1"/>
  <c r="AU1548" i="1"/>
  <c r="AT1548" i="1"/>
  <c r="AS1548" i="1"/>
  <c r="AV1547" i="1"/>
  <c r="AU1547" i="1"/>
  <c r="AT1547" i="1"/>
  <c r="AS1547" i="1"/>
  <c r="AV1546" i="1"/>
  <c r="AU1546" i="1"/>
  <c r="AT1546" i="1"/>
  <c r="AS1546" i="1"/>
  <c r="AV1545" i="1"/>
  <c r="AU1545" i="1"/>
  <c r="AT1545" i="1"/>
  <c r="AS1545" i="1"/>
  <c r="AV1544" i="1"/>
  <c r="AU1544" i="1"/>
  <c r="AT1544" i="1"/>
  <c r="AS1544" i="1"/>
  <c r="AV1543" i="1"/>
  <c r="AU1543" i="1"/>
  <c r="AT1543" i="1"/>
  <c r="AS1543" i="1"/>
  <c r="AV1542" i="1"/>
  <c r="AU1542" i="1"/>
  <c r="AT1542" i="1"/>
  <c r="AS1542" i="1"/>
  <c r="AV1541" i="1"/>
  <c r="AU1541" i="1"/>
  <c r="AT1541" i="1"/>
  <c r="AS1541" i="1"/>
  <c r="AV1540" i="1"/>
  <c r="AU1540" i="1"/>
  <c r="AT1540" i="1"/>
  <c r="AS1540" i="1"/>
  <c r="AV1539" i="1"/>
  <c r="AU1539" i="1"/>
  <c r="AT1539" i="1"/>
  <c r="AS1539" i="1"/>
  <c r="AV1538" i="1"/>
  <c r="AU1538" i="1"/>
  <c r="AT1538" i="1"/>
  <c r="AS1538" i="1"/>
  <c r="AV1537" i="1"/>
  <c r="AU1537" i="1"/>
  <c r="AT1537" i="1"/>
  <c r="AS1537" i="1"/>
  <c r="AV1536" i="1"/>
  <c r="AU1536" i="1"/>
  <c r="AT1536" i="1"/>
  <c r="AS1536" i="1"/>
  <c r="AV1535" i="1"/>
  <c r="AU1535" i="1"/>
  <c r="AT1535" i="1"/>
  <c r="AS1535" i="1"/>
  <c r="AV1534" i="1"/>
  <c r="AU1534" i="1"/>
  <c r="AT1534" i="1"/>
  <c r="AS1534" i="1"/>
  <c r="AV1533" i="1"/>
  <c r="AU1533" i="1"/>
  <c r="AT1533" i="1"/>
  <c r="AS1533" i="1"/>
  <c r="AV1532" i="1"/>
  <c r="AU1532" i="1"/>
  <c r="AT1532" i="1"/>
  <c r="AS1532" i="1"/>
  <c r="AV1531" i="1"/>
  <c r="AU1531" i="1"/>
  <c r="AT1531" i="1"/>
  <c r="AS1531" i="1"/>
  <c r="AV1530" i="1"/>
  <c r="AU1530" i="1"/>
  <c r="AT1530" i="1"/>
  <c r="AS1530" i="1"/>
  <c r="AV1529" i="1"/>
  <c r="AU1529" i="1"/>
  <c r="AT1529" i="1"/>
  <c r="AS1529" i="1"/>
  <c r="AV1528" i="1"/>
  <c r="AU1528" i="1"/>
  <c r="AT1528" i="1"/>
  <c r="AS1528" i="1"/>
  <c r="AV1527" i="1"/>
  <c r="AU1527" i="1"/>
  <c r="AT1527" i="1"/>
  <c r="AS1527" i="1"/>
  <c r="AV1526" i="1"/>
  <c r="AU1526" i="1"/>
  <c r="AT1526" i="1"/>
  <c r="AS1526" i="1"/>
  <c r="AV1525" i="1"/>
  <c r="AU1525" i="1"/>
  <c r="AT1525" i="1"/>
  <c r="AS1525" i="1"/>
  <c r="AV1524" i="1"/>
  <c r="AU1524" i="1"/>
  <c r="AT1524" i="1"/>
  <c r="AS1524" i="1"/>
  <c r="AV1523" i="1"/>
  <c r="AU1523" i="1"/>
  <c r="AT1523" i="1"/>
  <c r="AS1523" i="1"/>
  <c r="AV1522" i="1"/>
  <c r="AU1522" i="1"/>
  <c r="AT1522" i="1"/>
  <c r="AS1522" i="1"/>
  <c r="AV1521" i="1"/>
  <c r="AU1521" i="1"/>
  <c r="AT1521" i="1"/>
  <c r="AS1521" i="1"/>
  <c r="AV1520" i="1"/>
  <c r="AU1520" i="1"/>
  <c r="AT1520" i="1"/>
  <c r="AS1520" i="1"/>
  <c r="AV1519" i="1"/>
  <c r="AU1519" i="1"/>
  <c r="AT1519" i="1"/>
  <c r="AS1519" i="1"/>
  <c r="AV1518" i="1"/>
  <c r="AU1518" i="1"/>
  <c r="AT1518" i="1"/>
  <c r="AS1518" i="1"/>
  <c r="AV1517" i="1"/>
  <c r="AU1517" i="1"/>
  <c r="AT1517" i="1"/>
  <c r="AS1517" i="1"/>
  <c r="AV1516" i="1"/>
  <c r="AU1516" i="1"/>
  <c r="AT1516" i="1"/>
  <c r="AS1516" i="1"/>
  <c r="AV1515" i="1"/>
  <c r="AU1515" i="1"/>
  <c r="AT1515" i="1"/>
  <c r="AS1515" i="1"/>
  <c r="AV1514" i="1"/>
  <c r="AU1514" i="1"/>
  <c r="AT1514" i="1"/>
  <c r="AS1514" i="1"/>
  <c r="AV1513" i="1"/>
  <c r="AU1513" i="1"/>
  <c r="AT1513" i="1"/>
  <c r="AS1513" i="1"/>
  <c r="AV1512" i="1"/>
  <c r="AU1512" i="1"/>
  <c r="AT1512" i="1"/>
  <c r="AS1512" i="1"/>
  <c r="AV1511" i="1"/>
  <c r="AU1511" i="1"/>
  <c r="AT1511" i="1"/>
  <c r="AS1511" i="1"/>
  <c r="AV1510" i="1"/>
  <c r="AU1510" i="1"/>
  <c r="AT1510" i="1"/>
  <c r="AS1510" i="1"/>
  <c r="AV1509" i="1"/>
  <c r="AU1509" i="1"/>
  <c r="AT1509" i="1"/>
  <c r="AS1509" i="1"/>
  <c r="AV1508" i="1"/>
  <c r="AU1508" i="1"/>
  <c r="AT1508" i="1"/>
  <c r="AS1508" i="1"/>
  <c r="AV1507" i="1"/>
  <c r="AU1507" i="1"/>
  <c r="AT1507" i="1"/>
  <c r="AS1507" i="1"/>
  <c r="AV1506" i="1"/>
  <c r="AU1506" i="1"/>
  <c r="AT1506" i="1"/>
  <c r="AS1506" i="1"/>
  <c r="AV1505" i="1"/>
  <c r="AU1505" i="1"/>
  <c r="AT1505" i="1"/>
  <c r="AS1505" i="1"/>
  <c r="AV1504" i="1"/>
  <c r="AU1504" i="1"/>
  <c r="AT1504" i="1"/>
  <c r="AS1504" i="1"/>
  <c r="AV1503" i="1"/>
  <c r="AU1503" i="1"/>
  <c r="AT1503" i="1"/>
  <c r="AS1503" i="1"/>
  <c r="AV1502" i="1"/>
  <c r="AU1502" i="1"/>
  <c r="AT1502" i="1"/>
  <c r="AS1502" i="1"/>
  <c r="AV1501" i="1"/>
  <c r="AU1501" i="1"/>
  <c r="AT1501" i="1"/>
  <c r="AS1501" i="1"/>
  <c r="AV1500" i="1"/>
  <c r="AU1500" i="1"/>
  <c r="AT1500" i="1"/>
  <c r="AS1500" i="1"/>
  <c r="AV1499" i="1"/>
  <c r="AU1499" i="1"/>
  <c r="AT1499" i="1"/>
  <c r="AS1499" i="1"/>
  <c r="AV1498" i="1"/>
  <c r="AU1498" i="1"/>
  <c r="AT1498" i="1"/>
  <c r="AS1498" i="1"/>
  <c r="AV1497" i="1"/>
  <c r="AU1497" i="1"/>
  <c r="AT1497" i="1"/>
  <c r="AS1497" i="1"/>
  <c r="AV1496" i="1"/>
  <c r="AU1496" i="1"/>
  <c r="AT1496" i="1"/>
  <c r="AS1496" i="1"/>
  <c r="AV1495" i="1"/>
  <c r="AU1495" i="1"/>
  <c r="AT1495" i="1"/>
  <c r="AS1495" i="1"/>
  <c r="AV1494" i="1"/>
  <c r="AU1494" i="1"/>
  <c r="AT1494" i="1"/>
  <c r="AS1494" i="1"/>
  <c r="AV1493" i="1"/>
  <c r="AU1493" i="1"/>
  <c r="AT1493" i="1"/>
  <c r="AS1493" i="1"/>
  <c r="AV1492" i="1"/>
  <c r="AU1492" i="1"/>
  <c r="AT1492" i="1"/>
  <c r="AS1492" i="1"/>
  <c r="AV1491" i="1"/>
  <c r="AU1491" i="1"/>
  <c r="AT1491" i="1"/>
  <c r="AS1491" i="1"/>
  <c r="AV1490" i="1"/>
  <c r="AU1490" i="1"/>
  <c r="AT1490" i="1"/>
  <c r="AS1490" i="1"/>
  <c r="AV1489" i="1"/>
  <c r="AU1489" i="1"/>
  <c r="AT1489" i="1"/>
  <c r="AS1489" i="1"/>
  <c r="AV1488" i="1"/>
  <c r="AU1488" i="1"/>
  <c r="AT1488" i="1"/>
  <c r="AS1488" i="1"/>
  <c r="AV1487" i="1"/>
  <c r="AU1487" i="1"/>
  <c r="AT1487" i="1"/>
  <c r="AS1487" i="1"/>
  <c r="AV1486" i="1"/>
  <c r="AU1486" i="1"/>
  <c r="AT1486" i="1"/>
  <c r="AS1486" i="1"/>
  <c r="AV1485" i="1"/>
  <c r="AU1485" i="1"/>
  <c r="AT1485" i="1"/>
  <c r="AS1485" i="1"/>
  <c r="AV1484" i="1"/>
  <c r="AU1484" i="1"/>
  <c r="AT1484" i="1"/>
  <c r="AS1484" i="1"/>
  <c r="AV1483" i="1"/>
  <c r="AU1483" i="1"/>
  <c r="AT1483" i="1"/>
  <c r="AS1483" i="1"/>
  <c r="AV1482" i="1"/>
  <c r="AU1482" i="1"/>
  <c r="AT1482" i="1"/>
  <c r="AS1482" i="1"/>
  <c r="AV1481" i="1"/>
  <c r="AU1481" i="1"/>
  <c r="AT1481" i="1"/>
  <c r="AS1481" i="1"/>
  <c r="AV1480" i="1"/>
  <c r="AU1480" i="1"/>
  <c r="AT1480" i="1"/>
  <c r="AS1480" i="1"/>
  <c r="AV1479" i="1"/>
  <c r="AU1479" i="1"/>
  <c r="AT1479" i="1"/>
  <c r="AS1479" i="1"/>
  <c r="AV1478" i="1"/>
  <c r="AU1478" i="1"/>
  <c r="AT1478" i="1"/>
  <c r="AS1478" i="1"/>
  <c r="AV1477" i="1"/>
  <c r="AU1477" i="1"/>
  <c r="AT1477" i="1"/>
  <c r="AS1477" i="1"/>
  <c r="AV1476" i="1"/>
  <c r="AU1476" i="1"/>
  <c r="AT1476" i="1"/>
  <c r="AS1476" i="1"/>
  <c r="AV1475" i="1"/>
  <c r="AU1475" i="1"/>
  <c r="AT1475" i="1"/>
  <c r="AS1475" i="1"/>
  <c r="AV1474" i="1"/>
  <c r="AU1474" i="1"/>
  <c r="AT1474" i="1"/>
  <c r="AS1474" i="1"/>
  <c r="AV1473" i="1"/>
  <c r="AU1473" i="1"/>
  <c r="AT1473" i="1"/>
  <c r="AS1473" i="1"/>
  <c r="AV1472" i="1"/>
  <c r="AU1472" i="1"/>
  <c r="AT1472" i="1"/>
  <c r="AS1472" i="1"/>
  <c r="AV1471" i="1"/>
  <c r="AU1471" i="1"/>
  <c r="AT1471" i="1"/>
  <c r="AS1471" i="1"/>
  <c r="AV1470" i="1"/>
  <c r="AU1470" i="1"/>
  <c r="AT1470" i="1"/>
  <c r="AS1470" i="1"/>
  <c r="AV1469" i="1"/>
  <c r="AU1469" i="1"/>
  <c r="AT1469" i="1"/>
  <c r="AS1469" i="1"/>
  <c r="AV1468" i="1"/>
  <c r="AU1468" i="1"/>
  <c r="AT1468" i="1"/>
  <c r="AS1468" i="1"/>
  <c r="AV1467" i="1"/>
  <c r="AU1467" i="1"/>
  <c r="AT1467" i="1"/>
  <c r="AS1467" i="1"/>
  <c r="AV1466" i="1"/>
  <c r="AU1466" i="1"/>
  <c r="AT1466" i="1"/>
  <c r="AS1466" i="1"/>
  <c r="AV1465" i="1"/>
  <c r="AU1465" i="1"/>
  <c r="AT1465" i="1"/>
  <c r="AS1465" i="1"/>
  <c r="AV1464" i="1"/>
  <c r="AU1464" i="1"/>
  <c r="AT1464" i="1"/>
  <c r="AS1464" i="1"/>
  <c r="AV1463" i="1"/>
  <c r="AU1463" i="1"/>
  <c r="AT1463" i="1"/>
  <c r="AS1463" i="1"/>
  <c r="AV1462" i="1"/>
  <c r="AU1462" i="1"/>
  <c r="AT1462" i="1"/>
  <c r="AS1462" i="1"/>
  <c r="AV1461" i="1"/>
  <c r="AU1461" i="1"/>
  <c r="AT1461" i="1"/>
  <c r="AS1461" i="1"/>
  <c r="AV1460" i="1"/>
  <c r="AU1460" i="1"/>
  <c r="AT1460" i="1"/>
  <c r="AS1460" i="1"/>
  <c r="AV1459" i="1"/>
  <c r="AU1459" i="1"/>
  <c r="AT1459" i="1"/>
  <c r="AS1459" i="1"/>
  <c r="AV1458" i="1"/>
  <c r="AU1458" i="1"/>
  <c r="AT1458" i="1"/>
  <c r="AS1458" i="1"/>
  <c r="AV1457" i="1"/>
  <c r="AU1457" i="1"/>
  <c r="AT1457" i="1"/>
  <c r="AS1457" i="1"/>
  <c r="AV1456" i="1"/>
  <c r="AU1456" i="1"/>
  <c r="AT1456" i="1"/>
  <c r="AS1456" i="1"/>
  <c r="AV1455" i="1"/>
  <c r="AU1455" i="1"/>
  <c r="AT1455" i="1"/>
  <c r="AS1455" i="1"/>
  <c r="AV1454" i="1"/>
  <c r="AU1454" i="1"/>
  <c r="AT1454" i="1"/>
  <c r="AS1454" i="1"/>
  <c r="AV1453" i="1"/>
  <c r="AU1453" i="1"/>
  <c r="AT1453" i="1"/>
  <c r="AS1453" i="1"/>
  <c r="AV1452" i="1"/>
  <c r="AU1452" i="1"/>
  <c r="AT1452" i="1"/>
  <c r="AS1452" i="1"/>
  <c r="AV1451" i="1"/>
  <c r="AU1451" i="1"/>
  <c r="AT1451" i="1"/>
  <c r="AS1451" i="1"/>
  <c r="AV1450" i="1"/>
  <c r="AU1450" i="1"/>
  <c r="AT1450" i="1"/>
  <c r="AS1450" i="1"/>
  <c r="AV1449" i="1"/>
  <c r="AU1449" i="1"/>
  <c r="AT1449" i="1"/>
  <c r="AS1449" i="1"/>
  <c r="AV1448" i="1"/>
  <c r="AU1448" i="1"/>
  <c r="AT1448" i="1"/>
  <c r="AS1448" i="1"/>
  <c r="AV1447" i="1"/>
  <c r="AU1447" i="1"/>
  <c r="AT1447" i="1"/>
  <c r="AS1447" i="1"/>
  <c r="AV1446" i="1"/>
  <c r="AU1446" i="1"/>
  <c r="AT1446" i="1"/>
  <c r="AS1446" i="1"/>
  <c r="AV1445" i="1"/>
  <c r="AU1445" i="1"/>
  <c r="AT1445" i="1"/>
  <c r="AS1445" i="1"/>
  <c r="AV1444" i="1"/>
  <c r="AU1444" i="1"/>
  <c r="AT1444" i="1"/>
  <c r="AS1444" i="1"/>
  <c r="AV1443" i="1"/>
  <c r="AU1443" i="1"/>
  <c r="AT1443" i="1"/>
  <c r="AS1443" i="1"/>
  <c r="AV1442" i="1"/>
  <c r="AU1442" i="1"/>
  <c r="AT1442" i="1"/>
  <c r="AS1442" i="1"/>
  <c r="AV1441" i="1"/>
  <c r="AU1441" i="1"/>
  <c r="AT1441" i="1"/>
  <c r="AS1441" i="1"/>
  <c r="AV1440" i="1"/>
  <c r="AU1440" i="1"/>
  <c r="AT1440" i="1"/>
  <c r="AS1440" i="1"/>
  <c r="AV1439" i="1"/>
  <c r="AU1439" i="1"/>
  <c r="AT1439" i="1"/>
  <c r="AS1439" i="1"/>
  <c r="AV1438" i="1"/>
  <c r="AU1438" i="1"/>
  <c r="AT1438" i="1"/>
  <c r="AS1438" i="1"/>
  <c r="AV1437" i="1"/>
  <c r="AU1437" i="1"/>
  <c r="AT1437" i="1"/>
  <c r="AS1437" i="1"/>
  <c r="AV1436" i="1"/>
  <c r="AU1436" i="1"/>
  <c r="AT1436" i="1"/>
  <c r="AS1436" i="1"/>
  <c r="AV1435" i="1"/>
  <c r="AU1435" i="1"/>
  <c r="AT1435" i="1"/>
  <c r="AS1435" i="1"/>
  <c r="AV1434" i="1"/>
  <c r="AU1434" i="1"/>
  <c r="AT1434" i="1"/>
  <c r="AS1434" i="1"/>
  <c r="AV1433" i="1"/>
  <c r="AU1433" i="1"/>
  <c r="AT1433" i="1"/>
  <c r="AS1433" i="1"/>
  <c r="AV1432" i="1"/>
  <c r="AU1432" i="1"/>
  <c r="AT1432" i="1"/>
  <c r="AS1432" i="1"/>
  <c r="AV1431" i="1"/>
  <c r="AU1431" i="1"/>
  <c r="AT1431" i="1"/>
  <c r="AS1431" i="1"/>
  <c r="AV1430" i="1"/>
  <c r="AU1430" i="1"/>
  <c r="AT1430" i="1"/>
  <c r="AS1430" i="1"/>
  <c r="AV1429" i="1"/>
  <c r="AU1429" i="1"/>
  <c r="AT1429" i="1"/>
  <c r="AS1429" i="1"/>
  <c r="AV1428" i="1"/>
  <c r="AU1428" i="1"/>
  <c r="AT1428" i="1"/>
  <c r="AS1428" i="1"/>
  <c r="AV1427" i="1"/>
  <c r="AU1427" i="1"/>
  <c r="AT1427" i="1"/>
  <c r="AS1427" i="1"/>
  <c r="AV1426" i="1"/>
  <c r="AU1426" i="1"/>
  <c r="AT1426" i="1"/>
  <c r="AS1426" i="1"/>
  <c r="AV1425" i="1"/>
  <c r="AU1425" i="1"/>
  <c r="AT1425" i="1"/>
  <c r="AS1425" i="1"/>
  <c r="AV1424" i="1"/>
  <c r="AU1424" i="1"/>
  <c r="AT1424" i="1"/>
  <c r="AS1424" i="1"/>
  <c r="AV1423" i="1"/>
  <c r="AU1423" i="1"/>
  <c r="AT1423" i="1"/>
  <c r="AS1423" i="1"/>
  <c r="AV1422" i="1"/>
  <c r="AU1422" i="1"/>
  <c r="AT1422" i="1"/>
  <c r="AS1422" i="1"/>
  <c r="AV1421" i="1"/>
  <c r="AU1421" i="1"/>
  <c r="AT1421" i="1"/>
  <c r="AS1421" i="1"/>
  <c r="AV1420" i="1"/>
  <c r="AU1420" i="1"/>
  <c r="AT1420" i="1"/>
  <c r="AS1420" i="1"/>
  <c r="AV1419" i="1"/>
  <c r="AU1419" i="1"/>
  <c r="AT1419" i="1"/>
  <c r="AS1419" i="1"/>
  <c r="AV1418" i="1"/>
  <c r="AU1418" i="1"/>
  <c r="AT1418" i="1"/>
  <c r="AS1418" i="1"/>
  <c r="AV1417" i="1"/>
  <c r="AU1417" i="1"/>
  <c r="AT1417" i="1"/>
  <c r="AS1417" i="1"/>
  <c r="AV1416" i="1"/>
  <c r="AU1416" i="1"/>
  <c r="AT1416" i="1"/>
  <c r="AS1416" i="1"/>
  <c r="AV1415" i="1"/>
  <c r="AU1415" i="1"/>
  <c r="AT1415" i="1"/>
  <c r="AS1415" i="1"/>
  <c r="AV1414" i="1"/>
  <c r="AU1414" i="1"/>
  <c r="AT1414" i="1"/>
  <c r="AS1414" i="1"/>
  <c r="AV1413" i="1"/>
  <c r="AU1413" i="1"/>
  <c r="AT1413" i="1"/>
  <c r="AS1413" i="1"/>
  <c r="AV1412" i="1"/>
  <c r="AU1412" i="1"/>
  <c r="AT1412" i="1"/>
  <c r="AS1412" i="1"/>
  <c r="AV1411" i="1"/>
  <c r="AU1411" i="1"/>
  <c r="AT1411" i="1"/>
  <c r="AS1411" i="1"/>
  <c r="AV1410" i="1"/>
  <c r="AU1410" i="1"/>
  <c r="AT1410" i="1"/>
  <c r="AS1410" i="1"/>
  <c r="AV1409" i="1"/>
  <c r="AU1409" i="1"/>
  <c r="AT1409" i="1"/>
  <c r="AS1409" i="1"/>
  <c r="AV1408" i="1"/>
  <c r="AU1408" i="1"/>
  <c r="AT1408" i="1"/>
  <c r="AS1408" i="1"/>
  <c r="AV1407" i="1"/>
  <c r="AU1407" i="1"/>
  <c r="AT1407" i="1"/>
  <c r="AS1407" i="1"/>
  <c r="AV1406" i="1"/>
  <c r="AU1406" i="1"/>
  <c r="AT1406" i="1"/>
  <c r="AS1406" i="1"/>
  <c r="AV1405" i="1"/>
  <c r="AU1405" i="1"/>
  <c r="AT1405" i="1"/>
  <c r="AS1405" i="1"/>
  <c r="AV1404" i="1"/>
  <c r="AU1404" i="1"/>
  <c r="AT1404" i="1"/>
  <c r="AS1404" i="1"/>
  <c r="AV1403" i="1"/>
  <c r="AU1403" i="1"/>
  <c r="AT1403" i="1"/>
  <c r="AS1403" i="1"/>
  <c r="AV1402" i="1"/>
  <c r="AU1402" i="1"/>
  <c r="AT1402" i="1"/>
  <c r="AS1402" i="1"/>
  <c r="AV1401" i="1"/>
  <c r="AU1401" i="1"/>
  <c r="AT1401" i="1"/>
  <c r="AS1401" i="1"/>
  <c r="AV1400" i="1"/>
  <c r="AU1400" i="1"/>
  <c r="AT1400" i="1"/>
  <c r="AS1400" i="1"/>
  <c r="AV1399" i="1"/>
  <c r="AU1399" i="1"/>
  <c r="AT1399" i="1"/>
  <c r="AS1399" i="1"/>
  <c r="AV1398" i="1"/>
  <c r="AU1398" i="1"/>
  <c r="AT1398" i="1"/>
  <c r="AS1398" i="1"/>
  <c r="AV1397" i="1"/>
  <c r="AU1397" i="1"/>
  <c r="AT1397" i="1"/>
  <c r="AS1397" i="1"/>
  <c r="AV1396" i="1"/>
  <c r="AU1396" i="1"/>
  <c r="AT1396" i="1"/>
  <c r="AS1396" i="1"/>
  <c r="AV1395" i="1"/>
  <c r="AU1395" i="1"/>
  <c r="AT1395" i="1"/>
  <c r="AS1395" i="1"/>
  <c r="AV1394" i="1"/>
  <c r="AU1394" i="1"/>
  <c r="AT1394" i="1"/>
  <c r="AS1394" i="1"/>
  <c r="AV1393" i="1"/>
  <c r="AU1393" i="1"/>
  <c r="AT1393" i="1"/>
  <c r="AS1393" i="1"/>
  <c r="AV1392" i="1"/>
  <c r="AU1392" i="1"/>
  <c r="AT1392" i="1"/>
  <c r="AS1392" i="1"/>
  <c r="AV1391" i="1"/>
  <c r="AU1391" i="1"/>
  <c r="AT1391" i="1"/>
  <c r="AS1391" i="1"/>
  <c r="AV1390" i="1"/>
  <c r="AU1390" i="1"/>
  <c r="AT1390" i="1"/>
  <c r="AS1390" i="1"/>
  <c r="AV1389" i="1"/>
  <c r="AU1389" i="1"/>
  <c r="AT1389" i="1"/>
  <c r="AS1389" i="1"/>
  <c r="AV1388" i="1"/>
  <c r="AU1388" i="1"/>
  <c r="AT1388" i="1"/>
  <c r="AS1388" i="1"/>
  <c r="AV1387" i="1"/>
  <c r="AU1387" i="1"/>
  <c r="AT1387" i="1"/>
  <c r="AS1387" i="1"/>
  <c r="AV1386" i="1"/>
  <c r="AU1386" i="1"/>
  <c r="AT1386" i="1"/>
  <c r="AS1386" i="1"/>
  <c r="AV1385" i="1"/>
  <c r="AU1385" i="1"/>
  <c r="AT1385" i="1"/>
  <c r="AS1385" i="1"/>
  <c r="AV1384" i="1"/>
  <c r="AU1384" i="1"/>
  <c r="AT1384" i="1"/>
  <c r="AS1384" i="1"/>
  <c r="AV1383" i="1"/>
  <c r="AU1383" i="1"/>
  <c r="AT1383" i="1"/>
  <c r="AS1383" i="1"/>
  <c r="AV1382" i="1"/>
  <c r="AU1382" i="1"/>
  <c r="AT1382" i="1"/>
  <c r="AS1382" i="1"/>
  <c r="AV1381" i="1"/>
  <c r="AU1381" i="1"/>
  <c r="AT1381" i="1"/>
  <c r="AS1381" i="1"/>
  <c r="AV1380" i="1"/>
  <c r="AU1380" i="1"/>
  <c r="AT1380" i="1"/>
  <c r="AS1380" i="1"/>
  <c r="AV1379" i="1"/>
  <c r="AU1379" i="1"/>
  <c r="AT1379" i="1"/>
  <c r="AS1379" i="1"/>
  <c r="AV1378" i="1"/>
  <c r="AU1378" i="1"/>
  <c r="AT1378" i="1"/>
  <c r="AS1378" i="1"/>
  <c r="AV1377" i="1"/>
  <c r="AU1377" i="1"/>
  <c r="AT1377" i="1"/>
  <c r="AS1377" i="1"/>
  <c r="AV1376" i="1"/>
  <c r="AU1376" i="1"/>
  <c r="AT1376" i="1"/>
  <c r="AS1376" i="1"/>
  <c r="AV1375" i="1"/>
  <c r="AU1375" i="1"/>
  <c r="AT1375" i="1"/>
  <c r="AS1375" i="1"/>
  <c r="AV1374" i="1"/>
  <c r="AU1374" i="1"/>
  <c r="AT1374" i="1"/>
  <c r="AS1374" i="1"/>
  <c r="AV1373" i="1"/>
  <c r="AU1373" i="1"/>
  <c r="AT1373" i="1"/>
  <c r="AS1373" i="1"/>
  <c r="AV1372" i="1"/>
  <c r="AU1372" i="1"/>
  <c r="AT1372" i="1"/>
  <c r="AS1372" i="1"/>
  <c r="AV1371" i="1"/>
  <c r="AU1371" i="1"/>
  <c r="AT1371" i="1"/>
  <c r="AS1371" i="1"/>
  <c r="AV1370" i="1"/>
  <c r="AU1370" i="1"/>
  <c r="AT1370" i="1"/>
  <c r="AS1370" i="1"/>
  <c r="AV1369" i="1"/>
  <c r="AU1369" i="1"/>
  <c r="AT1369" i="1"/>
  <c r="AS1369" i="1"/>
  <c r="AV1368" i="1"/>
  <c r="AU1368" i="1"/>
  <c r="AT1368" i="1"/>
  <c r="AS1368" i="1"/>
  <c r="AV1367" i="1"/>
  <c r="AU1367" i="1"/>
  <c r="AT1367" i="1"/>
  <c r="AS1367" i="1"/>
  <c r="AV1366" i="1"/>
  <c r="AU1366" i="1"/>
  <c r="AT1366" i="1"/>
  <c r="AS1366" i="1"/>
  <c r="AV1365" i="1"/>
  <c r="AU1365" i="1"/>
  <c r="AT1365" i="1"/>
  <c r="AS1365" i="1"/>
  <c r="AV1364" i="1"/>
  <c r="AU1364" i="1"/>
  <c r="AT1364" i="1"/>
  <c r="AS1364" i="1"/>
  <c r="AV1363" i="1"/>
  <c r="AU1363" i="1"/>
  <c r="AT1363" i="1"/>
  <c r="AS1363" i="1"/>
  <c r="AV1362" i="1"/>
  <c r="AU1362" i="1"/>
  <c r="AT1362" i="1"/>
  <c r="AS1362" i="1"/>
  <c r="AV1361" i="1"/>
  <c r="AU1361" i="1"/>
  <c r="AT1361" i="1"/>
  <c r="AS1361" i="1"/>
  <c r="AV1360" i="1"/>
  <c r="AU1360" i="1"/>
  <c r="AT1360" i="1"/>
  <c r="AS1360" i="1"/>
  <c r="AV1359" i="1"/>
  <c r="AU1359" i="1"/>
  <c r="AT1359" i="1"/>
  <c r="AS1359" i="1"/>
  <c r="AV1358" i="1"/>
  <c r="AU1358" i="1"/>
  <c r="AT1358" i="1"/>
  <c r="AS1358" i="1"/>
  <c r="AV1357" i="1"/>
  <c r="AU1357" i="1"/>
  <c r="AT1357" i="1"/>
  <c r="AS1357" i="1"/>
  <c r="AV1356" i="1"/>
  <c r="AU1356" i="1"/>
  <c r="AT1356" i="1"/>
  <c r="AS1356" i="1"/>
  <c r="AV1355" i="1"/>
  <c r="AU1355" i="1"/>
  <c r="AT1355" i="1"/>
  <c r="AS1355" i="1"/>
  <c r="AV1354" i="1"/>
  <c r="AU1354" i="1"/>
  <c r="AT1354" i="1"/>
  <c r="AS1354" i="1"/>
  <c r="AV1353" i="1"/>
  <c r="AU1353" i="1"/>
  <c r="AT1353" i="1"/>
  <c r="AS1353" i="1"/>
  <c r="AV1352" i="1"/>
  <c r="AU1352" i="1"/>
  <c r="AT1352" i="1"/>
  <c r="AS1352" i="1"/>
  <c r="AV1351" i="1"/>
  <c r="AU1351" i="1"/>
  <c r="AT1351" i="1"/>
  <c r="AS1351" i="1"/>
  <c r="AV1350" i="1"/>
  <c r="AU1350" i="1"/>
  <c r="AT1350" i="1"/>
  <c r="AS1350" i="1"/>
  <c r="AV1349" i="1"/>
  <c r="AU1349" i="1"/>
  <c r="AT1349" i="1"/>
  <c r="AS1349" i="1"/>
  <c r="AV1348" i="1"/>
  <c r="AU1348" i="1"/>
  <c r="AT1348" i="1"/>
  <c r="AS1348" i="1"/>
  <c r="AV1347" i="1"/>
  <c r="AU1347" i="1"/>
  <c r="AT1347" i="1"/>
  <c r="AS1347" i="1"/>
  <c r="AV1346" i="1"/>
  <c r="AU1346" i="1"/>
  <c r="AT1346" i="1"/>
  <c r="AS1346" i="1"/>
  <c r="AV1345" i="1"/>
  <c r="AU1345" i="1"/>
  <c r="AT1345" i="1"/>
  <c r="AS1345" i="1"/>
  <c r="AV1344" i="1"/>
  <c r="AU1344" i="1"/>
  <c r="AT1344" i="1"/>
  <c r="AS1344" i="1"/>
  <c r="AV1343" i="1"/>
  <c r="AU1343" i="1"/>
  <c r="AT1343" i="1"/>
  <c r="AS1343" i="1"/>
  <c r="AV1342" i="1"/>
  <c r="AU1342" i="1"/>
  <c r="AT1342" i="1"/>
  <c r="AS1342" i="1"/>
  <c r="AV1341" i="1"/>
  <c r="AU1341" i="1"/>
  <c r="AT1341" i="1"/>
  <c r="AS1341" i="1"/>
  <c r="AV1340" i="1"/>
  <c r="AU1340" i="1"/>
  <c r="AT1340" i="1"/>
  <c r="AS1340" i="1"/>
  <c r="AV1339" i="1"/>
  <c r="AU1339" i="1"/>
  <c r="AT1339" i="1"/>
  <c r="AS1339" i="1"/>
  <c r="AV1338" i="1"/>
  <c r="AU1338" i="1"/>
  <c r="AT1338" i="1"/>
  <c r="AS1338" i="1"/>
  <c r="AV1337" i="1"/>
  <c r="AU1337" i="1"/>
  <c r="AT1337" i="1"/>
  <c r="AS1337" i="1"/>
  <c r="AV1336" i="1"/>
  <c r="AU1336" i="1"/>
  <c r="AT1336" i="1"/>
  <c r="AS1336" i="1"/>
  <c r="AV1335" i="1"/>
  <c r="AU1335" i="1"/>
  <c r="AT1335" i="1"/>
  <c r="AS1335" i="1"/>
  <c r="AV1334" i="1"/>
  <c r="AU1334" i="1"/>
  <c r="AT1334" i="1"/>
  <c r="AS1334" i="1"/>
  <c r="AV1333" i="1"/>
  <c r="AU1333" i="1"/>
  <c r="AT1333" i="1"/>
  <c r="AS1333" i="1"/>
  <c r="AV1332" i="1"/>
  <c r="AU1332" i="1"/>
  <c r="AT1332" i="1"/>
  <c r="AS1332" i="1"/>
  <c r="AV1331" i="1"/>
  <c r="AU1331" i="1"/>
  <c r="AT1331" i="1"/>
  <c r="AS1331" i="1"/>
  <c r="AV1330" i="1"/>
  <c r="AU1330" i="1"/>
  <c r="AT1330" i="1"/>
  <c r="AS1330" i="1"/>
  <c r="AV1329" i="1"/>
  <c r="AU1329" i="1"/>
  <c r="AT1329" i="1"/>
  <c r="AS1329" i="1"/>
  <c r="AV1328" i="1"/>
  <c r="AU1328" i="1"/>
  <c r="AT1328" i="1"/>
  <c r="AS1328" i="1"/>
  <c r="AV1327" i="1"/>
  <c r="AU1327" i="1"/>
  <c r="AT1327" i="1"/>
  <c r="AS1327" i="1"/>
  <c r="AV1326" i="1"/>
  <c r="AU1326" i="1"/>
  <c r="AT1326" i="1"/>
  <c r="AS1326" i="1"/>
  <c r="AV1325" i="1"/>
  <c r="AU1325" i="1"/>
  <c r="AT1325" i="1"/>
  <c r="AS1325" i="1"/>
  <c r="AV1324" i="1"/>
  <c r="AU1324" i="1"/>
  <c r="AT1324" i="1"/>
  <c r="AS1324" i="1"/>
  <c r="AV1323" i="1"/>
  <c r="AU1323" i="1"/>
  <c r="AT1323" i="1"/>
  <c r="AS1323" i="1"/>
  <c r="AV1322" i="1"/>
  <c r="AU1322" i="1"/>
  <c r="AT1322" i="1"/>
  <c r="AS1322" i="1"/>
  <c r="AV1321" i="1"/>
  <c r="AU1321" i="1"/>
  <c r="AT1321" i="1"/>
  <c r="AS1321" i="1"/>
  <c r="AV1320" i="1"/>
  <c r="AU1320" i="1"/>
  <c r="AT1320" i="1"/>
  <c r="AS1320" i="1"/>
  <c r="AV1319" i="1"/>
  <c r="AU1319" i="1"/>
  <c r="AT1319" i="1"/>
  <c r="AS1319" i="1"/>
  <c r="AV1318" i="1"/>
  <c r="AU1318" i="1"/>
  <c r="AT1318" i="1"/>
  <c r="AS1318" i="1"/>
  <c r="AV1317" i="1"/>
  <c r="AU1317" i="1"/>
  <c r="AT1317" i="1"/>
  <c r="AS1317" i="1"/>
  <c r="AV1316" i="1"/>
  <c r="AU1316" i="1"/>
  <c r="AT1316" i="1"/>
  <c r="AS1316" i="1"/>
  <c r="AV1315" i="1"/>
  <c r="AU1315" i="1"/>
  <c r="AT1315" i="1"/>
  <c r="AS1315" i="1"/>
  <c r="AV1314" i="1"/>
  <c r="AU1314" i="1"/>
  <c r="AT1314" i="1"/>
  <c r="AS1314" i="1"/>
  <c r="AV1313" i="1"/>
  <c r="AU1313" i="1"/>
  <c r="AT1313" i="1"/>
  <c r="AS1313" i="1"/>
  <c r="AV1312" i="1"/>
  <c r="AU1312" i="1"/>
  <c r="AT1312" i="1"/>
  <c r="AS1312" i="1"/>
  <c r="AV1311" i="1"/>
  <c r="AU1311" i="1"/>
  <c r="AT1311" i="1"/>
  <c r="AS1311" i="1"/>
  <c r="AV1310" i="1"/>
  <c r="AU1310" i="1"/>
  <c r="AT1310" i="1"/>
  <c r="AS1310" i="1"/>
  <c r="AV1309" i="1"/>
  <c r="AU1309" i="1"/>
  <c r="AT1309" i="1"/>
  <c r="AS1309" i="1"/>
  <c r="AV1308" i="1"/>
  <c r="AU1308" i="1"/>
  <c r="AT1308" i="1"/>
  <c r="AS1308" i="1"/>
  <c r="AV1307" i="1"/>
  <c r="AU1307" i="1"/>
  <c r="AT1307" i="1"/>
  <c r="AS1307" i="1"/>
  <c r="AV1306" i="1"/>
  <c r="AU1306" i="1"/>
  <c r="AT1306" i="1"/>
  <c r="AS1306" i="1"/>
  <c r="AV1305" i="1"/>
  <c r="AU1305" i="1"/>
  <c r="AT1305" i="1"/>
  <c r="AS1305" i="1"/>
  <c r="AV1304" i="1"/>
  <c r="AU1304" i="1"/>
  <c r="AT1304" i="1"/>
  <c r="AS1304" i="1"/>
  <c r="AV1303" i="1"/>
  <c r="AU1303" i="1"/>
  <c r="AT1303" i="1"/>
  <c r="AS1303" i="1"/>
  <c r="AV1302" i="1"/>
  <c r="AU1302" i="1"/>
  <c r="AT1302" i="1"/>
  <c r="AS1302" i="1"/>
  <c r="AV1301" i="1"/>
  <c r="AU1301" i="1"/>
  <c r="AT1301" i="1"/>
  <c r="AS1301" i="1"/>
  <c r="AV1300" i="1"/>
  <c r="AU1300" i="1"/>
  <c r="AT1300" i="1"/>
  <c r="AS1300" i="1"/>
  <c r="AV1299" i="1"/>
  <c r="AU1299" i="1"/>
  <c r="AT1299" i="1"/>
  <c r="AS1299" i="1"/>
  <c r="AV1298" i="1"/>
  <c r="AU1298" i="1"/>
  <c r="AT1298" i="1"/>
  <c r="AS1298" i="1"/>
  <c r="AV1297" i="1"/>
  <c r="AU1297" i="1"/>
  <c r="AT1297" i="1"/>
  <c r="AS1297" i="1"/>
  <c r="AV1296" i="1"/>
  <c r="AU1296" i="1"/>
  <c r="AT1296" i="1"/>
  <c r="AS1296" i="1"/>
  <c r="AV1295" i="1"/>
  <c r="AU1295" i="1"/>
  <c r="AT1295" i="1"/>
  <c r="AS1295" i="1"/>
  <c r="AV1294" i="1"/>
  <c r="AU1294" i="1"/>
  <c r="AT1294" i="1"/>
  <c r="AS1294" i="1"/>
  <c r="AV1293" i="1"/>
  <c r="AU1293" i="1"/>
  <c r="AT1293" i="1"/>
  <c r="AS1293" i="1"/>
  <c r="AV1292" i="1"/>
  <c r="AU1292" i="1"/>
  <c r="AT1292" i="1"/>
  <c r="AS1292" i="1"/>
  <c r="AV1291" i="1"/>
  <c r="AU1291" i="1"/>
  <c r="AT1291" i="1"/>
  <c r="AS1291" i="1"/>
  <c r="AV1290" i="1"/>
  <c r="AU1290" i="1"/>
  <c r="AT1290" i="1"/>
  <c r="AS1290" i="1"/>
  <c r="AV1289" i="1"/>
  <c r="AU1289" i="1"/>
  <c r="AT1289" i="1"/>
  <c r="AS1289" i="1"/>
  <c r="AV1288" i="1"/>
  <c r="AU1288" i="1"/>
  <c r="AT1288" i="1"/>
  <c r="AS1288" i="1"/>
  <c r="AV1287" i="1"/>
  <c r="AU1287" i="1"/>
  <c r="AT1287" i="1"/>
  <c r="AS1287" i="1"/>
  <c r="AV1286" i="1"/>
  <c r="AU1286" i="1"/>
  <c r="AT1286" i="1"/>
  <c r="AS1286" i="1"/>
  <c r="AV1285" i="1"/>
  <c r="AU1285" i="1"/>
  <c r="AT1285" i="1"/>
  <c r="AS1285" i="1"/>
  <c r="AV1284" i="1"/>
  <c r="AU1284" i="1"/>
  <c r="AT1284" i="1"/>
  <c r="AS1284" i="1"/>
  <c r="AV1283" i="1"/>
  <c r="AU1283" i="1"/>
  <c r="AT1283" i="1"/>
  <c r="AS1283" i="1"/>
  <c r="AV1282" i="1"/>
  <c r="AU1282" i="1"/>
  <c r="AT1282" i="1"/>
  <c r="AS1282" i="1"/>
  <c r="AV1281" i="1"/>
  <c r="AU1281" i="1"/>
  <c r="AT1281" i="1"/>
  <c r="AS1281" i="1"/>
  <c r="AV1280" i="1"/>
  <c r="AU1280" i="1"/>
  <c r="AT1280" i="1"/>
  <c r="AS1280" i="1"/>
  <c r="AV1279" i="1"/>
  <c r="AU1279" i="1"/>
  <c r="AT1279" i="1"/>
  <c r="AS1279" i="1"/>
  <c r="AV1278" i="1"/>
  <c r="AU1278" i="1"/>
  <c r="AT1278" i="1"/>
  <c r="AS1278" i="1"/>
  <c r="AV1277" i="1"/>
  <c r="AU1277" i="1"/>
  <c r="AT1277" i="1"/>
  <c r="AS1277" i="1"/>
  <c r="AV1276" i="1"/>
  <c r="AU1276" i="1"/>
  <c r="AT1276" i="1"/>
  <c r="AS1276" i="1"/>
  <c r="AV1275" i="1"/>
  <c r="AU1275" i="1"/>
  <c r="AT1275" i="1"/>
  <c r="AS1275" i="1"/>
  <c r="AV1274" i="1"/>
  <c r="AU1274" i="1"/>
  <c r="AT1274" i="1"/>
  <c r="AS1274" i="1"/>
  <c r="AV1273" i="1"/>
  <c r="AU1273" i="1"/>
  <c r="AT1273" i="1"/>
  <c r="AS1273" i="1"/>
  <c r="AV1272" i="1"/>
  <c r="AU1272" i="1"/>
  <c r="AT1272" i="1"/>
  <c r="AS1272" i="1"/>
  <c r="AV1271" i="1"/>
  <c r="AU1271" i="1"/>
  <c r="AT1271" i="1"/>
  <c r="AS1271" i="1"/>
  <c r="AV1270" i="1"/>
  <c r="AU1270" i="1"/>
  <c r="AT1270" i="1"/>
  <c r="AS1270" i="1"/>
  <c r="AV1269" i="1"/>
  <c r="AU1269" i="1"/>
  <c r="AT1269" i="1"/>
  <c r="AS1269" i="1"/>
  <c r="AV1268" i="1"/>
  <c r="AU1268" i="1"/>
  <c r="AT1268" i="1"/>
  <c r="AS1268" i="1"/>
  <c r="AV1267" i="1"/>
  <c r="AU1267" i="1"/>
  <c r="AT1267" i="1"/>
  <c r="AS1267" i="1"/>
  <c r="AV1266" i="1"/>
  <c r="AU1266" i="1"/>
  <c r="AT1266" i="1"/>
  <c r="AS1266" i="1"/>
  <c r="AV1265" i="1"/>
  <c r="AU1265" i="1"/>
  <c r="AT1265" i="1"/>
  <c r="AS1265" i="1"/>
  <c r="AV1264" i="1"/>
  <c r="AU1264" i="1"/>
  <c r="AT1264" i="1"/>
  <c r="AS1264" i="1"/>
  <c r="AV1263" i="1"/>
  <c r="AU1263" i="1"/>
  <c r="AT1263" i="1"/>
  <c r="AS1263" i="1"/>
  <c r="AV1262" i="1"/>
  <c r="AU1262" i="1"/>
  <c r="AT1262" i="1"/>
  <c r="AS1262" i="1"/>
  <c r="AV1261" i="1"/>
  <c r="AU1261" i="1"/>
  <c r="AT1261" i="1"/>
  <c r="AS1261" i="1"/>
  <c r="AV1260" i="1"/>
  <c r="AU1260" i="1"/>
  <c r="AT1260" i="1"/>
  <c r="AS1260" i="1"/>
  <c r="AV1259" i="1"/>
  <c r="AU1259" i="1"/>
  <c r="AT1259" i="1"/>
  <c r="AS1259" i="1"/>
  <c r="AV1258" i="1"/>
  <c r="AU1258" i="1"/>
  <c r="AT1258" i="1"/>
  <c r="AS1258" i="1"/>
  <c r="AV1257" i="1"/>
  <c r="AU1257" i="1"/>
  <c r="AT1257" i="1"/>
  <c r="AS1257" i="1"/>
  <c r="AV1256" i="1"/>
  <c r="AU1256" i="1"/>
  <c r="AT1256" i="1"/>
  <c r="AS1256" i="1"/>
  <c r="AV1255" i="1"/>
  <c r="AU1255" i="1"/>
  <c r="AT1255" i="1"/>
  <c r="AS1255" i="1"/>
  <c r="AV1254" i="1"/>
  <c r="AU1254" i="1"/>
  <c r="AT1254" i="1"/>
  <c r="AS1254" i="1"/>
  <c r="AV1253" i="1"/>
  <c r="AU1253" i="1"/>
  <c r="AT1253" i="1"/>
  <c r="AS1253" i="1"/>
  <c r="AV1252" i="1"/>
  <c r="AU1252" i="1"/>
  <c r="AT1252" i="1"/>
  <c r="AS1252" i="1"/>
  <c r="AV1251" i="1"/>
  <c r="AU1251" i="1"/>
  <c r="AT1251" i="1"/>
  <c r="AS1251" i="1"/>
  <c r="AV1250" i="1"/>
  <c r="AU1250" i="1"/>
  <c r="AT1250" i="1"/>
  <c r="AS1250" i="1"/>
  <c r="AV1249" i="1"/>
  <c r="AU1249" i="1"/>
  <c r="AT1249" i="1"/>
  <c r="AS1249" i="1"/>
  <c r="AV1248" i="1"/>
  <c r="AU1248" i="1"/>
  <c r="AT1248" i="1"/>
  <c r="AS1248" i="1"/>
  <c r="AV1247" i="1"/>
  <c r="AU1247" i="1"/>
  <c r="AT1247" i="1"/>
  <c r="AS1247" i="1"/>
  <c r="AV1246" i="1"/>
  <c r="AU1246" i="1"/>
  <c r="AT1246" i="1"/>
  <c r="AS1246" i="1"/>
  <c r="AV1245" i="1"/>
  <c r="AU1245" i="1"/>
  <c r="AT1245" i="1"/>
  <c r="AS1245" i="1"/>
  <c r="AV1244" i="1"/>
  <c r="AU1244" i="1"/>
  <c r="AT1244" i="1"/>
  <c r="AS1244" i="1"/>
  <c r="AV1243" i="1"/>
  <c r="AU1243" i="1"/>
  <c r="AT1243" i="1"/>
  <c r="AS1243" i="1"/>
  <c r="AV1242" i="1"/>
  <c r="AU1242" i="1"/>
  <c r="AT1242" i="1"/>
  <c r="AS1242" i="1"/>
  <c r="AV1241" i="1"/>
  <c r="AU1241" i="1"/>
  <c r="AT1241" i="1"/>
  <c r="AS1241" i="1"/>
  <c r="AV1240" i="1"/>
  <c r="AU1240" i="1"/>
  <c r="AT1240" i="1"/>
  <c r="AS1240" i="1"/>
  <c r="AV1239" i="1"/>
  <c r="AU1239" i="1"/>
  <c r="AT1239" i="1"/>
  <c r="AS1239" i="1"/>
  <c r="AV1238" i="1"/>
  <c r="AU1238" i="1"/>
  <c r="AT1238" i="1"/>
  <c r="AS1238" i="1"/>
  <c r="AV1237" i="1"/>
  <c r="AU1237" i="1"/>
  <c r="AT1237" i="1"/>
  <c r="AS1237" i="1"/>
  <c r="AV1236" i="1"/>
  <c r="AU1236" i="1"/>
  <c r="AT1236" i="1"/>
  <c r="AS1236" i="1"/>
  <c r="AV1235" i="1"/>
  <c r="AU1235" i="1"/>
  <c r="AT1235" i="1"/>
  <c r="AS1235" i="1"/>
  <c r="AV1234" i="1"/>
  <c r="AU1234" i="1"/>
  <c r="AT1234" i="1"/>
  <c r="AS1234" i="1"/>
  <c r="AV1233" i="1"/>
  <c r="AU1233" i="1"/>
  <c r="AT1233" i="1"/>
  <c r="AS1233" i="1"/>
  <c r="AV1232" i="1"/>
  <c r="AU1232" i="1"/>
  <c r="AT1232" i="1"/>
  <c r="AS1232" i="1"/>
  <c r="AV1231" i="1"/>
  <c r="AU1231" i="1"/>
  <c r="AT1231" i="1"/>
  <c r="AS1231" i="1"/>
  <c r="AV1230" i="1"/>
  <c r="AU1230" i="1"/>
  <c r="AT1230" i="1"/>
  <c r="AS1230" i="1"/>
  <c r="AV1229" i="1"/>
  <c r="AU1229" i="1"/>
  <c r="AT1229" i="1"/>
  <c r="AS1229" i="1"/>
  <c r="AV1228" i="1"/>
  <c r="AU1228" i="1"/>
  <c r="AT1228" i="1"/>
  <c r="AS1228" i="1"/>
  <c r="AV1227" i="1"/>
  <c r="AU1227" i="1"/>
  <c r="AT1227" i="1"/>
  <c r="AS1227" i="1"/>
  <c r="AV1226" i="1"/>
  <c r="AU1226" i="1"/>
  <c r="AT1226" i="1"/>
  <c r="AS1226" i="1"/>
  <c r="AV1225" i="1"/>
  <c r="AU1225" i="1"/>
  <c r="AT1225" i="1"/>
  <c r="AS1225" i="1"/>
  <c r="AV1224" i="1"/>
  <c r="AU1224" i="1"/>
  <c r="AT1224" i="1"/>
  <c r="AS1224" i="1"/>
  <c r="AV1223" i="1"/>
  <c r="AU1223" i="1"/>
  <c r="AT1223" i="1"/>
  <c r="AS1223" i="1"/>
  <c r="AV1222" i="1"/>
  <c r="AU1222" i="1"/>
  <c r="AT1222" i="1"/>
  <c r="AS1222" i="1"/>
  <c r="AV1221" i="1"/>
  <c r="AU1221" i="1"/>
  <c r="AT1221" i="1"/>
  <c r="AS1221" i="1"/>
  <c r="AV1220" i="1"/>
  <c r="AU1220" i="1"/>
  <c r="AT1220" i="1"/>
  <c r="AS1220" i="1"/>
  <c r="AV1219" i="1"/>
  <c r="AU1219" i="1"/>
  <c r="AT1219" i="1"/>
  <c r="AS1219" i="1"/>
  <c r="AV1218" i="1"/>
  <c r="AU1218" i="1"/>
  <c r="AT1218" i="1"/>
  <c r="AS1218" i="1"/>
  <c r="AV1217" i="1"/>
  <c r="AU1217" i="1"/>
  <c r="AT1217" i="1"/>
  <c r="AS1217" i="1"/>
  <c r="AV1216" i="1"/>
  <c r="AU1216" i="1"/>
  <c r="AT1216" i="1"/>
  <c r="AS1216" i="1"/>
  <c r="AV1215" i="1"/>
  <c r="AU1215" i="1"/>
  <c r="AT1215" i="1"/>
  <c r="AS1215" i="1"/>
  <c r="AV1214" i="1"/>
  <c r="AU1214" i="1"/>
  <c r="AT1214" i="1"/>
  <c r="AS1214" i="1"/>
  <c r="AV1213" i="1"/>
  <c r="AU1213" i="1"/>
  <c r="AT1213" i="1"/>
  <c r="AS1213" i="1"/>
  <c r="AV1212" i="1"/>
  <c r="AU1212" i="1"/>
  <c r="AT1212" i="1"/>
  <c r="AS1212" i="1"/>
  <c r="AV1211" i="1"/>
  <c r="AU1211" i="1"/>
  <c r="AT1211" i="1"/>
  <c r="AS1211" i="1"/>
  <c r="AV1210" i="1"/>
  <c r="AU1210" i="1"/>
  <c r="AT1210" i="1"/>
  <c r="AS1210" i="1"/>
  <c r="AV1209" i="1"/>
  <c r="AU1209" i="1"/>
  <c r="AT1209" i="1"/>
  <c r="AS1209" i="1"/>
  <c r="AV1208" i="1"/>
  <c r="AU1208" i="1"/>
  <c r="AT1208" i="1"/>
  <c r="AS1208" i="1"/>
  <c r="AV1207" i="1"/>
  <c r="AU1207" i="1"/>
  <c r="AT1207" i="1"/>
  <c r="AS1207" i="1"/>
  <c r="AV1206" i="1"/>
  <c r="AU1206" i="1"/>
  <c r="AT1206" i="1"/>
  <c r="AS1206" i="1"/>
  <c r="AV1205" i="1"/>
  <c r="AU1205" i="1"/>
  <c r="AT1205" i="1"/>
  <c r="AS1205" i="1"/>
  <c r="AV1204" i="1"/>
  <c r="AU1204" i="1"/>
  <c r="AT1204" i="1"/>
  <c r="AS1204" i="1"/>
  <c r="AV1203" i="1"/>
  <c r="AU1203" i="1"/>
  <c r="AT1203" i="1"/>
  <c r="AS1203" i="1"/>
  <c r="AV1202" i="1"/>
  <c r="AU1202" i="1"/>
  <c r="AT1202" i="1"/>
  <c r="AS1202" i="1"/>
  <c r="AV1201" i="1"/>
  <c r="AU1201" i="1"/>
  <c r="AT1201" i="1"/>
  <c r="AS1201" i="1"/>
  <c r="AV1200" i="1"/>
  <c r="AU1200" i="1"/>
  <c r="AT1200" i="1"/>
  <c r="AS1200" i="1"/>
  <c r="AV1199" i="1"/>
  <c r="AU1199" i="1"/>
  <c r="AT1199" i="1"/>
  <c r="AS1199" i="1"/>
  <c r="AV1198" i="1"/>
  <c r="AU1198" i="1"/>
  <c r="AT1198" i="1"/>
  <c r="AS1198" i="1"/>
  <c r="AV1197" i="1"/>
  <c r="AU1197" i="1"/>
  <c r="AT1197" i="1"/>
  <c r="AS1197" i="1"/>
  <c r="AV1196" i="1"/>
  <c r="AU1196" i="1"/>
  <c r="AT1196" i="1"/>
  <c r="AS1196" i="1"/>
  <c r="AV1195" i="1"/>
  <c r="AU1195" i="1"/>
  <c r="AT1195" i="1"/>
  <c r="AS1195" i="1"/>
  <c r="AV1194" i="1"/>
  <c r="AU1194" i="1"/>
  <c r="AT1194" i="1"/>
  <c r="AS1194" i="1"/>
  <c r="AV1193" i="1"/>
  <c r="AU1193" i="1"/>
  <c r="AT1193" i="1"/>
  <c r="AS1193" i="1"/>
  <c r="AV1192" i="1"/>
  <c r="AU1192" i="1"/>
  <c r="AT1192" i="1"/>
  <c r="AS1192" i="1"/>
  <c r="AV1191" i="1"/>
  <c r="AU1191" i="1"/>
  <c r="AT1191" i="1"/>
  <c r="AS1191" i="1"/>
  <c r="AV1190" i="1"/>
  <c r="AU1190" i="1"/>
  <c r="AT1190" i="1"/>
  <c r="AS1190" i="1"/>
  <c r="AV1189" i="1"/>
  <c r="AU1189" i="1"/>
  <c r="AT1189" i="1"/>
  <c r="AS1189" i="1"/>
  <c r="AV1188" i="1"/>
  <c r="AU1188" i="1"/>
  <c r="AT1188" i="1"/>
  <c r="AS1188" i="1"/>
  <c r="AV1187" i="1"/>
  <c r="AU1187" i="1"/>
  <c r="AT1187" i="1"/>
  <c r="AS1187" i="1"/>
  <c r="AV1186" i="1"/>
  <c r="AU1186" i="1"/>
  <c r="AT1186" i="1"/>
  <c r="AS1186" i="1"/>
  <c r="AV1185" i="1"/>
  <c r="AU1185" i="1"/>
  <c r="AT1185" i="1"/>
  <c r="AS1185" i="1"/>
  <c r="AV1184" i="1"/>
  <c r="AU1184" i="1"/>
  <c r="AT1184" i="1"/>
  <c r="AS1184" i="1"/>
  <c r="AV1183" i="1"/>
  <c r="AU1183" i="1"/>
  <c r="AT1183" i="1"/>
  <c r="AS1183" i="1"/>
  <c r="AV1182" i="1"/>
  <c r="AU1182" i="1"/>
  <c r="AT1182" i="1"/>
  <c r="AS1182" i="1"/>
  <c r="AV1181" i="1"/>
  <c r="AU1181" i="1"/>
  <c r="AT1181" i="1"/>
  <c r="AS1181" i="1"/>
  <c r="AV1180" i="1"/>
  <c r="AU1180" i="1"/>
  <c r="AT1180" i="1"/>
  <c r="AS1180" i="1"/>
  <c r="AV1179" i="1"/>
  <c r="AU1179" i="1"/>
  <c r="AT1179" i="1"/>
  <c r="AS1179" i="1"/>
  <c r="AV1178" i="1"/>
  <c r="AU1178" i="1"/>
  <c r="AT1178" i="1"/>
  <c r="AS1178" i="1"/>
  <c r="AV1177" i="1"/>
  <c r="AU1177" i="1"/>
  <c r="AT1177" i="1"/>
  <c r="AS1177" i="1"/>
  <c r="AV1176" i="1"/>
  <c r="AU1176" i="1"/>
  <c r="AT1176" i="1"/>
  <c r="AS1176" i="1"/>
  <c r="AV1175" i="1"/>
  <c r="AU1175" i="1"/>
  <c r="AT1175" i="1"/>
  <c r="AS1175" i="1"/>
  <c r="AV1174" i="1"/>
  <c r="AU1174" i="1"/>
  <c r="AT1174" i="1"/>
  <c r="AS1174" i="1"/>
  <c r="AV1173" i="1"/>
  <c r="AU1173" i="1"/>
  <c r="AT1173" i="1"/>
  <c r="AS1173" i="1"/>
  <c r="AV1172" i="1"/>
  <c r="AU1172" i="1"/>
  <c r="AT1172" i="1"/>
  <c r="AS1172" i="1"/>
  <c r="AV1171" i="1"/>
  <c r="AU1171" i="1"/>
  <c r="AT1171" i="1"/>
  <c r="AS1171" i="1"/>
  <c r="AV1170" i="1"/>
  <c r="AU1170" i="1"/>
  <c r="AT1170" i="1"/>
  <c r="AS1170" i="1"/>
  <c r="AV1169" i="1"/>
  <c r="AU1169" i="1"/>
  <c r="AT1169" i="1"/>
  <c r="AS1169" i="1"/>
  <c r="AV1168" i="1"/>
  <c r="AU1168" i="1"/>
  <c r="AT1168" i="1"/>
  <c r="AS1168" i="1"/>
  <c r="AV1167" i="1"/>
  <c r="AU1167" i="1"/>
  <c r="AT1167" i="1"/>
  <c r="AS1167" i="1"/>
  <c r="AV1166" i="1"/>
  <c r="AU1166" i="1"/>
  <c r="AT1166" i="1"/>
  <c r="AS1166" i="1"/>
  <c r="AV1165" i="1"/>
  <c r="AU1165" i="1"/>
  <c r="AT1165" i="1"/>
  <c r="AS1165" i="1"/>
  <c r="AV1164" i="1"/>
  <c r="AU1164" i="1"/>
  <c r="AT1164" i="1"/>
  <c r="AS1164" i="1"/>
  <c r="AV1163" i="1"/>
  <c r="AU1163" i="1"/>
  <c r="AT1163" i="1"/>
  <c r="AS1163" i="1"/>
  <c r="AV1162" i="1"/>
  <c r="AU1162" i="1"/>
  <c r="AT1162" i="1"/>
  <c r="AS1162" i="1"/>
  <c r="AV1161" i="1"/>
  <c r="AU1161" i="1"/>
  <c r="AT1161" i="1"/>
  <c r="AS1161" i="1"/>
  <c r="AV1160" i="1"/>
  <c r="AU1160" i="1"/>
  <c r="AT1160" i="1"/>
  <c r="AS1160" i="1"/>
  <c r="AV1159" i="1"/>
  <c r="AU1159" i="1"/>
  <c r="AT1159" i="1"/>
  <c r="AS1159" i="1"/>
  <c r="AV1158" i="1"/>
  <c r="AU1158" i="1"/>
  <c r="AT1158" i="1"/>
  <c r="AS1158" i="1"/>
  <c r="AV1157" i="1"/>
  <c r="AU1157" i="1"/>
  <c r="AT1157" i="1"/>
  <c r="AS1157" i="1"/>
  <c r="AV1156" i="1"/>
  <c r="AU1156" i="1"/>
  <c r="AT1156" i="1"/>
  <c r="AS1156" i="1"/>
  <c r="AV1155" i="1"/>
  <c r="AU1155" i="1"/>
  <c r="AT1155" i="1"/>
  <c r="AS1155" i="1"/>
  <c r="AV1154" i="1"/>
  <c r="AU1154" i="1"/>
  <c r="AT1154" i="1"/>
  <c r="AS1154" i="1"/>
  <c r="AV1153" i="1"/>
  <c r="AU1153" i="1"/>
  <c r="AT1153" i="1"/>
  <c r="AS1153" i="1"/>
  <c r="AV1152" i="1"/>
  <c r="AU1152" i="1"/>
  <c r="AT1152" i="1"/>
  <c r="AS1152" i="1"/>
  <c r="AV1151" i="1"/>
  <c r="AU1151" i="1"/>
  <c r="AT1151" i="1"/>
  <c r="AS1151" i="1"/>
  <c r="AV1150" i="1"/>
  <c r="AU1150" i="1"/>
  <c r="AT1150" i="1"/>
  <c r="AS1150" i="1"/>
  <c r="AV1149" i="1"/>
  <c r="AU1149" i="1"/>
  <c r="AT1149" i="1"/>
  <c r="AS1149" i="1"/>
  <c r="AV1148" i="1"/>
  <c r="AU1148" i="1"/>
  <c r="AT1148" i="1"/>
  <c r="AS1148" i="1"/>
  <c r="AV1147" i="1"/>
  <c r="AU1147" i="1"/>
  <c r="AT1147" i="1"/>
  <c r="AS1147" i="1"/>
  <c r="AV1146" i="1"/>
  <c r="AU1146" i="1"/>
  <c r="AT1146" i="1"/>
  <c r="AS1146" i="1"/>
  <c r="AV1145" i="1"/>
  <c r="AU1145" i="1"/>
  <c r="AT1145" i="1"/>
  <c r="AS1145" i="1"/>
  <c r="AV1144" i="1"/>
  <c r="AU1144" i="1"/>
  <c r="AT1144" i="1"/>
  <c r="AS1144" i="1"/>
  <c r="AV1143" i="1"/>
  <c r="AU1143" i="1"/>
  <c r="AT1143" i="1"/>
  <c r="AS1143" i="1"/>
  <c r="AV1142" i="1"/>
  <c r="AU1142" i="1"/>
  <c r="AT1142" i="1"/>
  <c r="AS1142" i="1"/>
  <c r="AV1141" i="1"/>
  <c r="AU1141" i="1"/>
  <c r="AT1141" i="1"/>
  <c r="AS1141" i="1"/>
  <c r="AV1140" i="1"/>
  <c r="AU1140" i="1"/>
  <c r="AT1140" i="1"/>
  <c r="AS1140" i="1"/>
  <c r="AV1139" i="1"/>
  <c r="AU1139" i="1"/>
  <c r="AT1139" i="1"/>
  <c r="AS1139" i="1"/>
  <c r="AV1138" i="1"/>
  <c r="AU1138" i="1"/>
  <c r="AT1138" i="1"/>
  <c r="AS1138" i="1"/>
  <c r="AV1137" i="1"/>
  <c r="AU1137" i="1"/>
  <c r="AT1137" i="1"/>
  <c r="AS1137" i="1"/>
  <c r="AV1136" i="1"/>
  <c r="AU1136" i="1"/>
  <c r="AT1136" i="1"/>
  <c r="AS1136" i="1"/>
  <c r="AV1135" i="1"/>
  <c r="AU1135" i="1"/>
  <c r="AT1135" i="1"/>
  <c r="AS1135" i="1"/>
  <c r="AV1134" i="1"/>
  <c r="AU1134" i="1"/>
  <c r="AT1134" i="1"/>
  <c r="AS1134" i="1"/>
  <c r="AV1133" i="1"/>
  <c r="AU1133" i="1"/>
  <c r="AT1133" i="1"/>
  <c r="AS1133" i="1"/>
  <c r="AV1132" i="1"/>
  <c r="AU1132" i="1"/>
  <c r="AT1132" i="1"/>
  <c r="AS1132" i="1"/>
  <c r="AV1131" i="1"/>
  <c r="AU1131" i="1"/>
  <c r="AT1131" i="1"/>
  <c r="AS1131" i="1"/>
  <c r="AV1130" i="1"/>
  <c r="AU1130" i="1"/>
  <c r="AT1130" i="1"/>
  <c r="AS1130" i="1"/>
  <c r="AV1129" i="1"/>
  <c r="AU1129" i="1"/>
  <c r="AT1129" i="1"/>
  <c r="AS1129" i="1"/>
  <c r="AV1128" i="1"/>
  <c r="AU1128" i="1"/>
  <c r="AT1128" i="1"/>
  <c r="AS1128" i="1"/>
  <c r="AV1127" i="1"/>
  <c r="AU1127" i="1"/>
  <c r="AT1127" i="1"/>
  <c r="AS1127" i="1"/>
  <c r="AV1126" i="1"/>
  <c r="AU1126" i="1"/>
  <c r="AT1126" i="1"/>
  <c r="AS1126" i="1"/>
  <c r="AV1125" i="1"/>
  <c r="AU1125" i="1"/>
  <c r="AT1125" i="1"/>
  <c r="AS1125" i="1"/>
  <c r="AV1124" i="1"/>
  <c r="AU1124" i="1"/>
  <c r="AT1124" i="1"/>
  <c r="AS1124" i="1"/>
  <c r="AV1123" i="1"/>
  <c r="AU1123" i="1"/>
  <c r="AT1123" i="1"/>
  <c r="AS1123" i="1"/>
  <c r="AV1122" i="1"/>
  <c r="AU1122" i="1"/>
  <c r="AT1122" i="1"/>
  <c r="AS1122" i="1"/>
  <c r="AV1121" i="1"/>
  <c r="AU1121" i="1"/>
  <c r="AT1121" i="1"/>
  <c r="AS1121" i="1"/>
  <c r="AV1120" i="1"/>
  <c r="AU1120" i="1"/>
  <c r="AT1120" i="1"/>
  <c r="AS1120" i="1"/>
  <c r="AV1119" i="1"/>
  <c r="AU1119" i="1"/>
  <c r="AT1119" i="1"/>
  <c r="AS1119" i="1"/>
  <c r="AV1118" i="1"/>
  <c r="AU1118" i="1"/>
  <c r="AT1118" i="1"/>
  <c r="AS1118" i="1"/>
  <c r="AV1117" i="1"/>
  <c r="AU1117" i="1"/>
  <c r="AT1117" i="1"/>
  <c r="AS1117" i="1"/>
  <c r="AV1116" i="1"/>
  <c r="AU1116" i="1"/>
  <c r="AT1116" i="1"/>
  <c r="AS1116" i="1"/>
  <c r="AV1115" i="1"/>
  <c r="AU1115" i="1"/>
  <c r="AT1115" i="1"/>
  <c r="AS1115" i="1"/>
  <c r="AV1114" i="1"/>
  <c r="AU1114" i="1"/>
  <c r="AT1114" i="1"/>
  <c r="AS1114" i="1"/>
  <c r="AV1113" i="1"/>
  <c r="AU1113" i="1"/>
  <c r="AT1113" i="1"/>
  <c r="AS1113" i="1"/>
  <c r="AV1112" i="1"/>
  <c r="AU1112" i="1"/>
  <c r="AT1112" i="1"/>
  <c r="AS1112" i="1"/>
  <c r="AV1111" i="1"/>
  <c r="AU1111" i="1"/>
  <c r="AT1111" i="1"/>
  <c r="AS1111" i="1"/>
  <c r="AV1110" i="1"/>
  <c r="AU1110" i="1"/>
  <c r="AT1110" i="1"/>
  <c r="AS1110" i="1"/>
  <c r="AV1109" i="1"/>
  <c r="AU1109" i="1"/>
  <c r="AT1109" i="1"/>
  <c r="AS1109" i="1"/>
  <c r="AV1108" i="1"/>
  <c r="AU1108" i="1"/>
  <c r="AT1108" i="1"/>
  <c r="AS1108" i="1"/>
  <c r="AV1107" i="1"/>
  <c r="AU1107" i="1"/>
  <c r="AT1107" i="1"/>
  <c r="AS1107" i="1"/>
  <c r="AV1106" i="1"/>
  <c r="AU1106" i="1"/>
  <c r="AT1106" i="1"/>
  <c r="AS1106" i="1"/>
  <c r="AV1105" i="1"/>
  <c r="AU1105" i="1"/>
  <c r="AT1105" i="1"/>
  <c r="AS1105" i="1"/>
  <c r="AV1104" i="1"/>
  <c r="AU1104" i="1"/>
  <c r="AT1104" i="1"/>
  <c r="AS1104" i="1"/>
  <c r="AV1103" i="1"/>
  <c r="AU1103" i="1"/>
  <c r="AT1103" i="1"/>
  <c r="AS1103" i="1"/>
  <c r="AV1102" i="1"/>
  <c r="AU1102" i="1"/>
  <c r="AT1102" i="1"/>
  <c r="AS1102" i="1"/>
  <c r="AV1101" i="1"/>
  <c r="AU1101" i="1"/>
  <c r="AT1101" i="1"/>
  <c r="AS1101" i="1"/>
  <c r="AV1100" i="1"/>
  <c r="AU1100" i="1"/>
  <c r="AT1100" i="1"/>
  <c r="AS1100" i="1"/>
  <c r="AV1099" i="1"/>
  <c r="AU1099" i="1"/>
  <c r="AT1099" i="1"/>
  <c r="AS1099" i="1"/>
  <c r="AV1098" i="1"/>
  <c r="AU1098" i="1"/>
  <c r="AT1098" i="1"/>
  <c r="AS1098" i="1"/>
  <c r="AV1097" i="1"/>
  <c r="AU1097" i="1"/>
  <c r="AT1097" i="1"/>
  <c r="AS1097" i="1"/>
  <c r="AV1096" i="1"/>
  <c r="AU1096" i="1"/>
  <c r="AT1096" i="1"/>
  <c r="AS1096" i="1"/>
  <c r="AV1095" i="1"/>
  <c r="AU1095" i="1"/>
  <c r="AT1095" i="1"/>
  <c r="AS1095" i="1"/>
  <c r="AV1094" i="1"/>
  <c r="AU1094" i="1"/>
  <c r="AT1094" i="1"/>
  <c r="AS1094" i="1"/>
  <c r="AV1093" i="1"/>
  <c r="AU1093" i="1"/>
  <c r="AT1093" i="1"/>
  <c r="AS1093" i="1"/>
  <c r="AV1092" i="1"/>
  <c r="AU1092" i="1"/>
  <c r="AT1092" i="1"/>
  <c r="AS1092" i="1"/>
  <c r="AV1091" i="1"/>
  <c r="AU1091" i="1"/>
  <c r="AT1091" i="1"/>
  <c r="AS1091" i="1"/>
  <c r="AV1090" i="1"/>
  <c r="AU1090" i="1"/>
  <c r="AT1090" i="1"/>
  <c r="AS1090" i="1"/>
  <c r="AV1089" i="1"/>
  <c r="AU1089" i="1"/>
  <c r="AT1089" i="1"/>
  <c r="AS1089" i="1"/>
  <c r="AV1088" i="1"/>
  <c r="AU1088" i="1"/>
  <c r="AT1088" i="1"/>
  <c r="AS1088" i="1"/>
  <c r="AV1087" i="1"/>
  <c r="AU1087" i="1"/>
  <c r="AT1087" i="1"/>
  <c r="AS1087" i="1"/>
  <c r="AV1086" i="1"/>
  <c r="AU1086" i="1"/>
  <c r="AT1086" i="1"/>
  <c r="AS1086" i="1"/>
  <c r="AV1085" i="1"/>
  <c r="AU1085" i="1"/>
  <c r="AT1085" i="1"/>
  <c r="AS1085" i="1"/>
  <c r="AV1084" i="1"/>
  <c r="AU1084" i="1"/>
  <c r="AT1084" i="1"/>
  <c r="AS1084" i="1"/>
  <c r="AV1083" i="1"/>
  <c r="AU1083" i="1"/>
  <c r="AT1083" i="1"/>
  <c r="AS1083" i="1"/>
  <c r="AV1082" i="1"/>
  <c r="AU1082" i="1"/>
  <c r="AT1082" i="1"/>
  <c r="AS1082" i="1"/>
  <c r="AV1081" i="1"/>
  <c r="AU1081" i="1"/>
  <c r="AT1081" i="1"/>
  <c r="AS1081" i="1"/>
  <c r="AV1080" i="1"/>
  <c r="AU1080" i="1"/>
  <c r="AT1080" i="1"/>
  <c r="AS1080" i="1"/>
  <c r="AV1079" i="1"/>
  <c r="AU1079" i="1"/>
  <c r="AT1079" i="1"/>
  <c r="AS1079" i="1"/>
  <c r="AV1078" i="1"/>
  <c r="AU1078" i="1"/>
  <c r="AT1078" i="1"/>
  <c r="AS1078" i="1"/>
  <c r="AV1077" i="1"/>
  <c r="AU1077" i="1"/>
  <c r="AT1077" i="1"/>
  <c r="AS1077" i="1"/>
  <c r="AV1076" i="1"/>
  <c r="AU1076" i="1"/>
  <c r="AT1076" i="1"/>
  <c r="AS1076" i="1"/>
  <c r="AV1075" i="1"/>
  <c r="AU1075" i="1"/>
  <c r="AT1075" i="1"/>
  <c r="AS1075" i="1"/>
  <c r="AV1074" i="1"/>
  <c r="AU1074" i="1"/>
  <c r="AT1074" i="1"/>
  <c r="AS1074" i="1"/>
  <c r="AV1073" i="1"/>
  <c r="AU1073" i="1"/>
  <c r="AT1073" i="1"/>
  <c r="AS1073" i="1"/>
  <c r="AV1072" i="1"/>
  <c r="AU1072" i="1"/>
  <c r="AT1072" i="1"/>
  <c r="AS1072" i="1"/>
  <c r="AV1071" i="1"/>
  <c r="AU1071" i="1"/>
  <c r="AT1071" i="1"/>
  <c r="AS1071" i="1"/>
  <c r="AV1070" i="1"/>
  <c r="AU1070" i="1"/>
  <c r="AT1070" i="1"/>
  <c r="AS1070" i="1"/>
  <c r="AV1069" i="1"/>
  <c r="AU1069" i="1"/>
  <c r="AT1069" i="1"/>
  <c r="AS1069" i="1"/>
  <c r="AV1068" i="1"/>
  <c r="AU1068" i="1"/>
  <c r="AT1068" i="1"/>
  <c r="AS1068" i="1"/>
  <c r="AV1067" i="1"/>
  <c r="AU1067" i="1"/>
  <c r="AT1067" i="1"/>
  <c r="AS1067" i="1"/>
  <c r="AV1066" i="1"/>
  <c r="AU1066" i="1"/>
  <c r="AT1066" i="1"/>
  <c r="AS1066" i="1"/>
  <c r="AV1065" i="1"/>
  <c r="AU1065" i="1"/>
  <c r="AT1065" i="1"/>
  <c r="AS1065" i="1"/>
  <c r="AV1064" i="1"/>
  <c r="AU1064" i="1"/>
  <c r="AT1064" i="1"/>
  <c r="AS1064" i="1"/>
  <c r="AV1063" i="1"/>
  <c r="AU1063" i="1"/>
  <c r="AT1063" i="1"/>
  <c r="AS1063" i="1"/>
  <c r="AV1062" i="1"/>
  <c r="AU1062" i="1"/>
  <c r="AT1062" i="1"/>
  <c r="AS1062" i="1"/>
  <c r="AV1061" i="1"/>
  <c r="AU1061" i="1"/>
  <c r="AT1061" i="1"/>
  <c r="AS1061" i="1"/>
  <c r="AV1060" i="1"/>
  <c r="AU1060" i="1"/>
  <c r="AT1060" i="1"/>
  <c r="AS1060" i="1"/>
  <c r="AV1059" i="1"/>
  <c r="AU1059" i="1"/>
  <c r="AT1059" i="1"/>
  <c r="AS1059" i="1"/>
  <c r="AV1058" i="1"/>
  <c r="AU1058" i="1"/>
  <c r="AT1058" i="1"/>
  <c r="AS1058" i="1"/>
  <c r="AV1057" i="1"/>
  <c r="AU1057" i="1"/>
  <c r="AT1057" i="1"/>
  <c r="AS1057" i="1"/>
  <c r="AV1056" i="1"/>
  <c r="AU1056" i="1"/>
  <c r="AT1056" i="1"/>
  <c r="AS1056" i="1"/>
  <c r="AV1055" i="1"/>
  <c r="AU1055" i="1"/>
  <c r="AT1055" i="1"/>
  <c r="AS1055" i="1"/>
  <c r="AV1054" i="1"/>
  <c r="AU1054" i="1"/>
  <c r="AT1054" i="1"/>
  <c r="AS1054" i="1"/>
  <c r="AV1053" i="1"/>
  <c r="AU1053" i="1"/>
  <c r="AT1053" i="1"/>
  <c r="AS1053" i="1"/>
  <c r="AV1052" i="1"/>
  <c r="AU1052" i="1"/>
  <c r="AT1052" i="1"/>
  <c r="AS1052" i="1"/>
  <c r="AV1051" i="1"/>
  <c r="AU1051" i="1"/>
  <c r="AT1051" i="1"/>
  <c r="AS1051" i="1"/>
  <c r="AV1050" i="1"/>
  <c r="AU1050" i="1"/>
  <c r="AT1050" i="1"/>
  <c r="AS1050" i="1"/>
  <c r="AV1049" i="1"/>
  <c r="AU1049" i="1"/>
  <c r="AT1049" i="1"/>
  <c r="AS1049" i="1"/>
  <c r="AV1048" i="1"/>
  <c r="AU1048" i="1"/>
  <c r="AT1048" i="1"/>
  <c r="AS1048" i="1"/>
  <c r="AV1047" i="1"/>
  <c r="AU1047" i="1"/>
  <c r="AT1047" i="1"/>
  <c r="AS1047" i="1"/>
  <c r="AV1046" i="1"/>
  <c r="AU1046" i="1"/>
  <c r="AT1046" i="1"/>
  <c r="AS1046" i="1"/>
  <c r="AV1045" i="1"/>
  <c r="AU1045" i="1"/>
  <c r="AT1045" i="1"/>
  <c r="AS1045" i="1"/>
  <c r="AV1044" i="1"/>
  <c r="AU1044" i="1"/>
  <c r="AT1044" i="1"/>
  <c r="AS1044" i="1"/>
  <c r="AV1043" i="1"/>
  <c r="AU1043" i="1"/>
  <c r="AT1043" i="1"/>
  <c r="AS1043" i="1"/>
  <c r="AV1042" i="1"/>
  <c r="AU1042" i="1"/>
  <c r="AT1042" i="1"/>
  <c r="AS1042" i="1"/>
  <c r="AV1041" i="1"/>
  <c r="AU1041" i="1"/>
  <c r="AT1041" i="1"/>
  <c r="AS1041" i="1"/>
  <c r="AV1040" i="1"/>
  <c r="AU1040" i="1"/>
  <c r="AT1040" i="1"/>
  <c r="AS1040" i="1"/>
  <c r="AV1039" i="1"/>
  <c r="AU1039" i="1"/>
  <c r="AT1039" i="1"/>
  <c r="AS1039" i="1"/>
  <c r="AV1038" i="1"/>
  <c r="AU1038" i="1"/>
  <c r="AT1038" i="1"/>
  <c r="AS1038" i="1"/>
  <c r="AV1037" i="1"/>
  <c r="AU1037" i="1"/>
  <c r="AT1037" i="1"/>
  <c r="AS1037" i="1"/>
  <c r="AV1036" i="1"/>
  <c r="AU1036" i="1"/>
  <c r="AT1036" i="1"/>
  <c r="AS1036" i="1"/>
  <c r="AV1035" i="1"/>
  <c r="AU1035" i="1"/>
  <c r="AT1035" i="1"/>
  <c r="AS1035" i="1"/>
  <c r="AV1034" i="1"/>
  <c r="AU1034" i="1"/>
  <c r="AT1034" i="1"/>
  <c r="AS1034" i="1"/>
  <c r="AV1033" i="1"/>
  <c r="AU1033" i="1"/>
  <c r="AT1033" i="1"/>
  <c r="AS1033" i="1"/>
  <c r="AV1032" i="1"/>
  <c r="AU1032" i="1"/>
  <c r="AT1032" i="1"/>
  <c r="AS1032" i="1"/>
  <c r="AV1031" i="1"/>
  <c r="AU1031" i="1"/>
  <c r="AT1031" i="1"/>
  <c r="AS1031" i="1"/>
  <c r="AV1030" i="1"/>
  <c r="AU1030" i="1"/>
  <c r="AT1030" i="1"/>
  <c r="AS1030" i="1"/>
  <c r="AV1029" i="1"/>
  <c r="AU1029" i="1"/>
  <c r="AT1029" i="1"/>
  <c r="AS1029" i="1"/>
  <c r="AV1028" i="1"/>
  <c r="AU1028" i="1"/>
  <c r="AT1028" i="1"/>
  <c r="AS1028" i="1"/>
  <c r="AV1027" i="1"/>
  <c r="AU1027" i="1"/>
  <c r="AT1027" i="1"/>
  <c r="AS1027" i="1"/>
  <c r="AV1026" i="1"/>
  <c r="AU1026" i="1"/>
  <c r="AT1026" i="1"/>
  <c r="AS1026" i="1"/>
  <c r="AV1025" i="1"/>
  <c r="AU1025" i="1"/>
  <c r="AT1025" i="1"/>
  <c r="AS1025" i="1"/>
  <c r="AV1024" i="1"/>
  <c r="AU1024" i="1"/>
  <c r="AT1024" i="1"/>
  <c r="AS1024" i="1"/>
  <c r="AV1023" i="1"/>
  <c r="AU1023" i="1"/>
  <c r="AT1023" i="1"/>
  <c r="AS1023" i="1"/>
  <c r="AV1022" i="1"/>
  <c r="AU1022" i="1"/>
  <c r="AT1022" i="1"/>
  <c r="AS1022" i="1"/>
  <c r="AV1021" i="1"/>
  <c r="AU1021" i="1"/>
  <c r="AT1021" i="1"/>
  <c r="AS1021" i="1"/>
  <c r="AV1020" i="1"/>
  <c r="AU1020" i="1"/>
  <c r="AT1020" i="1"/>
  <c r="AS1020" i="1"/>
  <c r="AV1019" i="1"/>
  <c r="AU1019" i="1"/>
  <c r="AT1019" i="1"/>
  <c r="AS1019" i="1"/>
  <c r="AV1018" i="1"/>
  <c r="AU1018" i="1"/>
  <c r="AT1018" i="1"/>
  <c r="AS1018" i="1"/>
  <c r="AV1017" i="1"/>
  <c r="AU1017" i="1"/>
  <c r="AT1017" i="1"/>
  <c r="AS1017" i="1"/>
  <c r="AV1016" i="1"/>
  <c r="AU1016" i="1"/>
  <c r="AT1016" i="1"/>
  <c r="AS1016" i="1"/>
  <c r="AV1015" i="1"/>
  <c r="AU1015" i="1"/>
  <c r="AT1015" i="1"/>
  <c r="AS1015" i="1"/>
  <c r="AV1014" i="1"/>
  <c r="AU1014" i="1"/>
  <c r="AT1014" i="1"/>
  <c r="AS1014" i="1"/>
  <c r="AV1013" i="1"/>
  <c r="AU1013" i="1"/>
  <c r="AT1013" i="1"/>
  <c r="AS1013" i="1"/>
  <c r="AV1012" i="1"/>
  <c r="AU1012" i="1"/>
  <c r="AT1012" i="1"/>
  <c r="AS1012" i="1"/>
  <c r="AV1011" i="1"/>
  <c r="AU1011" i="1"/>
  <c r="AT1011" i="1"/>
  <c r="AS1011" i="1"/>
  <c r="AV1010" i="1"/>
  <c r="AU1010" i="1"/>
  <c r="AT1010" i="1"/>
  <c r="AS1010" i="1"/>
  <c r="AV1009" i="1"/>
  <c r="AU1009" i="1"/>
  <c r="AT1009" i="1"/>
  <c r="AS1009" i="1"/>
  <c r="AV1008" i="1"/>
  <c r="AU1008" i="1"/>
  <c r="AT1008" i="1"/>
  <c r="AS1008" i="1"/>
  <c r="AV1007" i="1"/>
  <c r="AU1007" i="1"/>
  <c r="AT1007" i="1"/>
  <c r="AS1007" i="1"/>
  <c r="AV1006" i="1"/>
  <c r="AU1006" i="1"/>
  <c r="AT1006" i="1"/>
  <c r="AS1006" i="1"/>
  <c r="AV1005" i="1"/>
  <c r="AU1005" i="1"/>
  <c r="AT1005" i="1"/>
  <c r="AS1005" i="1"/>
  <c r="AV1004" i="1"/>
  <c r="AU1004" i="1"/>
  <c r="AT1004" i="1"/>
  <c r="AS1004" i="1"/>
  <c r="AV1003" i="1"/>
  <c r="AU1003" i="1"/>
  <c r="AT1003" i="1"/>
  <c r="AS1003" i="1"/>
  <c r="AV1002" i="1"/>
  <c r="AU1002" i="1"/>
  <c r="AT1002" i="1"/>
  <c r="AS1002" i="1"/>
  <c r="AV1001" i="1"/>
  <c r="AU1001" i="1"/>
  <c r="AT1001" i="1"/>
  <c r="AS1001" i="1"/>
  <c r="AV1000" i="1"/>
  <c r="AU1000" i="1"/>
  <c r="AT1000" i="1"/>
  <c r="AS1000" i="1"/>
  <c r="AV999" i="1"/>
  <c r="AU999" i="1"/>
  <c r="AT999" i="1"/>
  <c r="AS999" i="1"/>
  <c r="AV998" i="1"/>
  <c r="AU998" i="1"/>
  <c r="AT998" i="1"/>
  <c r="AS998" i="1"/>
  <c r="AV997" i="1"/>
  <c r="AU997" i="1"/>
  <c r="AT997" i="1"/>
  <c r="AS997" i="1"/>
  <c r="AV996" i="1"/>
  <c r="AU996" i="1"/>
  <c r="AT996" i="1"/>
  <c r="AS996" i="1"/>
  <c r="AV995" i="1"/>
  <c r="AU995" i="1"/>
  <c r="AT995" i="1"/>
  <c r="AS995" i="1"/>
  <c r="AV994" i="1"/>
  <c r="AU994" i="1"/>
  <c r="AT994" i="1"/>
  <c r="AS994" i="1"/>
  <c r="AV993" i="1"/>
  <c r="AU993" i="1"/>
  <c r="AT993" i="1"/>
  <c r="AS993" i="1"/>
  <c r="AV992" i="1"/>
  <c r="AU992" i="1"/>
  <c r="AT992" i="1"/>
  <c r="AS992" i="1"/>
  <c r="AV991" i="1"/>
  <c r="AU991" i="1"/>
  <c r="AT991" i="1"/>
  <c r="AS991" i="1"/>
  <c r="AV990" i="1"/>
  <c r="AU990" i="1"/>
  <c r="AT990" i="1"/>
  <c r="AS990" i="1"/>
  <c r="AV989" i="1"/>
  <c r="AU989" i="1"/>
  <c r="AT989" i="1"/>
  <c r="AS989" i="1"/>
  <c r="AV988" i="1"/>
  <c r="AU988" i="1"/>
  <c r="AT988" i="1"/>
  <c r="AS988" i="1"/>
  <c r="AV987" i="1"/>
  <c r="AU987" i="1"/>
  <c r="AT987" i="1"/>
  <c r="AS987" i="1"/>
  <c r="AV986" i="1"/>
  <c r="AU986" i="1"/>
  <c r="AT986" i="1"/>
  <c r="AS986" i="1"/>
  <c r="AV985" i="1"/>
  <c r="AU985" i="1"/>
  <c r="AT985" i="1"/>
  <c r="AS985" i="1"/>
  <c r="AV984" i="1"/>
  <c r="AU984" i="1"/>
  <c r="AT984" i="1"/>
  <c r="AS984" i="1"/>
  <c r="AV983" i="1"/>
  <c r="AU983" i="1"/>
  <c r="AT983" i="1"/>
  <c r="AS983" i="1"/>
  <c r="AV982" i="1"/>
  <c r="AU982" i="1"/>
  <c r="AT982" i="1"/>
  <c r="AS982" i="1"/>
  <c r="AV981" i="1"/>
  <c r="AU981" i="1"/>
  <c r="AT981" i="1"/>
  <c r="AS981" i="1"/>
  <c r="AV980" i="1"/>
  <c r="AU980" i="1"/>
  <c r="AT980" i="1"/>
  <c r="AS980" i="1"/>
  <c r="AV979" i="1"/>
  <c r="AU979" i="1"/>
  <c r="AT979" i="1"/>
  <c r="AS979" i="1"/>
  <c r="AV978" i="1"/>
  <c r="AU978" i="1"/>
  <c r="AT978" i="1"/>
  <c r="AS978" i="1"/>
  <c r="AV977" i="1"/>
  <c r="AU977" i="1"/>
  <c r="AT977" i="1"/>
  <c r="AS977" i="1"/>
  <c r="AV976" i="1"/>
  <c r="AU976" i="1"/>
  <c r="AT976" i="1"/>
  <c r="AS976" i="1"/>
  <c r="AV975" i="1"/>
  <c r="AU975" i="1"/>
  <c r="AT975" i="1"/>
  <c r="AS975" i="1"/>
  <c r="AV974" i="1"/>
  <c r="AU974" i="1"/>
  <c r="AT974" i="1"/>
  <c r="AS974" i="1"/>
  <c r="AV973" i="1"/>
  <c r="AU973" i="1"/>
  <c r="AT973" i="1"/>
  <c r="AS973" i="1"/>
  <c r="AV972" i="1"/>
  <c r="AU972" i="1"/>
  <c r="AT972" i="1"/>
  <c r="AS972" i="1"/>
  <c r="AV971" i="1"/>
  <c r="AU971" i="1"/>
  <c r="AT971" i="1"/>
  <c r="AS971" i="1"/>
  <c r="AV970" i="1"/>
  <c r="AU970" i="1"/>
  <c r="AT970" i="1"/>
  <c r="AS970" i="1"/>
  <c r="AV969" i="1"/>
  <c r="AU969" i="1"/>
  <c r="AT969" i="1"/>
  <c r="AS969" i="1"/>
  <c r="AV968" i="1"/>
  <c r="AU968" i="1"/>
  <c r="AT968" i="1"/>
  <c r="AS968" i="1"/>
  <c r="AV967" i="1"/>
  <c r="AU967" i="1"/>
  <c r="AT967" i="1"/>
  <c r="AS967" i="1"/>
  <c r="AV966" i="1"/>
  <c r="AU966" i="1"/>
  <c r="AT966" i="1"/>
  <c r="AS966" i="1"/>
  <c r="AV965" i="1"/>
  <c r="AU965" i="1"/>
  <c r="AT965" i="1"/>
  <c r="AS965" i="1"/>
  <c r="AV964" i="1"/>
  <c r="AU964" i="1"/>
  <c r="AT964" i="1"/>
  <c r="AS964" i="1"/>
  <c r="AV963" i="1"/>
  <c r="AU963" i="1"/>
  <c r="AT963" i="1"/>
  <c r="AS963" i="1"/>
  <c r="AV962" i="1"/>
  <c r="AU962" i="1"/>
  <c r="AT962" i="1"/>
  <c r="AS962" i="1"/>
  <c r="AV961" i="1"/>
  <c r="AU961" i="1"/>
  <c r="AT961" i="1"/>
  <c r="AS961" i="1"/>
  <c r="AV960" i="1"/>
  <c r="AU960" i="1"/>
  <c r="AT960" i="1"/>
  <c r="AS960" i="1"/>
  <c r="AV959" i="1"/>
  <c r="AU959" i="1"/>
  <c r="AT959" i="1"/>
  <c r="AS959" i="1"/>
  <c r="AV958" i="1"/>
  <c r="AU958" i="1"/>
  <c r="AT958" i="1"/>
  <c r="AS958" i="1"/>
  <c r="AV957" i="1"/>
  <c r="AU957" i="1"/>
  <c r="AT957" i="1"/>
  <c r="AS957" i="1"/>
  <c r="AV956" i="1"/>
  <c r="AU956" i="1"/>
  <c r="AT956" i="1"/>
  <c r="AS956" i="1"/>
  <c r="AV955" i="1"/>
  <c r="AU955" i="1"/>
  <c r="AT955" i="1"/>
  <c r="AS955" i="1"/>
  <c r="AV954" i="1"/>
  <c r="AU954" i="1"/>
  <c r="AT954" i="1"/>
  <c r="AS954" i="1"/>
  <c r="AV953" i="1"/>
  <c r="AU953" i="1"/>
  <c r="AT953" i="1"/>
  <c r="AS953" i="1"/>
  <c r="AV952" i="1"/>
  <c r="AU952" i="1"/>
  <c r="AT952" i="1"/>
  <c r="AS952" i="1"/>
  <c r="AV951" i="1"/>
  <c r="AU951" i="1"/>
  <c r="AT951" i="1"/>
  <c r="AS951" i="1"/>
  <c r="AV950" i="1"/>
  <c r="AU950" i="1"/>
  <c r="AT950" i="1"/>
  <c r="AS950" i="1"/>
  <c r="AV949" i="1"/>
  <c r="AU949" i="1"/>
  <c r="AT949" i="1"/>
  <c r="AS949" i="1"/>
  <c r="AV948" i="1"/>
  <c r="AU948" i="1"/>
  <c r="AT948" i="1"/>
  <c r="AS948" i="1"/>
  <c r="AV947" i="1"/>
  <c r="AU947" i="1"/>
  <c r="AT947" i="1"/>
  <c r="AS947" i="1"/>
  <c r="AV946" i="1"/>
  <c r="AU946" i="1"/>
  <c r="AT946" i="1"/>
  <c r="AS946" i="1"/>
  <c r="AV945" i="1"/>
  <c r="AU945" i="1"/>
  <c r="AT945" i="1"/>
  <c r="AS945" i="1"/>
  <c r="AV944" i="1"/>
  <c r="AU944" i="1"/>
  <c r="AT944" i="1"/>
  <c r="AS944" i="1"/>
  <c r="AV943" i="1"/>
  <c r="AU943" i="1"/>
  <c r="AT943" i="1"/>
  <c r="AS943" i="1"/>
  <c r="AV942" i="1"/>
  <c r="AU942" i="1"/>
  <c r="AT942" i="1"/>
  <c r="AS942" i="1"/>
  <c r="AV941" i="1"/>
  <c r="AU941" i="1"/>
  <c r="AT941" i="1"/>
  <c r="AS941" i="1"/>
  <c r="AV940" i="1"/>
  <c r="AU940" i="1"/>
  <c r="AT940" i="1"/>
  <c r="AS940" i="1"/>
  <c r="AV939" i="1"/>
  <c r="AU939" i="1"/>
  <c r="AT939" i="1"/>
  <c r="AS939" i="1"/>
  <c r="AV938" i="1"/>
  <c r="AU938" i="1"/>
  <c r="AT938" i="1"/>
  <c r="AS938" i="1"/>
  <c r="AV937" i="1"/>
  <c r="AU937" i="1"/>
  <c r="AT937" i="1"/>
  <c r="AS937" i="1"/>
  <c r="AV936" i="1"/>
  <c r="AU936" i="1"/>
  <c r="AT936" i="1"/>
  <c r="AS936" i="1"/>
  <c r="AV935" i="1"/>
  <c r="AU935" i="1"/>
  <c r="AT935" i="1"/>
  <c r="AS935" i="1"/>
  <c r="AV934" i="1"/>
  <c r="AU934" i="1"/>
  <c r="AT934" i="1"/>
  <c r="AS934" i="1"/>
  <c r="AV933" i="1"/>
  <c r="AU933" i="1"/>
  <c r="AT933" i="1"/>
  <c r="AS933" i="1"/>
  <c r="AV932" i="1"/>
  <c r="AU932" i="1"/>
  <c r="AT932" i="1"/>
  <c r="AS932" i="1"/>
  <c r="AV931" i="1"/>
  <c r="AU931" i="1"/>
  <c r="AT931" i="1"/>
  <c r="AS931" i="1"/>
  <c r="AV930" i="1"/>
  <c r="AU930" i="1"/>
  <c r="AT930" i="1"/>
  <c r="AS930" i="1"/>
  <c r="AV929" i="1"/>
  <c r="AU929" i="1"/>
  <c r="AT929" i="1"/>
  <c r="AS929" i="1"/>
  <c r="AV928" i="1"/>
  <c r="AU928" i="1"/>
  <c r="AT928" i="1"/>
  <c r="AS928" i="1"/>
  <c r="AV927" i="1"/>
  <c r="AU927" i="1"/>
  <c r="AT927" i="1"/>
  <c r="AS927" i="1"/>
  <c r="AV926" i="1"/>
  <c r="AU926" i="1"/>
  <c r="AT926" i="1"/>
  <c r="AS926" i="1"/>
  <c r="AV925" i="1"/>
  <c r="AU925" i="1"/>
  <c r="AT925" i="1"/>
  <c r="AS925" i="1"/>
  <c r="AV924" i="1"/>
  <c r="AU924" i="1"/>
  <c r="AT924" i="1"/>
  <c r="AS924" i="1"/>
  <c r="AV923" i="1"/>
  <c r="AU923" i="1"/>
  <c r="AT923" i="1"/>
  <c r="AS923" i="1"/>
  <c r="AV922" i="1"/>
  <c r="AU922" i="1"/>
  <c r="AT922" i="1"/>
  <c r="AS922" i="1"/>
  <c r="AV921" i="1"/>
  <c r="AU921" i="1"/>
  <c r="AT921" i="1"/>
  <c r="AS921" i="1"/>
  <c r="AV920" i="1"/>
  <c r="AU920" i="1"/>
  <c r="AT920" i="1"/>
  <c r="AS920" i="1"/>
  <c r="AV919" i="1"/>
  <c r="AU919" i="1"/>
  <c r="AT919" i="1"/>
  <c r="AS919" i="1"/>
  <c r="AV918" i="1"/>
  <c r="AU918" i="1"/>
  <c r="AT918" i="1"/>
  <c r="AS918" i="1"/>
  <c r="AV917" i="1"/>
  <c r="AU917" i="1"/>
  <c r="AT917" i="1"/>
  <c r="AS917" i="1"/>
  <c r="AV916" i="1"/>
  <c r="AU916" i="1"/>
  <c r="AT916" i="1"/>
  <c r="AS916" i="1"/>
  <c r="AV915" i="1"/>
  <c r="AU915" i="1"/>
  <c r="AT915" i="1"/>
  <c r="AS915" i="1"/>
  <c r="AV914" i="1"/>
  <c r="AU914" i="1"/>
  <c r="AT914" i="1"/>
  <c r="AS914" i="1"/>
  <c r="AV913" i="1"/>
  <c r="AU913" i="1"/>
  <c r="AT913" i="1"/>
  <c r="AS913" i="1"/>
  <c r="AV912" i="1"/>
  <c r="AU912" i="1"/>
  <c r="AT912" i="1"/>
  <c r="AS912" i="1"/>
  <c r="AV911" i="1"/>
  <c r="AU911" i="1"/>
  <c r="AT911" i="1"/>
  <c r="AS911" i="1"/>
  <c r="AV910" i="1"/>
  <c r="AU910" i="1"/>
  <c r="AT910" i="1"/>
  <c r="AS910" i="1"/>
  <c r="AV909" i="1"/>
  <c r="AU909" i="1"/>
  <c r="AT909" i="1"/>
  <c r="AS909" i="1"/>
  <c r="AV908" i="1"/>
  <c r="AU908" i="1"/>
  <c r="AT908" i="1"/>
  <c r="AS908" i="1"/>
  <c r="AV907" i="1"/>
  <c r="AU907" i="1"/>
  <c r="AT907" i="1"/>
  <c r="AS907" i="1"/>
  <c r="AV906" i="1"/>
  <c r="AU906" i="1"/>
  <c r="AT906" i="1"/>
  <c r="AS906" i="1"/>
  <c r="AV905" i="1"/>
  <c r="AU905" i="1"/>
  <c r="AT905" i="1"/>
  <c r="AS905" i="1"/>
  <c r="AV904" i="1"/>
  <c r="AU904" i="1"/>
  <c r="AT904" i="1"/>
  <c r="AS904" i="1"/>
  <c r="AV903" i="1"/>
  <c r="AU903" i="1"/>
  <c r="AT903" i="1"/>
  <c r="AS903" i="1"/>
  <c r="AV902" i="1"/>
  <c r="AU902" i="1"/>
  <c r="AT902" i="1"/>
  <c r="AS902" i="1"/>
  <c r="AV901" i="1"/>
  <c r="AU901" i="1"/>
  <c r="AT901" i="1"/>
  <c r="AS901" i="1"/>
  <c r="AV900" i="1"/>
  <c r="AU900" i="1"/>
  <c r="AT900" i="1"/>
  <c r="AS900" i="1"/>
  <c r="AV899" i="1"/>
  <c r="AU899" i="1"/>
  <c r="AT899" i="1"/>
  <c r="AS899" i="1"/>
  <c r="AV898" i="1"/>
  <c r="AU898" i="1"/>
  <c r="AT898" i="1"/>
  <c r="AS898" i="1"/>
  <c r="AV897" i="1"/>
  <c r="AU897" i="1"/>
  <c r="AT897" i="1"/>
  <c r="AS897" i="1"/>
  <c r="AV896" i="1"/>
  <c r="AU896" i="1"/>
  <c r="AT896" i="1"/>
  <c r="AS896" i="1"/>
  <c r="AV895" i="1"/>
  <c r="AU895" i="1"/>
  <c r="AT895" i="1"/>
  <c r="AS895" i="1"/>
  <c r="AV894" i="1"/>
  <c r="AU894" i="1"/>
  <c r="AT894" i="1"/>
  <c r="AS894" i="1"/>
  <c r="AV893" i="1"/>
  <c r="AU893" i="1"/>
  <c r="AT893" i="1"/>
  <c r="AS893" i="1"/>
  <c r="AV892" i="1"/>
  <c r="AU892" i="1"/>
  <c r="AT892" i="1"/>
  <c r="AS892" i="1"/>
  <c r="AV891" i="1"/>
  <c r="AU891" i="1"/>
  <c r="AT891" i="1"/>
  <c r="AS891" i="1"/>
  <c r="AV890" i="1"/>
  <c r="AU890" i="1"/>
  <c r="AT890" i="1"/>
  <c r="AS890" i="1"/>
  <c r="AV889" i="1"/>
  <c r="AU889" i="1"/>
  <c r="AT889" i="1"/>
  <c r="AS889" i="1"/>
  <c r="AV888" i="1"/>
  <c r="AU888" i="1"/>
  <c r="AT888" i="1"/>
  <c r="AS888" i="1"/>
  <c r="AV887" i="1"/>
  <c r="AU887" i="1"/>
  <c r="AT887" i="1"/>
  <c r="AS887" i="1"/>
  <c r="AV886" i="1"/>
  <c r="AU886" i="1"/>
  <c r="AT886" i="1"/>
  <c r="AS886" i="1"/>
  <c r="AV885" i="1"/>
  <c r="AU885" i="1"/>
  <c r="AT885" i="1"/>
  <c r="AS885" i="1"/>
  <c r="AV884" i="1"/>
  <c r="AU884" i="1"/>
  <c r="AT884" i="1"/>
  <c r="AS884" i="1"/>
  <c r="AV883" i="1"/>
  <c r="AU883" i="1"/>
  <c r="AT883" i="1"/>
  <c r="AS883" i="1"/>
  <c r="AV882" i="1"/>
  <c r="AU882" i="1"/>
  <c r="AT882" i="1"/>
  <c r="AS882" i="1"/>
  <c r="AV881" i="1"/>
  <c r="AU881" i="1"/>
  <c r="AT881" i="1"/>
  <c r="AS881" i="1"/>
  <c r="AV880" i="1"/>
  <c r="AU880" i="1"/>
  <c r="AT880" i="1"/>
  <c r="AS880" i="1"/>
  <c r="AV879" i="1"/>
  <c r="AU879" i="1"/>
  <c r="AT879" i="1"/>
  <c r="AS879" i="1"/>
  <c r="AV878" i="1"/>
  <c r="AU878" i="1"/>
  <c r="AT878" i="1"/>
  <c r="AS878" i="1"/>
  <c r="AV877" i="1"/>
  <c r="AU877" i="1"/>
  <c r="AT877" i="1"/>
  <c r="AS877" i="1"/>
  <c r="AV876" i="1"/>
  <c r="AU876" i="1"/>
  <c r="AT876" i="1"/>
  <c r="AS876" i="1"/>
  <c r="AV875" i="1"/>
  <c r="AU875" i="1"/>
  <c r="AT875" i="1"/>
  <c r="AS875" i="1"/>
  <c r="AV874" i="1"/>
  <c r="AU874" i="1"/>
  <c r="AT874" i="1"/>
  <c r="AS874" i="1"/>
  <c r="AV873" i="1"/>
  <c r="AU873" i="1"/>
  <c r="AT873" i="1"/>
  <c r="AS873" i="1"/>
  <c r="AV872" i="1"/>
  <c r="AU872" i="1"/>
  <c r="AT872" i="1"/>
  <c r="AS872" i="1"/>
  <c r="AV871" i="1"/>
  <c r="AU871" i="1"/>
  <c r="AT871" i="1"/>
  <c r="AS871" i="1"/>
  <c r="AV870" i="1"/>
  <c r="AU870" i="1"/>
  <c r="AT870" i="1"/>
  <c r="AS870" i="1"/>
  <c r="AV869" i="1"/>
  <c r="AU869" i="1"/>
  <c r="AT869" i="1"/>
  <c r="AS869" i="1"/>
  <c r="AV868" i="1"/>
  <c r="AU868" i="1"/>
  <c r="AT868" i="1"/>
  <c r="AS868" i="1"/>
  <c r="AV867" i="1"/>
  <c r="AU867" i="1"/>
  <c r="AT867" i="1"/>
  <c r="AS867" i="1"/>
  <c r="AV866" i="1"/>
  <c r="AU866" i="1"/>
  <c r="AT866" i="1"/>
  <c r="AS866" i="1"/>
  <c r="AV865" i="1"/>
  <c r="AU865" i="1"/>
  <c r="AT865" i="1"/>
  <c r="AS865" i="1"/>
  <c r="AV864" i="1"/>
  <c r="AU864" i="1"/>
  <c r="AT864" i="1"/>
  <c r="AS864" i="1"/>
  <c r="AV863" i="1"/>
  <c r="AU863" i="1"/>
  <c r="AT863" i="1"/>
  <c r="AS863" i="1"/>
  <c r="AV862" i="1"/>
  <c r="AU862" i="1"/>
  <c r="AT862" i="1"/>
  <c r="AS862" i="1"/>
  <c r="AV861" i="1"/>
  <c r="AU861" i="1"/>
  <c r="AT861" i="1"/>
  <c r="AS861" i="1"/>
  <c r="AV860" i="1"/>
  <c r="AU860" i="1"/>
  <c r="AT860" i="1"/>
  <c r="AS860" i="1"/>
  <c r="AV859" i="1"/>
  <c r="AU859" i="1"/>
  <c r="AT859" i="1"/>
  <c r="AS859" i="1"/>
  <c r="AV858" i="1"/>
  <c r="AU858" i="1"/>
  <c r="AT858" i="1"/>
  <c r="AS858" i="1"/>
  <c r="AV857" i="1"/>
  <c r="AU857" i="1"/>
  <c r="AT857" i="1"/>
  <c r="AS857" i="1"/>
  <c r="AV856" i="1"/>
  <c r="AU856" i="1"/>
  <c r="AT856" i="1"/>
  <c r="AS856" i="1"/>
  <c r="AV855" i="1"/>
  <c r="AU855" i="1"/>
  <c r="AT855" i="1"/>
  <c r="AS855" i="1"/>
  <c r="AV854" i="1"/>
  <c r="AU854" i="1"/>
  <c r="AT854" i="1"/>
  <c r="AS854" i="1"/>
  <c r="AV853" i="1"/>
  <c r="AU853" i="1"/>
  <c r="AT853" i="1"/>
  <c r="AS853" i="1"/>
  <c r="AV852" i="1"/>
  <c r="AU852" i="1"/>
  <c r="AT852" i="1"/>
  <c r="AS852" i="1"/>
  <c r="AV851" i="1"/>
  <c r="AU851" i="1"/>
  <c r="AT851" i="1"/>
  <c r="AS851" i="1"/>
  <c r="AV850" i="1"/>
  <c r="AU850" i="1"/>
  <c r="AT850" i="1"/>
  <c r="AS850" i="1"/>
  <c r="AV849" i="1"/>
  <c r="AU849" i="1"/>
  <c r="AT849" i="1"/>
  <c r="AS849" i="1"/>
  <c r="AV848" i="1"/>
  <c r="AU848" i="1"/>
  <c r="AT848" i="1"/>
  <c r="AS848" i="1"/>
  <c r="AV847" i="1"/>
  <c r="AU847" i="1"/>
  <c r="AT847" i="1"/>
  <c r="AS847" i="1"/>
  <c r="AV846" i="1"/>
  <c r="AU846" i="1"/>
  <c r="AT846" i="1"/>
  <c r="AS846" i="1"/>
  <c r="AV845" i="1"/>
  <c r="AU845" i="1"/>
  <c r="AT845" i="1"/>
  <c r="AS845" i="1"/>
  <c r="AV844" i="1"/>
  <c r="AU844" i="1"/>
  <c r="AT844" i="1"/>
  <c r="AS844" i="1"/>
  <c r="AV843" i="1"/>
  <c r="AU843" i="1"/>
  <c r="AT843" i="1"/>
  <c r="AS843" i="1"/>
  <c r="AV842" i="1"/>
  <c r="AU842" i="1"/>
  <c r="AT842" i="1"/>
  <c r="AS842" i="1"/>
  <c r="AV841" i="1"/>
  <c r="AU841" i="1"/>
  <c r="AT841" i="1"/>
  <c r="AS841" i="1"/>
  <c r="AV840" i="1"/>
  <c r="AU840" i="1"/>
  <c r="AT840" i="1"/>
  <c r="AS840" i="1"/>
  <c r="AV839" i="1"/>
  <c r="AU839" i="1"/>
  <c r="AT839" i="1"/>
  <c r="AS839" i="1"/>
  <c r="AV838" i="1"/>
  <c r="AU838" i="1"/>
  <c r="AT838" i="1"/>
  <c r="AS838" i="1"/>
  <c r="AV837" i="1"/>
  <c r="AU837" i="1"/>
  <c r="AT837" i="1"/>
  <c r="AS837" i="1"/>
  <c r="AV836" i="1"/>
  <c r="AU836" i="1"/>
  <c r="AT836" i="1"/>
  <c r="AS836" i="1"/>
  <c r="AV835" i="1"/>
  <c r="AU835" i="1"/>
  <c r="AT835" i="1"/>
  <c r="AS835" i="1"/>
  <c r="AV834" i="1"/>
  <c r="AU834" i="1"/>
  <c r="AT834" i="1"/>
  <c r="AS834" i="1"/>
  <c r="AV833" i="1"/>
  <c r="AU833" i="1"/>
  <c r="AT833" i="1"/>
  <c r="AS833" i="1"/>
  <c r="AV832" i="1"/>
  <c r="AU832" i="1"/>
  <c r="AT832" i="1"/>
  <c r="AS832" i="1"/>
  <c r="AV831" i="1"/>
  <c r="AU831" i="1"/>
  <c r="AT831" i="1"/>
  <c r="AS831" i="1"/>
  <c r="AV830" i="1"/>
  <c r="AU830" i="1"/>
  <c r="AT830" i="1"/>
  <c r="AS830" i="1"/>
  <c r="AV829" i="1"/>
  <c r="AU829" i="1"/>
  <c r="AT829" i="1"/>
  <c r="AS829" i="1"/>
  <c r="AV828" i="1"/>
  <c r="AU828" i="1"/>
  <c r="AT828" i="1"/>
  <c r="AS828" i="1"/>
  <c r="AV827" i="1"/>
  <c r="AU827" i="1"/>
  <c r="AT827" i="1"/>
  <c r="AS827" i="1"/>
  <c r="AV826" i="1"/>
  <c r="AU826" i="1"/>
  <c r="AT826" i="1"/>
  <c r="AS826" i="1"/>
  <c r="AV825" i="1"/>
  <c r="AU825" i="1"/>
  <c r="AT825" i="1"/>
  <c r="AS825" i="1"/>
  <c r="AV824" i="1"/>
  <c r="AU824" i="1"/>
  <c r="AT824" i="1"/>
  <c r="AS824" i="1"/>
  <c r="AV823" i="1"/>
  <c r="AU823" i="1"/>
  <c r="AT823" i="1"/>
  <c r="AS823" i="1"/>
  <c r="AV822" i="1"/>
  <c r="AU822" i="1"/>
  <c r="AT822" i="1"/>
  <c r="AS822" i="1"/>
  <c r="AV821" i="1"/>
  <c r="AU821" i="1"/>
  <c r="AT821" i="1"/>
  <c r="AS821" i="1"/>
  <c r="AV820" i="1"/>
  <c r="AU820" i="1"/>
  <c r="AT820" i="1"/>
  <c r="AS820" i="1"/>
  <c r="AV819" i="1"/>
  <c r="AU819" i="1"/>
  <c r="AT819" i="1"/>
  <c r="AS819" i="1"/>
  <c r="AV818" i="1"/>
  <c r="AU818" i="1"/>
  <c r="AT818" i="1"/>
  <c r="AS818" i="1"/>
  <c r="AV817" i="1"/>
  <c r="AU817" i="1"/>
  <c r="AT817" i="1"/>
  <c r="AS817" i="1"/>
  <c r="AV816" i="1"/>
  <c r="AU816" i="1"/>
  <c r="AT816" i="1"/>
  <c r="AS816" i="1"/>
  <c r="AV815" i="1"/>
  <c r="AU815" i="1"/>
  <c r="AT815" i="1"/>
  <c r="AS815" i="1"/>
  <c r="AV814" i="1"/>
  <c r="AU814" i="1"/>
  <c r="AT814" i="1"/>
  <c r="AS814" i="1"/>
  <c r="AV813" i="1"/>
  <c r="AU813" i="1"/>
  <c r="AT813" i="1"/>
  <c r="AS813" i="1"/>
  <c r="AV812" i="1"/>
  <c r="AU812" i="1"/>
  <c r="AT812" i="1"/>
  <c r="AS812" i="1"/>
  <c r="AV811" i="1"/>
  <c r="AU811" i="1"/>
  <c r="AT811" i="1"/>
  <c r="AS811" i="1"/>
  <c r="AV810" i="1"/>
  <c r="AU810" i="1"/>
  <c r="AT810" i="1"/>
  <c r="AS810" i="1"/>
  <c r="AV809" i="1"/>
  <c r="AU809" i="1"/>
  <c r="AT809" i="1"/>
  <c r="AS809" i="1"/>
  <c r="AV808" i="1"/>
  <c r="AU808" i="1"/>
  <c r="AT808" i="1"/>
  <c r="AS808" i="1"/>
  <c r="AV807" i="1"/>
  <c r="AU807" i="1"/>
  <c r="AT807" i="1"/>
  <c r="AS807" i="1"/>
  <c r="AV806" i="1"/>
  <c r="AU806" i="1"/>
  <c r="AT806" i="1"/>
  <c r="AS806" i="1"/>
  <c r="AV805" i="1"/>
  <c r="AU805" i="1"/>
  <c r="AT805" i="1"/>
  <c r="AS805" i="1"/>
  <c r="AV804" i="1"/>
  <c r="AU804" i="1"/>
  <c r="AT804" i="1"/>
  <c r="AS804" i="1"/>
  <c r="AV803" i="1"/>
  <c r="AU803" i="1"/>
  <c r="AT803" i="1"/>
  <c r="AS803" i="1"/>
  <c r="AV802" i="1"/>
  <c r="AU802" i="1"/>
  <c r="AT802" i="1"/>
  <c r="AS802" i="1"/>
  <c r="AV801" i="1"/>
  <c r="AU801" i="1"/>
  <c r="AT801" i="1"/>
  <c r="AS801" i="1"/>
  <c r="AV800" i="1"/>
  <c r="AU800" i="1"/>
  <c r="AT800" i="1"/>
  <c r="AS800" i="1"/>
  <c r="AV799" i="1"/>
  <c r="AU799" i="1"/>
  <c r="AT799" i="1"/>
  <c r="AS799" i="1"/>
  <c r="AV798" i="1"/>
  <c r="AU798" i="1"/>
  <c r="AT798" i="1"/>
  <c r="AS798" i="1"/>
  <c r="AV797" i="1"/>
  <c r="AU797" i="1"/>
  <c r="AT797" i="1"/>
  <c r="AS797" i="1"/>
  <c r="AV796" i="1"/>
  <c r="AU796" i="1"/>
  <c r="AT796" i="1"/>
  <c r="AS796" i="1"/>
  <c r="AV795" i="1"/>
  <c r="AU795" i="1"/>
  <c r="AT795" i="1"/>
  <c r="AS795" i="1"/>
  <c r="AV794" i="1"/>
  <c r="AU794" i="1"/>
  <c r="AT794" i="1"/>
  <c r="AS794" i="1"/>
  <c r="AV793" i="1"/>
  <c r="AU793" i="1"/>
  <c r="AT793" i="1"/>
  <c r="AS793" i="1"/>
  <c r="AV792" i="1"/>
  <c r="AU792" i="1"/>
  <c r="AT792" i="1"/>
  <c r="AS792" i="1"/>
  <c r="AV791" i="1"/>
  <c r="AU791" i="1"/>
  <c r="AT791" i="1"/>
  <c r="AS791" i="1"/>
  <c r="AV790" i="1"/>
  <c r="AU790" i="1"/>
  <c r="AT790" i="1"/>
  <c r="AS790" i="1"/>
  <c r="AV789" i="1"/>
  <c r="AU789" i="1"/>
  <c r="AT789" i="1"/>
  <c r="AS789" i="1"/>
  <c r="AV788" i="1"/>
  <c r="AU788" i="1"/>
  <c r="AT788" i="1"/>
  <c r="AS788" i="1"/>
  <c r="AV787" i="1"/>
  <c r="AU787" i="1"/>
  <c r="AT787" i="1"/>
  <c r="AS787" i="1"/>
  <c r="AV786" i="1"/>
  <c r="AU786" i="1"/>
  <c r="AT786" i="1"/>
  <c r="AS786" i="1"/>
  <c r="AV785" i="1"/>
  <c r="AU785" i="1"/>
  <c r="AT785" i="1"/>
  <c r="AS785" i="1"/>
  <c r="AV784" i="1"/>
  <c r="AU784" i="1"/>
  <c r="AT784" i="1"/>
  <c r="AS784" i="1"/>
  <c r="AV783" i="1"/>
  <c r="AU783" i="1"/>
  <c r="AT783" i="1"/>
  <c r="AS783" i="1"/>
  <c r="AV782" i="1"/>
  <c r="AU782" i="1"/>
  <c r="AT782" i="1"/>
  <c r="AS782" i="1"/>
  <c r="AV781" i="1"/>
  <c r="AU781" i="1"/>
  <c r="AT781" i="1"/>
  <c r="AS781" i="1"/>
  <c r="AV780" i="1"/>
  <c r="AU780" i="1"/>
  <c r="AT780" i="1"/>
  <c r="AS780" i="1"/>
  <c r="AV779" i="1"/>
  <c r="AU779" i="1"/>
  <c r="AT779" i="1"/>
  <c r="AS779" i="1"/>
  <c r="AV778" i="1"/>
  <c r="AU778" i="1"/>
  <c r="AT778" i="1"/>
  <c r="AS778" i="1"/>
  <c r="AV777" i="1"/>
  <c r="AU777" i="1"/>
  <c r="AT777" i="1"/>
  <c r="AS777" i="1"/>
  <c r="AV776" i="1"/>
  <c r="AU776" i="1"/>
  <c r="AT776" i="1"/>
  <c r="AS776" i="1"/>
  <c r="AV775" i="1"/>
  <c r="AU775" i="1"/>
  <c r="AT775" i="1"/>
  <c r="AS775" i="1"/>
  <c r="AV774" i="1"/>
  <c r="AU774" i="1"/>
  <c r="AT774" i="1"/>
  <c r="AS774" i="1"/>
  <c r="AV773" i="1"/>
  <c r="AU773" i="1"/>
  <c r="AT773" i="1"/>
  <c r="AS773" i="1"/>
  <c r="AV772" i="1"/>
  <c r="AU772" i="1"/>
  <c r="AT772" i="1"/>
  <c r="AS772" i="1"/>
  <c r="AV771" i="1"/>
  <c r="AU771" i="1"/>
  <c r="AT771" i="1"/>
  <c r="AS771" i="1"/>
  <c r="AV770" i="1"/>
  <c r="AU770" i="1"/>
  <c r="AT770" i="1"/>
  <c r="AS770" i="1"/>
  <c r="AV769" i="1"/>
  <c r="AU769" i="1"/>
  <c r="AT769" i="1"/>
  <c r="AS769" i="1"/>
  <c r="AV768" i="1"/>
  <c r="AU768" i="1"/>
  <c r="AT768" i="1"/>
  <c r="AS768" i="1"/>
  <c r="AV767" i="1"/>
  <c r="AU767" i="1"/>
  <c r="AT767" i="1"/>
  <c r="AS767" i="1"/>
  <c r="AV766" i="1"/>
  <c r="AU766" i="1"/>
  <c r="AT766" i="1"/>
  <c r="AS766" i="1"/>
  <c r="AV765" i="1"/>
  <c r="AU765" i="1"/>
  <c r="AT765" i="1"/>
  <c r="AS765" i="1"/>
  <c r="AV764" i="1"/>
  <c r="AU764" i="1"/>
  <c r="AT764" i="1"/>
  <c r="AS764" i="1"/>
  <c r="AV763" i="1"/>
  <c r="AU763" i="1"/>
  <c r="AT763" i="1"/>
  <c r="AS763" i="1"/>
  <c r="AV762" i="1"/>
  <c r="AU762" i="1"/>
  <c r="AT762" i="1"/>
  <c r="AS762" i="1"/>
  <c r="AV761" i="1"/>
  <c r="AU761" i="1"/>
  <c r="AT761" i="1"/>
  <c r="AS761" i="1"/>
  <c r="AV760" i="1"/>
  <c r="AU760" i="1"/>
  <c r="AT760" i="1"/>
  <c r="AS760" i="1"/>
  <c r="AV759" i="1"/>
  <c r="AU759" i="1"/>
  <c r="AT759" i="1"/>
  <c r="AS759" i="1"/>
  <c r="AV758" i="1"/>
  <c r="AU758" i="1"/>
  <c r="AT758" i="1"/>
  <c r="AS758" i="1"/>
  <c r="AV757" i="1"/>
  <c r="AU757" i="1"/>
  <c r="AT757" i="1"/>
  <c r="AS757" i="1"/>
  <c r="AV756" i="1"/>
  <c r="AU756" i="1"/>
  <c r="AT756" i="1"/>
  <c r="AS756" i="1"/>
  <c r="AV755" i="1"/>
  <c r="AU755" i="1"/>
  <c r="AT755" i="1"/>
  <c r="AS755" i="1"/>
  <c r="AV754" i="1"/>
  <c r="AU754" i="1"/>
  <c r="AT754" i="1"/>
  <c r="AS754" i="1"/>
  <c r="AV753" i="1"/>
  <c r="AU753" i="1"/>
  <c r="AT753" i="1"/>
  <c r="AS753" i="1"/>
  <c r="AV752" i="1"/>
  <c r="AU752" i="1"/>
  <c r="AT752" i="1"/>
  <c r="AS752" i="1"/>
  <c r="AV751" i="1"/>
  <c r="AU751" i="1"/>
  <c r="AT751" i="1"/>
  <c r="AS751" i="1"/>
  <c r="AV750" i="1"/>
  <c r="AU750" i="1"/>
  <c r="AT750" i="1"/>
  <c r="AS750" i="1"/>
  <c r="AV749" i="1"/>
  <c r="AU749" i="1"/>
  <c r="AT749" i="1"/>
  <c r="AS749" i="1"/>
  <c r="AV748" i="1"/>
  <c r="AU748" i="1"/>
  <c r="AT748" i="1"/>
  <c r="AS748" i="1"/>
  <c r="AV747" i="1"/>
  <c r="AU747" i="1"/>
  <c r="AT747" i="1"/>
  <c r="AS747" i="1"/>
  <c r="AV746" i="1"/>
  <c r="AU746" i="1"/>
  <c r="AT746" i="1"/>
  <c r="AS746" i="1"/>
  <c r="AV745" i="1"/>
  <c r="AU745" i="1"/>
  <c r="AT745" i="1"/>
  <c r="AS745" i="1"/>
  <c r="AV744" i="1"/>
  <c r="AU744" i="1"/>
  <c r="AT744" i="1"/>
  <c r="AS744" i="1"/>
  <c r="AV743" i="1"/>
  <c r="AU743" i="1"/>
  <c r="AT743" i="1"/>
  <c r="AS743" i="1"/>
  <c r="AV742" i="1"/>
  <c r="AU742" i="1"/>
  <c r="AT742" i="1"/>
  <c r="AS742" i="1"/>
  <c r="AV741" i="1"/>
  <c r="AU741" i="1"/>
  <c r="AT741" i="1"/>
  <c r="AS741" i="1"/>
  <c r="AV740" i="1"/>
  <c r="AU740" i="1"/>
  <c r="AT740" i="1"/>
  <c r="AS740" i="1"/>
  <c r="AV739" i="1"/>
  <c r="AU739" i="1"/>
  <c r="AT739" i="1"/>
  <c r="AS739" i="1"/>
  <c r="AV738" i="1"/>
  <c r="AU738" i="1"/>
  <c r="AT738" i="1"/>
  <c r="AS738" i="1"/>
  <c r="AV737" i="1"/>
  <c r="AU737" i="1"/>
  <c r="AT737" i="1"/>
  <c r="AS737" i="1"/>
  <c r="AV736" i="1"/>
  <c r="AU736" i="1"/>
  <c r="AT736" i="1"/>
  <c r="AS736" i="1"/>
  <c r="AV735" i="1"/>
  <c r="AU735" i="1"/>
  <c r="AT735" i="1"/>
  <c r="AS735" i="1"/>
  <c r="AV734" i="1"/>
  <c r="AU734" i="1"/>
  <c r="AT734" i="1"/>
  <c r="AS734" i="1"/>
  <c r="AV733" i="1"/>
  <c r="AU733" i="1"/>
  <c r="AT733" i="1"/>
  <c r="AS733" i="1"/>
  <c r="AV732" i="1"/>
  <c r="AU732" i="1"/>
  <c r="AT732" i="1"/>
  <c r="AS732" i="1"/>
  <c r="AV731" i="1"/>
  <c r="AU731" i="1"/>
  <c r="AT731" i="1"/>
  <c r="AS731" i="1"/>
  <c r="AV730" i="1"/>
  <c r="AU730" i="1"/>
  <c r="AT730" i="1"/>
  <c r="AS730" i="1"/>
  <c r="AV729" i="1"/>
  <c r="AU729" i="1"/>
  <c r="AT729" i="1"/>
  <c r="AS729" i="1"/>
  <c r="AV728" i="1"/>
  <c r="AU728" i="1"/>
  <c r="AT728" i="1"/>
  <c r="AS728" i="1"/>
  <c r="AV727" i="1"/>
  <c r="AU727" i="1"/>
  <c r="AT727" i="1"/>
  <c r="AS727" i="1"/>
  <c r="AV726" i="1"/>
  <c r="AU726" i="1"/>
  <c r="AT726" i="1"/>
  <c r="AS726" i="1"/>
  <c r="AV725" i="1"/>
  <c r="AU725" i="1"/>
  <c r="AT725" i="1"/>
  <c r="AS725" i="1"/>
  <c r="AV724" i="1"/>
  <c r="AU724" i="1"/>
  <c r="AT724" i="1"/>
  <c r="AS724" i="1"/>
  <c r="AV723" i="1"/>
  <c r="AU723" i="1"/>
  <c r="AT723" i="1"/>
  <c r="AS723" i="1"/>
  <c r="AV722" i="1"/>
  <c r="AU722" i="1"/>
  <c r="AT722" i="1"/>
  <c r="AS722" i="1"/>
  <c r="AV721" i="1"/>
  <c r="AU721" i="1"/>
  <c r="AT721" i="1"/>
  <c r="AS721" i="1"/>
  <c r="AV720" i="1"/>
  <c r="AU720" i="1"/>
  <c r="AT720" i="1"/>
  <c r="AS720" i="1"/>
  <c r="AV719" i="1"/>
  <c r="AU719" i="1"/>
  <c r="AT719" i="1"/>
  <c r="AS719" i="1"/>
  <c r="AV718" i="1"/>
  <c r="AU718" i="1"/>
  <c r="AT718" i="1"/>
  <c r="AS718" i="1"/>
  <c r="AV717" i="1"/>
  <c r="AU717" i="1"/>
  <c r="AT717" i="1"/>
  <c r="AS717" i="1"/>
  <c r="AV716" i="1"/>
  <c r="AU716" i="1"/>
  <c r="AT716" i="1"/>
  <c r="AS716" i="1"/>
  <c r="AV715" i="1"/>
  <c r="AU715" i="1"/>
  <c r="AT715" i="1"/>
  <c r="AS715" i="1"/>
  <c r="AV714" i="1"/>
  <c r="AU714" i="1"/>
  <c r="AT714" i="1"/>
  <c r="AS714" i="1"/>
  <c r="AV713" i="1"/>
  <c r="AU713" i="1"/>
  <c r="AT713" i="1"/>
  <c r="AS713" i="1"/>
  <c r="AV712" i="1"/>
  <c r="AU712" i="1"/>
  <c r="AT712" i="1"/>
  <c r="AS712" i="1"/>
  <c r="AV711" i="1"/>
  <c r="AU711" i="1"/>
  <c r="AT711" i="1"/>
  <c r="AS711" i="1"/>
  <c r="AV710" i="1"/>
  <c r="AU710" i="1"/>
  <c r="AT710" i="1"/>
  <c r="AS710" i="1"/>
  <c r="AV709" i="1"/>
  <c r="AU709" i="1"/>
  <c r="AT709" i="1"/>
  <c r="AS709" i="1"/>
  <c r="AV708" i="1"/>
  <c r="AU708" i="1"/>
  <c r="AT708" i="1"/>
  <c r="AS708" i="1"/>
  <c r="AV707" i="1"/>
  <c r="AU707" i="1"/>
  <c r="AT707" i="1"/>
  <c r="AS707" i="1"/>
  <c r="AV706" i="1"/>
  <c r="AU706" i="1"/>
  <c r="AT706" i="1"/>
  <c r="AS706" i="1"/>
  <c r="AV705" i="1"/>
  <c r="AU705" i="1"/>
  <c r="AT705" i="1"/>
  <c r="AS705" i="1"/>
  <c r="AV704" i="1"/>
  <c r="AU704" i="1"/>
  <c r="AT704" i="1"/>
  <c r="AS704" i="1"/>
  <c r="AV703" i="1"/>
  <c r="AU703" i="1"/>
  <c r="AT703" i="1"/>
  <c r="AS703" i="1"/>
  <c r="AV702" i="1"/>
  <c r="AU702" i="1"/>
  <c r="AT702" i="1"/>
  <c r="AS702" i="1"/>
  <c r="AV701" i="1"/>
  <c r="AU701" i="1"/>
  <c r="AT701" i="1"/>
  <c r="AS701" i="1"/>
  <c r="AV700" i="1"/>
  <c r="AU700" i="1"/>
  <c r="AT700" i="1"/>
  <c r="AS700" i="1"/>
  <c r="AV699" i="1"/>
  <c r="AU699" i="1"/>
  <c r="AT699" i="1"/>
  <c r="AS699" i="1"/>
  <c r="AV698" i="1"/>
  <c r="AU698" i="1"/>
  <c r="AT698" i="1"/>
  <c r="AS698" i="1"/>
  <c r="AV697" i="1"/>
  <c r="AU697" i="1"/>
  <c r="AT697" i="1"/>
  <c r="AS697" i="1"/>
  <c r="AV696" i="1"/>
  <c r="AU696" i="1"/>
  <c r="AT696" i="1"/>
  <c r="AS696" i="1"/>
  <c r="AV695" i="1"/>
  <c r="AU695" i="1"/>
  <c r="AT695" i="1"/>
  <c r="AS695" i="1"/>
  <c r="AV694" i="1"/>
  <c r="AU694" i="1"/>
  <c r="AT694" i="1"/>
  <c r="AS694" i="1"/>
  <c r="AV693" i="1"/>
  <c r="AU693" i="1"/>
  <c r="AT693" i="1"/>
  <c r="AS693" i="1"/>
  <c r="AV692" i="1"/>
  <c r="AU692" i="1"/>
  <c r="AT692" i="1"/>
  <c r="AS692" i="1"/>
  <c r="AV691" i="1"/>
  <c r="AU691" i="1"/>
  <c r="AT691" i="1"/>
  <c r="AS691" i="1"/>
  <c r="AV690" i="1"/>
  <c r="AU690" i="1"/>
  <c r="AT690" i="1"/>
  <c r="AS690" i="1"/>
  <c r="AV689" i="1"/>
  <c r="AU689" i="1"/>
  <c r="AT689" i="1"/>
  <c r="AS689" i="1"/>
  <c r="AV688" i="1"/>
  <c r="AU688" i="1"/>
  <c r="AT688" i="1"/>
  <c r="AS688" i="1"/>
  <c r="AV687" i="1"/>
  <c r="AU687" i="1"/>
  <c r="AT687" i="1"/>
  <c r="AS687" i="1"/>
  <c r="AV686" i="1"/>
  <c r="AU686" i="1"/>
  <c r="AT686" i="1"/>
  <c r="AS686" i="1"/>
  <c r="AV685" i="1"/>
  <c r="AU685" i="1"/>
  <c r="AT685" i="1"/>
  <c r="AS685" i="1"/>
  <c r="AV684" i="1"/>
  <c r="AU684" i="1"/>
  <c r="AT684" i="1"/>
  <c r="AS684" i="1"/>
  <c r="AV683" i="1"/>
  <c r="AU683" i="1"/>
  <c r="AT683" i="1"/>
  <c r="AS683" i="1"/>
  <c r="AV682" i="1"/>
  <c r="AU682" i="1"/>
  <c r="AT682" i="1"/>
  <c r="AS682" i="1"/>
  <c r="AV681" i="1"/>
  <c r="AU681" i="1"/>
  <c r="AT681" i="1"/>
  <c r="AS681" i="1"/>
  <c r="AV680" i="1"/>
  <c r="AU680" i="1"/>
  <c r="AT680" i="1"/>
  <c r="AS680" i="1"/>
  <c r="AV679" i="1"/>
  <c r="AU679" i="1"/>
  <c r="AT679" i="1"/>
  <c r="AS679" i="1"/>
  <c r="AV678" i="1"/>
  <c r="AU678" i="1"/>
  <c r="AT678" i="1"/>
  <c r="AS678" i="1"/>
  <c r="AV677" i="1"/>
  <c r="AU677" i="1"/>
  <c r="AT677" i="1"/>
  <c r="AS677" i="1"/>
  <c r="AV676" i="1"/>
  <c r="AU676" i="1"/>
  <c r="AT676" i="1"/>
  <c r="AS676" i="1"/>
  <c r="AV675" i="1"/>
  <c r="AU675" i="1"/>
  <c r="AT675" i="1"/>
  <c r="AS675" i="1"/>
  <c r="AV674" i="1"/>
  <c r="AU674" i="1"/>
  <c r="AT674" i="1"/>
  <c r="AS674" i="1"/>
  <c r="AV673" i="1"/>
  <c r="AU673" i="1"/>
  <c r="AT673" i="1"/>
  <c r="AS673" i="1"/>
  <c r="AV672" i="1"/>
  <c r="AU672" i="1"/>
  <c r="AT672" i="1"/>
  <c r="AS672" i="1"/>
  <c r="AV671" i="1"/>
  <c r="AU671" i="1"/>
  <c r="AT671" i="1"/>
  <c r="AS671" i="1"/>
  <c r="AV670" i="1"/>
  <c r="AU670" i="1"/>
  <c r="AT670" i="1"/>
  <c r="AS670" i="1"/>
  <c r="AV669" i="1"/>
  <c r="AU669" i="1"/>
  <c r="AT669" i="1"/>
  <c r="AS669" i="1"/>
  <c r="AV668" i="1"/>
  <c r="AU668" i="1"/>
  <c r="AT668" i="1"/>
  <c r="AS668" i="1"/>
  <c r="AV667" i="1"/>
  <c r="AU667" i="1"/>
  <c r="AT667" i="1"/>
  <c r="AS667" i="1"/>
  <c r="AV666" i="1"/>
  <c r="AU666" i="1"/>
  <c r="AT666" i="1"/>
  <c r="AS666" i="1"/>
  <c r="AV665" i="1"/>
  <c r="AU665" i="1"/>
  <c r="AT665" i="1"/>
  <c r="AS665" i="1"/>
  <c r="AV664" i="1"/>
  <c r="AU664" i="1"/>
  <c r="AT664" i="1"/>
  <c r="AS664" i="1"/>
  <c r="AV663" i="1"/>
  <c r="AU663" i="1"/>
  <c r="AT663" i="1"/>
  <c r="AS663" i="1"/>
  <c r="AV662" i="1"/>
  <c r="AU662" i="1"/>
  <c r="AT662" i="1"/>
  <c r="AS662" i="1"/>
  <c r="AV661" i="1"/>
  <c r="AU661" i="1"/>
  <c r="AT661" i="1"/>
  <c r="AS661" i="1"/>
  <c r="AV660" i="1"/>
  <c r="AU660" i="1"/>
  <c r="AT660" i="1"/>
  <c r="AS660" i="1"/>
  <c r="AV659" i="1"/>
  <c r="AU659" i="1"/>
  <c r="AT659" i="1"/>
  <c r="AS659" i="1"/>
  <c r="AV658" i="1"/>
  <c r="AU658" i="1"/>
  <c r="AT658" i="1"/>
  <c r="AS658" i="1"/>
  <c r="AV657" i="1"/>
  <c r="AU657" i="1"/>
  <c r="AT657" i="1"/>
  <c r="AS657" i="1"/>
  <c r="AV656" i="1"/>
  <c r="AU656" i="1"/>
  <c r="AT656" i="1"/>
  <c r="AS656" i="1"/>
  <c r="AV655" i="1"/>
  <c r="AU655" i="1"/>
  <c r="AT655" i="1"/>
  <c r="AS655" i="1"/>
  <c r="AV654" i="1"/>
  <c r="AU654" i="1"/>
  <c r="AT654" i="1"/>
  <c r="AS654" i="1"/>
  <c r="AV653" i="1"/>
  <c r="AU653" i="1"/>
  <c r="AT653" i="1"/>
  <c r="AS653" i="1"/>
  <c r="AV652" i="1"/>
  <c r="AU652" i="1"/>
  <c r="AT652" i="1"/>
  <c r="AS652" i="1"/>
  <c r="AV651" i="1"/>
  <c r="AU651" i="1"/>
  <c r="AT651" i="1"/>
  <c r="AS651" i="1"/>
  <c r="AV650" i="1"/>
  <c r="AU650" i="1"/>
  <c r="AT650" i="1"/>
  <c r="AS650" i="1"/>
  <c r="AV649" i="1"/>
  <c r="AU649" i="1"/>
  <c r="AT649" i="1"/>
  <c r="AS649" i="1"/>
  <c r="AV648" i="1"/>
  <c r="AU648" i="1"/>
  <c r="AT648" i="1"/>
  <c r="AS648" i="1"/>
  <c r="AV647" i="1"/>
  <c r="AU647" i="1"/>
  <c r="AT647" i="1"/>
  <c r="AS647" i="1"/>
  <c r="AV646" i="1"/>
  <c r="AU646" i="1"/>
  <c r="AT646" i="1"/>
  <c r="AS646" i="1"/>
  <c r="AV645" i="1"/>
  <c r="AU645" i="1"/>
  <c r="AT645" i="1"/>
  <c r="AS645" i="1"/>
  <c r="AV644" i="1"/>
  <c r="AU644" i="1"/>
  <c r="AT644" i="1"/>
  <c r="AS644" i="1"/>
  <c r="AV643" i="1"/>
  <c r="AU643" i="1"/>
  <c r="AT643" i="1"/>
  <c r="AS643" i="1"/>
  <c r="AV642" i="1"/>
  <c r="AU642" i="1"/>
  <c r="AT642" i="1"/>
  <c r="AS642" i="1"/>
  <c r="AV641" i="1"/>
  <c r="AU641" i="1"/>
  <c r="AT641" i="1"/>
  <c r="AS641" i="1"/>
  <c r="AV640" i="1"/>
  <c r="AU640" i="1"/>
  <c r="AT640" i="1"/>
  <c r="AS640" i="1"/>
  <c r="AV639" i="1"/>
  <c r="AU639" i="1"/>
  <c r="AT639" i="1"/>
  <c r="AS639" i="1"/>
  <c r="AV638" i="1"/>
  <c r="AU638" i="1"/>
  <c r="AT638" i="1"/>
  <c r="AS638" i="1"/>
  <c r="AV637" i="1"/>
  <c r="AU637" i="1"/>
  <c r="AT637" i="1"/>
  <c r="AS637" i="1"/>
  <c r="AV636" i="1"/>
  <c r="AU636" i="1"/>
  <c r="AT636" i="1"/>
  <c r="AS636" i="1"/>
  <c r="AV635" i="1"/>
  <c r="AU635" i="1"/>
  <c r="AT635" i="1"/>
  <c r="AS635" i="1"/>
  <c r="AV634" i="1"/>
  <c r="AU634" i="1"/>
  <c r="AT634" i="1"/>
  <c r="AS634" i="1"/>
  <c r="AV633" i="1"/>
  <c r="AU633" i="1"/>
  <c r="AT633" i="1"/>
  <c r="AS633" i="1"/>
  <c r="AV632" i="1"/>
  <c r="AU632" i="1"/>
  <c r="AT632" i="1"/>
  <c r="AS632" i="1"/>
  <c r="AV631" i="1"/>
  <c r="AU631" i="1"/>
  <c r="AT631" i="1"/>
  <c r="AS631" i="1"/>
  <c r="AV630" i="1"/>
  <c r="AU630" i="1"/>
  <c r="AT630" i="1"/>
  <c r="AS630" i="1"/>
  <c r="AV629" i="1"/>
  <c r="AU629" i="1"/>
  <c r="AT629" i="1"/>
  <c r="AS629" i="1"/>
  <c r="AV628" i="1"/>
  <c r="AU628" i="1"/>
  <c r="AT628" i="1"/>
  <c r="AS628" i="1"/>
  <c r="AV627" i="1"/>
  <c r="AU627" i="1"/>
  <c r="AT627" i="1"/>
  <c r="AS627" i="1"/>
  <c r="AV626" i="1"/>
  <c r="AU626" i="1"/>
  <c r="AT626" i="1"/>
  <c r="AS626" i="1"/>
  <c r="AV625" i="1"/>
  <c r="AU625" i="1"/>
  <c r="AT625" i="1"/>
  <c r="AS625" i="1"/>
  <c r="AV624" i="1"/>
  <c r="AU624" i="1"/>
  <c r="AT624" i="1"/>
  <c r="AS624" i="1"/>
  <c r="AV623" i="1"/>
  <c r="AU623" i="1"/>
  <c r="AT623" i="1"/>
  <c r="AS623" i="1"/>
  <c r="AV622" i="1"/>
  <c r="AU622" i="1"/>
  <c r="AT622" i="1"/>
  <c r="AS622" i="1"/>
  <c r="AV621" i="1"/>
  <c r="AU621" i="1"/>
  <c r="AT621" i="1"/>
  <c r="AS621" i="1"/>
  <c r="AV620" i="1"/>
  <c r="AU620" i="1"/>
  <c r="AT620" i="1"/>
  <c r="AS620" i="1"/>
  <c r="AV619" i="1"/>
  <c r="AU619" i="1"/>
  <c r="AT619" i="1"/>
  <c r="AS619" i="1"/>
  <c r="AV618" i="1"/>
  <c r="AU618" i="1"/>
  <c r="AT618" i="1"/>
  <c r="AS618" i="1"/>
  <c r="AV617" i="1"/>
  <c r="AU617" i="1"/>
  <c r="AT617" i="1"/>
  <c r="AS617" i="1"/>
  <c r="AV616" i="1"/>
  <c r="AU616" i="1"/>
  <c r="AT616" i="1"/>
  <c r="AS616" i="1"/>
  <c r="AV615" i="1"/>
  <c r="AU615" i="1"/>
  <c r="AT615" i="1"/>
  <c r="AS615" i="1"/>
  <c r="AV614" i="1"/>
  <c r="AU614" i="1"/>
  <c r="AT614" i="1"/>
  <c r="AS614" i="1"/>
  <c r="AV613" i="1"/>
  <c r="AU613" i="1"/>
  <c r="AT613" i="1"/>
  <c r="AS613" i="1"/>
  <c r="AV612" i="1"/>
  <c r="AU612" i="1"/>
  <c r="AT612" i="1"/>
  <c r="AS612" i="1"/>
  <c r="AV611" i="1"/>
  <c r="AU611" i="1"/>
  <c r="AT611" i="1"/>
  <c r="AS611" i="1"/>
  <c r="AV610" i="1"/>
  <c r="AU610" i="1"/>
  <c r="AT610" i="1"/>
  <c r="AS610" i="1"/>
  <c r="AV609" i="1"/>
  <c r="AU609" i="1"/>
  <c r="AT609" i="1"/>
  <c r="AS609" i="1"/>
  <c r="AV608" i="1"/>
  <c r="AU608" i="1"/>
  <c r="AT608" i="1"/>
  <c r="AS608" i="1"/>
  <c r="AV607" i="1"/>
  <c r="AU607" i="1"/>
  <c r="AT607" i="1"/>
  <c r="AS607" i="1"/>
  <c r="AV606" i="1"/>
  <c r="AU606" i="1"/>
  <c r="AT606" i="1"/>
  <c r="AS606" i="1"/>
  <c r="AV605" i="1"/>
  <c r="AU605" i="1"/>
  <c r="AT605" i="1"/>
  <c r="AS605" i="1"/>
  <c r="AV604" i="1"/>
  <c r="AU604" i="1"/>
  <c r="AT604" i="1"/>
  <c r="AS604" i="1"/>
  <c r="AV603" i="1"/>
  <c r="AU603" i="1"/>
  <c r="AT603" i="1"/>
  <c r="AS603" i="1"/>
  <c r="AV602" i="1"/>
  <c r="AU602" i="1"/>
  <c r="AT602" i="1"/>
  <c r="AS602" i="1"/>
  <c r="AV601" i="1"/>
  <c r="AU601" i="1"/>
  <c r="AT601" i="1"/>
  <c r="AS601" i="1"/>
  <c r="AV600" i="1"/>
  <c r="AU600" i="1"/>
  <c r="AT600" i="1"/>
  <c r="AS600" i="1"/>
  <c r="AV599" i="1"/>
  <c r="AU599" i="1"/>
  <c r="AT599" i="1"/>
  <c r="AS599" i="1"/>
  <c r="AV598" i="1"/>
  <c r="AU598" i="1"/>
  <c r="AT598" i="1"/>
  <c r="AS598" i="1"/>
  <c r="AV597" i="1"/>
  <c r="AU597" i="1"/>
  <c r="AT597" i="1"/>
  <c r="AS597" i="1"/>
  <c r="AV596" i="1"/>
  <c r="AU596" i="1"/>
  <c r="AT596" i="1"/>
  <c r="AS596" i="1"/>
  <c r="AV595" i="1"/>
  <c r="AU595" i="1"/>
  <c r="AT595" i="1"/>
  <c r="AS595" i="1"/>
  <c r="AV594" i="1"/>
  <c r="AU594" i="1"/>
  <c r="AT594" i="1"/>
  <c r="AS594" i="1"/>
  <c r="AV593" i="1"/>
  <c r="AU593" i="1"/>
  <c r="AT593" i="1"/>
  <c r="AS593" i="1"/>
  <c r="AV592" i="1"/>
  <c r="AU592" i="1"/>
  <c r="AT592" i="1"/>
  <c r="AS592" i="1"/>
  <c r="AV591" i="1"/>
  <c r="AU591" i="1"/>
  <c r="AT591" i="1"/>
  <c r="AS591" i="1"/>
  <c r="AV590" i="1"/>
  <c r="AU590" i="1"/>
  <c r="AT590" i="1"/>
  <c r="AS590" i="1"/>
  <c r="AV589" i="1"/>
  <c r="AU589" i="1"/>
  <c r="AT589" i="1"/>
  <c r="AS589" i="1"/>
  <c r="AV588" i="1"/>
  <c r="AU588" i="1"/>
  <c r="AT588" i="1"/>
  <c r="AS588" i="1"/>
  <c r="AV587" i="1"/>
  <c r="AU587" i="1"/>
  <c r="AT587" i="1"/>
  <c r="AS587" i="1"/>
  <c r="AV586" i="1"/>
  <c r="AU586" i="1"/>
  <c r="AT586" i="1"/>
  <c r="AS586" i="1"/>
  <c r="AV585" i="1"/>
  <c r="AU585" i="1"/>
  <c r="AT585" i="1"/>
  <c r="AS585" i="1"/>
  <c r="AV584" i="1"/>
  <c r="AU584" i="1"/>
  <c r="AT584" i="1"/>
  <c r="AS584" i="1"/>
  <c r="AV583" i="1"/>
  <c r="AU583" i="1"/>
  <c r="AT583" i="1"/>
  <c r="AS583" i="1"/>
  <c r="AV582" i="1"/>
  <c r="AU582" i="1"/>
  <c r="AT582" i="1"/>
  <c r="AS582" i="1"/>
  <c r="AV581" i="1"/>
  <c r="AU581" i="1"/>
  <c r="AT581" i="1"/>
  <c r="AS581" i="1"/>
  <c r="AV580" i="1"/>
  <c r="AU580" i="1"/>
  <c r="AT580" i="1"/>
  <c r="AS580" i="1"/>
  <c r="AV579" i="1"/>
  <c r="AU579" i="1"/>
  <c r="AT579" i="1"/>
  <c r="AS579" i="1"/>
  <c r="AV578" i="1"/>
  <c r="AU578" i="1"/>
  <c r="AT578" i="1"/>
  <c r="AS578" i="1"/>
  <c r="AV577" i="1"/>
  <c r="AU577" i="1"/>
  <c r="AT577" i="1"/>
  <c r="AS577" i="1"/>
  <c r="AV576" i="1"/>
  <c r="AU576" i="1"/>
  <c r="AT576" i="1"/>
  <c r="AS576" i="1"/>
  <c r="AV575" i="1"/>
  <c r="AU575" i="1"/>
  <c r="AT575" i="1"/>
  <c r="AS575" i="1"/>
  <c r="AV574" i="1"/>
  <c r="AU574" i="1"/>
  <c r="AT574" i="1"/>
  <c r="AS574" i="1"/>
  <c r="AV573" i="1"/>
  <c r="AU573" i="1"/>
  <c r="AT573" i="1"/>
  <c r="AS573" i="1"/>
  <c r="AV572" i="1"/>
  <c r="AU572" i="1"/>
  <c r="AT572" i="1"/>
  <c r="AS572" i="1"/>
  <c r="AV571" i="1"/>
  <c r="AU571" i="1"/>
  <c r="AT571" i="1"/>
  <c r="AS571" i="1"/>
  <c r="AV570" i="1"/>
  <c r="AU570" i="1"/>
  <c r="AT570" i="1"/>
  <c r="AS570" i="1"/>
  <c r="AV569" i="1"/>
  <c r="AU569" i="1"/>
  <c r="AT569" i="1"/>
  <c r="AS569" i="1"/>
  <c r="AV568" i="1"/>
  <c r="AU568" i="1"/>
  <c r="AT568" i="1"/>
  <c r="AS568" i="1"/>
  <c r="AV567" i="1"/>
  <c r="AU567" i="1"/>
  <c r="AT567" i="1"/>
  <c r="AS567" i="1"/>
  <c r="AV566" i="1"/>
  <c r="AU566" i="1"/>
  <c r="AT566" i="1"/>
  <c r="AS566" i="1"/>
  <c r="AV565" i="1"/>
  <c r="AU565" i="1"/>
  <c r="AT565" i="1"/>
  <c r="AS565" i="1"/>
  <c r="AV564" i="1"/>
  <c r="AU564" i="1"/>
  <c r="AT564" i="1"/>
  <c r="AS564" i="1"/>
  <c r="AV563" i="1"/>
  <c r="AU563" i="1"/>
  <c r="AT563" i="1"/>
  <c r="AS563" i="1"/>
  <c r="AV562" i="1"/>
  <c r="AU562" i="1"/>
  <c r="AT562" i="1"/>
  <c r="AS562" i="1"/>
  <c r="AV561" i="1"/>
  <c r="AU561" i="1"/>
  <c r="AT561" i="1"/>
  <c r="AS561" i="1"/>
  <c r="AV560" i="1"/>
  <c r="AU560" i="1"/>
  <c r="AT560" i="1"/>
  <c r="AS560" i="1"/>
  <c r="AV559" i="1"/>
  <c r="AU559" i="1"/>
  <c r="AT559" i="1"/>
  <c r="AS559" i="1"/>
  <c r="AV558" i="1"/>
  <c r="AU558" i="1"/>
  <c r="AT558" i="1"/>
  <c r="AS558" i="1"/>
  <c r="AV557" i="1"/>
  <c r="AU557" i="1"/>
  <c r="AT557" i="1"/>
  <c r="AS557" i="1"/>
  <c r="AV556" i="1"/>
  <c r="AU556" i="1"/>
  <c r="AT556" i="1"/>
  <c r="AS556" i="1"/>
  <c r="AV555" i="1"/>
  <c r="AU555" i="1"/>
  <c r="AT555" i="1"/>
  <c r="AS555" i="1"/>
  <c r="AV554" i="1"/>
  <c r="AU554" i="1"/>
  <c r="AT554" i="1"/>
  <c r="AS554" i="1"/>
  <c r="AV553" i="1"/>
  <c r="AU553" i="1"/>
  <c r="AT553" i="1"/>
  <c r="AS553" i="1"/>
  <c r="AV552" i="1"/>
  <c r="AU552" i="1"/>
  <c r="AT552" i="1"/>
  <c r="AS552" i="1"/>
  <c r="AV551" i="1"/>
  <c r="AU551" i="1"/>
  <c r="AT551" i="1"/>
  <c r="AS551" i="1"/>
  <c r="AV550" i="1"/>
  <c r="AU550" i="1"/>
  <c r="AT550" i="1"/>
  <c r="AS550" i="1"/>
  <c r="AV549" i="1"/>
  <c r="AU549" i="1"/>
  <c r="AT549" i="1"/>
  <c r="AS549" i="1"/>
  <c r="AV548" i="1"/>
  <c r="AU548" i="1"/>
  <c r="AT548" i="1"/>
  <c r="AS548" i="1"/>
  <c r="AV547" i="1"/>
  <c r="AU547" i="1"/>
  <c r="AT547" i="1"/>
  <c r="AS547" i="1"/>
  <c r="AV546" i="1"/>
  <c r="AU546" i="1"/>
  <c r="AT546" i="1"/>
  <c r="AS546" i="1"/>
  <c r="AV545" i="1"/>
  <c r="AU545" i="1"/>
  <c r="AT545" i="1"/>
  <c r="AS545" i="1"/>
  <c r="AV544" i="1"/>
  <c r="AU544" i="1"/>
  <c r="AT544" i="1"/>
  <c r="AS544" i="1"/>
  <c r="AV543" i="1"/>
  <c r="AU543" i="1"/>
  <c r="AT543" i="1"/>
  <c r="AS543" i="1"/>
  <c r="AV542" i="1"/>
  <c r="AU542" i="1"/>
  <c r="AT542" i="1"/>
  <c r="AS542" i="1"/>
  <c r="AV541" i="1"/>
  <c r="AU541" i="1"/>
  <c r="AT541" i="1"/>
  <c r="AS541" i="1"/>
  <c r="AV540" i="1"/>
  <c r="AU540" i="1"/>
  <c r="AT540" i="1"/>
  <c r="AS540" i="1"/>
  <c r="AV539" i="1"/>
  <c r="AU539" i="1"/>
  <c r="AT539" i="1"/>
  <c r="AS539" i="1"/>
  <c r="AV538" i="1"/>
  <c r="AU538" i="1"/>
  <c r="AT538" i="1"/>
  <c r="AS538" i="1"/>
  <c r="AV537" i="1"/>
  <c r="AU537" i="1"/>
  <c r="AT537" i="1"/>
  <c r="AS537" i="1"/>
  <c r="AV536" i="1"/>
  <c r="AU536" i="1"/>
  <c r="AT536" i="1"/>
  <c r="AS536" i="1"/>
  <c r="AV535" i="1"/>
  <c r="AU535" i="1"/>
  <c r="AT535" i="1"/>
  <c r="AS535" i="1"/>
  <c r="AV534" i="1"/>
  <c r="AU534" i="1"/>
  <c r="AT534" i="1"/>
  <c r="AS534" i="1"/>
  <c r="AV533" i="1"/>
  <c r="AU533" i="1"/>
  <c r="AT533" i="1"/>
  <c r="AS533" i="1"/>
  <c r="AV532" i="1"/>
  <c r="AU532" i="1"/>
  <c r="AT532" i="1"/>
  <c r="AS532" i="1"/>
  <c r="AV531" i="1"/>
  <c r="AU531" i="1"/>
  <c r="AT531" i="1"/>
  <c r="AS531" i="1"/>
  <c r="AV530" i="1"/>
  <c r="AU530" i="1"/>
  <c r="AT530" i="1"/>
  <c r="AS530" i="1"/>
  <c r="AV529" i="1"/>
  <c r="AU529" i="1"/>
  <c r="AT529" i="1"/>
  <c r="AS529" i="1"/>
  <c r="AV528" i="1"/>
  <c r="AU528" i="1"/>
  <c r="AT528" i="1"/>
  <c r="AS528" i="1"/>
  <c r="AV527" i="1"/>
  <c r="AU527" i="1"/>
  <c r="AT527" i="1"/>
  <c r="AS527" i="1"/>
  <c r="AV526" i="1"/>
  <c r="AU526" i="1"/>
  <c r="AT526" i="1"/>
  <c r="AS526" i="1"/>
  <c r="AV525" i="1"/>
  <c r="AU525" i="1"/>
  <c r="AT525" i="1"/>
  <c r="AS525" i="1"/>
  <c r="AV524" i="1"/>
  <c r="AU524" i="1"/>
  <c r="AT524" i="1"/>
  <c r="AS524" i="1"/>
  <c r="AV523" i="1"/>
  <c r="AU523" i="1"/>
  <c r="AT523" i="1"/>
  <c r="AS523" i="1"/>
  <c r="AV522" i="1"/>
  <c r="AU522" i="1"/>
  <c r="AT522" i="1"/>
  <c r="AS522" i="1"/>
  <c r="AV521" i="1"/>
  <c r="AU521" i="1"/>
  <c r="AT521" i="1"/>
  <c r="AS521" i="1"/>
  <c r="AV520" i="1"/>
  <c r="AU520" i="1"/>
  <c r="AT520" i="1"/>
  <c r="AS520" i="1"/>
  <c r="AV519" i="1"/>
  <c r="AU519" i="1"/>
  <c r="AT519" i="1"/>
  <c r="AS519" i="1"/>
  <c r="AV518" i="1"/>
  <c r="AU518" i="1"/>
  <c r="AT518" i="1"/>
  <c r="AS518" i="1"/>
  <c r="AV517" i="1"/>
  <c r="AU517" i="1"/>
  <c r="AT517" i="1"/>
  <c r="AS517" i="1"/>
  <c r="AV516" i="1"/>
  <c r="AU516" i="1"/>
  <c r="AT516" i="1"/>
  <c r="AS516" i="1"/>
  <c r="AV515" i="1"/>
  <c r="AU515" i="1"/>
  <c r="AT515" i="1"/>
  <c r="AS515" i="1"/>
  <c r="AV514" i="1"/>
  <c r="AU514" i="1"/>
  <c r="AT514" i="1"/>
  <c r="AS514" i="1"/>
  <c r="AV513" i="1"/>
  <c r="AU513" i="1"/>
  <c r="AT513" i="1"/>
  <c r="AS513" i="1"/>
  <c r="AV512" i="1"/>
  <c r="AU512" i="1"/>
  <c r="AT512" i="1"/>
  <c r="AS512" i="1"/>
  <c r="AV511" i="1"/>
  <c r="AU511" i="1"/>
  <c r="AT511" i="1"/>
  <c r="AS511" i="1"/>
  <c r="AV510" i="1"/>
  <c r="AU510" i="1"/>
  <c r="AT510" i="1"/>
  <c r="AS510" i="1"/>
  <c r="AV509" i="1"/>
  <c r="AU509" i="1"/>
  <c r="AT509" i="1"/>
  <c r="AS509" i="1"/>
  <c r="AV508" i="1"/>
  <c r="AU508" i="1"/>
  <c r="AT508" i="1"/>
  <c r="AS508" i="1"/>
  <c r="AV507" i="1"/>
  <c r="AU507" i="1"/>
  <c r="AT507" i="1"/>
  <c r="AS507" i="1"/>
  <c r="AV506" i="1"/>
  <c r="AU506" i="1"/>
  <c r="AT506" i="1"/>
  <c r="AS506" i="1"/>
  <c r="AV505" i="1"/>
  <c r="AU505" i="1"/>
  <c r="AT505" i="1"/>
  <c r="AS505" i="1"/>
  <c r="AV504" i="1"/>
  <c r="AU504" i="1"/>
  <c r="AT504" i="1"/>
  <c r="AS504" i="1"/>
  <c r="AV503" i="1"/>
  <c r="AU503" i="1"/>
  <c r="AT503" i="1"/>
  <c r="AS503" i="1"/>
  <c r="AV502" i="1"/>
  <c r="AU502" i="1"/>
  <c r="AT502" i="1"/>
  <c r="AS502" i="1"/>
  <c r="AV501" i="1"/>
  <c r="AU501" i="1"/>
  <c r="AT501" i="1"/>
  <c r="AS501" i="1"/>
  <c r="AV500" i="1"/>
  <c r="AU500" i="1"/>
  <c r="AT500" i="1"/>
  <c r="AS500" i="1"/>
  <c r="AV499" i="1"/>
  <c r="AU499" i="1"/>
  <c r="AT499" i="1"/>
  <c r="AS499" i="1"/>
  <c r="AV498" i="1"/>
  <c r="AU498" i="1"/>
  <c r="AT498" i="1"/>
  <c r="AS498" i="1"/>
  <c r="AV497" i="1"/>
  <c r="AU497" i="1"/>
  <c r="AT497" i="1"/>
  <c r="AS497" i="1"/>
  <c r="AV496" i="1"/>
  <c r="AU496" i="1"/>
  <c r="AT496" i="1"/>
  <c r="AS496" i="1"/>
  <c r="AV495" i="1"/>
  <c r="AU495" i="1"/>
  <c r="AT495" i="1"/>
  <c r="AS495" i="1"/>
  <c r="AV494" i="1"/>
  <c r="AU494" i="1"/>
  <c r="AT494" i="1"/>
  <c r="AS494" i="1"/>
  <c r="AV493" i="1"/>
  <c r="AU493" i="1"/>
  <c r="AT493" i="1"/>
  <c r="AS493" i="1"/>
  <c r="AV492" i="1"/>
  <c r="AU492" i="1"/>
  <c r="AT492" i="1"/>
  <c r="AS492" i="1"/>
  <c r="AV491" i="1"/>
  <c r="AU491" i="1"/>
  <c r="AT491" i="1"/>
  <c r="AS491" i="1"/>
  <c r="AV490" i="1"/>
  <c r="AU490" i="1"/>
  <c r="AT490" i="1"/>
  <c r="AS490" i="1"/>
  <c r="AV489" i="1"/>
  <c r="AU489" i="1"/>
  <c r="AT489" i="1"/>
  <c r="AS489" i="1"/>
  <c r="AV488" i="1"/>
  <c r="AU488" i="1"/>
  <c r="AT488" i="1"/>
  <c r="AS488" i="1"/>
  <c r="AV487" i="1"/>
  <c r="AU487" i="1"/>
  <c r="AT487" i="1"/>
  <c r="AS487" i="1"/>
  <c r="AV486" i="1"/>
  <c r="AU486" i="1"/>
  <c r="AT486" i="1"/>
  <c r="AS486" i="1"/>
  <c r="AV485" i="1"/>
  <c r="AU485" i="1"/>
  <c r="AT485" i="1"/>
  <c r="AS485" i="1"/>
  <c r="AV484" i="1"/>
  <c r="AU484" i="1"/>
  <c r="AT484" i="1"/>
  <c r="AS484" i="1"/>
  <c r="AV483" i="1"/>
  <c r="AU483" i="1"/>
  <c r="AT483" i="1"/>
  <c r="AS483" i="1"/>
  <c r="AV482" i="1"/>
  <c r="AU482" i="1"/>
  <c r="AT482" i="1"/>
  <c r="AS482" i="1"/>
  <c r="AV481" i="1"/>
  <c r="AU481" i="1"/>
  <c r="AT481" i="1"/>
  <c r="AS481" i="1"/>
  <c r="AV480" i="1"/>
  <c r="AU480" i="1"/>
  <c r="AT480" i="1"/>
  <c r="AS480" i="1"/>
  <c r="AV479" i="1"/>
  <c r="AU479" i="1"/>
  <c r="AT479" i="1"/>
  <c r="AS479" i="1"/>
  <c r="AV478" i="1"/>
  <c r="AU478" i="1"/>
  <c r="AT478" i="1"/>
  <c r="AS478" i="1"/>
  <c r="AV477" i="1"/>
  <c r="AU477" i="1"/>
  <c r="AT477" i="1"/>
  <c r="AS477" i="1"/>
  <c r="AV476" i="1"/>
  <c r="AU476" i="1"/>
  <c r="AT476" i="1"/>
  <c r="AS476" i="1"/>
  <c r="AV475" i="1"/>
  <c r="AU475" i="1"/>
  <c r="AT475" i="1"/>
  <c r="AS475" i="1"/>
  <c r="AV474" i="1"/>
  <c r="AU474" i="1"/>
  <c r="AT474" i="1"/>
  <c r="AS474" i="1"/>
  <c r="AV473" i="1"/>
  <c r="AU473" i="1"/>
  <c r="AT473" i="1"/>
  <c r="AS473" i="1"/>
  <c r="AV472" i="1"/>
  <c r="AU472" i="1"/>
  <c r="AT472" i="1"/>
  <c r="AS472" i="1"/>
  <c r="AV471" i="1"/>
  <c r="AU471" i="1"/>
  <c r="AT471" i="1"/>
  <c r="AS471" i="1"/>
  <c r="AV470" i="1"/>
  <c r="AU470" i="1"/>
  <c r="AT470" i="1"/>
  <c r="AS470" i="1"/>
  <c r="AV469" i="1"/>
  <c r="AU469" i="1"/>
  <c r="AT469" i="1"/>
  <c r="AS469" i="1"/>
  <c r="AV468" i="1"/>
  <c r="AU468" i="1"/>
  <c r="AT468" i="1"/>
  <c r="AS468" i="1"/>
  <c r="AV467" i="1"/>
  <c r="AU467" i="1"/>
  <c r="AT467" i="1"/>
  <c r="AS467" i="1"/>
  <c r="AV466" i="1"/>
  <c r="AU466" i="1"/>
  <c r="AT466" i="1"/>
  <c r="AS466" i="1"/>
  <c r="AV465" i="1"/>
  <c r="AU465" i="1"/>
  <c r="AT465" i="1"/>
  <c r="AS465" i="1"/>
  <c r="AV464" i="1"/>
  <c r="AU464" i="1"/>
  <c r="AT464" i="1"/>
  <c r="AS464" i="1"/>
  <c r="AV463" i="1"/>
  <c r="AU463" i="1"/>
  <c r="AT463" i="1"/>
  <c r="AS463" i="1"/>
  <c r="AV462" i="1"/>
  <c r="AU462" i="1"/>
  <c r="AT462" i="1"/>
  <c r="AS462" i="1"/>
  <c r="AV461" i="1"/>
  <c r="AU461" i="1"/>
  <c r="AT461" i="1"/>
  <c r="AS461" i="1"/>
  <c r="AV460" i="1"/>
  <c r="AU460" i="1"/>
  <c r="AT460" i="1"/>
  <c r="AS460" i="1"/>
  <c r="AV459" i="1"/>
  <c r="AU459" i="1"/>
  <c r="AT459" i="1"/>
  <c r="AS459" i="1"/>
  <c r="AV458" i="1"/>
  <c r="AU458" i="1"/>
  <c r="AT458" i="1"/>
  <c r="AS458" i="1"/>
  <c r="AV457" i="1"/>
  <c r="AU457" i="1"/>
  <c r="AT457" i="1"/>
  <c r="AS457" i="1"/>
  <c r="AV456" i="1"/>
  <c r="AU456" i="1"/>
  <c r="AT456" i="1"/>
  <c r="AS456" i="1"/>
  <c r="AV455" i="1"/>
  <c r="AU455" i="1"/>
  <c r="AT455" i="1"/>
  <c r="AS455" i="1"/>
  <c r="AV454" i="1"/>
  <c r="AU454" i="1"/>
  <c r="AT454" i="1"/>
  <c r="AS454" i="1"/>
  <c r="AV453" i="1"/>
  <c r="AU453" i="1"/>
  <c r="AT453" i="1"/>
  <c r="AS453" i="1"/>
  <c r="AV452" i="1"/>
  <c r="AU452" i="1"/>
  <c r="AT452" i="1"/>
  <c r="AS452" i="1"/>
  <c r="AV451" i="1"/>
  <c r="AU451" i="1"/>
  <c r="AT451" i="1"/>
  <c r="AS451" i="1"/>
  <c r="AV450" i="1"/>
  <c r="AU450" i="1"/>
  <c r="AT450" i="1"/>
  <c r="AS450" i="1"/>
  <c r="AV449" i="1"/>
  <c r="AU449" i="1"/>
  <c r="AT449" i="1"/>
  <c r="AS449" i="1"/>
  <c r="AV448" i="1"/>
  <c r="AU448" i="1"/>
  <c r="AT448" i="1"/>
  <c r="AS448" i="1"/>
  <c r="AV447" i="1"/>
  <c r="AU447" i="1"/>
  <c r="AT447" i="1"/>
  <c r="AS447" i="1"/>
  <c r="AV446" i="1"/>
  <c r="AU446" i="1"/>
  <c r="AT446" i="1"/>
  <c r="AS446" i="1"/>
  <c r="AV445" i="1"/>
  <c r="AU445" i="1"/>
  <c r="AT445" i="1"/>
  <c r="AS445" i="1"/>
  <c r="AV444" i="1"/>
  <c r="AU444" i="1"/>
  <c r="AT444" i="1"/>
  <c r="AS444" i="1"/>
  <c r="AV443" i="1"/>
  <c r="AU443" i="1"/>
  <c r="AT443" i="1"/>
  <c r="AS443" i="1"/>
  <c r="AV442" i="1"/>
  <c r="AU442" i="1"/>
  <c r="AT442" i="1"/>
  <c r="AS442" i="1"/>
  <c r="AV441" i="1"/>
  <c r="AU441" i="1"/>
  <c r="AT441" i="1"/>
  <c r="AS441" i="1"/>
  <c r="AV440" i="1"/>
  <c r="AU440" i="1"/>
  <c r="AT440" i="1"/>
  <c r="AS440" i="1"/>
  <c r="AV439" i="1"/>
  <c r="AU439" i="1"/>
  <c r="AT439" i="1"/>
  <c r="AS439" i="1"/>
  <c r="AV438" i="1"/>
  <c r="AU438" i="1"/>
  <c r="AT438" i="1"/>
  <c r="AS438" i="1"/>
  <c r="AV437" i="1"/>
  <c r="AU437" i="1"/>
  <c r="AT437" i="1"/>
  <c r="AS437" i="1"/>
  <c r="AV436" i="1"/>
  <c r="AU436" i="1"/>
  <c r="AT436" i="1"/>
  <c r="AS436" i="1"/>
  <c r="AV435" i="1"/>
  <c r="AU435" i="1"/>
  <c r="AT435" i="1"/>
  <c r="AS435" i="1"/>
  <c r="AV434" i="1"/>
  <c r="AU434" i="1"/>
  <c r="AT434" i="1"/>
  <c r="AS434" i="1"/>
  <c r="AV433" i="1"/>
  <c r="AU433" i="1"/>
  <c r="AT433" i="1"/>
  <c r="AS433" i="1"/>
  <c r="AV432" i="1"/>
  <c r="AU432" i="1"/>
  <c r="AT432" i="1"/>
  <c r="AS432" i="1"/>
  <c r="AV431" i="1"/>
  <c r="AU431" i="1"/>
  <c r="AT431" i="1"/>
  <c r="AS431" i="1"/>
  <c r="AV430" i="1"/>
  <c r="AU430" i="1"/>
  <c r="AT430" i="1"/>
  <c r="AS430" i="1"/>
  <c r="AV429" i="1"/>
  <c r="AU429" i="1"/>
  <c r="AT429" i="1"/>
  <c r="AS429" i="1"/>
  <c r="AV428" i="1"/>
  <c r="AU428" i="1"/>
  <c r="AT428" i="1"/>
  <c r="AS428" i="1"/>
  <c r="AV427" i="1"/>
  <c r="AU427" i="1"/>
  <c r="AT427" i="1"/>
  <c r="AS427" i="1"/>
  <c r="AV426" i="1"/>
  <c r="AU426" i="1"/>
  <c r="AT426" i="1"/>
  <c r="AS426" i="1"/>
  <c r="AV425" i="1"/>
  <c r="AU425" i="1"/>
  <c r="AT425" i="1"/>
  <c r="AS425" i="1"/>
  <c r="AV424" i="1"/>
  <c r="AU424" i="1"/>
  <c r="AT424" i="1"/>
  <c r="AS424" i="1"/>
  <c r="AV423" i="1"/>
  <c r="AU423" i="1"/>
  <c r="AT423" i="1"/>
  <c r="AS423" i="1"/>
  <c r="AV422" i="1"/>
  <c r="AU422" i="1"/>
  <c r="AT422" i="1"/>
  <c r="AS422" i="1"/>
  <c r="AV421" i="1"/>
  <c r="AU421" i="1"/>
  <c r="AT421" i="1"/>
  <c r="AS421" i="1"/>
  <c r="AV420" i="1"/>
  <c r="AU420" i="1"/>
  <c r="AT420" i="1"/>
  <c r="AS420" i="1"/>
  <c r="AV419" i="1"/>
  <c r="AU419" i="1"/>
  <c r="AT419" i="1"/>
  <c r="AS419" i="1"/>
  <c r="AV418" i="1"/>
  <c r="AU418" i="1"/>
  <c r="AT418" i="1"/>
  <c r="AS418" i="1"/>
  <c r="AV417" i="1"/>
  <c r="AU417" i="1"/>
  <c r="AT417" i="1"/>
  <c r="AS417" i="1"/>
  <c r="AV416" i="1"/>
  <c r="AU416" i="1"/>
  <c r="AT416" i="1"/>
  <c r="AS416" i="1"/>
  <c r="AV415" i="1"/>
  <c r="AU415" i="1"/>
  <c r="AT415" i="1"/>
  <c r="AS415" i="1"/>
  <c r="AV414" i="1"/>
  <c r="AU414" i="1"/>
  <c r="AT414" i="1"/>
  <c r="AS414" i="1"/>
  <c r="AV413" i="1"/>
  <c r="AU413" i="1"/>
  <c r="AT413" i="1"/>
  <c r="AS413" i="1"/>
  <c r="AV412" i="1"/>
  <c r="AU412" i="1"/>
  <c r="AT412" i="1"/>
  <c r="AS412" i="1"/>
  <c r="AV411" i="1"/>
  <c r="AU411" i="1"/>
  <c r="AT411" i="1"/>
  <c r="AS411" i="1"/>
  <c r="AV410" i="1"/>
  <c r="AU410" i="1"/>
  <c r="AT410" i="1"/>
  <c r="AS410" i="1"/>
  <c r="AV409" i="1"/>
  <c r="AU409" i="1"/>
  <c r="AT409" i="1"/>
  <c r="AS409" i="1"/>
  <c r="AV408" i="1"/>
  <c r="AU408" i="1"/>
  <c r="AT408" i="1"/>
  <c r="AS408" i="1"/>
  <c r="AV407" i="1"/>
  <c r="AU407" i="1"/>
  <c r="AT407" i="1"/>
  <c r="AS407" i="1"/>
  <c r="AV406" i="1"/>
  <c r="AU406" i="1"/>
  <c r="AT406" i="1"/>
  <c r="AS406" i="1"/>
  <c r="AV405" i="1"/>
  <c r="AU405" i="1"/>
  <c r="AT405" i="1"/>
  <c r="AS405" i="1"/>
  <c r="AV404" i="1"/>
  <c r="AU404" i="1"/>
  <c r="AT404" i="1"/>
  <c r="AS404" i="1"/>
  <c r="AV403" i="1"/>
  <c r="AU403" i="1"/>
  <c r="AT403" i="1"/>
  <c r="AS403" i="1"/>
  <c r="AV402" i="1"/>
  <c r="AU402" i="1"/>
  <c r="AT402" i="1"/>
  <c r="AS402" i="1"/>
  <c r="AV401" i="1"/>
  <c r="AU401" i="1"/>
  <c r="AT401" i="1"/>
  <c r="AS401" i="1"/>
  <c r="AV400" i="1"/>
  <c r="AU400" i="1"/>
  <c r="AT400" i="1"/>
  <c r="AS400" i="1"/>
  <c r="AV399" i="1"/>
  <c r="AU399" i="1"/>
  <c r="AT399" i="1"/>
  <c r="AS399" i="1"/>
  <c r="AV398" i="1"/>
  <c r="AU398" i="1"/>
  <c r="AT398" i="1"/>
  <c r="AS398" i="1"/>
  <c r="AV397" i="1"/>
  <c r="AU397" i="1"/>
  <c r="AT397" i="1"/>
  <c r="AS397" i="1"/>
  <c r="AV396" i="1"/>
  <c r="AU396" i="1"/>
  <c r="AT396" i="1"/>
  <c r="AS396" i="1"/>
  <c r="AV395" i="1"/>
  <c r="AU395" i="1"/>
  <c r="AT395" i="1"/>
  <c r="AS395" i="1"/>
  <c r="AV394" i="1"/>
  <c r="AU394" i="1"/>
  <c r="AT394" i="1"/>
  <c r="AS394" i="1"/>
  <c r="AV393" i="1"/>
  <c r="AU393" i="1"/>
  <c r="AT393" i="1"/>
  <c r="AS393" i="1"/>
  <c r="AV392" i="1"/>
  <c r="AU392" i="1"/>
  <c r="AT392" i="1"/>
  <c r="AS392" i="1"/>
  <c r="AV391" i="1"/>
  <c r="AU391" i="1"/>
  <c r="AT391" i="1"/>
  <c r="AS391" i="1"/>
  <c r="AV390" i="1"/>
  <c r="AU390" i="1"/>
  <c r="AT390" i="1"/>
  <c r="AS390" i="1"/>
  <c r="AV389" i="1"/>
  <c r="AU389" i="1"/>
  <c r="AT389" i="1"/>
  <c r="AS389" i="1"/>
  <c r="AV388" i="1"/>
  <c r="AU388" i="1"/>
  <c r="AT388" i="1"/>
  <c r="AS388" i="1"/>
  <c r="AV387" i="1"/>
  <c r="AU387" i="1"/>
  <c r="AT387" i="1"/>
  <c r="AS387" i="1"/>
  <c r="AV386" i="1"/>
  <c r="AU386" i="1"/>
  <c r="AT386" i="1"/>
  <c r="AS386" i="1"/>
  <c r="AV385" i="1"/>
  <c r="AU385" i="1"/>
  <c r="AT385" i="1"/>
  <c r="AS385" i="1"/>
  <c r="AV384" i="1"/>
  <c r="AU384" i="1"/>
  <c r="AT384" i="1"/>
  <c r="AS384" i="1"/>
  <c r="AV383" i="1"/>
  <c r="AU383" i="1"/>
  <c r="AT383" i="1"/>
  <c r="AS383" i="1"/>
  <c r="AV382" i="1"/>
  <c r="AU382" i="1"/>
  <c r="AT382" i="1"/>
  <c r="AS382" i="1"/>
  <c r="AV381" i="1"/>
  <c r="AU381" i="1"/>
  <c r="AT381" i="1"/>
  <c r="AS381" i="1"/>
  <c r="AV380" i="1"/>
  <c r="AU380" i="1"/>
  <c r="AT380" i="1"/>
  <c r="AS380" i="1"/>
  <c r="AV379" i="1"/>
  <c r="AU379" i="1"/>
  <c r="AT379" i="1"/>
  <c r="AS379" i="1"/>
  <c r="AV378" i="1"/>
  <c r="AU378" i="1"/>
  <c r="AT378" i="1"/>
  <c r="AS378" i="1"/>
  <c r="AV377" i="1"/>
  <c r="AU377" i="1"/>
  <c r="AT377" i="1"/>
  <c r="AS377" i="1"/>
  <c r="AV376" i="1"/>
  <c r="AU376" i="1"/>
  <c r="AT376" i="1"/>
  <c r="AS376" i="1"/>
  <c r="AV375" i="1"/>
  <c r="AU375" i="1"/>
  <c r="AT375" i="1"/>
  <c r="AS375" i="1"/>
  <c r="AV374" i="1"/>
  <c r="AU374" i="1"/>
  <c r="AT374" i="1"/>
  <c r="AS374" i="1"/>
  <c r="AV373" i="1"/>
  <c r="AU373" i="1"/>
  <c r="AT373" i="1"/>
  <c r="AS373" i="1"/>
  <c r="AV372" i="1"/>
  <c r="AU372" i="1"/>
  <c r="AT372" i="1"/>
  <c r="AS372" i="1"/>
  <c r="AV371" i="1"/>
  <c r="AU371" i="1"/>
  <c r="AT371" i="1"/>
  <c r="AS371" i="1"/>
  <c r="AV370" i="1"/>
  <c r="AU370" i="1"/>
  <c r="AT370" i="1"/>
  <c r="AS370" i="1"/>
  <c r="AV369" i="1"/>
  <c r="AU369" i="1"/>
  <c r="AT369" i="1"/>
  <c r="AS369" i="1"/>
  <c r="AV368" i="1"/>
  <c r="AU368" i="1"/>
  <c r="AT368" i="1"/>
  <c r="AS368" i="1"/>
  <c r="AV367" i="1"/>
  <c r="AU367" i="1"/>
  <c r="AT367" i="1"/>
  <c r="AS367" i="1"/>
  <c r="AV366" i="1"/>
  <c r="AU366" i="1"/>
  <c r="AT366" i="1"/>
  <c r="AS366" i="1"/>
  <c r="AV365" i="1"/>
  <c r="AU365" i="1"/>
  <c r="AT365" i="1"/>
  <c r="AS365" i="1"/>
  <c r="AV364" i="1"/>
  <c r="AU364" i="1"/>
  <c r="AT364" i="1"/>
  <c r="AS364" i="1"/>
  <c r="AV363" i="1"/>
  <c r="AU363" i="1"/>
  <c r="AT363" i="1"/>
  <c r="AS363" i="1"/>
  <c r="AV362" i="1"/>
  <c r="AU362" i="1"/>
  <c r="AT362" i="1"/>
  <c r="AS362" i="1"/>
  <c r="AV361" i="1"/>
  <c r="AU361" i="1"/>
  <c r="AT361" i="1"/>
  <c r="AS361" i="1"/>
  <c r="AV360" i="1"/>
  <c r="AU360" i="1"/>
  <c r="AT360" i="1"/>
  <c r="AS360" i="1"/>
  <c r="AV359" i="1"/>
  <c r="AU359" i="1"/>
  <c r="AT359" i="1"/>
  <c r="AS359" i="1"/>
  <c r="AV358" i="1"/>
  <c r="AU358" i="1"/>
  <c r="AT358" i="1"/>
  <c r="AS358" i="1"/>
  <c r="AV357" i="1"/>
  <c r="AU357" i="1"/>
  <c r="AT357" i="1"/>
  <c r="AS357" i="1"/>
  <c r="AV356" i="1"/>
  <c r="AU356" i="1"/>
  <c r="AT356" i="1"/>
  <c r="AS356" i="1"/>
  <c r="AV355" i="1"/>
  <c r="AU355" i="1"/>
  <c r="AT355" i="1"/>
  <c r="AS355" i="1"/>
  <c r="AV354" i="1"/>
  <c r="AU354" i="1"/>
  <c r="AT354" i="1"/>
  <c r="AS354" i="1"/>
  <c r="AV353" i="1"/>
  <c r="AU353" i="1"/>
  <c r="AT353" i="1"/>
  <c r="AS353" i="1"/>
  <c r="AV352" i="1"/>
  <c r="AU352" i="1"/>
  <c r="AT352" i="1"/>
  <c r="AS352" i="1"/>
  <c r="AV351" i="1"/>
  <c r="AU351" i="1"/>
  <c r="AT351" i="1"/>
  <c r="AS351" i="1"/>
  <c r="AV350" i="1"/>
  <c r="AU350" i="1"/>
  <c r="AT350" i="1"/>
  <c r="AS350" i="1"/>
  <c r="AV349" i="1"/>
  <c r="AU349" i="1"/>
  <c r="AT349" i="1"/>
  <c r="AS349" i="1"/>
  <c r="AV348" i="1"/>
  <c r="AU348" i="1"/>
  <c r="AT348" i="1"/>
  <c r="AS348" i="1"/>
  <c r="AV347" i="1"/>
  <c r="AU347" i="1"/>
  <c r="AT347" i="1"/>
  <c r="AS347" i="1"/>
  <c r="AV346" i="1"/>
  <c r="AU346" i="1"/>
  <c r="AT346" i="1"/>
  <c r="AS346" i="1"/>
  <c r="AV345" i="1"/>
  <c r="AU345" i="1"/>
  <c r="AT345" i="1"/>
  <c r="AS345" i="1"/>
  <c r="AV344" i="1"/>
  <c r="AU344" i="1"/>
  <c r="AT344" i="1"/>
  <c r="AS344" i="1"/>
  <c r="AV343" i="1"/>
  <c r="AU343" i="1"/>
  <c r="AT343" i="1"/>
  <c r="AS343" i="1"/>
  <c r="AV342" i="1"/>
  <c r="AU342" i="1"/>
  <c r="AT342" i="1"/>
  <c r="AS342" i="1"/>
  <c r="AV341" i="1"/>
  <c r="AU341" i="1"/>
  <c r="AT341" i="1"/>
  <c r="AS341" i="1"/>
  <c r="AV340" i="1"/>
  <c r="AU340" i="1"/>
  <c r="AT340" i="1"/>
  <c r="AS340" i="1"/>
  <c r="AV339" i="1"/>
  <c r="AU339" i="1"/>
  <c r="AT339" i="1"/>
  <c r="AS339" i="1"/>
  <c r="AV338" i="1"/>
  <c r="AU338" i="1"/>
  <c r="AT338" i="1"/>
  <c r="AS338" i="1"/>
  <c r="AV337" i="1"/>
  <c r="AU337" i="1"/>
  <c r="AT337" i="1"/>
  <c r="AS337" i="1"/>
  <c r="AV336" i="1"/>
  <c r="AU336" i="1"/>
  <c r="AT336" i="1"/>
  <c r="AS336" i="1"/>
  <c r="AV335" i="1"/>
  <c r="AU335" i="1"/>
  <c r="AT335" i="1"/>
  <c r="AS335" i="1"/>
  <c r="AV334" i="1"/>
  <c r="AU334" i="1"/>
  <c r="AT334" i="1"/>
  <c r="AS334" i="1"/>
  <c r="AV333" i="1"/>
  <c r="AU333" i="1"/>
  <c r="AT333" i="1"/>
  <c r="AS333" i="1"/>
  <c r="AV332" i="1"/>
  <c r="AU332" i="1"/>
  <c r="AT332" i="1"/>
  <c r="AS332" i="1"/>
  <c r="AV331" i="1"/>
  <c r="AU331" i="1"/>
  <c r="AT331" i="1"/>
  <c r="AS331" i="1"/>
  <c r="AV330" i="1"/>
  <c r="AU330" i="1"/>
  <c r="AT330" i="1"/>
  <c r="AS330" i="1"/>
  <c r="AV329" i="1"/>
  <c r="AU329" i="1"/>
  <c r="AT329" i="1"/>
  <c r="AS329" i="1"/>
  <c r="AV328" i="1"/>
  <c r="AU328" i="1"/>
  <c r="AT328" i="1"/>
  <c r="AS328" i="1"/>
  <c r="AV327" i="1"/>
  <c r="AU327" i="1"/>
  <c r="AT327" i="1"/>
  <c r="AS327" i="1"/>
  <c r="AV326" i="1"/>
  <c r="AU326" i="1"/>
  <c r="AT326" i="1"/>
  <c r="AS326" i="1"/>
  <c r="AV325" i="1"/>
  <c r="AU325" i="1"/>
  <c r="AT325" i="1"/>
  <c r="AS325" i="1"/>
  <c r="AV324" i="1"/>
  <c r="AU324" i="1"/>
  <c r="AT324" i="1"/>
  <c r="AS324" i="1"/>
  <c r="AV323" i="1"/>
  <c r="AU323" i="1"/>
  <c r="AT323" i="1"/>
  <c r="AS323" i="1"/>
  <c r="AV322" i="1"/>
  <c r="AU322" i="1"/>
  <c r="AT322" i="1"/>
  <c r="AS322" i="1"/>
  <c r="AV321" i="1"/>
  <c r="AU321" i="1"/>
  <c r="AT321" i="1"/>
  <c r="AS321" i="1"/>
  <c r="AV320" i="1"/>
  <c r="AU320" i="1"/>
  <c r="AT320" i="1"/>
  <c r="AS320" i="1"/>
  <c r="AV319" i="1"/>
  <c r="AU319" i="1"/>
  <c r="AT319" i="1"/>
  <c r="AS319" i="1"/>
  <c r="AV318" i="1"/>
  <c r="AU318" i="1"/>
  <c r="AT318" i="1"/>
  <c r="AS318" i="1"/>
  <c r="AV317" i="1"/>
  <c r="AU317" i="1"/>
  <c r="AT317" i="1"/>
  <c r="AS317" i="1"/>
  <c r="AV316" i="1"/>
  <c r="AU316" i="1"/>
  <c r="AT316" i="1"/>
  <c r="AS316" i="1"/>
  <c r="AV315" i="1"/>
  <c r="AU315" i="1"/>
  <c r="AT315" i="1"/>
  <c r="AS315" i="1"/>
  <c r="AV314" i="1"/>
  <c r="AU314" i="1"/>
  <c r="AT314" i="1"/>
  <c r="AS314" i="1"/>
  <c r="AV313" i="1"/>
  <c r="AU313" i="1"/>
  <c r="AT313" i="1"/>
  <c r="AS313" i="1"/>
  <c r="AV312" i="1"/>
  <c r="AU312" i="1"/>
  <c r="AT312" i="1"/>
  <c r="AS312" i="1"/>
  <c r="AV311" i="1"/>
  <c r="AU311" i="1"/>
  <c r="AT311" i="1"/>
  <c r="AS311" i="1"/>
  <c r="AV310" i="1"/>
  <c r="AU310" i="1"/>
  <c r="AT310" i="1"/>
  <c r="AS310" i="1"/>
  <c r="AV309" i="1"/>
  <c r="AU309" i="1"/>
  <c r="AT309" i="1"/>
  <c r="AS309" i="1"/>
  <c r="AV308" i="1"/>
  <c r="AU308" i="1"/>
  <c r="AT308" i="1"/>
  <c r="AS308" i="1"/>
  <c r="AV307" i="1"/>
  <c r="AU307" i="1"/>
  <c r="AT307" i="1"/>
  <c r="AS307" i="1"/>
  <c r="AV306" i="1"/>
  <c r="AU306" i="1"/>
  <c r="AT306" i="1"/>
  <c r="AS306" i="1"/>
  <c r="AV305" i="1"/>
  <c r="AU305" i="1"/>
  <c r="AT305" i="1"/>
  <c r="AS305" i="1"/>
  <c r="AV304" i="1"/>
  <c r="AU304" i="1"/>
  <c r="AT304" i="1"/>
  <c r="AS304" i="1"/>
  <c r="AV303" i="1"/>
  <c r="AU303" i="1"/>
  <c r="AT303" i="1"/>
  <c r="AS303" i="1"/>
  <c r="AV302" i="1"/>
  <c r="AU302" i="1"/>
  <c r="AT302" i="1"/>
  <c r="AS302" i="1"/>
  <c r="AV301" i="1"/>
  <c r="AU301" i="1"/>
  <c r="AT301" i="1"/>
  <c r="AS301" i="1"/>
  <c r="AV300" i="1"/>
  <c r="AU300" i="1"/>
  <c r="AT300" i="1"/>
  <c r="AS300" i="1"/>
  <c r="AV299" i="1"/>
  <c r="AU299" i="1"/>
  <c r="AT299" i="1"/>
  <c r="AS299" i="1"/>
  <c r="AV298" i="1"/>
  <c r="AU298" i="1"/>
  <c r="AT298" i="1"/>
  <c r="AS298" i="1"/>
  <c r="AV297" i="1"/>
  <c r="AU297" i="1"/>
  <c r="AT297" i="1"/>
  <c r="AS297" i="1"/>
  <c r="AV296" i="1"/>
  <c r="AU296" i="1"/>
  <c r="AT296" i="1"/>
  <c r="AS296" i="1"/>
  <c r="AV295" i="1"/>
  <c r="AU295" i="1"/>
  <c r="AT295" i="1"/>
  <c r="AS295" i="1"/>
  <c r="AV294" i="1"/>
  <c r="AU294" i="1"/>
  <c r="AT294" i="1"/>
  <c r="AS294" i="1"/>
  <c r="AV293" i="1"/>
  <c r="AU293" i="1"/>
  <c r="AT293" i="1"/>
  <c r="AS293" i="1"/>
  <c r="AV292" i="1"/>
  <c r="AU292" i="1"/>
  <c r="AT292" i="1"/>
  <c r="AS292" i="1"/>
  <c r="AV291" i="1"/>
  <c r="AU291" i="1"/>
  <c r="AT291" i="1"/>
  <c r="AS291" i="1"/>
  <c r="AV290" i="1"/>
  <c r="AU290" i="1"/>
  <c r="AT290" i="1"/>
  <c r="AS290" i="1"/>
  <c r="AV289" i="1"/>
  <c r="AU289" i="1"/>
  <c r="AT289" i="1"/>
  <c r="AS289" i="1"/>
  <c r="AV288" i="1"/>
  <c r="AU288" i="1"/>
  <c r="AT288" i="1"/>
  <c r="AS288" i="1"/>
  <c r="AV287" i="1"/>
  <c r="AU287" i="1"/>
  <c r="AT287" i="1"/>
  <c r="AS287" i="1"/>
  <c r="AV286" i="1"/>
  <c r="AU286" i="1"/>
  <c r="AT286" i="1"/>
  <c r="AS286" i="1"/>
  <c r="AV285" i="1"/>
  <c r="AU285" i="1"/>
  <c r="AT285" i="1"/>
  <c r="AS285" i="1"/>
  <c r="AV284" i="1"/>
  <c r="AU284" i="1"/>
  <c r="AT284" i="1"/>
  <c r="AS284" i="1"/>
  <c r="AV283" i="1"/>
  <c r="AU283" i="1"/>
  <c r="AT283" i="1"/>
  <c r="AS283" i="1"/>
  <c r="AV282" i="1"/>
  <c r="AU282" i="1"/>
  <c r="AT282" i="1"/>
  <c r="AS282" i="1"/>
  <c r="AV281" i="1"/>
  <c r="AU281" i="1"/>
  <c r="AT281" i="1"/>
  <c r="AS281" i="1"/>
  <c r="AV280" i="1"/>
  <c r="AU280" i="1"/>
  <c r="AT280" i="1"/>
  <c r="AS280" i="1"/>
  <c r="AV279" i="1"/>
  <c r="AU279" i="1"/>
  <c r="AT279" i="1"/>
  <c r="AS279" i="1"/>
  <c r="AV278" i="1"/>
  <c r="AU278" i="1"/>
  <c r="AT278" i="1"/>
  <c r="AS278" i="1"/>
  <c r="AV277" i="1"/>
  <c r="AU277" i="1"/>
  <c r="AT277" i="1"/>
  <c r="AS277" i="1"/>
  <c r="AV276" i="1"/>
  <c r="AU276" i="1"/>
  <c r="AT276" i="1"/>
  <c r="AS276" i="1"/>
  <c r="AV275" i="1"/>
  <c r="AU275" i="1"/>
  <c r="AT275" i="1"/>
  <c r="AS275" i="1"/>
  <c r="AV274" i="1"/>
  <c r="AU274" i="1"/>
  <c r="AT274" i="1"/>
  <c r="AS274" i="1"/>
  <c r="AV273" i="1"/>
  <c r="AU273" i="1"/>
  <c r="AT273" i="1"/>
  <c r="AS273" i="1"/>
  <c r="AV272" i="1"/>
  <c r="AU272" i="1"/>
  <c r="AT272" i="1"/>
  <c r="AS272" i="1"/>
  <c r="AV271" i="1"/>
  <c r="AU271" i="1"/>
  <c r="AT271" i="1"/>
  <c r="AS271" i="1"/>
  <c r="AV270" i="1"/>
  <c r="AU270" i="1"/>
  <c r="AT270" i="1"/>
  <c r="AS270" i="1"/>
  <c r="AV269" i="1"/>
  <c r="AU269" i="1"/>
  <c r="AT269" i="1"/>
  <c r="AS269" i="1"/>
  <c r="AV268" i="1"/>
  <c r="AU268" i="1"/>
  <c r="AT268" i="1"/>
  <c r="AS268" i="1"/>
  <c r="AV267" i="1"/>
  <c r="AU267" i="1"/>
  <c r="AT267" i="1"/>
  <c r="AS267" i="1"/>
  <c r="AV266" i="1"/>
  <c r="AU266" i="1"/>
  <c r="AT266" i="1"/>
  <c r="AS266" i="1"/>
  <c r="AV265" i="1"/>
  <c r="AU265" i="1"/>
  <c r="AT265" i="1"/>
  <c r="AS265" i="1"/>
  <c r="AV264" i="1"/>
  <c r="AU264" i="1"/>
  <c r="AT264" i="1"/>
  <c r="AS264" i="1"/>
  <c r="AV263" i="1"/>
  <c r="AU263" i="1"/>
  <c r="AT263" i="1"/>
  <c r="AS263" i="1"/>
  <c r="AV262" i="1"/>
  <c r="AU262" i="1"/>
  <c r="AT262" i="1"/>
  <c r="AS262" i="1"/>
  <c r="AV261" i="1"/>
  <c r="AU261" i="1"/>
  <c r="AT261" i="1"/>
  <c r="AS261" i="1"/>
  <c r="AV260" i="1"/>
  <c r="AU260" i="1"/>
  <c r="AT260" i="1"/>
  <c r="AS260" i="1"/>
  <c r="AV259" i="1"/>
  <c r="AU259" i="1"/>
  <c r="AT259" i="1"/>
  <c r="AS259" i="1"/>
  <c r="AV258" i="1"/>
  <c r="AU258" i="1"/>
  <c r="AT258" i="1"/>
  <c r="AS258" i="1"/>
  <c r="AV257" i="1"/>
  <c r="AU257" i="1"/>
  <c r="AT257" i="1"/>
  <c r="AS257" i="1"/>
  <c r="AV256" i="1"/>
  <c r="AU256" i="1"/>
  <c r="AT256" i="1"/>
  <c r="AS256" i="1"/>
  <c r="AV255" i="1"/>
  <c r="AU255" i="1"/>
  <c r="AT255" i="1"/>
  <c r="AS255" i="1"/>
  <c r="AV254" i="1"/>
  <c r="AU254" i="1"/>
  <c r="AT254" i="1"/>
  <c r="AS254" i="1"/>
  <c r="AV253" i="1"/>
  <c r="AU253" i="1"/>
  <c r="AT253" i="1"/>
  <c r="AS253" i="1"/>
  <c r="AV252" i="1"/>
  <c r="AU252" i="1"/>
  <c r="AT252" i="1"/>
  <c r="AS252" i="1"/>
  <c r="AV251" i="1"/>
  <c r="AU251" i="1"/>
  <c r="AT251" i="1"/>
  <c r="AS251" i="1"/>
  <c r="AV250" i="1"/>
  <c r="AU250" i="1"/>
  <c r="AT250" i="1"/>
  <c r="AS250" i="1"/>
  <c r="AV249" i="1"/>
  <c r="AU249" i="1"/>
  <c r="AT249" i="1"/>
  <c r="AS249" i="1"/>
  <c r="AV248" i="1"/>
  <c r="AU248" i="1"/>
  <c r="AT248" i="1"/>
  <c r="AS248" i="1"/>
  <c r="AV247" i="1"/>
  <c r="AU247" i="1"/>
  <c r="AT247" i="1"/>
  <c r="AS247" i="1"/>
  <c r="AV246" i="1"/>
  <c r="AU246" i="1"/>
  <c r="AT246" i="1"/>
  <c r="AS246" i="1"/>
  <c r="AV245" i="1"/>
  <c r="AU245" i="1"/>
  <c r="AT245" i="1"/>
  <c r="AS245" i="1"/>
  <c r="AV244" i="1"/>
  <c r="AU244" i="1"/>
  <c r="AT244" i="1"/>
  <c r="AS244" i="1"/>
  <c r="AV243" i="1"/>
  <c r="AU243" i="1"/>
  <c r="AT243" i="1"/>
  <c r="AS243" i="1"/>
  <c r="AV242" i="1"/>
  <c r="AU242" i="1"/>
  <c r="AT242" i="1"/>
  <c r="AS242" i="1"/>
  <c r="AV241" i="1"/>
  <c r="AU241" i="1"/>
  <c r="AT241" i="1"/>
  <c r="AS241" i="1"/>
  <c r="AV240" i="1"/>
  <c r="AU240" i="1"/>
  <c r="AT240" i="1"/>
  <c r="AS240" i="1"/>
  <c r="AV239" i="1"/>
  <c r="AU239" i="1"/>
  <c r="AT239" i="1"/>
  <c r="AS239" i="1"/>
  <c r="AV238" i="1"/>
  <c r="AU238" i="1"/>
  <c r="AT238" i="1"/>
  <c r="AS238" i="1"/>
  <c r="AV237" i="1"/>
  <c r="AU237" i="1"/>
  <c r="AT237" i="1"/>
  <c r="AS237" i="1"/>
  <c r="AV236" i="1"/>
  <c r="AU236" i="1"/>
  <c r="AT236" i="1"/>
  <c r="AS236" i="1"/>
  <c r="AV235" i="1"/>
  <c r="AU235" i="1"/>
  <c r="AT235" i="1"/>
  <c r="AS235" i="1"/>
  <c r="AV234" i="1"/>
  <c r="AU234" i="1"/>
  <c r="AT234" i="1"/>
  <c r="AS234" i="1"/>
  <c r="AV233" i="1"/>
  <c r="AU233" i="1"/>
  <c r="AT233" i="1"/>
  <c r="AS233" i="1"/>
  <c r="AV232" i="1"/>
  <c r="AU232" i="1"/>
  <c r="AT232" i="1"/>
  <c r="AS232" i="1"/>
  <c r="AV231" i="1"/>
  <c r="AU231" i="1"/>
  <c r="AT231" i="1"/>
  <c r="AS231" i="1"/>
  <c r="AV230" i="1"/>
  <c r="AU230" i="1"/>
  <c r="AT230" i="1"/>
  <c r="AS230" i="1"/>
  <c r="AV229" i="1"/>
  <c r="AU229" i="1"/>
  <c r="AT229" i="1"/>
  <c r="AS229" i="1"/>
  <c r="AV228" i="1"/>
  <c r="AU228" i="1"/>
  <c r="AT228" i="1"/>
  <c r="AS228" i="1"/>
  <c r="AV227" i="1"/>
  <c r="AU227" i="1"/>
  <c r="AT227" i="1"/>
  <c r="AS227" i="1"/>
  <c r="AV226" i="1"/>
  <c r="AU226" i="1"/>
  <c r="AT226" i="1"/>
  <c r="AS226" i="1"/>
  <c r="AV225" i="1"/>
  <c r="AU225" i="1"/>
  <c r="AT225" i="1"/>
  <c r="AS225" i="1"/>
  <c r="AV224" i="1"/>
  <c r="AU224" i="1"/>
  <c r="AT224" i="1"/>
  <c r="AS224" i="1"/>
  <c r="AV223" i="1"/>
  <c r="AU223" i="1"/>
  <c r="AT223" i="1"/>
  <c r="AS223" i="1"/>
  <c r="AV222" i="1"/>
  <c r="AU222" i="1"/>
  <c r="AT222" i="1"/>
  <c r="AS222" i="1"/>
  <c r="AV221" i="1"/>
  <c r="AU221" i="1"/>
  <c r="AT221" i="1"/>
  <c r="AS221" i="1"/>
  <c r="AV220" i="1"/>
  <c r="AU220" i="1"/>
  <c r="AT220" i="1"/>
  <c r="AS220" i="1"/>
  <c r="AV219" i="1"/>
  <c r="AU219" i="1"/>
  <c r="AT219" i="1"/>
  <c r="AS219" i="1"/>
  <c r="AV218" i="1"/>
  <c r="AU218" i="1"/>
  <c r="AT218" i="1"/>
  <c r="AS218" i="1"/>
  <c r="AV217" i="1"/>
  <c r="AU217" i="1"/>
  <c r="AT217" i="1"/>
  <c r="AS217" i="1"/>
  <c r="AV216" i="1"/>
  <c r="AU216" i="1"/>
  <c r="AT216" i="1"/>
  <c r="AS216" i="1"/>
  <c r="AV215" i="1"/>
  <c r="AU215" i="1"/>
  <c r="AT215" i="1"/>
  <c r="AS215" i="1"/>
  <c r="AV214" i="1"/>
  <c r="AU214" i="1"/>
  <c r="AT214" i="1"/>
  <c r="AS214" i="1"/>
  <c r="AV213" i="1"/>
  <c r="AU213" i="1"/>
  <c r="AT213" i="1"/>
  <c r="AS213" i="1"/>
  <c r="AV212" i="1"/>
  <c r="AU212" i="1"/>
  <c r="AT212" i="1"/>
  <c r="AS212" i="1"/>
  <c r="AV211" i="1"/>
  <c r="AU211" i="1"/>
  <c r="AT211" i="1"/>
  <c r="AS211" i="1"/>
  <c r="AV210" i="1"/>
  <c r="AU210" i="1"/>
  <c r="AT210" i="1"/>
  <c r="AS210" i="1"/>
  <c r="AV209" i="1"/>
  <c r="AU209" i="1"/>
  <c r="AT209" i="1"/>
  <c r="AS209" i="1"/>
  <c r="AV208" i="1"/>
  <c r="AU208" i="1"/>
  <c r="AT208" i="1"/>
  <c r="AS208" i="1"/>
  <c r="AV207" i="1"/>
  <c r="AU207" i="1"/>
  <c r="AT207" i="1"/>
  <c r="AS207" i="1"/>
  <c r="AV206" i="1"/>
  <c r="AU206" i="1"/>
  <c r="AT206" i="1"/>
  <c r="AS206" i="1"/>
  <c r="AV205" i="1"/>
  <c r="AU205" i="1"/>
  <c r="AT205" i="1"/>
  <c r="AS205" i="1"/>
  <c r="AV204" i="1"/>
  <c r="AU204" i="1"/>
  <c r="AT204" i="1"/>
  <c r="AS204" i="1"/>
  <c r="AV203" i="1"/>
  <c r="AU203" i="1"/>
  <c r="AT203" i="1"/>
  <c r="AS203" i="1"/>
  <c r="AV202" i="1"/>
  <c r="AU202" i="1"/>
  <c r="AT202" i="1"/>
  <c r="AS202" i="1"/>
  <c r="AV201" i="1"/>
  <c r="AU201" i="1"/>
  <c r="AT201" i="1"/>
  <c r="AS201" i="1"/>
  <c r="AV200" i="1"/>
  <c r="AU200" i="1"/>
  <c r="AT200" i="1"/>
  <c r="AS200" i="1"/>
  <c r="AV199" i="1"/>
  <c r="AU199" i="1"/>
  <c r="AT199" i="1"/>
  <c r="AS199" i="1"/>
  <c r="AV198" i="1"/>
  <c r="AU198" i="1"/>
  <c r="AT198" i="1"/>
  <c r="AS198" i="1"/>
  <c r="AV197" i="1"/>
  <c r="AU197" i="1"/>
  <c r="AT197" i="1"/>
  <c r="AS197" i="1"/>
  <c r="AV196" i="1"/>
  <c r="AU196" i="1"/>
  <c r="AT196" i="1"/>
  <c r="AS196" i="1"/>
  <c r="AV195" i="1"/>
  <c r="AU195" i="1"/>
  <c r="AT195" i="1"/>
  <c r="AS195" i="1"/>
  <c r="AV194" i="1"/>
  <c r="AU194" i="1"/>
  <c r="AT194" i="1"/>
  <c r="AS194" i="1"/>
  <c r="AV193" i="1"/>
  <c r="AU193" i="1"/>
  <c r="AT193" i="1"/>
  <c r="AS193" i="1"/>
  <c r="AV192" i="1"/>
  <c r="AU192" i="1"/>
  <c r="AT192" i="1"/>
  <c r="AS192" i="1"/>
  <c r="AV191" i="1"/>
  <c r="AU191" i="1"/>
  <c r="AT191" i="1"/>
  <c r="AS191" i="1"/>
  <c r="AV190" i="1"/>
  <c r="AU190" i="1"/>
  <c r="AT190" i="1"/>
  <c r="AS190" i="1"/>
  <c r="AV189" i="1"/>
  <c r="AU189" i="1"/>
  <c r="AT189" i="1"/>
  <c r="AS189" i="1"/>
  <c r="AV188" i="1"/>
  <c r="AU188" i="1"/>
  <c r="AT188" i="1"/>
  <c r="AS188" i="1"/>
  <c r="AV187" i="1"/>
  <c r="AU187" i="1"/>
  <c r="AT187" i="1"/>
  <c r="AS187" i="1"/>
  <c r="AV186" i="1"/>
  <c r="AU186" i="1"/>
  <c r="AT186" i="1"/>
  <c r="AS186" i="1"/>
  <c r="AV185" i="1"/>
  <c r="AU185" i="1"/>
  <c r="AT185" i="1"/>
  <c r="AS185" i="1"/>
  <c r="AV184" i="1"/>
  <c r="AU184" i="1"/>
  <c r="AT184" i="1"/>
  <c r="AS184" i="1"/>
  <c r="AV183" i="1"/>
  <c r="AU183" i="1"/>
  <c r="AT183" i="1"/>
  <c r="AS183" i="1"/>
  <c r="AV182" i="1"/>
  <c r="AU182" i="1"/>
  <c r="AT182" i="1"/>
  <c r="AS182" i="1"/>
  <c r="AV181" i="1"/>
  <c r="AU181" i="1"/>
  <c r="AT181" i="1"/>
  <c r="AS181" i="1"/>
  <c r="AV180" i="1"/>
  <c r="AU180" i="1"/>
  <c r="AT180" i="1"/>
  <c r="AS180" i="1"/>
  <c r="AV179" i="1"/>
  <c r="AU179" i="1"/>
  <c r="AT179" i="1"/>
  <c r="AS179" i="1"/>
  <c r="AV178" i="1"/>
  <c r="AU178" i="1"/>
  <c r="AT178" i="1"/>
  <c r="AS178" i="1"/>
  <c r="AV177" i="1"/>
  <c r="AU177" i="1"/>
  <c r="AT177" i="1"/>
  <c r="AS177" i="1"/>
  <c r="AV176" i="1"/>
  <c r="AU176" i="1"/>
  <c r="AT176" i="1"/>
  <c r="AS176" i="1"/>
  <c r="AV175" i="1"/>
  <c r="AU175" i="1"/>
  <c r="AT175" i="1"/>
  <c r="AS175" i="1"/>
  <c r="AV174" i="1"/>
  <c r="AU174" i="1"/>
  <c r="AT174" i="1"/>
  <c r="AS174" i="1"/>
  <c r="AV173" i="1"/>
  <c r="AU173" i="1"/>
  <c r="AT173" i="1"/>
  <c r="AS173" i="1"/>
  <c r="AV172" i="1"/>
  <c r="AU172" i="1"/>
  <c r="AT172" i="1"/>
  <c r="AS172" i="1"/>
  <c r="AV171" i="1"/>
  <c r="AU171" i="1"/>
  <c r="AT171" i="1"/>
  <c r="AS171" i="1"/>
  <c r="AV170" i="1"/>
  <c r="AU170" i="1"/>
  <c r="AT170" i="1"/>
  <c r="AS170" i="1"/>
  <c r="AV169" i="1"/>
  <c r="AU169" i="1"/>
  <c r="AT169" i="1"/>
  <c r="AS169" i="1"/>
  <c r="AV168" i="1"/>
  <c r="AU168" i="1"/>
  <c r="AT168" i="1"/>
  <c r="AS168" i="1"/>
  <c r="AV167" i="1"/>
  <c r="AU167" i="1"/>
  <c r="AT167" i="1"/>
  <c r="AS167" i="1"/>
  <c r="AV166" i="1"/>
  <c r="AU166" i="1"/>
  <c r="AT166" i="1"/>
  <c r="AS166" i="1"/>
  <c r="AV165" i="1"/>
  <c r="AU165" i="1"/>
  <c r="AT165" i="1"/>
  <c r="AS165" i="1"/>
  <c r="AV164" i="1"/>
  <c r="AU164" i="1"/>
  <c r="AT164" i="1"/>
  <c r="AS164" i="1"/>
  <c r="AV163" i="1"/>
  <c r="AU163" i="1"/>
  <c r="AT163" i="1"/>
  <c r="AS163" i="1"/>
  <c r="AV162" i="1"/>
  <c r="AU162" i="1"/>
  <c r="AT162" i="1"/>
  <c r="AS162" i="1"/>
  <c r="AV161" i="1"/>
  <c r="AU161" i="1"/>
  <c r="AT161" i="1"/>
  <c r="AS161" i="1"/>
  <c r="AV160" i="1"/>
  <c r="AU160" i="1"/>
  <c r="AT160" i="1"/>
  <c r="AS160" i="1"/>
  <c r="AV159" i="1"/>
  <c r="AU159" i="1"/>
  <c r="AT159" i="1"/>
  <c r="AS159" i="1"/>
  <c r="AV158" i="1"/>
  <c r="AU158" i="1"/>
  <c r="AT158" i="1"/>
  <c r="AS158" i="1"/>
  <c r="AV157" i="1"/>
  <c r="AU157" i="1"/>
  <c r="AT157" i="1"/>
  <c r="AS157" i="1"/>
  <c r="AV156" i="1"/>
  <c r="AU156" i="1"/>
  <c r="AT156" i="1"/>
  <c r="AS156" i="1"/>
  <c r="AV155" i="1"/>
  <c r="AU155" i="1"/>
  <c r="AT155" i="1"/>
  <c r="AS155" i="1"/>
  <c r="AV154" i="1"/>
  <c r="AU154" i="1"/>
  <c r="AT154" i="1"/>
  <c r="AS154" i="1"/>
  <c r="AV153" i="1"/>
  <c r="AU153" i="1"/>
  <c r="AT153" i="1"/>
  <c r="AS153" i="1"/>
  <c r="AV152" i="1"/>
  <c r="AU152" i="1"/>
  <c r="AT152" i="1"/>
  <c r="AS152" i="1"/>
  <c r="AV151" i="1"/>
  <c r="AU151" i="1"/>
  <c r="AT151" i="1"/>
  <c r="AS151" i="1"/>
  <c r="AV150" i="1"/>
  <c r="AU150" i="1"/>
  <c r="AT150" i="1"/>
  <c r="AS150" i="1"/>
  <c r="AV149" i="1"/>
  <c r="AU149" i="1"/>
  <c r="AT149" i="1"/>
  <c r="AS149" i="1"/>
  <c r="AV148" i="1"/>
  <c r="AU148" i="1"/>
  <c r="AT148" i="1"/>
  <c r="AS148" i="1"/>
  <c r="AV147" i="1"/>
  <c r="AU147" i="1"/>
  <c r="AT147" i="1"/>
  <c r="AS147" i="1"/>
  <c r="AV146" i="1"/>
  <c r="AU146" i="1"/>
  <c r="AT146" i="1"/>
  <c r="AS146" i="1"/>
  <c r="AV145" i="1"/>
  <c r="AU145" i="1"/>
  <c r="AT145" i="1"/>
  <c r="AS145" i="1"/>
  <c r="AV144" i="1"/>
  <c r="AU144" i="1"/>
  <c r="AT144" i="1"/>
  <c r="AS144" i="1"/>
  <c r="AV143" i="1"/>
  <c r="AU143" i="1"/>
  <c r="AT143" i="1"/>
  <c r="AS143" i="1"/>
  <c r="AV142" i="1"/>
  <c r="AU142" i="1"/>
  <c r="AT142" i="1"/>
  <c r="AS142" i="1"/>
  <c r="AV141" i="1"/>
  <c r="AU141" i="1"/>
  <c r="AT141" i="1"/>
  <c r="AS141" i="1"/>
  <c r="AV140" i="1"/>
  <c r="AU140" i="1"/>
  <c r="AT140" i="1"/>
  <c r="AS140" i="1"/>
  <c r="AV139" i="1"/>
  <c r="AU139" i="1"/>
  <c r="AT139" i="1"/>
  <c r="AS139" i="1"/>
  <c r="AV138" i="1"/>
  <c r="AU138" i="1"/>
  <c r="AT138" i="1"/>
  <c r="AS138" i="1"/>
  <c r="AV137" i="1"/>
  <c r="AU137" i="1"/>
  <c r="AT137" i="1"/>
  <c r="AS137" i="1"/>
  <c r="AV136" i="1"/>
  <c r="AU136" i="1"/>
  <c r="AT136" i="1"/>
  <c r="AS136" i="1"/>
  <c r="AV135" i="1"/>
  <c r="AU135" i="1"/>
  <c r="AT135" i="1"/>
  <c r="AS135" i="1"/>
  <c r="AV134" i="1"/>
  <c r="AU134" i="1"/>
  <c r="AT134" i="1"/>
  <c r="AS134" i="1"/>
  <c r="AV133" i="1"/>
  <c r="AU133" i="1"/>
  <c r="AT133" i="1"/>
  <c r="AS133" i="1"/>
  <c r="AV132" i="1"/>
  <c r="AU132" i="1"/>
  <c r="AT132" i="1"/>
  <c r="AS132" i="1"/>
  <c r="AV131" i="1"/>
  <c r="AU131" i="1"/>
  <c r="AT131" i="1"/>
  <c r="AS131" i="1"/>
  <c r="AV130" i="1"/>
  <c r="AU130" i="1"/>
  <c r="AT130" i="1"/>
  <c r="AS130" i="1"/>
  <c r="AV129" i="1"/>
  <c r="AU129" i="1"/>
  <c r="AT129" i="1"/>
  <c r="AS129" i="1"/>
  <c r="AV128" i="1"/>
  <c r="AU128" i="1"/>
  <c r="AT128" i="1"/>
  <c r="AS128" i="1"/>
  <c r="AV127" i="1"/>
  <c r="AU127" i="1"/>
  <c r="AT127" i="1"/>
  <c r="AS127" i="1"/>
  <c r="AV126" i="1"/>
  <c r="AU126" i="1"/>
  <c r="AT126" i="1"/>
  <c r="AS126" i="1"/>
  <c r="AV125" i="1"/>
  <c r="AU125" i="1"/>
  <c r="AT125" i="1"/>
  <c r="AS125" i="1"/>
  <c r="AV124" i="1"/>
  <c r="AU124" i="1"/>
  <c r="AT124" i="1"/>
  <c r="AS124" i="1"/>
  <c r="AV123" i="1"/>
  <c r="AU123" i="1"/>
  <c r="AT123" i="1"/>
  <c r="AS123" i="1"/>
  <c r="AV122" i="1"/>
  <c r="AU122" i="1"/>
  <c r="AT122" i="1"/>
  <c r="AS122" i="1"/>
  <c r="AV121" i="1"/>
  <c r="AU121" i="1"/>
  <c r="AT121" i="1"/>
  <c r="AS121" i="1"/>
  <c r="AV120" i="1"/>
  <c r="AU120" i="1"/>
  <c r="AT120" i="1"/>
  <c r="AS120" i="1"/>
  <c r="AV119" i="1"/>
  <c r="AU119" i="1"/>
  <c r="AT119" i="1"/>
  <c r="AS119" i="1"/>
  <c r="AV118" i="1"/>
  <c r="AU118" i="1"/>
  <c r="AT118" i="1"/>
  <c r="AS118" i="1"/>
  <c r="AV117" i="1"/>
  <c r="AU117" i="1"/>
  <c r="AT117" i="1"/>
  <c r="AS117" i="1"/>
  <c r="AV116" i="1"/>
  <c r="AU116" i="1"/>
  <c r="AT116" i="1"/>
  <c r="AS116" i="1"/>
  <c r="AV115" i="1"/>
  <c r="AU115" i="1"/>
  <c r="AT115" i="1"/>
  <c r="AS115" i="1"/>
  <c r="AV114" i="1"/>
  <c r="AU114" i="1"/>
  <c r="AT114" i="1"/>
  <c r="AS114" i="1"/>
  <c r="AV113" i="1"/>
  <c r="AU113" i="1"/>
  <c r="AT113" i="1"/>
  <c r="AS113" i="1"/>
  <c r="AV112" i="1"/>
  <c r="AU112" i="1"/>
  <c r="AT112" i="1"/>
  <c r="AS112" i="1"/>
  <c r="AV111" i="1"/>
  <c r="AU111" i="1"/>
  <c r="AT111" i="1"/>
  <c r="AS111" i="1"/>
  <c r="AV110" i="1"/>
  <c r="AU110" i="1"/>
  <c r="AT110" i="1"/>
  <c r="AS110" i="1"/>
  <c r="AV109" i="1"/>
  <c r="AU109" i="1"/>
  <c r="AT109" i="1"/>
  <c r="AS109" i="1"/>
  <c r="AV108" i="1"/>
  <c r="AU108" i="1"/>
  <c r="AT108" i="1"/>
  <c r="AS108" i="1"/>
  <c r="AV107" i="1"/>
  <c r="AU107" i="1"/>
  <c r="AT107" i="1"/>
  <c r="AS107" i="1"/>
  <c r="AV106" i="1"/>
  <c r="AU106" i="1"/>
  <c r="AT106" i="1"/>
  <c r="AS106" i="1"/>
  <c r="AV105" i="1"/>
  <c r="AU105" i="1"/>
  <c r="AT105" i="1"/>
  <c r="AS105" i="1"/>
  <c r="AV104" i="1"/>
  <c r="AU104" i="1"/>
  <c r="AT104" i="1"/>
  <c r="AS104" i="1"/>
  <c r="AV103" i="1"/>
  <c r="AU103" i="1"/>
  <c r="AT103" i="1"/>
  <c r="AS103" i="1"/>
  <c r="AV102" i="1"/>
  <c r="AU102" i="1"/>
  <c r="AT102" i="1"/>
  <c r="AS102" i="1"/>
  <c r="AV101" i="1"/>
  <c r="AU101" i="1"/>
  <c r="AT101" i="1"/>
  <c r="AS101" i="1"/>
  <c r="AV100" i="1"/>
  <c r="AU100" i="1"/>
  <c r="AT100" i="1"/>
  <c r="AS100" i="1"/>
  <c r="AV99" i="1"/>
  <c r="AU99" i="1"/>
  <c r="AT99" i="1"/>
  <c r="AS99" i="1"/>
  <c r="AV98" i="1"/>
  <c r="AU98" i="1"/>
  <c r="AT98" i="1"/>
  <c r="AS98" i="1"/>
  <c r="AV97" i="1"/>
  <c r="AU97" i="1"/>
  <c r="AT97" i="1"/>
  <c r="AS97" i="1"/>
  <c r="AV96" i="1"/>
  <c r="AU96" i="1"/>
  <c r="AT96" i="1"/>
  <c r="AS96" i="1"/>
  <c r="AV95" i="1"/>
  <c r="AU95" i="1"/>
  <c r="AT95" i="1"/>
  <c r="AS95" i="1"/>
  <c r="AV94" i="1"/>
  <c r="AU94" i="1"/>
  <c r="AT94" i="1"/>
  <c r="AS94" i="1"/>
  <c r="AV93" i="1"/>
  <c r="AU93" i="1"/>
  <c r="AT93" i="1"/>
  <c r="AS93" i="1"/>
  <c r="AV92" i="1"/>
  <c r="AU92" i="1"/>
  <c r="AT92" i="1"/>
  <c r="AS92" i="1"/>
  <c r="AV91" i="1"/>
  <c r="AU91" i="1"/>
  <c r="AT91" i="1"/>
  <c r="AS91" i="1"/>
  <c r="AV90" i="1"/>
  <c r="AU90" i="1"/>
  <c r="AT90" i="1"/>
  <c r="AS90" i="1"/>
  <c r="AV89" i="1"/>
  <c r="AU89" i="1"/>
  <c r="AT89" i="1"/>
  <c r="AS89" i="1"/>
  <c r="AV88" i="1"/>
  <c r="AU88" i="1"/>
  <c r="AT88" i="1"/>
  <c r="AS88" i="1"/>
  <c r="AV87" i="1"/>
  <c r="AU87" i="1"/>
  <c r="AT87" i="1"/>
  <c r="AS87" i="1"/>
  <c r="AV86" i="1"/>
  <c r="AU86" i="1"/>
  <c r="AT86" i="1"/>
  <c r="AS86" i="1"/>
  <c r="AV85" i="1"/>
  <c r="AU85" i="1"/>
  <c r="AT85" i="1"/>
  <c r="AS85" i="1"/>
  <c r="AV84" i="1"/>
  <c r="AU84" i="1"/>
  <c r="AT84" i="1"/>
  <c r="AS84" i="1"/>
  <c r="AV83" i="1"/>
  <c r="AU83" i="1"/>
  <c r="AT83" i="1"/>
  <c r="AS83" i="1"/>
  <c r="AV82" i="1"/>
  <c r="AU82" i="1"/>
  <c r="AT82" i="1"/>
  <c r="AS82" i="1"/>
  <c r="AV81" i="1"/>
  <c r="AU81" i="1"/>
  <c r="AT81" i="1"/>
  <c r="AS81" i="1"/>
  <c r="AV80" i="1"/>
  <c r="AU80" i="1"/>
  <c r="AT80" i="1"/>
  <c r="AS80" i="1"/>
  <c r="AV79" i="1"/>
  <c r="AU79" i="1"/>
  <c r="AT79" i="1"/>
  <c r="AS79" i="1"/>
  <c r="AV78" i="1"/>
  <c r="AU78" i="1"/>
  <c r="AT78" i="1"/>
  <c r="AS78" i="1"/>
  <c r="AV77" i="1"/>
  <c r="AU77" i="1"/>
  <c r="AT77" i="1"/>
  <c r="AS77" i="1"/>
  <c r="AV76" i="1"/>
  <c r="AU76" i="1"/>
  <c r="AT76" i="1"/>
  <c r="AS76" i="1"/>
  <c r="AV75" i="1"/>
  <c r="AU75" i="1"/>
  <c r="AT75" i="1"/>
  <c r="AS75" i="1"/>
  <c r="AV74" i="1"/>
  <c r="AU74" i="1"/>
  <c r="AT74" i="1"/>
  <c r="AS74" i="1"/>
  <c r="AV73" i="1"/>
  <c r="AU73" i="1"/>
  <c r="AT73" i="1"/>
  <c r="AS73" i="1"/>
  <c r="AV72" i="1"/>
  <c r="AU72" i="1"/>
  <c r="AT72" i="1"/>
  <c r="AS72" i="1"/>
  <c r="AV71" i="1"/>
  <c r="AU71" i="1"/>
  <c r="AT71" i="1"/>
  <c r="AS71" i="1"/>
  <c r="AV70" i="1"/>
  <c r="AU70" i="1"/>
  <c r="AT70" i="1"/>
  <c r="AS70" i="1"/>
  <c r="AV69" i="1"/>
  <c r="AU69" i="1"/>
  <c r="AT69" i="1"/>
  <c r="AS69" i="1"/>
  <c r="AV68" i="1"/>
  <c r="AU68" i="1"/>
  <c r="AT68" i="1"/>
  <c r="AS68" i="1"/>
  <c r="AV67" i="1"/>
  <c r="AU67" i="1"/>
  <c r="AT67" i="1"/>
  <c r="AS67" i="1"/>
  <c r="AV66" i="1"/>
  <c r="AU66" i="1"/>
  <c r="AT66" i="1"/>
  <c r="AS66" i="1"/>
  <c r="AV65" i="1"/>
  <c r="AU65" i="1"/>
  <c r="AT65" i="1"/>
  <c r="AS65" i="1"/>
  <c r="AV64" i="1"/>
  <c r="AU64" i="1"/>
  <c r="AT64" i="1"/>
  <c r="AS64" i="1"/>
  <c r="AV63" i="1"/>
  <c r="AU63" i="1"/>
  <c r="AT63" i="1"/>
  <c r="AS63" i="1"/>
  <c r="AV62" i="1"/>
  <c r="AU62" i="1"/>
  <c r="AT62" i="1"/>
  <c r="AS62" i="1"/>
  <c r="AV61" i="1"/>
  <c r="AU61" i="1"/>
  <c r="AT61" i="1"/>
  <c r="AS61" i="1"/>
  <c r="AV60" i="1"/>
  <c r="AU60" i="1"/>
  <c r="AT60" i="1"/>
  <c r="AS60" i="1"/>
  <c r="AV59" i="1"/>
  <c r="AU59" i="1"/>
  <c r="AT59" i="1"/>
  <c r="AS59" i="1"/>
  <c r="AV58" i="1"/>
  <c r="AU58" i="1"/>
  <c r="AT58" i="1"/>
  <c r="AS58" i="1"/>
  <c r="AV57" i="1"/>
  <c r="AU57" i="1"/>
  <c r="AT57" i="1"/>
  <c r="AS57" i="1"/>
  <c r="AV56" i="1"/>
  <c r="AU56" i="1"/>
  <c r="AT56" i="1"/>
  <c r="AS56" i="1"/>
  <c r="AV55" i="1"/>
  <c r="AU55" i="1"/>
  <c r="AT55" i="1"/>
  <c r="AS55" i="1"/>
  <c r="AV54" i="1"/>
  <c r="AU54" i="1"/>
  <c r="AT54" i="1"/>
  <c r="AS54" i="1"/>
  <c r="AV53" i="1"/>
  <c r="AU53" i="1"/>
  <c r="AT53" i="1"/>
  <c r="AS53" i="1"/>
  <c r="AV52" i="1"/>
  <c r="AU52" i="1"/>
  <c r="AT52" i="1"/>
  <c r="AS52" i="1"/>
  <c r="AV51" i="1"/>
  <c r="AU51" i="1"/>
  <c r="AT51" i="1"/>
  <c r="AS51" i="1"/>
  <c r="AV50" i="1"/>
  <c r="AU50" i="1"/>
  <c r="AT50" i="1"/>
  <c r="AS50" i="1"/>
  <c r="AV49" i="1"/>
  <c r="AU49" i="1"/>
  <c r="AT49" i="1"/>
  <c r="AS49" i="1"/>
  <c r="AV48" i="1"/>
  <c r="AU48" i="1"/>
  <c r="AT48" i="1"/>
  <c r="AS48" i="1"/>
  <c r="AV47" i="1"/>
  <c r="AU47" i="1"/>
  <c r="AT47" i="1"/>
  <c r="AS47" i="1"/>
  <c r="AV46" i="1"/>
  <c r="AU46" i="1"/>
  <c r="AT46" i="1"/>
  <c r="AS46" i="1"/>
  <c r="AV45" i="1"/>
  <c r="AU45" i="1"/>
  <c r="AT45" i="1"/>
  <c r="AS45" i="1"/>
  <c r="AV44" i="1"/>
  <c r="AU44" i="1"/>
  <c r="AT44" i="1"/>
  <c r="AS44" i="1"/>
  <c r="AV43" i="1"/>
  <c r="AU43" i="1"/>
  <c r="AT43" i="1"/>
  <c r="AS43" i="1"/>
  <c r="AV42" i="1"/>
  <c r="AU42" i="1"/>
  <c r="AT42" i="1"/>
  <c r="AS42" i="1"/>
  <c r="AV41" i="1"/>
  <c r="AU41" i="1"/>
  <c r="AT41" i="1"/>
  <c r="AS41" i="1"/>
  <c r="AV40" i="1"/>
  <c r="AU40" i="1"/>
  <c r="AT40" i="1"/>
  <c r="AS40" i="1"/>
  <c r="AV39" i="1"/>
  <c r="AU39" i="1"/>
  <c r="AT39" i="1"/>
  <c r="AS39" i="1"/>
  <c r="AV38" i="1"/>
  <c r="AU38" i="1"/>
  <c r="AT38" i="1"/>
  <c r="AS38" i="1"/>
  <c r="AV37" i="1"/>
  <c r="AU37" i="1"/>
  <c r="AT37" i="1"/>
  <c r="AS37" i="1"/>
  <c r="AV36" i="1"/>
  <c r="AU36" i="1"/>
  <c r="AT36" i="1"/>
  <c r="AS36" i="1"/>
  <c r="AV35" i="1"/>
  <c r="AU35" i="1"/>
  <c r="AT35" i="1"/>
  <c r="AS35" i="1"/>
  <c r="AV34" i="1"/>
  <c r="AU34" i="1"/>
  <c r="AT34" i="1"/>
  <c r="AS34" i="1"/>
  <c r="AV33" i="1"/>
  <c r="AU33" i="1"/>
  <c r="AT33" i="1"/>
  <c r="AS33" i="1"/>
  <c r="AV32" i="1"/>
  <c r="AU32" i="1"/>
  <c r="AT32" i="1"/>
  <c r="AS32" i="1"/>
  <c r="AV31" i="1"/>
  <c r="AU31" i="1"/>
  <c r="AT31" i="1"/>
  <c r="AS31" i="1"/>
  <c r="AV30" i="1"/>
  <c r="AU30" i="1"/>
  <c r="AT30" i="1"/>
  <c r="AS30" i="1"/>
  <c r="AV29" i="1"/>
  <c r="AU29" i="1"/>
  <c r="AT29" i="1"/>
  <c r="AS29" i="1"/>
  <c r="AV28" i="1"/>
  <c r="AU28" i="1"/>
  <c r="AT28" i="1"/>
  <c r="AS28" i="1"/>
  <c r="AV27" i="1"/>
  <c r="AU27" i="1"/>
  <c r="AT27" i="1"/>
  <c r="AS27" i="1"/>
  <c r="AV26" i="1"/>
  <c r="AU26" i="1"/>
  <c r="AT26" i="1"/>
  <c r="AS26" i="1"/>
  <c r="AV25" i="1"/>
  <c r="AU25" i="1"/>
  <c r="AT25" i="1"/>
  <c r="AS25" i="1"/>
  <c r="AV24" i="1"/>
  <c r="AU24" i="1"/>
  <c r="AT24" i="1"/>
  <c r="AS24" i="1"/>
  <c r="AV23" i="1"/>
  <c r="AU23" i="1"/>
  <c r="AT23" i="1"/>
  <c r="AS23" i="1"/>
  <c r="AV22" i="1"/>
  <c r="AU22" i="1"/>
  <c r="AT22" i="1"/>
  <c r="AS22" i="1"/>
  <c r="AV21" i="1"/>
  <c r="AU21" i="1"/>
  <c r="AT21" i="1"/>
  <c r="AS21" i="1"/>
  <c r="AV20" i="1"/>
  <c r="AU20" i="1"/>
  <c r="AT20" i="1"/>
  <c r="AS20" i="1"/>
  <c r="AV19" i="1"/>
  <c r="AU19" i="1"/>
  <c r="AT19" i="1"/>
  <c r="AS19" i="1"/>
  <c r="AV18" i="1"/>
  <c r="AU18" i="1"/>
  <c r="AT18" i="1"/>
  <c r="AS18" i="1"/>
  <c r="AV17" i="1"/>
  <c r="AU17" i="1"/>
  <c r="AT17" i="1"/>
  <c r="AS17" i="1"/>
  <c r="AV16" i="1"/>
  <c r="AU16" i="1"/>
  <c r="AT16" i="1"/>
  <c r="AS16" i="1"/>
  <c r="AV15" i="1"/>
  <c r="AU15" i="1"/>
  <c r="AT15" i="1"/>
  <c r="AS15" i="1"/>
  <c r="AV14" i="1"/>
  <c r="AT14" i="1"/>
  <c r="AS14" i="1"/>
  <c r="AV13" i="1"/>
  <c r="AU13" i="1"/>
  <c r="AT13" i="1"/>
  <c r="AS13" i="1"/>
  <c r="AV12" i="1"/>
  <c r="AU12" i="1"/>
  <c r="AT12" i="1"/>
  <c r="AS12" i="1"/>
  <c r="AV11" i="1"/>
  <c r="AU11" i="1"/>
  <c r="AT11" i="1"/>
  <c r="AS11" i="1"/>
  <c r="AV10" i="1"/>
  <c r="AU10" i="1"/>
  <c r="AT10" i="1"/>
  <c r="AS10" i="1"/>
  <c r="AW7" i="1"/>
  <c r="AV7" i="1"/>
  <c r="AU7" i="1"/>
  <c r="AT7" i="1"/>
  <c r="AS7" i="1"/>
  <c r="AV9" i="1"/>
  <c r="AU9" i="1"/>
  <c r="AT9" i="1"/>
  <c r="AS9" i="1"/>
  <c r="AO3134" i="1"/>
  <c r="AR3134" i="1" s="1"/>
  <c r="AN3134" i="1"/>
  <c r="AQ3134" i="1" s="1"/>
  <c r="AM3134" i="1"/>
  <c r="AP3134" i="1" s="1"/>
  <c r="AJ3134" i="1"/>
  <c r="AL3134" i="1" s="1"/>
  <c r="AI3134" i="1"/>
  <c r="AO3133" i="1"/>
  <c r="AR3133" i="1" s="1"/>
  <c r="AN3133" i="1"/>
  <c r="AQ3133" i="1" s="1"/>
  <c r="AM3133" i="1"/>
  <c r="AP3133" i="1" s="1"/>
  <c r="AJ3133" i="1"/>
  <c r="AL3133" i="1" s="1"/>
  <c r="AI3133" i="1"/>
  <c r="AO3132" i="1"/>
  <c r="AR3132" i="1" s="1"/>
  <c r="AN3132" i="1"/>
  <c r="AQ3132" i="1" s="1"/>
  <c r="AM3132" i="1"/>
  <c r="AP3132" i="1" s="1"/>
  <c r="AJ3132" i="1"/>
  <c r="AL3132" i="1" s="1"/>
  <c r="AI3132" i="1"/>
  <c r="AO3131" i="1"/>
  <c r="AR3131" i="1" s="1"/>
  <c r="AN3131" i="1"/>
  <c r="AQ3131" i="1" s="1"/>
  <c r="AM3131" i="1"/>
  <c r="AP3131" i="1" s="1"/>
  <c r="AJ3131" i="1"/>
  <c r="AL3131" i="1" s="1"/>
  <c r="AI3131" i="1"/>
  <c r="AK3131" i="1" s="1"/>
  <c r="AO3130" i="1"/>
  <c r="AR3130" i="1" s="1"/>
  <c r="AN3130" i="1"/>
  <c r="AQ3130" i="1" s="1"/>
  <c r="AM3130" i="1"/>
  <c r="AP3130" i="1" s="1"/>
  <c r="AJ3130" i="1"/>
  <c r="AL3130" i="1" s="1"/>
  <c r="AI3130" i="1"/>
  <c r="AO3129" i="1"/>
  <c r="AR3129" i="1" s="1"/>
  <c r="AN3129" i="1"/>
  <c r="AQ3129" i="1" s="1"/>
  <c r="AM3129" i="1"/>
  <c r="AP3129" i="1" s="1"/>
  <c r="AJ3129" i="1"/>
  <c r="AL3129" i="1" s="1"/>
  <c r="AI3129" i="1"/>
  <c r="AK3129" i="1" s="1"/>
  <c r="AO3128" i="1"/>
  <c r="AR3128" i="1" s="1"/>
  <c r="AN3128" i="1"/>
  <c r="AQ3128" i="1" s="1"/>
  <c r="AM3128" i="1"/>
  <c r="AP3128" i="1" s="1"/>
  <c r="AJ3128" i="1"/>
  <c r="AL3128" i="1" s="1"/>
  <c r="AI3128" i="1"/>
  <c r="AO3127" i="1"/>
  <c r="AR3127" i="1" s="1"/>
  <c r="AN3127" i="1"/>
  <c r="AQ3127" i="1" s="1"/>
  <c r="AM3127" i="1"/>
  <c r="AP3127" i="1" s="1"/>
  <c r="AJ3127" i="1"/>
  <c r="AL3127" i="1" s="1"/>
  <c r="AI3127" i="1"/>
  <c r="AK3127" i="1" s="1"/>
  <c r="AO3126" i="1"/>
  <c r="AR3126" i="1" s="1"/>
  <c r="AN3126" i="1"/>
  <c r="AQ3126" i="1" s="1"/>
  <c r="AM3126" i="1"/>
  <c r="AP3126" i="1" s="1"/>
  <c r="AJ3126" i="1"/>
  <c r="AL3126" i="1" s="1"/>
  <c r="AI3126" i="1"/>
  <c r="AO3125" i="1"/>
  <c r="AR3125" i="1" s="1"/>
  <c r="AN3125" i="1"/>
  <c r="AQ3125" i="1" s="1"/>
  <c r="AM3125" i="1"/>
  <c r="AP3125" i="1" s="1"/>
  <c r="AJ3125" i="1"/>
  <c r="AL3125" i="1" s="1"/>
  <c r="AI3125" i="1"/>
  <c r="AK3125" i="1" s="1"/>
  <c r="AO3124" i="1"/>
  <c r="AR3124" i="1" s="1"/>
  <c r="AN3124" i="1"/>
  <c r="AQ3124" i="1" s="1"/>
  <c r="AM3124" i="1"/>
  <c r="AP3124" i="1" s="1"/>
  <c r="AJ3124" i="1"/>
  <c r="AL3124" i="1" s="1"/>
  <c r="AI3124" i="1"/>
  <c r="AO3123" i="1"/>
  <c r="AR3123" i="1" s="1"/>
  <c r="AN3123" i="1"/>
  <c r="AQ3123" i="1" s="1"/>
  <c r="AM3123" i="1"/>
  <c r="AP3123" i="1" s="1"/>
  <c r="AJ3123" i="1"/>
  <c r="AL3123" i="1" s="1"/>
  <c r="AI3123" i="1"/>
  <c r="AK3123" i="1" s="1"/>
  <c r="AO3122" i="1"/>
  <c r="AR3122" i="1" s="1"/>
  <c r="AN3122" i="1"/>
  <c r="AQ3122" i="1" s="1"/>
  <c r="AM3122" i="1"/>
  <c r="AP3122" i="1" s="1"/>
  <c r="AJ3122" i="1"/>
  <c r="AL3122" i="1" s="1"/>
  <c r="AI3122" i="1"/>
  <c r="AO3121" i="1"/>
  <c r="AR3121" i="1" s="1"/>
  <c r="AN3121" i="1"/>
  <c r="AQ3121" i="1" s="1"/>
  <c r="AM3121" i="1"/>
  <c r="AP3121" i="1" s="1"/>
  <c r="AJ3121" i="1"/>
  <c r="AL3121" i="1" s="1"/>
  <c r="AI3121" i="1"/>
  <c r="AK3121" i="1" s="1"/>
  <c r="AO3120" i="1"/>
  <c r="AR3120" i="1" s="1"/>
  <c r="AN3120" i="1"/>
  <c r="AQ3120" i="1" s="1"/>
  <c r="AM3120" i="1"/>
  <c r="AP3120" i="1" s="1"/>
  <c r="AJ3120" i="1"/>
  <c r="AL3120" i="1" s="1"/>
  <c r="AI3120" i="1"/>
  <c r="AO3119" i="1"/>
  <c r="AR3119" i="1" s="1"/>
  <c r="AN3119" i="1"/>
  <c r="AQ3119" i="1" s="1"/>
  <c r="AM3119" i="1"/>
  <c r="AP3119" i="1" s="1"/>
  <c r="AJ3119" i="1"/>
  <c r="AL3119" i="1" s="1"/>
  <c r="AI3119" i="1"/>
  <c r="AK3119" i="1" s="1"/>
  <c r="AO3118" i="1"/>
  <c r="AR3118" i="1" s="1"/>
  <c r="AN3118" i="1"/>
  <c r="AQ3118" i="1" s="1"/>
  <c r="AM3118" i="1"/>
  <c r="AP3118" i="1" s="1"/>
  <c r="AJ3118" i="1"/>
  <c r="AL3118" i="1" s="1"/>
  <c r="AI3118" i="1"/>
  <c r="AO3117" i="1"/>
  <c r="AR3117" i="1" s="1"/>
  <c r="AN3117" i="1"/>
  <c r="AQ3117" i="1" s="1"/>
  <c r="AM3117" i="1"/>
  <c r="AP3117" i="1" s="1"/>
  <c r="AJ3117" i="1"/>
  <c r="AL3117" i="1" s="1"/>
  <c r="AI3117" i="1"/>
  <c r="AK3117" i="1" s="1"/>
  <c r="AO3116" i="1"/>
  <c r="AR3116" i="1" s="1"/>
  <c r="AN3116" i="1"/>
  <c r="AQ3116" i="1" s="1"/>
  <c r="AM3116" i="1"/>
  <c r="AP3116" i="1" s="1"/>
  <c r="AJ3116" i="1"/>
  <c r="AL3116" i="1" s="1"/>
  <c r="AI3116" i="1"/>
  <c r="AO3115" i="1"/>
  <c r="AR3115" i="1" s="1"/>
  <c r="AN3115" i="1"/>
  <c r="AQ3115" i="1" s="1"/>
  <c r="AM3115" i="1"/>
  <c r="AP3115" i="1" s="1"/>
  <c r="AJ3115" i="1"/>
  <c r="AL3115" i="1" s="1"/>
  <c r="AI3115" i="1"/>
  <c r="AK3115" i="1" s="1"/>
  <c r="AO3114" i="1"/>
  <c r="AR3114" i="1" s="1"/>
  <c r="AN3114" i="1"/>
  <c r="AQ3114" i="1" s="1"/>
  <c r="AM3114" i="1"/>
  <c r="AP3114" i="1" s="1"/>
  <c r="AJ3114" i="1"/>
  <c r="AL3114" i="1" s="1"/>
  <c r="AI3114" i="1"/>
  <c r="AO3113" i="1"/>
  <c r="AR3113" i="1" s="1"/>
  <c r="AN3113" i="1"/>
  <c r="AQ3113" i="1" s="1"/>
  <c r="AM3113" i="1"/>
  <c r="AP3113" i="1" s="1"/>
  <c r="AJ3113" i="1"/>
  <c r="AL3113" i="1" s="1"/>
  <c r="AI3113" i="1"/>
  <c r="AK3113" i="1" s="1"/>
  <c r="AO3112" i="1"/>
  <c r="AR3112" i="1" s="1"/>
  <c r="AN3112" i="1"/>
  <c r="AQ3112" i="1" s="1"/>
  <c r="AM3112" i="1"/>
  <c r="AP3112" i="1" s="1"/>
  <c r="AJ3112" i="1"/>
  <c r="AL3112" i="1" s="1"/>
  <c r="AI3112" i="1"/>
  <c r="AO3111" i="1"/>
  <c r="AR3111" i="1" s="1"/>
  <c r="AN3111" i="1"/>
  <c r="AQ3111" i="1" s="1"/>
  <c r="AM3111" i="1"/>
  <c r="AP3111" i="1" s="1"/>
  <c r="AJ3111" i="1"/>
  <c r="AL3111" i="1" s="1"/>
  <c r="AI3111" i="1"/>
  <c r="AK3111" i="1" s="1"/>
  <c r="AO3110" i="1"/>
  <c r="AR3110" i="1" s="1"/>
  <c r="AN3110" i="1"/>
  <c r="AQ3110" i="1" s="1"/>
  <c r="AM3110" i="1"/>
  <c r="AP3110" i="1" s="1"/>
  <c r="AJ3110" i="1"/>
  <c r="AL3110" i="1" s="1"/>
  <c r="AI3110" i="1"/>
  <c r="AO3109" i="1"/>
  <c r="AR3109" i="1" s="1"/>
  <c r="AN3109" i="1"/>
  <c r="AQ3109" i="1" s="1"/>
  <c r="AM3109" i="1"/>
  <c r="AP3109" i="1" s="1"/>
  <c r="AJ3109" i="1"/>
  <c r="AL3109" i="1" s="1"/>
  <c r="AI3109" i="1"/>
  <c r="AK3109" i="1" s="1"/>
  <c r="AO3108" i="1"/>
  <c r="AR3108" i="1" s="1"/>
  <c r="AN3108" i="1"/>
  <c r="AQ3108" i="1" s="1"/>
  <c r="AM3108" i="1"/>
  <c r="AP3108" i="1" s="1"/>
  <c r="AJ3108" i="1"/>
  <c r="AL3108" i="1" s="1"/>
  <c r="AI3108" i="1"/>
  <c r="AO3107" i="1"/>
  <c r="AR3107" i="1" s="1"/>
  <c r="AN3107" i="1"/>
  <c r="AQ3107" i="1" s="1"/>
  <c r="AM3107" i="1"/>
  <c r="AP3107" i="1" s="1"/>
  <c r="AJ3107" i="1"/>
  <c r="AL3107" i="1" s="1"/>
  <c r="AI3107" i="1"/>
  <c r="AK3107" i="1" s="1"/>
  <c r="AO3106" i="1"/>
  <c r="AR3106" i="1" s="1"/>
  <c r="AN3106" i="1"/>
  <c r="AQ3106" i="1" s="1"/>
  <c r="AM3106" i="1"/>
  <c r="AP3106" i="1" s="1"/>
  <c r="AJ3106" i="1"/>
  <c r="AL3106" i="1" s="1"/>
  <c r="AI3106" i="1"/>
  <c r="AO3105" i="1"/>
  <c r="AR3105" i="1" s="1"/>
  <c r="AN3105" i="1"/>
  <c r="AQ3105" i="1" s="1"/>
  <c r="AM3105" i="1"/>
  <c r="AP3105" i="1" s="1"/>
  <c r="AJ3105" i="1"/>
  <c r="AL3105" i="1" s="1"/>
  <c r="AI3105" i="1"/>
  <c r="AK3105" i="1" s="1"/>
  <c r="AO3104" i="1"/>
  <c r="AR3104" i="1" s="1"/>
  <c r="AN3104" i="1"/>
  <c r="AQ3104" i="1" s="1"/>
  <c r="AM3104" i="1"/>
  <c r="AP3104" i="1" s="1"/>
  <c r="AJ3104" i="1"/>
  <c r="AL3104" i="1" s="1"/>
  <c r="AI3104" i="1"/>
  <c r="AO3103" i="1"/>
  <c r="AR3103" i="1" s="1"/>
  <c r="AN3103" i="1"/>
  <c r="AQ3103" i="1" s="1"/>
  <c r="AM3103" i="1"/>
  <c r="AP3103" i="1" s="1"/>
  <c r="AJ3103" i="1"/>
  <c r="AL3103" i="1" s="1"/>
  <c r="AI3103" i="1"/>
  <c r="AK3103" i="1" s="1"/>
  <c r="AO3102" i="1"/>
  <c r="AR3102" i="1" s="1"/>
  <c r="AN3102" i="1"/>
  <c r="AQ3102" i="1" s="1"/>
  <c r="AM3102" i="1"/>
  <c r="AP3102" i="1" s="1"/>
  <c r="AJ3102" i="1"/>
  <c r="AL3102" i="1" s="1"/>
  <c r="AI3102" i="1"/>
  <c r="AO3101" i="1"/>
  <c r="AR3101" i="1" s="1"/>
  <c r="AN3101" i="1"/>
  <c r="AQ3101" i="1" s="1"/>
  <c r="AM3101" i="1"/>
  <c r="AP3101" i="1" s="1"/>
  <c r="AJ3101" i="1"/>
  <c r="AL3101" i="1" s="1"/>
  <c r="AI3101" i="1"/>
  <c r="AK3101" i="1" s="1"/>
  <c r="AO3100" i="1"/>
  <c r="AR3100" i="1" s="1"/>
  <c r="AN3100" i="1"/>
  <c r="AQ3100" i="1" s="1"/>
  <c r="AM3100" i="1"/>
  <c r="AP3100" i="1" s="1"/>
  <c r="AJ3100" i="1"/>
  <c r="AL3100" i="1" s="1"/>
  <c r="AI3100" i="1"/>
  <c r="AO3099" i="1"/>
  <c r="AR3099" i="1" s="1"/>
  <c r="AN3099" i="1"/>
  <c r="AQ3099" i="1" s="1"/>
  <c r="AM3099" i="1"/>
  <c r="AP3099" i="1" s="1"/>
  <c r="AJ3099" i="1"/>
  <c r="AL3099" i="1" s="1"/>
  <c r="AI3099" i="1"/>
  <c r="AK3099" i="1" s="1"/>
  <c r="AO3098" i="1"/>
  <c r="AR3098" i="1" s="1"/>
  <c r="AN3098" i="1"/>
  <c r="AQ3098" i="1" s="1"/>
  <c r="AM3098" i="1"/>
  <c r="AP3098" i="1" s="1"/>
  <c r="AJ3098" i="1"/>
  <c r="AL3098" i="1" s="1"/>
  <c r="AI3098" i="1"/>
  <c r="AO3097" i="1"/>
  <c r="AR3097" i="1" s="1"/>
  <c r="AN3097" i="1"/>
  <c r="AQ3097" i="1" s="1"/>
  <c r="AM3097" i="1"/>
  <c r="AP3097" i="1" s="1"/>
  <c r="AJ3097" i="1"/>
  <c r="AL3097" i="1" s="1"/>
  <c r="AI3097" i="1"/>
  <c r="AK3097" i="1" s="1"/>
  <c r="AO3096" i="1"/>
  <c r="AR3096" i="1" s="1"/>
  <c r="AN3096" i="1"/>
  <c r="AQ3096" i="1" s="1"/>
  <c r="AM3096" i="1"/>
  <c r="AP3096" i="1" s="1"/>
  <c r="AJ3096" i="1"/>
  <c r="AL3096" i="1" s="1"/>
  <c r="AI3096" i="1"/>
  <c r="AO3095" i="1"/>
  <c r="AR3095" i="1" s="1"/>
  <c r="AN3095" i="1"/>
  <c r="AQ3095" i="1" s="1"/>
  <c r="AM3095" i="1"/>
  <c r="AP3095" i="1" s="1"/>
  <c r="AJ3095" i="1"/>
  <c r="AL3095" i="1" s="1"/>
  <c r="AI3095" i="1"/>
  <c r="AK3095" i="1" s="1"/>
  <c r="AO3094" i="1"/>
  <c r="AR3094" i="1" s="1"/>
  <c r="AN3094" i="1"/>
  <c r="AQ3094" i="1" s="1"/>
  <c r="AM3094" i="1"/>
  <c r="AP3094" i="1" s="1"/>
  <c r="AJ3094" i="1"/>
  <c r="AL3094" i="1" s="1"/>
  <c r="AI3094" i="1"/>
  <c r="AO3093" i="1"/>
  <c r="AR3093" i="1" s="1"/>
  <c r="AN3093" i="1"/>
  <c r="AQ3093" i="1" s="1"/>
  <c r="AM3093" i="1"/>
  <c r="AP3093" i="1" s="1"/>
  <c r="AJ3093" i="1"/>
  <c r="AL3093" i="1" s="1"/>
  <c r="AI3093" i="1"/>
  <c r="AK3093" i="1" s="1"/>
  <c r="AO3092" i="1"/>
  <c r="AR3092" i="1" s="1"/>
  <c r="AN3092" i="1"/>
  <c r="AQ3092" i="1" s="1"/>
  <c r="AM3092" i="1"/>
  <c r="AP3092" i="1" s="1"/>
  <c r="AJ3092" i="1"/>
  <c r="AL3092" i="1" s="1"/>
  <c r="AI3092" i="1"/>
  <c r="AO3091" i="1"/>
  <c r="AR3091" i="1" s="1"/>
  <c r="AN3091" i="1"/>
  <c r="AQ3091" i="1" s="1"/>
  <c r="AM3091" i="1"/>
  <c r="AP3091" i="1" s="1"/>
  <c r="AJ3091" i="1"/>
  <c r="AL3091" i="1" s="1"/>
  <c r="AI3091" i="1"/>
  <c r="AK3091" i="1" s="1"/>
  <c r="AO3090" i="1"/>
  <c r="AR3090" i="1" s="1"/>
  <c r="AN3090" i="1"/>
  <c r="AQ3090" i="1" s="1"/>
  <c r="AM3090" i="1"/>
  <c r="AP3090" i="1" s="1"/>
  <c r="AJ3090" i="1"/>
  <c r="AL3090" i="1" s="1"/>
  <c r="AI3090" i="1"/>
  <c r="AO3089" i="1"/>
  <c r="AR3089" i="1" s="1"/>
  <c r="AN3089" i="1"/>
  <c r="AQ3089" i="1" s="1"/>
  <c r="AM3089" i="1"/>
  <c r="AP3089" i="1" s="1"/>
  <c r="AJ3089" i="1"/>
  <c r="AL3089" i="1" s="1"/>
  <c r="AI3089" i="1"/>
  <c r="AK3089" i="1" s="1"/>
  <c r="AO3088" i="1"/>
  <c r="AR3088" i="1" s="1"/>
  <c r="AN3088" i="1"/>
  <c r="AQ3088" i="1" s="1"/>
  <c r="AM3088" i="1"/>
  <c r="AP3088" i="1" s="1"/>
  <c r="AJ3088" i="1"/>
  <c r="AL3088" i="1" s="1"/>
  <c r="AI3088" i="1"/>
  <c r="AO3087" i="1"/>
  <c r="AR3087" i="1" s="1"/>
  <c r="AN3087" i="1"/>
  <c r="AQ3087" i="1" s="1"/>
  <c r="AM3087" i="1"/>
  <c r="AP3087" i="1" s="1"/>
  <c r="AJ3087" i="1"/>
  <c r="AL3087" i="1" s="1"/>
  <c r="AI3087" i="1"/>
  <c r="AK3087" i="1" s="1"/>
  <c r="AO3086" i="1"/>
  <c r="AR3086" i="1" s="1"/>
  <c r="AN3086" i="1"/>
  <c r="AQ3086" i="1" s="1"/>
  <c r="AM3086" i="1"/>
  <c r="AP3086" i="1" s="1"/>
  <c r="AJ3086" i="1"/>
  <c r="AL3086" i="1" s="1"/>
  <c r="AI3086" i="1"/>
  <c r="AO3085" i="1"/>
  <c r="AR3085" i="1" s="1"/>
  <c r="AN3085" i="1"/>
  <c r="AQ3085" i="1" s="1"/>
  <c r="AM3085" i="1"/>
  <c r="AP3085" i="1" s="1"/>
  <c r="AJ3085" i="1"/>
  <c r="AL3085" i="1" s="1"/>
  <c r="AI3085" i="1"/>
  <c r="AK3085" i="1" s="1"/>
  <c r="AO3084" i="1"/>
  <c r="AR3084" i="1" s="1"/>
  <c r="AN3084" i="1"/>
  <c r="AQ3084" i="1" s="1"/>
  <c r="AM3084" i="1"/>
  <c r="AP3084" i="1" s="1"/>
  <c r="AJ3084" i="1"/>
  <c r="AL3084" i="1" s="1"/>
  <c r="AI3084" i="1"/>
  <c r="AO3083" i="1"/>
  <c r="AR3083" i="1" s="1"/>
  <c r="AN3083" i="1"/>
  <c r="AQ3083" i="1" s="1"/>
  <c r="AM3083" i="1"/>
  <c r="AP3083" i="1" s="1"/>
  <c r="AJ3083" i="1"/>
  <c r="AL3083" i="1" s="1"/>
  <c r="AI3083" i="1"/>
  <c r="AK3083" i="1" s="1"/>
  <c r="AO3082" i="1"/>
  <c r="AR3082" i="1" s="1"/>
  <c r="AN3082" i="1"/>
  <c r="AQ3082" i="1" s="1"/>
  <c r="AM3082" i="1"/>
  <c r="AP3082" i="1" s="1"/>
  <c r="AJ3082" i="1"/>
  <c r="AL3082" i="1" s="1"/>
  <c r="AI3082" i="1"/>
  <c r="AO3081" i="1"/>
  <c r="AR3081" i="1" s="1"/>
  <c r="AN3081" i="1"/>
  <c r="AQ3081" i="1" s="1"/>
  <c r="AM3081" i="1"/>
  <c r="AP3081" i="1" s="1"/>
  <c r="AJ3081" i="1"/>
  <c r="AL3081" i="1" s="1"/>
  <c r="AI3081" i="1"/>
  <c r="AK3081" i="1" s="1"/>
  <c r="AO3080" i="1"/>
  <c r="AR3080" i="1" s="1"/>
  <c r="AN3080" i="1"/>
  <c r="AQ3080" i="1" s="1"/>
  <c r="AM3080" i="1"/>
  <c r="AP3080" i="1" s="1"/>
  <c r="AJ3080" i="1"/>
  <c r="AL3080" i="1" s="1"/>
  <c r="AI3080" i="1"/>
  <c r="AO3079" i="1"/>
  <c r="AR3079" i="1" s="1"/>
  <c r="AN3079" i="1"/>
  <c r="AQ3079" i="1" s="1"/>
  <c r="AM3079" i="1"/>
  <c r="AP3079" i="1" s="1"/>
  <c r="AJ3079" i="1"/>
  <c r="AL3079" i="1" s="1"/>
  <c r="AI3079" i="1"/>
  <c r="AK3079" i="1" s="1"/>
  <c r="AO3078" i="1"/>
  <c r="AR3078" i="1" s="1"/>
  <c r="AN3078" i="1"/>
  <c r="AQ3078" i="1" s="1"/>
  <c r="AM3078" i="1"/>
  <c r="AP3078" i="1" s="1"/>
  <c r="AJ3078" i="1"/>
  <c r="AL3078" i="1" s="1"/>
  <c r="AI3078" i="1"/>
  <c r="AO3077" i="1"/>
  <c r="AR3077" i="1" s="1"/>
  <c r="AN3077" i="1"/>
  <c r="AQ3077" i="1" s="1"/>
  <c r="AM3077" i="1"/>
  <c r="AP3077" i="1" s="1"/>
  <c r="AJ3077" i="1"/>
  <c r="AL3077" i="1" s="1"/>
  <c r="AI3077" i="1"/>
  <c r="AK3077" i="1" s="1"/>
  <c r="AO3076" i="1"/>
  <c r="AR3076" i="1" s="1"/>
  <c r="AN3076" i="1"/>
  <c r="AQ3076" i="1" s="1"/>
  <c r="AM3076" i="1"/>
  <c r="AP3076" i="1" s="1"/>
  <c r="AJ3076" i="1"/>
  <c r="AL3076" i="1" s="1"/>
  <c r="AI3076" i="1"/>
  <c r="AO3075" i="1"/>
  <c r="AR3075" i="1" s="1"/>
  <c r="AN3075" i="1"/>
  <c r="AQ3075" i="1" s="1"/>
  <c r="AM3075" i="1"/>
  <c r="AP3075" i="1" s="1"/>
  <c r="AJ3075" i="1"/>
  <c r="AL3075" i="1" s="1"/>
  <c r="AI3075" i="1"/>
  <c r="AK3075" i="1" s="1"/>
  <c r="AO3074" i="1"/>
  <c r="AR3074" i="1" s="1"/>
  <c r="AN3074" i="1"/>
  <c r="AQ3074" i="1" s="1"/>
  <c r="AM3074" i="1"/>
  <c r="AP3074" i="1" s="1"/>
  <c r="AJ3074" i="1"/>
  <c r="AL3074" i="1" s="1"/>
  <c r="AI3074" i="1"/>
  <c r="AO3073" i="1"/>
  <c r="AR3073" i="1" s="1"/>
  <c r="AN3073" i="1"/>
  <c r="AQ3073" i="1" s="1"/>
  <c r="AM3073" i="1"/>
  <c r="AP3073" i="1" s="1"/>
  <c r="AJ3073" i="1"/>
  <c r="AL3073" i="1" s="1"/>
  <c r="AI3073" i="1"/>
  <c r="AK3073" i="1" s="1"/>
  <c r="AO3072" i="1"/>
  <c r="AR3072" i="1" s="1"/>
  <c r="AN3072" i="1"/>
  <c r="AQ3072" i="1" s="1"/>
  <c r="AM3072" i="1"/>
  <c r="AP3072" i="1" s="1"/>
  <c r="AJ3072" i="1"/>
  <c r="AL3072" i="1" s="1"/>
  <c r="AI3072" i="1"/>
  <c r="AO3071" i="1"/>
  <c r="AR3071" i="1" s="1"/>
  <c r="AN3071" i="1"/>
  <c r="AQ3071" i="1" s="1"/>
  <c r="AM3071" i="1"/>
  <c r="AP3071" i="1" s="1"/>
  <c r="AJ3071" i="1"/>
  <c r="AL3071" i="1" s="1"/>
  <c r="AI3071" i="1"/>
  <c r="AK3071" i="1" s="1"/>
  <c r="AO3070" i="1"/>
  <c r="AR3070" i="1" s="1"/>
  <c r="AN3070" i="1"/>
  <c r="AQ3070" i="1" s="1"/>
  <c r="AM3070" i="1"/>
  <c r="AP3070" i="1" s="1"/>
  <c r="AJ3070" i="1"/>
  <c r="AL3070" i="1" s="1"/>
  <c r="AI3070" i="1"/>
  <c r="AO3069" i="1"/>
  <c r="AR3069" i="1" s="1"/>
  <c r="AN3069" i="1"/>
  <c r="AQ3069" i="1" s="1"/>
  <c r="AM3069" i="1"/>
  <c r="AP3069" i="1" s="1"/>
  <c r="AJ3069" i="1"/>
  <c r="AL3069" i="1" s="1"/>
  <c r="AI3069" i="1"/>
  <c r="AK3069" i="1" s="1"/>
  <c r="AO3068" i="1"/>
  <c r="AR3068" i="1" s="1"/>
  <c r="AN3068" i="1"/>
  <c r="AQ3068" i="1" s="1"/>
  <c r="AM3068" i="1"/>
  <c r="AP3068" i="1" s="1"/>
  <c r="AJ3068" i="1"/>
  <c r="AL3068" i="1" s="1"/>
  <c r="AI3068" i="1"/>
  <c r="AO3067" i="1"/>
  <c r="AR3067" i="1" s="1"/>
  <c r="AN3067" i="1"/>
  <c r="AQ3067" i="1" s="1"/>
  <c r="AM3067" i="1"/>
  <c r="AP3067" i="1" s="1"/>
  <c r="AJ3067" i="1"/>
  <c r="AL3067" i="1" s="1"/>
  <c r="AI3067" i="1"/>
  <c r="AK3067" i="1" s="1"/>
  <c r="AO3066" i="1"/>
  <c r="AR3066" i="1" s="1"/>
  <c r="AN3066" i="1"/>
  <c r="AQ3066" i="1" s="1"/>
  <c r="AM3066" i="1"/>
  <c r="AP3066" i="1" s="1"/>
  <c r="AJ3066" i="1"/>
  <c r="AL3066" i="1" s="1"/>
  <c r="AI3066" i="1"/>
  <c r="AO3065" i="1"/>
  <c r="AR3065" i="1" s="1"/>
  <c r="AN3065" i="1"/>
  <c r="AQ3065" i="1" s="1"/>
  <c r="AM3065" i="1"/>
  <c r="AP3065" i="1" s="1"/>
  <c r="AJ3065" i="1"/>
  <c r="AL3065" i="1" s="1"/>
  <c r="AI3065" i="1"/>
  <c r="AK3065" i="1" s="1"/>
  <c r="AO3064" i="1"/>
  <c r="AR3064" i="1" s="1"/>
  <c r="AN3064" i="1"/>
  <c r="AQ3064" i="1" s="1"/>
  <c r="AM3064" i="1"/>
  <c r="AP3064" i="1" s="1"/>
  <c r="AJ3064" i="1"/>
  <c r="AL3064" i="1" s="1"/>
  <c r="AI3064" i="1"/>
  <c r="AO3063" i="1"/>
  <c r="AR3063" i="1" s="1"/>
  <c r="AN3063" i="1"/>
  <c r="AQ3063" i="1" s="1"/>
  <c r="AM3063" i="1"/>
  <c r="AP3063" i="1" s="1"/>
  <c r="AJ3063" i="1"/>
  <c r="AL3063" i="1" s="1"/>
  <c r="AI3063" i="1"/>
  <c r="AK3063" i="1" s="1"/>
  <c r="AO3062" i="1"/>
  <c r="AR3062" i="1" s="1"/>
  <c r="AN3062" i="1"/>
  <c r="AQ3062" i="1" s="1"/>
  <c r="AM3062" i="1"/>
  <c r="AP3062" i="1" s="1"/>
  <c r="AJ3062" i="1"/>
  <c r="AL3062" i="1" s="1"/>
  <c r="AI3062" i="1"/>
  <c r="AO3061" i="1"/>
  <c r="AR3061" i="1" s="1"/>
  <c r="AN3061" i="1"/>
  <c r="AQ3061" i="1" s="1"/>
  <c r="AM3061" i="1"/>
  <c r="AP3061" i="1" s="1"/>
  <c r="AJ3061" i="1"/>
  <c r="AL3061" i="1" s="1"/>
  <c r="AI3061" i="1"/>
  <c r="AK3061" i="1" s="1"/>
  <c r="AO3060" i="1"/>
  <c r="AR3060" i="1" s="1"/>
  <c r="AN3060" i="1"/>
  <c r="AQ3060" i="1" s="1"/>
  <c r="AM3060" i="1"/>
  <c r="AP3060" i="1" s="1"/>
  <c r="AJ3060" i="1"/>
  <c r="AL3060" i="1" s="1"/>
  <c r="AI3060" i="1"/>
  <c r="AO3059" i="1"/>
  <c r="AR3059" i="1" s="1"/>
  <c r="AN3059" i="1"/>
  <c r="AQ3059" i="1" s="1"/>
  <c r="AM3059" i="1"/>
  <c r="AP3059" i="1" s="1"/>
  <c r="AJ3059" i="1"/>
  <c r="AL3059" i="1" s="1"/>
  <c r="AI3059" i="1"/>
  <c r="AK3059" i="1" s="1"/>
  <c r="AO3058" i="1"/>
  <c r="AR3058" i="1" s="1"/>
  <c r="AN3058" i="1"/>
  <c r="AQ3058" i="1" s="1"/>
  <c r="AM3058" i="1"/>
  <c r="AP3058" i="1" s="1"/>
  <c r="AJ3058" i="1"/>
  <c r="AL3058" i="1" s="1"/>
  <c r="AI3058" i="1"/>
  <c r="AO3057" i="1"/>
  <c r="AR3057" i="1" s="1"/>
  <c r="AN3057" i="1"/>
  <c r="AQ3057" i="1" s="1"/>
  <c r="AM3057" i="1"/>
  <c r="AP3057" i="1" s="1"/>
  <c r="AJ3057" i="1"/>
  <c r="AL3057" i="1" s="1"/>
  <c r="AI3057" i="1"/>
  <c r="AK3057" i="1" s="1"/>
  <c r="AO3056" i="1"/>
  <c r="AR3056" i="1" s="1"/>
  <c r="AN3056" i="1"/>
  <c r="AQ3056" i="1" s="1"/>
  <c r="AM3056" i="1"/>
  <c r="AP3056" i="1" s="1"/>
  <c r="AJ3056" i="1"/>
  <c r="AL3056" i="1" s="1"/>
  <c r="AI3056" i="1"/>
  <c r="AO3055" i="1"/>
  <c r="AR3055" i="1" s="1"/>
  <c r="AN3055" i="1"/>
  <c r="AQ3055" i="1" s="1"/>
  <c r="AM3055" i="1"/>
  <c r="AP3055" i="1" s="1"/>
  <c r="AJ3055" i="1"/>
  <c r="AL3055" i="1" s="1"/>
  <c r="AI3055" i="1"/>
  <c r="AK3055" i="1" s="1"/>
  <c r="AO3054" i="1"/>
  <c r="AR3054" i="1" s="1"/>
  <c r="AN3054" i="1"/>
  <c r="AQ3054" i="1" s="1"/>
  <c r="AM3054" i="1"/>
  <c r="AP3054" i="1" s="1"/>
  <c r="AJ3054" i="1"/>
  <c r="AL3054" i="1" s="1"/>
  <c r="AI3054" i="1"/>
  <c r="AO3053" i="1"/>
  <c r="AR3053" i="1" s="1"/>
  <c r="AN3053" i="1"/>
  <c r="AQ3053" i="1" s="1"/>
  <c r="AM3053" i="1"/>
  <c r="AP3053" i="1" s="1"/>
  <c r="AJ3053" i="1"/>
  <c r="AL3053" i="1" s="1"/>
  <c r="AI3053" i="1"/>
  <c r="AK3053" i="1" s="1"/>
  <c r="AO3052" i="1"/>
  <c r="AR3052" i="1" s="1"/>
  <c r="AN3052" i="1"/>
  <c r="AQ3052" i="1" s="1"/>
  <c r="AM3052" i="1"/>
  <c r="AP3052" i="1" s="1"/>
  <c r="AJ3052" i="1"/>
  <c r="AL3052" i="1" s="1"/>
  <c r="AI3052" i="1"/>
  <c r="AO3051" i="1"/>
  <c r="AR3051" i="1" s="1"/>
  <c r="AN3051" i="1"/>
  <c r="AQ3051" i="1" s="1"/>
  <c r="AM3051" i="1"/>
  <c r="AP3051" i="1" s="1"/>
  <c r="AJ3051" i="1"/>
  <c r="AL3051" i="1" s="1"/>
  <c r="AI3051" i="1"/>
  <c r="AK3051" i="1" s="1"/>
  <c r="AO3050" i="1"/>
  <c r="AR3050" i="1" s="1"/>
  <c r="AN3050" i="1"/>
  <c r="AQ3050" i="1" s="1"/>
  <c r="AM3050" i="1"/>
  <c r="AP3050" i="1" s="1"/>
  <c r="AJ3050" i="1"/>
  <c r="AL3050" i="1" s="1"/>
  <c r="AI3050" i="1"/>
  <c r="AO3049" i="1"/>
  <c r="AR3049" i="1" s="1"/>
  <c r="AN3049" i="1"/>
  <c r="AQ3049" i="1" s="1"/>
  <c r="AM3049" i="1"/>
  <c r="AP3049" i="1" s="1"/>
  <c r="AJ3049" i="1"/>
  <c r="AL3049" i="1" s="1"/>
  <c r="AI3049" i="1"/>
  <c r="AK3049" i="1" s="1"/>
  <c r="AO3048" i="1"/>
  <c r="AR3048" i="1" s="1"/>
  <c r="AN3048" i="1"/>
  <c r="AQ3048" i="1" s="1"/>
  <c r="AM3048" i="1"/>
  <c r="AP3048" i="1" s="1"/>
  <c r="AJ3048" i="1"/>
  <c r="AL3048" i="1" s="1"/>
  <c r="AI3048" i="1"/>
  <c r="AO3047" i="1"/>
  <c r="AR3047" i="1" s="1"/>
  <c r="AN3047" i="1"/>
  <c r="AQ3047" i="1" s="1"/>
  <c r="AM3047" i="1"/>
  <c r="AP3047" i="1" s="1"/>
  <c r="AJ3047" i="1"/>
  <c r="AL3047" i="1" s="1"/>
  <c r="AI3047" i="1"/>
  <c r="AK3047" i="1" s="1"/>
  <c r="AO3046" i="1"/>
  <c r="AR3046" i="1" s="1"/>
  <c r="AN3046" i="1"/>
  <c r="AQ3046" i="1" s="1"/>
  <c r="AM3046" i="1"/>
  <c r="AP3046" i="1" s="1"/>
  <c r="AJ3046" i="1"/>
  <c r="AL3046" i="1" s="1"/>
  <c r="AI3046" i="1"/>
  <c r="AO3045" i="1"/>
  <c r="AR3045" i="1" s="1"/>
  <c r="AN3045" i="1"/>
  <c r="AQ3045" i="1" s="1"/>
  <c r="AM3045" i="1"/>
  <c r="AP3045" i="1" s="1"/>
  <c r="AJ3045" i="1"/>
  <c r="AL3045" i="1" s="1"/>
  <c r="AI3045" i="1"/>
  <c r="AK3045" i="1" s="1"/>
  <c r="AO3044" i="1"/>
  <c r="AR3044" i="1" s="1"/>
  <c r="AN3044" i="1"/>
  <c r="AQ3044" i="1" s="1"/>
  <c r="AM3044" i="1"/>
  <c r="AP3044" i="1" s="1"/>
  <c r="AJ3044" i="1"/>
  <c r="AL3044" i="1" s="1"/>
  <c r="AI3044" i="1"/>
  <c r="AO3043" i="1"/>
  <c r="AR3043" i="1" s="1"/>
  <c r="AN3043" i="1"/>
  <c r="AQ3043" i="1" s="1"/>
  <c r="AM3043" i="1"/>
  <c r="AP3043" i="1" s="1"/>
  <c r="AJ3043" i="1"/>
  <c r="AL3043" i="1" s="1"/>
  <c r="AI3043" i="1"/>
  <c r="AK3043" i="1" s="1"/>
  <c r="AO3042" i="1"/>
  <c r="AR3042" i="1" s="1"/>
  <c r="AN3042" i="1"/>
  <c r="AQ3042" i="1" s="1"/>
  <c r="AM3042" i="1"/>
  <c r="AP3042" i="1" s="1"/>
  <c r="AJ3042" i="1"/>
  <c r="AL3042" i="1" s="1"/>
  <c r="AI3042" i="1"/>
  <c r="AO3041" i="1"/>
  <c r="AR3041" i="1" s="1"/>
  <c r="AN3041" i="1"/>
  <c r="AQ3041" i="1" s="1"/>
  <c r="AM3041" i="1"/>
  <c r="AP3041" i="1" s="1"/>
  <c r="AJ3041" i="1"/>
  <c r="AL3041" i="1" s="1"/>
  <c r="AI3041" i="1"/>
  <c r="AK3041" i="1" s="1"/>
  <c r="AO3040" i="1"/>
  <c r="AR3040" i="1" s="1"/>
  <c r="AN3040" i="1"/>
  <c r="AQ3040" i="1" s="1"/>
  <c r="AM3040" i="1"/>
  <c r="AP3040" i="1" s="1"/>
  <c r="AJ3040" i="1"/>
  <c r="AL3040" i="1" s="1"/>
  <c r="AI3040" i="1"/>
  <c r="AO3039" i="1"/>
  <c r="AR3039" i="1" s="1"/>
  <c r="AN3039" i="1"/>
  <c r="AQ3039" i="1" s="1"/>
  <c r="AM3039" i="1"/>
  <c r="AP3039" i="1" s="1"/>
  <c r="AJ3039" i="1"/>
  <c r="AL3039" i="1" s="1"/>
  <c r="AI3039" i="1"/>
  <c r="AK3039" i="1" s="1"/>
  <c r="AO3038" i="1"/>
  <c r="AR3038" i="1" s="1"/>
  <c r="AN3038" i="1"/>
  <c r="AQ3038" i="1" s="1"/>
  <c r="AM3038" i="1"/>
  <c r="AP3038" i="1" s="1"/>
  <c r="AJ3038" i="1"/>
  <c r="AL3038" i="1" s="1"/>
  <c r="AI3038" i="1"/>
  <c r="AO3037" i="1"/>
  <c r="AR3037" i="1" s="1"/>
  <c r="AN3037" i="1"/>
  <c r="AQ3037" i="1" s="1"/>
  <c r="AM3037" i="1"/>
  <c r="AP3037" i="1" s="1"/>
  <c r="AJ3037" i="1"/>
  <c r="AL3037" i="1" s="1"/>
  <c r="AI3037" i="1"/>
  <c r="AK3037" i="1" s="1"/>
  <c r="AO3036" i="1"/>
  <c r="AR3036" i="1" s="1"/>
  <c r="AN3036" i="1"/>
  <c r="AQ3036" i="1" s="1"/>
  <c r="AM3036" i="1"/>
  <c r="AP3036" i="1" s="1"/>
  <c r="AJ3036" i="1"/>
  <c r="AL3036" i="1" s="1"/>
  <c r="AI3036" i="1"/>
  <c r="AO3035" i="1"/>
  <c r="AR3035" i="1" s="1"/>
  <c r="AN3035" i="1"/>
  <c r="AQ3035" i="1" s="1"/>
  <c r="AM3035" i="1"/>
  <c r="AP3035" i="1" s="1"/>
  <c r="AJ3035" i="1"/>
  <c r="AL3035" i="1" s="1"/>
  <c r="AI3035" i="1"/>
  <c r="AK3035" i="1" s="1"/>
  <c r="AO3034" i="1"/>
  <c r="AR3034" i="1" s="1"/>
  <c r="AN3034" i="1"/>
  <c r="AQ3034" i="1" s="1"/>
  <c r="AM3034" i="1"/>
  <c r="AP3034" i="1" s="1"/>
  <c r="AJ3034" i="1"/>
  <c r="AL3034" i="1" s="1"/>
  <c r="AI3034" i="1"/>
  <c r="AO3033" i="1"/>
  <c r="AR3033" i="1" s="1"/>
  <c r="AN3033" i="1"/>
  <c r="AQ3033" i="1" s="1"/>
  <c r="AM3033" i="1"/>
  <c r="AP3033" i="1" s="1"/>
  <c r="AJ3033" i="1"/>
  <c r="AL3033" i="1" s="1"/>
  <c r="AI3033" i="1"/>
  <c r="AK3033" i="1" s="1"/>
  <c r="AO3032" i="1"/>
  <c r="AR3032" i="1" s="1"/>
  <c r="AN3032" i="1"/>
  <c r="AQ3032" i="1" s="1"/>
  <c r="AM3032" i="1"/>
  <c r="AP3032" i="1" s="1"/>
  <c r="AJ3032" i="1"/>
  <c r="AL3032" i="1" s="1"/>
  <c r="AI3032" i="1"/>
  <c r="AO3031" i="1"/>
  <c r="AR3031" i="1" s="1"/>
  <c r="AN3031" i="1"/>
  <c r="AQ3031" i="1" s="1"/>
  <c r="AM3031" i="1"/>
  <c r="AP3031" i="1" s="1"/>
  <c r="AJ3031" i="1"/>
  <c r="AL3031" i="1" s="1"/>
  <c r="AI3031" i="1"/>
  <c r="AK3031" i="1" s="1"/>
  <c r="AO3030" i="1"/>
  <c r="AR3030" i="1" s="1"/>
  <c r="AN3030" i="1"/>
  <c r="AQ3030" i="1" s="1"/>
  <c r="AM3030" i="1"/>
  <c r="AP3030" i="1" s="1"/>
  <c r="AJ3030" i="1"/>
  <c r="AL3030" i="1" s="1"/>
  <c r="AI3030" i="1"/>
  <c r="AO3029" i="1"/>
  <c r="AR3029" i="1" s="1"/>
  <c r="AN3029" i="1"/>
  <c r="AQ3029" i="1" s="1"/>
  <c r="AM3029" i="1"/>
  <c r="AP3029" i="1" s="1"/>
  <c r="AJ3029" i="1"/>
  <c r="AL3029" i="1" s="1"/>
  <c r="AI3029" i="1"/>
  <c r="AK3029" i="1" s="1"/>
  <c r="AO3028" i="1"/>
  <c r="AR3028" i="1" s="1"/>
  <c r="AN3028" i="1"/>
  <c r="AQ3028" i="1" s="1"/>
  <c r="AM3028" i="1"/>
  <c r="AP3028" i="1" s="1"/>
  <c r="AJ3028" i="1"/>
  <c r="AL3028" i="1" s="1"/>
  <c r="AI3028" i="1"/>
  <c r="AO3027" i="1"/>
  <c r="AR3027" i="1" s="1"/>
  <c r="AN3027" i="1"/>
  <c r="AQ3027" i="1" s="1"/>
  <c r="AM3027" i="1"/>
  <c r="AP3027" i="1" s="1"/>
  <c r="AJ3027" i="1"/>
  <c r="AL3027" i="1" s="1"/>
  <c r="AI3027" i="1"/>
  <c r="AK3027" i="1" s="1"/>
  <c r="AO3026" i="1"/>
  <c r="AR3026" i="1" s="1"/>
  <c r="AN3026" i="1"/>
  <c r="AQ3026" i="1" s="1"/>
  <c r="AM3026" i="1"/>
  <c r="AP3026" i="1" s="1"/>
  <c r="AJ3026" i="1"/>
  <c r="AL3026" i="1" s="1"/>
  <c r="AI3026" i="1"/>
  <c r="AO3025" i="1"/>
  <c r="AR3025" i="1" s="1"/>
  <c r="AN3025" i="1"/>
  <c r="AQ3025" i="1" s="1"/>
  <c r="AM3025" i="1"/>
  <c r="AP3025" i="1" s="1"/>
  <c r="AJ3025" i="1"/>
  <c r="AL3025" i="1" s="1"/>
  <c r="AI3025" i="1"/>
  <c r="AK3025" i="1" s="1"/>
  <c r="AO3024" i="1"/>
  <c r="AR3024" i="1" s="1"/>
  <c r="AN3024" i="1"/>
  <c r="AQ3024" i="1" s="1"/>
  <c r="AM3024" i="1"/>
  <c r="AP3024" i="1" s="1"/>
  <c r="AJ3024" i="1"/>
  <c r="AL3024" i="1" s="1"/>
  <c r="AI3024" i="1"/>
  <c r="AO3023" i="1"/>
  <c r="AR3023" i="1" s="1"/>
  <c r="AN3023" i="1"/>
  <c r="AQ3023" i="1" s="1"/>
  <c r="AM3023" i="1"/>
  <c r="AP3023" i="1" s="1"/>
  <c r="AJ3023" i="1"/>
  <c r="AL3023" i="1" s="1"/>
  <c r="AI3023" i="1"/>
  <c r="AK3023" i="1" s="1"/>
  <c r="AO3022" i="1"/>
  <c r="AR3022" i="1" s="1"/>
  <c r="AN3022" i="1"/>
  <c r="AQ3022" i="1" s="1"/>
  <c r="AM3022" i="1"/>
  <c r="AP3022" i="1" s="1"/>
  <c r="AJ3022" i="1"/>
  <c r="AL3022" i="1" s="1"/>
  <c r="AI3022" i="1"/>
  <c r="AO3021" i="1"/>
  <c r="AR3021" i="1" s="1"/>
  <c r="AN3021" i="1"/>
  <c r="AQ3021" i="1" s="1"/>
  <c r="AM3021" i="1"/>
  <c r="AP3021" i="1" s="1"/>
  <c r="AJ3021" i="1"/>
  <c r="AL3021" i="1" s="1"/>
  <c r="AI3021" i="1"/>
  <c r="AK3021" i="1" s="1"/>
  <c r="AO3020" i="1"/>
  <c r="AR3020" i="1" s="1"/>
  <c r="AN3020" i="1"/>
  <c r="AQ3020" i="1" s="1"/>
  <c r="AM3020" i="1"/>
  <c r="AP3020" i="1" s="1"/>
  <c r="AJ3020" i="1"/>
  <c r="AL3020" i="1" s="1"/>
  <c r="AI3020" i="1"/>
  <c r="AO3019" i="1"/>
  <c r="AR3019" i="1" s="1"/>
  <c r="AN3019" i="1"/>
  <c r="AQ3019" i="1" s="1"/>
  <c r="AM3019" i="1"/>
  <c r="AP3019" i="1" s="1"/>
  <c r="AJ3019" i="1"/>
  <c r="AL3019" i="1" s="1"/>
  <c r="AI3019" i="1"/>
  <c r="AK3019" i="1" s="1"/>
  <c r="AO3018" i="1"/>
  <c r="AR3018" i="1" s="1"/>
  <c r="AN3018" i="1"/>
  <c r="AQ3018" i="1" s="1"/>
  <c r="AM3018" i="1"/>
  <c r="AP3018" i="1" s="1"/>
  <c r="AJ3018" i="1"/>
  <c r="AL3018" i="1" s="1"/>
  <c r="AI3018" i="1"/>
  <c r="AO3017" i="1"/>
  <c r="AR3017" i="1" s="1"/>
  <c r="AN3017" i="1"/>
  <c r="AQ3017" i="1" s="1"/>
  <c r="AM3017" i="1"/>
  <c r="AP3017" i="1" s="1"/>
  <c r="AJ3017" i="1"/>
  <c r="AL3017" i="1" s="1"/>
  <c r="AI3017" i="1"/>
  <c r="AK3017" i="1" s="1"/>
  <c r="AO3016" i="1"/>
  <c r="AR3016" i="1" s="1"/>
  <c r="AN3016" i="1"/>
  <c r="AQ3016" i="1" s="1"/>
  <c r="AM3016" i="1"/>
  <c r="AP3016" i="1" s="1"/>
  <c r="AJ3016" i="1"/>
  <c r="AL3016" i="1" s="1"/>
  <c r="AI3016" i="1"/>
  <c r="AO3015" i="1"/>
  <c r="AR3015" i="1" s="1"/>
  <c r="AN3015" i="1"/>
  <c r="AQ3015" i="1" s="1"/>
  <c r="AM3015" i="1"/>
  <c r="AP3015" i="1" s="1"/>
  <c r="AJ3015" i="1"/>
  <c r="AL3015" i="1" s="1"/>
  <c r="AI3015" i="1"/>
  <c r="AK3015" i="1" s="1"/>
  <c r="AO3014" i="1"/>
  <c r="AR3014" i="1" s="1"/>
  <c r="AN3014" i="1"/>
  <c r="AQ3014" i="1" s="1"/>
  <c r="AM3014" i="1"/>
  <c r="AP3014" i="1" s="1"/>
  <c r="AJ3014" i="1"/>
  <c r="AL3014" i="1" s="1"/>
  <c r="AI3014" i="1"/>
  <c r="AO3013" i="1"/>
  <c r="AR3013" i="1" s="1"/>
  <c r="AN3013" i="1"/>
  <c r="AQ3013" i="1" s="1"/>
  <c r="AM3013" i="1"/>
  <c r="AP3013" i="1" s="1"/>
  <c r="AJ3013" i="1"/>
  <c r="AL3013" i="1" s="1"/>
  <c r="AI3013" i="1"/>
  <c r="AK3013" i="1" s="1"/>
  <c r="AO3012" i="1"/>
  <c r="AR3012" i="1" s="1"/>
  <c r="AN3012" i="1"/>
  <c r="AQ3012" i="1" s="1"/>
  <c r="AM3012" i="1"/>
  <c r="AP3012" i="1" s="1"/>
  <c r="AJ3012" i="1"/>
  <c r="AL3012" i="1" s="1"/>
  <c r="AI3012" i="1"/>
  <c r="AO3011" i="1"/>
  <c r="AR3011" i="1" s="1"/>
  <c r="AN3011" i="1"/>
  <c r="AQ3011" i="1" s="1"/>
  <c r="AM3011" i="1"/>
  <c r="AP3011" i="1" s="1"/>
  <c r="AJ3011" i="1"/>
  <c r="AL3011" i="1" s="1"/>
  <c r="AI3011" i="1"/>
  <c r="AK3011" i="1" s="1"/>
  <c r="AO3010" i="1"/>
  <c r="AR3010" i="1" s="1"/>
  <c r="AN3010" i="1"/>
  <c r="AQ3010" i="1" s="1"/>
  <c r="AM3010" i="1"/>
  <c r="AP3010" i="1" s="1"/>
  <c r="AJ3010" i="1"/>
  <c r="AL3010" i="1" s="1"/>
  <c r="AI3010" i="1"/>
  <c r="AO3009" i="1"/>
  <c r="AR3009" i="1" s="1"/>
  <c r="AN3009" i="1"/>
  <c r="AQ3009" i="1" s="1"/>
  <c r="AM3009" i="1"/>
  <c r="AP3009" i="1" s="1"/>
  <c r="AJ3009" i="1"/>
  <c r="AL3009" i="1" s="1"/>
  <c r="AI3009" i="1"/>
  <c r="AK3009" i="1" s="1"/>
  <c r="AO3008" i="1"/>
  <c r="AR3008" i="1" s="1"/>
  <c r="AN3008" i="1"/>
  <c r="AQ3008" i="1" s="1"/>
  <c r="AM3008" i="1"/>
  <c r="AP3008" i="1" s="1"/>
  <c r="AJ3008" i="1"/>
  <c r="AL3008" i="1" s="1"/>
  <c r="AI3008" i="1"/>
  <c r="AO3007" i="1"/>
  <c r="AR3007" i="1" s="1"/>
  <c r="AN3007" i="1"/>
  <c r="AQ3007" i="1" s="1"/>
  <c r="AM3007" i="1"/>
  <c r="AP3007" i="1" s="1"/>
  <c r="AJ3007" i="1"/>
  <c r="AL3007" i="1" s="1"/>
  <c r="AI3007" i="1"/>
  <c r="AK3007" i="1" s="1"/>
  <c r="AO3006" i="1"/>
  <c r="AR3006" i="1" s="1"/>
  <c r="AN3006" i="1"/>
  <c r="AQ3006" i="1" s="1"/>
  <c r="AM3006" i="1"/>
  <c r="AP3006" i="1" s="1"/>
  <c r="AJ3006" i="1"/>
  <c r="AL3006" i="1" s="1"/>
  <c r="AI3006" i="1"/>
  <c r="AO3005" i="1"/>
  <c r="AR3005" i="1" s="1"/>
  <c r="AN3005" i="1"/>
  <c r="AQ3005" i="1" s="1"/>
  <c r="AM3005" i="1"/>
  <c r="AP3005" i="1" s="1"/>
  <c r="AJ3005" i="1"/>
  <c r="AL3005" i="1" s="1"/>
  <c r="AI3005" i="1"/>
  <c r="AK3005" i="1" s="1"/>
  <c r="AO3004" i="1"/>
  <c r="AR3004" i="1" s="1"/>
  <c r="AN3004" i="1"/>
  <c r="AQ3004" i="1" s="1"/>
  <c r="AM3004" i="1"/>
  <c r="AP3004" i="1" s="1"/>
  <c r="AJ3004" i="1"/>
  <c r="AL3004" i="1" s="1"/>
  <c r="AI3004" i="1"/>
  <c r="AO3003" i="1"/>
  <c r="AR3003" i="1" s="1"/>
  <c r="AN3003" i="1"/>
  <c r="AQ3003" i="1" s="1"/>
  <c r="AM3003" i="1"/>
  <c r="AP3003" i="1" s="1"/>
  <c r="AJ3003" i="1"/>
  <c r="AL3003" i="1" s="1"/>
  <c r="AI3003" i="1"/>
  <c r="AK3003" i="1" s="1"/>
  <c r="AO3002" i="1"/>
  <c r="AR3002" i="1" s="1"/>
  <c r="AN3002" i="1"/>
  <c r="AQ3002" i="1" s="1"/>
  <c r="AM3002" i="1"/>
  <c r="AP3002" i="1" s="1"/>
  <c r="AJ3002" i="1"/>
  <c r="AL3002" i="1" s="1"/>
  <c r="AI3002" i="1"/>
  <c r="AO3001" i="1"/>
  <c r="AR3001" i="1" s="1"/>
  <c r="AN3001" i="1"/>
  <c r="AQ3001" i="1" s="1"/>
  <c r="AM3001" i="1"/>
  <c r="AP3001" i="1" s="1"/>
  <c r="AJ3001" i="1"/>
  <c r="AL3001" i="1" s="1"/>
  <c r="AI3001" i="1"/>
  <c r="AK3001" i="1" s="1"/>
  <c r="AO3000" i="1"/>
  <c r="AR3000" i="1" s="1"/>
  <c r="AN3000" i="1"/>
  <c r="AQ3000" i="1" s="1"/>
  <c r="AM3000" i="1"/>
  <c r="AP3000" i="1" s="1"/>
  <c r="AJ3000" i="1"/>
  <c r="AL3000" i="1" s="1"/>
  <c r="AI3000" i="1"/>
  <c r="AO2999" i="1"/>
  <c r="AR2999" i="1" s="1"/>
  <c r="AN2999" i="1"/>
  <c r="AQ2999" i="1" s="1"/>
  <c r="AM2999" i="1"/>
  <c r="AP2999" i="1" s="1"/>
  <c r="AJ2999" i="1"/>
  <c r="AL2999" i="1" s="1"/>
  <c r="AI2999" i="1"/>
  <c r="AK2999" i="1" s="1"/>
  <c r="AO2998" i="1"/>
  <c r="AR2998" i="1" s="1"/>
  <c r="AN2998" i="1"/>
  <c r="AQ2998" i="1" s="1"/>
  <c r="AM2998" i="1"/>
  <c r="AP2998" i="1" s="1"/>
  <c r="AJ2998" i="1"/>
  <c r="AL2998" i="1" s="1"/>
  <c r="AI2998" i="1"/>
  <c r="AO2997" i="1"/>
  <c r="AR2997" i="1" s="1"/>
  <c r="AN2997" i="1"/>
  <c r="AQ2997" i="1" s="1"/>
  <c r="AM2997" i="1"/>
  <c r="AP2997" i="1" s="1"/>
  <c r="AJ2997" i="1"/>
  <c r="AL2997" i="1" s="1"/>
  <c r="AI2997" i="1"/>
  <c r="AK2997" i="1" s="1"/>
  <c r="AO2996" i="1"/>
  <c r="AR2996" i="1" s="1"/>
  <c r="AN2996" i="1"/>
  <c r="AQ2996" i="1" s="1"/>
  <c r="AM2996" i="1"/>
  <c r="AP2996" i="1" s="1"/>
  <c r="AJ2996" i="1"/>
  <c r="AL2996" i="1" s="1"/>
  <c r="AI2996" i="1"/>
  <c r="AO2995" i="1"/>
  <c r="AR2995" i="1" s="1"/>
  <c r="AN2995" i="1"/>
  <c r="AQ2995" i="1" s="1"/>
  <c r="AM2995" i="1"/>
  <c r="AP2995" i="1" s="1"/>
  <c r="AJ2995" i="1"/>
  <c r="AL2995" i="1" s="1"/>
  <c r="AI2995" i="1"/>
  <c r="AK2995" i="1" s="1"/>
  <c r="AO2994" i="1"/>
  <c r="AR2994" i="1" s="1"/>
  <c r="AN2994" i="1"/>
  <c r="AQ2994" i="1" s="1"/>
  <c r="AM2994" i="1"/>
  <c r="AP2994" i="1" s="1"/>
  <c r="AJ2994" i="1"/>
  <c r="AL2994" i="1" s="1"/>
  <c r="AI2994" i="1"/>
  <c r="AO2993" i="1"/>
  <c r="AR2993" i="1" s="1"/>
  <c r="AN2993" i="1"/>
  <c r="AQ2993" i="1" s="1"/>
  <c r="AM2993" i="1"/>
  <c r="AP2993" i="1" s="1"/>
  <c r="AJ2993" i="1"/>
  <c r="AL2993" i="1" s="1"/>
  <c r="AI2993" i="1"/>
  <c r="AK2993" i="1" s="1"/>
  <c r="AO2992" i="1"/>
  <c r="AR2992" i="1" s="1"/>
  <c r="AN2992" i="1"/>
  <c r="AQ2992" i="1" s="1"/>
  <c r="AM2992" i="1"/>
  <c r="AP2992" i="1" s="1"/>
  <c r="AJ2992" i="1"/>
  <c r="AL2992" i="1" s="1"/>
  <c r="AI2992" i="1"/>
  <c r="AO2991" i="1"/>
  <c r="AR2991" i="1" s="1"/>
  <c r="AN2991" i="1"/>
  <c r="AQ2991" i="1" s="1"/>
  <c r="AM2991" i="1"/>
  <c r="AP2991" i="1" s="1"/>
  <c r="AJ2991" i="1"/>
  <c r="AL2991" i="1" s="1"/>
  <c r="AI2991" i="1"/>
  <c r="AK2991" i="1" s="1"/>
  <c r="AO2990" i="1"/>
  <c r="AR2990" i="1" s="1"/>
  <c r="AN2990" i="1"/>
  <c r="AQ2990" i="1" s="1"/>
  <c r="AM2990" i="1"/>
  <c r="AP2990" i="1" s="1"/>
  <c r="AJ2990" i="1"/>
  <c r="AL2990" i="1" s="1"/>
  <c r="AI2990" i="1"/>
  <c r="AO2989" i="1"/>
  <c r="AR2989" i="1" s="1"/>
  <c r="AN2989" i="1"/>
  <c r="AQ2989" i="1" s="1"/>
  <c r="AM2989" i="1"/>
  <c r="AP2989" i="1" s="1"/>
  <c r="AJ2989" i="1"/>
  <c r="AL2989" i="1" s="1"/>
  <c r="AI2989" i="1"/>
  <c r="AK2989" i="1" s="1"/>
  <c r="AO2988" i="1"/>
  <c r="AR2988" i="1" s="1"/>
  <c r="AN2988" i="1"/>
  <c r="AQ2988" i="1" s="1"/>
  <c r="AM2988" i="1"/>
  <c r="AP2988" i="1" s="1"/>
  <c r="AJ2988" i="1"/>
  <c r="AL2988" i="1" s="1"/>
  <c r="AI2988" i="1"/>
  <c r="AO2987" i="1"/>
  <c r="AR2987" i="1" s="1"/>
  <c r="AN2987" i="1"/>
  <c r="AQ2987" i="1" s="1"/>
  <c r="AM2987" i="1"/>
  <c r="AP2987" i="1" s="1"/>
  <c r="AJ2987" i="1"/>
  <c r="AL2987" i="1" s="1"/>
  <c r="AI2987" i="1"/>
  <c r="AK2987" i="1" s="1"/>
  <c r="AO2986" i="1"/>
  <c r="AR2986" i="1" s="1"/>
  <c r="AN2986" i="1"/>
  <c r="AQ2986" i="1" s="1"/>
  <c r="AM2986" i="1"/>
  <c r="AP2986" i="1" s="1"/>
  <c r="AJ2986" i="1"/>
  <c r="AL2986" i="1" s="1"/>
  <c r="AI2986" i="1"/>
  <c r="AO2985" i="1"/>
  <c r="AR2985" i="1" s="1"/>
  <c r="AN2985" i="1"/>
  <c r="AQ2985" i="1" s="1"/>
  <c r="AM2985" i="1"/>
  <c r="AP2985" i="1" s="1"/>
  <c r="AJ2985" i="1"/>
  <c r="AL2985" i="1" s="1"/>
  <c r="AI2985" i="1"/>
  <c r="AK2985" i="1" s="1"/>
  <c r="AO2984" i="1"/>
  <c r="AR2984" i="1" s="1"/>
  <c r="AN2984" i="1"/>
  <c r="AQ2984" i="1" s="1"/>
  <c r="AM2984" i="1"/>
  <c r="AP2984" i="1" s="1"/>
  <c r="AJ2984" i="1"/>
  <c r="AL2984" i="1" s="1"/>
  <c r="AI2984" i="1"/>
  <c r="AO2983" i="1"/>
  <c r="AR2983" i="1" s="1"/>
  <c r="AN2983" i="1"/>
  <c r="AQ2983" i="1" s="1"/>
  <c r="AM2983" i="1"/>
  <c r="AP2983" i="1" s="1"/>
  <c r="AJ2983" i="1"/>
  <c r="AL2983" i="1" s="1"/>
  <c r="AI2983" i="1"/>
  <c r="AK2983" i="1" s="1"/>
  <c r="AO2982" i="1"/>
  <c r="AR2982" i="1" s="1"/>
  <c r="AN2982" i="1"/>
  <c r="AQ2982" i="1" s="1"/>
  <c r="AM2982" i="1"/>
  <c r="AP2982" i="1" s="1"/>
  <c r="AJ2982" i="1"/>
  <c r="AL2982" i="1" s="1"/>
  <c r="AI2982" i="1"/>
  <c r="AO2981" i="1"/>
  <c r="AR2981" i="1" s="1"/>
  <c r="AN2981" i="1"/>
  <c r="AQ2981" i="1" s="1"/>
  <c r="AM2981" i="1"/>
  <c r="AP2981" i="1" s="1"/>
  <c r="AJ2981" i="1"/>
  <c r="AL2981" i="1" s="1"/>
  <c r="AI2981" i="1"/>
  <c r="AK2981" i="1" s="1"/>
  <c r="AO2980" i="1"/>
  <c r="AR2980" i="1" s="1"/>
  <c r="AN2980" i="1"/>
  <c r="AQ2980" i="1" s="1"/>
  <c r="AM2980" i="1"/>
  <c r="AP2980" i="1" s="1"/>
  <c r="AJ2980" i="1"/>
  <c r="AL2980" i="1" s="1"/>
  <c r="AI2980" i="1"/>
  <c r="AO2979" i="1"/>
  <c r="AR2979" i="1" s="1"/>
  <c r="AN2979" i="1"/>
  <c r="AQ2979" i="1" s="1"/>
  <c r="AM2979" i="1"/>
  <c r="AP2979" i="1" s="1"/>
  <c r="AJ2979" i="1"/>
  <c r="AL2979" i="1" s="1"/>
  <c r="AI2979" i="1"/>
  <c r="AK2979" i="1" s="1"/>
  <c r="AO2978" i="1"/>
  <c r="AR2978" i="1" s="1"/>
  <c r="AN2978" i="1"/>
  <c r="AQ2978" i="1" s="1"/>
  <c r="AM2978" i="1"/>
  <c r="AP2978" i="1" s="1"/>
  <c r="AJ2978" i="1"/>
  <c r="AL2978" i="1" s="1"/>
  <c r="AI2978" i="1"/>
  <c r="AO2977" i="1"/>
  <c r="AR2977" i="1" s="1"/>
  <c r="AN2977" i="1"/>
  <c r="AQ2977" i="1" s="1"/>
  <c r="AM2977" i="1"/>
  <c r="AP2977" i="1" s="1"/>
  <c r="AJ2977" i="1"/>
  <c r="AL2977" i="1" s="1"/>
  <c r="AI2977" i="1"/>
  <c r="AK2977" i="1" s="1"/>
  <c r="AO2976" i="1"/>
  <c r="AR2976" i="1" s="1"/>
  <c r="AN2976" i="1"/>
  <c r="AQ2976" i="1" s="1"/>
  <c r="AM2976" i="1"/>
  <c r="AP2976" i="1" s="1"/>
  <c r="AJ2976" i="1"/>
  <c r="AL2976" i="1" s="1"/>
  <c r="AI2976" i="1"/>
  <c r="AO2975" i="1"/>
  <c r="AR2975" i="1" s="1"/>
  <c r="AN2975" i="1"/>
  <c r="AQ2975" i="1" s="1"/>
  <c r="AM2975" i="1"/>
  <c r="AP2975" i="1" s="1"/>
  <c r="AJ2975" i="1"/>
  <c r="AL2975" i="1" s="1"/>
  <c r="AI2975" i="1"/>
  <c r="AK2975" i="1" s="1"/>
  <c r="AO2974" i="1"/>
  <c r="AR2974" i="1" s="1"/>
  <c r="AN2974" i="1"/>
  <c r="AQ2974" i="1" s="1"/>
  <c r="AM2974" i="1"/>
  <c r="AP2974" i="1" s="1"/>
  <c r="AJ2974" i="1"/>
  <c r="AL2974" i="1" s="1"/>
  <c r="AI2974" i="1"/>
  <c r="AO2973" i="1"/>
  <c r="AR2973" i="1" s="1"/>
  <c r="AN2973" i="1"/>
  <c r="AQ2973" i="1" s="1"/>
  <c r="AM2973" i="1"/>
  <c r="AP2973" i="1" s="1"/>
  <c r="AJ2973" i="1"/>
  <c r="AL2973" i="1" s="1"/>
  <c r="AI2973" i="1"/>
  <c r="AK2973" i="1" s="1"/>
  <c r="AO2972" i="1"/>
  <c r="AR2972" i="1" s="1"/>
  <c r="AN2972" i="1"/>
  <c r="AQ2972" i="1" s="1"/>
  <c r="AM2972" i="1"/>
  <c r="AP2972" i="1" s="1"/>
  <c r="AJ2972" i="1"/>
  <c r="AL2972" i="1" s="1"/>
  <c r="AI2972" i="1"/>
  <c r="AO2971" i="1"/>
  <c r="AR2971" i="1" s="1"/>
  <c r="AN2971" i="1"/>
  <c r="AQ2971" i="1" s="1"/>
  <c r="AM2971" i="1"/>
  <c r="AP2971" i="1" s="1"/>
  <c r="AJ2971" i="1"/>
  <c r="AL2971" i="1" s="1"/>
  <c r="AI2971" i="1"/>
  <c r="AK2971" i="1" s="1"/>
  <c r="AO2970" i="1"/>
  <c r="AR2970" i="1" s="1"/>
  <c r="AN2970" i="1"/>
  <c r="AQ2970" i="1" s="1"/>
  <c r="AM2970" i="1"/>
  <c r="AP2970" i="1" s="1"/>
  <c r="AJ2970" i="1"/>
  <c r="AL2970" i="1" s="1"/>
  <c r="AI2970" i="1"/>
  <c r="AO2969" i="1"/>
  <c r="AR2969" i="1" s="1"/>
  <c r="AN2969" i="1"/>
  <c r="AQ2969" i="1" s="1"/>
  <c r="AM2969" i="1"/>
  <c r="AP2969" i="1" s="1"/>
  <c r="AJ2969" i="1"/>
  <c r="AL2969" i="1" s="1"/>
  <c r="AI2969" i="1"/>
  <c r="AK2969" i="1" s="1"/>
  <c r="AO2968" i="1"/>
  <c r="AR2968" i="1" s="1"/>
  <c r="AN2968" i="1"/>
  <c r="AQ2968" i="1" s="1"/>
  <c r="AM2968" i="1"/>
  <c r="AP2968" i="1" s="1"/>
  <c r="AJ2968" i="1"/>
  <c r="AL2968" i="1" s="1"/>
  <c r="AI2968" i="1"/>
  <c r="AO2967" i="1"/>
  <c r="AR2967" i="1" s="1"/>
  <c r="AN2967" i="1"/>
  <c r="AQ2967" i="1" s="1"/>
  <c r="AM2967" i="1"/>
  <c r="AP2967" i="1" s="1"/>
  <c r="AJ2967" i="1"/>
  <c r="AL2967" i="1" s="1"/>
  <c r="AI2967" i="1"/>
  <c r="AK2967" i="1" s="1"/>
  <c r="AO2966" i="1"/>
  <c r="AR2966" i="1" s="1"/>
  <c r="AN2966" i="1"/>
  <c r="AQ2966" i="1" s="1"/>
  <c r="AM2966" i="1"/>
  <c r="AP2966" i="1" s="1"/>
  <c r="AJ2966" i="1"/>
  <c r="AL2966" i="1" s="1"/>
  <c r="AI2966" i="1"/>
  <c r="AO2965" i="1"/>
  <c r="AR2965" i="1" s="1"/>
  <c r="AN2965" i="1"/>
  <c r="AQ2965" i="1" s="1"/>
  <c r="AM2965" i="1"/>
  <c r="AP2965" i="1" s="1"/>
  <c r="AJ2965" i="1"/>
  <c r="AL2965" i="1" s="1"/>
  <c r="AI2965" i="1"/>
  <c r="AK2965" i="1" s="1"/>
  <c r="AO2964" i="1"/>
  <c r="AR2964" i="1" s="1"/>
  <c r="AN2964" i="1"/>
  <c r="AQ2964" i="1" s="1"/>
  <c r="AM2964" i="1"/>
  <c r="AP2964" i="1" s="1"/>
  <c r="AJ2964" i="1"/>
  <c r="AL2964" i="1" s="1"/>
  <c r="AI2964" i="1"/>
  <c r="AK2964" i="1" s="1"/>
  <c r="AO2963" i="1"/>
  <c r="AR2963" i="1" s="1"/>
  <c r="AN2963" i="1"/>
  <c r="AQ2963" i="1" s="1"/>
  <c r="AM2963" i="1"/>
  <c r="AP2963" i="1" s="1"/>
  <c r="AJ2963" i="1"/>
  <c r="AL2963" i="1" s="1"/>
  <c r="AI2963" i="1"/>
  <c r="AK2963" i="1" s="1"/>
  <c r="AO2962" i="1"/>
  <c r="AR2962" i="1" s="1"/>
  <c r="AN2962" i="1"/>
  <c r="AQ2962" i="1" s="1"/>
  <c r="AM2962" i="1"/>
  <c r="AP2962" i="1" s="1"/>
  <c r="AJ2962" i="1"/>
  <c r="AL2962" i="1" s="1"/>
  <c r="AI2962" i="1"/>
  <c r="AK2962" i="1" s="1"/>
  <c r="AO2961" i="1"/>
  <c r="AR2961" i="1" s="1"/>
  <c r="AN2961" i="1"/>
  <c r="AQ2961" i="1" s="1"/>
  <c r="AM2961" i="1"/>
  <c r="AP2961" i="1" s="1"/>
  <c r="AJ2961" i="1"/>
  <c r="AL2961" i="1" s="1"/>
  <c r="AI2961" i="1"/>
  <c r="AK2961" i="1" s="1"/>
  <c r="AO2960" i="1"/>
  <c r="AR2960" i="1" s="1"/>
  <c r="AN2960" i="1"/>
  <c r="AQ2960" i="1" s="1"/>
  <c r="AM2960" i="1"/>
  <c r="AP2960" i="1" s="1"/>
  <c r="AJ2960" i="1"/>
  <c r="AL2960" i="1" s="1"/>
  <c r="AI2960" i="1"/>
  <c r="AK2960" i="1" s="1"/>
  <c r="AO2959" i="1"/>
  <c r="AR2959" i="1" s="1"/>
  <c r="AN2959" i="1"/>
  <c r="AQ2959" i="1" s="1"/>
  <c r="AM2959" i="1"/>
  <c r="AP2959" i="1" s="1"/>
  <c r="AJ2959" i="1"/>
  <c r="AL2959" i="1" s="1"/>
  <c r="AI2959" i="1"/>
  <c r="AK2959" i="1" s="1"/>
  <c r="AO2958" i="1"/>
  <c r="AR2958" i="1" s="1"/>
  <c r="AN2958" i="1"/>
  <c r="AQ2958" i="1" s="1"/>
  <c r="AM2958" i="1"/>
  <c r="AP2958" i="1" s="1"/>
  <c r="AJ2958" i="1"/>
  <c r="AL2958" i="1" s="1"/>
  <c r="AI2958" i="1"/>
  <c r="AK2958" i="1" s="1"/>
  <c r="AO2957" i="1"/>
  <c r="AR2957" i="1" s="1"/>
  <c r="AN2957" i="1"/>
  <c r="AQ2957" i="1" s="1"/>
  <c r="AM2957" i="1"/>
  <c r="AP2957" i="1" s="1"/>
  <c r="AJ2957" i="1"/>
  <c r="AL2957" i="1" s="1"/>
  <c r="AI2957" i="1"/>
  <c r="AK2957" i="1" s="1"/>
  <c r="AO2956" i="1"/>
  <c r="AR2956" i="1" s="1"/>
  <c r="AN2956" i="1"/>
  <c r="AQ2956" i="1" s="1"/>
  <c r="AM2956" i="1"/>
  <c r="AP2956" i="1" s="1"/>
  <c r="AJ2956" i="1"/>
  <c r="AL2956" i="1" s="1"/>
  <c r="AI2956" i="1"/>
  <c r="AK2956" i="1" s="1"/>
  <c r="AO2955" i="1"/>
  <c r="AR2955" i="1" s="1"/>
  <c r="AN2955" i="1"/>
  <c r="AQ2955" i="1" s="1"/>
  <c r="AM2955" i="1"/>
  <c r="AP2955" i="1" s="1"/>
  <c r="AJ2955" i="1"/>
  <c r="AL2955" i="1" s="1"/>
  <c r="AI2955" i="1"/>
  <c r="AK2955" i="1" s="1"/>
  <c r="AO2954" i="1"/>
  <c r="AR2954" i="1" s="1"/>
  <c r="AN2954" i="1"/>
  <c r="AQ2954" i="1" s="1"/>
  <c r="AM2954" i="1"/>
  <c r="AP2954" i="1" s="1"/>
  <c r="AJ2954" i="1"/>
  <c r="AL2954" i="1" s="1"/>
  <c r="AI2954" i="1"/>
  <c r="AK2954" i="1" s="1"/>
  <c r="AO2953" i="1"/>
  <c r="AR2953" i="1" s="1"/>
  <c r="AN2953" i="1"/>
  <c r="AQ2953" i="1" s="1"/>
  <c r="AM2953" i="1"/>
  <c r="AP2953" i="1" s="1"/>
  <c r="AJ2953" i="1"/>
  <c r="AL2953" i="1" s="1"/>
  <c r="AI2953" i="1"/>
  <c r="AK2953" i="1" s="1"/>
  <c r="AO2952" i="1"/>
  <c r="AR2952" i="1" s="1"/>
  <c r="AN2952" i="1"/>
  <c r="AQ2952" i="1" s="1"/>
  <c r="AM2952" i="1"/>
  <c r="AP2952" i="1" s="1"/>
  <c r="AJ2952" i="1"/>
  <c r="AL2952" i="1" s="1"/>
  <c r="AI2952" i="1"/>
  <c r="AK2952" i="1" s="1"/>
  <c r="AO2951" i="1"/>
  <c r="AR2951" i="1" s="1"/>
  <c r="AN2951" i="1"/>
  <c r="AQ2951" i="1" s="1"/>
  <c r="AM2951" i="1"/>
  <c r="AP2951" i="1" s="1"/>
  <c r="AJ2951" i="1"/>
  <c r="AL2951" i="1" s="1"/>
  <c r="AI2951" i="1"/>
  <c r="AK2951" i="1" s="1"/>
  <c r="AO2950" i="1"/>
  <c r="AR2950" i="1" s="1"/>
  <c r="AN2950" i="1"/>
  <c r="AQ2950" i="1" s="1"/>
  <c r="AM2950" i="1"/>
  <c r="AP2950" i="1" s="1"/>
  <c r="AJ2950" i="1"/>
  <c r="AL2950" i="1" s="1"/>
  <c r="AI2950" i="1"/>
  <c r="AK2950" i="1" s="1"/>
  <c r="AO2949" i="1"/>
  <c r="AR2949" i="1" s="1"/>
  <c r="AN2949" i="1"/>
  <c r="AQ2949" i="1" s="1"/>
  <c r="AM2949" i="1"/>
  <c r="AP2949" i="1" s="1"/>
  <c r="AJ2949" i="1"/>
  <c r="AL2949" i="1" s="1"/>
  <c r="AI2949" i="1"/>
  <c r="AK2949" i="1" s="1"/>
  <c r="AO2948" i="1"/>
  <c r="AR2948" i="1" s="1"/>
  <c r="AN2948" i="1"/>
  <c r="AQ2948" i="1" s="1"/>
  <c r="AM2948" i="1"/>
  <c r="AP2948" i="1" s="1"/>
  <c r="AJ2948" i="1"/>
  <c r="AL2948" i="1" s="1"/>
  <c r="AI2948" i="1"/>
  <c r="AK2948" i="1" s="1"/>
  <c r="AO2947" i="1"/>
  <c r="AR2947" i="1" s="1"/>
  <c r="AN2947" i="1"/>
  <c r="AQ2947" i="1" s="1"/>
  <c r="AM2947" i="1"/>
  <c r="AP2947" i="1" s="1"/>
  <c r="AJ2947" i="1"/>
  <c r="AL2947" i="1" s="1"/>
  <c r="AI2947" i="1"/>
  <c r="AK2947" i="1" s="1"/>
  <c r="AO2946" i="1"/>
  <c r="AR2946" i="1" s="1"/>
  <c r="AN2946" i="1"/>
  <c r="AQ2946" i="1" s="1"/>
  <c r="AM2946" i="1"/>
  <c r="AP2946" i="1" s="1"/>
  <c r="AJ2946" i="1"/>
  <c r="AL2946" i="1" s="1"/>
  <c r="AI2946" i="1"/>
  <c r="AK2946" i="1" s="1"/>
  <c r="AO2945" i="1"/>
  <c r="AR2945" i="1" s="1"/>
  <c r="AN2945" i="1"/>
  <c r="AQ2945" i="1" s="1"/>
  <c r="AM2945" i="1"/>
  <c r="AP2945" i="1" s="1"/>
  <c r="AJ2945" i="1"/>
  <c r="AL2945" i="1" s="1"/>
  <c r="AI2945" i="1"/>
  <c r="AK2945" i="1" s="1"/>
  <c r="AO2944" i="1"/>
  <c r="AR2944" i="1" s="1"/>
  <c r="AN2944" i="1"/>
  <c r="AQ2944" i="1" s="1"/>
  <c r="AM2944" i="1"/>
  <c r="AP2944" i="1" s="1"/>
  <c r="AJ2944" i="1"/>
  <c r="AL2944" i="1" s="1"/>
  <c r="AI2944" i="1"/>
  <c r="AK2944" i="1" s="1"/>
  <c r="AO2943" i="1"/>
  <c r="AR2943" i="1" s="1"/>
  <c r="AN2943" i="1"/>
  <c r="AQ2943" i="1" s="1"/>
  <c r="AM2943" i="1"/>
  <c r="AP2943" i="1" s="1"/>
  <c r="AJ2943" i="1"/>
  <c r="AL2943" i="1" s="1"/>
  <c r="AI2943" i="1"/>
  <c r="AK2943" i="1" s="1"/>
  <c r="AO2942" i="1"/>
  <c r="AR2942" i="1" s="1"/>
  <c r="AN2942" i="1"/>
  <c r="AQ2942" i="1" s="1"/>
  <c r="AM2942" i="1"/>
  <c r="AP2942" i="1" s="1"/>
  <c r="AJ2942" i="1"/>
  <c r="AL2942" i="1" s="1"/>
  <c r="AI2942" i="1"/>
  <c r="AK2942" i="1" s="1"/>
  <c r="AO2941" i="1"/>
  <c r="AR2941" i="1" s="1"/>
  <c r="AN2941" i="1"/>
  <c r="AQ2941" i="1" s="1"/>
  <c r="AM2941" i="1"/>
  <c r="AP2941" i="1" s="1"/>
  <c r="AJ2941" i="1"/>
  <c r="AL2941" i="1" s="1"/>
  <c r="AI2941" i="1"/>
  <c r="AK2941" i="1" s="1"/>
  <c r="AO2940" i="1"/>
  <c r="AR2940" i="1" s="1"/>
  <c r="AN2940" i="1"/>
  <c r="AQ2940" i="1" s="1"/>
  <c r="AM2940" i="1"/>
  <c r="AP2940" i="1" s="1"/>
  <c r="AJ2940" i="1"/>
  <c r="AL2940" i="1" s="1"/>
  <c r="AI2940" i="1"/>
  <c r="AK2940" i="1" s="1"/>
  <c r="AO2939" i="1"/>
  <c r="AR2939" i="1" s="1"/>
  <c r="AN2939" i="1"/>
  <c r="AQ2939" i="1" s="1"/>
  <c r="AM2939" i="1"/>
  <c r="AP2939" i="1" s="1"/>
  <c r="AJ2939" i="1"/>
  <c r="AL2939" i="1" s="1"/>
  <c r="AI2939" i="1"/>
  <c r="AK2939" i="1" s="1"/>
  <c r="AO2938" i="1"/>
  <c r="AR2938" i="1" s="1"/>
  <c r="AN2938" i="1"/>
  <c r="AQ2938" i="1" s="1"/>
  <c r="AM2938" i="1"/>
  <c r="AP2938" i="1" s="1"/>
  <c r="AJ2938" i="1"/>
  <c r="AL2938" i="1" s="1"/>
  <c r="AI2938" i="1"/>
  <c r="AK2938" i="1" s="1"/>
  <c r="AO2937" i="1"/>
  <c r="AR2937" i="1" s="1"/>
  <c r="AN2937" i="1"/>
  <c r="AQ2937" i="1" s="1"/>
  <c r="AM2937" i="1"/>
  <c r="AP2937" i="1" s="1"/>
  <c r="AJ2937" i="1"/>
  <c r="AL2937" i="1" s="1"/>
  <c r="AI2937" i="1"/>
  <c r="AK2937" i="1" s="1"/>
  <c r="AO2936" i="1"/>
  <c r="AR2936" i="1" s="1"/>
  <c r="AN2936" i="1"/>
  <c r="AQ2936" i="1" s="1"/>
  <c r="AM2936" i="1"/>
  <c r="AP2936" i="1" s="1"/>
  <c r="AJ2936" i="1"/>
  <c r="AL2936" i="1" s="1"/>
  <c r="AI2936" i="1"/>
  <c r="AK2936" i="1" s="1"/>
  <c r="AO2935" i="1"/>
  <c r="AR2935" i="1" s="1"/>
  <c r="AN2935" i="1"/>
  <c r="AQ2935" i="1" s="1"/>
  <c r="AM2935" i="1"/>
  <c r="AP2935" i="1" s="1"/>
  <c r="AJ2935" i="1"/>
  <c r="AL2935" i="1" s="1"/>
  <c r="AI2935" i="1"/>
  <c r="AK2935" i="1" s="1"/>
  <c r="AO2934" i="1"/>
  <c r="AR2934" i="1" s="1"/>
  <c r="AN2934" i="1"/>
  <c r="AQ2934" i="1" s="1"/>
  <c r="AM2934" i="1"/>
  <c r="AP2934" i="1" s="1"/>
  <c r="AJ2934" i="1"/>
  <c r="AL2934" i="1" s="1"/>
  <c r="AI2934" i="1"/>
  <c r="AK2934" i="1" s="1"/>
  <c r="AO2933" i="1"/>
  <c r="AR2933" i="1" s="1"/>
  <c r="AN2933" i="1"/>
  <c r="AQ2933" i="1" s="1"/>
  <c r="AM2933" i="1"/>
  <c r="AP2933" i="1" s="1"/>
  <c r="AJ2933" i="1"/>
  <c r="AL2933" i="1" s="1"/>
  <c r="AI2933" i="1"/>
  <c r="AK2933" i="1" s="1"/>
  <c r="AO2932" i="1"/>
  <c r="AR2932" i="1" s="1"/>
  <c r="AN2932" i="1"/>
  <c r="AQ2932" i="1" s="1"/>
  <c r="AM2932" i="1"/>
  <c r="AP2932" i="1" s="1"/>
  <c r="AJ2932" i="1"/>
  <c r="AL2932" i="1" s="1"/>
  <c r="AI2932" i="1"/>
  <c r="AK2932" i="1" s="1"/>
  <c r="AO2931" i="1"/>
  <c r="AR2931" i="1" s="1"/>
  <c r="AN2931" i="1"/>
  <c r="AQ2931" i="1" s="1"/>
  <c r="AM2931" i="1"/>
  <c r="AP2931" i="1" s="1"/>
  <c r="AJ2931" i="1"/>
  <c r="AL2931" i="1" s="1"/>
  <c r="AI2931" i="1"/>
  <c r="AK2931" i="1" s="1"/>
  <c r="AO2930" i="1"/>
  <c r="AR2930" i="1" s="1"/>
  <c r="AN2930" i="1"/>
  <c r="AQ2930" i="1" s="1"/>
  <c r="AM2930" i="1"/>
  <c r="AP2930" i="1" s="1"/>
  <c r="AJ2930" i="1"/>
  <c r="AL2930" i="1" s="1"/>
  <c r="AI2930" i="1"/>
  <c r="AK2930" i="1" s="1"/>
  <c r="AO2929" i="1"/>
  <c r="AR2929" i="1" s="1"/>
  <c r="AN2929" i="1"/>
  <c r="AQ2929" i="1" s="1"/>
  <c r="AM2929" i="1"/>
  <c r="AP2929" i="1" s="1"/>
  <c r="AJ2929" i="1"/>
  <c r="AL2929" i="1" s="1"/>
  <c r="AI2929" i="1"/>
  <c r="AK2929" i="1" s="1"/>
  <c r="AO2928" i="1"/>
  <c r="AR2928" i="1" s="1"/>
  <c r="AN2928" i="1"/>
  <c r="AQ2928" i="1" s="1"/>
  <c r="AM2928" i="1"/>
  <c r="AP2928" i="1" s="1"/>
  <c r="AJ2928" i="1"/>
  <c r="AL2928" i="1" s="1"/>
  <c r="AI2928" i="1"/>
  <c r="AK2928" i="1" s="1"/>
  <c r="AO2927" i="1"/>
  <c r="AR2927" i="1" s="1"/>
  <c r="AN2927" i="1"/>
  <c r="AQ2927" i="1" s="1"/>
  <c r="AM2927" i="1"/>
  <c r="AP2927" i="1" s="1"/>
  <c r="AJ2927" i="1"/>
  <c r="AL2927" i="1" s="1"/>
  <c r="AI2927" i="1"/>
  <c r="AK2927" i="1" s="1"/>
  <c r="AO2926" i="1"/>
  <c r="AR2926" i="1" s="1"/>
  <c r="AN2926" i="1"/>
  <c r="AQ2926" i="1" s="1"/>
  <c r="AM2926" i="1"/>
  <c r="AP2926" i="1" s="1"/>
  <c r="AJ2926" i="1"/>
  <c r="AL2926" i="1" s="1"/>
  <c r="AI2926" i="1"/>
  <c r="AK2926" i="1" s="1"/>
  <c r="AO2925" i="1"/>
  <c r="AR2925" i="1" s="1"/>
  <c r="AN2925" i="1"/>
  <c r="AQ2925" i="1" s="1"/>
  <c r="AM2925" i="1"/>
  <c r="AP2925" i="1" s="1"/>
  <c r="AJ2925" i="1"/>
  <c r="AL2925" i="1" s="1"/>
  <c r="AI2925" i="1"/>
  <c r="AK2925" i="1" s="1"/>
  <c r="AO2924" i="1"/>
  <c r="AR2924" i="1" s="1"/>
  <c r="AN2924" i="1"/>
  <c r="AQ2924" i="1" s="1"/>
  <c r="AM2924" i="1"/>
  <c r="AP2924" i="1" s="1"/>
  <c r="AJ2924" i="1"/>
  <c r="AL2924" i="1" s="1"/>
  <c r="AI2924" i="1"/>
  <c r="AK2924" i="1" s="1"/>
  <c r="AO2923" i="1"/>
  <c r="AR2923" i="1" s="1"/>
  <c r="AN2923" i="1"/>
  <c r="AQ2923" i="1" s="1"/>
  <c r="AM2923" i="1"/>
  <c r="AP2923" i="1" s="1"/>
  <c r="AJ2923" i="1"/>
  <c r="AL2923" i="1" s="1"/>
  <c r="AI2923" i="1"/>
  <c r="AK2923" i="1" s="1"/>
  <c r="AO2922" i="1"/>
  <c r="AR2922" i="1" s="1"/>
  <c r="AN2922" i="1"/>
  <c r="AQ2922" i="1" s="1"/>
  <c r="AM2922" i="1"/>
  <c r="AP2922" i="1" s="1"/>
  <c r="AJ2922" i="1"/>
  <c r="AL2922" i="1" s="1"/>
  <c r="AI2922" i="1"/>
  <c r="AK2922" i="1" s="1"/>
  <c r="AO2921" i="1"/>
  <c r="AR2921" i="1" s="1"/>
  <c r="AN2921" i="1"/>
  <c r="AQ2921" i="1" s="1"/>
  <c r="AM2921" i="1"/>
  <c r="AP2921" i="1" s="1"/>
  <c r="AJ2921" i="1"/>
  <c r="AL2921" i="1" s="1"/>
  <c r="AI2921" i="1"/>
  <c r="AK2921" i="1" s="1"/>
  <c r="AO2920" i="1"/>
  <c r="AR2920" i="1" s="1"/>
  <c r="AN2920" i="1"/>
  <c r="AQ2920" i="1" s="1"/>
  <c r="AM2920" i="1"/>
  <c r="AP2920" i="1" s="1"/>
  <c r="AJ2920" i="1"/>
  <c r="AL2920" i="1" s="1"/>
  <c r="AI2920" i="1"/>
  <c r="AK2920" i="1" s="1"/>
  <c r="AO2919" i="1"/>
  <c r="AR2919" i="1" s="1"/>
  <c r="AN2919" i="1"/>
  <c r="AQ2919" i="1" s="1"/>
  <c r="AM2919" i="1"/>
  <c r="AP2919" i="1" s="1"/>
  <c r="AJ2919" i="1"/>
  <c r="AL2919" i="1" s="1"/>
  <c r="AI2919" i="1"/>
  <c r="AK2919" i="1" s="1"/>
  <c r="AO2918" i="1"/>
  <c r="AR2918" i="1" s="1"/>
  <c r="AN2918" i="1"/>
  <c r="AQ2918" i="1" s="1"/>
  <c r="AM2918" i="1"/>
  <c r="AP2918" i="1" s="1"/>
  <c r="AJ2918" i="1"/>
  <c r="AL2918" i="1" s="1"/>
  <c r="AI2918" i="1"/>
  <c r="AK2918" i="1" s="1"/>
  <c r="AO2917" i="1"/>
  <c r="AR2917" i="1" s="1"/>
  <c r="AN2917" i="1"/>
  <c r="AQ2917" i="1" s="1"/>
  <c r="AM2917" i="1"/>
  <c r="AP2917" i="1" s="1"/>
  <c r="AJ2917" i="1"/>
  <c r="AL2917" i="1" s="1"/>
  <c r="AI2917" i="1"/>
  <c r="AK2917" i="1" s="1"/>
  <c r="AO2916" i="1"/>
  <c r="AR2916" i="1" s="1"/>
  <c r="AN2916" i="1"/>
  <c r="AQ2916" i="1" s="1"/>
  <c r="AM2916" i="1"/>
  <c r="AP2916" i="1" s="1"/>
  <c r="AJ2916" i="1"/>
  <c r="AL2916" i="1" s="1"/>
  <c r="AI2916" i="1"/>
  <c r="AK2916" i="1" s="1"/>
  <c r="AO2915" i="1"/>
  <c r="AR2915" i="1" s="1"/>
  <c r="AN2915" i="1"/>
  <c r="AQ2915" i="1" s="1"/>
  <c r="AM2915" i="1"/>
  <c r="AP2915" i="1" s="1"/>
  <c r="AJ2915" i="1"/>
  <c r="AL2915" i="1" s="1"/>
  <c r="AI2915" i="1"/>
  <c r="AK2915" i="1" s="1"/>
  <c r="AO2914" i="1"/>
  <c r="AR2914" i="1" s="1"/>
  <c r="AN2914" i="1"/>
  <c r="AQ2914" i="1" s="1"/>
  <c r="AM2914" i="1"/>
  <c r="AP2914" i="1" s="1"/>
  <c r="AJ2914" i="1"/>
  <c r="AL2914" i="1" s="1"/>
  <c r="AI2914" i="1"/>
  <c r="AK2914" i="1" s="1"/>
  <c r="AU3" i="1" l="1"/>
  <c r="AT3" i="1"/>
  <c r="AV3" i="1"/>
  <c r="AS3" i="1"/>
  <c r="AW2977" i="1"/>
  <c r="AW2985" i="1"/>
  <c r="AK3062" i="1"/>
  <c r="AW3062" i="1"/>
  <c r="AK3064" i="1"/>
  <c r="AW3064" i="1"/>
  <c r="AK3066" i="1"/>
  <c r="AW3066" i="1"/>
  <c r="AK3068" i="1"/>
  <c r="AW3068" i="1"/>
  <c r="AK3070" i="1"/>
  <c r="AW3070" i="1"/>
  <c r="AK3072" i="1"/>
  <c r="AW3072" i="1"/>
  <c r="AK3074" i="1"/>
  <c r="AW3074" i="1"/>
  <c r="AK3076" i="1"/>
  <c r="AW3076" i="1"/>
  <c r="AK3082" i="1"/>
  <c r="AW3082" i="1"/>
  <c r="AK3084" i="1"/>
  <c r="AW3084" i="1"/>
  <c r="AK3090" i="1"/>
  <c r="AW3090" i="1"/>
  <c r="AK3092" i="1"/>
  <c r="AW3092" i="1"/>
  <c r="AK3094" i="1"/>
  <c r="AW3094" i="1"/>
  <c r="AK3096" i="1"/>
  <c r="AW3096" i="1"/>
  <c r="AK3098" i="1"/>
  <c r="AW3098" i="1"/>
  <c r="AK3100" i="1"/>
  <c r="AW3100" i="1"/>
  <c r="AK3102" i="1"/>
  <c r="AW3102" i="1"/>
  <c r="AK3104" i="1"/>
  <c r="AW3104" i="1"/>
  <c r="AK3106" i="1"/>
  <c r="AW3106" i="1"/>
  <c r="AK3108" i="1"/>
  <c r="AW3108" i="1"/>
  <c r="AK3110" i="1"/>
  <c r="AW3110" i="1"/>
  <c r="AK3112" i="1"/>
  <c r="AW3112" i="1"/>
  <c r="AK3114" i="1"/>
  <c r="AW3114" i="1"/>
  <c r="AK3116" i="1"/>
  <c r="AW3116" i="1"/>
  <c r="AK3118" i="1"/>
  <c r="AW3118" i="1"/>
  <c r="AK3120" i="1"/>
  <c r="AW3120" i="1"/>
  <c r="AK3122" i="1"/>
  <c r="AW3122" i="1"/>
  <c r="AK3124" i="1"/>
  <c r="AW3124" i="1"/>
  <c r="AK3126" i="1"/>
  <c r="AW3126" i="1"/>
  <c r="AK3128" i="1"/>
  <c r="AW3128" i="1"/>
  <c r="AK3130" i="1"/>
  <c r="AW3130" i="1"/>
  <c r="AK3132" i="1"/>
  <c r="AW3132" i="1"/>
  <c r="AK3134" i="1"/>
  <c r="AW3134" i="1"/>
  <c r="AW2915" i="1"/>
  <c r="AW2917" i="1"/>
  <c r="AW2919" i="1"/>
  <c r="AW2921" i="1"/>
  <c r="AW2923" i="1"/>
  <c r="AW2925" i="1"/>
  <c r="AW2927" i="1"/>
  <c r="AW2929" i="1"/>
  <c r="AW2931" i="1"/>
  <c r="AW2933" i="1"/>
  <c r="AW2935" i="1"/>
  <c r="AW2937" i="1"/>
  <c r="AW2939" i="1"/>
  <c r="AW2941" i="1"/>
  <c r="AW2943" i="1"/>
  <c r="AW2945" i="1"/>
  <c r="AW2947" i="1"/>
  <c r="AW2949" i="1"/>
  <c r="AW2951" i="1"/>
  <c r="AW2953" i="1"/>
  <c r="AW2955" i="1"/>
  <c r="AW2957" i="1"/>
  <c r="AW2959" i="1"/>
  <c r="AW2961" i="1"/>
  <c r="AW2963" i="1"/>
  <c r="AW2965" i="1"/>
  <c r="AW2969" i="1"/>
  <c r="AW2973" i="1"/>
  <c r="AW2981" i="1"/>
  <c r="AW2989" i="1"/>
  <c r="AW2993" i="1"/>
  <c r="AW2997" i="1"/>
  <c r="AW3001" i="1"/>
  <c r="AW3005" i="1"/>
  <c r="AW3009" i="1"/>
  <c r="AW3013" i="1"/>
  <c r="AW3017" i="1"/>
  <c r="AW3021" i="1"/>
  <c r="AW3025" i="1"/>
  <c r="AW3029" i="1"/>
  <c r="AW3033" i="1"/>
  <c r="AW3037" i="1"/>
  <c r="AW3041" i="1"/>
  <c r="AW3045" i="1"/>
  <c r="AW3049" i="1"/>
  <c r="AW3053" i="1"/>
  <c r="AW3057" i="1"/>
  <c r="AW3061" i="1"/>
  <c r="AW3065" i="1"/>
  <c r="AW3069" i="1"/>
  <c r="AW3073" i="1"/>
  <c r="AW3077" i="1"/>
  <c r="AW3081" i="1"/>
  <c r="AW3085" i="1"/>
  <c r="AW3089" i="1"/>
  <c r="AW3093" i="1"/>
  <c r="AW3097" i="1"/>
  <c r="AW3101" i="1"/>
  <c r="AW3105" i="1"/>
  <c r="AW3109" i="1"/>
  <c r="AW3113" i="1"/>
  <c r="AW3117" i="1"/>
  <c r="AW3121" i="1"/>
  <c r="AW3125" i="1"/>
  <c r="AW3129" i="1"/>
  <c r="AK2966" i="1"/>
  <c r="AW2966" i="1"/>
  <c r="AK2968" i="1"/>
  <c r="AW2968" i="1"/>
  <c r="AK2970" i="1"/>
  <c r="AW2970" i="1"/>
  <c r="AK2972" i="1"/>
  <c r="AW2972" i="1"/>
  <c r="AK2974" i="1"/>
  <c r="AW2974" i="1"/>
  <c r="AK2976" i="1"/>
  <c r="AW2976" i="1"/>
  <c r="AK2982" i="1"/>
  <c r="AW2982" i="1"/>
  <c r="AK2984" i="1"/>
  <c r="AW2984" i="1"/>
  <c r="AK3032" i="1"/>
  <c r="AW3032" i="1"/>
  <c r="AK3034" i="1"/>
  <c r="AW3034" i="1"/>
  <c r="AK3036" i="1"/>
  <c r="AW3036" i="1"/>
  <c r="AK3042" i="1"/>
  <c r="AW3042" i="1"/>
  <c r="AK3044" i="1"/>
  <c r="AW3044" i="1"/>
  <c r="AK3050" i="1"/>
  <c r="AW3050" i="1"/>
  <c r="AK3052" i="1"/>
  <c r="AW3052" i="1"/>
  <c r="AK3058" i="1"/>
  <c r="AW3058" i="1"/>
  <c r="AK3060" i="1"/>
  <c r="AW3060" i="1"/>
  <c r="AK2978" i="1"/>
  <c r="AW2978" i="1"/>
  <c r="AK2980" i="1"/>
  <c r="AW2980" i="1"/>
  <c r="AK2986" i="1"/>
  <c r="AW2986" i="1"/>
  <c r="AK2988" i="1"/>
  <c r="AW2988" i="1"/>
  <c r="AK2990" i="1"/>
  <c r="AW2990" i="1"/>
  <c r="AK2992" i="1"/>
  <c r="AW2992" i="1"/>
  <c r="AK2994" i="1"/>
  <c r="AW2994" i="1"/>
  <c r="AK2996" i="1"/>
  <c r="AW2996" i="1"/>
  <c r="AK2998" i="1"/>
  <c r="AW2998" i="1"/>
  <c r="AK3000" i="1"/>
  <c r="AW3000" i="1"/>
  <c r="AK3002" i="1"/>
  <c r="AW3002" i="1"/>
  <c r="AK3004" i="1"/>
  <c r="AW3004" i="1"/>
  <c r="AK3006" i="1"/>
  <c r="AW3006" i="1"/>
  <c r="AK3008" i="1"/>
  <c r="AW3008" i="1"/>
  <c r="AK3010" i="1"/>
  <c r="AW3010" i="1"/>
  <c r="AK3012" i="1"/>
  <c r="AW3012" i="1"/>
  <c r="AK3014" i="1"/>
  <c r="AW3014" i="1"/>
  <c r="AK3016" i="1"/>
  <c r="AW3016" i="1"/>
  <c r="AK3018" i="1"/>
  <c r="AW3018" i="1"/>
  <c r="AK3020" i="1"/>
  <c r="AW3020" i="1"/>
  <c r="AK3022" i="1"/>
  <c r="AW3022" i="1"/>
  <c r="AK3024" i="1"/>
  <c r="AW3024" i="1"/>
  <c r="AK3026" i="1"/>
  <c r="AW3026" i="1"/>
  <c r="AK3028" i="1"/>
  <c r="AW3028" i="1"/>
  <c r="AK3030" i="1"/>
  <c r="AW3030" i="1"/>
  <c r="AK3038" i="1"/>
  <c r="AW3038" i="1"/>
  <c r="AK3040" i="1"/>
  <c r="AW3040" i="1"/>
  <c r="AK3046" i="1"/>
  <c r="AW3046" i="1"/>
  <c r="AK3048" i="1"/>
  <c r="AW3048" i="1"/>
  <c r="AK3054" i="1"/>
  <c r="AW3054" i="1"/>
  <c r="AK3056" i="1"/>
  <c r="AW3056" i="1"/>
  <c r="AK3078" i="1"/>
  <c r="AW3078" i="1"/>
  <c r="AK3080" i="1"/>
  <c r="AW3080" i="1"/>
  <c r="AK3086" i="1"/>
  <c r="AW3086" i="1"/>
  <c r="AK3088" i="1"/>
  <c r="AW3088" i="1"/>
  <c r="AK3133" i="1"/>
  <c r="AW3133" i="1"/>
  <c r="AW2914" i="1"/>
  <c r="AW2916" i="1"/>
  <c r="AW2918" i="1"/>
  <c r="AW2920" i="1"/>
  <c r="AW2922" i="1"/>
  <c r="AW2924" i="1"/>
  <c r="AW2926" i="1"/>
  <c r="AW2928" i="1"/>
  <c r="AW2930" i="1"/>
  <c r="AW2932" i="1"/>
  <c r="AW2934" i="1"/>
  <c r="AW2936" i="1"/>
  <c r="AW2938" i="1"/>
  <c r="AW2940" i="1"/>
  <c r="AW2942" i="1"/>
  <c r="AW2944" i="1"/>
  <c r="AW2946" i="1"/>
  <c r="AW2948" i="1"/>
  <c r="AW2950" i="1"/>
  <c r="AW2952" i="1"/>
  <c r="AW2954" i="1"/>
  <c r="AW2956" i="1"/>
  <c r="AW2958" i="1"/>
  <c r="AW2960" i="1"/>
  <c r="AW2962" i="1"/>
  <c r="AW2964" i="1"/>
  <c r="AW2967" i="1"/>
  <c r="AW2971" i="1"/>
  <c r="AW2975" i="1"/>
  <c r="AW2979" i="1"/>
  <c r="AW2983" i="1"/>
  <c r="AW2987" i="1"/>
  <c r="AW2991" i="1"/>
  <c r="AW2995" i="1"/>
  <c r="AW2999" i="1"/>
  <c r="AW3003" i="1"/>
  <c r="AW3007" i="1"/>
  <c r="AW3011" i="1"/>
  <c r="AW3015" i="1"/>
  <c r="AW3019" i="1"/>
  <c r="AW3023" i="1"/>
  <c r="AW3027" i="1"/>
  <c r="AW3031" i="1"/>
  <c r="AW3035" i="1"/>
  <c r="AW3039" i="1"/>
  <c r="AW3043" i="1"/>
  <c r="AW3047" i="1"/>
  <c r="AW3051" i="1"/>
  <c r="AW3055" i="1"/>
  <c r="AW3059" i="1"/>
  <c r="AW3063" i="1"/>
  <c r="AW3067" i="1"/>
  <c r="AW3071" i="1"/>
  <c r="AW3075" i="1"/>
  <c r="AW3079" i="1"/>
  <c r="AW3083" i="1"/>
  <c r="AW3087" i="1"/>
  <c r="AW3091" i="1"/>
  <c r="AW3095" i="1"/>
  <c r="AW3099" i="1"/>
  <c r="AW3103" i="1"/>
  <c r="AW3107" i="1"/>
  <c r="AW3111" i="1"/>
  <c r="AW3115" i="1"/>
  <c r="AW3119" i="1"/>
  <c r="AW3123" i="1"/>
  <c r="AW3127" i="1"/>
  <c r="AW3131" i="1"/>
  <c r="R25" i="4"/>
  <c r="R24" i="4" l="1"/>
  <c r="AO2913" i="1"/>
  <c r="AR2913" i="1" s="1"/>
  <c r="AN2913" i="1"/>
  <c r="AQ2913" i="1" s="1"/>
  <c r="AM2913" i="1"/>
  <c r="AP2913" i="1" s="1"/>
  <c r="AJ2913" i="1"/>
  <c r="AL2913" i="1" s="1"/>
  <c r="AI2913" i="1"/>
  <c r="AW2913" i="1" s="1"/>
  <c r="AO2912" i="1"/>
  <c r="AR2912" i="1" s="1"/>
  <c r="AN2912" i="1"/>
  <c r="AQ2912" i="1" s="1"/>
  <c r="AM2912" i="1"/>
  <c r="AP2912" i="1" s="1"/>
  <c r="AJ2912" i="1"/>
  <c r="AL2912" i="1" s="1"/>
  <c r="AI2912" i="1"/>
  <c r="AW2912" i="1" s="1"/>
  <c r="AO2911" i="1"/>
  <c r="AR2911" i="1" s="1"/>
  <c r="AN2911" i="1"/>
  <c r="AQ2911" i="1" s="1"/>
  <c r="AM2911" i="1"/>
  <c r="AP2911" i="1" s="1"/>
  <c r="AJ2911" i="1"/>
  <c r="AL2911" i="1" s="1"/>
  <c r="AI2911" i="1"/>
  <c r="AW2911" i="1" s="1"/>
  <c r="AO2910" i="1"/>
  <c r="AR2910" i="1" s="1"/>
  <c r="AN2910" i="1"/>
  <c r="AQ2910" i="1" s="1"/>
  <c r="AM2910" i="1"/>
  <c r="AP2910" i="1" s="1"/>
  <c r="AJ2910" i="1"/>
  <c r="AL2910" i="1" s="1"/>
  <c r="AI2910" i="1"/>
  <c r="AW2910" i="1" s="1"/>
  <c r="AO2909" i="1"/>
  <c r="AR2909" i="1" s="1"/>
  <c r="AN2909" i="1"/>
  <c r="AQ2909" i="1" s="1"/>
  <c r="AM2909" i="1"/>
  <c r="AP2909" i="1" s="1"/>
  <c r="AJ2909" i="1"/>
  <c r="AL2909" i="1" s="1"/>
  <c r="AI2909" i="1"/>
  <c r="AW2909" i="1" s="1"/>
  <c r="AO2908" i="1"/>
  <c r="AR2908" i="1" s="1"/>
  <c r="AN2908" i="1"/>
  <c r="AQ2908" i="1" s="1"/>
  <c r="AM2908" i="1"/>
  <c r="AP2908" i="1" s="1"/>
  <c r="AJ2908" i="1"/>
  <c r="AL2908" i="1" s="1"/>
  <c r="AI2908" i="1"/>
  <c r="AW2908" i="1" s="1"/>
  <c r="AO2907" i="1"/>
  <c r="AR2907" i="1" s="1"/>
  <c r="AN2907" i="1"/>
  <c r="AQ2907" i="1" s="1"/>
  <c r="AM2907" i="1"/>
  <c r="AP2907" i="1" s="1"/>
  <c r="AJ2907" i="1"/>
  <c r="AL2907" i="1" s="1"/>
  <c r="AI2907" i="1"/>
  <c r="AW2907" i="1" s="1"/>
  <c r="AO2906" i="1"/>
  <c r="AR2906" i="1" s="1"/>
  <c r="AN2906" i="1"/>
  <c r="AQ2906" i="1" s="1"/>
  <c r="AM2906" i="1"/>
  <c r="AP2906" i="1" s="1"/>
  <c r="AJ2906" i="1"/>
  <c r="AL2906" i="1" s="1"/>
  <c r="AI2906" i="1"/>
  <c r="AW2906" i="1" s="1"/>
  <c r="AO2905" i="1"/>
  <c r="AR2905" i="1" s="1"/>
  <c r="AN2905" i="1"/>
  <c r="AQ2905" i="1" s="1"/>
  <c r="AM2905" i="1"/>
  <c r="AP2905" i="1" s="1"/>
  <c r="AJ2905" i="1"/>
  <c r="AL2905" i="1" s="1"/>
  <c r="AI2905" i="1"/>
  <c r="AW2905" i="1" s="1"/>
  <c r="AO2904" i="1"/>
  <c r="AR2904" i="1" s="1"/>
  <c r="AN2904" i="1"/>
  <c r="AQ2904" i="1" s="1"/>
  <c r="AM2904" i="1"/>
  <c r="AP2904" i="1" s="1"/>
  <c r="AJ2904" i="1"/>
  <c r="AL2904" i="1" s="1"/>
  <c r="AI2904" i="1"/>
  <c r="AW2904" i="1" s="1"/>
  <c r="AO2903" i="1"/>
  <c r="AR2903" i="1" s="1"/>
  <c r="AN2903" i="1"/>
  <c r="AQ2903" i="1" s="1"/>
  <c r="AM2903" i="1"/>
  <c r="AP2903" i="1" s="1"/>
  <c r="AJ2903" i="1"/>
  <c r="AL2903" i="1" s="1"/>
  <c r="AI2903" i="1"/>
  <c r="AW2903" i="1" s="1"/>
  <c r="AO2902" i="1"/>
  <c r="AR2902" i="1" s="1"/>
  <c r="AN2902" i="1"/>
  <c r="AQ2902" i="1" s="1"/>
  <c r="AM2902" i="1"/>
  <c r="AP2902" i="1" s="1"/>
  <c r="AJ2902" i="1"/>
  <c r="AL2902" i="1" s="1"/>
  <c r="AI2902" i="1"/>
  <c r="AW2902" i="1" s="1"/>
  <c r="AO2901" i="1"/>
  <c r="AR2901" i="1" s="1"/>
  <c r="AN2901" i="1"/>
  <c r="AQ2901" i="1" s="1"/>
  <c r="AM2901" i="1"/>
  <c r="AP2901" i="1" s="1"/>
  <c r="AJ2901" i="1"/>
  <c r="AL2901" i="1" s="1"/>
  <c r="AI2901" i="1"/>
  <c r="AW2901" i="1" s="1"/>
  <c r="AO2900" i="1"/>
  <c r="AR2900" i="1" s="1"/>
  <c r="AN2900" i="1"/>
  <c r="AQ2900" i="1" s="1"/>
  <c r="AM2900" i="1"/>
  <c r="AP2900" i="1" s="1"/>
  <c r="AJ2900" i="1"/>
  <c r="AL2900" i="1" s="1"/>
  <c r="AI2900" i="1"/>
  <c r="AW2900" i="1" s="1"/>
  <c r="AO2899" i="1"/>
  <c r="AR2899" i="1" s="1"/>
  <c r="AN2899" i="1"/>
  <c r="AQ2899" i="1" s="1"/>
  <c r="AM2899" i="1"/>
  <c r="AP2899" i="1" s="1"/>
  <c r="AJ2899" i="1"/>
  <c r="AL2899" i="1" s="1"/>
  <c r="AI2899" i="1"/>
  <c r="AW2899" i="1" s="1"/>
  <c r="AO2898" i="1"/>
  <c r="AR2898" i="1" s="1"/>
  <c r="AN2898" i="1"/>
  <c r="AQ2898" i="1" s="1"/>
  <c r="AM2898" i="1"/>
  <c r="AP2898" i="1" s="1"/>
  <c r="AJ2898" i="1"/>
  <c r="AL2898" i="1" s="1"/>
  <c r="AI2898" i="1"/>
  <c r="AW2898" i="1" s="1"/>
  <c r="AO2897" i="1"/>
  <c r="AR2897" i="1" s="1"/>
  <c r="AN2897" i="1"/>
  <c r="AQ2897" i="1" s="1"/>
  <c r="AM2897" i="1"/>
  <c r="AP2897" i="1" s="1"/>
  <c r="AJ2897" i="1"/>
  <c r="AL2897" i="1" s="1"/>
  <c r="AI2897" i="1"/>
  <c r="AW2897" i="1" s="1"/>
  <c r="AO2896" i="1"/>
  <c r="AR2896" i="1" s="1"/>
  <c r="AN2896" i="1"/>
  <c r="AQ2896" i="1" s="1"/>
  <c r="AM2896" i="1"/>
  <c r="AP2896" i="1" s="1"/>
  <c r="AJ2896" i="1"/>
  <c r="AL2896" i="1" s="1"/>
  <c r="AI2896" i="1"/>
  <c r="AW2896" i="1" s="1"/>
  <c r="AO2895" i="1"/>
  <c r="AR2895" i="1" s="1"/>
  <c r="AN2895" i="1"/>
  <c r="AQ2895" i="1" s="1"/>
  <c r="AM2895" i="1"/>
  <c r="AP2895" i="1" s="1"/>
  <c r="AJ2895" i="1"/>
  <c r="AL2895" i="1" s="1"/>
  <c r="AI2895" i="1"/>
  <c r="AW2895" i="1" s="1"/>
  <c r="AO2894" i="1"/>
  <c r="AR2894" i="1" s="1"/>
  <c r="AN2894" i="1"/>
  <c r="AQ2894" i="1" s="1"/>
  <c r="AM2894" i="1"/>
  <c r="AP2894" i="1" s="1"/>
  <c r="AJ2894" i="1"/>
  <c r="AL2894" i="1" s="1"/>
  <c r="AI2894" i="1"/>
  <c r="AW2894" i="1" s="1"/>
  <c r="AO2893" i="1"/>
  <c r="AR2893" i="1" s="1"/>
  <c r="AN2893" i="1"/>
  <c r="AQ2893" i="1" s="1"/>
  <c r="AM2893" i="1"/>
  <c r="AP2893" i="1" s="1"/>
  <c r="AJ2893" i="1"/>
  <c r="AL2893" i="1" s="1"/>
  <c r="AI2893" i="1"/>
  <c r="AW2893" i="1" s="1"/>
  <c r="AO2892" i="1"/>
  <c r="AR2892" i="1" s="1"/>
  <c r="AN2892" i="1"/>
  <c r="AQ2892" i="1" s="1"/>
  <c r="AM2892" i="1"/>
  <c r="AP2892" i="1" s="1"/>
  <c r="AJ2892" i="1"/>
  <c r="AL2892" i="1" s="1"/>
  <c r="AI2892" i="1"/>
  <c r="AW2892" i="1" s="1"/>
  <c r="AO2891" i="1"/>
  <c r="AR2891" i="1" s="1"/>
  <c r="AN2891" i="1"/>
  <c r="AQ2891" i="1" s="1"/>
  <c r="AM2891" i="1"/>
  <c r="AP2891" i="1" s="1"/>
  <c r="AJ2891" i="1"/>
  <c r="AL2891" i="1" s="1"/>
  <c r="AI2891" i="1"/>
  <c r="AW2891" i="1" s="1"/>
  <c r="AO2890" i="1"/>
  <c r="AR2890" i="1" s="1"/>
  <c r="AN2890" i="1"/>
  <c r="AQ2890" i="1" s="1"/>
  <c r="AM2890" i="1"/>
  <c r="AP2890" i="1" s="1"/>
  <c r="AJ2890" i="1"/>
  <c r="AL2890" i="1" s="1"/>
  <c r="AI2890" i="1"/>
  <c r="AW2890" i="1" s="1"/>
  <c r="AO2889" i="1"/>
  <c r="AR2889" i="1" s="1"/>
  <c r="AN2889" i="1"/>
  <c r="AQ2889" i="1" s="1"/>
  <c r="AM2889" i="1"/>
  <c r="AP2889" i="1" s="1"/>
  <c r="AJ2889" i="1"/>
  <c r="AL2889" i="1" s="1"/>
  <c r="AI2889" i="1"/>
  <c r="AW2889" i="1" s="1"/>
  <c r="AO2888" i="1"/>
  <c r="AR2888" i="1" s="1"/>
  <c r="AN2888" i="1"/>
  <c r="AQ2888" i="1" s="1"/>
  <c r="AM2888" i="1"/>
  <c r="AP2888" i="1" s="1"/>
  <c r="AJ2888" i="1"/>
  <c r="AL2888" i="1" s="1"/>
  <c r="AI2888" i="1"/>
  <c r="AW2888" i="1" s="1"/>
  <c r="AO2887" i="1"/>
  <c r="AR2887" i="1" s="1"/>
  <c r="AN2887" i="1"/>
  <c r="AQ2887" i="1" s="1"/>
  <c r="AM2887" i="1"/>
  <c r="AP2887" i="1" s="1"/>
  <c r="AJ2887" i="1"/>
  <c r="AL2887" i="1" s="1"/>
  <c r="AI2887" i="1"/>
  <c r="AW2887" i="1" s="1"/>
  <c r="AO2886" i="1"/>
  <c r="AR2886" i="1" s="1"/>
  <c r="AN2886" i="1"/>
  <c r="AQ2886" i="1" s="1"/>
  <c r="AM2886" i="1"/>
  <c r="AP2886" i="1" s="1"/>
  <c r="AJ2886" i="1"/>
  <c r="AL2886" i="1" s="1"/>
  <c r="AI2886" i="1"/>
  <c r="AW2886" i="1" s="1"/>
  <c r="AO2885" i="1"/>
  <c r="AR2885" i="1" s="1"/>
  <c r="AN2885" i="1"/>
  <c r="AQ2885" i="1" s="1"/>
  <c r="AM2885" i="1"/>
  <c r="AP2885" i="1" s="1"/>
  <c r="AJ2885" i="1"/>
  <c r="AL2885" i="1" s="1"/>
  <c r="AI2885" i="1"/>
  <c r="AW2885" i="1" s="1"/>
  <c r="AO2884" i="1"/>
  <c r="AR2884" i="1" s="1"/>
  <c r="AN2884" i="1"/>
  <c r="AQ2884" i="1" s="1"/>
  <c r="AM2884" i="1"/>
  <c r="AP2884" i="1" s="1"/>
  <c r="AJ2884" i="1"/>
  <c r="AL2884" i="1" s="1"/>
  <c r="AI2884" i="1"/>
  <c r="AW2884" i="1" s="1"/>
  <c r="AO2883" i="1"/>
  <c r="AR2883" i="1" s="1"/>
  <c r="AN2883" i="1"/>
  <c r="AQ2883" i="1" s="1"/>
  <c r="AM2883" i="1"/>
  <c r="AP2883" i="1" s="1"/>
  <c r="AJ2883" i="1"/>
  <c r="AL2883" i="1" s="1"/>
  <c r="AI2883" i="1"/>
  <c r="AW2883" i="1" s="1"/>
  <c r="AO2882" i="1"/>
  <c r="AR2882" i="1" s="1"/>
  <c r="AN2882" i="1"/>
  <c r="AQ2882" i="1" s="1"/>
  <c r="AM2882" i="1"/>
  <c r="AP2882" i="1" s="1"/>
  <c r="AJ2882" i="1"/>
  <c r="AL2882" i="1" s="1"/>
  <c r="AI2882" i="1"/>
  <c r="AW2882" i="1" s="1"/>
  <c r="AO2881" i="1"/>
  <c r="AR2881" i="1" s="1"/>
  <c r="AN2881" i="1"/>
  <c r="AQ2881" i="1" s="1"/>
  <c r="AM2881" i="1"/>
  <c r="AP2881" i="1" s="1"/>
  <c r="AJ2881" i="1"/>
  <c r="AL2881" i="1" s="1"/>
  <c r="AI2881" i="1"/>
  <c r="AW2881" i="1" s="1"/>
  <c r="AO2880" i="1"/>
  <c r="AR2880" i="1" s="1"/>
  <c r="AN2880" i="1"/>
  <c r="AQ2880" i="1" s="1"/>
  <c r="AM2880" i="1"/>
  <c r="AP2880" i="1" s="1"/>
  <c r="AJ2880" i="1"/>
  <c r="AL2880" i="1" s="1"/>
  <c r="AI2880" i="1"/>
  <c r="AW2880" i="1" s="1"/>
  <c r="AO2879" i="1"/>
  <c r="AR2879" i="1" s="1"/>
  <c r="AN2879" i="1"/>
  <c r="AQ2879" i="1" s="1"/>
  <c r="AM2879" i="1"/>
  <c r="AP2879" i="1" s="1"/>
  <c r="AJ2879" i="1"/>
  <c r="AL2879" i="1" s="1"/>
  <c r="AI2879" i="1"/>
  <c r="AW2879" i="1" s="1"/>
  <c r="AO2878" i="1"/>
  <c r="AR2878" i="1" s="1"/>
  <c r="AN2878" i="1"/>
  <c r="AQ2878" i="1" s="1"/>
  <c r="AM2878" i="1"/>
  <c r="AP2878" i="1" s="1"/>
  <c r="AJ2878" i="1"/>
  <c r="AL2878" i="1" s="1"/>
  <c r="AI2878" i="1"/>
  <c r="AW2878" i="1" s="1"/>
  <c r="AO2877" i="1"/>
  <c r="AR2877" i="1" s="1"/>
  <c r="AN2877" i="1"/>
  <c r="AQ2877" i="1" s="1"/>
  <c r="AM2877" i="1"/>
  <c r="AP2877" i="1" s="1"/>
  <c r="AJ2877" i="1"/>
  <c r="AL2877" i="1" s="1"/>
  <c r="AI2877" i="1"/>
  <c r="AW2877" i="1" s="1"/>
  <c r="AO2876" i="1"/>
  <c r="AR2876" i="1" s="1"/>
  <c r="AN2876" i="1"/>
  <c r="AQ2876" i="1" s="1"/>
  <c r="AM2876" i="1"/>
  <c r="AP2876" i="1" s="1"/>
  <c r="AJ2876" i="1"/>
  <c r="AL2876" i="1" s="1"/>
  <c r="AI2876" i="1"/>
  <c r="AW2876" i="1" s="1"/>
  <c r="AO2875" i="1"/>
  <c r="AR2875" i="1" s="1"/>
  <c r="AN2875" i="1"/>
  <c r="AQ2875" i="1" s="1"/>
  <c r="AM2875" i="1"/>
  <c r="AP2875" i="1" s="1"/>
  <c r="AJ2875" i="1"/>
  <c r="AL2875" i="1" s="1"/>
  <c r="AI2875" i="1"/>
  <c r="AW2875" i="1" s="1"/>
  <c r="AO2874" i="1"/>
  <c r="AR2874" i="1" s="1"/>
  <c r="AN2874" i="1"/>
  <c r="AQ2874" i="1" s="1"/>
  <c r="AM2874" i="1"/>
  <c r="AP2874" i="1" s="1"/>
  <c r="AJ2874" i="1"/>
  <c r="AL2874" i="1" s="1"/>
  <c r="AI2874" i="1"/>
  <c r="AW2874" i="1" s="1"/>
  <c r="AO2873" i="1"/>
  <c r="AR2873" i="1" s="1"/>
  <c r="AN2873" i="1"/>
  <c r="AQ2873" i="1" s="1"/>
  <c r="AM2873" i="1"/>
  <c r="AP2873" i="1" s="1"/>
  <c r="AJ2873" i="1"/>
  <c r="AL2873" i="1" s="1"/>
  <c r="AI2873" i="1"/>
  <c r="AW2873" i="1" s="1"/>
  <c r="AO2872" i="1"/>
  <c r="AR2872" i="1" s="1"/>
  <c r="AN2872" i="1"/>
  <c r="AQ2872" i="1" s="1"/>
  <c r="AM2872" i="1"/>
  <c r="AP2872" i="1" s="1"/>
  <c r="AJ2872" i="1"/>
  <c r="AL2872" i="1" s="1"/>
  <c r="AI2872" i="1"/>
  <c r="AW2872" i="1" s="1"/>
  <c r="AO2871" i="1"/>
  <c r="AR2871" i="1" s="1"/>
  <c r="AN2871" i="1"/>
  <c r="AQ2871" i="1" s="1"/>
  <c r="AM2871" i="1"/>
  <c r="AP2871" i="1" s="1"/>
  <c r="AJ2871" i="1"/>
  <c r="AL2871" i="1" s="1"/>
  <c r="AI2871" i="1"/>
  <c r="AW2871" i="1" s="1"/>
  <c r="AO2870" i="1"/>
  <c r="AR2870" i="1" s="1"/>
  <c r="AN2870" i="1"/>
  <c r="AQ2870" i="1" s="1"/>
  <c r="AM2870" i="1"/>
  <c r="AP2870" i="1" s="1"/>
  <c r="AJ2870" i="1"/>
  <c r="AL2870" i="1" s="1"/>
  <c r="AI2870" i="1"/>
  <c r="AW2870" i="1" s="1"/>
  <c r="AO2869" i="1"/>
  <c r="AR2869" i="1" s="1"/>
  <c r="AN2869" i="1"/>
  <c r="AQ2869" i="1" s="1"/>
  <c r="AM2869" i="1"/>
  <c r="AP2869" i="1" s="1"/>
  <c r="AJ2869" i="1"/>
  <c r="AL2869" i="1" s="1"/>
  <c r="AI2869" i="1"/>
  <c r="AW2869" i="1" s="1"/>
  <c r="AO2868" i="1"/>
  <c r="AR2868" i="1" s="1"/>
  <c r="AN2868" i="1"/>
  <c r="AQ2868" i="1" s="1"/>
  <c r="AM2868" i="1"/>
  <c r="AP2868" i="1" s="1"/>
  <c r="AJ2868" i="1"/>
  <c r="AL2868" i="1" s="1"/>
  <c r="AI2868" i="1"/>
  <c r="AW2868" i="1" s="1"/>
  <c r="AO2867" i="1"/>
  <c r="AR2867" i="1" s="1"/>
  <c r="AN2867" i="1"/>
  <c r="AQ2867" i="1" s="1"/>
  <c r="AM2867" i="1"/>
  <c r="AP2867" i="1" s="1"/>
  <c r="AJ2867" i="1"/>
  <c r="AL2867" i="1" s="1"/>
  <c r="AI2867" i="1"/>
  <c r="AW2867" i="1" s="1"/>
  <c r="AO2866" i="1"/>
  <c r="AR2866" i="1" s="1"/>
  <c r="AN2866" i="1"/>
  <c r="AQ2866" i="1" s="1"/>
  <c r="AM2866" i="1"/>
  <c r="AP2866" i="1" s="1"/>
  <c r="AJ2866" i="1"/>
  <c r="AL2866" i="1" s="1"/>
  <c r="AI2866" i="1"/>
  <c r="AW2866" i="1" s="1"/>
  <c r="AO2865" i="1"/>
  <c r="AR2865" i="1" s="1"/>
  <c r="AN2865" i="1"/>
  <c r="AQ2865" i="1" s="1"/>
  <c r="AM2865" i="1"/>
  <c r="AP2865" i="1" s="1"/>
  <c r="AJ2865" i="1"/>
  <c r="AL2865" i="1" s="1"/>
  <c r="AI2865" i="1"/>
  <c r="AW2865" i="1" s="1"/>
  <c r="AO2864" i="1"/>
  <c r="AR2864" i="1" s="1"/>
  <c r="AN2864" i="1"/>
  <c r="AQ2864" i="1" s="1"/>
  <c r="AM2864" i="1"/>
  <c r="AP2864" i="1" s="1"/>
  <c r="AJ2864" i="1"/>
  <c r="AL2864" i="1" s="1"/>
  <c r="AI2864" i="1"/>
  <c r="AW2864" i="1" s="1"/>
  <c r="AO2863" i="1"/>
  <c r="AR2863" i="1" s="1"/>
  <c r="AN2863" i="1"/>
  <c r="AQ2863" i="1" s="1"/>
  <c r="AM2863" i="1"/>
  <c r="AP2863" i="1" s="1"/>
  <c r="AJ2863" i="1"/>
  <c r="AL2863" i="1" s="1"/>
  <c r="AI2863" i="1"/>
  <c r="AW2863" i="1" s="1"/>
  <c r="AO2862" i="1"/>
  <c r="AR2862" i="1" s="1"/>
  <c r="AN2862" i="1"/>
  <c r="AQ2862" i="1" s="1"/>
  <c r="AM2862" i="1"/>
  <c r="AP2862" i="1" s="1"/>
  <c r="AJ2862" i="1"/>
  <c r="AL2862" i="1" s="1"/>
  <c r="AI2862" i="1"/>
  <c r="AW2862" i="1" s="1"/>
  <c r="AO2861" i="1"/>
  <c r="AR2861" i="1" s="1"/>
  <c r="AN2861" i="1"/>
  <c r="AQ2861" i="1" s="1"/>
  <c r="AM2861" i="1"/>
  <c r="AP2861" i="1" s="1"/>
  <c r="AJ2861" i="1"/>
  <c r="AL2861" i="1" s="1"/>
  <c r="AI2861" i="1"/>
  <c r="AW2861" i="1" s="1"/>
  <c r="AO2860" i="1"/>
  <c r="AR2860" i="1" s="1"/>
  <c r="AN2860" i="1"/>
  <c r="AQ2860" i="1" s="1"/>
  <c r="AM2860" i="1"/>
  <c r="AP2860" i="1" s="1"/>
  <c r="AJ2860" i="1"/>
  <c r="AL2860" i="1" s="1"/>
  <c r="AI2860" i="1"/>
  <c r="AW2860" i="1" s="1"/>
  <c r="AO2859" i="1"/>
  <c r="AR2859" i="1" s="1"/>
  <c r="AN2859" i="1"/>
  <c r="AQ2859" i="1" s="1"/>
  <c r="AM2859" i="1"/>
  <c r="AP2859" i="1" s="1"/>
  <c r="AJ2859" i="1"/>
  <c r="AL2859" i="1" s="1"/>
  <c r="AI2859" i="1"/>
  <c r="AW2859" i="1" s="1"/>
  <c r="AO2858" i="1"/>
  <c r="AR2858" i="1" s="1"/>
  <c r="AN2858" i="1"/>
  <c r="AQ2858" i="1" s="1"/>
  <c r="AM2858" i="1"/>
  <c r="AP2858" i="1" s="1"/>
  <c r="AJ2858" i="1"/>
  <c r="AL2858" i="1" s="1"/>
  <c r="AI2858" i="1"/>
  <c r="AW2858" i="1" s="1"/>
  <c r="AO2857" i="1"/>
  <c r="AR2857" i="1" s="1"/>
  <c r="AN2857" i="1"/>
  <c r="AQ2857" i="1" s="1"/>
  <c r="AM2857" i="1"/>
  <c r="AP2857" i="1" s="1"/>
  <c r="AJ2857" i="1"/>
  <c r="AL2857" i="1" s="1"/>
  <c r="AI2857" i="1"/>
  <c r="AW2857" i="1" s="1"/>
  <c r="AO2856" i="1"/>
  <c r="AR2856" i="1" s="1"/>
  <c r="AN2856" i="1"/>
  <c r="AQ2856" i="1" s="1"/>
  <c r="AM2856" i="1"/>
  <c r="AP2856" i="1" s="1"/>
  <c r="AJ2856" i="1"/>
  <c r="AL2856" i="1" s="1"/>
  <c r="AI2856" i="1"/>
  <c r="AW2856" i="1" s="1"/>
  <c r="AO2855" i="1"/>
  <c r="AR2855" i="1" s="1"/>
  <c r="AN2855" i="1"/>
  <c r="AQ2855" i="1" s="1"/>
  <c r="AM2855" i="1"/>
  <c r="AP2855" i="1" s="1"/>
  <c r="AJ2855" i="1"/>
  <c r="AL2855" i="1" s="1"/>
  <c r="AI2855" i="1"/>
  <c r="AW2855" i="1" s="1"/>
  <c r="AO2854" i="1"/>
  <c r="AR2854" i="1" s="1"/>
  <c r="AN2854" i="1"/>
  <c r="AQ2854" i="1" s="1"/>
  <c r="AM2854" i="1"/>
  <c r="AP2854" i="1" s="1"/>
  <c r="AJ2854" i="1"/>
  <c r="AL2854" i="1" s="1"/>
  <c r="AI2854" i="1"/>
  <c r="AW2854" i="1" s="1"/>
  <c r="AO2853" i="1"/>
  <c r="AR2853" i="1" s="1"/>
  <c r="AN2853" i="1"/>
  <c r="AQ2853" i="1" s="1"/>
  <c r="AM2853" i="1"/>
  <c r="AP2853" i="1" s="1"/>
  <c r="AJ2853" i="1"/>
  <c r="AL2853" i="1" s="1"/>
  <c r="AI2853" i="1"/>
  <c r="AW2853" i="1" s="1"/>
  <c r="AO2852" i="1"/>
  <c r="AR2852" i="1" s="1"/>
  <c r="AN2852" i="1"/>
  <c r="AQ2852" i="1" s="1"/>
  <c r="AM2852" i="1"/>
  <c r="AP2852" i="1" s="1"/>
  <c r="AJ2852" i="1"/>
  <c r="AL2852" i="1" s="1"/>
  <c r="AI2852" i="1"/>
  <c r="AW2852" i="1" s="1"/>
  <c r="AO2851" i="1"/>
  <c r="AR2851" i="1" s="1"/>
  <c r="AN2851" i="1"/>
  <c r="AQ2851" i="1" s="1"/>
  <c r="AM2851" i="1"/>
  <c r="AP2851" i="1" s="1"/>
  <c r="AJ2851" i="1"/>
  <c r="AL2851" i="1" s="1"/>
  <c r="AI2851" i="1"/>
  <c r="AW2851" i="1" s="1"/>
  <c r="AO2850" i="1"/>
  <c r="AR2850" i="1" s="1"/>
  <c r="AN2850" i="1"/>
  <c r="AQ2850" i="1" s="1"/>
  <c r="AM2850" i="1"/>
  <c r="AP2850" i="1" s="1"/>
  <c r="AJ2850" i="1"/>
  <c r="AL2850" i="1" s="1"/>
  <c r="AI2850" i="1"/>
  <c r="AW2850" i="1" s="1"/>
  <c r="AO2849" i="1"/>
  <c r="AR2849" i="1" s="1"/>
  <c r="AN2849" i="1"/>
  <c r="AQ2849" i="1" s="1"/>
  <c r="AM2849" i="1"/>
  <c r="AP2849" i="1" s="1"/>
  <c r="AJ2849" i="1"/>
  <c r="AL2849" i="1" s="1"/>
  <c r="AI2849" i="1"/>
  <c r="AW2849" i="1" s="1"/>
  <c r="AO2848" i="1"/>
  <c r="AR2848" i="1" s="1"/>
  <c r="AN2848" i="1"/>
  <c r="AQ2848" i="1" s="1"/>
  <c r="AM2848" i="1"/>
  <c r="AP2848" i="1" s="1"/>
  <c r="AJ2848" i="1"/>
  <c r="AL2848" i="1" s="1"/>
  <c r="AI2848" i="1"/>
  <c r="AW2848" i="1" s="1"/>
  <c r="AO2847" i="1"/>
  <c r="AR2847" i="1" s="1"/>
  <c r="AN2847" i="1"/>
  <c r="AQ2847" i="1" s="1"/>
  <c r="AM2847" i="1"/>
  <c r="AP2847" i="1" s="1"/>
  <c r="AJ2847" i="1"/>
  <c r="AL2847" i="1" s="1"/>
  <c r="AI2847" i="1"/>
  <c r="AW2847" i="1" s="1"/>
  <c r="AO2846" i="1"/>
  <c r="AR2846" i="1" s="1"/>
  <c r="AN2846" i="1"/>
  <c r="AQ2846" i="1" s="1"/>
  <c r="AM2846" i="1"/>
  <c r="AP2846" i="1" s="1"/>
  <c r="AJ2846" i="1"/>
  <c r="AL2846" i="1" s="1"/>
  <c r="AI2846" i="1"/>
  <c r="AW2846" i="1" s="1"/>
  <c r="AO2845" i="1"/>
  <c r="AR2845" i="1" s="1"/>
  <c r="AN2845" i="1"/>
  <c r="AQ2845" i="1" s="1"/>
  <c r="AM2845" i="1"/>
  <c r="AP2845" i="1" s="1"/>
  <c r="AJ2845" i="1"/>
  <c r="AL2845" i="1" s="1"/>
  <c r="AI2845" i="1"/>
  <c r="AW2845" i="1" s="1"/>
  <c r="AO2844" i="1"/>
  <c r="AR2844" i="1" s="1"/>
  <c r="AN2844" i="1"/>
  <c r="AQ2844" i="1" s="1"/>
  <c r="AM2844" i="1"/>
  <c r="AP2844" i="1" s="1"/>
  <c r="AJ2844" i="1"/>
  <c r="AL2844" i="1" s="1"/>
  <c r="AI2844" i="1"/>
  <c r="AW2844" i="1" s="1"/>
  <c r="AO2843" i="1"/>
  <c r="AR2843" i="1" s="1"/>
  <c r="AN2843" i="1"/>
  <c r="AQ2843" i="1" s="1"/>
  <c r="AM2843" i="1"/>
  <c r="AP2843" i="1" s="1"/>
  <c r="AJ2843" i="1"/>
  <c r="AL2843" i="1" s="1"/>
  <c r="AI2843" i="1"/>
  <c r="AW2843" i="1" s="1"/>
  <c r="AO2842" i="1"/>
  <c r="AR2842" i="1" s="1"/>
  <c r="AN2842" i="1"/>
  <c r="AQ2842" i="1" s="1"/>
  <c r="AM2842" i="1"/>
  <c r="AP2842" i="1" s="1"/>
  <c r="AJ2842" i="1"/>
  <c r="AL2842" i="1" s="1"/>
  <c r="AI2842" i="1"/>
  <c r="AW2842" i="1" s="1"/>
  <c r="AO2841" i="1"/>
  <c r="AR2841" i="1" s="1"/>
  <c r="AN2841" i="1"/>
  <c r="AQ2841" i="1" s="1"/>
  <c r="AM2841" i="1"/>
  <c r="AP2841" i="1" s="1"/>
  <c r="AJ2841" i="1"/>
  <c r="AL2841" i="1" s="1"/>
  <c r="AI2841" i="1"/>
  <c r="AW2841" i="1" s="1"/>
  <c r="AO2840" i="1"/>
  <c r="AR2840" i="1" s="1"/>
  <c r="AN2840" i="1"/>
  <c r="AQ2840" i="1" s="1"/>
  <c r="AM2840" i="1"/>
  <c r="AP2840" i="1" s="1"/>
  <c r="AJ2840" i="1"/>
  <c r="AL2840" i="1" s="1"/>
  <c r="AI2840" i="1"/>
  <c r="AW2840" i="1" s="1"/>
  <c r="AO2839" i="1"/>
  <c r="AR2839" i="1" s="1"/>
  <c r="AN2839" i="1"/>
  <c r="AQ2839" i="1" s="1"/>
  <c r="AM2839" i="1"/>
  <c r="AP2839" i="1" s="1"/>
  <c r="AJ2839" i="1"/>
  <c r="AL2839" i="1" s="1"/>
  <c r="AI2839" i="1"/>
  <c r="AW2839" i="1" s="1"/>
  <c r="AO2838" i="1"/>
  <c r="AR2838" i="1" s="1"/>
  <c r="AN2838" i="1"/>
  <c r="AQ2838" i="1" s="1"/>
  <c r="AM2838" i="1"/>
  <c r="AP2838" i="1" s="1"/>
  <c r="AJ2838" i="1"/>
  <c r="AL2838" i="1" s="1"/>
  <c r="AI2838" i="1"/>
  <c r="AW2838" i="1" s="1"/>
  <c r="AO2837" i="1"/>
  <c r="AR2837" i="1" s="1"/>
  <c r="AN2837" i="1"/>
  <c r="AQ2837" i="1" s="1"/>
  <c r="AM2837" i="1"/>
  <c r="AP2837" i="1" s="1"/>
  <c r="AJ2837" i="1"/>
  <c r="AL2837" i="1" s="1"/>
  <c r="AI2837" i="1"/>
  <c r="AW2837" i="1" s="1"/>
  <c r="AO2836" i="1"/>
  <c r="AR2836" i="1" s="1"/>
  <c r="AN2836" i="1"/>
  <c r="AQ2836" i="1" s="1"/>
  <c r="AM2836" i="1"/>
  <c r="AP2836" i="1" s="1"/>
  <c r="AJ2836" i="1"/>
  <c r="AL2836" i="1" s="1"/>
  <c r="AI2836" i="1"/>
  <c r="AW2836" i="1" s="1"/>
  <c r="AO2835" i="1"/>
  <c r="AR2835" i="1" s="1"/>
  <c r="AN2835" i="1"/>
  <c r="AQ2835" i="1" s="1"/>
  <c r="AM2835" i="1"/>
  <c r="AP2835" i="1" s="1"/>
  <c r="AJ2835" i="1"/>
  <c r="AL2835" i="1" s="1"/>
  <c r="AI2835" i="1"/>
  <c r="AW2835" i="1" s="1"/>
  <c r="AO2834" i="1"/>
  <c r="AR2834" i="1" s="1"/>
  <c r="AN2834" i="1"/>
  <c r="AQ2834" i="1" s="1"/>
  <c r="AM2834" i="1"/>
  <c r="AP2834" i="1" s="1"/>
  <c r="AJ2834" i="1"/>
  <c r="AL2834" i="1" s="1"/>
  <c r="AI2834" i="1"/>
  <c r="AW2834" i="1" s="1"/>
  <c r="AO2833" i="1"/>
  <c r="AR2833" i="1" s="1"/>
  <c r="AN2833" i="1"/>
  <c r="AQ2833" i="1" s="1"/>
  <c r="AM2833" i="1"/>
  <c r="AP2833" i="1" s="1"/>
  <c r="AJ2833" i="1"/>
  <c r="AL2833" i="1" s="1"/>
  <c r="AI2833" i="1"/>
  <c r="AW2833" i="1" s="1"/>
  <c r="AO2832" i="1"/>
  <c r="AR2832" i="1" s="1"/>
  <c r="AN2832" i="1"/>
  <c r="AQ2832" i="1" s="1"/>
  <c r="AM2832" i="1"/>
  <c r="AP2832" i="1" s="1"/>
  <c r="AJ2832" i="1"/>
  <c r="AL2832" i="1" s="1"/>
  <c r="AI2832" i="1"/>
  <c r="AW2832" i="1" s="1"/>
  <c r="AO2831" i="1"/>
  <c r="AR2831" i="1" s="1"/>
  <c r="AN2831" i="1"/>
  <c r="AQ2831" i="1" s="1"/>
  <c r="AM2831" i="1"/>
  <c r="AP2831" i="1" s="1"/>
  <c r="AJ2831" i="1"/>
  <c r="AL2831" i="1" s="1"/>
  <c r="AI2831" i="1"/>
  <c r="AW2831" i="1" s="1"/>
  <c r="AO2830" i="1"/>
  <c r="AR2830" i="1" s="1"/>
  <c r="AN2830" i="1"/>
  <c r="AQ2830" i="1" s="1"/>
  <c r="AM2830" i="1"/>
  <c r="AP2830" i="1" s="1"/>
  <c r="AJ2830" i="1"/>
  <c r="AL2830" i="1" s="1"/>
  <c r="AI2830" i="1"/>
  <c r="AW2830" i="1" s="1"/>
  <c r="AO2829" i="1"/>
  <c r="AR2829" i="1" s="1"/>
  <c r="AN2829" i="1"/>
  <c r="AQ2829" i="1" s="1"/>
  <c r="AM2829" i="1"/>
  <c r="AP2829" i="1" s="1"/>
  <c r="AJ2829" i="1"/>
  <c r="AL2829" i="1" s="1"/>
  <c r="AI2829" i="1"/>
  <c r="AW2829" i="1" s="1"/>
  <c r="AO2828" i="1"/>
  <c r="AR2828" i="1" s="1"/>
  <c r="AN2828" i="1"/>
  <c r="AQ2828" i="1" s="1"/>
  <c r="AM2828" i="1"/>
  <c r="AP2828" i="1" s="1"/>
  <c r="AJ2828" i="1"/>
  <c r="AL2828" i="1" s="1"/>
  <c r="AI2828" i="1"/>
  <c r="AW2828" i="1" s="1"/>
  <c r="AO2827" i="1"/>
  <c r="AR2827" i="1" s="1"/>
  <c r="AN2827" i="1"/>
  <c r="AQ2827" i="1" s="1"/>
  <c r="AM2827" i="1"/>
  <c r="AP2827" i="1" s="1"/>
  <c r="AJ2827" i="1"/>
  <c r="AL2827" i="1" s="1"/>
  <c r="AI2827" i="1"/>
  <c r="AW2827" i="1" s="1"/>
  <c r="AO2826" i="1"/>
  <c r="AR2826" i="1" s="1"/>
  <c r="AN2826" i="1"/>
  <c r="AQ2826" i="1" s="1"/>
  <c r="AM2826" i="1"/>
  <c r="AP2826" i="1" s="1"/>
  <c r="AJ2826" i="1"/>
  <c r="AL2826" i="1" s="1"/>
  <c r="AI2826" i="1"/>
  <c r="AW2826" i="1" s="1"/>
  <c r="AO2825" i="1"/>
  <c r="AR2825" i="1" s="1"/>
  <c r="AN2825" i="1"/>
  <c r="AQ2825" i="1" s="1"/>
  <c r="AM2825" i="1"/>
  <c r="AP2825" i="1" s="1"/>
  <c r="AJ2825" i="1"/>
  <c r="AL2825" i="1" s="1"/>
  <c r="AI2825" i="1"/>
  <c r="AW2825" i="1" s="1"/>
  <c r="AO2824" i="1"/>
  <c r="AR2824" i="1" s="1"/>
  <c r="AN2824" i="1"/>
  <c r="AQ2824" i="1" s="1"/>
  <c r="AM2824" i="1"/>
  <c r="AP2824" i="1" s="1"/>
  <c r="AJ2824" i="1"/>
  <c r="AL2824" i="1" s="1"/>
  <c r="AI2824" i="1"/>
  <c r="AW2824" i="1" s="1"/>
  <c r="AO2823" i="1"/>
  <c r="AR2823" i="1" s="1"/>
  <c r="AN2823" i="1"/>
  <c r="AQ2823" i="1" s="1"/>
  <c r="AM2823" i="1"/>
  <c r="AP2823" i="1" s="1"/>
  <c r="AJ2823" i="1"/>
  <c r="AL2823" i="1" s="1"/>
  <c r="AI2823" i="1"/>
  <c r="AW2823" i="1" s="1"/>
  <c r="AO2822" i="1"/>
  <c r="AR2822" i="1" s="1"/>
  <c r="AN2822" i="1"/>
  <c r="AQ2822" i="1" s="1"/>
  <c r="AM2822" i="1"/>
  <c r="AP2822" i="1" s="1"/>
  <c r="AJ2822" i="1"/>
  <c r="AL2822" i="1" s="1"/>
  <c r="AI2822" i="1"/>
  <c r="AW2822" i="1" s="1"/>
  <c r="AO2821" i="1"/>
  <c r="AR2821" i="1" s="1"/>
  <c r="AN2821" i="1"/>
  <c r="AQ2821" i="1" s="1"/>
  <c r="AM2821" i="1"/>
  <c r="AP2821" i="1" s="1"/>
  <c r="AJ2821" i="1"/>
  <c r="AL2821" i="1" s="1"/>
  <c r="AI2821" i="1"/>
  <c r="AW2821" i="1" s="1"/>
  <c r="AO2820" i="1"/>
  <c r="AR2820" i="1" s="1"/>
  <c r="AN2820" i="1"/>
  <c r="AQ2820" i="1" s="1"/>
  <c r="AM2820" i="1"/>
  <c r="AP2820" i="1" s="1"/>
  <c r="AJ2820" i="1"/>
  <c r="AL2820" i="1" s="1"/>
  <c r="AI2820" i="1"/>
  <c r="AW2820" i="1" s="1"/>
  <c r="AO2819" i="1"/>
  <c r="AR2819" i="1" s="1"/>
  <c r="AN2819" i="1"/>
  <c r="AQ2819" i="1" s="1"/>
  <c r="AM2819" i="1"/>
  <c r="AP2819" i="1" s="1"/>
  <c r="AJ2819" i="1"/>
  <c r="AL2819" i="1" s="1"/>
  <c r="AI2819" i="1"/>
  <c r="AW2819" i="1" s="1"/>
  <c r="AO2818" i="1"/>
  <c r="AR2818" i="1" s="1"/>
  <c r="AN2818" i="1"/>
  <c r="AQ2818" i="1" s="1"/>
  <c r="AM2818" i="1"/>
  <c r="AP2818" i="1" s="1"/>
  <c r="AJ2818" i="1"/>
  <c r="AL2818" i="1" s="1"/>
  <c r="AI2818" i="1"/>
  <c r="AW2818" i="1" s="1"/>
  <c r="AO2817" i="1"/>
  <c r="AR2817" i="1" s="1"/>
  <c r="AN2817" i="1"/>
  <c r="AQ2817" i="1" s="1"/>
  <c r="AM2817" i="1"/>
  <c r="AP2817" i="1" s="1"/>
  <c r="AJ2817" i="1"/>
  <c r="AL2817" i="1" s="1"/>
  <c r="AI2817" i="1"/>
  <c r="AW2817" i="1" s="1"/>
  <c r="AO2816" i="1"/>
  <c r="AR2816" i="1" s="1"/>
  <c r="AN2816" i="1"/>
  <c r="AQ2816" i="1" s="1"/>
  <c r="AM2816" i="1"/>
  <c r="AP2816" i="1" s="1"/>
  <c r="AJ2816" i="1"/>
  <c r="AL2816" i="1" s="1"/>
  <c r="AI2816" i="1"/>
  <c r="AW2816" i="1" s="1"/>
  <c r="AO2815" i="1"/>
  <c r="AR2815" i="1" s="1"/>
  <c r="AN2815" i="1"/>
  <c r="AQ2815" i="1" s="1"/>
  <c r="AM2815" i="1"/>
  <c r="AP2815" i="1" s="1"/>
  <c r="AJ2815" i="1"/>
  <c r="AL2815" i="1" s="1"/>
  <c r="AI2815" i="1"/>
  <c r="AW2815" i="1" s="1"/>
  <c r="AO2814" i="1"/>
  <c r="AR2814" i="1" s="1"/>
  <c r="AN2814" i="1"/>
  <c r="AQ2814" i="1" s="1"/>
  <c r="AM2814" i="1"/>
  <c r="AP2814" i="1" s="1"/>
  <c r="AJ2814" i="1"/>
  <c r="AL2814" i="1" s="1"/>
  <c r="AI2814" i="1"/>
  <c r="AW2814" i="1" s="1"/>
  <c r="AO2813" i="1"/>
  <c r="AR2813" i="1" s="1"/>
  <c r="AN2813" i="1"/>
  <c r="AQ2813" i="1" s="1"/>
  <c r="AM2813" i="1"/>
  <c r="AP2813" i="1" s="1"/>
  <c r="AJ2813" i="1"/>
  <c r="AL2813" i="1" s="1"/>
  <c r="AI2813" i="1"/>
  <c r="AW2813" i="1" s="1"/>
  <c r="AO2812" i="1"/>
  <c r="AR2812" i="1" s="1"/>
  <c r="AN2812" i="1"/>
  <c r="AQ2812" i="1" s="1"/>
  <c r="AM2812" i="1"/>
  <c r="AP2812" i="1" s="1"/>
  <c r="AJ2812" i="1"/>
  <c r="AL2812" i="1" s="1"/>
  <c r="AI2812" i="1"/>
  <c r="AW2812" i="1" s="1"/>
  <c r="AO2811" i="1"/>
  <c r="AR2811" i="1" s="1"/>
  <c r="AN2811" i="1"/>
  <c r="AQ2811" i="1" s="1"/>
  <c r="AM2811" i="1"/>
  <c r="AP2811" i="1" s="1"/>
  <c r="AJ2811" i="1"/>
  <c r="AL2811" i="1" s="1"/>
  <c r="AI2811" i="1"/>
  <c r="AW2811" i="1" s="1"/>
  <c r="AO2810" i="1"/>
  <c r="AR2810" i="1" s="1"/>
  <c r="AN2810" i="1"/>
  <c r="AQ2810" i="1" s="1"/>
  <c r="AM2810" i="1"/>
  <c r="AP2810" i="1" s="1"/>
  <c r="AJ2810" i="1"/>
  <c r="AL2810" i="1" s="1"/>
  <c r="AI2810" i="1"/>
  <c r="AW2810" i="1" s="1"/>
  <c r="AO2809" i="1"/>
  <c r="AR2809" i="1" s="1"/>
  <c r="AN2809" i="1"/>
  <c r="AQ2809" i="1" s="1"/>
  <c r="AM2809" i="1"/>
  <c r="AP2809" i="1" s="1"/>
  <c r="AJ2809" i="1"/>
  <c r="AL2809" i="1" s="1"/>
  <c r="AI2809" i="1"/>
  <c r="AW2809" i="1" s="1"/>
  <c r="AO2808" i="1"/>
  <c r="AR2808" i="1" s="1"/>
  <c r="AN2808" i="1"/>
  <c r="AQ2808" i="1" s="1"/>
  <c r="AM2808" i="1"/>
  <c r="AP2808" i="1" s="1"/>
  <c r="AJ2808" i="1"/>
  <c r="AL2808" i="1" s="1"/>
  <c r="AI2808" i="1"/>
  <c r="AW2808" i="1" s="1"/>
  <c r="AO2807" i="1"/>
  <c r="AR2807" i="1" s="1"/>
  <c r="AN2807" i="1"/>
  <c r="AQ2807" i="1" s="1"/>
  <c r="AM2807" i="1"/>
  <c r="AP2807" i="1" s="1"/>
  <c r="AJ2807" i="1"/>
  <c r="AL2807" i="1" s="1"/>
  <c r="AI2807" i="1"/>
  <c r="AW2807" i="1" s="1"/>
  <c r="AO2806" i="1"/>
  <c r="AR2806" i="1" s="1"/>
  <c r="AN2806" i="1"/>
  <c r="AQ2806" i="1" s="1"/>
  <c r="AM2806" i="1"/>
  <c r="AP2806" i="1" s="1"/>
  <c r="AJ2806" i="1"/>
  <c r="AL2806" i="1" s="1"/>
  <c r="AI2806" i="1"/>
  <c r="AW2806" i="1" s="1"/>
  <c r="AO2805" i="1"/>
  <c r="AR2805" i="1" s="1"/>
  <c r="AN2805" i="1"/>
  <c r="AQ2805" i="1" s="1"/>
  <c r="AM2805" i="1"/>
  <c r="AP2805" i="1" s="1"/>
  <c r="AJ2805" i="1"/>
  <c r="AL2805" i="1" s="1"/>
  <c r="AI2805" i="1"/>
  <c r="AW2805" i="1" s="1"/>
  <c r="AO2804" i="1"/>
  <c r="AR2804" i="1" s="1"/>
  <c r="AN2804" i="1"/>
  <c r="AQ2804" i="1" s="1"/>
  <c r="AM2804" i="1"/>
  <c r="AP2804" i="1" s="1"/>
  <c r="AJ2804" i="1"/>
  <c r="AL2804" i="1" s="1"/>
  <c r="AI2804" i="1"/>
  <c r="AW2804" i="1" s="1"/>
  <c r="AO2803" i="1"/>
  <c r="AR2803" i="1" s="1"/>
  <c r="AN2803" i="1"/>
  <c r="AQ2803" i="1" s="1"/>
  <c r="AM2803" i="1"/>
  <c r="AP2803" i="1" s="1"/>
  <c r="AJ2803" i="1"/>
  <c r="AL2803" i="1" s="1"/>
  <c r="AI2803" i="1"/>
  <c r="AW2803" i="1" s="1"/>
  <c r="AO2802" i="1"/>
  <c r="AR2802" i="1" s="1"/>
  <c r="AN2802" i="1"/>
  <c r="AQ2802" i="1" s="1"/>
  <c r="AM2802" i="1"/>
  <c r="AP2802" i="1" s="1"/>
  <c r="AJ2802" i="1"/>
  <c r="AL2802" i="1" s="1"/>
  <c r="AI2802" i="1"/>
  <c r="AW2802" i="1" s="1"/>
  <c r="AO2801" i="1"/>
  <c r="AR2801" i="1" s="1"/>
  <c r="AN2801" i="1"/>
  <c r="AQ2801" i="1" s="1"/>
  <c r="AM2801" i="1"/>
  <c r="AP2801" i="1" s="1"/>
  <c r="AJ2801" i="1"/>
  <c r="AL2801" i="1" s="1"/>
  <c r="AI2801" i="1"/>
  <c r="AW2801" i="1" s="1"/>
  <c r="AO2800" i="1"/>
  <c r="AR2800" i="1" s="1"/>
  <c r="AN2800" i="1"/>
  <c r="AQ2800" i="1" s="1"/>
  <c r="AM2800" i="1"/>
  <c r="AP2800" i="1" s="1"/>
  <c r="AJ2800" i="1"/>
  <c r="AL2800" i="1" s="1"/>
  <c r="AI2800" i="1"/>
  <c r="AW2800" i="1" s="1"/>
  <c r="AO2799" i="1"/>
  <c r="AR2799" i="1" s="1"/>
  <c r="AN2799" i="1"/>
  <c r="AQ2799" i="1" s="1"/>
  <c r="AM2799" i="1"/>
  <c r="AP2799" i="1" s="1"/>
  <c r="AJ2799" i="1"/>
  <c r="AL2799" i="1" s="1"/>
  <c r="AI2799" i="1"/>
  <c r="AW2799" i="1" s="1"/>
  <c r="AO2798" i="1"/>
  <c r="AR2798" i="1" s="1"/>
  <c r="AN2798" i="1"/>
  <c r="AQ2798" i="1" s="1"/>
  <c r="AM2798" i="1"/>
  <c r="AP2798" i="1" s="1"/>
  <c r="AJ2798" i="1"/>
  <c r="AL2798" i="1" s="1"/>
  <c r="AI2798" i="1"/>
  <c r="AW2798" i="1" s="1"/>
  <c r="AO2797" i="1"/>
  <c r="AR2797" i="1" s="1"/>
  <c r="AN2797" i="1"/>
  <c r="AQ2797" i="1" s="1"/>
  <c r="AM2797" i="1"/>
  <c r="AP2797" i="1" s="1"/>
  <c r="AJ2797" i="1"/>
  <c r="AL2797" i="1" s="1"/>
  <c r="AI2797" i="1"/>
  <c r="AW2797" i="1" s="1"/>
  <c r="AO2796" i="1"/>
  <c r="AR2796" i="1" s="1"/>
  <c r="AN2796" i="1"/>
  <c r="AQ2796" i="1" s="1"/>
  <c r="AM2796" i="1"/>
  <c r="AP2796" i="1" s="1"/>
  <c r="AJ2796" i="1"/>
  <c r="AL2796" i="1" s="1"/>
  <c r="AI2796" i="1"/>
  <c r="AW2796" i="1" s="1"/>
  <c r="AO2795" i="1"/>
  <c r="AR2795" i="1" s="1"/>
  <c r="AN2795" i="1"/>
  <c r="AQ2795" i="1" s="1"/>
  <c r="AM2795" i="1"/>
  <c r="AP2795" i="1" s="1"/>
  <c r="AJ2795" i="1"/>
  <c r="AL2795" i="1" s="1"/>
  <c r="AI2795" i="1"/>
  <c r="AW2795" i="1" s="1"/>
  <c r="AO2794" i="1"/>
  <c r="AR2794" i="1" s="1"/>
  <c r="AN2794" i="1"/>
  <c r="AQ2794" i="1" s="1"/>
  <c r="AM2794" i="1"/>
  <c r="AP2794" i="1" s="1"/>
  <c r="AJ2794" i="1"/>
  <c r="AL2794" i="1" s="1"/>
  <c r="AI2794" i="1"/>
  <c r="AW2794" i="1" s="1"/>
  <c r="AO2793" i="1"/>
  <c r="AR2793" i="1" s="1"/>
  <c r="AN2793" i="1"/>
  <c r="AQ2793" i="1" s="1"/>
  <c r="AM2793" i="1"/>
  <c r="AP2793" i="1" s="1"/>
  <c r="AJ2793" i="1"/>
  <c r="AL2793" i="1" s="1"/>
  <c r="AI2793" i="1"/>
  <c r="AW2793" i="1" s="1"/>
  <c r="AO2792" i="1"/>
  <c r="AR2792" i="1" s="1"/>
  <c r="AN2792" i="1"/>
  <c r="AQ2792" i="1" s="1"/>
  <c r="AM2792" i="1"/>
  <c r="AP2792" i="1" s="1"/>
  <c r="AJ2792" i="1"/>
  <c r="AL2792" i="1" s="1"/>
  <c r="AI2792" i="1"/>
  <c r="AW2792" i="1" s="1"/>
  <c r="AO2791" i="1"/>
  <c r="AR2791" i="1" s="1"/>
  <c r="AN2791" i="1"/>
  <c r="AQ2791" i="1" s="1"/>
  <c r="AM2791" i="1"/>
  <c r="AP2791" i="1" s="1"/>
  <c r="AJ2791" i="1"/>
  <c r="AL2791" i="1" s="1"/>
  <c r="AI2791" i="1"/>
  <c r="AW2791" i="1" s="1"/>
  <c r="AO2790" i="1"/>
  <c r="AR2790" i="1" s="1"/>
  <c r="AN2790" i="1"/>
  <c r="AQ2790" i="1" s="1"/>
  <c r="AM2790" i="1"/>
  <c r="AP2790" i="1" s="1"/>
  <c r="AJ2790" i="1"/>
  <c r="AL2790" i="1" s="1"/>
  <c r="AI2790" i="1"/>
  <c r="AW2790" i="1" s="1"/>
  <c r="AO2789" i="1"/>
  <c r="AR2789" i="1" s="1"/>
  <c r="AN2789" i="1"/>
  <c r="AQ2789" i="1" s="1"/>
  <c r="AM2789" i="1"/>
  <c r="AP2789" i="1" s="1"/>
  <c r="AJ2789" i="1"/>
  <c r="AL2789" i="1" s="1"/>
  <c r="AI2789" i="1"/>
  <c r="AW2789" i="1" s="1"/>
  <c r="AO2788" i="1"/>
  <c r="AR2788" i="1" s="1"/>
  <c r="AN2788" i="1"/>
  <c r="AQ2788" i="1" s="1"/>
  <c r="AM2788" i="1"/>
  <c r="AP2788" i="1" s="1"/>
  <c r="AJ2788" i="1"/>
  <c r="AL2788" i="1" s="1"/>
  <c r="AI2788" i="1"/>
  <c r="AW2788" i="1" s="1"/>
  <c r="AO2787" i="1"/>
  <c r="AR2787" i="1" s="1"/>
  <c r="AN2787" i="1"/>
  <c r="AQ2787" i="1" s="1"/>
  <c r="AM2787" i="1"/>
  <c r="AP2787" i="1" s="1"/>
  <c r="AJ2787" i="1"/>
  <c r="AL2787" i="1" s="1"/>
  <c r="AI2787" i="1"/>
  <c r="AW2787" i="1" s="1"/>
  <c r="AO2786" i="1"/>
  <c r="AR2786" i="1" s="1"/>
  <c r="AN2786" i="1"/>
  <c r="AQ2786" i="1" s="1"/>
  <c r="AM2786" i="1"/>
  <c r="AP2786" i="1" s="1"/>
  <c r="AJ2786" i="1"/>
  <c r="AL2786" i="1" s="1"/>
  <c r="AI2786" i="1"/>
  <c r="AW2786" i="1" s="1"/>
  <c r="AO2785" i="1"/>
  <c r="AR2785" i="1" s="1"/>
  <c r="AN2785" i="1"/>
  <c r="AQ2785" i="1" s="1"/>
  <c r="AM2785" i="1"/>
  <c r="AP2785" i="1" s="1"/>
  <c r="AJ2785" i="1"/>
  <c r="AL2785" i="1" s="1"/>
  <c r="AI2785" i="1"/>
  <c r="AW2785" i="1" s="1"/>
  <c r="AO2784" i="1"/>
  <c r="AR2784" i="1" s="1"/>
  <c r="AN2784" i="1"/>
  <c r="AQ2784" i="1" s="1"/>
  <c r="AM2784" i="1"/>
  <c r="AP2784" i="1" s="1"/>
  <c r="AJ2784" i="1"/>
  <c r="AL2784" i="1" s="1"/>
  <c r="AI2784" i="1"/>
  <c r="AW2784" i="1" s="1"/>
  <c r="AO2783" i="1"/>
  <c r="AR2783" i="1" s="1"/>
  <c r="AN2783" i="1"/>
  <c r="AQ2783" i="1" s="1"/>
  <c r="AM2783" i="1"/>
  <c r="AP2783" i="1" s="1"/>
  <c r="AJ2783" i="1"/>
  <c r="AL2783" i="1" s="1"/>
  <c r="AI2783" i="1"/>
  <c r="AW2783" i="1" s="1"/>
  <c r="AO2782" i="1"/>
  <c r="AR2782" i="1" s="1"/>
  <c r="AN2782" i="1"/>
  <c r="AQ2782" i="1" s="1"/>
  <c r="AM2782" i="1"/>
  <c r="AP2782" i="1" s="1"/>
  <c r="AJ2782" i="1"/>
  <c r="AL2782" i="1" s="1"/>
  <c r="AI2782" i="1"/>
  <c r="AW2782" i="1" s="1"/>
  <c r="AO2781" i="1"/>
  <c r="AR2781" i="1" s="1"/>
  <c r="AN2781" i="1"/>
  <c r="AQ2781" i="1" s="1"/>
  <c r="AM2781" i="1"/>
  <c r="AP2781" i="1" s="1"/>
  <c r="AJ2781" i="1"/>
  <c r="AL2781" i="1" s="1"/>
  <c r="AI2781" i="1"/>
  <c r="AW2781" i="1" s="1"/>
  <c r="AO2780" i="1"/>
  <c r="AR2780" i="1" s="1"/>
  <c r="AN2780" i="1"/>
  <c r="AQ2780" i="1" s="1"/>
  <c r="AM2780" i="1"/>
  <c r="AP2780" i="1" s="1"/>
  <c r="AJ2780" i="1"/>
  <c r="AL2780" i="1" s="1"/>
  <c r="AI2780" i="1"/>
  <c r="AW2780" i="1" s="1"/>
  <c r="AO2779" i="1"/>
  <c r="AR2779" i="1" s="1"/>
  <c r="AN2779" i="1"/>
  <c r="AQ2779" i="1" s="1"/>
  <c r="AM2779" i="1"/>
  <c r="AP2779" i="1" s="1"/>
  <c r="AJ2779" i="1"/>
  <c r="AL2779" i="1" s="1"/>
  <c r="AI2779" i="1"/>
  <c r="AW2779" i="1" s="1"/>
  <c r="AO2778" i="1"/>
  <c r="AR2778" i="1" s="1"/>
  <c r="AN2778" i="1"/>
  <c r="AQ2778" i="1" s="1"/>
  <c r="AM2778" i="1"/>
  <c r="AP2778" i="1" s="1"/>
  <c r="AJ2778" i="1"/>
  <c r="AL2778" i="1" s="1"/>
  <c r="AI2778" i="1"/>
  <c r="AW2778" i="1" s="1"/>
  <c r="AO2777" i="1"/>
  <c r="AR2777" i="1" s="1"/>
  <c r="AN2777" i="1"/>
  <c r="AQ2777" i="1" s="1"/>
  <c r="AM2777" i="1"/>
  <c r="AP2777" i="1" s="1"/>
  <c r="AJ2777" i="1"/>
  <c r="AL2777" i="1" s="1"/>
  <c r="AI2777" i="1"/>
  <c r="AW2777" i="1" s="1"/>
  <c r="AO2776" i="1"/>
  <c r="AR2776" i="1" s="1"/>
  <c r="AN2776" i="1"/>
  <c r="AQ2776" i="1" s="1"/>
  <c r="AM2776" i="1"/>
  <c r="AP2776" i="1" s="1"/>
  <c r="AJ2776" i="1"/>
  <c r="AL2776" i="1" s="1"/>
  <c r="AI2776" i="1"/>
  <c r="AW2776" i="1" s="1"/>
  <c r="AO2775" i="1"/>
  <c r="AR2775" i="1" s="1"/>
  <c r="AN2775" i="1"/>
  <c r="AQ2775" i="1" s="1"/>
  <c r="AM2775" i="1"/>
  <c r="AP2775" i="1" s="1"/>
  <c r="AJ2775" i="1"/>
  <c r="AL2775" i="1" s="1"/>
  <c r="AI2775" i="1"/>
  <c r="AW2775" i="1" s="1"/>
  <c r="AO2774" i="1"/>
  <c r="AR2774" i="1" s="1"/>
  <c r="AN2774" i="1"/>
  <c r="AQ2774" i="1" s="1"/>
  <c r="AM2774" i="1"/>
  <c r="AP2774" i="1" s="1"/>
  <c r="AJ2774" i="1"/>
  <c r="AL2774" i="1" s="1"/>
  <c r="AI2774" i="1"/>
  <c r="AW2774" i="1" s="1"/>
  <c r="AO2773" i="1"/>
  <c r="AR2773" i="1" s="1"/>
  <c r="AN2773" i="1"/>
  <c r="AQ2773" i="1" s="1"/>
  <c r="AM2773" i="1"/>
  <c r="AP2773" i="1" s="1"/>
  <c r="AJ2773" i="1"/>
  <c r="AL2773" i="1" s="1"/>
  <c r="AI2773" i="1"/>
  <c r="AW2773" i="1" s="1"/>
  <c r="AO2772" i="1"/>
  <c r="AR2772" i="1" s="1"/>
  <c r="AN2772" i="1"/>
  <c r="AQ2772" i="1" s="1"/>
  <c r="AM2772" i="1"/>
  <c r="AP2772" i="1" s="1"/>
  <c r="AJ2772" i="1"/>
  <c r="AL2772" i="1" s="1"/>
  <c r="AI2772" i="1"/>
  <c r="AW2772" i="1" s="1"/>
  <c r="AO2771" i="1"/>
  <c r="AR2771" i="1" s="1"/>
  <c r="AN2771" i="1"/>
  <c r="AQ2771" i="1" s="1"/>
  <c r="AM2771" i="1"/>
  <c r="AP2771" i="1" s="1"/>
  <c r="AJ2771" i="1"/>
  <c r="AL2771" i="1" s="1"/>
  <c r="AI2771" i="1"/>
  <c r="AW2771" i="1" s="1"/>
  <c r="AO2770" i="1"/>
  <c r="AR2770" i="1" s="1"/>
  <c r="AN2770" i="1"/>
  <c r="AQ2770" i="1" s="1"/>
  <c r="AM2770" i="1"/>
  <c r="AP2770" i="1" s="1"/>
  <c r="AJ2770" i="1"/>
  <c r="AL2770" i="1" s="1"/>
  <c r="AI2770" i="1"/>
  <c r="AW2770" i="1" s="1"/>
  <c r="AO2769" i="1"/>
  <c r="AR2769" i="1" s="1"/>
  <c r="AN2769" i="1"/>
  <c r="AQ2769" i="1" s="1"/>
  <c r="AM2769" i="1"/>
  <c r="AP2769" i="1" s="1"/>
  <c r="AJ2769" i="1"/>
  <c r="AL2769" i="1" s="1"/>
  <c r="AI2769" i="1"/>
  <c r="AW2769" i="1" s="1"/>
  <c r="AO2768" i="1"/>
  <c r="AR2768" i="1" s="1"/>
  <c r="AN2768" i="1"/>
  <c r="AQ2768" i="1" s="1"/>
  <c r="AM2768" i="1"/>
  <c r="AP2768" i="1" s="1"/>
  <c r="AJ2768" i="1"/>
  <c r="AL2768" i="1" s="1"/>
  <c r="AI2768" i="1"/>
  <c r="AW2768" i="1" s="1"/>
  <c r="AO2767" i="1"/>
  <c r="AR2767" i="1" s="1"/>
  <c r="AN2767" i="1"/>
  <c r="AQ2767" i="1" s="1"/>
  <c r="AM2767" i="1"/>
  <c r="AP2767" i="1" s="1"/>
  <c r="AJ2767" i="1"/>
  <c r="AL2767" i="1" s="1"/>
  <c r="AI2767" i="1"/>
  <c r="AW2767" i="1" s="1"/>
  <c r="AO2766" i="1"/>
  <c r="AR2766" i="1" s="1"/>
  <c r="AN2766" i="1"/>
  <c r="AQ2766" i="1" s="1"/>
  <c r="AM2766" i="1"/>
  <c r="AP2766" i="1" s="1"/>
  <c r="AJ2766" i="1"/>
  <c r="AL2766" i="1" s="1"/>
  <c r="AI2766" i="1"/>
  <c r="AW2766" i="1" s="1"/>
  <c r="AO2765" i="1"/>
  <c r="AR2765" i="1" s="1"/>
  <c r="AN2765" i="1"/>
  <c r="AQ2765" i="1" s="1"/>
  <c r="AM2765" i="1"/>
  <c r="AP2765" i="1" s="1"/>
  <c r="AJ2765" i="1"/>
  <c r="AL2765" i="1" s="1"/>
  <c r="AI2765" i="1"/>
  <c r="AW2765" i="1" s="1"/>
  <c r="AO2764" i="1"/>
  <c r="AR2764" i="1" s="1"/>
  <c r="AN2764" i="1"/>
  <c r="AQ2764" i="1" s="1"/>
  <c r="AM2764" i="1"/>
  <c r="AP2764" i="1" s="1"/>
  <c r="AJ2764" i="1"/>
  <c r="AL2764" i="1" s="1"/>
  <c r="AI2764" i="1"/>
  <c r="AW2764" i="1" s="1"/>
  <c r="AO2763" i="1"/>
  <c r="AR2763" i="1" s="1"/>
  <c r="AN2763" i="1"/>
  <c r="AQ2763" i="1" s="1"/>
  <c r="AM2763" i="1"/>
  <c r="AP2763" i="1" s="1"/>
  <c r="AJ2763" i="1"/>
  <c r="AL2763" i="1" s="1"/>
  <c r="AI2763" i="1"/>
  <c r="AW2763" i="1" s="1"/>
  <c r="AO2762" i="1"/>
  <c r="AR2762" i="1" s="1"/>
  <c r="AN2762" i="1"/>
  <c r="AQ2762" i="1" s="1"/>
  <c r="AM2762" i="1"/>
  <c r="AP2762" i="1" s="1"/>
  <c r="AJ2762" i="1"/>
  <c r="AL2762" i="1" s="1"/>
  <c r="AI2762" i="1"/>
  <c r="AW2762" i="1" s="1"/>
  <c r="AO2761" i="1"/>
  <c r="AR2761" i="1" s="1"/>
  <c r="AN2761" i="1"/>
  <c r="AQ2761" i="1" s="1"/>
  <c r="AM2761" i="1"/>
  <c r="AP2761" i="1" s="1"/>
  <c r="AJ2761" i="1"/>
  <c r="AL2761" i="1" s="1"/>
  <c r="AI2761" i="1"/>
  <c r="AW2761" i="1" s="1"/>
  <c r="AO2760" i="1"/>
  <c r="AR2760" i="1" s="1"/>
  <c r="AN2760" i="1"/>
  <c r="AQ2760" i="1" s="1"/>
  <c r="AM2760" i="1"/>
  <c r="AP2760" i="1" s="1"/>
  <c r="AJ2760" i="1"/>
  <c r="AL2760" i="1" s="1"/>
  <c r="AI2760" i="1"/>
  <c r="AW2760" i="1" s="1"/>
  <c r="AO2759" i="1"/>
  <c r="AR2759" i="1" s="1"/>
  <c r="AN2759" i="1"/>
  <c r="AQ2759" i="1" s="1"/>
  <c r="AM2759" i="1"/>
  <c r="AP2759" i="1" s="1"/>
  <c r="AJ2759" i="1"/>
  <c r="AL2759" i="1" s="1"/>
  <c r="AI2759" i="1"/>
  <c r="AW2759" i="1" s="1"/>
  <c r="AO2758" i="1"/>
  <c r="AR2758" i="1" s="1"/>
  <c r="AN2758" i="1"/>
  <c r="AQ2758" i="1" s="1"/>
  <c r="AM2758" i="1"/>
  <c r="AP2758" i="1" s="1"/>
  <c r="AJ2758" i="1"/>
  <c r="AL2758" i="1" s="1"/>
  <c r="AI2758" i="1"/>
  <c r="AW2758" i="1" s="1"/>
  <c r="AO2757" i="1"/>
  <c r="AR2757" i="1" s="1"/>
  <c r="AN2757" i="1"/>
  <c r="AQ2757" i="1" s="1"/>
  <c r="AM2757" i="1"/>
  <c r="AP2757" i="1" s="1"/>
  <c r="AJ2757" i="1"/>
  <c r="AL2757" i="1" s="1"/>
  <c r="AI2757" i="1"/>
  <c r="AW2757" i="1" s="1"/>
  <c r="AO2756" i="1"/>
  <c r="AR2756" i="1" s="1"/>
  <c r="AN2756" i="1"/>
  <c r="AQ2756" i="1" s="1"/>
  <c r="AM2756" i="1"/>
  <c r="AP2756" i="1" s="1"/>
  <c r="AJ2756" i="1"/>
  <c r="AL2756" i="1" s="1"/>
  <c r="AI2756" i="1"/>
  <c r="AW2756" i="1" s="1"/>
  <c r="AO2755" i="1"/>
  <c r="AR2755" i="1" s="1"/>
  <c r="AN2755" i="1"/>
  <c r="AQ2755" i="1" s="1"/>
  <c r="AM2755" i="1"/>
  <c r="AP2755" i="1" s="1"/>
  <c r="AJ2755" i="1"/>
  <c r="AL2755" i="1" s="1"/>
  <c r="AI2755" i="1"/>
  <c r="AW2755" i="1" s="1"/>
  <c r="AO2754" i="1"/>
  <c r="AR2754" i="1" s="1"/>
  <c r="AN2754" i="1"/>
  <c r="AQ2754" i="1" s="1"/>
  <c r="AM2754" i="1"/>
  <c r="AP2754" i="1" s="1"/>
  <c r="AJ2754" i="1"/>
  <c r="AL2754" i="1" s="1"/>
  <c r="AI2754" i="1"/>
  <c r="AW2754" i="1" s="1"/>
  <c r="AO2753" i="1"/>
  <c r="AR2753" i="1" s="1"/>
  <c r="AN2753" i="1"/>
  <c r="AQ2753" i="1" s="1"/>
  <c r="AM2753" i="1"/>
  <c r="AP2753" i="1" s="1"/>
  <c r="AJ2753" i="1"/>
  <c r="AL2753" i="1" s="1"/>
  <c r="AI2753" i="1"/>
  <c r="AW2753" i="1" s="1"/>
  <c r="AO2752" i="1"/>
  <c r="AR2752" i="1" s="1"/>
  <c r="AN2752" i="1"/>
  <c r="AQ2752" i="1" s="1"/>
  <c r="AM2752" i="1"/>
  <c r="AP2752" i="1" s="1"/>
  <c r="AJ2752" i="1"/>
  <c r="AL2752" i="1" s="1"/>
  <c r="AI2752" i="1"/>
  <c r="AW2752" i="1" s="1"/>
  <c r="AO2751" i="1"/>
  <c r="AR2751" i="1" s="1"/>
  <c r="AN2751" i="1"/>
  <c r="AQ2751" i="1" s="1"/>
  <c r="AM2751" i="1"/>
  <c r="AP2751" i="1" s="1"/>
  <c r="AJ2751" i="1"/>
  <c r="AL2751" i="1" s="1"/>
  <c r="AI2751" i="1"/>
  <c r="AW2751" i="1" s="1"/>
  <c r="AO2750" i="1"/>
  <c r="AR2750" i="1" s="1"/>
  <c r="AN2750" i="1"/>
  <c r="AQ2750" i="1" s="1"/>
  <c r="AM2750" i="1"/>
  <c r="AP2750" i="1" s="1"/>
  <c r="AJ2750" i="1"/>
  <c r="AL2750" i="1" s="1"/>
  <c r="AI2750" i="1"/>
  <c r="AW2750" i="1" s="1"/>
  <c r="AO2749" i="1"/>
  <c r="AR2749" i="1" s="1"/>
  <c r="AN2749" i="1"/>
  <c r="AQ2749" i="1" s="1"/>
  <c r="AM2749" i="1"/>
  <c r="AP2749" i="1" s="1"/>
  <c r="AJ2749" i="1"/>
  <c r="AL2749" i="1" s="1"/>
  <c r="AI2749" i="1"/>
  <c r="AW2749" i="1" s="1"/>
  <c r="AO2748" i="1"/>
  <c r="AR2748" i="1" s="1"/>
  <c r="AN2748" i="1"/>
  <c r="AQ2748" i="1" s="1"/>
  <c r="AM2748" i="1"/>
  <c r="AP2748" i="1" s="1"/>
  <c r="AJ2748" i="1"/>
  <c r="AL2748" i="1" s="1"/>
  <c r="AI2748" i="1"/>
  <c r="AW2748" i="1" s="1"/>
  <c r="AO2747" i="1"/>
  <c r="AR2747" i="1" s="1"/>
  <c r="AN2747" i="1"/>
  <c r="AQ2747" i="1" s="1"/>
  <c r="AM2747" i="1"/>
  <c r="AP2747" i="1" s="1"/>
  <c r="AJ2747" i="1"/>
  <c r="AL2747" i="1" s="1"/>
  <c r="AI2747" i="1"/>
  <c r="AW2747" i="1" s="1"/>
  <c r="AO2746" i="1"/>
  <c r="AR2746" i="1" s="1"/>
  <c r="AN2746" i="1"/>
  <c r="AQ2746" i="1" s="1"/>
  <c r="AM2746" i="1"/>
  <c r="AP2746" i="1" s="1"/>
  <c r="AJ2746" i="1"/>
  <c r="AL2746" i="1" s="1"/>
  <c r="AI2746" i="1"/>
  <c r="AW2746" i="1" s="1"/>
  <c r="AO2745" i="1"/>
  <c r="AR2745" i="1" s="1"/>
  <c r="AN2745" i="1"/>
  <c r="AQ2745" i="1" s="1"/>
  <c r="AM2745" i="1"/>
  <c r="AP2745" i="1" s="1"/>
  <c r="AJ2745" i="1"/>
  <c r="AL2745" i="1" s="1"/>
  <c r="AI2745" i="1"/>
  <c r="AW2745" i="1" s="1"/>
  <c r="AO2744" i="1"/>
  <c r="AR2744" i="1" s="1"/>
  <c r="AN2744" i="1"/>
  <c r="AQ2744" i="1" s="1"/>
  <c r="AM2744" i="1"/>
  <c r="AP2744" i="1" s="1"/>
  <c r="AJ2744" i="1"/>
  <c r="AL2744" i="1" s="1"/>
  <c r="AI2744" i="1"/>
  <c r="AW2744" i="1" s="1"/>
  <c r="AO2743" i="1"/>
  <c r="AR2743" i="1" s="1"/>
  <c r="AN2743" i="1"/>
  <c r="AQ2743" i="1" s="1"/>
  <c r="AM2743" i="1"/>
  <c r="AP2743" i="1" s="1"/>
  <c r="AJ2743" i="1"/>
  <c r="AL2743" i="1" s="1"/>
  <c r="AI2743" i="1"/>
  <c r="AW2743" i="1" s="1"/>
  <c r="AO2742" i="1"/>
  <c r="AR2742" i="1" s="1"/>
  <c r="AN2742" i="1"/>
  <c r="AQ2742" i="1" s="1"/>
  <c r="AM2742" i="1"/>
  <c r="AP2742" i="1" s="1"/>
  <c r="AJ2742" i="1"/>
  <c r="AL2742" i="1" s="1"/>
  <c r="AI2742" i="1"/>
  <c r="AW2742" i="1" s="1"/>
  <c r="AO2741" i="1"/>
  <c r="AR2741" i="1" s="1"/>
  <c r="AN2741" i="1"/>
  <c r="AQ2741" i="1" s="1"/>
  <c r="AM2741" i="1"/>
  <c r="AP2741" i="1" s="1"/>
  <c r="AJ2741" i="1"/>
  <c r="AL2741" i="1" s="1"/>
  <c r="AI2741" i="1"/>
  <c r="AW2741" i="1" s="1"/>
  <c r="AO2740" i="1"/>
  <c r="AR2740" i="1" s="1"/>
  <c r="AN2740" i="1"/>
  <c r="AQ2740" i="1" s="1"/>
  <c r="AM2740" i="1"/>
  <c r="AP2740" i="1" s="1"/>
  <c r="AJ2740" i="1"/>
  <c r="AL2740" i="1" s="1"/>
  <c r="AI2740" i="1"/>
  <c r="AW2740" i="1" s="1"/>
  <c r="AO2739" i="1"/>
  <c r="AR2739" i="1" s="1"/>
  <c r="AN2739" i="1"/>
  <c r="AQ2739" i="1" s="1"/>
  <c r="AM2739" i="1"/>
  <c r="AP2739" i="1" s="1"/>
  <c r="AJ2739" i="1"/>
  <c r="AL2739" i="1" s="1"/>
  <c r="AI2739" i="1"/>
  <c r="AW2739" i="1" s="1"/>
  <c r="AO2738" i="1"/>
  <c r="AR2738" i="1" s="1"/>
  <c r="AN2738" i="1"/>
  <c r="AQ2738" i="1" s="1"/>
  <c r="AM2738" i="1"/>
  <c r="AP2738" i="1" s="1"/>
  <c r="AJ2738" i="1"/>
  <c r="AL2738" i="1" s="1"/>
  <c r="AI2738" i="1"/>
  <c r="AW2738" i="1" s="1"/>
  <c r="AO2737" i="1"/>
  <c r="AR2737" i="1" s="1"/>
  <c r="AN2737" i="1"/>
  <c r="AQ2737" i="1" s="1"/>
  <c r="AM2737" i="1"/>
  <c r="AP2737" i="1" s="1"/>
  <c r="AJ2737" i="1"/>
  <c r="AL2737" i="1" s="1"/>
  <c r="AI2737" i="1"/>
  <c r="AW2737" i="1" s="1"/>
  <c r="AO2736" i="1"/>
  <c r="AR2736" i="1" s="1"/>
  <c r="AN2736" i="1"/>
  <c r="AQ2736" i="1" s="1"/>
  <c r="AM2736" i="1"/>
  <c r="AP2736" i="1" s="1"/>
  <c r="AJ2736" i="1"/>
  <c r="AL2736" i="1" s="1"/>
  <c r="AI2736" i="1"/>
  <c r="AW2736" i="1" s="1"/>
  <c r="AO2735" i="1"/>
  <c r="AR2735" i="1" s="1"/>
  <c r="AN2735" i="1"/>
  <c r="AQ2735" i="1" s="1"/>
  <c r="AM2735" i="1"/>
  <c r="AP2735" i="1" s="1"/>
  <c r="AJ2735" i="1"/>
  <c r="AL2735" i="1" s="1"/>
  <c r="AI2735" i="1"/>
  <c r="AW2735" i="1" s="1"/>
  <c r="AO2734" i="1"/>
  <c r="AR2734" i="1" s="1"/>
  <c r="AN2734" i="1"/>
  <c r="AQ2734" i="1" s="1"/>
  <c r="AM2734" i="1"/>
  <c r="AP2734" i="1" s="1"/>
  <c r="AJ2734" i="1"/>
  <c r="AL2734" i="1" s="1"/>
  <c r="AI2734" i="1"/>
  <c r="AW2734" i="1" s="1"/>
  <c r="AO2733" i="1"/>
  <c r="AR2733" i="1" s="1"/>
  <c r="AN2733" i="1"/>
  <c r="AQ2733" i="1" s="1"/>
  <c r="AM2733" i="1"/>
  <c r="AP2733" i="1" s="1"/>
  <c r="AJ2733" i="1"/>
  <c r="AL2733" i="1" s="1"/>
  <c r="AI2733" i="1"/>
  <c r="AW2733" i="1" s="1"/>
  <c r="AO2732" i="1"/>
  <c r="AR2732" i="1" s="1"/>
  <c r="AN2732" i="1"/>
  <c r="AQ2732" i="1" s="1"/>
  <c r="AM2732" i="1"/>
  <c r="AP2732" i="1" s="1"/>
  <c r="AJ2732" i="1"/>
  <c r="AL2732" i="1" s="1"/>
  <c r="AI2732" i="1"/>
  <c r="AW2732" i="1" s="1"/>
  <c r="AO2731" i="1"/>
  <c r="AR2731" i="1" s="1"/>
  <c r="AN2731" i="1"/>
  <c r="AQ2731" i="1" s="1"/>
  <c r="AM2731" i="1"/>
  <c r="AP2731" i="1" s="1"/>
  <c r="AJ2731" i="1"/>
  <c r="AL2731" i="1" s="1"/>
  <c r="AI2731" i="1"/>
  <c r="AW2731" i="1" s="1"/>
  <c r="AO2730" i="1"/>
  <c r="AR2730" i="1" s="1"/>
  <c r="AN2730" i="1"/>
  <c r="AQ2730" i="1" s="1"/>
  <c r="AM2730" i="1"/>
  <c r="AP2730" i="1" s="1"/>
  <c r="AJ2730" i="1"/>
  <c r="AL2730" i="1" s="1"/>
  <c r="AI2730" i="1"/>
  <c r="AW2730" i="1" s="1"/>
  <c r="AO2729" i="1"/>
  <c r="AR2729" i="1" s="1"/>
  <c r="AN2729" i="1"/>
  <c r="AQ2729" i="1" s="1"/>
  <c r="AM2729" i="1"/>
  <c r="AP2729" i="1" s="1"/>
  <c r="AJ2729" i="1"/>
  <c r="AL2729" i="1" s="1"/>
  <c r="AI2729" i="1"/>
  <c r="AW2729" i="1" s="1"/>
  <c r="AO2728" i="1"/>
  <c r="AR2728" i="1" s="1"/>
  <c r="AN2728" i="1"/>
  <c r="AQ2728" i="1" s="1"/>
  <c r="AM2728" i="1"/>
  <c r="AP2728" i="1" s="1"/>
  <c r="AJ2728" i="1"/>
  <c r="AL2728" i="1" s="1"/>
  <c r="AI2728" i="1"/>
  <c r="AW2728" i="1" s="1"/>
  <c r="AO2727" i="1"/>
  <c r="AR2727" i="1" s="1"/>
  <c r="AN2727" i="1"/>
  <c r="AQ2727" i="1" s="1"/>
  <c r="AM2727" i="1"/>
  <c r="AP2727" i="1" s="1"/>
  <c r="AJ2727" i="1"/>
  <c r="AL2727" i="1" s="1"/>
  <c r="AI2727" i="1"/>
  <c r="AW2727" i="1" s="1"/>
  <c r="AO2726" i="1"/>
  <c r="AR2726" i="1" s="1"/>
  <c r="AN2726" i="1"/>
  <c r="AQ2726" i="1" s="1"/>
  <c r="AM2726" i="1"/>
  <c r="AP2726" i="1" s="1"/>
  <c r="AJ2726" i="1"/>
  <c r="AL2726" i="1" s="1"/>
  <c r="AI2726" i="1"/>
  <c r="AW2726" i="1" s="1"/>
  <c r="AO2725" i="1"/>
  <c r="AR2725" i="1" s="1"/>
  <c r="AN2725" i="1"/>
  <c r="AQ2725" i="1" s="1"/>
  <c r="AM2725" i="1"/>
  <c r="AP2725" i="1" s="1"/>
  <c r="AJ2725" i="1"/>
  <c r="AL2725" i="1" s="1"/>
  <c r="AI2725" i="1"/>
  <c r="AW2725" i="1" s="1"/>
  <c r="AO2724" i="1"/>
  <c r="AR2724" i="1" s="1"/>
  <c r="AN2724" i="1"/>
  <c r="AQ2724" i="1" s="1"/>
  <c r="AM2724" i="1"/>
  <c r="AP2724" i="1" s="1"/>
  <c r="AJ2724" i="1"/>
  <c r="AL2724" i="1" s="1"/>
  <c r="AI2724" i="1"/>
  <c r="AW2724" i="1" s="1"/>
  <c r="AO2723" i="1"/>
  <c r="AR2723" i="1" s="1"/>
  <c r="AN2723" i="1"/>
  <c r="AQ2723" i="1" s="1"/>
  <c r="AM2723" i="1"/>
  <c r="AP2723" i="1" s="1"/>
  <c r="AJ2723" i="1"/>
  <c r="AL2723" i="1" s="1"/>
  <c r="AI2723" i="1"/>
  <c r="AW2723" i="1" s="1"/>
  <c r="AO2722" i="1"/>
  <c r="AR2722" i="1" s="1"/>
  <c r="AN2722" i="1"/>
  <c r="AQ2722" i="1" s="1"/>
  <c r="AM2722" i="1"/>
  <c r="AP2722" i="1" s="1"/>
  <c r="AJ2722" i="1"/>
  <c r="AL2722" i="1" s="1"/>
  <c r="AI2722" i="1"/>
  <c r="AW2722" i="1" s="1"/>
  <c r="AO2721" i="1"/>
  <c r="AR2721" i="1" s="1"/>
  <c r="AN2721" i="1"/>
  <c r="AQ2721" i="1" s="1"/>
  <c r="AM2721" i="1"/>
  <c r="AP2721" i="1" s="1"/>
  <c r="AJ2721" i="1"/>
  <c r="AL2721" i="1" s="1"/>
  <c r="AI2721" i="1"/>
  <c r="AW2721" i="1" s="1"/>
  <c r="AO2720" i="1"/>
  <c r="AR2720" i="1" s="1"/>
  <c r="AN2720" i="1"/>
  <c r="AQ2720" i="1" s="1"/>
  <c r="AM2720" i="1"/>
  <c r="AP2720" i="1" s="1"/>
  <c r="AJ2720" i="1"/>
  <c r="AL2720" i="1" s="1"/>
  <c r="AI2720" i="1"/>
  <c r="AW2720" i="1" s="1"/>
  <c r="AO2719" i="1"/>
  <c r="AR2719" i="1" s="1"/>
  <c r="AN2719" i="1"/>
  <c r="AQ2719" i="1" s="1"/>
  <c r="AM2719" i="1"/>
  <c r="AP2719" i="1" s="1"/>
  <c r="AJ2719" i="1"/>
  <c r="AL2719" i="1" s="1"/>
  <c r="AI2719" i="1"/>
  <c r="AW2719" i="1" s="1"/>
  <c r="AO2718" i="1"/>
  <c r="AR2718" i="1" s="1"/>
  <c r="AN2718" i="1"/>
  <c r="AQ2718" i="1" s="1"/>
  <c r="AM2718" i="1"/>
  <c r="AP2718" i="1" s="1"/>
  <c r="AJ2718" i="1"/>
  <c r="AL2718" i="1" s="1"/>
  <c r="AI2718" i="1"/>
  <c r="AW2718" i="1" s="1"/>
  <c r="AO2717" i="1"/>
  <c r="AR2717" i="1" s="1"/>
  <c r="AN2717" i="1"/>
  <c r="AQ2717" i="1" s="1"/>
  <c r="AM2717" i="1"/>
  <c r="AP2717" i="1" s="1"/>
  <c r="AJ2717" i="1"/>
  <c r="AL2717" i="1" s="1"/>
  <c r="AI2717" i="1"/>
  <c r="AW2717" i="1" s="1"/>
  <c r="AO2716" i="1"/>
  <c r="AR2716" i="1" s="1"/>
  <c r="AN2716" i="1"/>
  <c r="AQ2716" i="1" s="1"/>
  <c r="AM2716" i="1"/>
  <c r="AP2716" i="1" s="1"/>
  <c r="AJ2716" i="1"/>
  <c r="AL2716" i="1" s="1"/>
  <c r="AI2716" i="1"/>
  <c r="AW2716" i="1" s="1"/>
  <c r="AO2715" i="1"/>
  <c r="AR2715" i="1" s="1"/>
  <c r="AN2715" i="1"/>
  <c r="AQ2715" i="1" s="1"/>
  <c r="AM2715" i="1"/>
  <c r="AP2715" i="1" s="1"/>
  <c r="AJ2715" i="1"/>
  <c r="AL2715" i="1" s="1"/>
  <c r="AI2715" i="1"/>
  <c r="AW2715" i="1" s="1"/>
  <c r="AO2714" i="1"/>
  <c r="AR2714" i="1" s="1"/>
  <c r="AN2714" i="1"/>
  <c r="AQ2714" i="1" s="1"/>
  <c r="AM2714" i="1"/>
  <c r="AP2714" i="1" s="1"/>
  <c r="AJ2714" i="1"/>
  <c r="AL2714" i="1" s="1"/>
  <c r="AI2714" i="1"/>
  <c r="AW2714" i="1" s="1"/>
  <c r="AO2713" i="1"/>
  <c r="AR2713" i="1" s="1"/>
  <c r="AN2713" i="1"/>
  <c r="AQ2713" i="1" s="1"/>
  <c r="AM2713" i="1"/>
  <c r="AP2713" i="1" s="1"/>
  <c r="AJ2713" i="1"/>
  <c r="AL2713" i="1" s="1"/>
  <c r="AI2713" i="1"/>
  <c r="AW2713" i="1" s="1"/>
  <c r="AO2712" i="1"/>
  <c r="AR2712" i="1" s="1"/>
  <c r="AN2712" i="1"/>
  <c r="AQ2712" i="1" s="1"/>
  <c r="AM2712" i="1"/>
  <c r="AP2712" i="1" s="1"/>
  <c r="AJ2712" i="1"/>
  <c r="AL2712" i="1" s="1"/>
  <c r="AI2712" i="1"/>
  <c r="AW2712" i="1" s="1"/>
  <c r="AO2711" i="1"/>
  <c r="AR2711" i="1" s="1"/>
  <c r="AN2711" i="1"/>
  <c r="AQ2711" i="1" s="1"/>
  <c r="AM2711" i="1"/>
  <c r="AP2711" i="1" s="1"/>
  <c r="AJ2711" i="1"/>
  <c r="AL2711" i="1" s="1"/>
  <c r="AI2711" i="1"/>
  <c r="AW2711" i="1" s="1"/>
  <c r="AO2710" i="1"/>
  <c r="AR2710" i="1" s="1"/>
  <c r="AN2710" i="1"/>
  <c r="AQ2710" i="1" s="1"/>
  <c r="AM2710" i="1"/>
  <c r="AP2710" i="1" s="1"/>
  <c r="AJ2710" i="1"/>
  <c r="AL2710" i="1" s="1"/>
  <c r="AI2710" i="1"/>
  <c r="AW2710" i="1" s="1"/>
  <c r="AO2709" i="1"/>
  <c r="AR2709" i="1" s="1"/>
  <c r="AN2709" i="1"/>
  <c r="AQ2709" i="1" s="1"/>
  <c r="AM2709" i="1"/>
  <c r="AP2709" i="1" s="1"/>
  <c r="AJ2709" i="1"/>
  <c r="AL2709" i="1" s="1"/>
  <c r="AI2709" i="1"/>
  <c r="AW2709" i="1" s="1"/>
  <c r="AO2708" i="1"/>
  <c r="AR2708" i="1" s="1"/>
  <c r="AN2708" i="1"/>
  <c r="AQ2708" i="1" s="1"/>
  <c r="AM2708" i="1"/>
  <c r="AP2708" i="1" s="1"/>
  <c r="AJ2708" i="1"/>
  <c r="AL2708" i="1" s="1"/>
  <c r="AI2708" i="1"/>
  <c r="AW2708" i="1" s="1"/>
  <c r="AO2707" i="1"/>
  <c r="AR2707" i="1" s="1"/>
  <c r="AN2707" i="1"/>
  <c r="AQ2707" i="1" s="1"/>
  <c r="AM2707" i="1"/>
  <c r="AP2707" i="1" s="1"/>
  <c r="AJ2707" i="1"/>
  <c r="AL2707" i="1" s="1"/>
  <c r="AI2707" i="1"/>
  <c r="AW2707" i="1" s="1"/>
  <c r="AO2706" i="1"/>
  <c r="AR2706" i="1" s="1"/>
  <c r="AN2706" i="1"/>
  <c r="AQ2706" i="1" s="1"/>
  <c r="AM2706" i="1"/>
  <c r="AP2706" i="1" s="1"/>
  <c r="AJ2706" i="1"/>
  <c r="AL2706" i="1" s="1"/>
  <c r="AI2706" i="1"/>
  <c r="AW2706" i="1" s="1"/>
  <c r="AO2705" i="1"/>
  <c r="AR2705" i="1" s="1"/>
  <c r="AN2705" i="1"/>
  <c r="AQ2705" i="1" s="1"/>
  <c r="AM2705" i="1"/>
  <c r="AP2705" i="1" s="1"/>
  <c r="AJ2705" i="1"/>
  <c r="AL2705" i="1" s="1"/>
  <c r="AI2705" i="1"/>
  <c r="AW2705" i="1" s="1"/>
  <c r="AO2704" i="1"/>
  <c r="AR2704" i="1" s="1"/>
  <c r="AN2704" i="1"/>
  <c r="AQ2704" i="1" s="1"/>
  <c r="AM2704" i="1"/>
  <c r="AP2704" i="1" s="1"/>
  <c r="AJ2704" i="1"/>
  <c r="AL2704" i="1" s="1"/>
  <c r="AI2704" i="1"/>
  <c r="AW2704" i="1" s="1"/>
  <c r="AO2703" i="1"/>
  <c r="AR2703" i="1" s="1"/>
  <c r="AN2703" i="1"/>
  <c r="AQ2703" i="1" s="1"/>
  <c r="AM2703" i="1"/>
  <c r="AP2703" i="1" s="1"/>
  <c r="AJ2703" i="1"/>
  <c r="AL2703" i="1" s="1"/>
  <c r="AI2703" i="1"/>
  <c r="AW2703" i="1" s="1"/>
  <c r="AO2702" i="1"/>
  <c r="AR2702" i="1" s="1"/>
  <c r="AN2702" i="1"/>
  <c r="AQ2702" i="1" s="1"/>
  <c r="AM2702" i="1"/>
  <c r="AP2702" i="1" s="1"/>
  <c r="AJ2702" i="1"/>
  <c r="AL2702" i="1" s="1"/>
  <c r="AI2702" i="1"/>
  <c r="AW2702" i="1" s="1"/>
  <c r="AO2701" i="1"/>
  <c r="AR2701" i="1" s="1"/>
  <c r="AN2701" i="1"/>
  <c r="AQ2701" i="1" s="1"/>
  <c r="AM2701" i="1"/>
  <c r="AP2701" i="1" s="1"/>
  <c r="AJ2701" i="1"/>
  <c r="AL2701" i="1" s="1"/>
  <c r="AI2701" i="1"/>
  <c r="AW2701" i="1" s="1"/>
  <c r="AO2700" i="1"/>
  <c r="AR2700" i="1" s="1"/>
  <c r="AN2700" i="1"/>
  <c r="AQ2700" i="1" s="1"/>
  <c r="AM2700" i="1"/>
  <c r="AP2700" i="1" s="1"/>
  <c r="AJ2700" i="1"/>
  <c r="AL2700" i="1" s="1"/>
  <c r="AI2700" i="1"/>
  <c r="AW2700" i="1" s="1"/>
  <c r="AO2699" i="1"/>
  <c r="AR2699" i="1" s="1"/>
  <c r="AN2699" i="1"/>
  <c r="AQ2699" i="1" s="1"/>
  <c r="AM2699" i="1"/>
  <c r="AP2699" i="1" s="1"/>
  <c r="AJ2699" i="1"/>
  <c r="AL2699" i="1" s="1"/>
  <c r="AI2699" i="1"/>
  <c r="AW2699" i="1" s="1"/>
  <c r="AO2698" i="1"/>
  <c r="AR2698" i="1" s="1"/>
  <c r="AN2698" i="1"/>
  <c r="AQ2698" i="1" s="1"/>
  <c r="AM2698" i="1"/>
  <c r="AP2698" i="1" s="1"/>
  <c r="AJ2698" i="1"/>
  <c r="AL2698" i="1" s="1"/>
  <c r="AI2698" i="1"/>
  <c r="AW2698" i="1" s="1"/>
  <c r="AO2697" i="1"/>
  <c r="AR2697" i="1" s="1"/>
  <c r="AN2697" i="1"/>
  <c r="AQ2697" i="1" s="1"/>
  <c r="AM2697" i="1"/>
  <c r="AP2697" i="1" s="1"/>
  <c r="AJ2697" i="1"/>
  <c r="AL2697" i="1" s="1"/>
  <c r="AI2697" i="1"/>
  <c r="AW2697" i="1" s="1"/>
  <c r="AO2696" i="1"/>
  <c r="AR2696" i="1" s="1"/>
  <c r="AN2696" i="1"/>
  <c r="AQ2696" i="1" s="1"/>
  <c r="AM2696" i="1"/>
  <c r="AP2696" i="1" s="1"/>
  <c r="AJ2696" i="1"/>
  <c r="AL2696" i="1" s="1"/>
  <c r="AI2696" i="1"/>
  <c r="AW2696" i="1" s="1"/>
  <c r="AO2695" i="1"/>
  <c r="AR2695" i="1" s="1"/>
  <c r="AN2695" i="1"/>
  <c r="AQ2695" i="1" s="1"/>
  <c r="AM2695" i="1"/>
  <c r="AP2695" i="1" s="1"/>
  <c r="AJ2695" i="1"/>
  <c r="AL2695" i="1" s="1"/>
  <c r="AI2695" i="1"/>
  <c r="AW2695" i="1" s="1"/>
  <c r="AO2694" i="1"/>
  <c r="AR2694" i="1" s="1"/>
  <c r="AN2694" i="1"/>
  <c r="AQ2694" i="1" s="1"/>
  <c r="AM2694" i="1"/>
  <c r="AP2694" i="1" s="1"/>
  <c r="AJ2694" i="1"/>
  <c r="AL2694" i="1" s="1"/>
  <c r="AI2694" i="1"/>
  <c r="AW2694" i="1" s="1"/>
  <c r="AO2693" i="1"/>
  <c r="AR2693" i="1" s="1"/>
  <c r="AN2693" i="1"/>
  <c r="AQ2693" i="1" s="1"/>
  <c r="AM2693" i="1"/>
  <c r="AP2693" i="1" s="1"/>
  <c r="AJ2693" i="1"/>
  <c r="AL2693" i="1" s="1"/>
  <c r="AI2693" i="1"/>
  <c r="AW2693" i="1" s="1"/>
  <c r="AO2692" i="1"/>
  <c r="AR2692" i="1" s="1"/>
  <c r="AN2692" i="1"/>
  <c r="AQ2692" i="1" s="1"/>
  <c r="AM2692" i="1"/>
  <c r="AP2692" i="1" s="1"/>
  <c r="AJ2692" i="1"/>
  <c r="AL2692" i="1" s="1"/>
  <c r="AI2692" i="1"/>
  <c r="AW2692" i="1" s="1"/>
  <c r="AO2691" i="1"/>
  <c r="AR2691" i="1" s="1"/>
  <c r="AN2691" i="1"/>
  <c r="AQ2691" i="1" s="1"/>
  <c r="AM2691" i="1"/>
  <c r="AP2691" i="1" s="1"/>
  <c r="AJ2691" i="1"/>
  <c r="AL2691" i="1" s="1"/>
  <c r="AI2691" i="1"/>
  <c r="AW2691" i="1" s="1"/>
  <c r="AK2694" i="1" l="1"/>
  <c r="AK2693" i="1"/>
  <c r="AK2695" i="1"/>
  <c r="AK2697" i="1"/>
  <c r="AK2699" i="1"/>
  <c r="AK2701" i="1"/>
  <c r="AK2703" i="1"/>
  <c r="AK2705" i="1"/>
  <c r="AK2707" i="1"/>
  <c r="AK2709" i="1"/>
  <c r="AK2711" i="1"/>
  <c r="AK2713" i="1"/>
  <c r="AK2715" i="1"/>
  <c r="AK2717" i="1"/>
  <c r="AK2719" i="1"/>
  <c r="AK2721" i="1"/>
  <c r="AK2723" i="1"/>
  <c r="AK2725" i="1"/>
  <c r="AK2727" i="1"/>
  <c r="AK2729" i="1"/>
  <c r="AK2731" i="1"/>
  <c r="AK2733" i="1"/>
  <c r="AK2735" i="1"/>
  <c r="AK2737" i="1"/>
  <c r="AK2739" i="1"/>
  <c r="AK2741" i="1"/>
  <c r="AK2743" i="1"/>
  <c r="AK2745" i="1"/>
  <c r="AK2747" i="1"/>
  <c r="AK2749" i="1"/>
  <c r="AK2751" i="1"/>
  <c r="AK2753" i="1"/>
  <c r="AK2755" i="1"/>
  <c r="AK2757" i="1"/>
  <c r="AK2759" i="1"/>
  <c r="AK2761" i="1"/>
  <c r="AK2763" i="1"/>
  <c r="AK2765" i="1"/>
  <c r="AK2767" i="1"/>
  <c r="AK2769" i="1"/>
  <c r="AK2771" i="1"/>
  <c r="AK2773" i="1"/>
  <c r="AK2775" i="1"/>
  <c r="AK2777" i="1"/>
  <c r="AK2779" i="1"/>
  <c r="AK2781" i="1"/>
  <c r="AK2783" i="1"/>
  <c r="AK2785" i="1"/>
  <c r="AK2787" i="1"/>
  <c r="AK2789" i="1"/>
  <c r="AK2791" i="1"/>
  <c r="AK2793" i="1"/>
  <c r="AK2795" i="1"/>
  <c r="AK2797" i="1"/>
  <c r="AK2799" i="1"/>
  <c r="AK2801" i="1"/>
  <c r="AK2803" i="1"/>
  <c r="AK2805" i="1"/>
  <c r="AK2807" i="1"/>
  <c r="AK2809" i="1"/>
  <c r="AK2811" i="1"/>
  <c r="AK2813" i="1"/>
  <c r="AK2815" i="1"/>
  <c r="AK2817" i="1"/>
  <c r="AK2819" i="1"/>
  <c r="AK2821" i="1"/>
  <c r="AK2823" i="1"/>
  <c r="AK2825" i="1"/>
  <c r="AK2827" i="1"/>
  <c r="AK2829" i="1"/>
  <c r="AK2831" i="1"/>
  <c r="AK2833" i="1"/>
  <c r="AK2835" i="1"/>
  <c r="AK2837" i="1"/>
  <c r="AK2839" i="1"/>
  <c r="AK2841" i="1"/>
  <c r="AK2843" i="1"/>
  <c r="AK2845" i="1"/>
  <c r="AK2847" i="1"/>
  <c r="AK2849" i="1"/>
  <c r="AK2851" i="1"/>
  <c r="AK2853" i="1"/>
  <c r="AK2855" i="1"/>
  <c r="AK2857" i="1"/>
  <c r="AK2859" i="1"/>
  <c r="AK2861" i="1"/>
  <c r="AK2863" i="1"/>
  <c r="AK2865" i="1"/>
  <c r="AK2867" i="1"/>
  <c r="AK2869" i="1"/>
  <c r="AK2871" i="1"/>
  <c r="AK2873" i="1"/>
  <c r="AK2875" i="1"/>
  <c r="AK2877" i="1"/>
  <c r="AK2879" i="1"/>
  <c r="AK2881" i="1"/>
  <c r="AK2883" i="1"/>
  <c r="AK2885" i="1"/>
  <c r="AK2887" i="1"/>
  <c r="AK2889" i="1"/>
  <c r="AK2891" i="1"/>
  <c r="AK2893" i="1"/>
  <c r="AK2895" i="1"/>
  <c r="AK2897" i="1"/>
  <c r="AK2899" i="1"/>
  <c r="AK2901" i="1"/>
  <c r="AK2903" i="1"/>
  <c r="AK2905" i="1"/>
  <c r="AK2907" i="1"/>
  <c r="AK2909" i="1"/>
  <c r="AK2911" i="1"/>
  <c r="AK2913" i="1"/>
  <c r="AK2692" i="1"/>
  <c r="AK2696" i="1"/>
  <c r="AK2698" i="1"/>
  <c r="AK2700" i="1"/>
  <c r="AK2702" i="1"/>
  <c r="AK2704" i="1"/>
  <c r="AK2706" i="1"/>
  <c r="AK2708" i="1"/>
  <c r="AK2710" i="1"/>
  <c r="AK2712" i="1"/>
  <c r="AK2714" i="1"/>
  <c r="AK2716" i="1"/>
  <c r="AK2718" i="1"/>
  <c r="AK2720" i="1"/>
  <c r="AK2722" i="1"/>
  <c r="AK2724" i="1"/>
  <c r="AK2726" i="1"/>
  <c r="AK2728" i="1"/>
  <c r="AK2730" i="1"/>
  <c r="AK2732" i="1"/>
  <c r="AK2734" i="1"/>
  <c r="AK2736" i="1"/>
  <c r="AK2738" i="1"/>
  <c r="AK2740" i="1"/>
  <c r="AK2742" i="1"/>
  <c r="AK2744" i="1"/>
  <c r="AK2746" i="1"/>
  <c r="AK2748" i="1"/>
  <c r="AK2750" i="1"/>
  <c r="AK2752" i="1"/>
  <c r="AK2754" i="1"/>
  <c r="AK2756" i="1"/>
  <c r="AK2758" i="1"/>
  <c r="AK2760" i="1"/>
  <c r="AK2762" i="1"/>
  <c r="AK2764" i="1"/>
  <c r="AK2766" i="1"/>
  <c r="AK2768" i="1"/>
  <c r="AK2770" i="1"/>
  <c r="AK2772" i="1"/>
  <c r="AK2774" i="1"/>
  <c r="AK2776" i="1"/>
  <c r="AK2778" i="1"/>
  <c r="AK2780" i="1"/>
  <c r="AK2782" i="1"/>
  <c r="AK2784" i="1"/>
  <c r="AK2786" i="1"/>
  <c r="AK2788" i="1"/>
  <c r="AK2790" i="1"/>
  <c r="AK2792" i="1"/>
  <c r="AK2794" i="1"/>
  <c r="AK2796" i="1"/>
  <c r="AK2798" i="1"/>
  <c r="AK2800" i="1"/>
  <c r="AK2802" i="1"/>
  <c r="AK2804" i="1"/>
  <c r="AK2806" i="1"/>
  <c r="AK2808" i="1"/>
  <c r="AK2810" i="1"/>
  <c r="AK2812" i="1"/>
  <c r="AK2814" i="1"/>
  <c r="AK2816" i="1"/>
  <c r="AK2818" i="1"/>
  <c r="AK2820" i="1"/>
  <c r="AK2822" i="1"/>
  <c r="AK2824" i="1"/>
  <c r="AK2826" i="1"/>
  <c r="AK2828" i="1"/>
  <c r="AK2830" i="1"/>
  <c r="AK2832" i="1"/>
  <c r="AK2834" i="1"/>
  <c r="AK2836" i="1"/>
  <c r="AK2838" i="1"/>
  <c r="AK2840" i="1"/>
  <c r="AK2842" i="1"/>
  <c r="AK2844" i="1"/>
  <c r="AK2846" i="1"/>
  <c r="AK2848" i="1"/>
  <c r="AK2850" i="1"/>
  <c r="AK2852" i="1"/>
  <c r="AK2854" i="1"/>
  <c r="AK2856" i="1"/>
  <c r="AK2858" i="1"/>
  <c r="AK2860" i="1"/>
  <c r="AK2862" i="1"/>
  <c r="AK2864" i="1"/>
  <c r="AK2866" i="1"/>
  <c r="AK2868" i="1"/>
  <c r="AK2870" i="1"/>
  <c r="AK2872" i="1"/>
  <c r="AK2874" i="1"/>
  <c r="AK2876" i="1"/>
  <c r="AK2878" i="1"/>
  <c r="AK2880" i="1"/>
  <c r="AK2882" i="1"/>
  <c r="AK2884" i="1"/>
  <c r="AK2886" i="1"/>
  <c r="AK2888" i="1"/>
  <c r="AK2890" i="1"/>
  <c r="AK2892" i="1"/>
  <c r="AK2894" i="1"/>
  <c r="AK2896" i="1"/>
  <c r="AK2898" i="1"/>
  <c r="AK2900" i="1"/>
  <c r="AK2902" i="1"/>
  <c r="AK2904" i="1"/>
  <c r="AK2906" i="1"/>
  <c r="AK2908" i="1"/>
  <c r="AK2910" i="1"/>
  <c r="AK2912" i="1"/>
  <c r="AK2691" i="1"/>
  <c r="AO2690" i="1"/>
  <c r="AR2690" i="1" s="1"/>
  <c r="AN2690" i="1"/>
  <c r="AQ2690" i="1" s="1"/>
  <c r="AM2690" i="1"/>
  <c r="AP2690" i="1" s="1"/>
  <c r="AJ2690" i="1"/>
  <c r="AL2690" i="1" s="1"/>
  <c r="AI2690" i="1"/>
  <c r="AW2690" i="1" s="1"/>
  <c r="AO2689" i="1"/>
  <c r="AR2689" i="1" s="1"/>
  <c r="AN2689" i="1"/>
  <c r="AQ2689" i="1" s="1"/>
  <c r="AM2689" i="1"/>
  <c r="AP2689" i="1" s="1"/>
  <c r="AJ2689" i="1"/>
  <c r="AL2689" i="1" s="1"/>
  <c r="AI2689" i="1"/>
  <c r="AW2689" i="1" s="1"/>
  <c r="AO2688" i="1"/>
  <c r="AR2688" i="1" s="1"/>
  <c r="AN2688" i="1"/>
  <c r="AQ2688" i="1" s="1"/>
  <c r="AM2688" i="1"/>
  <c r="AP2688" i="1" s="1"/>
  <c r="AJ2688" i="1"/>
  <c r="AL2688" i="1" s="1"/>
  <c r="AI2688" i="1"/>
  <c r="AW2688" i="1" s="1"/>
  <c r="AO2687" i="1"/>
  <c r="AR2687" i="1" s="1"/>
  <c r="AN2687" i="1"/>
  <c r="AQ2687" i="1" s="1"/>
  <c r="AM2687" i="1"/>
  <c r="AP2687" i="1" s="1"/>
  <c r="AJ2687" i="1"/>
  <c r="AL2687" i="1" s="1"/>
  <c r="AI2687" i="1"/>
  <c r="AW2687" i="1" s="1"/>
  <c r="AO2686" i="1"/>
  <c r="AR2686" i="1" s="1"/>
  <c r="AN2686" i="1"/>
  <c r="AQ2686" i="1" s="1"/>
  <c r="AM2686" i="1"/>
  <c r="AP2686" i="1" s="1"/>
  <c r="AJ2686" i="1"/>
  <c r="AL2686" i="1" s="1"/>
  <c r="AI2686" i="1"/>
  <c r="AW2686" i="1" s="1"/>
  <c r="AO2685" i="1"/>
  <c r="AR2685" i="1" s="1"/>
  <c r="AN2685" i="1"/>
  <c r="AQ2685" i="1" s="1"/>
  <c r="AM2685" i="1"/>
  <c r="AP2685" i="1" s="1"/>
  <c r="AJ2685" i="1"/>
  <c r="AL2685" i="1" s="1"/>
  <c r="AI2685" i="1"/>
  <c r="AW2685" i="1" s="1"/>
  <c r="AO2684" i="1"/>
  <c r="AR2684" i="1" s="1"/>
  <c r="AN2684" i="1"/>
  <c r="AQ2684" i="1" s="1"/>
  <c r="AM2684" i="1"/>
  <c r="AP2684" i="1" s="1"/>
  <c r="AJ2684" i="1"/>
  <c r="AL2684" i="1" s="1"/>
  <c r="AI2684" i="1"/>
  <c r="AW2684" i="1" s="1"/>
  <c r="AO2683" i="1"/>
  <c r="AR2683" i="1" s="1"/>
  <c r="AN2683" i="1"/>
  <c r="AQ2683" i="1" s="1"/>
  <c r="AM2683" i="1"/>
  <c r="AP2683" i="1" s="1"/>
  <c r="AJ2683" i="1"/>
  <c r="AL2683" i="1" s="1"/>
  <c r="AI2683" i="1"/>
  <c r="AW2683" i="1" s="1"/>
  <c r="AO2682" i="1"/>
  <c r="AR2682" i="1" s="1"/>
  <c r="AN2682" i="1"/>
  <c r="AQ2682" i="1" s="1"/>
  <c r="AM2682" i="1"/>
  <c r="AP2682" i="1" s="1"/>
  <c r="AJ2682" i="1"/>
  <c r="AL2682" i="1" s="1"/>
  <c r="AI2682" i="1"/>
  <c r="AW2682" i="1" s="1"/>
  <c r="AO2681" i="1"/>
  <c r="AR2681" i="1" s="1"/>
  <c r="AN2681" i="1"/>
  <c r="AQ2681" i="1" s="1"/>
  <c r="AM2681" i="1"/>
  <c r="AP2681" i="1" s="1"/>
  <c r="AJ2681" i="1"/>
  <c r="AL2681" i="1" s="1"/>
  <c r="AI2681" i="1"/>
  <c r="AW2681" i="1" s="1"/>
  <c r="AO2680" i="1"/>
  <c r="AR2680" i="1" s="1"/>
  <c r="AN2680" i="1"/>
  <c r="AQ2680" i="1" s="1"/>
  <c r="AM2680" i="1"/>
  <c r="AP2680" i="1" s="1"/>
  <c r="AJ2680" i="1"/>
  <c r="AL2680" i="1" s="1"/>
  <c r="AI2680" i="1"/>
  <c r="AW2680" i="1" s="1"/>
  <c r="AO2679" i="1"/>
  <c r="AR2679" i="1" s="1"/>
  <c r="AN2679" i="1"/>
  <c r="AQ2679" i="1" s="1"/>
  <c r="AM2679" i="1"/>
  <c r="AP2679" i="1" s="1"/>
  <c r="AJ2679" i="1"/>
  <c r="AL2679" i="1" s="1"/>
  <c r="AI2679" i="1"/>
  <c r="AW2679" i="1" s="1"/>
  <c r="AO2678" i="1"/>
  <c r="AR2678" i="1" s="1"/>
  <c r="AN2678" i="1"/>
  <c r="AQ2678" i="1" s="1"/>
  <c r="AM2678" i="1"/>
  <c r="AP2678" i="1" s="1"/>
  <c r="AJ2678" i="1"/>
  <c r="AL2678" i="1" s="1"/>
  <c r="AI2678" i="1"/>
  <c r="AW2678" i="1" s="1"/>
  <c r="AO2677" i="1"/>
  <c r="AR2677" i="1" s="1"/>
  <c r="AN2677" i="1"/>
  <c r="AQ2677" i="1" s="1"/>
  <c r="AM2677" i="1"/>
  <c r="AP2677" i="1" s="1"/>
  <c r="AJ2677" i="1"/>
  <c r="AL2677" i="1" s="1"/>
  <c r="AI2677" i="1"/>
  <c r="AW2677" i="1" s="1"/>
  <c r="AO2676" i="1"/>
  <c r="AR2676" i="1" s="1"/>
  <c r="AN2676" i="1"/>
  <c r="AQ2676" i="1" s="1"/>
  <c r="AM2676" i="1"/>
  <c r="AP2676" i="1" s="1"/>
  <c r="AJ2676" i="1"/>
  <c r="AL2676" i="1" s="1"/>
  <c r="AI2676" i="1"/>
  <c r="AW2676" i="1" s="1"/>
  <c r="AO2675" i="1"/>
  <c r="AR2675" i="1" s="1"/>
  <c r="AN2675" i="1"/>
  <c r="AQ2675" i="1" s="1"/>
  <c r="AM2675" i="1"/>
  <c r="AP2675" i="1" s="1"/>
  <c r="AJ2675" i="1"/>
  <c r="AL2675" i="1" s="1"/>
  <c r="AI2675" i="1"/>
  <c r="AW2675" i="1" s="1"/>
  <c r="AO2674" i="1"/>
  <c r="AR2674" i="1" s="1"/>
  <c r="AN2674" i="1"/>
  <c r="AQ2674" i="1" s="1"/>
  <c r="AM2674" i="1"/>
  <c r="AP2674" i="1" s="1"/>
  <c r="AJ2674" i="1"/>
  <c r="AL2674" i="1" s="1"/>
  <c r="AI2674" i="1"/>
  <c r="AW2674" i="1" s="1"/>
  <c r="AO2673" i="1"/>
  <c r="AR2673" i="1" s="1"/>
  <c r="AN2673" i="1"/>
  <c r="AQ2673" i="1" s="1"/>
  <c r="AM2673" i="1"/>
  <c r="AP2673" i="1" s="1"/>
  <c r="AJ2673" i="1"/>
  <c r="AL2673" i="1" s="1"/>
  <c r="AI2673" i="1"/>
  <c r="AW2673" i="1" s="1"/>
  <c r="AO2672" i="1"/>
  <c r="AR2672" i="1" s="1"/>
  <c r="AN2672" i="1"/>
  <c r="AQ2672" i="1" s="1"/>
  <c r="AM2672" i="1"/>
  <c r="AP2672" i="1" s="1"/>
  <c r="AJ2672" i="1"/>
  <c r="AL2672" i="1" s="1"/>
  <c r="AI2672" i="1"/>
  <c r="AW2672" i="1" s="1"/>
  <c r="AO2671" i="1"/>
  <c r="AR2671" i="1" s="1"/>
  <c r="AN2671" i="1"/>
  <c r="AQ2671" i="1" s="1"/>
  <c r="AM2671" i="1"/>
  <c r="AP2671" i="1" s="1"/>
  <c r="AJ2671" i="1"/>
  <c r="AL2671" i="1" s="1"/>
  <c r="AI2671" i="1"/>
  <c r="AW2671" i="1" s="1"/>
  <c r="AO2670" i="1"/>
  <c r="AR2670" i="1" s="1"/>
  <c r="AN2670" i="1"/>
  <c r="AQ2670" i="1" s="1"/>
  <c r="AM2670" i="1"/>
  <c r="AP2670" i="1" s="1"/>
  <c r="AJ2670" i="1"/>
  <c r="AL2670" i="1" s="1"/>
  <c r="AI2670" i="1"/>
  <c r="AW2670" i="1" s="1"/>
  <c r="AO2669" i="1"/>
  <c r="AR2669" i="1" s="1"/>
  <c r="AN2669" i="1"/>
  <c r="AQ2669" i="1" s="1"/>
  <c r="AM2669" i="1"/>
  <c r="AP2669" i="1" s="1"/>
  <c r="AJ2669" i="1"/>
  <c r="AL2669" i="1" s="1"/>
  <c r="AI2669" i="1"/>
  <c r="AW2669" i="1" s="1"/>
  <c r="AO2668" i="1"/>
  <c r="AR2668" i="1" s="1"/>
  <c r="AN2668" i="1"/>
  <c r="AQ2668" i="1" s="1"/>
  <c r="AM2668" i="1"/>
  <c r="AP2668" i="1" s="1"/>
  <c r="AJ2668" i="1"/>
  <c r="AL2668" i="1" s="1"/>
  <c r="AI2668" i="1"/>
  <c r="AW2668" i="1" s="1"/>
  <c r="AO2667" i="1"/>
  <c r="AR2667" i="1" s="1"/>
  <c r="AN2667" i="1"/>
  <c r="AQ2667" i="1" s="1"/>
  <c r="AM2667" i="1"/>
  <c r="AP2667" i="1" s="1"/>
  <c r="AJ2667" i="1"/>
  <c r="AL2667" i="1" s="1"/>
  <c r="AI2667" i="1"/>
  <c r="AW2667" i="1" s="1"/>
  <c r="AO2666" i="1"/>
  <c r="AR2666" i="1" s="1"/>
  <c r="AN2666" i="1"/>
  <c r="AQ2666" i="1" s="1"/>
  <c r="AM2666" i="1"/>
  <c r="AP2666" i="1" s="1"/>
  <c r="AJ2666" i="1"/>
  <c r="AL2666" i="1" s="1"/>
  <c r="AI2666" i="1"/>
  <c r="AW2666" i="1" s="1"/>
  <c r="AO2665" i="1"/>
  <c r="AR2665" i="1" s="1"/>
  <c r="AN2665" i="1"/>
  <c r="AQ2665" i="1" s="1"/>
  <c r="AM2665" i="1"/>
  <c r="AP2665" i="1" s="1"/>
  <c r="AJ2665" i="1"/>
  <c r="AL2665" i="1" s="1"/>
  <c r="AI2665" i="1"/>
  <c r="AW2665" i="1" s="1"/>
  <c r="AO2664" i="1"/>
  <c r="AR2664" i="1" s="1"/>
  <c r="AN2664" i="1"/>
  <c r="AQ2664" i="1" s="1"/>
  <c r="AM2664" i="1"/>
  <c r="AP2664" i="1" s="1"/>
  <c r="AJ2664" i="1"/>
  <c r="AL2664" i="1" s="1"/>
  <c r="AI2664" i="1"/>
  <c r="AW2664" i="1" s="1"/>
  <c r="AO2663" i="1"/>
  <c r="AR2663" i="1" s="1"/>
  <c r="AN2663" i="1"/>
  <c r="AQ2663" i="1" s="1"/>
  <c r="AM2663" i="1"/>
  <c r="AP2663" i="1" s="1"/>
  <c r="AJ2663" i="1"/>
  <c r="AL2663" i="1" s="1"/>
  <c r="AI2663" i="1"/>
  <c r="AW2663" i="1" s="1"/>
  <c r="AO2662" i="1"/>
  <c r="AR2662" i="1" s="1"/>
  <c r="AN2662" i="1"/>
  <c r="AQ2662" i="1" s="1"/>
  <c r="AM2662" i="1"/>
  <c r="AP2662" i="1" s="1"/>
  <c r="AJ2662" i="1"/>
  <c r="AL2662" i="1" s="1"/>
  <c r="AI2662" i="1"/>
  <c r="AW2662" i="1" s="1"/>
  <c r="AO2661" i="1"/>
  <c r="AR2661" i="1" s="1"/>
  <c r="AN2661" i="1"/>
  <c r="AQ2661" i="1" s="1"/>
  <c r="AM2661" i="1"/>
  <c r="AP2661" i="1" s="1"/>
  <c r="AJ2661" i="1"/>
  <c r="AL2661" i="1" s="1"/>
  <c r="AI2661" i="1"/>
  <c r="AW2661" i="1" s="1"/>
  <c r="AO2660" i="1"/>
  <c r="AR2660" i="1" s="1"/>
  <c r="AN2660" i="1"/>
  <c r="AQ2660" i="1" s="1"/>
  <c r="AM2660" i="1"/>
  <c r="AP2660" i="1" s="1"/>
  <c r="AJ2660" i="1"/>
  <c r="AL2660" i="1" s="1"/>
  <c r="AI2660" i="1"/>
  <c r="AW2660" i="1" s="1"/>
  <c r="AO2659" i="1"/>
  <c r="AR2659" i="1" s="1"/>
  <c r="AN2659" i="1"/>
  <c r="AQ2659" i="1" s="1"/>
  <c r="AM2659" i="1"/>
  <c r="AP2659" i="1" s="1"/>
  <c r="AJ2659" i="1"/>
  <c r="AL2659" i="1" s="1"/>
  <c r="AI2659" i="1"/>
  <c r="AW2659" i="1" s="1"/>
  <c r="AO2658" i="1"/>
  <c r="AR2658" i="1" s="1"/>
  <c r="AN2658" i="1"/>
  <c r="AQ2658" i="1" s="1"/>
  <c r="AM2658" i="1"/>
  <c r="AP2658" i="1" s="1"/>
  <c r="AJ2658" i="1"/>
  <c r="AL2658" i="1" s="1"/>
  <c r="AI2658" i="1"/>
  <c r="AW2658" i="1" s="1"/>
  <c r="AO2657" i="1"/>
  <c r="AR2657" i="1" s="1"/>
  <c r="AN2657" i="1"/>
  <c r="AQ2657" i="1" s="1"/>
  <c r="AM2657" i="1"/>
  <c r="AP2657" i="1" s="1"/>
  <c r="AJ2657" i="1"/>
  <c r="AL2657" i="1" s="1"/>
  <c r="AI2657" i="1"/>
  <c r="AW2657" i="1" s="1"/>
  <c r="AO2656" i="1"/>
  <c r="AR2656" i="1" s="1"/>
  <c r="AN2656" i="1"/>
  <c r="AQ2656" i="1" s="1"/>
  <c r="AM2656" i="1"/>
  <c r="AP2656" i="1" s="1"/>
  <c r="AJ2656" i="1"/>
  <c r="AL2656" i="1" s="1"/>
  <c r="AI2656" i="1"/>
  <c r="AW2656" i="1" s="1"/>
  <c r="AO2655" i="1"/>
  <c r="AR2655" i="1" s="1"/>
  <c r="AN2655" i="1"/>
  <c r="AQ2655" i="1" s="1"/>
  <c r="AM2655" i="1"/>
  <c r="AP2655" i="1" s="1"/>
  <c r="AJ2655" i="1"/>
  <c r="AL2655" i="1" s="1"/>
  <c r="AI2655" i="1"/>
  <c r="AW2655" i="1" s="1"/>
  <c r="AO2654" i="1"/>
  <c r="AR2654" i="1" s="1"/>
  <c r="AN2654" i="1"/>
  <c r="AQ2654" i="1" s="1"/>
  <c r="AM2654" i="1"/>
  <c r="AP2654" i="1" s="1"/>
  <c r="AJ2654" i="1"/>
  <c r="AL2654" i="1" s="1"/>
  <c r="AI2654" i="1"/>
  <c r="AW2654" i="1" s="1"/>
  <c r="AO2653" i="1"/>
  <c r="AR2653" i="1" s="1"/>
  <c r="AN2653" i="1"/>
  <c r="AQ2653" i="1" s="1"/>
  <c r="AM2653" i="1"/>
  <c r="AP2653" i="1" s="1"/>
  <c r="AJ2653" i="1"/>
  <c r="AL2653" i="1" s="1"/>
  <c r="AI2653" i="1"/>
  <c r="AW2653" i="1" s="1"/>
  <c r="AO2652" i="1"/>
  <c r="AR2652" i="1" s="1"/>
  <c r="AN2652" i="1"/>
  <c r="AQ2652" i="1" s="1"/>
  <c r="AM2652" i="1"/>
  <c r="AP2652" i="1" s="1"/>
  <c r="AJ2652" i="1"/>
  <c r="AL2652" i="1" s="1"/>
  <c r="AI2652" i="1"/>
  <c r="AW2652" i="1" s="1"/>
  <c r="AK2657" i="1" l="1"/>
  <c r="AK2661" i="1"/>
  <c r="AK2665" i="1"/>
  <c r="AK2671" i="1"/>
  <c r="AK2675" i="1"/>
  <c r="AK2677" i="1"/>
  <c r="AK2652" i="1"/>
  <c r="AK2654" i="1"/>
  <c r="AK2656" i="1"/>
  <c r="AK2658" i="1"/>
  <c r="AK2660" i="1"/>
  <c r="AK2662" i="1"/>
  <c r="AK2664" i="1"/>
  <c r="AK2666" i="1"/>
  <c r="AK2668" i="1"/>
  <c r="AK2670" i="1"/>
  <c r="AK2672" i="1"/>
  <c r="AK2674" i="1"/>
  <c r="AK2676" i="1"/>
  <c r="AK2678" i="1"/>
  <c r="AK2680" i="1"/>
  <c r="AK2682" i="1"/>
  <c r="AK2684" i="1"/>
  <c r="AK2686" i="1"/>
  <c r="AK2688" i="1"/>
  <c r="AK2690" i="1"/>
  <c r="AK2653" i="1"/>
  <c r="AK2655" i="1"/>
  <c r="AK2659" i="1"/>
  <c r="AK2663" i="1"/>
  <c r="AK2667" i="1"/>
  <c r="AK2669" i="1"/>
  <c r="AK2673" i="1"/>
  <c r="AK2679" i="1"/>
  <c r="AK2681" i="1"/>
  <c r="AK2683" i="1"/>
  <c r="AK2685" i="1"/>
  <c r="AK2687" i="1"/>
  <c r="AK2689" i="1"/>
  <c r="AO2651" i="1"/>
  <c r="AR2651" i="1" s="1"/>
  <c r="AN2651" i="1"/>
  <c r="AQ2651" i="1" s="1"/>
  <c r="AM2651" i="1"/>
  <c r="AP2651" i="1" s="1"/>
  <c r="AJ2651" i="1"/>
  <c r="AL2651" i="1" s="1"/>
  <c r="AI2651" i="1"/>
  <c r="AW2651" i="1" s="1"/>
  <c r="AO2650" i="1"/>
  <c r="AR2650" i="1" s="1"/>
  <c r="AN2650" i="1"/>
  <c r="AQ2650" i="1" s="1"/>
  <c r="AM2650" i="1"/>
  <c r="AP2650" i="1" s="1"/>
  <c r="AJ2650" i="1"/>
  <c r="AL2650" i="1" s="1"/>
  <c r="AI2650" i="1"/>
  <c r="AW2650" i="1" s="1"/>
  <c r="AO2649" i="1"/>
  <c r="AR2649" i="1" s="1"/>
  <c r="AN2649" i="1"/>
  <c r="AQ2649" i="1" s="1"/>
  <c r="AM2649" i="1"/>
  <c r="AP2649" i="1" s="1"/>
  <c r="AJ2649" i="1"/>
  <c r="AL2649" i="1" s="1"/>
  <c r="AI2649" i="1"/>
  <c r="AW2649" i="1" s="1"/>
  <c r="AO2648" i="1"/>
  <c r="AR2648" i="1" s="1"/>
  <c r="AN2648" i="1"/>
  <c r="AQ2648" i="1" s="1"/>
  <c r="AM2648" i="1"/>
  <c r="AP2648" i="1" s="1"/>
  <c r="AJ2648" i="1"/>
  <c r="AL2648" i="1" s="1"/>
  <c r="AI2648" i="1"/>
  <c r="AW2648" i="1" s="1"/>
  <c r="AO2647" i="1"/>
  <c r="AR2647" i="1" s="1"/>
  <c r="AN2647" i="1"/>
  <c r="AQ2647" i="1" s="1"/>
  <c r="AM2647" i="1"/>
  <c r="AP2647" i="1" s="1"/>
  <c r="AJ2647" i="1"/>
  <c r="AL2647" i="1" s="1"/>
  <c r="AI2647" i="1"/>
  <c r="AW2647" i="1" s="1"/>
  <c r="AO2646" i="1"/>
  <c r="AR2646" i="1" s="1"/>
  <c r="AN2646" i="1"/>
  <c r="AQ2646" i="1" s="1"/>
  <c r="AM2646" i="1"/>
  <c r="AP2646" i="1" s="1"/>
  <c r="AJ2646" i="1"/>
  <c r="AL2646" i="1" s="1"/>
  <c r="AI2646" i="1"/>
  <c r="AW2646" i="1" s="1"/>
  <c r="AO2645" i="1"/>
  <c r="AR2645" i="1" s="1"/>
  <c r="AN2645" i="1"/>
  <c r="AQ2645" i="1" s="1"/>
  <c r="AM2645" i="1"/>
  <c r="AP2645" i="1" s="1"/>
  <c r="AJ2645" i="1"/>
  <c r="AL2645" i="1" s="1"/>
  <c r="AI2645" i="1"/>
  <c r="AW2645" i="1" s="1"/>
  <c r="AO2644" i="1"/>
  <c r="AR2644" i="1" s="1"/>
  <c r="AN2644" i="1"/>
  <c r="AQ2644" i="1" s="1"/>
  <c r="AM2644" i="1"/>
  <c r="AP2644" i="1" s="1"/>
  <c r="AJ2644" i="1"/>
  <c r="AL2644" i="1" s="1"/>
  <c r="AI2644" i="1"/>
  <c r="AW2644" i="1" s="1"/>
  <c r="AO2643" i="1"/>
  <c r="AR2643" i="1" s="1"/>
  <c r="AN2643" i="1"/>
  <c r="AQ2643" i="1" s="1"/>
  <c r="AM2643" i="1"/>
  <c r="AP2643" i="1" s="1"/>
  <c r="AJ2643" i="1"/>
  <c r="AL2643" i="1" s="1"/>
  <c r="AI2643" i="1"/>
  <c r="AW2643" i="1" s="1"/>
  <c r="AO2642" i="1"/>
  <c r="AR2642" i="1" s="1"/>
  <c r="AN2642" i="1"/>
  <c r="AQ2642" i="1" s="1"/>
  <c r="AM2642" i="1"/>
  <c r="AP2642" i="1" s="1"/>
  <c r="AJ2642" i="1"/>
  <c r="AL2642" i="1" s="1"/>
  <c r="AI2642" i="1"/>
  <c r="AW2642" i="1" s="1"/>
  <c r="AO2641" i="1"/>
  <c r="AR2641" i="1" s="1"/>
  <c r="AN2641" i="1"/>
  <c r="AQ2641" i="1" s="1"/>
  <c r="AM2641" i="1"/>
  <c r="AP2641" i="1" s="1"/>
  <c r="AJ2641" i="1"/>
  <c r="AL2641" i="1" s="1"/>
  <c r="AI2641" i="1"/>
  <c r="AW2641" i="1" s="1"/>
  <c r="AO2640" i="1"/>
  <c r="AR2640" i="1" s="1"/>
  <c r="AN2640" i="1"/>
  <c r="AQ2640" i="1" s="1"/>
  <c r="AM2640" i="1"/>
  <c r="AP2640" i="1" s="1"/>
  <c r="AJ2640" i="1"/>
  <c r="AL2640" i="1" s="1"/>
  <c r="AI2640" i="1"/>
  <c r="AW2640" i="1" s="1"/>
  <c r="AO2639" i="1"/>
  <c r="AR2639" i="1" s="1"/>
  <c r="AN2639" i="1"/>
  <c r="AQ2639" i="1" s="1"/>
  <c r="AM2639" i="1"/>
  <c r="AP2639" i="1" s="1"/>
  <c r="AJ2639" i="1"/>
  <c r="AL2639" i="1" s="1"/>
  <c r="AI2639" i="1"/>
  <c r="AW2639" i="1" s="1"/>
  <c r="AO2638" i="1"/>
  <c r="AR2638" i="1" s="1"/>
  <c r="AN2638" i="1"/>
  <c r="AQ2638" i="1" s="1"/>
  <c r="AM2638" i="1"/>
  <c r="AP2638" i="1" s="1"/>
  <c r="AJ2638" i="1"/>
  <c r="AL2638" i="1" s="1"/>
  <c r="AI2638" i="1"/>
  <c r="AW2638" i="1" s="1"/>
  <c r="AO2637" i="1"/>
  <c r="AR2637" i="1" s="1"/>
  <c r="AN2637" i="1"/>
  <c r="AQ2637" i="1" s="1"/>
  <c r="AM2637" i="1"/>
  <c r="AP2637" i="1" s="1"/>
  <c r="AJ2637" i="1"/>
  <c r="AL2637" i="1" s="1"/>
  <c r="AI2637" i="1"/>
  <c r="AW2637" i="1" s="1"/>
  <c r="AO2636" i="1"/>
  <c r="AR2636" i="1" s="1"/>
  <c r="AN2636" i="1"/>
  <c r="AQ2636" i="1" s="1"/>
  <c r="AM2636" i="1"/>
  <c r="AP2636" i="1" s="1"/>
  <c r="AJ2636" i="1"/>
  <c r="AL2636" i="1" s="1"/>
  <c r="AI2636" i="1"/>
  <c r="AW2636" i="1" s="1"/>
  <c r="AO2635" i="1"/>
  <c r="AR2635" i="1" s="1"/>
  <c r="AN2635" i="1"/>
  <c r="AQ2635" i="1" s="1"/>
  <c r="AM2635" i="1"/>
  <c r="AP2635" i="1" s="1"/>
  <c r="AJ2635" i="1"/>
  <c r="AL2635" i="1" s="1"/>
  <c r="AI2635" i="1"/>
  <c r="AW2635" i="1" s="1"/>
  <c r="AO2634" i="1"/>
  <c r="AR2634" i="1" s="1"/>
  <c r="AN2634" i="1"/>
  <c r="AQ2634" i="1" s="1"/>
  <c r="AM2634" i="1"/>
  <c r="AP2634" i="1" s="1"/>
  <c r="AJ2634" i="1"/>
  <c r="AL2634" i="1" s="1"/>
  <c r="AI2634" i="1"/>
  <c r="AW2634" i="1" s="1"/>
  <c r="AO2633" i="1"/>
  <c r="AR2633" i="1" s="1"/>
  <c r="AN2633" i="1"/>
  <c r="AQ2633" i="1" s="1"/>
  <c r="AM2633" i="1"/>
  <c r="AP2633" i="1" s="1"/>
  <c r="AJ2633" i="1"/>
  <c r="AL2633" i="1" s="1"/>
  <c r="AI2633" i="1"/>
  <c r="AW2633" i="1" s="1"/>
  <c r="AO2632" i="1"/>
  <c r="AR2632" i="1" s="1"/>
  <c r="AN2632" i="1"/>
  <c r="AQ2632" i="1" s="1"/>
  <c r="AM2632" i="1"/>
  <c r="AP2632" i="1" s="1"/>
  <c r="AJ2632" i="1"/>
  <c r="AL2632" i="1" s="1"/>
  <c r="AI2632" i="1"/>
  <c r="AW2632" i="1" s="1"/>
  <c r="AO2631" i="1"/>
  <c r="AR2631" i="1" s="1"/>
  <c r="AN2631" i="1"/>
  <c r="AQ2631" i="1" s="1"/>
  <c r="AM2631" i="1"/>
  <c r="AP2631" i="1" s="1"/>
  <c r="AJ2631" i="1"/>
  <c r="AL2631" i="1" s="1"/>
  <c r="AI2631" i="1"/>
  <c r="AW2631" i="1" s="1"/>
  <c r="AO2630" i="1"/>
  <c r="AR2630" i="1" s="1"/>
  <c r="AN2630" i="1"/>
  <c r="AQ2630" i="1" s="1"/>
  <c r="AM2630" i="1"/>
  <c r="AP2630" i="1" s="1"/>
  <c r="AJ2630" i="1"/>
  <c r="AL2630" i="1" s="1"/>
  <c r="AI2630" i="1"/>
  <c r="AW2630" i="1" s="1"/>
  <c r="AO2629" i="1"/>
  <c r="AR2629" i="1" s="1"/>
  <c r="AN2629" i="1"/>
  <c r="AQ2629" i="1" s="1"/>
  <c r="AM2629" i="1"/>
  <c r="AP2629" i="1" s="1"/>
  <c r="AJ2629" i="1"/>
  <c r="AL2629" i="1" s="1"/>
  <c r="AI2629" i="1"/>
  <c r="AW2629" i="1" s="1"/>
  <c r="AO2628" i="1"/>
  <c r="AR2628" i="1" s="1"/>
  <c r="AN2628" i="1"/>
  <c r="AQ2628" i="1" s="1"/>
  <c r="AM2628" i="1"/>
  <c r="AP2628" i="1" s="1"/>
  <c r="AJ2628" i="1"/>
  <c r="AL2628" i="1" s="1"/>
  <c r="AI2628" i="1"/>
  <c r="AW2628" i="1" s="1"/>
  <c r="AO2627" i="1"/>
  <c r="AR2627" i="1" s="1"/>
  <c r="AN2627" i="1"/>
  <c r="AQ2627" i="1" s="1"/>
  <c r="AM2627" i="1"/>
  <c r="AP2627" i="1" s="1"/>
  <c r="AJ2627" i="1"/>
  <c r="AL2627" i="1" s="1"/>
  <c r="AI2627" i="1"/>
  <c r="AW2627" i="1" s="1"/>
  <c r="AO2626" i="1"/>
  <c r="AR2626" i="1" s="1"/>
  <c r="AN2626" i="1"/>
  <c r="AQ2626" i="1" s="1"/>
  <c r="AM2626" i="1"/>
  <c r="AP2626" i="1" s="1"/>
  <c r="AJ2626" i="1"/>
  <c r="AL2626" i="1" s="1"/>
  <c r="AI2626" i="1"/>
  <c r="AW2626" i="1" s="1"/>
  <c r="AO2625" i="1"/>
  <c r="AR2625" i="1" s="1"/>
  <c r="AN2625" i="1"/>
  <c r="AQ2625" i="1" s="1"/>
  <c r="AM2625" i="1"/>
  <c r="AP2625" i="1" s="1"/>
  <c r="AJ2625" i="1"/>
  <c r="AL2625" i="1" s="1"/>
  <c r="AI2625" i="1"/>
  <c r="AW2625" i="1" s="1"/>
  <c r="AO2624" i="1"/>
  <c r="AR2624" i="1" s="1"/>
  <c r="AN2624" i="1"/>
  <c r="AQ2624" i="1" s="1"/>
  <c r="AM2624" i="1"/>
  <c r="AP2624" i="1" s="1"/>
  <c r="AJ2624" i="1"/>
  <c r="AL2624" i="1" s="1"/>
  <c r="AI2624" i="1"/>
  <c r="AW2624" i="1" s="1"/>
  <c r="AO2623" i="1"/>
  <c r="AR2623" i="1" s="1"/>
  <c r="AN2623" i="1"/>
  <c r="AQ2623" i="1" s="1"/>
  <c r="AM2623" i="1"/>
  <c r="AP2623" i="1" s="1"/>
  <c r="AJ2623" i="1"/>
  <c r="AL2623" i="1" s="1"/>
  <c r="AI2623" i="1"/>
  <c r="AW2623" i="1" s="1"/>
  <c r="AO2622" i="1"/>
  <c r="AR2622" i="1" s="1"/>
  <c r="AN2622" i="1"/>
  <c r="AQ2622" i="1" s="1"/>
  <c r="AM2622" i="1"/>
  <c r="AP2622" i="1" s="1"/>
  <c r="AJ2622" i="1"/>
  <c r="AL2622" i="1" s="1"/>
  <c r="AI2622" i="1"/>
  <c r="AW2622" i="1" s="1"/>
  <c r="AO2621" i="1"/>
  <c r="AR2621" i="1" s="1"/>
  <c r="AN2621" i="1"/>
  <c r="AQ2621" i="1" s="1"/>
  <c r="AM2621" i="1"/>
  <c r="AP2621" i="1" s="1"/>
  <c r="AJ2621" i="1"/>
  <c r="AL2621" i="1" s="1"/>
  <c r="AI2621" i="1"/>
  <c r="AW2621" i="1" s="1"/>
  <c r="AO2620" i="1"/>
  <c r="AR2620" i="1" s="1"/>
  <c r="AN2620" i="1"/>
  <c r="AQ2620" i="1" s="1"/>
  <c r="AM2620" i="1"/>
  <c r="AP2620" i="1" s="1"/>
  <c r="AJ2620" i="1"/>
  <c r="AL2620" i="1" s="1"/>
  <c r="AI2620" i="1"/>
  <c r="AW2620" i="1" s="1"/>
  <c r="AO2619" i="1"/>
  <c r="AR2619" i="1" s="1"/>
  <c r="AN2619" i="1"/>
  <c r="AQ2619" i="1" s="1"/>
  <c r="AM2619" i="1"/>
  <c r="AP2619" i="1" s="1"/>
  <c r="AJ2619" i="1"/>
  <c r="AL2619" i="1" s="1"/>
  <c r="AI2619" i="1"/>
  <c r="AW2619" i="1" s="1"/>
  <c r="AO2618" i="1"/>
  <c r="AR2618" i="1" s="1"/>
  <c r="AN2618" i="1"/>
  <c r="AQ2618" i="1" s="1"/>
  <c r="AM2618" i="1"/>
  <c r="AP2618" i="1" s="1"/>
  <c r="AJ2618" i="1"/>
  <c r="AL2618" i="1" s="1"/>
  <c r="AI2618" i="1"/>
  <c r="AW2618" i="1" s="1"/>
  <c r="AO2617" i="1"/>
  <c r="AR2617" i="1" s="1"/>
  <c r="AN2617" i="1"/>
  <c r="AQ2617" i="1" s="1"/>
  <c r="AM2617" i="1"/>
  <c r="AP2617" i="1" s="1"/>
  <c r="AJ2617" i="1"/>
  <c r="AL2617" i="1" s="1"/>
  <c r="AI2617" i="1"/>
  <c r="AW2617" i="1" s="1"/>
  <c r="AO2616" i="1"/>
  <c r="AR2616" i="1" s="1"/>
  <c r="AN2616" i="1"/>
  <c r="AQ2616" i="1" s="1"/>
  <c r="AM2616" i="1"/>
  <c r="AP2616" i="1" s="1"/>
  <c r="AJ2616" i="1"/>
  <c r="AL2616" i="1" s="1"/>
  <c r="AI2616" i="1"/>
  <c r="AW2616" i="1" s="1"/>
  <c r="AO2615" i="1"/>
  <c r="AR2615" i="1" s="1"/>
  <c r="AN2615" i="1"/>
  <c r="AQ2615" i="1" s="1"/>
  <c r="AM2615" i="1"/>
  <c r="AP2615" i="1" s="1"/>
  <c r="AJ2615" i="1"/>
  <c r="AL2615" i="1" s="1"/>
  <c r="AI2615" i="1"/>
  <c r="AW2615" i="1" s="1"/>
  <c r="AO2614" i="1"/>
  <c r="AR2614" i="1" s="1"/>
  <c r="AN2614" i="1"/>
  <c r="AQ2614" i="1" s="1"/>
  <c r="AM2614" i="1"/>
  <c r="AP2614" i="1" s="1"/>
  <c r="AJ2614" i="1"/>
  <c r="AL2614" i="1" s="1"/>
  <c r="AI2614" i="1"/>
  <c r="AW2614" i="1" s="1"/>
  <c r="AO2613" i="1"/>
  <c r="AR2613" i="1" s="1"/>
  <c r="AN2613" i="1"/>
  <c r="AQ2613" i="1" s="1"/>
  <c r="AM2613" i="1"/>
  <c r="AP2613" i="1" s="1"/>
  <c r="AJ2613" i="1"/>
  <c r="AL2613" i="1" s="1"/>
  <c r="AI2613" i="1"/>
  <c r="AW2613" i="1" s="1"/>
  <c r="AO2612" i="1"/>
  <c r="AR2612" i="1" s="1"/>
  <c r="AN2612" i="1"/>
  <c r="AQ2612" i="1" s="1"/>
  <c r="AM2612" i="1"/>
  <c r="AP2612" i="1" s="1"/>
  <c r="AJ2612" i="1"/>
  <c r="AL2612" i="1" s="1"/>
  <c r="AI2612" i="1"/>
  <c r="AW2612" i="1" s="1"/>
  <c r="AO2611" i="1"/>
  <c r="AR2611" i="1" s="1"/>
  <c r="AN2611" i="1"/>
  <c r="AQ2611" i="1" s="1"/>
  <c r="AM2611" i="1"/>
  <c r="AP2611" i="1" s="1"/>
  <c r="AJ2611" i="1"/>
  <c r="AL2611" i="1" s="1"/>
  <c r="AI2611" i="1"/>
  <c r="AW2611" i="1" s="1"/>
  <c r="AO2610" i="1"/>
  <c r="AR2610" i="1" s="1"/>
  <c r="AN2610" i="1"/>
  <c r="AQ2610" i="1" s="1"/>
  <c r="AM2610" i="1"/>
  <c r="AP2610" i="1" s="1"/>
  <c r="AJ2610" i="1"/>
  <c r="AL2610" i="1" s="1"/>
  <c r="AI2610" i="1"/>
  <c r="AW2610" i="1" s="1"/>
  <c r="AO2609" i="1"/>
  <c r="AR2609" i="1" s="1"/>
  <c r="AN2609" i="1"/>
  <c r="AQ2609" i="1" s="1"/>
  <c r="AM2609" i="1"/>
  <c r="AP2609" i="1" s="1"/>
  <c r="AJ2609" i="1"/>
  <c r="AL2609" i="1" s="1"/>
  <c r="AI2609" i="1"/>
  <c r="AW2609" i="1" s="1"/>
  <c r="AO2608" i="1"/>
  <c r="AR2608" i="1" s="1"/>
  <c r="AN2608" i="1"/>
  <c r="AQ2608" i="1" s="1"/>
  <c r="AM2608" i="1"/>
  <c r="AP2608" i="1" s="1"/>
  <c r="AJ2608" i="1"/>
  <c r="AL2608" i="1" s="1"/>
  <c r="AI2608" i="1"/>
  <c r="AW2608" i="1" s="1"/>
  <c r="AO2607" i="1"/>
  <c r="AR2607" i="1" s="1"/>
  <c r="AN2607" i="1"/>
  <c r="AQ2607" i="1" s="1"/>
  <c r="AM2607" i="1"/>
  <c r="AP2607" i="1" s="1"/>
  <c r="AJ2607" i="1"/>
  <c r="AL2607" i="1" s="1"/>
  <c r="AI2607" i="1"/>
  <c r="AW2607" i="1" s="1"/>
  <c r="AO2606" i="1"/>
  <c r="AR2606" i="1" s="1"/>
  <c r="AN2606" i="1"/>
  <c r="AQ2606" i="1" s="1"/>
  <c r="AM2606" i="1"/>
  <c r="AP2606" i="1" s="1"/>
  <c r="AJ2606" i="1"/>
  <c r="AL2606" i="1" s="1"/>
  <c r="AI2606" i="1"/>
  <c r="AW2606" i="1" s="1"/>
  <c r="AO2605" i="1"/>
  <c r="AR2605" i="1" s="1"/>
  <c r="AN2605" i="1"/>
  <c r="AQ2605" i="1" s="1"/>
  <c r="AM2605" i="1"/>
  <c r="AP2605" i="1" s="1"/>
  <c r="AJ2605" i="1"/>
  <c r="AL2605" i="1" s="1"/>
  <c r="AI2605" i="1"/>
  <c r="AW2605" i="1" s="1"/>
  <c r="AO2604" i="1"/>
  <c r="AR2604" i="1" s="1"/>
  <c r="AN2604" i="1"/>
  <c r="AQ2604" i="1" s="1"/>
  <c r="AM2604" i="1"/>
  <c r="AP2604" i="1" s="1"/>
  <c r="AJ2604" i="1"/>
  <c r="AL2604" i="1" s="1"/>
  <c r="AI2604" i="1"/>
  <c r="AW2604" i="1" s="1"/>
  <c r="AO2603" i="1"/>
  <c r="AR2603" i="1" s="1"/>
  <c r="AN2603" i="1"/>
  <c r="AQ2603" i="1" s="1"/>
  <c r="AM2603" i="1"/>
  <c r="AP2603" i="1" s="1"/>
  <c r="AJ2603" i="1"/>
  <c r="AL2603" i="1" s="1"/>
  <c r="AI2603" i="1"/>
  <c r="AW2603" i="1" s="1"/>
  <c r="AO2602" i="1"/>
  <c r="AR2602" i="1" s="1"/>
  <c r="AN2602" i="1"/>
  <c r="AQ2602" i="1" s="1"/>
  <c r="AM2602" i="1"/>
  <c r="AP2602" i="1" s="1"/>
  <c r="AJ2602" i="1"/>
  <c r="AL2602" i="1" s="1"/>
  <c r="AI2602" i="1"/>
  <c r="AW2602" i="1" s="1"/>
  <c r="AO2601" i="1"/>
  <c r="AR2601" i="1" s="1"/>
  <c r="AN2601" i="1"/>
  <c r="AQ2601" i="1" s="1"/>
  <c r="AM2601" i="1"/>
  <c r="AP2601" i="1" s="1"/>
  <c r="AJ2601" i="1"/>
  <c r="AL2601" i="1" s="1"/>
  <c r="AI2601" i="1"/>
  <c r="AW2601" i="1" s="1"/>
  <c r="AO2600" i="1"/>
  <c r="AR2600" i="1" s="1"/>
  <c r="AN2600" i="1"/>
  <c r="AQ2600" i="1" s="1"/>
  <c r="AM2600" i="1"/>
  <c r="AP2600" i="1" s="1"/>
  <c r="AJ2600" i="1"/>
  <c r="AL2600" i="1" s="1"/>
  <c r="AI2600" i="1"/>
  <c r="AW2600" i="1" s="1"/>
  <c r="AO2599" i="1"/>
  <c r="AR2599" i="1" s="1"/>
  <c r="AN2599" i="1"/>
  <c r="AQ2599" i="1" s="1"/>
  <c r="AM2599" i="1"/>
  <c r="AP2599" i="1" s="1"/>
  <c r="AJ2599" i="1"/>
  <c r="AL2599" i="1" s="1"/>
  <c r="AI2599" i="1"/>
  <c r="AW2599" i="1" s="1"/>
  <c r="AO2598" i="1"/>
  <c r="AR2598" i="1" s="1"/>
  <c r="AN2598" i="1"/>
  <c r="AQ2598" i="1" s="1"/>
  <c r="AM2598" i="1"/>
  <c r="AP2598" i="1" s="1"/>
  <c r="AJ2598" i="1"/>
  <c r="AL2598" i="1" s="1"/>
  <c r="AI2598" i="1"/>
  <c r="AW2598" i="1" s="1"/>
  <c r="AO2597" i="1"/>
  <c r="AR2597" i="1" s="1"/>
  <c r="AN2597" i="1"/>
  <c r="AQ2597" i="1" s="1"/>
  <c r="AM2597" i="1"/>
  <c r="AP2597" i="1" s="1"/>
  <c r="AJ2597" i="1"/>
  <c r="AL2597" i="1" s="1"/>
  <c r="AI2597" i="1"/>
  <c r="AW2597" i="1" s="1"/>
  <c r="AO2596" i="1"/>
  <c r="AR2596" i="1" s="1"/>
  <c r="AN2596" i="1"/>
  <c r="AQ2596" i="1" s="1"/>
  <c r="AM2596" i="1"/>
  <c r="AP2596" i="1" s="1"/>
  <c r="AJ2596" i="1"/>
  <c r="AL2596" i="1" s="1"/>
  <c r="AI2596" i="1"/>
  <c r="AW2596" i="1" s="1"/>
  <c r="AO2595" i="1"/>
  <c r="AR2595" i="1" s="1"/>
  <c r="AN2595" i="1"/>
  <c r="AQ2595" i="1" s="1"/>
  <c r="AM2595" i="1"/>
  <c r="AP2595" i="1" s="1"/>
  <c r="AJ2595" i="1"/>
  <c r="AL2595" i="1" s="1"/>
  <c r="AI2595" i="1"/>
  <c r="AW2595" i="1" s="1"/>
  <c r="AO2594" i="1"/>
  <c r="AR2594" i="1" s="1"/>
  <c r="AN2594" i="1"/>
  <c r="AQ2594" i="1" s="1"/>
  <c r="AM2594" i="1"/>
  <c r="AP2594" i="1" s="1"/>
  <c r="AJ2594" i="1"/>
  <c r="AL2594" i="1" s="1"/>
  <c r="AI2594" i="1"/>
  <c r="AW2594" i="1" s="1"/>
  <c r="AO2593" i="1"/>
  <c r="AR2593" i="1" s="1"/>
  <c r="AN2593" i="1"/>
  <c r="AQ2593" i="1" s="1"/>
  <c r="AM2593" i="1"/>
  <c r="AP2593" i="1" s="1"/>
  <c r="AJ2593" i="1"/>
  <c r="AL2593" i="1" s="1"/>
  <c r="AI2593" i="1"/>
  <c r="AW2593" i="1" s="1"/>
  <c r="AO2592" i="1"/>
  <c r="AR2592" i="1" s="1"/>
  <c r="AN2592" i="1"/>
  <c r="AQ2592" i="1" s="1"/>
  <c r="AM2592" i="1"/>
  <c r="AP2592" i="1" s="1"/>
  <c r="AJ2592" i="1"/>
  <c r="AL2592" i="1" s="1"/>
  <c r="AI2592" i="1"/>
  <c r="AW2592" i="1" s="1"/>
  <c r="AO2591" i="1"/>
  <c r="AR2591" i="1" s="1"/>
  <c r="AN2591" i="1"/>
  <c r="AQ2591" i="1" s="1"/>
  <c r="AM2591" i="1"/>
  <c r="AP2591" i="1" s="1"/>
  <c r="AJ2591" i="1"/>
  <c r="AL2591" i="1" s="1"/>
  <c r="AI2591" i="1"/>
  <c r="AW2591" i="1" s="1"/>
  <c r="AO2590" i="1"/>
  <c r="AR2590" i="1" s="1"/>
  <c r="AN2590" i="1"/>
  <c r="AQ2590" i="1" s="1"/>
  <c r="AM2590" i="1"/>
  <c r="AP2590" i="1" s="1"/>
  <c r="AJ2590" i="1"/>
  <c r="AL2590" i="1" s="1"/>
  <c r="AI2590" i="1"/>
  <c r="AW2590" i="1" s="1"/>
  <c r="AO2589" i="1"/>
  <c r="AR2589" i="1" s="1"/>
  <c r="AN2589" i="1"/>
  <c r="AQ2589" i="1" s="1"/>
  <c r="AM2589" i="1"/>
  <c r="AP2589" i="1" s="1"/>
  <c r="AJ2589" i="1"/>
  <c r="AL2589" i="1" s="1"/>
  <c r="AI2589" i="1"/>
  <c r="AW2589" i="1" s="1"/>
  <c r="AO2588" i="1"/>
  <c r="AR2588" i="1" s="1"/>
  <c r="AN2588" i="1"/>
  <c r="AQ2588" i="1" s="1"/>
  <c r="AM2588" i="1"/>
  <c r="AP2588" i="1" s="1"/>
  <c r="AJ2588" i="1"/>
  <c r="AL2588" i="1" s="1"/>
  <c r="AI2588" i="1"/>
  <c r="AW2588" i="1" s="1"/>
  <c r="AO2587" i="1"/>
  <c r="AR2587" i="1" s="1"/>
  <c r="AN2587" i="1"/>
  <c r="AQ2587" i="1" s="1"/>
  <c r="AM2587" i="1"/>
  <c r="AP2587" i="1" s="1"/>
  <c r="AJ2587" i="1"/>
  <c r="AL2587" i="1" s="1"/>
  <c r="AI2587" i="1"/>
  <c r="AW2587" i="1" s="1"/>
  <c r="AO2586" i="1"/>
  <c r="AR2586" i="1" s="1"/>
  <c r="AN2586" i="1"/>
  <c r="AQ2586" i="1" s="1"/>
  <c r="AM2586" i="1"/>
  <c r="AP2586" i="1" s="1"/>
  <c r="AJ2586" i="1"/>
  <c r="AL2586" i="1" s="1"/>
  <c r="AI2586" i="1"/>
  <c r="AW2586" i="1" s="1"/>
  <c r="AO2585" i="1"/>
  <c r="AR2585" i="1" s="1"/>
  <c r="AN2585" i="1"/>
  <c r="AQ2585" i="1" s="1"/>
  <c r="AM2585" i="1"/>
  <c r="AP2585" i="1" s="1"/>
  <c r="AJ2585" i="1"/>
  <c r="AL2585" i="1" s="1"/>
  <c r="AI2585" i="1"/>
  <c r="AW2585" i="1" s="1"/>
  <c r="AO2584" i="1"/>
  <c r="AR2584" i="1" s="1"/>
  <c r="AN2584" i="1"/>
  <c r="AQ2584" i="1" s="1"/>
  <c r="AM2584" i="1"/>
  <c r="AP2584" i="1" s="1"/>
  <c r="AJ2584" i="1"/>
  <c r="AL2584" i="1" s="1"/>
  <c r="AI2584" i="1"/>
  <c r="AW2584" i="1" s="1"/>
  <c r="AO2583" i="1"/>
  <c r="AR2583" i="1" s="1"/>
  <c r="AN2583" i="1"/>
  <c r="AQ2583" i="1" s="1"/>
  <c r="AM2583" i="1"/>
  <c r="AP2583" i="1" s="1"/>
  <c r="AJ2583" i="1"/>
  <c r="AL2583" i="1" s="1"/>
  <c r="AI2583" i="1"/>
  <c r="AW2583" i="1" s="1"/>
  <c r="AO2582" i="1"/>
  <c r="AR2582" i="1" s="1"/>
  <c r="AN2582" i="1"/>
  <c r="AQ2582" i="1" s="1"/>
  <c r="AM2582" i="1"/>
  <c r="AP2582" i="1" s="1"/>
  <c r="AJ2582" i="1"/>
  <c r="AL2582" i="1" s="1"/>
  <c r="AI2582" i="1"/>
  <c r="AW2582" i="1" s="1"/>
  <c r="AK2585" i="1" l="1"/>
  <c r="AK2582" i="1"/>
  <c r="AK2584" i="1"/>
  <c r="AK2586" i="1"/>
  <c r="AK2588" i="1"/>
  <c r="AK2590" i="1"/>
  <c r="AK2592" i="1"/>
  <c r="AK2594" i="1"/>
  <c r="AK2596" i="1"/>
  <c r="AK2598" i="1"/>
  <c r="AK2600" i="1"/>
  <c r="AK2602" i="1"/>
  <c r="AK2604" i="1"/>
  <c r="AK2606" i="1"/>
  <c r="AK2608" i="1"/>
  <c r="AK2610" i="1"/>
  <c r="AK2612" i="1"/>
  <c r="AK2614" i="1"/>
  <c r="AK2616" i="1"/>
  <c r="AK2618" i="1"/>
  <c r="AK2620" i="1"/>
  <c r="AK2622" i="1"/>
  <c r="AK2624" i="1"/>
  <c r="AK2626" i="1"/>
  <c r="AK2628" i="1"/>
  <c r="AK2630" i="1"/>
  <c r="AK2632" i="1"/>
  <c r="AK2634" i="1"/>
  <c r="AK2636" i="1"/>
  <c r="AK2638" i="1"/>
  <c r="AK2640" i="1"/>
  <c r="AK2642" i="1"/>
  <c r="AK2644" i="1"/>
  <c r="AK2646" i="1"/>
  <c r="AK2648" i="1"/>
  <c r="AK2650" i="1"/>
  <c r="AK2583" i="1"/>
  <c r="AK2587" i="1"/>
  <c r="AK2589" i="1"/>
  <c r="AK2591" i="1"/>
  <c r="AK2593" i="1"/>
  <c r="AK2595" i="1"/>
  <c r="AK2597" i="1"/>
  <c r="AK2599" i="1"/>
  <c r="AK2601" i="1"/>
  <c r="AK2603" i="1"/>
  <c r="AK2605" i="1"/>
  <c r="AK2607" i="1"/>
  <c r="AK2609" i="1"/>
  <c r="AK2611" i="1"/>
  <c r="AK2613" i="1"/>
  <c r="AK2615" i="1"/>
  <c r="AK2617" i="1"/>
  <c r="AK2619" i="1"/>
  <c r="AK2621" i="1"/>
  <c r="AK2623" i="1"/>
  <c r="AK2625" i="1"/>
  <c r="AK2627" i="1"/>
  <c r="AK2629" i="1"/>
  <c r="AK2631" i="1"/>
  <c r="AK2633" i="1"/>
  <c r="AK2635" i="1"/>
  <c r="AK2637" i="1"/>
  <c r="AK2639" i="1"/>
  <c r="AK2641" i="1"/>
  <c r="AK2643" i="1"/>
  <c r="AK2645" i="1"/>
  <c r="AK2647" i="1"/>
  <c r="AK2649" i="1"/>
  <c r="AK2651" i="1"/>
  <c r="AO2581" i="1"/>
  <c r="AR2581" i="1" s="1"/>
  <c r="AN2581" i="1"/>
  <c r="AQ2581" i="1" s="1"/>
  <c r="AM2581" i="1"/>
  <c r="AP2581" i="1" s="1"/>
  <c r="AJ2581" i="1"/>
  <c r="AL2581" i="1" s="1"/>
  <c r="AI2581" i="1"/>
  <c r="AW2581" i="1" s="1"/>
  <c r="AO2580" i="1"/>
  <c r="AR2580" i="1" s="1"/>
  <c r="AN2580" i="1"/>
  <c r="AQ2580" i="1" s="1"/>
  <c r="AM2580" i="1"/>
  <c r="AP2580" i="1" s="1"/>
  <c r="AJ2580" i="1"/>
  <c r="AL2580" i="1" s="1"/>
  <c r="AI2580" i="1"/>
  <c r="AW2580" i="1" s="1"/>
  <c r="AO2579" i="1"/>
  <c r="AR2579" i="1" s="1"/>
  <c r="AN2579" i="1"/>
  <c r="AQ2579" i="1" s="1"/>
  <c r="AM2579" i="1"/>
  <c r="AP2579" i="1" s="1"/>
  <c r="AJ2579" i="1"/>
  <c r="AL2579" i="1" s="1"/>
  <c r="AI2579" i="1"/>
  <c r="AW2579" i="1" s="1"/>
  <c r="AO2578" i="1"/>
  <c r="AR2578" i="1" s="1"/>
  <c r="AN2578" i="1"/>
  <c r="AQ2578" i="1" s="1"/>
  <c r="AM2578" i="1"/>
  <c r="AP2578" i="1" s="1"/>
  <c r="AJ2578" i="1"/>
  <c r="AL2578" i="1" s="1"/>
  <c r="AI2578" i="1"/>
  <c r="AW2578" i="1" s="1"/>
  <c r="AO2577" i="1"/>
  <c r="AR2577" i="1" s="1"/>
  <c r="AN2577" i="1"/>
  <c r="AQ2577" i="1" s="1"/>
  <c r="AM2577" i="1"/>
  <c r="AP2577" i="1" s="1"/>
  <c r="AJ2577" i="1"/>
  <c r="AL2577" i="1" s="1"/>
  <c r="AI2577" i="1"/>
  <c r="AW2577" i="1" s="1"/>
  <c r="AO2576" i="1"/>
  <c r="AR2576" i="1" s="1"/>
  <c r="AN2576" i="1"/>
  <c r="AQ2576" i="1" s="1"/>
  <c r="AM2576" i="1"/>
  <c r="AP2576" i="1" s="1"/>
  <c r="AJ2576" i="1"/>
  <c r="AL2576" i="1" s="1"/>
  <c r="AI2576" i="1"/>
  <c r="AW2576" i="1" s="1"/>
  <c r="AO2575" i="1"/>
  <c r="AR2575" i="1" s="1"/>
  <c r="AN2575" i="1"/>
  <c r="AQ2575" i="1" s="1"/>
  <c r="AM2575" i="1"/>
  <c r="AP2575" i="1" s="1"/>
  <c r="AJ2575" i="1"/>
  <c r="AL2575" i="1" s="1"/>
  <c r="AI2575" i="1"/>
  <c r="AW2575" i="1" s="1"/>
  <c r="AO2574" i="1"/>
  <c r="AR2574" i="1" s="1"/>
  <c r="AN2574" i="1"/>
  <c r="AQ2574" i="1" s="1"/>
  <c r="AM2574" i="1"/>
  <c r="AP2574" i="1" s="1"/>
  <c r="AJ2574" i="1"/>
  <c r="AL2574" i="1" s="1"/>
  <c r="AI2574" i="1"/>
  <c r="AW2574" i="1" s="1"/>
  <c r="AO2573" i="1"/>
  <c r="AR2573" i="1" s="1"/>
  <c r="AN2573" i="1"/>
  <c r="AQ2573" i="1" s="1"/>
  <c r="AM2573" i="1"/>
  <c r="AP2573" i="1" s="1"/>
  <c r="AJ2573" i="1"/>
  <c r="AL2573" i="1" s="1"/>
  <c r="AI2573" i="1"/>
  <c r="AW2573" i="1" s="1"/>
  <c r="AO2572" i="1"/>
  <c r="AR2572" i="1" s="1"/>
  <c r="AN2572" i="1"/>
  <c r="AQ2572" i="1" s="1"/>
  <c r="AM2572" i="1"/>
  <c r="AP2572" i="1" s="1"/>
  <c r="AJ2572" i="1"/>
  <c r="AL2572" i="1" s="1"/>
  <c r="AI2572" i="1"/>
  <c r="AW2572" i="1" s="1"/>
  <c r="AO2571" i="1"/>
  <c r="AR2571" i="1" s="1"/>
  <c r="AN2571" i="1"/>
  <c r="AQ2571" i="1" s="1"/>
  <c r="AM2571" i="1"/>
  <c r="AP2571" i="1" s="1"/>
  <c r="AJ2571" i="1"/>
  <c r="AL2571" i="1" s="1"/>
  <c r="AI2571" i="1"/>
  <c r="AW2571" i="1" s="1"/>
  <c r="AO2570" i="1"/>
  <c r="AR2570" i="1" s="1"/>
  <c r="AN2570" i="1"/>
  <c r="AQ2570" i="1" s="1"/>
  <c r="AM2570" i="1"/>
  <c r="AP2570" i="1" s="1"/>
  <c r="AJ2570" i="1"/>
  <c r="AL2570" i="1" s="1"/>
  <c r="AI2570" i="1"/>
  <c r="AW2570" i="1" s="1"/>
  <c r="AO2569" i="1"/>
  <c r="AR2569" i="1" s="1"/>
  <c r="AN2569" i="1"/>
  <c r="AQ2569" i="1" s="1"/>
  <c r="AM2569" i="1"/>
  <c r="AP2569" i="1" s="1"/>
  <c r="AJ2569" i="1"/>
  <c r="AL2569" i="1" s="1"/>
  <c r="AI2569" i="1"/>
  <c r="AW2569" i="1" s="1"/>
  <c r="AO2568" i="1"/>
  <c r="AR2568" i="1" s="1"/>
  <c r="AN2568" i="1"/>
  <c r="AQ2568" i="1" s="1"/>
  <c r="AM2568" i="1"/>
  <c r="AP2568" i="1" s="1"/>
  <c r="AJ2568" i="1"/>
  <c r="AL2568" i="1" s="1"/>
  <c r="AI2568" i="1"/>
  <c r="AW2568" i="1" s="1"/>
  <c r="AO2567" i="1"/>
  <c r="AR2567" i="1" s="1"/>
  <c r="AN2567" i="1"/>
  <c r="AQ2567" i="1" s="1"/>
  <c r="AM2567" i="1"/>
  <c r="AP2567" i="1" s="1"/>
  <c r="AJ2567" i="1"/>
  <c r="AL2567" i="1" s="1"/>
  <c r="AI2567" i="1"/>
  <c r="AW2567" i="1" s="1"/>
  <c r="AO2566" i="1"/>
  <c r="AR2566" i="1" s="1"/>
  <c r="AN2566" i="1"/>
  <c r="AQ2566" i="1" s="1"/>
  <c r="AM2566" i="1"/>
  <c r="AP2566" i="1" s="1"/>
  <c r="AJ2566" i="1"/>
  <c r="AL2566" i="1" s="1"/>
  <c r="AI2566" i="1"/>
  <c r="AW2566" i="1" s="1"/>
  <c r="AO2565" i="1"/>
  <c r="AR2565" i="1" s="1"/>
  <c r="AN2565" i="1"/>
  <c r="AQ2565" i="1" s="1"/>
  <c r="AM2565" i="1"/>
  <c r="AP2565" i="1" s="1"/>
  <c r="AJ2565" i="1"/>
  <c r="AL2565" i="1" s="1"/>
  <c r="AI2565" i="1"/>
  <c r="AW2565" i="1" s="1"/>
  <c r="AO2564" i="1"/>
  <c r="AR2564" i="1" s="1"/>
  <c r="AN2564" i="1"/>
  <c r="AQ2564" i="1" s="1"/>
  <c r="AM2564" i="1"/>
  <c r="AP2564" i="1" s="1"/>
  <c r="AJ2564" i="1"/>
  <c r="AL2564" i="1" s="1"/>
  <c r="AI2564" i="1"/>
  <c r="AW2564" i="1" s="1"/>
  <c r="AO2563" i="1"/>
  <c r="AR2563" i="1" s="1"/>
  <c r="AN2563" i="1"/>
  <c r="AQ2563" i="1" s="1"/>
  <c r="AM2563" i="1"/>
  <c r="AP2563" i="1" s="1"/>
  <c r="AJ2563" i="1"/>
  <c r="AL2563" i="1" s="1"/>
  <c r="AI2563" i="1"/>
  <c r="AW2563" i="1" s="1"/>
  <c r="AO2562" i="1"/>
  <c r="AR2562" i="1" s="1"/>
  <c r="AN2562" i="1"/>
  <c r="AQ2562" i="1" s="1"/>
  <c r="AM2562" i="1"/>
  <c r="AP2562" i="1" s="1"/>
  <c r="AJ2562" i="1"/>
  <c r="AL2562" i="1" s="1"/>
  <c r="AI2562" i="1"/>
  <c r="AW2562" i="1" s="1"/>
  <c r="AO2561" i="1"/>
  <c r="AR2561" i="1" s="1"/>
  <c r="AN2561" i="1"/>
  <c r="AQ2561" i="1" s="1"/>
  <c r="AM2561" i="1"/>
  <c r="AP2561" i="1" s="1"/>
  <c r="AJ2561" i="1"/>
  <c r="AL2561" i="1" s="1"/>
  <c r="AI2561" i="1"/>
  <c r="AW2561" i="1" s="1"/>
  <c r="AO2560" i="1"/>
  <c r="AR2560" i="1" s="1"/>
  <c r="AN2560" i="1"/>
  <c r="AQ2560" i="1" s="1"/>
  <c r="AM2560" i="1"/>
  <c r="AP2560" i="1" s="1"/>
  <c r="AJ2560" i="1"/>
  <c r="AL2560" i="1" s="1"/>
  <c r="AI2560" i="1"/>
  <c r="AW2560" i="1" s="1"/>
  <c r="AO2559" i="1"/>
  <c r="AR2559" i="1" s="1"/>
  <c r="AN2559" i="1"/>
  <c r="AQ2559" i="1" s="1"/>
  <c r="AM2559" i="1"/>
  <c r="AP2559" i="1" s="1"/>
  <c r="AJ2559" i="1"/>
  <c r="AL2559" i="1" s="1"/>
  <c r="AI2559" i="1"/>
  <c r="AW2559" i="1" s="1"/>
  <c r="AO2558" i="1"/>
  <c r="AR2558" i="1" s="1"/>
  <c r="AN2558" i="1"/>
  <c r="AQ2558" i="1" s="1"/>
  <c r="AM2558" i="1"/>
  <c r="AP2558" i="1" s="1"/>
  <c r="AJ2558" i="1"/>
  <c r="AL2558" i="1" s="1"/>
  <c r="AI2558" i="1"/>
  <c r="AW2558" i="1" s="1"/>
  <c r="AO2557" i="1"/>
  <c r="AR2557" i="1" s="1"/>
  <c r="AN2557" i="1"/>
  <c r="AQ2557" i="1" s="1"/>
  <c r="AM2557" i="1"/>
  <c r="AP2557" i="1" s="1"/>
  <c r="AJ2557" i="1"/>
  <c r="AL2557" i="1" s="1"/>
  <c r="AI2557" i="1"/>
  <c r="AW2557" i="1" s="1"/>
  <c r="AO2556" i="1"/>
  <c r="AR2556" i="1" s="1"/>
  <c r="AN2556" i="1"/>
  <c r="AQ2556" i="1" s="1"/>
  <c r="AM2556" i="1"/>
  <c r="AP2556" i="1" s="1"/>
  <c r="AJ2556" i="1"/>
  <c r="AL2556" i="1" s="1"/>
  <c r="AI2556" i="1"/>
  <c r="AW2556" i="1" s="1"/>
  <c r="AO2555" i="1"/>
  <c r="AR2555" i="1" s="1"/>
  <c r="AN2555" i="1"/>
  <c r="AQ2555" i="1" s="1"/>
  <c r="AM2555" i="1"/>
  <c r="AP2555" i="1" s="1"/>
  <c r="AJ2555" i="1"/>
  <c r="AL2555" i="1" s="1"/>
  <c r="AI2555" i="1"/>
  <c r="AW2555" i="1" s="1"/>
  <c r="AO2554" i="1"/>
  <c r="AR2554" i="1" s="1"/>
  <c r="AN2554" i="1"/>
  <c r="AQ2554" i="1" s="1"/>
  <c r="AM2554" i="1"/>
  <c r="AP2554" i="1" s="1"/>
  <c r="AJ2554" i="1"/>
  <c r="AL2554" i="1" s="1"/>
  <c r="AI2554" i="1"/>
  <c r="AW2554" i="1" s="1"/>
  <c r="AO2553" i="1"/>
  <c r="AR2553" i="1" s="1"/>
  <c r="AN2553" i="1"/>
  <c r="AQ2553" i="1" s="1"/>
  <c r="AM2553" i="1"/>
  <c r="AP2553" i="1" s="1"/>
  <c r="AJ2553" i="1"/>
  <c r="AL2553" i="1" s="1"/>
  <c r="AI2553" i="1"/>
  <c r="AW2553" i="1" s="1"/>
  <c r="AO2552" i="1"/>
  <c r="AR2552" i="1" s="1"/>
  <c r="AN2552" i="1"/>
  <c r="AQ2552" i="1" s="1"/>
  <c r="AM2552" i="1"/>
  <c r="AP2552" i="1" s="1"/>
  <c r="AJ2552" i="1"/>
  <c r="AL2552" i="1" s="1"/>
  <c r="AI2552" i="1"/>
  <c r="AW2552" i="1" s="1"/>
  <c r="AO2551" i="1"/>
  <c r="AR2551" i="1" s="1"/>
  <c r="AN2551" i="1"/>
  <c r="AQ2551" i="1" s="1"/>
  <c r="AM2551" i="1"/>
  <c r="AP2551" i="1" s="1"/>
  <c r="AJ2551" i="1"/>
  <c r="AL2551" i="1" s="1"/>
  <c r="AI2551" i="1"/>
  <c r="AW2551" i="1" s="1"/>
  <c r="AO2550" i="1"/>
  <c r="AR2550" i="1" s="1"/>
  <c r="AN2550" i="1"/>
  <c r="AQ2550" i="1" s="1"/>
  <c r="AM2550" i="1"/>
  <c r="AP2550" i="1" s="1"/>
  <c r="AJ2550" i="1"/>
  <c r="AL2550" i="1" s="1"/>
  <c r="AI2550" i="1"/>
  <c r="AW2550" i="1" s="1"/>
  <c r="AO2549" i="1"/>
  <c r="AR2549" i="1" s="1"/>
  <c r="AN2549" i="1"/>
  <c r="AQ2549" i="1" s="1"/>
  <c r="AM2549" i="1"/>
  <c r="AP2549" i="1" s="1"/>
  <c r="AJ2549" i="1"/>
  <c r="AL2549" i="1" s="1"/>
  <c r="AI2549" i="1"/>
  <c r="AW2549" i="1" s="1"/>
  <c r="AO2548" i="1"/>
  <c r="AR2548" i="1" s="1"/>
  <c r="AN2548" i="1"/>
  <c r="AQ2548" i="1" s="1"/>
  <c r="AM2548" i="1"/>
  <c r="AP2548" i="1" s="1"/>
  <c r="AJ2548" i="1"/>
  <c r="AL2548" i="1" s="1"/>
  <c r="AI2548" i="1"/>
  <c r="AW2548" i="1" s="1"/>
  <c r="AO2547" i="1"/>
  <c r="AR2547" i="1" s="1"/>
  <c r="AN2547" i="1"/>
  <c r="AQ2547" i="1" s="1"/>
  <c r="AM2547" i="1"/>
  <c r="AP2547" i="1" s="1"/>
  <c r="AJ2547" i="1"/>
  <c r="AL2547" i="1" s="1"/>
  <c r="AI2547" i="1"/>
  <c r="AW2547" i="1" s="1"/>
  <c r="AO2546" i="1"/>
  <c r="AR2546" i="1" s="1"/>
  <c r="AN2546" i="1"/>
  <c r="AQ2546" i="1" s="1"/>
  <c r="AM2546" i="1"/>
  <c r="AP2546" i="1" s="1"/>
  <c r="AJ2546" i="1"/>
  <c r="AL2546" i="1" s="1"/>
  <c r="AI2546" i="1"/>
  <c r="AW2546" i="1" s="1"/>
  <c r="AO2545" i="1"/>
  <c r="AR2545" i="1" s="1"/>
  <c r="AN2545" i="1"/>
  <c r="AQ2545" i="1" s="1"/>
  <c r="AM2545" i="1"/>
  <c r="AP2545" i="1" s="1"/>
  <c r="AJ2545" i="1"/>
  <c r="AL2545" i="1" s="1"/>
  <c r="AI2545" i="1"/>
  <c r="AW2545" i="1" s="1"/>
  <c r="AO2544" i="1"/>
  <c r="AR2544" i="1" s="1"/>
  <c r="AN2544" i="1"/>
  <c r="AQ2544" i="1" s="1"/>
  <c r="AM2544" i="1"/>
  <c r="AP2544" i="1" s="1"/>
  <c r="AJ2544" i="1"/>
  <c r="AL2544" i="1" s="1"/>
  <c r="AI2544" i="1"/>
  <c r="AW2544" i="1" s="1"/>
  <c r="AO2543" i="1"/>
  <c r="AR2543" i="1" s="1"/>
  <c r="AN2543" i="1"/>
  <c r="AQ2543" i="1" s="1"/>
  <c r="AM2543" i="1"/>
  <c r="AP2543" i="1" s="1"/>
  <c r="AJ2543" i="1"/>
  <c r="AL2543" i="1" s="1"/>
  <c r="AI2543" i="1"/>
  <c r="AW2543" i="1" s="1"/>
  <c r="AO2542" i="1"/>
  <c r="AR2542" i="1" s="1"/>
  <c r="AN2542" i="1"/>
  <c r="AQ2542" i="1" s="1"/>
  <c r="AM2542" i="1"/>
  <c r="AP2542" i="1" s="1"/>
  <c r="AJ2542" i="1"/>
  <c r="AL2542" i="1" s="1"/>
  <c r="AI2542" i="1"/>
  <c r="AW2542" i="1" s="1"/>
  <c r="AO2541" i="1"/>
  <c r="AR2541" i="1" s="1"/>
  <c r="AN2541" i="1"/>
  <c r="AQ2541" i="1" s="1"/>
  <c r="AM2541" i="1"/>
  <c r="AP2541" i="1" s="1"/>
  <c r="AJ2541" i="1"/>
  <c r="AL2541" i="1" s="1"/>
  <c r="AI2541" i="1"/>
  <c r="AW2541" i="1" s="1"/>
  <c r="AO2540" i="1"/>
  <c r="AR2540" i="1" s="1"/>
  <c r="AN2540" i="1"/>
  <c r="AQ2540" i="1" s="1"/>
  <c r="AM2540" i="1"/>
  <c r="AP2540" i="1" s="1"/>
  <c r="AJ2540" i="1"/>
  <c r="AL2540" i="1" s="1"/>
  <c r="AI2540" i="1"/>
  <c r="AW2540" i="1" s="1"/>
  <c r="AO2539" i="1"/>
  <c r="AR2539" i="1" s="1"/>
  <c r="AN2539" i="1"/>
  <c r="AQ2539" i="1" s="1"/>
  <c r="AM2539" i="1"/>
  <c r="AP2539" i="1" s="1"/>
  <c r="AJ2539" i="1"/>
  <c r="AL2539" i="1" s="1"/>
  <c r="AI2539" i="1"/>
  <c r="AW2539" i="1" s="1"/>
  <c r="AO2538" i="1"/>
  <c r="AR2538" i="1" s="1"/>
  <c r="AN2538" i="1"/>
  <c r="AQ2538" i="1" s="1"/>
  <c r="AM2538" i="1"/>
  <c r="AP2538" i="1" s="1"/>
  <c r="AJ2538" i="1"/>
  <c r="AL2538" i="1" s="1"/>
  <c r="AI2538" i="1"/>
  <c r="AW2538" i="1" s="1"/>
  <c r="AO2537" i="1"/>
  <c r="AR2537" i="1" s="1"/>
  <c r="AN2537" i="1"/>
  <c r="AQ2537" i="1" s="1"/>
  <c r="AM2537" i="1"/>
  <c r="AP2537" i="1" s="1"/>
  <c r="AJ2537" i="1"/>
  <c r="AL2537" i="1" s="1"/>
  <c r="AI2537" i="1"/>
  <c r="AW2537" i="1" s="1"/>
  <c r="AO2536" i="1"/>
  <c r="AR2536" i="1" s="1"/>
  <c r="AN2536" i="1"/>
  <c r="AQ2536" i="1" s="1"/>
  <c r="AM2536" i="1"/>
  <c r="AP2536" i="1" s="1"/>
  <c r="AJ2536" i="1"/>
  <c r="AL2536" i="1" s="1"/>
  <c r="AI2536" i="1"/>
  <c r="AW2536" i="1" s="1"/>
  <c r="AO2535" i="1"/>
  <c r="AR2535" i="1" s="1"/>
  <c r="AN2535" i="1"/>
  <c r="AQ2535" i="1" s="1"/>
  <c r="AM2535" i="1"/>
  <c r="AP2535" i="1" s="1"/>
  <c r="AJ2535" i="1"/>
  <c r="AL2535" i="1" s="1"/>
  <c r="AI2535" i="1"/>
  <c r="AW2535" i="1" s="1"/>
  <c r="AO2534" i="1"/>
  <c r="AR2534" i="1" s="1"/>
  <c r="AN2534" i="1"/>
  <c r="AQ2534" i="1" s="1"/>
  <c r="AM2534" i="1"/>
  <c r="AP2534" i="1" s="1"/>
  <c r="AJ2534" i="1"/>
  <c r="AL2534" i="1" s="1"/>
  <c r="AI2534" i="1"/>
  <c r="AW2534" i="1" s="1"/>
  <c r="AO2533" i="1"/>
  <c r="AR2533" i="1" s="1"/>
  <c r="AN2533" i="1"/>
  <c r="AQ2533" i="1" s="1"/>
  <c r="AM2533" i="1"/>
  <c r="AP2533" i="1" s="1"/>
  <c r="AJ2533" i="1"/>
  <c r="AL2533" i="1" s="1"/>
  <c r="AI2533" i="1"/>
  <c r="AW2533" i="1" s="1"/>
  <c r="AO2532" i="1"/>
  <c r="AR2532" i="1" s="1"/>
  <c r="AN2532" i="1"/>
  <c r="AQ2532" i="1" s="1"/>
  <c r="AM2532" i="1"/>
  <c r="AP2532" i="1" s="1"/>
  <c r="AJ2532" i="1"/>
  <c r="AL2532" i="1" s="1"/>
  <c r="AI2532" i="1"/>
  <c r="AW2532" i="1" s="1"/>
  <c r="AO2531" i="1"/>
  <c r="AR2531" i="1" s="1"/>
  <c r="AN2531" i="1"/>
  <c r="AQ2531" i="1" s="1"/>
  <c r="AM2531" i="1"/>
  <c r="AP2531" i="1" s="1"/>
  <c r="AJ2531" i="1"/>
  <c r="AL2531" i="1" s="1"/>
  <c r="AI2531" i="1"/>
  <c r="AW2531" i="1" s="1"/>
  <c r="AO2530" i="1"/>
  <c r="AR2530" i="1" s="1"/>
  <c r="AN2530" i="1"/>
  <c r="AQ2530" i="1" s="1"/>
  <c r="AM2530" i="1"/>
  <c r="AP2530" i="1" s="1"/>
  <c r="AJ2530" i="1"/>
  <c r="AL2530" i="1" s="1"/>
  <c r="AI2530" i="1"/>
  <c r="AW2530" i="1" s="1"/>
  <c r="AO2529" i="1"/>
  <c r="AR2529" i="1" s="1"/>
  <c r="AN2529" i="1"/>
  <c r="AQ2529" i="1" s="1"/>
  <c r="AM2529" i="1"/>
  <c r="AP2529" i="1" s="1"/>
  <c r="AJ2529" i="1"/>
  <c r="AL2529" i="1" s="1"/>
  <c r="AI2529" i="1"/>
  <c r="AW2529" i="1" s="1"/>
  <c r="AO2528" i="1"/>
  <c r="AR2528" i="1" s="1"/>
  <c r="AN2528" i="1"/>
  <c r="AQ2528" i="1" s="1"/>
  <c r="AM2528" i="1"/>
  <c r="AP2528" i="1" s="1"/>
  <c r="AJ2528" i="1"/>
  <c r="AL2528" i="1" s="1"/>
  <c r="AI2528" i="1"/>
  <c r="AW2528" i="1" s="1"/>
  <c r="AO2527" i="1"/>
  <c r="AR2527" i="1" s="1"/>
  <c r="AN2527" i="1"/>
  <c r="AQ2527" i="1" s="1"/>
  <c r="AM2527" i="1"/>
  <c r="AP2527" i="1" s="1"/>
  <c r="AJ2527" i="1"/>
  <c r="AL2527" i="1" s="1"/>
  <c r="AI2527" i="1"/>
  <c r="AW2527" i="1" s="1"/>
  <c r="AO2526" i="1"/>
  <c r="AR2526" i="1" s="1"/>
  <c r="AN2526" i="1"/>
  <c r="AQ2526" i="1" s="1"/>
  <c r="AM2526" i="1"/>
  <c r="AP2526" i="1" s="1"/>
  <c r="AJ2526" i="1"/>
  <c r="AL2526" i="1" s="1"/>
  <c r="AI2526" i="1"/>
  <c r="AW2526" i="1" s="1"/>
  <c r="AO2525" i="1"/>
  <c r="AR2525" i="1" s="1"/>
  <c r="AN2525" i="1"/>
  <c r="AQ2525" i="1" s="1"/>
  <c r="AM2525" i="1"/>
  <c r="AP2525" i="1" s="1"/>
  <c r="AJ2525" i="1"/>
  <c r="AL2525" i="1" s="1"/>
  <c r="AI2525" i="1"/>
  <c r="AW2525" i="1" s="1"/>
  <c r="AO2524" i="1"/>
  <c r="AR2524" i="1" s="1"/>
  <c r="AN2524" i="1"/>
  <c r="AQ2524" i="1" s="1"/>
  <c r="AM2524" i="1"/>
  <c r="AP2524" i="1" s="1"/>
  <c r="AJ2524" i="1"/>
  <c r="AL2524" i="1" s="1"/>
  <c r="AI2524" i="1"/>
  <c r="AW2524" i="1" s="1"/>
  <c r="AO2523" i="1"/>
  <c r="AR2523" i="1" s="1"/>
  <c r="AN2523" i="1"/>
  <c r="AQ2523" i="1" s="1"/>
  <c r="AM2523" i="1"/>
  <c r="AP2523" i="1" s="1"/>
  <c r="AJ2523" i="1"/>
  <c r="AL2523" i="1" s="1"/>
  <c r="AI2523" i="1"/>
  <c r="AW2523" i="1" s="1"/>
  <c r="AO2522" i="1"/>
  <c r="AR2522" i="1" s="1"/>
  <c r="AN2522" i="1"/>
  <c r="AQ2522" i="1" s="1"/>
  <c r="AM2522" i="1"/>
  <c r="AP2522" i="1" s="1"/>
  <c r="AJ2522" i="1"/>
  <c r="AL2522" i="1" s="1"/>
  <c r="AI2522" i="1"/>
  <c r="AW2522" i="1" s="1"/>
  <c r="AO2521" i="1"/>
  <c r="AR2521" i="1" s="1"/>
  <c r="AN2521" i="1"/>
  <c r="AQ2521" i="1" s="1"/>
  <c r="AM2521" i="1"/>
  <c r="AP2521" i="1" s="1"/>
  <c r="AJ2521" i="1"/>
  <c r="AL2521" i="1" s="1"/>
  <c r="AI2521" i="1"/>
  <c r="AW2521" i="1" s="1"/>
  <c r="AO2520" i="1"/>
  <c r="AR2520" i="1" s="1"/>
  <c r="AN2520" i="1"/>
  <c r="AQ2520" i="1" s="1"/>
  <c r="AM2520" i="1"/>
  <c r="AP2520" i="1" s="1"/>
  <c r="AJ2520" i="1"/>
  <c r="AL2520" i="1" s="1"/>
  <c r="AI2520" i="1"/>
  <c r="AW2520" i="1" s="1"/>
  <c r="AO2519" i="1"/>
  <c r="AR2519" i="1" s="1"/>
  <c r="AN2519" i="1"/>
  <c r="AQ2519" i="1" s="1"/>
  <c r="AM2519" i="1"/>
  <c r="AP2519" i="1" s="1"/>
  <c r="AJ2519" i="1"/>
  <c r="AL2519" i="1" s="1"/>
  <c r="AI2519" i="1"/>
  <c r="AW2519" i="1" s="1"/>
  <c r="AO2518" i="1"/>
  <c r="AR2518" i="1" s="1"/>
  <c r="AN2518" i="1"/>
  <c r="AQ2518" i="1" s="1"/>
  <c r="AM2518" i="1"/>
  <c r="AP2518" i="1" s="1"/>
  <c r="AJ2518" i="1"/>
  <c r="AL2518" i="1" s="1"/>
  <c r="AI2518" i="1"/>
  <c r="AW2518" i="1" s="1"/>
  <c r="AO2517" i="1"/>
  <c r="AR2517" i="1" s="1"/>
  <c r="AN2517" i="1"/>
  <c r="AQ2517" i="1" s="1"/>
  <c r="AM2517" i="1"/>
  <c r="AP2517" i="1" s="1"/>
  <c r="AJ2517" i="1"/>
  <c r="AL2517" i="1" s="1"/>
  <c r="AI2517" i="1"/>
  <c r="AW2517" i="1" s="1"/>
  <c r="AO2516" i="1"/>
  <c r="AR2516" i="1" s="1"/>
  <c r="AN2516" i="1"/>
  <c r="AQ2516" i="1" s="1"/>
  <c r="AM2516" i="1"/>
  <c r="AP2516" i="1" s="1"/>
  <c r="AJ2516" i="1"/>
  <c r="AL2516" i="1" s="1"/>
  <c r="AI2516" i="1"/>
  <c r="AW2516" i="1" s="1"/>
  <c r="AO2515" i="1"/>
  <c r="AR2515" i="1" s="1"/>
  <c r="AN2515" i="1"/>
  <c r="AQ2515" i="1" s="1"/>
  <c r="AM2515" i="1"/>
  <c r="AP2515" i="1" s="1"/>
  <c r="AJ2515" i="1"/>
  <c r="AL2515" i="1" s="1"/>
  <c r="AI2515" i="1"/>
  <c r="AW2515" i="1" s="1"/>
  <c r="AO2514" i="1"/>
  <c r="AR2514" i="1" s="1"/>
  <c r="AN2514" i="1"/>
  <c r="AQ2514" i="1" s="1"/>
  <c r="AM2514" i="1"/>
  <c r="AP2514" i="1" s="1"/>
  <c r="AJ2514" i="1"/>
  <c r="AL2514" i="1" s="1"/>
  <c r="AI2514" i="1"/>
  <c r="AW2514" i="1" s="1"/>
  <c r="AO2513" i="1"/>
  <c r="AR2513" i="1" s="1"/>
  <c r="AN2513" i="1"/>
  <c r="AQ2513" i="1" s="1"/>
  <c r="AM2513" i="1"/>
  <c r="AP2513" i="1" s="1"/>
  <c r="AJ2513" i="1"/>
  <c r="AL2513" i="1" s="1"/>
  <c r="AI2513" i="1"/>
  <c r="AW2513" i="1" s="1"/>
  <c r="AO2512" i="1"/>
  <c r="AR2512" i="1" s="1"/>
  <c r="AN2512" i="1"/>
  <c r="AQ2512" i="1" s="1"/>
  <c r="AM2512" i="1"/>
  <c r="AP2512" i="1" s="1"/>
  <c r="AJ2512" i="1"/>
  <c r="AL2512" i="1" s="1"/>
  <c r="AI2512" i="1"/>
  <c r="AW2512" i="1" s="1"/>
  <c r="AO2511" i="1"/>
  <c r="AR2511" i="1" s="1"/>
  <c r="AN2511" i="1"/>
  <c r="AQ2511" i="1" s="1"/>
  <c r="AM2511" i="1"/>
  <c r="AP2511" i="1" s="1"/>
  <c r="AJ2511" i="1"/>
  <c r="AL2511" i="1" s="1"/>
  <c r="AI2511" i="1"/>
  <c r="AW2511" i="1" s="1"/>
  <c r="AO2510" i="1"/>
  <c r="AR2510" i="1" s="1"/>
  <c r="AN2510" i="1"/>
  <c r="AQ2510" i="1" s="1"/>
  <c r="AM2510" i="1"/>
  <c r="AP2510" i="1" s="1"/>
  <c r="AJ2510" i="1"/>
  <c r="AL2510" i="1" s="1"/>
  <c r="AI2510" i="1"/>
  <c r="AW2510" i="1" s="1"/>
  <c r="AO2509" i="1"/>
  <c r="AR2509" i="1" s="1"/>
  <c r="AN2509" i="1"/>
  <c r="AQ2509" i="1" s="1"/>
  <c r="AM2509" i="1"/>
  <c r="AP2509" i="1" s="1"/>
  <c r="AJ2509" i="1"/>
  <c r="AL2509" i="1" s="1"/>
  <c r="AI2509" i="1"/>
  <c r="AW2509" i="1" s="1"/>
  <c r="AO2508" i="1"/>
  <c r="AR2508" i="1" s="1"/>
  <c r="AN2508" i="1"/>
  <c r="AQ2508" i="1" s="1"/>
  <c r="AM2508" i="1"/>
  <c r="AP2508" i="1" s="1"/>
  <c r="AJ2508" i="1"/>
  <c r="AL2508" i="1" s="1"/>
  <c r="AI2508" i="1"/>
  <c r="AW2508" i="1" s="1"/>
  <c r="AO2507" i="1"/>
  <c r="AR2507" i="1" s="1"/>
  <c r="AN2507" i="1"/>
  <c r="AQ2507" i="1" s="1"/>
  <c r="AM2507" i="1"/>
  <c r="AP2507" i="1" s="1"/>
  <c r="AJ2507" i="1"/>
  <c r="AL2507" i="1" s="1"/>
  <c r="AI2507" i="1"/>
  <c r="AW2507" i="1" s="1"/>
  <c r="AO2506" i="1"/>
  <c r="AR2506" i="1" s="1"/>
  <c r="AN2506" i="1"/>
  <c r="AQ2506" i="1" s="1"/>
  <c r="AM2506" i="1"/>
  <c r="AP2506" i="1" s="1"/>
  <c r="AJ2506" i="1"/>
  <c r="AL2506" i="1" s="1"/>
  <c r="AI2506" i="1"/>
  <c r="AW2506" i="1" s="1"/>
  <c r="AO2505" i="1"/>
  <c r="AR2505" i="1" s="1"/>
  <c r="AN2505" i="1"/>
  <c r="AQ2505" i="1" s="1"/>
  <c r="AM2505" i="1"/>
  <c r="AP2505" i="1" s="1"/>
  <c r="AJ2505" i="1"/>
  <c r="AL2505" i="1" s="1"/>
  <c r="AI2505" i="1"/>
  <c r="AW2505" i="1" s="1"/>
  <c r="AO2504" i="1"/>
  <c r="AR2504" i="1" s="1"/>
  <c r="AN2504" i="1"/>
  <c r="AQ2504" i="1" s="1"/>
  <c r="AM2504" i="1"/>
  <c r="AP2504" i="1" s="1"/>
  <c r="AJ2504" i="1"/>
  <c r="AL2504" i="1" s="1"/>
  <c r="AI2504" i="1"/>
  <c r="AW2504" i="1" s="1"/>
  <c r="AO2503" i="1"/>
  <c r="AR2503" i="1" s="1"/>
  <c r="AN2503" i="1"/>
  <c r="AQ2503" i="1" s="1"/>
  <c r="AM2503" i="1"/>
  <c r="AP2503" i="1" s="1"/>
  <c r="AJ2503" i="1"/>
  <c r="AL2503" i="1" s="1"/>
  <c r="AI2503" i="1"/>
  <c r="AW2503" i="1" s="1"/>
  <c r="AO2502" i="1"/>
  <c r="AR2502" i="1" s="1"/>
  <c r="AN2502" i="1"/>
  <c r="AQ2502" i="1" s="1"/>
  <c r="AM2502" i="1"/>
  <c r="AP2502" i="1" s="1"/>
  <c r="AJ2502" i="1"/>
  <c r="AL2502" i="1" s="1"/>
  <c r="AI2502" i="1"/>
  <c r="AW2502" i="1" s="1"/>
  <c r="AO2501" i="1"/>
  <c r="AR2501" i="1" s="1"/>
  <c r="AN2501" i="1"/>
  <c r="AQ2501" i="1" s="1"/>
  <c r="AM2501" i="1"/>
  <c r="AP2501" i="1" s="1"/>
  <c r="AJ2501" i="1"/>
  <c r="AL2501" i="1" s="1"/>
  <c r="AI2501" i="1"/>
  <c r="AW2501" i="1" s="1"/>
  <c r="AO2500" i="1"/>
  <c r="AR2500" i="1" s="1"/>
  <c r="AN2500" i="1"/>
  <c r="AQ2500" i="1" s="1"/>
  <c r="AM2500" i="1"/>
  <c r="AP2500" i="1" s="1"/>
  <c r="AJ2500" i="1"/>
  <c r="AL2500" i="1" s="1"/>
  <c r="AI2500" i="1"/>
  <c r="AW2500" i="1" s="1"/>
  <c r="AO2499" i="1"/>
  <c r="AR2499" i="1" s="1"/>
  <c r="AN2499" i="1"/>
  <c r="AQ2499" i="1" s="1"/>
  <c r="AM2499" i="1"/>
  <c r="AP2499" i="1" s="1"/>
  <c r="AJ2499" i="1"/>
  <c r="AL2499" i="1" s="1"/>
  <c r="AI2499" i="1"/>
  <c r="AW2499" i="1" s="1"/>
  <c r="AO2498" i="1"/>
  <c r="AR2498" i="1" s="1"/>
  <c r="AN2498" i="1"/>
  <c r="AQ2498" i="1" s="1"/>
  <c r="AM2498" i="1"/>
  <c r="AP2498" i="1" s="1"/>
  <c r="AJ2498" i="1"/>
  <c r="AL2498" i="1" s="1"/>
  <c r="AI2498" i="1"/>
  <c r="AW2498" i="1" s="1"/>
  <c r="AO2497" i="1"/>
  <c r="AR2497" i="1" s="1"/>
  <c r="AN2497" i="1"/>
  <c r="AQ2497" i="1" s="1"/>
  <c r="AM2497" i="1"/>
  <c r="AP2497" i="1" s="1"/>
  <c r="AJ2497" i="1"/>
  <c r="AL2497" i="1" s="1"/>
  <c r="AI2497" i="1"/>
  <c r="AW2497" i="1" s="1"/>
  <c r="AO2496" i="1"/>
  <c r="AR2496" i="1" s="1"/>
  <c r="AN2496" i="1"/>
  <c r="AQ2496" i="1" s="1"/>
  <c r="AM2496" i="1"/>
  <c r="AP2496" i="1" s="1"/>
  <c r="AJ2496" i="1"/>
  <c r="AL2496" i="1" s="1"/>
  <c r="AI2496" i="1"/>
  <c r="AW2496" i="1" s="1"/>
  <c r="AO2495" i="1"/>
  <c r="AR2495" i="1" s="1"/>
  <c r="AN2495" i="1"/>
  <c r="AQ2495" i="1" s="1"/>
  <c r="AM2495" i="1"/>
  <c r="AP2495" i="1" s="1"/>
  <c r="AJ2495" i="1"/>
  <c r="AL2495" i="1" s="1"/>
  <c r="AI2495" i="1"/>
  <c r="AW2495" i="1" s="1"/>
  <c r="AO2494" i="1"/>
  <c r="AR2494" i="1" s="1"/>
  <c r="AN2494" i="1"/>
  <c r="AQ2494" i="1" s="1"/>
  <c r="AM2494" i="1"/>
  <c r="AP2494" i="1" s="1"/>
  <c r="AJ2494" i="1"/>
  <c r="AL2494" i="1" s="1"/>
  <c r="AI2494" i="1"/>
  <c r="AW2494" i="1" s="1"/>
  <c r="AO2493" i="1"/>
  <c r="AR2493" i="1" s="1"/>
  <c r="AN2493" i="1"/>
  <c r="AQ2493" i="1" s="1"/>
  <c r="AM2493" i="1"/>
  <c r="AP2493" i="1" s="1"/>
  <c r="AJ2493" i="1"/>
  <c r="AL2493" i="1" s="1"/>
  <c r="AI2493" i="1"/>
  <c r="AW2493" i="1" s="1"/>
  <c r="AO2492" i="1"/>
  <c r="AR2492" i="1" s="1"/>
  <c r="AN2492" i="1"/>
  <c r="AQ2492" i="1" s="1"/>
  <c r="AM2492" i="1"/>
  <c r="AP2492" i="1" s="1"/>
  <c r="AJ2492" i="1"/>
  <c r="AL2492" i="1" s="1"/>
  <c r="AI2492" i="1"/>
  <c r="AW2492" i="1" s="1"/>
  <c r="AO2491" i="1"/>
  <c r="AR2491" i="1" s="1"/>
  <c r="AN2491" i="1"/>
  <c r="AQ2491" i="1" s="1"/>
  <c r="AM2491" i="1"/>
  <c r="AP2491" i="1" s="1"/>
  <c r="AJ2491" i="1"/>
  <c r="AL2491" i="1" s="1"/>
  <c r="AI2491" i="1"/>
  <c r="AW2491" i="1" s="1"/>
  <c r="AO2490" i="1"/>
  <c r="AR2490" i="1" s="1"/>
  <c r="AN2490" i="1"/>
  <c r="AQ2490" i="1" s="1"/>
  <c r="AM2490" i="1"/>
  <c r="AP2490" i="1" s="1"/>
  <c r="AJ2490" i="1"/>
  <c r="AL2490" i="1" s="1"/>
  <c r="AI2490" i="1"/>
  <c r="AW2490" i="1" s="1"/>
  <c r="AO2489" i="1"/>
  <c r="AR2489" i="1" s="1"/>
  <c r="AN2489" i="1"/>
  <c r="AQ2489" i="1" s="1"/>
  <c r="AM2489" i="1"/>
  <c r="AP2489" i="1" s="1"/>
  <c r="AJ2489" i="1"/>
  <c r="AL2489" i="1" s="1"/>
  <c r="AI2489" i="1"/>
  <c r="AW2489" i="1" s="1"/>
  <c r="AO2488" i="1"/>
  <c r="AR2488" i="1" s="1"/>
  <c r="AN2488" i="1"/>
  <c r="AQ2488" i="1" s="1"/>
  <c r="AM2488" i="1"/>
  <c r="AP2488" i="1" s="1"/>
  <c r="AJ2488" i="1"/>
  <c r="AL2488" i="1" s="1"/>
  <c r="AI2488" i="1"/>
  <c r="AW2488" i="1" s="1"/>
  <c r="AO2487" i="1"/>
  <c r="AR2487" i="1" s="1"/>
  <c r="AN2487" i="1"/>
  <c r="AQ2487" i="1" s="1"/>
  <c r="AM2487" i="1"/>
  <c r="AP2487" i="1" s="1"/>
  <c r="AJ2487" i="1"/>
  <c r="AL2487" i="1" s="1"/>
  <c r="AI2487" i="1"/>
  <c r="AW2487" i="1" s="1"/>
  <c r="AO2486" i="1"/>
  <c r="AR2486" i="1" s="1"/>
  <c r="AN2486" i="1"/>
  <c r="AQ2486" i="1" s="1"/>
  <c r="AM2486" i="1"/>
  <c r="AP2486" i="1" s="1"/>
  <c r="AJ2486" i="1"/>
  <c r="AL2486" i="1" s="1"/>
  <c r="AI2486" i="1"/>
  <c r="AW2486" i="1" s="1"/>
  <c r="AO2485" i="1"/>
  <c r="AR2485" i="1" s="1"/>
  <c r="AN2485" i="1"/>
  <c r="AQ2485" i="1" s="1"/>
  <c r="AM2485" i="1"/>
  <c r="AP2485" i="1" s="1"/>
  <c r="AJ2485" i="1"/>
  <c r="AL2485" i="1" s="1"/>
  <c r="AI2485" i="1"/>
  <c r="AW2485" i="1" s="1"/>
  <c r="AO2484" i="1"/>
  <c r="AR2484" i="1" s="1"/>
  <c r="AN2484" i="1"/>
  <c r="AQ2484" i="1" s="1"/>
  <c r="AM2484" i="1"/>
  <c r="AP2484" i="1" s="1"/>
  <c r="AJ2484" i="1"/>
  <c r="AL2484" i="1" s="1"/>
  <c r="AI2484" i="1"/>
  <c r="AW2484" i="1" s="1"/>
  <c r="AO2483" i="1"/>
  <c r="AR2483" i="1" s="1"/>
  <c r="AN2483" i="1"/>
  <c r="AQ2483" i="1" s="1"/>
  <c r="AM2483" i="1"/>
  <c r="AP2483" i="1" s="1"/>
  <c r="AJ2483" i="1"/>
  <c r="AL2483" i="1" s="1"/>
  <c r="AI2483" i="1"/>
  <c r="AW2483" i="1" s="1"/>
  <c r="AO2482" i="1"/>
  <c r="AR2482" i="1" s="1"/>
  <c r="AN2482" i="1"/>
  <c r="AQ2482" i="1" s="1"/>
  <c r="AM2482" i="1"/>
  <c r="AP2482" i="1" s="1"/>
  <c r="AJ2482" i="1"/>
  <c r="AL2482" i="1" s="1"/>
  <c r="AI2482" i="1"/>
  <c r="AW2482" i="1" s="1"/>
  <c r="AO2481" i="1"/>
  <c r="AR2481" i="1" s="1"/>
  <c r="AN2481" i="1"/>
  <c r="AQ2481" i="1" s="1"/>
  <c r="AM2481" i="1"/>
  <c r="AP2481" i="1" s="1"/>
  <c r="AJ2481" i="1"/>
  <c r="AL2481" i="1" s="1"/>
  <c r="AI2481" i="1"/>
  <c r="AW2481" i="1" s="1"/>
  <c r="AO2480" i="1"/>
  <c r="AR2480" i="1" s="1"/>
  <c r="AN2480" i="1"/>
  <c r="AQ2480" i="1" s="1"/>
  <c r="AM2480" i="1"/>
  <c r="AP2480" i="1" s="1"/>
  <c r="AJ2480" i="1"/>
  <c r="AL2480" i="1" s="1"/>
  <c r="AI2480" i="1"/>
  <c r="AW2480" i="1" s="1"/>
  <c r="AO2479" i="1"/>
  <c r="AR2479" i="1" s="1"/>
  <c r="AN2479" i="1"/>
  <c r="AQ2479" i="1" s="1"/>
  <c r="AM2479" i="1"/>
  <c r="AP2479" i="1" s="1"/>
  <c r="AJ2479" i="1"/>
  <c r="AL2479" i="1" s="1"/>
  <c r="AI2479" i="1"/>
  <c r="AW2479" i="1" s="1"/>
  <c r="AO2478" i="1"/>
  <c r="AR2478" i="1" s="1"/>
  <c r="AN2478" i="1"/>
  <c r="AQ2478" i="1" s="1"/>
  <c r="AM2478" i="1"/>
  <c r="AP2478" i="1" s="1"/>
  <c r="AJ2478" i="1"/>
  <c r="AL2478" i="1" s="1"/>
  <c r="AI2478" i="1"/>
  <c r="AW2478" i="1" s="1"/>
  <c r="AO2477" i="1"/>
  <c r="AR2477" i="1" s="1"/>
  <c r="AN2477" i="1"/>
  <c r="AQ2477" i="1" s="1"/>
  <c r="AM2477" i="1"/>
  <c r="AP2477" i="1" s="1"/>
  <c r="AJ2477" i="1"/>
  <c r="AL2477" i="1" s="1"/>
  <c r="AI2477" i="1"/>
  <c r="AW2477" i="1" s="1"/>
  <c r="AO2476" i="1"/>
  <c r="AR2476" i="1" s="1"/>
  <c r="AN2476" i="1"/>
  <c r="AQ2476" i="1" s="1"/>
  <c r="AM2476" i="1"/>
  <c r="AP2476" i="1" s="1"/>
  <c r="AJ2476" i="1"/>
  <c r="AL2476" i="1" s="1"/>
  <c r="AI2476" i="1"/>
  <c r="AW2476" i="1" s="1"/>
  <c r="AO2475" i="1"/>
  <c r="AR2475" i="1" s="1"/>
  <c r="AN2475" i="1"/>
  <c r="AQ2475" i="1" s="1"/>
  <c r="AM2475" i="1"/>
  <c r="AP2475" i="1" s="1"/>
  <c r="AJ2475" i="1"/>
  <c r="AL2475" i="1" s="1"/>
  <c r="AI2475" i="1"/>
  <c r="AW2475" i="1" s="1"/>
  <c r="AO2474" i="1"/>
  <c r="AR2474" i="1" s="1"/>
  <c r="AN2474" i="1"/>
  <c r="AQ2474" i="1" s="1"/>
  <c r="AM2474" i="1"/>
  <c r="AP2474" i="1" s="1"/>
  <c r="AJ2474" i="1"/>
  <c r="AL2474" i="1" s="1"/>
  <c r="AI2474" i="1"/>
  <c r="AW2474" i="1" s="1"/>
  <c r="AO2473" i="1"/>
  <c r="AR2473" i="1" s="1"/>
  <c r="AN2473" i="1"/>
  <c r="AQ2473" i="1" s="1"/>
  <c r="AM2473" i="1"/>
  <c r="AP2473" i="1" s="1"/>
  <c r="AJ2473" i="1"/>
  <c r="AL2473" i="1" s="1"/>
  <c r="AI2473" i="1"/>
  <c r="AW2473" i="1" s="1"/>
  <c r="AO2472" i="1"/>
  <c r="AR2472" i="1" s="1"/>
  <c r="AN2472" i="1"/>
  <c r="AQ2472" i="1" s="1"/>
  <c r="AM2472" i="1"/>
  <c r="AP2472" i="1" s="1"/>
  <c r="AJ2472" i="1"/>
  <c r="AL2472" i="1" s="1"/>
  <c r="AI2472" i="1"/>
  <c r="AW2472" i="1" s="1"/>
  <c r="AO2471" i="1"/>
  <c r="AR2471" i="1" s="1"/>
  <c r="AN2471" i="1"/>
  <c r="AQ2471" i="1" s="1"/>
  <c r="AM2471" i="1"/>
  <c r="AP2471" i="1" s="1"/>
  <c r="AJ2471" i="1"/>
  <c r="AL2471" i="1" s="1"/>
  <c r="AI2471" i="1"/>
  <c r="AW2471" i="1" s="1"/>
  <c r="AO2470" i="1"/>
  <c r="AR2470" i="1" s="1"/>
  <c r="AN2470" i="1"/>
  <c r="AQ2470" i="1" s="1"/>
  <c r="AM2470" i="1"/>
  <c r="AP2470" i="1" s="1"/>
  <c r="AJ2470" i="1"/>
  <c r="AL2470" i="1" s="1"/>
  <c r="AI2470" i="1"/>
  <c r="AW2470" i="1" s="1"/>
  <c r="AO2469" i="1"/>
  <c r="AR2469" i="1" s="1"/>
  <c r="AN2469" i="1"/>
  <c r="AQ2469" i="1" s="1"/>
  <c r="AM2469" i="1"/>
  <c r="AP2469" i="1" s="1"/>
  <c r="AJ2469" i="1"/>
  <c r="AL2469" i="1" s="1"/>
  <c r="AI2469" i="1"/>
  <c r="AW2469" i="1" s="1"/>
  <c r="AO2468" i="1"/>
  <c r="AR2468" i="1" s="1"/>
  <c r="AN2468" i="1"/>
  <c r="AQ2468" i="1" s="1"/>
  <c r="AM2468" i="1"/>
  <c r="AP2468" i="1" s="1"/>
  <c r="AJ2468" i="1"/>
  <c r="AL2468" i="1" s="1"/>
  <c r="AI2468" i="1"/>
  <c r="AW2468" i="1" s="1"/>
  <c r="AO2467" i="1"/>
  <c r="AR2467" i="1" s="1"/>
  <c r="AN2467" i="1"/>
  <c r="AQ2467" i="1" s="1"/>
  <c r="AM2467" i="1"/>
  <c r="AP2467" i="1" s="1"/>
  <c r="AJ2467" i="1"/>
  <c r="AL2467" i="1" s="1"/>
  <c r="AI2467" i="1"/>
  <c r="AW2467" i="1" s="1"/>
  <c r="AO2466" i="1"/>
  <c r="AR2466" i="1" s="1"/>
  <c r="AN2466" i="1"/>
  <c r="AQ2466" i="1" s="1"/>
  <c r="AM2466" i="1"/>
  <c r="AP2466" i="1" s="1"/>
  <c r="AJ2466" i="1"/>
  <c r="AL2466" i="1" s="1"/>
  <c r="AI2466" i="1"/>
  <c r="AW2466" i="1" s="1"/>
  <c r="AO2465" i="1"/>
  <c r="AR2465" i="1" s="1"/>
  <c r="AN2465" i="1"/>
  <c r="AQ2465" i="1" s="1"/>
  <c r="AM2465" i="1"/>
  <c r="AP2465" i="1" s="1"/>
  <c r="AJ2465" i="1"/>
  <c r="AL2465" i="1" s="1"/>
  <c r="AI2465" i="1"/>
  <c r="AW2465" i="1" s="1"/>
  <c r="AO2464" i="1"/>
  <c r="AR2464" i="1" s="1"/>
  <c r="AN2464" i="1"/>
  <c r="AQ2464" i="1" s="1"/>
  <c r="AM2464" i="1"/>
  <c r="AP2464" i="1" s="1"/>
  <c r="AJ2464" i="1"/>
  <c r="AL2464" i="1" s="1"/>
  <c r="AI2464" i="1"/>
  <c r="AW2464" i="1" s="1"/>
  <c r="AO2463" i="1"/>
  <c r="AR2463" i="1" s="1"/>
  <c r="AN2463" i="1"/>
  <c r="AQ2463" i="1" s="1"/>
  <c r="AM2463" i="1"/>
  <c r="AP2463" i="1" s="1"/>
  <c r="AJ2463" i="1"/>
  <c r="AL2463" i="1" s="1"/>
  <c r="AI2463" i="1"/>
  <c r="AW2463" i="1" s="1"/>
  <c r="AK2463" i="1" l="1"/>
  <c r="AK2465" i="1"/>
  <c r="AK2464" i="1"/>
  <c r="AK2466" i="1"/>
  <c r="AK2468" i="1"/>
  <c r="AK2470" i="1"/>
  <c r="AK2472" i="1"/>
  <c r="AK2474" i="1"/>
  <c r="AK2476" i="1"/>
  <c r="AK2478" i="1"/>
  <c r="AK2480" i="1"/>
  <c r="AK2482" i="1"/>
  <c r="AK2484" i="1"/>
  <c r="AK2486" i="1"/>
  <c r="AK2488" i="1"/>
  <c r="AK2490" i="1"/>
  <c r="AK2492" i="1"/>
  <c r="AK2494" i="1"/>
  <c r="AK2496" i="1"/>
  <c r="AK2498" i="1"/>
  <c r="AK2500" i="1"/>
  <c r="AK2502" i="1"/>
  <c r="AK2504" i="1"/>
  <c r="AK2506" i="1"/>
  <c r="AK2508" i="1"/>
  <c r="AK2510" i="1"/>
  <c r="AK2512" i="1"/>
  <c r="AK2514" i="1"/>
  <c r="AK2516" i="1"/>
  <c r="AK2518" i="1"/>
  <c r="AK2520" i="1"/>
  <c r="AK2522" i="1"/>
  <c r="AK2524" i="1"/>
  <c r="AK2526" i="1"/>
  <c r="AK2528" i="1"/>
  <c r="AK2530" i="1"/>
  <c r="AK2532" i="1"/>
  <c r="AK2534" i="1"/>
  <c r="AK2536" i="1"/>
  <c r="AK2538" i="1"/>
  <c r="AK2540" i="1"/>
  <c r="AK2542" i="1"/>
  <c r="AK2544" i="1"/>
  <c r="AK2546" i="1"/>
  <c r="AK2548" i="1"/>
  <c r="AK2550" i="1"/>
  <c r="AK2552" i="1"/>
  <c r="AK2554" i="1"/>
  <c r="AK2556" i="1"/>
  <c r="AK2558" i="1"/>
  <c r="AK2560" i="1"/>
  <c r="AK2562" i="1"/>
  <c r="AK2564" i="1"/>
  <c r="AK2566" i="1"/>
  <c r="AK2568" i="1"/>
  <c r="AK2570" i="1"/>
  <c r="AK2572" i="1"/>
  <c r="AK2574" i="1"/>
  <c r="AK2576" i="1"/>
  <c r="AK2578" i="1"/>
  <c r="AK2580" i="1"/>
  <c r="AK2467" i="1"/>
  <c r="AK2469" i="1"/>
  <c r="AK2471" i="1"/>
  <c r="AK2473" i="1"/>
  <c r="AK2475" i="1"/>
  <c r="AK2477" i="1"/>
  <c r="AK2479" i="1"/>
  <c r="AK2481" i="1"/>
  <c r="AK2483" i="1"/>
  <c r="AK2485" i="1"/>
  <c r="AK2487" i="1"/>
  <c r="AK2489" i="1"/>
  <c r="AK2491" i="1"/>
  <c r="AK2493" i="1"/>
  <c r="AK2495" i="1"/>
  <c r="AK2497" i="1"/>
  <c r="AK2499" i="1"/>
  <c r="AK2501" i="1"/>
  <c r="AK2503" i="1"/>
  <c r="AK2505" i="1"/>
  <c r="AK2507" i="1"/>
  <c r="AK2509" i="1"/>
  <c r="AK2511" i="1"/>
  <c r="AK2513" i="1"/>
  <c r="AK2515" i="1"/>
  <c r="AK2517" i="1"/>
  <c r="AK2519" i="1"/>
  <c r="AK2521" i="1"/>
  <c r="AK2523" i="1"/>
  <c r="AK2525" i="1"/>
  <c r="AK2527" i="1"/>
  <c r="AK2529" i="1"/>
  <c r="AK2531" i="1"/>
  <c r="AK2533" i="1"/>
  <c r="AK2535" i="1"/>
  <c r="AK2537" i="1"/>
  <c r="AK2539" i="1"/>
  <c r="AK2541" i="1"/>
  <c r="AK2543" i="1"/>
  <c r="AK2545" i="1"/>
  <c r="AK2547" i="1"/>
  <c r="AK2549" i="1"/>
  <c r="AK2551" i="1"/>
  <c r="AK2553" i="1"/>
  <c r="AK2555" i="1"/>
  <c r="AK2557" i="1"/>
  <c r="AK2559" i="1"/>
  <c r="AK2561" i="1"/>
  <c r="AK2563" i="1"/>
  <c r="AK2565" i="1"/>
  <c r="AK2567" i="1"/>
  <c r="AK2569" i="1"/>
  <c r="AK2571" i="1"/>
  <c r="AK2573" i="1"/>
  <c r="AK2575" i="1"/>
  <c r="AK2577" i="1"/>
  <c r="AK2579" i="1"/>
  <c r="AK2581" i="1"/>
  <c r="B5" i="5"/>
  <c r="AJ33" i="4" l="1"/>
  <c r="AD33" i="4"/>
  <c r="X33" i="4"/>
  <c r="R33" i="4"/>
  <c r="L33" i="4"/>
  <c r="F33" i="4"/>
  <c r="AO2462" i="1" l="1"/>
  <c r="AR2462" i="1" s="1"/>
  <c r="AN2462" i="1"/>
  <c r="AQ2462" i="1" s="1"/>
  <c r="AM2462" i="1"/>
  <c r="AP2462" i="1" s="1"/>
  <c r="AJ2462" i="1"/>
  <c r="AL2462" i="1" s="1"/>
  <c r="AI2462" i="1"/>
  <c r="AW2462" i="1" s="1"/>
  <c r="AO2461" i="1"/>
  <c r="AR2461" i="1" s="1"/>
  <c r="AN2461" i="1"/>
  <c r="AQ2461" i="1" s="1"/>
  <c r="AM2461" i="1"/>
  <c r="AP2461" i="1" s="1"/>
  <c r="AJ2461" i="1"/>
  <c r="AL2461" i="1" s="1"/>
  <c r="AI2461" i="1"/>
  <c r="AW2461" i="1" s="1"/>
  <c r="AO2460" i="1"/>
  <c r="AR2460" i="1" s="1"/>
  <c r="AN2460" i="1"/>
  <c r="AQ2460" i="1" s="1"/>
  <c r="AM2460" i="1"/>
  <c r="AP2460" i="1" s="1"/>
  <c r="AJ2460" i="1"/>
  <c r="AL2460" i="1" s="1"/>
  <c r="AI2460" i="1"/>
  <c r="AW2460" i="1" s="1"/>
  <c r="AO2459" i="1"/>
  <c r="AR2459" i="1" s="1"/>
  <c r="AN2459" i="1"/>
  <c r="AQ2459" i="1" s="1"/>
  <c r="AM2459" i="1"/>
  <c r="AP2459" i="1" s="1"/>
  <c r="AJ2459" i="1"/>
  <c r="AL2459" i="1" s="1"/>
  <c r="AI2459" i="1"/>
  <c r="AW2459" i="1" s="1"/>
  <c r="AO2458" i="1"/>
  <c r="AR2458" i="1" s="1"/>
  <c r="AN2458" i="1"/>
  <c r="AQ2458" i="1" s="1"/>
  <c r="AM2458" i="1"/>
  <c r="AP2458" i="1" s="1"/>
  <c r="AJ2458" i="1"/>
  <c r="AL2458" i="1" s="1"/>
  <c r="AI2458" i="1"/>
  <c r="AW2458" i="1" s="1"/>
  <c r="AO2457" i="1"/>
  <c r="AR2457" i="1" s="1"/>
  <c r="AN2457" i="1"/>
  <c r="AQ2457" i="1" s="1"/>
  <c r="AM2457" i="1"/>
  <c r="AP2457" i="1" s="1"/>
  <c r="AJ2457" i="1"/>
  <c r="AL2457" i="1" s="1"/>
  <c r="AI2457" i="1"/>
  <c r="AW2457" i="1" s="1"/>
  <c r="AO2456" i="1"/>
  <c r="AR2456" i="1" s="1"/>
  <c r="AN2456" i="1"/>
  <c r="AQ2456" i="1" s="1"/>
  <c r="AM2456" i="1"/>
  <c r="AP2456" i="1" s="1"/>
  <c r="AJ2456" i="1"/>
  <c r="AL2456" i="1" s="1"/>
  <c r="AI2456" i="1"/>
  <c r="AW2456" i="1" s="1"/>
  <c r="AO2455" i="1"/>
  <c r="AR2455" i="1" s="1"/>
  <c r="AN2455" i="1"/>
  <c r="AQ2455" i="1" s="1"/>
  <c r="AM2455" i="1"/>
  <c r="AP2455" i="1" s="1"/>
  <c r="AJ2455" i="1"/>
  <c r="AL2455" i="1" s="1"/>
  <c r="AI2455" i="1"/>
  <c r="AW2455" i="1" s="1"/>
  <c r="AO2454" i="1"/>
  <c r="AR2454" i="1" s="1"/>
  <c r="AN2454" i="1"/>
  <c r="AQ2454" i="1" s="1"/>
  <c r="AM2454" i="1"/>
  <c r="AP2454" i="1" s="1"/>
  <c r="AJ2454" i="1"/>
  <c r="AL2454" i="1" s="1"/>
  <c r="AI2454" i="1"/>
  <c r="AW2454" i="1" s="1"/>
  <c r="AO2453" i="1"/>
  <c r="AR2453" i="1" s="1"/>
  <c r="AN2453" i="1"/>
  <c r="AQ2453" i="1" s="1"/>
  <c r="AM2453" i="1"/>
  <c r="AP2453" i="1" s="1"/>
  <c r="AJ2453" i="1"/>
  <c r="AL2453" i="1" s="1"/>
  <c r="AI2453" i="1"/>
  <c r="AW2453" i="1" s="1"/>
  <c r="AO2452" i="1"/>
  <c r="AR2452" i="1" s="1"/>
  <c r="AN2452" i="1"/>
  <c r="AQ2452" i="1" s="1"/>
  <c r="AM2452" i="1"/>
  <c r="AP2452" i="1" s="1"/>
  <c r="AJ2452" i="1"/>
  <c r="AL2452" i="1" s="1"/>
  <c r="AI2452" i="1"/>
  <c r="AW2452" i="1" s="1"/>
  <c r="AO2451" i="1"/>
  <c r="AR2451" i="1" s="1"/>
  <c r="AN2451" i="1"/>
  <c r="AQ2451" i="1" s="1"/>
  <c r="AM2451" i="1"/>
  <c r="AP2451" i="1" s="1"/>
  <c r="AJ2451" i="1"/>
  <c r="AL2451" i="1" s="1"/>
  <c r="AI2451" i="1"/>
  <c r="AW2451" i="1" s="1"/>
  <c r="AO2450" i="1"/>
  <c r="AR2450" i="1" s="1"/>
  <c r="AN2450" i="1"/>
  <c r="AQ2450" i="1" s="1"/>
  <c r="AM2450" i="1"/>
  <c r="AP2450" i="1" s="1"/>
  <c r="AJ2450" i="1"/>
  <c r="AL2450" i="1" s="1"/>
  <c r="AI2450" i="1"/>
  <c r="AW2450" i="1" s="1"/>
  <c r="AO2449" i="1"/>
  <c r="AR2449" i="1" s="1"/>
  <c r="AN2449" i="1"/>
  <c r="AQ2449" i="1" s="1"/>
  <c r="AM2449" i="1"/>
  <c r="AP2449" i="1" s="1"/>
  <c r="AJ2449" i="1"/>
  <c r="AL2449" i="1" s="1"/>
  <c r="AI2449" i="1"/>
  <c r="AW2449" i="1" s="1"/>
  <c r="AO2448" i="1"/>
  <c r="AR2448" i="1" s="1"/>
  <c r="AN2448" i="1"/>
  <c r="AQ2448" i="1" s="1"/>
  <c r="AM2448" i="1"/>
  <c r="AP2448" i="1" s="1"/>
  <c r="AJ2448" i="1"/>
  <c r="AL2448" i="1" s="1"/>
  <c r="AI2448" i="1"/>
  <c r="AW2448" i="1" s="1"/>
  <c r="AO2447" i="1"/>
  <c r="AR2447" i="1" s="1"/>
  <c r="AN2447" i="1"/>
  <c r="AQ2447" i="1" s="1"/>
  <c r="AM2447" i="1"/>
  <c r="AP2447" i="1" s="1"/>
  <c r="AJ2447" i="1"/>
  <c r="AL2447" i="1" s="1"/>
  <c r="AI2447" i="1"/>
  <c r="AW2447" i="1" s="1"/>
  <c r="AO2446" i="1"/>
  <c r="AR2446" i="1" s="1"/>
  <c r="AN2446" i="1"/>
  <c r="AQ2446" i="1" s="1"/>
  <c r="AM2446" i="1"/>
  <c r="AP2446" i="1" s="1"/>
  <c r="AJ2446" i="1"/>
  <c r="AL2446" i="1" s="1"/>
  <c r="AI2446" i="1"/>
  <c r="AW2446" i="1" s="1"/>
  <c r="AO2445" i="1"/>
  <c r="AR2445" i="1" s="1"/>
  <c r="AN2445" i="1"/>
  <c r="AQ2445" i="1" s="1"/>
  <c r="AM2445" i="1"/>
  <c r="AP2445" i="1" s="1"/>
  <c r="AJ2445" i="1"/>
  <c r="AL2445" i="1" s="1"/>
  <c r="AI2445" i="1"/>
  <c r="AW2445" i="1" s="1"/>
  <c r="AO2444" i="1"/>
  <c r="AR2444" i="1" s="1"/>
  <c r="AN2444" i="1"/>
  <c r="AQ2444" i="1" s="1"/>
  <c r="AM2444" i="1"/>
  <c r="AP2444" i="1" s="1"/>
  <c r="AJ2444" i="1"/>
  <c r="AL2444" i="1" s="1"/>
  <c r="AI2444" i="1"/>
  <c r="AW2444" i="1" s="1"/>
  <c r="AO2443" i="1"/>
  <c r="AR2443" i="1" s="1"/>
  <c r="AN2443" i="1"/>
  <c r="AQ2443" i="1" s="1"/>
  <c r="AM2443" i="1"/>
  <c r="AP2443" i="1" s="1"/>
  <c r="AJ2443" i="1"/>
  <c r="AL2443" i="1" s="1"/>
  <c r="AI2443" i="1"/>
  <c r="AW2443" i="1" s="1"/>
  <c r="AO2442" i="1"/>
  <c r="AR2442" i="1" s="1"/>
  <c r="AN2442" i="1"/>
  <c r="AQ2442" i="1" s="1"/>
  <c r="AM2442" i="1"/>
  <c r="AP2442" i="1" s="1"/>
  <c r="AJ2442" i="1"/>
  <c r="AL2442" i="1" s="1"/>
  <c r="AI2442" i="1"/>
  <c r="AW2442" i="1" s="1"/>
  <c r="AO2441" i="1"/>
  <c r="AR2441" i="1" s="1"/>
  <c r="AN2441" i="1"/>
  <c r="AQ2441" i="1" s="1"/>
  <c r="AM2441" i="1"/>
  <c r="AP2441" i="1" s="1"/>
  <c r="AJ2441" i="1"/>
  <c r="AL2441" i="1" s="1"/>
  <c r="AI2441" i="1"/>
  <c r="AW2441" i="1" s="1"/>
  <c r="AO2440" i="1"/>
  <c r="AR2440" i="1" s="1"/>
  <c r="AN2440" i="1"/>
  <c r="AQ2440" i="1" s="1"/>
  <c r="AM2440" i="1"/>
  <c r="AP2440" i="1" s="1"/>
  <c r="AJ2440" i="1"/>
  <c r="AL2440" i="1" s="1"/>
  <c r="AI2440" i="1"/>
  <c r="AW2440" i="1" s="1"/>
  <c r="AO2439" i="1"/>
  <c r="AR2439" i="1" s="1"/>
  <c r="AN2439" i="1"/>
  <c r="AQ2439" i="1" s="1"/>
  <c r="AM2439" i="1"/>
  <c r="AP2439" i="1" s="1"/>
  <c r="AJ2439" i="1"/>
  <c r="AL2439" i="1" s="1"/>
  <c r="AI2439" i="1"/>
  <c r="AW2439" i="1" s="1"/>
  <c r="AO2438" i="1"/>
  <c r="AR2438" i="1" s="1"/>
  <c r="AN2438" i="1"/>
  <c r="AQ2438" i="1" s="1"/>
  <c r="AM2438" i="1"/>
  <c r="AP2438" i="1" s="1"/>
  <c r="AJ2438" i="1"/>
  <c r="AL2438" i="1" s="1"/>
  <c r="AI2438" i="1"/>
  <c r="AW2438" i="1" s="1"/>
  <c r="AO2437" i="1"/>
  <c r="AR2437" i="1" s="1"/>
  <c r="AN2437" i="1"/>
  <c r="AQ2437" i="1" s="1"/>
  <c r="AM2437" i="1"/>
  <c r="AP2437" i="1" s="1"/>
  <c r="AJ2437" i="1"/>
  <c r="AL2437" i="1" s="1"/>
  <c r="AI2437" i="1"/>
  <c r="AW2437" i="1" s="1"/>
  <c r="AO2436" i="1"/>
  <c r="AR2436" i="1" s="1"/>
  <c r="AN2436" i="1"/>
  <c r="AQ2436" i="1" s="1"/>
  <c r="AM2436" i="1"/>
  <c r="AP2436" i="1" s="1"/>
  <c r="AJ2436" i="1"/>
  <c r="AL2436" i="1" s="1"/>
  <c r="AI2436" i="1"/>
  <c r="AW2436" i="1" s="1"/>
  <c r="AO2435" i="1"/>
  <c r="AR2435" i="1" s="1"/>
  <c r="AN2435" i="1"/>
  <c r="AQ2435" i="1" s="1"/>
  <c r="AM2435" i="1"/>
  <c r="AP2435" i="1" s="1"/>
  <c r="AJ2435" i="1"/>
  <c r="AL2435" i="1" s="1"/>
  <c r="AI2435" i="1"/>
  <c r="AW2435" i="1" s="1"/>
  <c r="AO2434" i="1"/>
  <c r="AR2434" i="1" s="1"/>
  <c r="AN2434" i="1"/>
  <c r="AQ2434" i="1" s="1"/>
  <c r="AM2434" i="1"/>
  <c r="AP2434" i="1" s="1"/>
  <c r="AJ2434" i="1"/>
  <c r="AL2434" i="1" s="1"/>
  <c r="AI2434" i="1"/>
  <c r="AW2434" i="1" s="1"/>
  <c r="AO2433" i="1"/>
  <c r="AR2433" i="1" s="1"/>
  <c r="AN2433" i="1"/>
  <c r="AQ2433" i="1" s="1"/>
  <c r="AM2433" i="1"/>
  <c r="AP2433" i="1" s="1"/>
  <c r="AJ2433" i="1"/>
  <c r="AL2433" i="1" s="1"/>
  <c r="AI2433" i="1"/>
  <c r="AW2433" i="1" s="1"/>
  <c r="AO2432" i="1"/>
  <c r="AR2432" i="1" s="1"/>
  <c r="AN2432" i="1"/>
  <c r="AQ2432" i="1" s="1"/>
  <c r="AM2432" i="1"/>
  <c r="AP2432" i="1" s="1"/>
  <c r="AJ2432" i="1"/>
  <c r="AL2432" i="1" s="1"/>
  <c r="AI2432" i="1"/>
  <c r="AW2432" i="1" s="1"/>
  <c r="AO2431" i="1"/>
  <c r="AR2431" i="1" s="1"/>
  <c r="AN2431" i="1"/>
  <c r="AQ2431" i="1" s="1"/>
  <c r="AM2431" i="1"/>
  <c r="AP2431" i="1" s="1"/>
  <c r="AJ2431" i="1"/>
  <c r="AL2431" i="1" s="1"/>
  <c r="AI2431" i="1"/>
  <c r="AW2431" i="1" s="1"/>
  <c r="AO2430" i="1"/>
  <c r="AR2430" i="1" s="1"/>
  <c r="AN2430" i="1"/>
  <c r="AQ2430" i="1" s="1"/>
  <c r="AM2430" i="1"/>
  <c r="AP2430" i="1" s="1"/>
  <c r="AJ2430" i="1"/>
  <c r="AL2430" i="1" s="1"/>
  <c r="AI2430" i="1"/>
  <c r="AW2430" i="1" s="1"/>
  <c r="AO2429" i="1"/>
  <c r="AR2429" i="1" s="1"/>
  <c r="AN2429" i="1"/>
  <c r="AQ2429" i="1" s="1"/>
  <c r="AM2429" i="1"/>
  <c r="AP2429" i="1" s="1"/>
  <c r="AJ2429" i="1"/>
  <c r="AL2429" i="1" s="1"/>
  <c r="AI2429" i="1"/>
  <c r="AW2429" i="1" s="1"/>
  <c r="AO2428" i="1"/>
  <c r="AR2428" i="1" s="1"/>
  <c r="AN2428" i="1"/>
  <c r="AQ2428" i="1" s="1"/>
  <c r="AM2428" i="1"/>
  <c r="AP2428" i="1" s="1"/>
  <c r="AJ2428" i="1"/>
  <c r="AL2428" i="1" s="1"/>
  <c r="AI2428" i="1"/>
  <c r="AW2428" i="1" s="1"/>
  <c r="AO2427" i="1"/>
  <c r="AR2427" i="1" s="1"/>
  <c r="AN2427" i="1"/>
  <c r="AQ2427" i="1" s="1"/>
  <c r="AM2427" i="1"/>
  <c r="AP2427" i="1" s="1"/>
  <c r="AJ2427" i="1"/>
  <c r="AL2427" i="1" s="1"/>
  <c r="AI2427" i="1"/>
  <c r="AW2427" i="1" s="1"/>
  <c r="AO2426" i="1"/>
  <c r="AR2426" i="1" s="1"/>
  <c r="AN2426" i="1"/>
  <c r="AQ2426" i="1" s="1"/>
  <c r="AM2426" i="1"/>
  <c r="AP2426" i="1" s="1"/>
  <c r="AJ2426" i="1"/>
  <c r="AL2426" i="1" s="1"/>
  <c r="AI2426" i="1"/>
  <c r="AW2426" i="1" s="1"/>
  <c r="AO2425" i="1"/>
  <c r="AR2425" i="1" s="1"/>
  <c r="AN2425" i="1"/>
  <c r="AQ2425" i="1" s="1"/>
  <c r="AM2425" i="1"/>
  <c r="AP2425" i="1" s="1"/>
  <c r="AJ2425" i="1"/>
  <c r="AL2425" i="1" s="1"/>
  <c r="AI2425" i="1"/>
  <c r="AW2425" i="1" s="1"/>
  <c r="AO2424" i="1"/>
  <c r="AR2424" i="1" s="1"/>
  <c r="AN2424" i="1"/>
  <c r="AQ2424" i="1" s="1"/>
  <c r="AM2424" i="1"/>
  <c r="AP2424" i="1" s="1"/>
  <c r="AJ2424" i="1"/>
  <c r="AL2424" i="1" s="1"/>
  <c r="AI2424" i="1"/>
  <c r="AW2424" i="1" s="1"/>
  <c r="AO2423" i="1"/>
  <c r="AR2423" i="1" s="1"/>
  <c r="AN2423" i="1"/>
  <c r="AQ2423" i="1" s="1"/>
  <c r="AM2423" i="1"/>
  <c r="AP2423" i="1" s="1"/>
  <c r="AJ2423" i="1"/>
  <c r="AL2423" i="1" s="1"/>
  <c r="AI2423" i="1"/>
  <c r="AW2423" i="1" s="1"/>
  <c r="AO2422" i="1"/>
  <c r="AR2422" i="1" s="1"/>
  <c r="AN2422" i="1"/>
  <c r="AQ2422" i="1" s="1"/>
  <c r="AM2422" i="1"/>
  <c r="AP2422" i="1" s="1"/>
  <c r="AJ2422" i="1"/>
  <c r="AL2422" i="1" s="1"/>
  <c r="AI2422" i="1"/>
  <c r="AW2422" i="1" s="1"/>
  <c r="AO2421" i="1"/>
  <c r="AR2421" i="1" s="1"/>
  <c r="AN2421" i="1"/>
  <c r="AQ2421" i="1" s="1"/>
  <c r="AM2421" i="1"/>
  <c r="AP2421" i="1" s="1"/>
  <c r="AJ2421" i="1"/>
  <c r="AL2421" i="1" s="1"/>
  <c r="AI2421" i="1"/>
  <c r="AW2421" i="1" s="1"/>
  <c r="AO2420" i="1"/>
  <c r="AR2420" i="1" s="1"/>
  <c r="AN2420" i="1"/>
  <c r="AQ2420" i="1" s="1"/>
  <c r="AM2420" i="1"/>
  <c r="AP2420" i="1" s="1"/>
  <c r="AJ2420" i="1"/>
  <c r="AL2420" i="1" s="1"/>
  <c r="AI2420" i="1"/>
  <c r="AW2420" i="1" s="1"/>
  <c r="AO2419" i="1"/>
  <c r="AR2419" i="1" s="1"/>
  <c r="AN2419" i="1"/>
  <c r="AQ2419" i="1" s="1"/>
  <c r="AM2419" i="1"/>
  <c r="AP2419" i="1" s="1"/>
  <c r="AJ2419" i="1"/>
  <c r="AL2419" i="1" s="1"/>
  <c r="AI2419" i="1"/>
  <c r="AW2419" i="1" s="1"/>
  <c r="AO2418" i="1"/>
  <c r="AR2418" i="1" s="1"/>
  <c r="AN2418" i="1"/>
  <c r="AQ2418" i="1" s="1"/>
  <c r="AM2418" i="1"/>
  <c r="AP2418" i="1" s="1"/>
  <c r="AJ2418" i="1"/>
  <c r="AL2418" i="1" s="1"/>
  <c r="AI2418" i="1"/>
  <c r="AW2418" i="1" s="1"/>
  <c r="AO2417" i="1"/>
  <c r="AR2417" i="1" s="1"/>
  <c r="AN2417" i="1"/>
  <c r="AQ2417" i="1" s="1"/>
  <c r="AM2417" i="1"/>
  <c r="AP2417" i="1" s="1"/>
  <c r="AJ2417" i="1"/>
  <c r="AL2417" i="1" s="1"/>
  <c r="AI2417" i="1"/>
  <c r="AW2417" i="1" s="1"/>
  <c r="AK2417" i="1" l="1"/>
  <c r="AK2419" i="1"/>
  <c r="AK2421" i="1"/>
  <c r="AK2423" i="1"/>
  <c r="AK2425" i="1"/>
  <c r="AK2427" i="1"/>
  <c r="AK2429" i="1"/>
  <c r="AK2431" i="1"/>
  <c r="AK2433" i="1"/>
  <c r="AK2435" i="1"/>
  <c r="AK2437" i="1"/>
  <c r="AK2439" i="1"/>
  <c r="AK2441" i="1"/>
  <c r="AK2443" i="1"/>
  <c r="AK2445" i="1"/>
  <c r="AK2447" i="1"/>
  <c r="AK2449" i="1"/>
  <c r="AK2451" i="1"/>
  <c r="AK2453" i="1"/>
  <c r="AK2455" i="1"/>
  <c r="AK2457" i="1"/>
  <c r="AK2459" i="1"/>
  <c r="AK2461" i="1"/>
  <c r="AK2418" i="1"/>
  <c r="AK2420" i="1"/>
  <c r="AK2422" i="1"/>
  <c r="AK2424" i="1"/>
  <c r="AK2426" i="1"/>
  <c r="AK2428" i="1"/>
  <c r="AK2430" i="1"/>
  <c r="AK2432" i="1"/>
  <c r="AK2434" i="1"/>
  <c r="AK2436" i="1"/>
  <c r="AK2438" i="1"/>
  <c r="AK2440" i="1"/>
  <c r="AK2442" i="1"/>
  <c r="AK2444" i="1"/>
  <c r="AK2446" i="1"/>
  <c r="AK2448" i="1"/>
  <c r="AK2450" i="1"/>
  <c r="AK2452" i="1"/>
  <c r="AK2454" i="1"/>
  <c r="AK2456" i="1"/>
  <c r="AK2458" i="1"/>
  <c r="AK2460" i="1"/>
  <c r="AK2462" i="1"/>
  <c r="AO2416" i="1"/>
  <c r="AR2416" i="1" s="1"/>
  <c r="AN2416" i="1"/>
  <c r="AQ2416" i="1" s="1"/>
  <c r="AM2416" i="1"/>
  <c r="AP2416" i="1" s="1"/>
  <c r="AJ2416" i="1"/>
  <c r="AL2416" i="1" s="1"/>
  <c r="AI2416" i="1"/>
  <c r="AW2416" i="1" s="1"/>
  <c r="AO2415" i="1"/>
  <c r="AR2415" i="1" s="1"/>
  <c r="AN2415" i="1"/>
  <c r="AQ2415" i="1" s="1"/>
  <c r="AM2415" i="1"/>
  <c r="AP2415" i="1" s="1"/>
  <c r="AJ2415" i="1"/>
  <c r="AL2415" i="1" s="1"/>
  <c r="AI2415" i="1"/>
  <c r="AW2415" i="1" s="1"/>
  <c r="AO2414" i="1"/>
  <c r="AR2414" i="1" s="1"/>
  <c r="AN2414" i="1"/>
  <c r="AQ2414" i="1" s="1"/>
  <c r="AM2414" i="1"/>
  <c r="AP2414" i="1" s="1"/>
  <c r="AJ2414" i="1"/>
  <c r="AL2414" i="1" s="1"/>
  <c r="AI2414" i="1"/>
  <c r="AW2414" i="1" s="1"/>
  <c r="AO2413" i="1"/>
  <c r="AR2413" i="1" s="1"/>
  <c r="AN2413" i="1"/>
  <c r="AQ2413" i="1" s="1"/>
  <c r="AM2413" i="1"/>
  <c r="AP2413" i="1" s="1"/>
  <c r="AJ2413" i="1"/>
  <c r="AL2413" i="1" s="1"/>
  <c r="AI2413" i="1"/>
  <c r="AW2413" i="1" s="1"/>
  <c r="AO2412" i="1"/>
  <c r="AR2412" i="1" s="1"/>
  <c r="AN2412" i="1"/>
  <c r="AQ2412" i="1" s="1"/>
  <c r="AM2412" i="1"/>
  <c r="AP2412" i="1" s="1"/>
  <c r="AJ2412" i="1"/>
  <c r="AL2412" i="1" s="1"/>
  <c r="AI2412" i="1"/>
  <c r="AW2412" i="1" s="1"/>
  <c r="AO2411" i="1"/>
  <c r="AR2411" i="1" s="1"/>
  <c r="AN2411" i="1"/>
  <c r="AQ2411" i="1" s="1"/>
  <c r="AM2411" i="1"/>
  <c r="AP2411" i="1" s="1"/>
  <c r="AJ2411" i="1"/>
  <c r="AL2411" i="1" s="1"/>
  <c r="AI2411" i="1"/>
  <c r="AW2411" i="1" s="1"/>
  <c r="AO2410" i="1"/>
  <c r="AR2410" i="1" s="1"/>
  <c r="AN2410" i="1"/>
  <c r="AQ2410" i="1" s="1"/>
  <c r="AM2410" i="1"/>
  <c r="AP2410" i="1" s="1"/>
  <c r="AJ2410" i="1"/>
  <c r="AL2410" i="1" s="1"/>
  <c r="AI2410" i="1"/>
  <c r="AW2410" i="1" s="1"/>
  <c r="AO2409" i="1"/>
  <c r="AR2409" i="1" s="1"/>
  <c r="AN2409" i="1"/>
  <c r="AQ2409" i="1" s="1"/>
  <c r="AM2409" i="1"/>
  <c r="AP2409" i="1" s="1"/>
  <c r="AJ2409" i="1"/>
  <c r="AL2409" i="1" s="1"/>
  <c r="AI2409" i="1"/>
  <c r="AW2409" i="1" s="1"/>
  <c r="AO2408" i="1"/>
  <c r="AR2408" i="1" s="1"/>
  <c r="AN2408" i="1"/>
  <c r="AQ2408" i="1" s="1"/>
  <c r="AM2408" i="1"/>
  <c r="AP2408" i="1" s="1"/>
  <c r="AJ2408" i="1"/>
  <c r="AL2408" i="1" s="1"/>
  <c r="AI2408" i="1"/>
  <c r="AW2408" i="1" s="1"/>
  <c r="AO2407" i="1"/>
  <c r="AR2407" i="1" s="1"/>
  <c r="AN2407" i="1"/>
  <c r="AQ2407" i="1" s="1"/>
  <c r="AM2407" i="1"/>
  <c r="AP2407" i="1" s="1"/>
  <c r="AJ2407" i="1"/>
  <c r="AL2407" i="1" s="1"/>
  <c r="AI2407" i="1"/>
  <c r="AW2407" i="1" s="1"/>
  <c r="AO2406" i="1"/>
  <c r="AR2406" i="1" s="1"/>
  <c r="AN2406" i="1"/>
  <c r="AQ2406" i="1" s="1"/>
  <c r="AM2406" i="1"/>
  <c r="AP2406" i="1" s="1"/>
  <c r="AJ2406" i="1"/>
  <c r="AL2406" i="1" s="1"/>
  <c r="AI2406" i="1"/>
  <c r="AW2406" i="1" s="1"/>
  <c r="AO2405" i="1"/>
  <c r="AR2405" i="1" s="1"/>
  <c r="AN2405" i="1"/>
  <c r="AQ2405" i="1" s="1"/>
  <c r="AM2405" i="1"/>
  <c r="AP2405" i="1" s="1"/>
  <c r="AJ2405" i="1"/>
  <c r="AL2405" i="1" s="1"/>
  <c r="AI2405" i="1"/>
  <c r="AW2405" i="1" s="1"/>
  <c r="AO2404" i="1"/>
  <c r="AR2404" i="1" s="1"/>
  <c r="AN2404" i="1"/>
  <c r="AQ2404" i="1" s="1"/>
  <c r="AM2404" i="1"/>
  <c r="AP2404" i="1" s="1"/>
  <c r="AJ2404" i="1"/>
  <c r="AL2404" i="1" s="1"/>
  <c r="AI2404" i="1"/>
  <c r="AW2404" i="1" s="1"/>
  <c r="AO2403" i="1"/>
  <c r="AR2403" i="1" s="1"/>
  <c r="AN2403" i="1"/>
  <c r="AQ2403" i="1" s="1"/>
  <c r="AM2403" i="1"/>
  <c r="AP2403" i="1" s="1"/>
  <c r="AJ2403" i="1"/>
  <c r="AL2403" i="1" s="1"/>
  <c r="AI2403" i="1"/>
  <c r="AW2403" i="1" s="1"/>
  <c r="AO2402" i="1"/>
  <c r="AR2402" i="1" s="1"/>
  <c r="AN2402" i="1"/>
  <c r="AQ2402" i="1" s="1"/>
  <c r="AM2402" i="1"/>
  <c r="AP2402" i="1" s="1"/>
  <c r="AJ2402" i="1"/>
  <c r="AL2402" i="1" s="1"/>
  <c r="AI2402" i="1"/>
  <c r="AW2402" i="1" s="1"/>
  <c r="AO2401" i="1"/>
  <c r="AR2401" i="1" s="1"/>
  <c r="AN2401" i="1"/>
  <c r="AQ2401" i="1" s="1"/>
  <c r="AM2401" i="1"/>
  <c r="AP2401" i="1" s="1"/>
  <c r="AJ2401" i="1"/>
  <c r="AL2401" i="1" s="1"/>
  <c r="AI2401" i="1"/>
  <c r="AW2401" i="1" s="1"/>
  <c r="AO2400" i="1"/>
  <c r="AR2400" i="1" s="1"/>
  <c r="AN2400" i="1"/>
  <c r="AQ2400" i="1" s="1"/>
  <c r="AM2400" i="1"/>
  <c r="AP2400" i="1" s="1"/>
  <c r="AJ2400" i="1"/>
  <c r="AL2400" i="1" s="1"/>
  <c r="AI2400" i="1"/>
  <c r="AW2400" i="1" s="1"/>
  <c r="AO2399" i="1"/>
  <c r="AR2399" i="1" s="1"/>
  <c r="AN2399" i="1"/>
  <c r="AQ2399" i="1" s="1"/>
  <c r="AM2399" i="1"/>
  <c r="AP2399" i="1" s="1"/>
  <c r="AJ2399" i="1"/>
  <c r="AL2399" i="1" s="1"/>
  <c r="AI2399" i="1"/>
  <c r="AW2399" i="1" s="1"/>
  <c r="AO2398" i="1"/>
  <c r="AR2398" i="1" s="1"/>
  <c r="AN2398" i="1"/>
  <c r="AQ2398" i="1" s="1"/>
  <c r="AM2398" i="1"/>
  <c r="AP2398" i="1" s="1"/>
  <c r="AJ2398" i="1"/>
  <c r="AL2398" i="1" s="1"/>
  <c r="AI2398" i="1"/>
  <c r="AW2398" i="1" s="1"/>
  <c r="AO2397" i="1"/>
  <c r="AR2397" i="1" s="1"/>
  <c r="AN2397" i="1"/>
  <c r="AQ2397" i="1" s="1"/>
  <c r="AM2397" i="1"/>
  <c r="AP2397" i="1" s="1"/>
  <c r="AJ2397" i="1"/>
  <c r="AL2397" i="1" s="1"/>
  <c r="AI2397" i="1"/>
  <c r="AW2397" i="1" s="1"/>
  <c r="AO2396" i="1"/>
  <c r="AR2396" i="1" s="1"/>
  <c r="AN2396" i="1"/>
  <c r="AQ2396" i="1" s="1"/>
  <c r="AM2396" i="1"/>
  <c r="AP2396" i="1" s="1"/>
  <c r="AJ2396" i="1"/>
  <c r="AL2396" i="1" s="1"/>
  <c r="AI2396" i="1"/>
  <c r="AW2396" i="1" s="1"/>
  <c r="AO2395" i="1"/>
  <c r="AR2395" i="1" s="1"/>
  <c r="AN2395" i="1"/>
  <c r="AQ2395" i="1" s="1"/>
  <c r="AM2395" i="1"/>
  <c r="AP2395" i="1" s="1"/>
  <c r="AJ2395" i="1"/>
  <c r="AL2395" i="1" s="1"/>
  <c r="AI2395" i="1"/>
  <c r="AW2395" i="1" s="1"/>
  <c r="AO2394" i="1"/>
  <c r="AR2394" i="1" s="1"/>
  <c r="AN2394" i="1"/>
  <c r="AQ2394" i="1" s="1"/>
  <c r="AM2394" i="1"/>
  <c r="AP2394" i="1" s="1"/>
  <c r="AJ2394" i="1"/>
  <c r="AL2394" i="1" s="1"/>
  <c r="AI2394" i="1"/>
  <c r="AW2394" i="1" s="1"/>
  <c r="AO2393" i="1"/>
  <c r="AR2393" i="1" s="1"/>
  <c r="AN2393" i="1"/>
  <c r="AQ2393" i="1" s="1"/>
  <c r="AM2393" i="1"/>
  <c r="AP2393" i="1" s="1"/>
  <c r="AJ2393" i="1"/>
  <c r="AL2393" i="1" s="1"/>
  <c r="AI2393" i="1"/>
  <c r="AW2393" i="1" s="1"/>
  <c r="AO2392" i="1"/>
  <c r="AR2392" i="1" s="1"/>
  <c r="AN2392" i="1"/>
  <c r="AQ2392" i="1" s="1"/>
  <c r="AM2392" i="1"/>
  <c r="AP2392" i="1" s="1"/>
  <c r="AJ2392" i="1"/>
  <c r="AL2392" i="1" s="1"/>
  <c r="AI2392" i="1"/>
  <c r="AW2392" i="1" s="1"/>
  <c r="AO2391" i="1"/>
  <c r="AR2391" i="1" s="1"/>
  <c r="AN2391" i="1"/>
  <c r="AQ2391" i="1" s="1"/>
  <c r="AM2391" i="1"/>
  <c r="AP2391" i="1" s="1"/>
  <c r="AJ2391" i="1"/>
  <c r="AL2391" i="1" s="1"/>
  <c r="AI2391" i="1"/>
  <c r="AW2391" i="1" s="1"/>
  <c r="AO2390" i="1"/>
  <c r="AR2390" i="1" s="1"/>
  <c r="AN2390" i="1"/>
  <c r="AQ2390" i="1" s="1"/>
  <c r="AM2390" i="1"/>
  <c r="AP2390" i="1" s="1"/>
  <c r="AJ2390" i="1"/>
  <c r="AL2390" i="1" s="1"/>
  <c r="AI2390" i="1"/>
  <c r="AW2390" i="1" s="1"/>
  <c r="AO2389" i="1"/>
  <c r="AR2389" i="1" s="1"/>
  <c r="AN2389" i="1"/>
  <c r="AQ2389" i="1" s="1"/>
  <c r="AM2389" i="1"/>
  <c r="AP2389" i="1" s="1"/>
  <c r="AJ2389" i="1"/>
  <c r="AL2389" i="1" s="1"/>
  <c r="AI2389" i="1"/>
  <c r="AW2389" i="1" s="1"/>
  <c r="AO2388" i="1"/>
  <c r="AR2388" i="1" s="1"/>
  <c r="AN2388" i="1"/>
  <c r="AQ2388" i="1" s="1"/>
  <c r="AM2388" i="1"/>
  <c r="AP2388" i="1" s="1"/>
  <c r="AJ2388" i="1"/>
  <c r="AL2388" i="1" s="1"/>
  <c r="AI2388" i="1"/>
  <c r="AW2388" i="1" s="1"/>
  <c r="AO2387" i="1"/>
  <c r="AR2387" i="1" s="1"/>
  <c r="AN2387" i="1"/>
  <c r="AQ2387" i="1" s="1"/>
  <c r="AM2387" i="1"/>
  <c r="AP2387" i="1" s="1"/>
  <c r="AJ2387" i="1"/>
  <c r="AL2387" i="1" s="1"/>
  <c r="AI2387" i="1"/>
  <c r="AW2387" i="1" s="1"/>
  <c r="AO2386" i="1"/>
  <c r="AR2386" i="1" s="1"/>
  <c r="AN2386" i="1"/>
  <c r="AQ2386" i="1" s="1"/>
  <c r="AM2386" i="1"/>
  <c r="AP2386" i="1" s="1"/>
  <c r="AJ2386" i="1"/>
  <c r="AL2386" i="1" s="1"/>
  <c r="AI2386" i="1"/>
  <c r="AW2386" i="1" s="1"/>
  <c r="AO2385" i="1"/>
  <c r="AR2385" i="1" s="1"/>
  <c r="AN2385" i="1"/>
  <c r="AQ2385" i="1" s="1"/>
  <c r="AM2385" i="1"/>
  <c r="AP2385" i="1" s="1"/>
  <c r="AJ2385" i="1"/>
  <c r="AL2385" i="1" s="1"/>
  <c r="AI2385" i="1"/>
  <c r="AW2385" i="1" s="1"/>
  <c r="AO2384" i="1"/>
  <c r="AR2384" i="1" s="1"/>
  <c r="AN2384" i="1"/>
  <c r="AQ2384" i="1" s="1"/>
  <c r="AM2384" i="1"/>
  <c r="AP2384" i="1" s="1"/>
  <c r="AJ2384" i="1"/>
  <c r="AL2384" i="1" s="1"/>
  <c r="AI2384" i="1"/>
  <c r="AW2384" i="1" s="1"/>
  <c r="AO2383" i="1"/>
  <c r="AR2383" i="1" s="1"/>
  <c r="AN2383" i="1"/>
  <c r="AQ2383" i="1" s="1"/>
  <c r="AM2383" i="1"/>
  <c r="AP2383" i="1" s="1"/>
  <c r="AJ2383" i="1"/>
  <c r="AL2383" i="1" s="1"/>
  <c r="AI2383" i="1"/>
  <c r="AW2383" i="1" s="1"/>
  <c r="AO2382" i="1"/>
  <c r="AR2382" i="1" s="1"/>
  <c r="AN2382" i="1"/>
  <c r="AQ2382" i="1" s="1"/>
  <c r="AM2382" i="1"/>
  <c r="AP2382" i="1" s="1"/>
  <c r="AJ2382" i="1"/>
  <c r="AL2382" i="1" s="1"/>
  <c r="AI2382" i="1"/>
  <c r="AW2382" i="1" s="1"/>
  <c r="AO2381" i="1"/>
  <c r="AR2381" i="1" s="1"/>
  <c r="AN2381" i="1"/>
  <c r="AQ2381" i="1" s="1"/>
  <c r="AM2381" i="1"/>
  <c r="AP2381" i="1" s="1"/>
  <c r="AJ2381" i="1"/>
  <c r="AL2381" i="1" s="1"/>
  <c r="AI2381" i="1"/>
  <c r="AW2381" i="1" s="1"/>
  <c r="AK2382" i="1" l="1"/>
  <c r="AK2381" i="1"/>
  <c r="AK2383" i="1"/>
  <c r="AK2385" i="1"/>
  <c r="AK2387" i="1"/>
  <c r="AK2389" i="1"/>
  <c r="AK2391" i="1"/>
  <c r="AK2393" i="1"/>
  <c r="AK2395" i="1"/>
  <c r="AK2397" i="1"/>
  <c r="AK2399" i="1"/>
  <c r="AK2401" i="1"/>
  <c r="AK2403" i="1"/>
  <c r="AK2405" i="1"/>
  <c r="AK2407" i="1"/>
  <c r="AK2409" i="1"/>
  <c r="AK2411" i="1"/>
  <c r="AK2413" i="1"/>
  <c r="AK2415" i="1"/>
  <c r="AK2384" i="1"/>
  <c r="AK2386" i="1"/>
  <c r="AK2388" i="1"/>
  <c r="AK2390" i="1"/>
  <c r="AK2392" i="1"/>
  <c r="AK2394" i="1"/>
  <c r="AK2396" i="1"/>
  <c r="AK2398" i="1"/>
  <c r="AK2400" i="1"/>
  <c r="AK2402" i="1"/>
  <c r="AK2404" i="1"/>
  <c r="AK2406" i="1"/>
  <c r="AK2408" i="1"/>
  <c r="AK2410" i="1"/>
  <c r="AK2412" i="1"/>
  <c r="AK2414" i="1"/>
  <c r="AK2416" i="1"/>
  <c r="AO2380" i="1"/>
  <c r="AR2380" i="1" s="1"/>
  <c r="AN2380" i="1"/>
  <c r="AQ2380" i="1" s="1"/>
  <c r="AM2380" i="1"/>
  <c r="AP2380" i="1" s="1"/>
  <c r="AJ2380" i="1"/>
  <c r="AL2380" i="1" s="1"/>
  <c r="AI2380" i="1"/>
  <c r="AW2380" i="1" s="1"/>
  <c r="AO2379" i="1"/>
  <c r="AR2379" i="1" s="1"/>
  <c r="AN2379" i="1"/>
  <c r="AQ2379" i="1" s="1"/>
  <c r="AM2379" i="1"/>
  <c r="AP2379" i="1" s="1"/>
  <c r="AJ2379" i="1"/>
  <c r="AL2379" i="1" s="1"/>
  <c r="AI2379" i="1"/>
  <c r="AW2379" i="1" s="1"/>
  <c r="AO2378" i="1"/>
  <c r="AR2378" i="1" s="1"/>
  <c r="AN2378" i="1"/>
  <c r="AQ2378" i="1" s="1"/>
  <c r="AM2378" i="1"/>
  <c r="AP2378" i="1" s="1"/>
  <c r="AJ2378" i="1"/>
  <c r="AL2378" i="1" s="1"/>
  <c r="AI2378" i="1"/>
  <c r="AW2378" i="1" s="1"/>
  <c r="AO2377" i="1"/>
  <c r="AR2377" i="1" s="1"/>
  <c r="AN2377" i="1"/>
  <c r="AQ2377" i="1" s="1"/>
  <c r="AM2377" i="1"/>
  <c r="AP2377" i="1" s="1"/>
  <c r="AJ2377" i="1"/>
  <c r="AL2377" i="1" s="1"/>
  <c r="AI2377" i="1"/>
  <c r="AW2377" i="1" s="1"/>
  <c r="AO2376" i="1"/>
  <c r="AR2376" i="1" s="1"/>
  <c r="AN2376" i="1"/>
  <c r="AQ2376" i="1" s="1"/>
  <c r="AM2376" i="1"/>
  <c r="AP2376" i="1" s="1"/>
  <c r="AJ2376" i="1"/>
  <c r="AL2376" i="1" s="1"/>
  <c r="AI2376" i="1"/>
  <c r="AW2376" i="1" s="1"/>
  <c r="AO2375" i="1"/>
  <c r="AR2375" i="1" s="1"/>
  <c r="AN2375" i="1"/>
  <c r="AQ2375" i="1" s="1"/>
  <c r="AM2375" i="1"/>
  <c r="AP2375" i="1" s="1"/>
  <c r="AJ2375" i="1"/>
  <c r="AL2375" i="1" s="1"/>
  <c r="AI2375" i="1"/>
  <c r="AW2375" i="1" s="1"/>
  <c r="AO2374" i="1"/>
  <c r="AR2374" i="1" s="1"/>
  <c r="AN2374" i="1"/>
  <c r="AQ2374" i="1" s="1"/>
  <c r="AM2374" i="1"/>
  <c r="AP2374" i="1" s="1"/>
  <c r="AJ2374" i="1"/>
  <c r="AL2374" i="1" s="1"/>
  <c r="AI2374" i="1"/>
  <c r="AW2374" i="1" s="1"/>
  <c r="AO2373" i="1"/>
  <c r="AR2373" i="1" s="1"/>
  <c r="AN2373" i="1"/>
  <c r="AQ2373" i="1" s="1"/>
  <c r="AM2373" i="1"/>
  <c r="AP2373" i="1" s="1"/>
  <c r="AJ2373" i="1"/>
  <c r="AL2373" i="1" s="1"/>
  <c r="AI2373" i="1"/>
  <c r="AW2373" i="1" s="1"/>
  <c r="AO2372" i="1"/>
  <c r="AR2372" i="1" s="1"/>
  <c r="AN2372" i="1"/>
  <c r="AQ2372" i="1" s="1"/>
  <c r="AM2372" i="1"/>
  <c r="AP2372" i="1" s="1"/>
  <c r="AJ2372" i="1"/>
  <c r="AL2372" i="1" s="1"/>
  <c r="AI2372" i="1"/>
  <c r="AW2372" i="1" s="1"/>
  <c r="AO2371" i="1"/>
  <c r="AR2371" i="1" s="1"/>
  <c r="AN2371" i="1"/>
  <c r="AQ2371" i="1" s="1"/>
  <c r="AM2371" i="1"/>
  <c r="AP2371" i="1" s="1"/>
  <c r="AJ2371" i="1"/>
  <c r="AL2371" i="1" s="1"/>
  <c r="AI2371" i="1"/>
  <c r="AW2371" i="1" s="1"/>
  <c r="AO2370" i="1"/>
  <c r="AR2370" i="1" s="1"/>
  <c r="AN2370" i="1"/>
  <c r="AQ2370" i="1" s="1"/>
  <c r="AM2370" i="1"/>
  <c r="AP2370" i="1" s="1"/>
  <c r="AJ2370" i="1"/>
  <c r="AL2370" i="1" s="1"/>
  <c r="AI2370" i="1"/>
  <c r="AW2370" i="1" s="1"/>
  <c r="AO2369" i="1"/>
  <c r="AR2369" i="1" s="1"/>
  <c r="AN2369" i="1"/>
  <c r="AQ2369" i="1" s="1"/>
  <c r="AM2369" i="1"/>
  <c r="AP2369" i="1" s="1"/>
  <c r="AJ2369" i="1"/>
  <c r="AL2369" i="1" s="1"/>
  <c r="AI2369" i="1"/>
  <c r="AW2369" i="1" s="1"/>
  <c r="AO2368" i="1"/>
  <c r="AR2368" i="1" s="1"/>
  <c r="AN2368" i="1"/>
  <c r="AQ2368" i="1" s="1"/>
  <c r="AM2368" i="1"/>
  <c r="AP2368" i="1" s="1"/>
  <c r="AJ2368" i="1"/>
  <c r="AL2368" i="1" s="1"/>
  <c r="AI2368" i="1"/>
  <c r="AW2368" i="1" s="1"/>
  <c r="AO2367" i="1"/>
  <c r="AR2367" i="1" s="1"/>
  <c r="AN2367" i="1"/>
  <c r="AQ2367" i="1" s="1"/>
  <c r="AM2367" i="1"/>
  <c r="AP2367" i="1" s="1"/>
  <c r="AJ2367" i="1"/>
  <c r="AL2367" i="1" s="1"/>
  <c r="AI2367" i="1"/>
  <c r="AW2367" i="1" s="1"/>
  <c r="AO2366" i="1"/>
  <c r="AR2366" i="1" s="1"/>
  <c r="AN2366" i="1"/>
  <c r="AQ2366" i="1" s="1"/>
  <c r="AM2366" i="1"/>
  <c r="AP2366" i="1" s="1"/>
  <c r="AJ2366" i="1"/>
  <c r="AL2366" i="1" s="1"/>
  <c r="AI2366" i="1"/>
  <c r="AW2366" i="1" s="1"/>
  <c r="AO2365" i="1"/>
  <c r="AR2365" i="1" s="1"/>
  <c r="AN2365" i="1"/>
  <c r="AQ2365" i="1" s="1"/>
  <c r="AM2365" i="1"/>
  <c r="AP2365" i="1" s="1"/>
  <c r="AJ2365" i="1"/>
  <c r="AL2365" i="1" s="1"/>
  <c r="AI2365" i="1"/>
  <c r="AW2365" i="1" s="1"/>
  <c r="AO2364" i="1"/>
  <c r="AR2364" i="1" s="1"/>
  <c r="AN2364" i="1"/>
  <c r="AQ2364" i="1" s="1"/>
  <c r="AM2364" i="1"/>
  <c r="AP2364" i="1" s="1"/>
  <c r="AJ2364" i="1"/>
  <c r="AL2364" i="1" s="1"/>
  <c r="AI2364" i="1"/>
  <c r="AW2364" i="1" s="1"/>
  <c r="AO2363" i="1"/>
  <c r="AR2363" i="1" s="1"/>
  <c r="AN2363" i="1"/>
  <c r="AQ2363" i="1" s="1"/>
  <c r="AM2363" i="1"/>
  <c r="AP2363" i="1" s="1"/>
  <c r="AJ2363" i="1"/>
  <c r="AL2363" i="1" s="1"/>
  <c r="AI2363" i="1"/>
  <c r="AW2363" i="1" s="1"/>
  <c r="AO2362" i="1"/>
  <c r="AR2362" i="1" s="1"/>
  <c r="AN2362" i="1"/>
  <c r="AQ2362" i="1" s="1"/>
  <c r="AM2362" i="1"/>
  <c r="AP2362" i="1" s="1"/>
  <c r="AJ2362" i="1"/>
  <c r="AL2362" i="1" s="1"/>
  <c r="AI2362" i="1"/>
  <c r="AW2362" i="1" s="1"/>
  <c r="AO2361" i="1"/>
  <c r="AR2361" i="1" s="1"/>
  <c r="AN2361" i="1"/>
  <c r="AQ2361" i="1" s="1"/>
  <c r="AM2361" i="1"/>
  <c r="AP2361" i="1" s="1"/>
  <c r="AJ2361" i="1"/>
  <c r="AL2361" i="1" s="1"/>
  <c r="AI2361" i="1"/>
  <c r="AW2361" i="1" s="1"/>
  <c r="AO2360" i="1"/>
  <c r="AR2360" i="1" s="1"/>
  <c r="AN2360" i="1"/>
  <c r="AQ2360" i="1" s="1"/>
  <c r="AM2360" i="1"/>
  <c r="AP2360" i="1" s="1"/>
  <c r="AJ2360" i="1"/>
  <c r="AL2360" i="1" s="1"/>
  <c r="AI2360" i="1"/>
  <c r="AW2360" i="1" s="1"/>
  <c r="AO2359" i="1"/>
  <c r="AR2359" i="1" s="1"/>
  <c r="AN2359" i="1"/>
  <c r="AQ2359" i="1" s="1"/>
  <c r="AM2359" i="1"/>
  <c r="AP2359" i="1" s="1"/>
  <c r="AJ2359" i="1"/>
  <c r="AL2359" i="1" s="1"/>
  <c r="AI2359" i="1"/>
  <c r="AW2359" i="1" s="1"/>
  <c r="AO2358" i="1"/>
  <c r="AR2358" i="1" s="1"/>
  <c r="AN2358" i="1"/>
  <c r="AQ2358" i="1" s="1"/>
  <c r="AM2358" i="1"/>
  <c r="AP2358" i="1" s="1"/>
  <c r="AJ2358" i="1"/>
  <c r="AL2358" i="1" s="1"/>
  <c r="AI2358" i="1"/>
  <c r="AW2358" i="1" s="1"/>
  <c r="AO2357" i="1"/>
  <c r="AR2357" i="1" s="1"/>
  <c r="AN2357" i="1"/>
  <c r="AQ2357" i="1" s="1"/>
  <c r="AM2357" i="1"/>
  <c r="AP2357" i="1" s="1"/>
  <c r="AJ2357" i="1"/>
  <c r="AL2357" i="1" s="1"/>
  <c r="AI2357" i="1"/>
  <c r="AW2357" i="1" s="1"/>
  <c r="AO2356" i="1"/>
  <c r="AR2356" i="1" s="1"/>
  <c r="AN2356" i="1"/>
  <c r="AQ2356" i="1" s="1"/>
  <c r="AM2356" i="1"/>
  <c r="AP2356" i="1" s="1"/>
  <c r="AJ2356" i="1"/>
  <c r="AL2356" i="1" s="1"/>
  <c r="AI2356" i="1"/>
  <c r="AW2356" i="1" s="1"/>
  <c r="AO2355" i="1"/>
  <c r="AR2355" i="1" s="1"/>
  <c r="AN2355" i="1"/>
  <c r="AQ2355" i="1" s="1"/>
  <c r="AM2355" i="1"/>
  <c r="AP2355" i="1" s="1"/>
  <c r="AJ2355" i="1"/>
  <c r="AL2355" i="1" s="1"/>
  <c r="AI2355" i="1"/>
  <c r="AW2355" i="1" s="1"/>
  <c r="AO2354" i="1"/>
  <c r="AR2354" i="1" s="1"/>
  <c r="AN2354" i="1"/>
  <c r="AQ2354" i="1" s="1"/>
  <c r="AM2354" i="1"/>
  <c r="AP2354" i="1" s="1"/>
  <c r="AJ2354" i="1"/>
  <c r="AL2354" i="1" s="1"/>
  <c r="AI2354" i="1"/>
  <c r="AW2354" i="1" s="1"/>
  <c r="AO2353" i="1"/>
  <c r="AR2353" i="1" s="1"/>
  <c r="AN2353" i="1"/>
  <c r="AQ2353" i="1" s="1"/>
  <c r="AM2353" i="1"/>
  <c r="AP2353" i="1" s="1"/>
  <c r="AJ2353" i="1"/>
  <c r="AL2353" i="1" s="1"/>
  <c r="AI2353" i="1"/>
  <c r="AW2353" i="1" s="1"/>
  <c r="AO2352" i="1"/>
  <c r="AR2352" i="1" s="1"/>
  <c r="AN2352" i="1"/>
  <c r="AQ2352" i="1" s="1"/>
  <c r="AM2352" i="1"/>
  <c r="AP2352" i="1" s="1"/>
  <c r="AJ2352" i="1"/>
  <c r="AL2352" i="1" s="1"/>
  <c r="AI2352" i="1"/>
  <c r="AW2352" i="1" s="1"/>
  <c r="AO2351" i="1"/>
  <c r="AR2351" i="1" s="1"/>
  <c r="AN2351" i="1"/>
  <c r="AQ2351" i="1" s="1"/>
  <c r="AM2351" i="1"/>
  <c r="AP2351" i="1" s="1"/>
  <c r="AJ2351" i="1"/>
  <c r="AL2351" i="1" s="1"/>
  <c r="AI2351" i="1"/>
  <c r="AW2351" i="1" s="1"/>
  <c r="AO2350" i="1"/>
  <c r="AR2350" i="1" s="1"/>
  <c r="AN2350" i="1"/>
  <c r="AQ2350" i="1" s="1"/>
  <c r="AM2350" i="1"/>
  <c r="AP2350" i="1" s="1"/>
  <c r="AJ2350" i="1"/>
  <c r="AL2350" i="1" s="1"/>
  <c r="AI2350" i="1"/>
  <c r="AW2350" i="1" s="1"/>
  <c r="AO2349" i="1"/>
  <c r="AR2349" i="1" s="1"/>
  <c r="AN2349" i="1"/>
  <c r="AQ2349" i="1" s="1"/>
  <c r="AM2349" i="1"/>
  <c r="AP2349" i="1" s="1"/>
  <c r="AJ2349" i="1"/>
  <c r="AL2349" i="1" s="1"/>
  <c r="AI2349" i="1"/>
  <c r="AW2349" i="1" s="1"/>
  <c r="AO2348" i="1"/>
  <c r="AR2348" i="1" s="1"/>
  <c r="AN2348" i="1"/>
  <c r="AQ2348" i="1" s="1"/>
  <c r="AM2348" i="1"/>
  <c r="AP2348" i="1" s="1"/>
  <c r="AJ2348" i="1"/>
  <c r="AL2348" i="1" s="1"/>
  <c r="AI2348" i="1"/>
  <c r="AW2348" i="1" s="1"/>
  <c r="AO2347" i="1"/>
  <c r="AR2347" i="1" s="1"/>
  <c r="AN2347" i="1"/>
  <c r="AQ2347" i="1" s="1"/>
  <c r="AM2347" i="1"/>
  <c r="AP2347" i="1" s="1"/>
  <c r="AJ2347" i="1"/>
  <c r="AL2347" i="1" s="1"/>
  <c r="AI2347" i="1"/>
  <c r="AW2347" i="1" s="1"/>
  <c r="AO2346" i="1"/>
  <c r="AR2346" i="1" s="1"/>
  <c r="AN2346" i="1"/>
  <c r="AQ2346" i="1" s="1"/>
  <c r="AM2346" i="1"/>
  <c r="AP2346" i="1" s="1"/>
  <c r="AJ2346" i="1"/>
  <c r="AL2346" i="1" s="1"/>
  <c r="AI2346" i="1"/>
  <c r="AW2346" i="1" s="1"/>
  <c r="AO2345" i="1"/>
  <c r="AR2345" i="1" s="1"/>
  <c r="AN2345" i="1"/>
  <c r="AQ2345" i="1" s="1"/>
  <c r="AM2345" i="1"/>
  <c r="AP2345" i="1" s="1"/>
  <c r="AJ2345" i="1"/>
  <c r="AL2345" i="1" s="1"/>
  <c r="AI2345" i="1"/>
  <c r="AW2345" i="1" s="1"/>
  <c r="AO2344" i="1"/>
  <c r="AR2344" i="1" s="1"/>
  <c r="AN2344" i="1"/>
  <c r="AQ2344" i="1" s="1"/>
  <c r="AM2344" i="1"/>
  <c r="AP2344" i="1" s="1"/>
  <c r="AJ2344" i="1"/>
  <c r="AL2344" i="1" s="1"/>
  <c r="AI2344" i="1"/>
  <c r="AW2344" i="1" s="1"/>
  <c r="AO2343" i="1"/>
  <c r="AR2343" i="1" s="1"/>
  <c r="AN2343" i="1"/>
  <c r="AQ2343" i="1" s="1"/>
  <c r="AM2343" i="1"/>
  <c r="AP2343" i="1" s="1"/>
  <c r="AJ2343" i="1"/>
  <c r="AL2343" i="1" s="1"/>
  <c r="AI2343" i="1"/>
  <c r="AW2343" i="1" s="1"/>
  <c r="AO2342" i="1"/>
  <c r="AR2342" i="1" s="1"/>
  <c r="AN2342" i="1"/>
  <c r="AQ2342" i="1" s="1"/>
  <c r="AM2342" i="1"/>
  <c r="AP2342" i="1" s="1"/>
  <c r="AJ2342" i="1"/>
  <c r="AL2342" i="1" s="1"/>
  <c r="AI2342" i="1"/>
  <c r="AW2342" i="1" s="1"/>
  <c r="AO2341" i="1"/>
  <c r="AR2341" i="1" s="1"/>
  <c r="AN2341" i="1"/>
  <c r="AQ2341" i="1" s="1"/>
  <c r="AM2341" i="1"/>
  <c r="AP2341" i="1" s="1"/>
  <c r="AJ2341" i="1"/>
  <c r="AL2341" i="1" s="1"/>
  <c r="AI2341" i="1"/>
  <c r="AW2341" i="1" s="1"/>
  <c r="AO2340" i="1"/>
  <c r="AR2340" i="1" s="1"/>
  <c r="AN2340" i="1"/>
  <c r="AQ2340" i="1" s="1"/>
  <c r="AM2340" i="1"/>
  <c r="AP2340" i="1" s="1"/>
  <c r="AJ2340" i="1"/>
  <c r="AL2340" i="1" s="1"/>
  <c r="AI2340" i="1"/>
  <c r="AW2340" i="1" s="1"/>
  <c r="AO2339" i="1"/>
  <c r="AR2339" i="1" s="1"/>
  <c r="AN2339" i="1"/>
  <c r="AQ2339" i="1" s="1"/>
  <c r="AM2339" i="1"/>
  <c r="AP2339" i="1" s="1"/>
  <c r="AJ2339" i="1"/>
  <c r="AL2339" i="1" s="1"/>
  <c r="AI2339" i="1"/>
  <c r="AW2339" i="1" s="1"/>
  <c r="AO2338" i="1"/>
  <c r="AR2338" i="1" s="1"/>
  <c r="AN2338" i="1"/>
  <c r="AQ2338" i="1" s="1"/>
  <c r="AM2338" i="1"/>
  <c r="AP2338" i="1" s="1"/>
  <c r="AJ2338" i="1"/>
  <c r="AL2338" i="1" s="1"/>
  <c r="AI2338" i="1"/>
  <c r="AW2338" i="1" s="1"/>
  <c r="AO2337" i="1"/>
  <c r="AR2337" i="1" s="1"/>
  <c r="AN2337" i="1"/>
  <c r="AQ2337" i="1" s="1"/>
  <c r="AM2337" i="1"/>
  <c r="AP2337" i="1" s="1"/>
  <c r="AJ2337" i="1"/>
  <c r="AL2337" i="1" s="1"/>
  <c r="AI2337" i="1"/>
  <c r="AW2337" i="1" s="1"/>
  <c r="AO2336" i="1"/>
  <c r="AR2336" i="1" s="1"/>
  <c r="AN2336" i="1"/>
  <c r="AQ2336" i="1" s="1"/>
  <c r="AM2336" i="1"/>
  <c r="AP2336" i="1" s="1"/>
  <c r="AJ2336" i="1"/>
  <c r="AL2336" i="1" s="1"/>
  <c r="AI2336" i="1"/>
  <c r="AW2336" i="1" s="1"/>
  <c r="AO2335" i="1"/>
  <c r="AR2335" i="1" s="1"/>
  <c r="AN2335" i="1"/>
  <c r="AQ2335" i="1" s="1"/>
  <c r="AM2335" i="1"/>
  <c r="AP2335" i="1" s="1"/>
  <c r="AJ2335" i="1"/>
  <c r="AL2335" i="1" s="1"/>
  <c r="AI2335" i="1"/>
  <c r="AW2335" i="1" s="1"/>
  <c r="AO2334" i="1"/>
  <c r="AR2334" i="1" s="1"/>
  <c r="AN2334" i="1"/>
  <c r="AQ2334" i="1" s="1"/>
  <c r="AM2334" i="1"/>
  <c r="AP2334" i="1" s="1"/>
  <c r="AJ2334" i="1"/>
  <c r="AL2334" i="1" s="1"/>
  <c r="AI2334" i="1"/>
  <c r="AW2334" i="1" s="1"/>
  <c r="AO2333" i="1"/>
  <c r="AR2333" i="1" s="1"/>
  <c r="AN2333" i="1"/>
  <c r="AQ2333" i="1" s="1"/>
  <c r="AM2333" i="1"/>
  <c r="AP2333" i="1" s="1"/>
  <c r="AJ2333" i="1"/>
  <c r="AL2333" i="1" s="1"/>
  <c r="AI2333" i="1"/>
  <c r="AW2333" i="1" s="1"/>
  <c r="AO2332" i="1"/>
  <c r="AR2332" i="1" s="1"/>
  <c r="AN2332" i="1"/>
  <c r="AQ2332" i="1" s="1"/>
  <c r="AM2332" i="1"/>
  <c r="AP2332" i="1" s="1"/>
  <c r="AJ2332" i="1"/>
  <c r="AL2332" i="1" s="1"/>
  <c r="AI2332" i="1"/>
  <c r="AW2332" i="1" s="1"/>
  <c r="AO2331" i="1"/>
  <c r="AR2331" i="1" s="1"/>
  <c r="AN2331" i="1"/>
  <c r="AQ2331" i="1" s="1"/>
  <c r="AM2331" i="1"/>
  <c r="AP2331" i="1" s="1"/>
  <c r="AJ2331" i="1"/>
  <c r="AL2331" i="1" s="1"/>
  <c r="AI2331" i="1"/>
  <c r="AW2331" i="1" s="1"/>
  <c r="AO2330" i="1"/>
  <c r="AR2330" i="1" s="1"/>
  <c r="AN2330" i="1"/>
  <c r="AQ2330" i="1" s="1"/>
  <c r="AM2330" i="1"/>
  <c r="AP2330" i="1" s="1"/>
  <c r="AJ2330" i="1"/>
  <c r="AL2330" i="1" s="1"/>
  <c r="AI2330" i="1"/>
  <c r="AW2330" i="1" s="1"/>
  <c r="AO2329" i="1"/>
  <c r="AR2329" i="1" s="1"/>
  <c r="AN2329" i="1"/>
  <c r="AQ2329" i="1" s="1"/>
  <c r="AM2329" i="1"/>
  <c r="AP2329" i="1" s="1"/>
  <c r="AJ2329" i="1"/>
  <c r="AL2329" i="1" s="1"/>
  <c r="AI2329" i="1"/>
  <c r="AW2329" i="1" s="1"/>
  <c r="AO2328" i="1"/>
  <c r="AR2328" i="1" s="1"/>
  <c r="AN2328" i="1"/>
  <c r="AQ2328" i="1" s="1"/>
  <c r="AM2328" i="1"/>
  <c r="AP2328" i="1" s="1"/>
  <c r="AJ2328" i="1"/>
  <c r="AL2328" i="1" s="1"/>
  <c r="AI2328" i="1"/>
  <c r="AW2328" i="1" s="1"/>
  <c r="AO2327" i="1"/>
  <c r="AR2327" i="1" s="1"/>
  <c r="AN2327" i="1"/>
  <c r="AQ2327" i="1" s="1"/>
  <c r="AM2327" i="1"/>
  <c r="AP2327" i="1" s="1"/>
  <c r="AJ2327" i="1"/>
  <c r="AL2327" i="1" s="1"/>
  <c r="AI2327" i="1"/>
  <c r="AW2327" i="1" s="1"/>
  <c r="AO2326" i="1"/>
  <c r="AR2326" i="1" s="1"/>
  <c r="AN2326" i="1"/>
  <c r="AQ2326" i="1" s="1"/>
  <c r="AM2326" i="1"/>
  <c r="AP2326" i="1" s="1"/>
  <c r="AJ2326" i="1"/>
  <c r="AL2326" i="1" s="1"/>
  <c r="AI2326" i="1"/>
  <c r="AW2326" i="1" s="1"/>
  <c r="AO2325" i="1"/>
  <c r="AR2325" i="1" s="1"/>
  <c r="AN2325" i="1"/>
  <c r="AQ2325" i="1" s="1"/>
  <c r="AM2325" i="1"/>
  <c r="AP2325" i="1" s="1"/>
  <c r="AJ2325" i="1"/>
  <c r="AL2325" i="1" s="1"/>
  <c r="AI2325" i="1"/>
  <c r="AW2325" i="1" s="1"/>
  <c r="AO2324" i="1"/>
  <c r="AR2324" i="1" s="1"/>
  <c r="AN2324" i="1"/>
  <c r="AQ2324" i="1" s="1"/>
  <c r="AM2324" i="1"/>
  <c r="AP2324" i="1" s="1"/>
  <c r="AJ2324" i="1"/>
  <c r="AL2324" i="1" s="1"/>
  <c r="AI2324" i="1"/>
  <c r="AW2324" i="1" s="1"/>
  <c r="AO2323" i="1"/>
  <c r="AR2323" i="1" s="1"/>
  <c r="AN2323" i="1"/>
  <c r="AQ2323" i="1" s="1"/>
  <c r="AM2323" i="1"/>
  <c r="AP2323" i="1" s="1"/>
  <c r="AJ2323" i="1"/>
  <c r="AL2323" i="1" s="1"/>
  <c r="AI2323" i="1"/>
  <c r="AW2323" i="1" s="1"/>
  <c r="AO2322" i="1"/>
  <c r="AR2322" i="1" s="1"/>
  <c r="AN2322" i="1"/>
  <c r="AQ2322" i="1" s="1"/>
  <c r="AM2322" i="1"/>
  <c r="AP2322" i="1" s="1"/>
  <c r="AJ2322" i="1"/>
  <c r="AL2322" i="1" s="1"/>
  <c r="AI2322" i="1"/>
  <c r="AW2322" i="1" s="1"/>
  <c r="AO2321" i="1"/>
  <c r="AR2321" i="1" s="1"/>
  <c r="AN2321" i="1"/>
  <c r="AQ2321" i="1" s="1"/>
  <c r="AM2321" i="1"/>
  <c r="AP2321" i="1" s="1"/>
  <c r="AJ2321" i="1"/>
  <c r="AL2321" i="1" s="1"/>
  <c r="AI2321" i="1"/>
  <c r="AW2321" i="1" s="1"/>
  <c r="AO2320" i="1"/>
  <c r="AR2320" i="1" s="1"/>
  <c r="AN2320" i="1"/>
  <c r="AQ2320" i="1" s="1"/>
  <c r="AM2320" i="1"/>
  <c r="AP2320" i="1" s="1"/>
  <c r="AJ2320" i="1"/>
  <c r="AL2320" i="1" s="1"/>
  <c r="AI2320" i="1"/>
  <c r="AW2320" i="1" s="1"/>
  <c r="AO2319" i="1"/>
  <c r="AR2319" i="1" s="1"/>
  <c r="AN2319" i="1"/>
  <c r="AQ2319" i="1" s="1"/>
  <c r="AM2319" i="1"/>
  <c r="AP2319" i="1" s="1"/>
  <c r="AJ2319" i="1"/>
  <c r="AL2319" i="1" s="1"/>
  <c r="AI2319" i="1"/>
  <c r="AW2319" i="1" s="1"/>
  <c r="AO2318" i="1"/>
  <c r="AR2318" i="1" s="1"/>
  <c r="AN2318" i="1"/>
  <c r="AQ2318" i="1" s="1"/>
  <c r="AM2318" i="1"/>
  <c r="AP2318" i="1" s="1"/>
  <c r="AJ2318" i="1"/>
  <c r="AL2318" i="1" s="1"/>
  <c r="AI2318" i="1"/>
  <c r="AW2318" i="1" s="1"/>
  <c r="AO2317" i="1"/>
  <c r="AR2317" i="1" s="1"/>
  <c r="AN2317" i="1"/>
  <c r="AQ2317" i="1" s="1"/>
  <c r="AM2317" i="1"/>
  <c r="AP2317" i="1" s="1"/>
  <c r="AJ2317" i="1"/>
  <c r="AL2317" i="1" s="1"/>
  <c r="AI2317" i="1"/>
  <c r="AW2317" i="1" s="1"/>
  <c r="AO2316" i="1"/>
  <c r="AR2316" i="1" s="1"/>
  <c r="AN2316" i="1"/>
  <c r="AQ2316" i="1" s="1"/>
  <c r="AM2316" i="1"/>
  <c r="AP2316" i="1" s="1"/>
  <c r="AJ2316" i="1"/>
  <c r="AL2316" i="1" s="1"/>
  <c r="AI2316" i="1"/>
  <c r="AW2316" i="1" s="1"/>
  <c r="AO2315" i="1"/>
  <c r="AR2315" i="1" s="1"/>
  <c r="AN2315" i="1"/>
  <c r="AQ2315" i="1" s="1"/>
  <c r="AM2315" i="1"/>
  <c r="AP2315" i="1" s="1"/>
  <c r="AJ2315" i="1"/>
  <c r="AL2315" i="1" s="1"/>
  <c r="AI2315" i="1"/>
  <c r="AW2315" i="1" s="1"/>
  <c r="AO2314" i="1"/>
  <c r="AR2314" i="1" s="1"/>
  <c r="AN2314" i="1"/>
  <c r="AQ2314" i="1" s="1"/>
  <c r="AM2314" i="1"/>
  <c r="AP2314" i="1" s="1"/>
  <c r="AJ2314" i="1"/>
  <c r="AL2314" i="1" s="1"/>
  <c r="AI2314" i="1"/>
  <c r="AW2314" i="1" s="1"/>
  <c r="AO2313" i="1"/>
  <c r="AR2313" i="1" s="1"/>
  <c r="AN2313" i="1"/>
  <c r="AQ2313" i="1" s="1"/>
  <c r="AM2313" i="1"/>
  <c r="AP2313" i="1" s="1"/>
  <c r="AJ2313" i="1"/>
  <c r="AL2313" i="1" s="1"/>
  <c r="AI2313" i="1"/>
  <c r="AW2313" i="1" s="1"/>
  <c r="AO2312" i="1"/>
  <c r="AR2312" i="1" s="1"/>
  <c r="AN2312" i="1"/>
  <c r="AQ2312" i="1" s="1"/>
  <c r="AM2312" i="1"/>
  <c r="AP2312" i="1" s="1"/>
  <c r="AJ2312" i="1"/>
  <c r="AL2312" i="1" s="1"/>
  <c r="AI2312" i="1"/>
  <c r="AW2312" i="1" s="1"/>
  <c r="AO2311" i="1"/>
  <c r="AR2311" i="1" s="1"/>
  <c r="AN2311" i="1"/>
  <c r="AQ2311" i="1" s="1"/>
  <c r="AM2311" i="1"/>
  <c r="AP2311" i="1" s="1"/>
  <c r="AJ2311" i="1"/>
  <c r="AL2311" i="1" s="1"/>
  <c r="AI2311" i="1"/>
  <c r="AW2311" i="1" s="1"/>
  <c r="AO2310" i="1"/>
  <c r="AR2310" i="1" s="1"/>
  <c r="AN2310" i="1"/>
  <c r="AQ2310" i="1" s="1"/>
  <c r="AM2310" i="1"/>
  <c r="AP2310" i="1" s="1"/>
  <c r="AJ2310" i="1"/>
  <c r="AL2310" i="1" s="1"/>
  <c r="AI2310" i="1"/>
  <c r="AW2310" i="1" s="1"/>
  <c r="AO2309" i="1"/>
  <c r="AR2309" i="1" s="1"/>
  <c r="AN2309" i="1"/>
  <c r="AQ2309" i="1" s="1"/>
  <c r="AM2309" i="1"/>
  <c r="AP2309" i="1" s="1"/>
  <c r="AJ2309" i="1"/>
  <c r="AL2309" i="1" s="1"/>
  <c r="AI2309" i="1"/>
  <c r="AW2309" i="1" s="1"/>
  <c r="AO2308" i="1"/>
  <c r="AR2308" i="1" s="1"/>
  <c r="AN2308" i="1"/>
  <c r="AQ2308" i="1" s="1"/>
  <c r="AM2308" i="1"/>
  <c r="AP2308" i="1" s="1"/>
  <c r="AJ2308" i="1"/>
  <c r="AL2308" i="1" s="1"/>
  <c r="AI2308" i="1"/>
  <c r="AW2308" i="1" s="1"/>
  <c r="AO2307" i="1"/>
  <c r="AR2307" i="1" s="1"/>
  <c r="AN2307" i="1"/>
  <c r="AQ2307" i="1" s="1"/>
  <c r="AM2307" i="1"/>
  <c r="AP2307" i="1" s="1"/>
  <c r="AJ2307" i="1"/>
  <c r="AL2307" i="1" s="1"/>
  <c r="AI2307" i="1"/>
  <c r="AW2307" i="1" s="1"/>
  <c r="AO2306" i="1"/>
  <c r="AR2306" i="1" s="1"/>
  <c r="AN2306" i="1"/>
  <c r="AQ2306" i="1" s="1"/>
  <c r="AM2306" i="1"/>
  <c r="AP2306" i="1" s="1"/>
  <c r="AJ2306" i="1"/>
  <c r="AL2306" i="1" s="1"/>
  <c r="AI2306" i="1"/>
  <c r="AW2306" i="1" s="1"/>
  <c r="AO2305" i="1"/>
  <c r="AR2305" i="1" s="1"/>
  <c r="AN2305" i="1"/>
  <c r="AQ2305" i="1" s="1"/>
  <c r="AM2305" i="1"/>
  <c r="AP2305" i="1" s="1"/>
  <c r="AJ2305" i="1"/>
  <c r="AL2305" i="1" s="1"/>
  <c r="AI2305" i="1"/>
  <c r="AW2305" i="1" s="1"/>
  <c r="AO2304" i="1"/>
  <c r="AR2304" i="1" s="1"/>
  <c r="AN2304" i="1"/>
  <c r="AQ2304" i="1" s="1"/>
  <c r="AM2304" i="1"/>
  <c r="AP2304" i="1" s="1"/>
  <c r="AJ2304" i="1"/>
  <c r="AL2304" i="1" s="1"/>
  <c r="AI2304" i="1"/>
  <c r="AW2304" i="1" s="1"/>
  <c r="AO2303" i="1"/>
  <c r="AR2303" i="1" s="1"/>
  <c r="AN2303" i="1"/>
  <c r="AQ2303" i="1" s="1"/>
  <c r="AM2303" i="1"/>
  <c r="AP2303" i="1" s="1"/>
  <c r="AJ2303" i="1"/>
  <c r="AL2303" i="1" s="1"/>
  <c r="AI2303" i="1"/>
  <c r="AW2303" i="1" s="1"/>
  <c r="AO2302" i="1"/>
  <c r="AR2302" i="1" s="1"/>
  <c r="AN2302" i="1"/>
  <c r="AQ2302" i="1" s="1"/>
  <c r="AM2302" i="1"/>
  <c r="AP2302" i="1" s="1"/>
  <c r="AJ2302" i="1"/>
  <c r="AL2302" i="1" s="1"/>
  <c r="AI2302" i="1"/>
  <c r="AW2302" i="1" s="1"/>
  <c r="AO2301" i="1"/>
  <c r="AR2301" i="1" s="1"/>
  <c r="AN2301" i="1"/>
  <c r="AQ2301" i="1" s="1"/>
  <c r="AM2301" i="1"/>
  <c r="AP2301" i="1" s="1"/>
  <c r="AJ2301" i="1"/>
  <c r="AL2301" i="1" s="1"/>
  <c r="AI2301" i="1"/>
  <c r="AW2301" i="1" s="1"/>
  <c r="AO2300" i="1"/>
  <c r="AR2300" i="1" s="1"/>
  <c r="AN2300" i="1"/>
  <c r="AQ2300" i="1" s="1"/>
  <c r="AM2300" i="1"/>
  <c r="AP2300" i="1" s="1"/>
  <c r="AJ2300" i="1"/>
  <c r="AL2300" i="1" s="1"/>
  <c r="AI2300" i="1"/>
  <c r="AW2300" i="1" s="1"/>
  <c r="AO2299" i="1"/>
  <c r="AR2299" i="1" s="1"/>
  <c r="AN2299" i="1"/>
  <c r="AQ2299" i="1" s="1"/>
  <c r="AM2299" i="1"/>
  <c r="AP2299" i="1" s="1"/>
  <c r="AJ2299" i="1"/>
  <c r="AL2299" i="1" s="1"/>
  <c r="AI2299" i="1"/>
  <c r="AW2299" i="1" s="1"/>
  <c r="AO2298" i="1"/>
  <c r="AR2298" i="1" s="1"/>
  <c r="AN2298" i="1"/>
  <c r="AQ2298" i="1" s="1"/>
  <c r="AM2298" i="1"/>
  <c r="AP2298" i="1" s="1"/>
  <c r="AJ2298" i="1"/>
  <c r="AL2298" i="1" s="1"/>
  <c r="AI2298" i="1"/>
  <c r="AW2298" i="1" s="1"/>
  <c r="AO2297" i="1"/>
  <c r="AR2297" i="1" s="1"/>
  <c r="AN2297" i="1"/>
  <c r="AQ2297" i="1" s="1"/>
  <c r="AM2297" i="1"/>
  <c r="AP2297" i="1" s="1"/>
  <c r="AJ2297" i="1"/>
  <c r="AL2297" i="1" s="1"/>
  <c r="AI2297" i="1"/>
  <c r="AW2297" i="1" s="1"/>
  <c r="AO2296" i="1"/>
  <c r="AR2296" i="1" s="1"/>
  <c r="AN2296" i="1"/>
  <c r="AQ2296" i="1" s="1"/>
  <c r="AM2296" i="1"/>
  <c r="AP2296" i="1" s="1"/>
  <c r="AJ2296" i="1"/>
  <c r="AL2296" i="1" s="1"/>
  <c r="AI2296" i="1"/>
  <c r="AW2296" i="1" s="1"/>
  <c r="AO2295" i="1"/>
  <c r="AR2295" i="1" s="1"/>
  <c r="AN2295" i="1"/>
  <c r="AQ2295" i="1" s="1"/>
  <c r="AM2295" i="1"/>
  <c r="AP2295" i="1" s="1"/>
  <c r="AJ2295" i="1"/>
  <c r="AL2295" i="1" s="1"/>
  <c r="AI2295" i="1"/>
  <c r="AW2295" i="1" s="1"/>
  <c r="AO2294" i="1"/>
  <c r="AR2294" i="1" s="1"/>
  <c r="AN2294" i="1"/>
  <c r="AQ2294" i="1" s="1"/>
  <c r="AM2294" i="1"/>
  <c r="AP2294" i="1" s="1"/>
  <c r="AJ2294" i="1"/>
  <c r="AL2294" i="1" s="1"/>
  <c r="AI2294" i="1"/>
  <c r="AW2294" i="1" s="1"/>
  <c r="AO2293" i="1"/>
  <c r="AR2293" i="1" s="1"/>
  <c r="AN2293" i="1"/>
  <c r="AQ2293" i="1" s="1"/>
  <c r="AM2293" i="1"/>
  <c r="AP2293" i="1" s="1"/>
  <c r="AJ2293" i="1"/>
  <c r="AL2293" i="1" s="1"/>
  <c r="AI2293" i="1"/>
  <c r="AW2293" i="1" s="1"/>
  <c r="AO2292" i="1"/>
  <c r="AR2292" i="1" s="1"/>
  <c r="AN2292" i="1"/>
  <c r="AQ2292" i="1" s="1"/>
  <c r="AM2292" i="1"/>
  <c r="AP2292" i="1" s="1"/>
  <c r="AJ2292" i="1"/>
  <c r="AL2292" i="1" s="1"/>
  <c r="AI2292" i="1"/>
  <c r="AW2292" i="1" s="1"/>
  <c r="AO2291" i="1"/>
  <c r="AR2291" i="1" s="1"/>
  <c r="AN2291" i="1"/>
  <c r="AQ2291" i="1" s="1"/>
  <c r="AM2291" i="1"/>
  <c r="AP2291" i="1" s="1"/>
  <c r="AJ2291" i="1"/>
  <c r="AL2291" i="1" s="1"/>
  <c r="AI2291" i="1"/>
  <c r="AW2291" i="1" s="1"/>
  <c r="AO2290" i="1"/>
  <c r="AR2290" i="1" s="1"/>
  <c r="AN2290" i="1"/>
  <c r="AQ2290" i="1" s="1"/>
  <c r="AM2290" i="1"/>
  <c r="AP2290" i="1" s="1"/>
  <c r="AJ2290" i="1"/>
  <c r="AL2290" i="1" s="1"/>
  <c r="AI2290" i="1"/>
  <c r="AW2290" i="1" s="1"/>
  <c r="AO2289" i="1"/>
  <c r="AR2289" i="1" s="1"/>
  <c r="AN2289" i="1"/>
  <c r="AQ2289" i="1" s="1"/>
  <c r="AM2289" i="1"/>
  <c r="AP2289" i="1" s="1"/>
  <c r="AJ2289" i="1"/>
  <c r="AL2289" i="1" s="1"/>
  <c r="AI2289" i="1"/>
  <c r="AW2289" i="1" s="1"/>
  <c r="AO2288" i="1"/>
  <c r="AR2288" i="1" s="1"/>
  <c r="AN2288" i="1"/>
  <c r="AQ2288" i="1" s="1"/>
  <c r="AM2288" i="1"/>
  <c r="AP2288" i="1" s="1"/>
  <c r="AJ2288" i="1"/>
  <c r="AL2288" i="1" s="1"/>
  <c r="AI2288" i="1"/>
  <c r="AW2288" i="1" s="1"/>
  <c r="AO2287" i="1"/>
  <c r="AR2287" i="1" s="1"/>
  <c r="AN2287" i="1"/>
  <c r="AQ2287" i="1" s="1"/>
  <c r="AM2287" i="1"/>
  <c r="AP2287" i="1" s="1"/>
  <c r="AJ2287" i="1"/>
  <c r="AL2287" i="1" s="1"/>
  <c r="AI2287" i="1"/>
  <c r="AW2287" i="1" s="1"/>
  <c r="AO2286" i="1"/>
  <c r="AR2286" i="1" s="1"/>
  <c r="AN2286" i="1"/>
  <c r="AQ2286" i="1" s="1"/>
  <c r="AM2286" i="1"/>
  <c r="AP2286" i="1" s="1"/>
  <c r="AJ2286" i="1"/>
  <c r="AL2286" i="1" s="1"/>
  <c r="AI2286" i="1"/>
  <c r="AW2286" i="1" s="1"/>
  <c r="AO2285" i="1"/>
  <c r="AR2285" i="1" s="1"/>
  <c r="AN2285" i="1"/>
  <c r="AQ2285" i="1" s="1"/>
  <c r="AM2285" i="1"/>
  <c r="AP2285" i="1" s="1"/>
  <c r="AJ2285" i="1"/>
  <c r="AL2285" i="1" s="1"/>
  <c r="AI2285" i="1"/>
  <c r="AW2285" i="1" s="1"/>
  <c r="AO2284" i="1"/>
  <c r="AR2284" i="1" s="1"/>
  <c r="AN2284" i="1"/>
  <c r="AQ2284" i="1" s="1"/>
  <c r="AM2284" i="1"/>
  <c r="AP2284" i="1" s="1"/>
  <c r="AJ2284" i="1"/>
  <c r="AL2284" i="1" s="1"/>
  <c r="AI2284" i="1"/>
  <c r="AW2284" i="1" s="1"/>
  <c r="AO2283" i="1"/>
  <c r="AR2283" i="1" s="1"/>
  <c r="AN2283" i="1"/>
  <c r="AQ2283" i="1" s="1"/>
  <c r="AM2283" i="1"/>
  <c r="AP2283" i="1" s="1"/>
  <c r="AJ2283" i="1"/>
  <c r="AL2283" i="1" s="1"/>
  <c r="AI2283" i="1"/>
  <c r="AW2283" i="1" s="1"/>
  <c r="AO2282" i="1"/>
  <c r="AR2282" i="1" s="1"/>
  <c r="AN2282" i="1"/>
  <c r="AQ2282" i="1" s="1"/>
  <c r="AM2282" i="1"/>
  <c r="AP2282" i="1" s="1"/>
  <c r="AJ2282" i="1"/>
  <c r="AL2282" i="1" s="1"/>
  <c r="AI2282" i="1"/>
  <c r="AW2282" i="1" s="1"/>
  <c r="AO2281" i="1"/>
  <c r="AR2281" i="1" s="1"/>
  <c r="AN2281" i="1"/>
  <c r="AQ2281" i="1" s="1"/>
  <c r="AM2281" i="1"/>
  <c r="AP2281" i="1" s="1"/>
  <c r="AJ2281" i="1"/>
  <c r="AL2281" i="1" s="1"/>
  <c r="AI2281" i="1"/>
  <c r="AW2281" i="1" s="1"/>
  <c r="AO2280" i="1"/>
  <c r="AR2280" i="1" s="1"/>
  <c r="AN2280" i="1"/>
  <c r="AQ2280" i="1" s="1"/>
  <c r="AM2280" i="1"/>
  <c r="AP2280" i="1" s="1"/>
  <c r="AJ2280" i="1"/>
  <c r="AL2280" i="1" s="1"/>
  <c r="AI2280" i="1"/>
  <c r="AW2280" i="1" s="1"/>
  <c r="AO2279" i="1"/>
  <c r="AR2279" i="1" s="1"/>
  <c r="AN2279" i="1"/>
  <c r="AQ2279" i="1" s="1"/>
  <c r="AM2279" i="1"/>
  <c r="AP2279" i="1" s="1"/>
  <c r="AJ2279" i="1"/>
  <c r="AL2279" i="1" s="1"/>
  <c r="AI2279" i="1"/>
  <c r="AW2279" i="1" s="1"/>
  <c r="AO2278" i="1"/>
  <c r="AR2278" i="1" s="1"/>
  <c r="AN2278" i="1"/>
  <c r="AQ2278" i="1" s="1"/>
  <c r="AM2278" i="1"/>
  <c r="AP2278" i="1" s="1"/>
  <c r="AJ2278" i="1"/>
  <c r="AL2278" i="1" s="1"/>
  <c r="AI2278" i="1"/>
  <c r="AW2278" i="1" s="1"/>
  <c r="AO2277" i="1"/>
  <c r="AR2277" i="1" s="1"/>
  <c r="AN2277" i="1"/>
  <c r="AQ2277" i="1" s="1"/>
  <c r="AM2277" i="1"/>
  <c r="AP2277" i="1" s="1"/>
  <c r="AJ2277" i="1"/>
  <c r="AL2277" i="1" s="1"/>
  <c r="AI2277" i="1"/>
  <c r="AW2277" i="1" s="1"/>
  <c r="AO2276" i="1"/>
  <c r="AR2276" i="1" s="1"/>
  <c r="AN2276" i="1"/>
  <c r="AQ2276" i="1" s="1"/>
  <c r="AM2276" i="1"/>
  <c r="AP2276" i="1" s="1"/>
  <c r="AJ2276" i="1"/>
  <c r="AL2276" i="1" s="1"/>
  <c r="AI2276" i="1"/>
  <c r="AW2276" i="1" s="1"/>
  <c r="AO2275" i="1"/>
  <c r="AR2275" i="1" s="1"/>
  <c r="AN2275" i="1"/>
  <c r="AQ2275" i="1" s="1"/>
  <c r="AM2275" i="1"/>
  <c r="AP2275" i="1" s="1"/>
  <c r="AJ2275" i="1"/>
  <c r="AL2275" i="1" s="1"/>
  <c r="AI2275" i="1"/>
  <c r="AW2275" i="1" s="1"/>
  <c r="AO2274" i="1"/>
  <c r="AR2274" i="1" s="1"/>
  <c r="AN2274" i="1"/>
  <c r="AQ2274" i="1" s="1"/>
  <c r="AM2274" i="1"/>
  <c r="AP2274" i="1" s="1"/>
  <c r="AJ2274" i="1"/>
  <c r="AL2274" i="1" s="1"/>
  <c r="AI2274" i="1"/>
  <c r="AW2274" i="1" s="1"/>
  <c r="AO2273" i="1"/>
  <c r="AR2273" i="1" s="1"/>
  <c r="AN2273" i="1"/>
  <c r="AQ2273" i="1" s="1"/>
  <c r="AM2273" i="1"/>
  <c r="AP2273" i="1" s="1"/>
  <c r="AJ2273" i="1"/>
  <c r="AL2273" i="1" s="1"/>
  <c r="AI2273" i="1"/>
  <c r="AW2273" i="1" s="1"/>
  <c r="AO2272" i="1"/>
  <c r="AR2272" i="1" s="1"/>
  <c r="AN2272" i="1"/>
  <c r="AQ2272" i="1" s="1"/>
  <c r="AM2272" i="1"/>
  <c r="AP2272" i="1" s="1"/>
  <c r="AJ2272" i="1"/>
  <c r="AL2272" i="1" s="1"/>
  <c r="AI2272" i="1"/>
  <c r="AW2272" i="1" s="1"/>
  <c r="AO2271" i="1"/>
  <c r="AR2271" i="1" s="1"/>
  <c r="AN2271" i="1"/>
  <c r="AQ2271" i="1" s="1"/>
  <c r="AM2271" i="1"/>
  <c r="AP2271" i="1" s="1"/>
  <c r="AJ2271" i="1"/>
  <c r="AL2271" i="1" s="1"/>
  <c r="AI2271" i="1"/>
  <c r="AW2271" i="1" s="1"/>
  <c r="AO2270" i="1"/>
  <c r="AR2270" i="1" s="1"/>
  <c r="AN2270" i="1"/>
  <c r="AQ2270" i="1" s="1"/>
  <c r="AM2270" i="1"/>
  <c r="AP2270" i="1" s="1"/>
  <c r="AJ2270" i="1"/>
  <c r="AL2270" i="1" s="1"/>
  <c r="AI2270" i="1"/>
  <c r="AW2270" i="1" s="1"/>
  <c r="AO2269" i="1"/>
  <c r="AR2269" i="1" s="1"/>
  <c r="AN2269" i="1"/>
  <c r="AQ2269" i="1" s="1"/>
  <c r="AM2269" i="1"/>
  <c r="AP2269" i="1" s="1"/>
  <c r="AJ2269" i="1"/>
  <c r="AL2269" i="1" s="1"/>
  <c r="AI2269" i="1"/>
  <c r="AW2269" i="1" s="1"/>
  <c r="AO2268" i="1"/>
  <c r="AR2268" i="1" s="1"/>
  <c r="AN2268" i="1"/>
  <c r="AQ2268" i="1" s="1"/>
  <c r="AM2268" i="1"/>
  <c r="AP2268" i="1" s="1"/>
  <c r="AJ2268" i="1"/>
  <c r="AL2268" i="1" s="1"/>
  <c r="AI2268" i="1"/>
  <c r="AW2268" i="1" s="1"/>
  <c r="AO2267" i="1"/>
  <c r="AR2267" i="1" s="1"/>
  <c r="AN2267" i="1"/>
  <c r="AQ2267" i="1" s="1"/>
  <c r="AM2267" i="1"/>
  <c r="AP2267" i="1" s="1"/>
  <c r="AJ2267" i="1"/>
  <c r="AL2267" i="1" s="1"/>
  <c r="AI2267" i="1"/>
  <c r="AW2267" i="1" s="1"/>
  <c r="AO2266" i="1"/>
  <c r="AR2266" i="1" s="1"/>
  <c r="AN2266" i="1"/>
  <c r="AQ2266" i="1" s="1"/>
  <c r="AM2266" i="1"/>
  <c r="AP2266" i="1" s="1"/>
  <c r="AJ2266" i="1"/>
  <c r="AL2266" i="1" s="1"/>
  <c r="AI2266" i="1"/>
  <c r="AW2266" i="1" s="1"/>
  <c r="AO2265" i="1"/>
  <c r="AR2265" i="1" s="1"/>
  <c r="AN2265" i="1"/>
  <c r="AQ2265" i="1" s="1"/>
  <c r="AM2265" i="1"/>
  <c r="AP2265" i="1" s="1"/>
  <c r="AJ2265" i="1"/>
  <c r="AL2265" i="1" s="1"/>
  <c r="AI2265" i="1"/>
  <c r="AW2265" i="1" s="1"/>
  <c r="AO2264" i="1"/>
  <c r="AR2264" i="1" s="1"/>
  <c r="AN2264" i="1"/>
  <c r="AQ2264" i="1" s="1"/>
  <c r="AM2264" i="1"/>
  <c r="AP2264" i="1" s="1"/>
  <c r="AJ2264" i="1"/>
  <c r="AL2264" i="1" s="1"/>
  <c r="AI2264" i="1"/>
  <c r="AW2264" i="1" s="1"/>
  <c r="AO2263" i="1"/>
  <c r="AR2263" i="1" s="1"/>
  <c r="AN2263" i="1"/>
  <c r="AQ2263" i="1" s="1"/>
  <c r="AM2263" i="1"/>
  <c r="AP2263" i="1" s="1"/>
  <c r="AJ2263" i="1"/>
  <c r="AL2263" i="1" s="1"/>
  <c r="AI2263" i="1"/>
  <c r="AW2263" i="1" s="1"/>
  <c r="AO2262" i="1"/>
  <c r="AR2262" i="1" s="1"/>
  <c r="AN2262" i="1"/>
  <c r="AQ2262" i="1" s="1"/>
  <c r="AM2262" i="1"/>
  <c r="AP2262" i="1" s="1"/>
  <c r="AJ2262" i="1"/>
  <c r="AL2262" i="1" s="1"/>
  <c r="AI2262" i="1"/>
  <c r="AW2262" i="1" s="1"/>
  <c r="AO2261" i="1"/>
  <c r="AR2261" i="1" s="1"/>
  <c r="AN2261" i="1"/>
  <c r="AQ2261" i="1" s="1"/>
  <c r="AM2261" i="1"/>
  <c r="AP2261" i="1" s="1"/>
  <c r="AJ2261" i="1"/>
  <c r="AL2261" i="1" s="1"/>
  <c r="AI2261" i="1"/>
  <c r="AW2261" i="1" s="1"/>
  <c r="AO2260" i="1"/>
  <c r="AR2260" i="1" s="1"/>
  <c r="AN2260" i="1"/>
  <c r="AQ2260" i="1" s="1"/>
  <c r="AM2260" i="1"/>
  <c r="AP2260" i="1" s="1"/>
  <c r="AJ2260" i="1"/>
  <c r="AL2260" i="1" s="1"/>
  <c r="AI2260" i="1"/>
  <c r="AW2260" i="1" s="1"/>
  <c r="AO2259" i="1"/>
  <c r="AR2259" i="1" s="1"/>
  <c r="AN2259" i="1"/>
  <c r="AQ2259" i="1" s="1"/>
  <c r="AM2259" i="1"/>
  <c r="AP2259" i="1" s="1"/>
  <c r="AJ2259" i="1"/>
  <c r="AL2259" i="1" s="1"/>
  <c r="AI2259" i="1"/>
  <c r="AW2259" i="1" s="1"/>
  <c r="AO2258" i="1"/>
  <c r="AR2258" i="1" s="1"/>
  <c r="AN2258" i="1"/>
  <c r="AQ2258" i="1" s="1"/>
  <c r="AM2258" i="1"/>
  <c r="AP2258" i="1" s="1"/>
  <c r="AJ2258" i="1"/>
  <c r="AL2258" i="1" s="1"/>
  <c r="AI2258" i="1"/>
  <c r="AW2258" i="1" s="1"/>
  <c r="AO2257" i="1"/>
  <c r="AR2257" i="1" s="1"/>
  <c r="AN2257" i="1"/>
  <c r="AQ2257" i="1" s="1"/>
  <c r="AM2257" i="1"/>
  <c r="AP2257" i="1" s="1"/>
  <c r="AJ2257" i="1"/>
  <c r="AL2257" i="1" s="1"/>
  <c r="AI2257" i="1"/>
  <c r="AW2257" i="1" s="1"/>
  <c r="AO2256" i="1"/>
  <c r="AR2256" i="1" s="1"/>
  <c r="AN2256" i="1"/>
  <c r="AQ2256" i="1" s="1"/>
  <c r="AM2256" i="1"/>
  <c r="AP2256" i="1" s="1"/>
  <c r="AJ2256" i="1"/>
  <c r="AL2256" i="1" s="1"/>
  <c r="AI2256" i="1"/>
  <c r="AW2256" i="1" s="1"/>
  <c r="AO2255" i="1"/>
  <c r="AR2255" i="1" s="1"/>
  <c r="AN2255" i="1"/>
  <c r="AQ2255" i="1" s="1"/>
  <c r="AM2255" i="1"/>
  <c r="AP2255" i="1" s="1"/>
  <c r="AJ2255" i="1"/>
  <c r="AL2255" i="1" s="1"/>
  <c r="AI2255" i="1"/>
  <c r="AW2255" i="1" s="1"/>
  <c r="AO2254" i="1"/>
  <c r="AR2254" i="1" s="1"/>
  <c r="AN2254" i="1"/>
  <c r="AQ2254" i="1" s="1"/>
  <c r="AM2254" i="1"/>
  <c r="AP2254" i="1" s="1"/>
  <c r="AJ2254" i="1"/>
  <c r="AL2254" i="1" s="1"/>
  <c r="AI2254" i="1"/>
  <c r="AW2254" i="1" s="1"/>
  <c r="AO2253" i="1"/>
  <c r="AR2253" i="1" s="1"/>
  <c r="AN2253" i="1"/>
  <c r="AQ2253" i="1" s="1"/>
  <c r="AM2253" i="1"/>
  <c r="AP2253" i="1" s="1"/>
  <c r="AJ2253" i="1"/>
  <c r="AL2253" i="1" s="1"/>
  <c r="AI2253" i="1"/>
  <c r="AW2253" i="1" s="1"/>
  <c r="AO2252" i="1"/>
  <c r="AR2252" i="1" s="1"/>
  <c r="AN2252" i="1"/>
  <c r="AQ2252" i="1" s="1"/>
  <c r="AM2252" i="1"/>
  <c r="AP2252" i="1" s="1"/>
  <c r="AJ2252" i="1"/>
  <c r="AL2252" i="1" s="1"/>
  <c r="AI2252" i="1"/>
  <c r="AW2252" i="1" s="1"/>
  <c r="AO2251" i="1"/>
  <c r="AR2251" i="1" s="1"/>
  <c r="AN2251" i="1"/>
  <c r="AQ2251" i="1" s="1"/>
  <c r="AM2251" i="1"/>
  <c r="AP2251" i="1" s="1"/>
  <c r="AJ2251" i="1"/>
  <c r="AL2251" i="1" s="1"/>
  <c r="AI2251" i="1"/>
  <c r="AW2251" i="1" s="1"/>
  <c r="AO2250" i="1"/>
  <c r="AR2250" i="1" s="1"/>
  <c r="AN2250" i="1"/>
  <c r="AQ2250" i="1" s="1"/>
  <c r="AM2250" i="1"/>
  <c r="AP2250" i="1" s="1"/>
  <c r="AJ2250" i="1"/>
  <c r="AL2250" i="1" s="1"/>
  <c r="AI2250" i="1"/>
  <c r="AW2250" i="1" s="1"/>
  <c r="AO2249" i="1"/>
  <c r="AR2249" i="1" s="1"/>
  <c r="AN2249" i="1"/>
  <c r="AQ2249" i="1" s="1"/>
  <c r="AM2249" i="1"/>
  <c r="AP2249" i="1" s="1"/>
  <c r="AJ2249" i="1"/>
  <c r="AL2249" i="1" s="1"/>
  <c r="AI2249" i="1"/>
  <c r="AW2249" i="1" s="1"/>
  <c r="AO2248" i="1"/>
  <c r="AR2248" i="1" s="1"/>
  <c r="AN2248" i="1"/>
  <c r="AQ2248" i="1" s="1"/>
  <c r="AM2248" i="1"/>
  <c r="AP2248" i="1" s="1"/>
  <c r="AJ2248" i="1"/>
  <c r="AL2248" i="1" s="1"/>
  <c r="AI2248" i="1"/>
  <c r="AW2248" i="1" s="1"/>
  <c r="AO2247" i="1"/>
  <c r="AR2247" i="1" s="1"/>
  <c r="AN2247" i="1"/>
  <c r="AQ2247" i="1" s="1"/>
  <c r="AM2247" i="1"/>
  <c r="AP2247" i="1" s="1"/>
  <c r="AJ2247" i="1"/>
  <c r="AL2247" i="1" s="1"/>
  <c r="AI2247" i="1"/>
  <c r="AW2247" i="1" s="1"/>
  <c r="AO2246" i="1"/>
  <c r="AR2246" i="1" s="1"/>
  <c r="AN2246" i="1"/>
  <c r="AQ2246" i="1" s="1"/>
  <c r="AM2246" i="1"/>
  <c r="AP2246" i="1" s="1"/>
  <c r="AJ2246" i="1"/>
  <c r="AL2246" i="1" s="1"/>
  <c r="AI2246" i="1"/>
  <c r="AW2246" i="1" s="1"/>
  <c r="AO2245" i="1"/>
  <c r="AR2245" i="1" s="1"/>
  <c r="AN2245" i="1"/>
  <c r="AQ2245" i="1" s="1"/>
  <c r="AM2245" i="1"/>
  <c r="AP2245" i="1" s="1"/>
  <c r="AJ2245" i="1"/>
  <c r="AL2245" i="1" s="1"/>
  <c r="AI2245" i="1"/>
  <c r="AW2245" i="1" s="1"/>
  <c r="AO2244" i="1"/>
  <c r="AR2244" i="1" s="1"/>
  <c r="AN2244" i="1"/>
  <c r="AQ2244" i="1" s="1"/>
  <c r="AM2244" i="1"/>
  <c r="AP2244" i="1" s="1"/>
  <c r="AJ2244" i="1"/>
  <c r="AL2244" i="1" s="1"/>
  <c r="AI2244" i="1"/>
  <c r="AW2244" i="1" s="1"/>
  <c r="AO2243" i="1"/>
  <c r="AR2243" i="1" s="1"/>
  <c r="AN2243" i="1"/>
  <c r="AQ2243" i="1" s="1"/>
  <c r="AM2243" i="1"/>
  <c r="AP2243" i="1" s="1"/>
  <c r="AJ2243" i="1"/>
  <c r="AL2243" i="1" s="1"/>
  <c r="AI2243" i="1"/>
  <c r="AW2243" i="1" s="1"/>
  <c r="AO2242" i="1"/>
  <c r="AR2242" i="1" s="1"/>
  <c r="AN2242" i="1"/>
  <c r="AQ2242" i="1" s="1"/>
  <c r="AM2242" i="1"/>
  <c r="AP2242" i="1" s="1"/>
  <c r="AJ2242" i="1"/>
  <c r="AL2242" i="1" s="1"/>
  <c r="AI2242" i="1"/>
  <c r="AW2242" i="1" s="1"/>
  <c r="AO2241" i="1"/>
  <c r="AR2241" i="1" s="1"/>
  <c r="AN2241" i="1"/>
  <c r="AQ2241" i="1" s="1"/>
  <c r="AM2241" i="1"/>
  <c r="AP2241" i="1" s="1"/>
  <c r="AJ2241" i="1"/>
  <c r="AL2241" i="1" s="1"/>
  <c r="AI2241" i="1"/>
  <c r="AW2241" i="1" s="1"/>
  <c r="AO2240" i="1"/>
  <c r="AR2240" i="1" s="1"/>
  <c r="AN2240" i="1"/>
  <c r="AQ2240" i="1" s="1"/>
  <c r="AM2240" i="1"/>
  <c r="AP2240" i="1" s="1"/>
  <c r="AJ2240" i="1"/>
  <c r="AL2240" i="1" s="1"/>
  <c r="AI2240" i="1"/>
  <c r="AW2240" i="1" s="1"/>
  <c r="AO2239" i="1"/>
  <c r="AR2239" i="1" s="1"/>
  <c r="AN2239" i="1"/>
  <c r="AQ2239" i="1" s="1"/>
  <c r="AM2239" i="1"/>
  <c r="AP2239" i="1" s="1"/>
  <c r="AJ2239" i="1"/>
  <c r="AL2239" i="1" s="1"/>
  <c r="AI2239" i="1"/>
  <c r="AW2239" i="1" s="1"/>
  <c r="AO2238" i="1"/>
  <c r="AR2238" i="1" s="1"/>
  <c r="AN2238" i="1"/>
  <c r="AQ2238" i="1" s="1"/>
  <c r="AM2238" i="1"/>
  <c r="AP2238" i="1" s="1"/>
  <c r="AJ2238" i="1"/>
  <c r="AL2238" i="1" s="1"/>
  <c r="AI2238" i="1"/>
  <c r="AW2238" i="1" s="1"/>
  <c r="AO2237" i="1"/>
  <c r="AR2237" i="1" s="1"/>
  <c r="AN2237" i="1"/>
  <c r="AQ2237" i="1" s="1"/>
  <c r="AM2237" i="1"/>
  <c r="AP2237" i="1" s="1"/>
  <c r="AJ2237" i="1"/>
  <c r="AL2237" i="1" s="1"/>
  <c r="AI2237" i="1"/>
  <c r="AW2237" i="1" s="1"/>
  <c r="AO2236" i="1"/>
  <c r="AR2236" i="1" s="1"/>
  <c r="AN2236" i="1"/>
  <c r="AQ2236" i="1" s="1"/>
  <c r="AM2236" i="1"/>
  <c r="AP2236" i="1" s="1"/>
  <c r="AJ2236" i="1"/>
  <c r="AL2236" i="1" s="1"/>
  <c r="AI2236" i="1"/>
  <c r="AW2236" i="1" s="1"/>
  <c r="AO2235" i="1"/>
  <c r="AR2235" i="1" s="1"/>
  <c r="AN2235" i="1"/>
  <c r="AQ2235" i="1" s="1"/>
  <c r="AM2235" i="1"/>
  <c r="AP2235" i="1" s="1"/>
  <c r="AJ2235" i="1"/>
  <c r="AL2235" i="1" s="1"/>
  <c r="AI2235" i="1"/>
  <c r="AW2235" i="1" s="1"/>
  <c r="AO2234" i="1"/>
  <c r="AR2234" i="1" s="1"/>
  <c r="AN2234" i="1"/>
  <c r="AQ2234" i="1" s="1"/>
  <c r="AM2234" i="1"/>
  <c r="AP2234" i="1" s="1"/>
  <c r="AJ2234" i="1"/>
  <c r="AL2234" i="1" s="1"/>
  <c r="AI2234" i="1"/>
  <c r="AW2234" i="1" s="1"/>
  <c r="AO2233" i="1"/>
  <c r="AR2233" i="1" s="1"/>
  <c r="AN2233" i="1"/>
  <c r="AQ2233" i="1" s="1"/>
  <c r="AM2233" i="1"/>
  <c r="AP2233" i="1" s="1"/>
  <c r="AJ2233" i="1"/>
  <c r="AL2233" i="1" s="1"/>
  <c r="AI2233" i="1"/>
  <c r="AW2233" i="1" s="1"/>
  <c r="AO2232" i="1"/>
  <c r="AR2232" i="1" s="1"/>
  <c r="AN2232" i="1"/>
  <c r="AQ2232" i="1" s="1"/>
  <c r="AM2232" i="1"/>
  <c r="AP2232" i="1" s="1"/>
  <c r="AJ2232" i="1"/>
  <c r="AL2232" i="1" s="1"/>
  <c r="AI2232" i="1"/>
  <c r="AW2232" i="1" s="1"/>
  <c r="AO2231" i="1"/>
  <c r="AR2231" i="1" s="1"/>
  <c r="AN2231" i="1"/>
  <c r="AQ2231" i="1" s="1"/>
  <c r="AM2231" i="1"/>
  <c r="AP2231" i="1" s="1"/>
  <c r="AJ2231" i="1"/>
  <c r="AL2231" i="1" s="1"/>
  <c r="AI2231" i="1"/>
  <c r="AW2231" i="1" s="1"/>
  <c r="AO2230" i="1"/>
  <c r="AR2230" i="1" s="1"/>
  <c r="AN2230" i="1"/>
  <c r="AQ2230" i="1" s="1"/>
  <c r="AM2230" i="1"/>
  <c r="AP2230" i="1" s="1"/>
  <c r="AJ2230" i="1"/>
  <c r="AL2230" i="1" s="1"/>
  <c r="AI2230" i="1"/>
  <c r="AW2230" i="1" s="1"/>
  <c r="AO2229" i="1"/>
  <c r="AR2229" i="1" s="1"/>
  <c r="AN2229" i="1"/>
  <c r="AQ2229" i="1" s="1"/>
  <c r="AM2229" i="1"/>
  <c r="AP2229" i="1" s="1"/>
  <c r="AJ2229" i="1"/>
  <c r="AL2229" i="1" s="1"/>
  <c r="AI2229" i="1"/>
  <c r="AW2229" i="1" s="1"/>
  <c r="AO2228" i="1"/>
  <c r="AR2228" i="1" s="1"/>
  <c r="AN2228" i="1"/>
  <c r="AQ2228" i="1" s="1"/>
  <c r="AM2228" i="1"/>
  <c r="AP2228" i="1" s="1"/>
  <c r="AJ2228" i="1"/>
  <c r="AL2228" i="1" s="1"/>
  <c r="AI2228" i="1"/>
  <c r="AW2228" i="1" s="1"/>
  <c r="AO2227" i="1"/>
  <c r="AR2227" i="1" s="1"/>
  <c r="AN2227" i="1"/>
  <c r="AQ2227" i="1" s="1"/>
  <c r="AM2227" i="1"/>
  <c r="AP2227" i="1" s="1"/>
  <c r="AJ2227" i="1"/>
  <c r="AL2227" i="1" s="1"/>
  <c r="AI2227" i="1"/>
  <c r="AW2227" i="1" s="1"/>
  <c r="AO2226" i="1"/>
  <c r="AR2226" i="1" s="1"/>
  <c r="AN2226" i="1"/>
  <c r="AQ2226" i="1" s="1"/>
  <c r="AM2226" i="1"/>
  <c r="AP2226" i="1" s="1"/>
  <c r="AJ2226" i="1"/>
  <c r="AL2226" i="1" s="1"/>
  <c r="AI2226" i="1"/>
  <c r="AW2226" i="1" s="1"/>
  <c r="AO2225" i="1"/>
  <c r="AR2225" i="1" s="1"/>
  <c r="AN2225" i="1"/>
  <c r="AQ2225" i="1" s="1"/>
  <c r="AM2225" i="1"/>
  <c r="AP2225" i="1" s="1"/>
  <c r="AJ2225" i="1"/>
  <c r="AL2225" i="1" s="1"/>
  <c r="AI2225" i="1"/>
  <c r="AW2225" i="1" s="1"/>
  <c r="AO2224" i="1"/>
  <c r="AR2224" i="1" s="1"/>
  <c r="AN2224" i="1"/>
  <c r="AQ2224" i="1" s="1"/>
  <c r="AM2224" i="1"/>
  <c r="AP2224" i="1" s="1"/>
  <c r="AJ2224" i="1"/>
  <c r="AL2224" i="1" s="1"/>
  <c r="AI2224" i="1"/>
  <c r="AW2224" i="1" s="1"/>
  <c r="AO2223" i="1"/>
  <c r="AR2223" i="1" s="1"/>
  <c r="AN2223" i="1"/>
  <c r="AQ2223" i="1" s="1"/>
  <c r="AM2223" i="1"/>
  <c r="AP2223" i="1" s="1"/>
  <c r="AJ2223" i="1"/>
  <c r="AL2223" i="1" s="1"/>
  <c r="AI2223" i="1"/>
  <c r="AW2223" i="1" s="1"/>
  <c r="AO2222" i="1"/>
  <c r="AR2222" i="1" s="1"/>
  <c r="AN2222" i="1"/>
  <c r="AQ2222" i="1" s="1"/>
  <c r="AM2222" i="1"/>
  <c r="AP2222" i="1" s="1"/>
  <c r="AJ2222" i="1"/>
  <c r="AL2222" i="1" s="1"/>
  <c r="AI2222" i="1"/>
  <c r="AW2222" i="1" s="1"/>
  <c r="AO2221" i="1"/>
  <c r="AR2221" i="1" s="1"/>
  <c r="AN2221" i="1"/>
  <c r="AQ2221" i="1" s="1"/>
  <c r="AM2221" i="1"/>
  <c r="AP2221" i="1" s="1"/>
  <c r="AJ2221" i="1"/>
  <c r="AL2221" i="1" s="1"/>
  <c r="AI2221" i="1"/>
  <c r="AW2221" i="1" s="1"/>
  <c r="AO2220" i="1"/>
  <c r="AR2220" i="1" s="1"/>
  <c r="AN2220" i="1"/>
  <c r="AQ2220" i="1" s="1"/>
  <c r="AM2220" i="1"/>
  <c r="AP2220" i="1" s="1"/>
  <c r="AJ2220" i="1"/>
  <c r="AL2220" i="1" s="1"/>
  <c r="AI2220" i="1"/>
  <c r="AW2220" i="1" s="1"/>
  <c r="AO2219" i="1"/>
  <c r="AR2219" i="1" s="1"/>
  <c r="AN2219" i="1"/>
  <c r="AQ2219" i="1" s="1"/>
  <c r="AM2219" i="1"/>
  <c r="AP2219" i="1" s="1"/>
  <c r="AJ2219" i="1"/>
  <c r="AL2219" i="1" s="1"/>
  <c r="AI2219" i="1"/>
  <c r="AW2219" i="1" s="1"/>
  <c r="AO2218" i="1"/>
  <c r="AR2218" i="1" s="1"/>
  <c r="AN2218" i="1"/>
  <c r="AQ2218" i="1" s="1"/>
  <c r="AM2218" i="1"/>
  <c r="AP2218" i="1" s="1"/>
  <c r="AJ2218" i="1"/>
  <c r="AL2218" i="1" s="1"/>
  <c r="AI2218" i="1"/>
  <c r="AW2218" i="1" s="1"/>
  <c r="AO2217" i="1"/>
  <c r="AR2217" i="1" s="1"/>
  <c r="AN2217" i="1"/>
  <c r="AQ2217" i="1" s="1"/>
  <c r="AM2217" i="1"/>
  <c r="AP2217" i="1" s="1"/>
  <c r="AJ2217" i="1"/>
  <c r="AL2217" i="1" s="1"/>
  <c r="AI2217" i="1"/>
  <c r="AW2217" i="1" s="1"/>
  <c r="AO2216" i="1"/>
  <c r="AR2216" i="1" s="1"/>
  <c r="AN2216" i="1"/>
  <c r="AQ2216" i="1" s="1"/>
  <c r="AM2216" i="1"/>
  <c r="AP2216" i="1" s="1"/>
  <c r="AJ2216" i="1"/>
  <c r="AL2216" i="1" s="1"/>
  <c r="AI2216" i="1"/>
  <c r="AW2216" i="1" s="1"/>
  <c r="AO2215" i="1"/>
  <c r="AR2215" i="1" s="1"/>
  <c r="AN2215" i="1"/>
  <c r="AQ2215" i="1" s="1"/>
  <c r="AM2215" i="1"/>
  <c r="AP2215" i="1" s="1"/>
  <c r="AJ2215" i="1"/>
  <c r="AL2215" i="1" s="1"/>
  <c r="AI2215" i="1"/>
  <c r="AW2215" i="1" s="1"/>
  <c r="AO2214" i="1"/>
  <c r="AR2214" i="1" s="1"/>
  <c r="AN2214" i="1"/>
  <c r="AQ2214" i="1" s="1"/>
  <c r="AM2214" i="1"/>
  <c r="AP2214" i="1" s="1"/>
  <c r="AJ2214" i="1"/>
  <c r="AL2214" i="1" s="1"/>
  <c r="AI2214" i="1"/>
  <c r="AW2214" i="1" s="1"/>
  <c r="AO2213" i="1"/>
  <c r="AR2213" i="1" s="1"/>
  <c r="AN2213" i="1"/>
  <c r="AQ2213" i="1" s="1"/>
  <c r="AM2213" i="1"/>
  <c r="AP2213" i="1" s="1"/>
  <c r="AJ2213" i="1"/>
  <c r="AL2213" i="1" s="1"/>
  <c r="AI2213" i="1"/>
  <c r="AW2213" i="1" s="1"/>
  <c r="AO2212" i="1"/>
  <c r="AR2212" i="1" s="1"/>
  <c r="AN2212" i="1"/>
  <c r="AQ2212" i="1" s="1"/>
  <c r="AM2212" i="1"/>
  <c r="AP2212" i="1" s="1"/>
  <c r="AJ2212" i="1"/>
  <c r="AL2212" i="1" s="1"/>
  <c r="AI2212" i="1"/>
  <c r="AW2212" i="1" s="1"/>
  <c r="AO2211" i="1"/>
  <c r="AR2211" i="1" s="1"/>
  <c r="AN2211" i="1"/>
  <c r="AQ2211" i="1" s="1"/>
  <c r="AM2211" i="1"/>
  <c r="AP2211" i="1" s="1"/>
  <c r="AJ2211" i="1"/>
  <c r="AL2211" i="1" s="1"/>
  <c r="AI2211" i="1"/>
  <c r="AW2211" i="1" s="1"/>
  <c r="AO2210" i="1"/>
  <c r="AR2210" i="1" s="1"/>
  <c r="AN2210" i="1"/>
  <c r="AQ2210" i="1" s="1"/>
  <c r="AM2210" i="1"/>
  <c r="AP2210" i="1" s="1"/>
  <c r="AJ2210" i="1"/>
  <c r="AL2210" i="1" s="1"/>
  <c r="AI2210" i="1"/>
  <c r="AW2210" i="1" s="1"/>
  <c r="AO2209" i="1"/>
  <c r="AR2209" i="1" s="1"/>
  <c r="AN2209" i="1"/>
  <c r="AQ2209" i="1" s="1"/>
  <c r="AM2209" i="1"/>
  <c r="AP2209" i="1" s="1"/>
  <c r="AJ2209" i="1"/>
  <c r="AL2209" i="1" s="1"/>
  <c r="AI2209" i="1"/>
  <c r="AW2209" i="1" s="1"/>
  <c r="AO2208" i="1"/>
  <c r="AR2208" i="1" s="1"/>
  <c r="AN2208" i="1"/>
  <c r="AQ2208" i="1" s="1"/>
  <c r="AM2208" i="1"/>
  <c r="AP2208" i="1" s="1"/>
  <c r="AJ2208" i="1"/>
  <c r="AL2208" i="1" s="1"/>
  <c r="AI2208" i="1"/>
  <c r="AW2208" i="1" s="1"/>
  <c r="AO2207" i="1"/>
  <c r="AR2207" i="1" s="1"/>
  <c r="AN2207" i="1"/>
  <c r="AQ2207" i="1" s="1"/>
  <c r="AM2207" i="1"/>
  <c r="AP2207" i="1" s="1"/>
  <c r="AJ2207" i="1"/>
  <c r="AL2207" i="1" s="1"/>
  <c r="AI2207" i="1"/>
  <c r="AW2207" i="1" s="1"/>
  <c r="AO2206" i="1"/>
  <c r="AR2206" i="1" s="1"/>
  <c r="AN2206" i="1"/>
  <c r="AQ2206" i="1" s="1"/>
  <c r="AM2206" i="1"/>
  <c r="AP2206" i="1" s="1"/>
  <c r="AJ2206" i="1"/>
  <c r="AL2206" i="1" s="1"/>
  <c r="AI2206" i="1"/>
  <c r="AW2206" i="1" s="1"/>
  <c r="AO2205" i="1"/>
  <c r="AR2205" i="1" s="1"/>
  <c r="AN2205" i="1"/>
  <c r="AQ2205" i="1" s="1"/>
  <c r="AM2205" i="1"/>
  <c r="AP2205" i="1" s="1"/>
  <c r="AJ2205" i="1"/>
  <c r="AL2205" i="1" s="1"/>
  <c r="AI2205" i="1"/>
  <c r="AW2205" i="1" s="1"/>
  <c r="AO2204" i="1"/>
  <c r="AR2204" i="1" s="1"/>
  <c r="AN2204" i="1"/>
  <c r="AQ2204" i="1" s="1"/>
  <c r="AM2204" i="1"/>
  <c r="AP2204" i="1" s="1"/>
  <c r="AJ2204" i="1"/>
  <c r="AL2204" i="1" s="1"/>
  <c r="AI2204" i="1"/>
  <c r="AW2204" i="1" s="1"/>
  <c r="AO2203" i="1"/>
  <c r="AR2203" i="1" s="1"/>
  <c r="AN2203" i="1"/>
  <c r="AQ2203" i="1" s="1"/>
  <c r="AM2203" i="1"/>
  <c r="AP2203" i="1" s="1"/>
  <c r="AJ2203" i="1"/>
  <c r="AL2203" i="1" s="1"/>
  <c r="AI2203" i="1"/>
  <c r="AW2203" i="1" s="1"/>
  <c r="AO2202" i="1"/>
  <c r="AR2202" i="1" s="1"/>
  <c r="AN2202" i="1"/>
  <c r="AQ2202" i="1" s="1"/>
  <c r="AM2202" i="1"/>
  <c r="AP2202" i="1" s="1"/>
  <c r="AJ2202" i="1"/>
  <c r="AL2202" i="1" s="1"/>
  <c r="AI2202" i="1"/>
  <c r="AW2202" i="1" s="1"/>
  <c r="AO2201" i="1"/>
  <c r="AR2201" i="1" s="1"/>
  <c r="AN2201" i="1"/>
  <c r="AQ2201" i="1" s="1"/>
  <c r="AM2201" i="1"/>
  <c r="AP2201" i="1" s="1"/>
  <c r="AJ2201" i="1"/>
  <c r="AL2201" i="1" s="1"/>
  <c r="AI2201" i="1"/>
  <c r="AW2201" i="1" s="1"/>
  <c r="AO2200" i="1"/>
  <c r="AR2200" i="1" s="1"/>
  <c r="AN2200" i="1"/>
  <c r="AQ2200" i="1" s="1"/>
  <c r="AM2200" i="1"/>
  <c r="AP2200" i="1" s="1"/>
  <c r="AJ2200" i="1"/>
  <c r="AL2200" i="1" s="1"/>
  <c r="AI2200" i="1"/>
  <c r="AW2200" i="1" s="1"/>
  <c r="AO2199" i="1"/>
  <c r="AR2199" i="1" s="1"/>
  <c r="AN2199" i="1"/>
  <c r="AQ2199" i="1" s="1"/>
  <c r="AM2199" i="1"/>
  <c r="AP2199" i="1" s="1"/>
  <c r="AJ2199" i="1"/>
  <c r="AL2199" i="1" s="1"/>
  <c r="AI2199" i="1"/>
  <c r="AW2199" i="1" s="1"/>
  <c r="AO2198" i="1"/>
  <c r="AR2198" i="1" s="1"/>
  <c r="AN2198" i="1"/>
  <c r="AQ2198" i="1" s="1"/>
  <c r="AM2198" i="1"/>
  <c r="AP2198" i="1" s="1"/>
  <c r="AJ2198" i="1"/>
  <c r="AL2198" i="1" s="1"/>
  <c r="AI2198" i="1"/>
  <c r="AW2198" i="1" s="1"/>
  <c r="AO2197" i="1"/>
  <c r="AR2197" i="1" s="1"/>
  <c r="AN2197" i="1"/>
  <c r="AQ2197" i="1" s="1"/>
  <c r="AM2197" i="1"/>
  <c r="AP2197" i="1" s="1"/>
  <c r="AJ2197" i="1"/>
  <c r="AL2197" i="1" s="1"/>
  <c r="AI2197" i="1"/>
  <c r="AW2197" i="1" s="1"/>
  <c r="AO2196" i="1"/>
  <c r="AR2196" i="1" s="1"/>
  <c r="AN2196" i="1"/>
  <c r="AQ2196" i="1" s="1"/>
  <c r="AM2196" i="1"/>
  <c r="AP2196" i="1" s="1"/>
  <c r="AJ2196" i="1"/>
  <c r="AL2196" i="1" s="1"/>
  <c r="AI2196" i="1"/>
  <c r="AW2196" i="1" s="1"/>
  <c r="AO2195" i="1"/>
  <c r="AR2195" i="1" s="1"/>
  <c r="AN2195" i="1"/>
  <c r="AQ2195" i="1" s="1"/>
  <c r="AM2195" i="1"/>
  <c r="AP2195" i="1" s="1"/>
  <c r="AJ2195" i="1"/>
  <c r="AL2195" i="1" s="1"/>
  <c r="AI2195" i="1"/>
  <c r="AW2195" i="1" s="1"/>
  <c r="AO2194" i="1"/>
  <c r="AR2194" i="1" s="1"/>
  <c r="AN2194" i="1"/>
  <c r="AQ2194" i="1" s="1"/>
  <c r="AM2194" i="1"/>
  <c r="AP2194" i="1" s="1"/>
  <c r="AJ2194" i="1"/>
  <c r="AL2194" i="1" s="1"/>
  <c r="AI2194" i="1"/>
  <c r="AW2194" i="1" s="1"/>
  <c r="AO2193" i="1"/>
  <c r="AR2193" i="1" s="1"/>
  <c r="AN2193" i="1"/>
  <c r="AQ2193" i="1" s="1"/>
  <c r="AM2193" i="1"/>
  <c r="AP2193" i="1" s="1"/>
  <c r="AJ2193" i="1"/>
  <c r="AL2193" i="1" s="1"/>
  <c r="AI2193" i="1"/>
  <c r="AW2193" i="1" s="1"/>
  <c r="AO2192" i="1"/>
  <c r="AR2192" i="1" s="1"/>
  <c r="AN2192" i="1"/>
  <c r="AQ2192" i="1" s="1"/>
  <c r="AM2192" i="1"/>
  <c r="AP2192" i="1" s="1"/>
  <c r="AJ2192" i="1"/>
  <c r="AL2192" i="1" s="1"/>
  <c r="AI2192" i="1"/>
  <c r="AW2192" i="1" s="1"/>
  <c r="AO2191" i="1"/>
  <c r="AR2191" i="1" s="1"/>
  <c r="AN2191" i="1"/>
  <c r="AQ2191" i="1" s="1"/>
  <c r="AM2191" i="1"/>
  <c r="AP2191" i="1" s="1"/>
  <c r="AJ2191" i="1"/>
  <c r="AL2191" i="1" s="1"/>
  <c r="AI2191" i="1"/>
  <c r="AW2191" i="1" s="1"/>
  <c r="AO2190" i="1"/>
  <c r="AR2190" i="1" s="1"/>
  <c r="AN2190" i="1"/>
  <c r="AQ2190" i="1" s="1"/>
  <c r="AM2190" i="1"/>
  <c r="AP2190" i="1" s="1"/>
  <c r="AJ2190" i="1"/>
  <c r="AL2190" i="1" s="1"/>
  <c r="AI2190" i="1"/>
  <c r="AW2190" i="1" s="1"/>
  <c r="AO2189" i="1"/>
  <c r="AR2189" i="1" s="1"/>
  <c r="AN2189" i="1"/>
  <c r="AQ2189" i="1" s="1"/>
  <c r="AM2189" i="1"/>
  <c r="AP2189" i="1" s="1"/>
  <c r="AJ2189" i="1"/>
  <c r="AL2189" i="1" s="1"/>
  <c r="AI2189" i="1"/>
  <c r="AW2189" i="1" s="1"/>
  <c r="AO2188" i="1"/>
  <c r="AR2188" i="1" s="1"/>
  <c r="AN2188" i="1"/>
  <c r="AQ2188" i="1" s="1"/>
  <c r="AM2188" i="1"/>
  <c r="AP2188" i="1" s="1"/>
  <c r="AJ2188" i="1"/>
  <c r="AL2188" i="1" s="1"/>
  <c r="AI2188" i="1"/>
  <c r="AW2188" i="1" s="1"/>
  <c r="AO2187" i="1"/>
  <c r="AR2187" i="1" s="1"/>
  <c r="AN2187" i="1"/>
  <c r="AQ2187" i="1" s="1"/>
  <c r="AM2187" i="1"/>
  <c r="AP2187" i="1" s="1"/>
  <c r="AJ2187" i="1"/>
  <c r="AL2187" i="1" s="1"/>
  <c r="AI2187" i="1"/>
  <c r="AW2187" i="1" s="1"/>
  <c r="AO2186" i="1"/>
  <c r="AR2186" i="1" s="1"/>
  <c r="AN2186" i="1"/>
  <c r="AQ2186" i="1" s="1"/>
  <c r="AM2186" i="1"/>
  <c r="AP2186" i="1" s="1"/>
  <c r="AJ2186" i="1"/>
  <c r="AL2186" i="1" s="1"/>
  <c r="AI2186" i="1"/>
  <c r="AW2186" i="1" s="1"/>
  <c r="AO2185" i="1"/>
  <c r="AR2185" i="1" s="1"/>
  <c r="AN2185" i="1"/>
  <c r="AQ2185" i="1" s="1"/>
  <c r="AM2185" i="1"/>
  <c r="AP2185" i="1" s="1"/>
  <c r="AJ2185" i="1"/>
  <c r="AL2185" i="1" s="1"/>
  <c r="AI2185" i="1"/>
  <c r="AW2185" i="1" s="1"/>
  <c r="AO2184" i="1"/>
  <c r="AR2184" i="1" s="1"/>
  <c r="AN2184" i="1"/>
  <c r="AQ2184" i="1" s="1"/>
  <c r="AM2184" i="1"/>
  <c r="AP2184" i="1" s="1"/>
  <c r="AJ2184" i="1"/>
  <c r="AL2184" i="1" s="1"/>
  <c r="AI2184" i="1"/>
  <c r="AW2184" i="1" s="1"/>
  <c r="AO2183" i="1"/>
  <c r="AR2183" i="1" s="1"/>
  <c r="AN2183" i="1"/>
  <c r="AQ2183" i="1" s="1"/>
  <c r="AM2183" i="1"/>
  <c r="AP2183" i="1" s="1"/>
  <c r="AJ2183" i="1"/>
  <c r="AL2183" i="1" s="1"/>
  <c r="AI2183" i="1"/>
  <c r="AW2183" i="1" s="1"/>
  <c r="AO2182" i="1"/>
  <c r="AR2182" i="1" s="1"/>
  <c r="AN2182" i="1"/>
  <c r="AQ2182" i="1" s="1"/>
  <c r="AM2182" i="1"/>
  <c r="AP2182" i="1" s="1"/>
  <c r="AJ2182" i="1"/>
  <c r="AL2182" i="1" s="1"/>
  <c r="AI2182" i="1"/>
  <c r="AW2182" i="1" s="1"/>
  <c r="AO2181" i="1"/>
  <c r="AR2181" i="1" s="1"/>
  <c r="AN2181" i="1"/>
  <c r="AQ2181" i="1" s="1"/>
  <c r="AM2181" i="1"/>
  <c r="AP2181" i="1" s="1"/>
  <c r="AJ2181" i="1"/>
  <c r="AL2181" i="1" s="1"/>
  <c r="AI2181" i="1"/>
  <c r="AW2181" i="1" s="1"/>
  <c r="AO2180" i="1"/>
  <c r="AR2180" i="1" s="1"/>
  <c r="AN2180" i="1"/>
  <c r="AQ2180" i="1" s="1"/>
  <c r="AM2180" i="1"/>
  <c r="AP2180" i="1" s="1"/>
  <c r="AJ2180" i="1"/>
  <c r="AL2180" i="1" s="1"/>
  <c r="AI2180" i="1"/>
  <c r="AW2180" i="1" s="1"/>
  <c r="AO2179" i="1"/>
  <c r="AR2179" i="1" s="1"/>
  <c r="AN2179" i="1"/>
  <c r="AQ2179" i="1" s="1"/>
  <c r="AM2179" i="1"/>
  <c r="AP2179" i="1" s="1"/>
  <c r="AJ2179" i="1"/>
  <c r="AL2179" i="1" s="1"/>
  <c r="AI2179" i="1"/>
  <c r="AW2179" i="1" s="1"/>
  <c r="AO2178" i="1"/>
  <c r="AR2178" i="1" s="1"/>
  <c r="AN2178" i="1"/>
  <c r="AQ2178" i="1" s="1"/>
  <c r="AM2178" i="1"/>
  <c r="AP2178" i="1" s="1"/>
  <c r="AJ2178" i="1"/>
  <c r="AL2178" i="1" s="1"/>
  <c r="AI2178" i="1"/>
  <c r="AW2178" i="1" s="1"/>
  <c r="AO2177" i="1"/>
  <c r="AR2177" i="1" s="1"/>
  <c r="AN2177" i="1"/>
  <c r="AQ2177" i="1" s="1"/>
  <c r="AM2177" i="1"/>
  <c r="AP2177" i="1" s="1"/>
  <c r="AJ2177" i="1"/>
  <c r="AL2177" i="1" s="1"/>
  <c r="AI2177" i="1"/>
  <c r="AW2177" i="1" s="1"/>
  <c r="AO2176" i="1"/>
  <c r="AR2176" i="1" s="1"/>
  <c r="AN2176" i="1"/>
  <c r="AQ2176" i="1" s="1"/>
  <c r="AM2176" i="1"/>
  <c r="AP2176" i="1" s="1"/>
  <c r="AJ2176" i="1"/>
  <c r="AL2176" i="1" s="1"/>
  <c r="AI2176" i="1"/>
  <c r="AW2176" i="1" s="1"/>
  <c r="AK2176" i="1" l="1"/>
  <c r="AK2178" i="1"/>
  <c r="AK2177" i="1"/>
  <c r="AK2179" i="1"/>
  <c r="AK2181" i="1"/>
  <c r="AK2183" i="1"/>
  <c r="AK2185" i="1"/>
  <c r="AK2187" i="1"/>
  <c r="AK2189" i="1"/>
  <c r="AK2191" i="1"/>
  <c r="AK2193" i="1"/>
  <c r="AK2195" i="1"/>
  <c r="AK2197" i="1"/>
  <c r="AK2199" i="1"/>
  <c r="AK2201" i="1"/>
  <c r="AK2203" i="1"/>
  <c r="AK2205" i="1"/>
  <c r="AK2207" i="1"/>
  <c r="AK2209" i="1"/>
  <c r="AK2211" i="1"/>
  <c r="AK2213" i="1"/>
  <c r="AK2215" i="1"/>
  <c r="AK2217" i="1"/>
  <c r="AK2219" i="1"/>
  <c r="AK2221" i="1"/>
  <c r="AK2223" i="1"/>
  <c r="AK2225" i="1"/>
  <c r="AK2227" i="1"/>
  <c r="AK2229" i="1"/>
  <c r="AK2231" i="1"/>
  <c r="AK2233" i="1"/>
  <c r="AK2235" i="1"/>
  <c r="AK2237" i="1"/>
  <c r="AK2239" i="1"/>
  <c r="AK2241" i="1"/>
  <c r="AK2243" i="1"/>
  <c r="AK2245" i="1"/>
  <c r="AK2247" i="1"/>
  <c r="AK2249" i="1"/>
  <c r="AK2251" i="1"/>
  <c r="AK2253" i="1"/>
  <c r="AK2255" i="1"/>
  <c r="AK2257" i="1"/>
  <c r="AK2259" i="1"/>
  <c r="AK2261" i="1"/>
  <c r="AK2263" i="1"/>
  <c r="AK2265" i="1"/>
  <c r="AK2267" i="1"/>
  <c r="AK2269" i="1"/>
  <c r="AK2271" i="1"/>
  <c r="AK2273" i="1"/>
  <c r="AK2275" i="1"/>
  <c r="AK2277" i="1"/>
  <c r="AK2279" i="1"/>
  <c r="AK2281" i="1"/>
  <c r="AK2283" i="1"/>
  <c r="AK2285" i="1"/>
  <c r="AK2287" i="1"/>
  <c r="AK2289" i="1"/>
  <c r="AK2291" i="1"/>
  <c r="AK2293" i="1"/>
  <c r="AK2295" i="1"/>
  <c r="AK2297" i="1"/>
  <c r="AK2299" i="1"/>
  <c r="AK2301" i="1"/>
  <c r="AK2303" i="1"/>
  <c r="AK2305" i="1"/>
  <c r="AK2307" i="1"/>
  <c r="AK2309" i="1"/>
  <c r="AK2311" i="1"/>
  <c r="AK2313" i="1"/>
  <c r="AK2315" i="1"/>
  <c r="AK2317" i="1"/>
  <c r="AK2319" i="1"/>
  <c r="AK2321" i="1"/>
  <c r="AK2323" i="1"/>
  <c r="AK2325" i="1"/>
  <c r="AK2327" i="1"/>
  <c r="AK2329" i="1"/>
  <c r="AK2331" i="1"/>
  <c r="AK2333" i="1"/>
  <c r="AK2335" i="1"/>
  <c r="AK2337" i="1"/>
  <c r="AK2339" i="1"/>
  <c r="AK2341" i="1"/>
  <c r="AK2343" i="1"/>
  <c r="AK2345" i="1"/>
  <c r="AK2347" i="1"/>
  <c r="AK2349" i="1"/>
  <c r="AK2351" i="1"/>
  <c r="AK2353" i="1"/>
  <c r="AK2355" i="1"/>
  <c r="AK2357" i="1"/>
  <c r="AK2359" i="1"/>
  <c r="AK2361" i="1"/>
  <c r="AK2363" i="1"/>
  <c r="AK2365" i="1"/>
  <c r="AK2367" i="1"/>
  <c r="AK2369" i="1"/>
  <c r="AK2371" i="1"/>
  <c r="AK2373" i="1"/>
  <c r="AK2375" i="1"/>
  <c r="AK2377" i="1"/>
  <c r="AK2379" i="1"/>
  <c r="AK2180" i="1"/>
  <c r="AK2182" i="1"/>
  <c r="AK2184" i="1"/>
  <c r="AK2186" i="1"/>
  <c r="AK2188" i="1"/>
  <c r="AK2190" i="1"/>
  <c r="AK2192" i="1"/>
  <c r="AK2194" i="1"/>
  <c r="AK2196" i="1"/>
  <c r="AK2198" i="1"/>
  <c r="AK2200" i="1"/>
  <c r="AK2202" i="1"/>
  <c r="AK2204" i="1"/>
  <c r="AK2206" i="1"/>
  <c r="AK2208" i="1"/>
  <c r="AK2210" i="1"/>
  <c r="AK2212" i="1"/>
  <c r="AK2214" i="1"/>
  <c r="AK2216" i="1"/>
  <c r="AK2218" i="1"/>
  <c r="AK2220" i="1"/>
  <c r="AK2222" i="1"/>
  <c r="AK2224" i="1"/>
  <c r="AK2226" i="1"/>
  <c r="AK2228" i="1"/>
  <c r="AK2230" i="1"/>
  <c r="AK2232" i="1"/>
  <c r="AK2234" i="1"/>
  <c r="AK2236" i="1"/>
  <c r="AK2238" i="1"/>
  <c r="AK2240" i="1"/>
  <c r="AK2242" i="1"/>
  <c r="AK2244" i="1"/>
  <c r="AK2246" i="1"/>
  <c r="AK2248" i="1"/>
  <c r="AK2250" i="1"/>
  <c r="AK2252" i="1"/>
  <c r="AK2254" i="1"/>
  <c r="AK2256" i="1"/>
  <c r="AK2258" i="1"/>
  <c r="AK2260" i="1"/>
  <c r="AK2262" i="1"/>
  <c r="AK2264" i="1"/>
  <c r="AK2266" i="1"/>
  <c r="AK2268" i="1"/>
  <c r="AK2270" i="1"/>
  <c r="AK2272" i="1"/>
  <c r="AK2274" i="1"/>
  <c r="AK2276" i="1"/>
  <c r="AK2278" i="1"/>
  <c r="AK2280" i="1"/>
  <c r="AK2282" i="1"/>
  <c r="AK2284" i="1"/>
  <c r="AK2286" i="1"/>
  <c r="AK2288" i="1"/>
  <c r="AK2290" i="1"/>
  <c r="AK2292" i="1"/>
  <c r="AK2294" i="1"/>
  <c r="AK2296" i="1"/>
  <c r="AK2298" i="1"/>
  <c r="AK2300" i="1"/>
  <c r="AK2302" i="1"/>
  <c r="AK2304" i="1"/>
  <c r="AK2306" i="1"/>
  <c r="AK2308" i="1"/>
  <c r="AK2310" i="1"/>
  <c r="AK2312" i="1"/>
  <c r="AK2314" i="1"/>
  <c r="AK2316" i="1"/>
  <c r="AK2318" i="1"/>
  <c r="AK2320" i="1"/>
  <c r="AK2322" i="1"/>
  <c r="AK2324" i="1"/>
  <c r="AK2326" i="1"/>
  <c r="AK2328" i="1"/>
  <c r="AK2330" i="1"/>
  <c r="AK2332" i="1"/>
  <c r="AK2334" i="1"/>
  <c r="AK2336" i="1"/>
  <c r="AK2338" i="1"/>
  <c r="AK2340" i="1"/>
  <c r="AK2342" i="1"/>
  <c r="AK2344" i="1"/>
  <c r="AK2346" i="1"/>
  <c r="AK2348" i="1"/>
  <c r="AK2350" i="1"/>
  <c r="AK2352" i="1"/>
  <c r="AK2354" i="1"/>
  <c r="AK2356" i="1"/>
  <c r="AK2358" i="1"/>
  <c r="AK2360" i="1"/>
  <c r="AK2362" i="1"/>
  <c r="AK2364" i="1"/>
  <c r="AK2366" i="1"/>
  <c r="AK2368" i="1"/>
  <c r="AK2370" i="1"/>
  <c r="AK2372" i="1"/>
  <c r="AK2374" i="1"/>
  <c r="AK2376" i="1"/>
  <c r="AK2378" i="1"/>
  <c r="AK2380" i="1"/>
  <c r="G33" i="4"/>
  <c r="AO2175" i="1" l="1"/>
  <c r="AR2175" i="1" s="1"/>
  <c r="AN2175" i="1"/>
  <c r="AQ2175" i="1" s="1"/>
  <c r="AM2175" i="1"/>
  <c r="AP2175" i="1" s="1"/>
  <c r="AJ2175" i="1"/>
  <c r="AL2175" i="1" s="1"/>
  <c r="AI2175" i="1"/>
  <c r="AW2175" i="1" s="1"/>
  <c r="AO2174" i="1"/>
  <c r="AR2174" i="1" s="1"/>
  <c r="AN2174" i="1"/>
  <c r="AQ2174" i="1" s="1"/>
  <c r="AM2174" i="1"/>
  <c r="AP2174" i="1" s="1"/>
  <c r="AJ2174" i="1"/>
  <c r="AL2174" i="1" s="1"/>
  <c r="AI2174" i="1"/>
  <c r="AW2174" i="1" s="1"/>
  <c r="AO2173" i="1"/>
  <c r="AR2173" i="1" s="1"/>
  <c r="AN2173" i="1"/>
  <c r="AQ2173" i="1" s="1"/>
  <c r="AM2173" i="1"/>
  <c r="AP2173" i="1" s="1"/>
  <c r="AJ2173" i="1"/>
  <c r="AL2173" i="1" s="1"/>
  <c r="AI2173" i="1"/>
  <c r="AW2173" i="1" s="1"/>
  <c r="AO2172" i="1"/>
  <c r="AR2172" i="1" s="1"/>
  <c r="AN2172" i="1"/>
  <c r="AQ2172" i="1" s="1"/>
  <c r="AM2172" i="1"/>
  <c r="AP2172" i="1" s="1"/>
  <c r="AJ2172" i="1"/>
  <c r="AL2172" i="1" s="1"/>
  <c r="AI2172" i="1"/>
  <c r="AW2172" i="1" s="1"/>
  <c r="AO2171" i="1"/>
  <c r="AR2171" i="1" s="1"/>
  <c r="AN2171" i="1"/>
  <c r="AQ2171" i="1" s="1"/>
  <c r="AM2171" i="1"/>
  <c r="AP2171" i="1" s="1"/>
  <c r="AJ2171" i="1"/>
  <c r="AL2171" i="1" s="1"/>
  <c r="AI2171" i="1"/>
  <c r="AW2171" i="1" s="1"/>
  <c r="AO2170" i="1"/>
  <c r="AR2170" i="1" s="1"/>
  <c r="AN2170" i="1"/>
  <c r="AQ2170" i="1" s="1"/>
  <c r="AM2170" i="1"/>
  <c r="AP2170" i="1" s="1"/>
  <c r="AJ2170" i="1"/>
  <c r="AL2170" i="1" s="1"/>
  <c r="AI2170" i="1"/>
  <c r="AW2170" i="1" s="1"/>
  <c r="AO2169" i="1"/>
  <c r="AR2169" i="1" s="1"/>
  <c r="AN2169" i="1"/>
  <c r="AQ2169" i="1" s="1"/>
  <c r="AM2169" i="1"/>
  <c r="AP2169" i="1" s="1"/>
  <c r="AJ2169" i="1"/>
  <c r="AL2169" i="1" s="1"/>
  <c r="AI2169" i="1"/>
  <c r="AW2169" i="1" s="1"/>
  <c r="AO2168" i="1"/>
  <c r="AR2168" i="1" s="1"/>
  <c r="AN2168" i="1"/>
  <c r="AQ2168" i="1" s="1"/>
  <c r="AM2168" i="1"/>
  <c r="AP2168" i="1" s="1"/>
  <c r="AJ2168" i="1"/>
  <c r="AL2168" i="1" s="1"/>
  <c r="AI2168" i="1"/>
  <c r="AW2168" i="1" s="1"/>
  <c r="AO2167" i="1"/>
  <c r="AR2167" i="1" s="1"/>
  <c r="AN2167" i="1"/>
  <c r="AQ2167" i="1" s="1"/>
  <c r="AM2167" i="1"/>
  <c r="AP2167" i="1" s="1"/>
  <c r="AJ2167" i="1"/>
  <c r="AL2167" i="1" s="1"/>
  <c r="AI2167" i="1"/>
  <c r="AW2167" i="1" s="1"/>
  <c r="AO2166" i="1"/>
  <c r="AR2166" i="1" s="1"/>
  <c r="AN2166" i="1"/>
  <c r="AQ2166" i="1" s="1"/>
  <c r="AM2166" i="1"/>
  <c r="AP2166" i="1" s="1"/>
  <c r="AJ2166" i="1"/>
  <c r="AL2166" i="1" s="1"/>
  <c r="AI2166" i="1"/>
  <c r="AW2166" i="1" s="1"/>
  <c r="AO2165" i="1"/>
  <c r="AR2165" i="1" s="1"/>
  <c r="AN2165" i="1"/>
  <c r="AQ2165" i="1" s="1"/>
  <c r="AM2165" i="1"/>
  <c r="AP2165" i="1" s="1"/>
  <c r="AJ2165" i="1"/>
  <c r="AL2165" i="1" s="1"/>
  <c r="AI2165" i="1"/>
  <c r="AW2165" i="1" s="1"/>
  <c r="AO2164" i="1"/>
  <c r="AR2164" i="1" s="1"/>
  <c r="AN2164" i="1"/>
  <c r="AQ2164" i="1" s="1"/>
  <c r="AM2164" i="1"/>
  <c r="AP2164" i="1" s="1"/>
  <c r="AJ2164" i="1"/>
  <c r="AL2164" i="1" s="1"/>
  <c r="AI2164" i="1"/>
  <c r="AW2164" i="1" s="1"/>
  <c r="AO2163" i="1"/>
  <c r="AR2163" i="1" s="1"/>
  <c r="AN2163" i="1"/>
  <c r="AQ2163" i="1" s="1"/>
  <c r="AM2163" i="1"/>
  <c r="AP2163" i="1" s="1"/>
  <c r="AJ2163" i="1"/>
  <c r="AL2163" i="1" s="1"/>
  <c r="AI2163" i="1"/>
  <c r="AW2163" i="1" s="1"/>
  <c r="AO2162" i="1"/>
  <c r="AR2162" i="1" s="1"/>
  <c r="AN2162" i="1"/>
  <c r="AQ2162" i="1" s="1"/>
  <c r="AM2162" i="1"/>
  <c r="AP2162" i="1" s="1"/>
  <c r="AJ2162" i="1"/>
  <c r="AL2162" i="1" s="1"/>
  <c r="AI2162" i="1"/>
  <c r="AW2162" i="1" s="1"/>
  <c r="AO2161" i="1"/>
  <c r="AR2161" i="1" s="1"/>
  <c r="AN2161" i="1"/>
  <c r="AQ2161" i="1" s="1"/>
  <c r="AM2161" i="1"/>
  <c r="AP2161" i="1" s="1"/>
  <c r="AJ2161" i="1"/>
  <c r="AL2161" i="1" s="1"/>
  <c r="AI2161" i="1"/>
  <c r="AW2161" i="1" s="1"/>
  <c r="AO2160" i="1"/>
  <c r="AR2160" i="1" s="1"/>
  <c r="AN2160" i="1"/>
  <c r="AQ2160" i="1" s="1"/>
  <c r="AM2160" i="1"/>
  <c r="AP2160" i="1" s="1"/>
  <c r="AJ2160" i="1"/>
  <c r="AL2160" i="1" s="1"/>
  <c r="AI2160" i="1"/>
  <c r="AW2160" i="1" s="1"/>
  <c r="AO2159" i="1"/>
  <c r="AR2159" i="1" s="1"/>
  <c r="AN2159" i="1"/>
  <c r="AQ2159" i="1" s="1"/>
  <c r="AM2159" i="1"/>
  <c r="AP2159" i="1" s="1"/>
  <c r="AJ2159" i="1"/>
  <c r="AL2159" i="1" s="1"/>
  <c r="AI2159" i="1"/>
  <c r="AW2159" i="1" s="1"/>
  <c r="AO2158" i="1"/>
  <c r="AR2158" i="1" s="1"/>
  <c r="AN2158" i="1"/>
  <c r="AQ2158" i="1" s="1"/>
  <c r="AM2158" i="1"/>
  <c r="AP2158" i="1" s="1"/>
  <c r="AJ2158" i="1"/>
  <c r="AL2158" i="1" s="1"/>
  <c r="AI2158" i="1"/>
  <c r="AW2158" i="1" s="1"/>
  <c r="AO2157" i="1"/>
  <c r="AR2157" i="1" s="1"/>
  <c r="AN2157" i="1"/>
  <c r="AQ2157" i="1" s="1"/>
  <c r="AM2157" i="1"/>
  <c r="AP2157" i="1" s="1"/>
  <c r="AJ2157" i="1"/>
  <c r="AL2157" i="1" s="1"/>
  <c r="AI2157" i="1"/>
  <c r="AW2157" i="1" s="1"/>
  <c r="AO2156" i="1"/>
  <c r="AR2156" i="1" s="1"/>
  <c r="AN2156" i="1"/>
  <c r="AQ2156" i="1" s="1"/>
  <c r="AM2156" i="1"/>
  <c r="AP2156" i="1" s="1"/>
  <c r="AJ2156" i="1"/>
  <c r="AL2156" i="1" s="1"/>
  <c r="AI2156" i="1"/>
  <c r="AW2156" i="1" s="1"/>
  <c r="AO2155" i="1"/>
  <c r="AR2155" i="1" s="1"/>
  <c r="AN2155" i="1"/>
  <c r="AQ2155" i="1" s="1"/>
  <c r="AM2155" i="1"/>
  <c r="AP2155" i="1" s="1"/>
  <c r="AJ2155" i="1"/>
  <c r="AL2155" i="1" s="1"/>
  <c r="AI2155" i="1"/>
  <c r="AW2155" i="1" s="1"/>
  <c r="AO2154" i="1"/>
  <c r="AR2154" i="1" s="1"/>
  <c r="AN2154" i="1"/>
  <c r="AQ2154" i="1" s="1"/>
  <c r="AM2154" i="1"/>
  <c r="AP2154" i="1" s="1"/>
  <c r="AJ2154" i="1"/>
  <c r="AL2154" i="1" s="1"/>
  <c r="AI2154" i="1"/>
  <c r="AW2154" i="1" s="1"/>
  <c r="AO2153" i="1"/>
  <c r="AR2153" i="1" s="1"/>
  <c r="AN2153" i="1"/>
  <c r="AQ2153" i="1" s="1"/>
  <c r="AM2153" i="1"/>
  <c r="AP2153" i="1" s="1"/>
  <c r="AJ2153" i="1"/>
  <c r="AL2153" i="1" s="1"/>
  <c r="AI2153" i="1"/>
  <c r="AW2153" i="1" s="1"/>
  <c r="AO2152" i="1"/>
  <c r="AR2152" i="1" s="1"/>
  <c r="AN2152" i="1"/>
  <c r="AQ2152" i="1" s="1"/>
  <c r="AM2152" i="1"/>
  <c r="AP2152" i="1" s="1"/>
  <c r="AJ2152" i="1"/>
  <c r="AL2152" i="1" s="1"/>
  <c r="AI2152" i="1"/>
  <c r="AW2152" i="1" s="1"/>
  <c r="AO2151" i="1"/>
  <c r="AR2151" i="1" s="1"/>
  <c r="AN2151" i="1"/>
  <c r="AQ2151" i="1" s="1"/>
  <c r="AM2151" i="1"/>
  <c r="AP2151" i="1" s="1"/>
  <c r="AJ2151" i="1"/>
  <c r="AL2151" i="1" s="1"/>
  <c r="AI2151" i="1"/>
  <c r="AW2151" i="1" s="1"/>
  <c r="AO2150" i="1"/>
  <c r="AR2150" i="1" s="1"/>
  <c r="AN2150" i="1"/>
  <c r="AQ2150" i="1" s="1"/>
  <c r="AM2150" i="1"/>
  <c r="AP2150" i="1" s="1"/>
  <c r="AJ2150" i="1"/>
  <c r="AL2150" i="1" s="1"/>
  <c r="AI2150" i="1"/>
  <c r="AW2150" i="1" s="1"/>
  <c r="AO2149" i="1"/>
  <c r="AR2149" i="1" s="1"/>
  <c r="AN2149" i="1"/>
  <c r="AQ2149" i="1" s="1"/>
  <c r="AM2149" i="1"/>
  <c r="AP2149" i="1" s="1"/>
  <c r="AJ2149" i="1"/>
  <c r="AL2149" i="1" s="1"/>
  <c r="AI2149" i="1"/>
  <c r="AW2149" i="1" s="1"/>
  <c r="AO2148" i="1"/>
  <c r="AR2148" i="1" s="1"/>
  <c r="AN2148" i="1"/>
  <c r="AQ2148" i="1" s="1"/>
  <c r="AM2148" i="1"/>
  <c r="AP2148" i="1" s="1"/>
  <c r="AJ2148" i="1"/>
  <c r="AL2148" i="1" s="1"/>
  <c r="AI2148" i="1"/>
  <c r="AW2148" i="1" s="1"/>
  <c r="AO2147" i="1"/>
  <c r="AR2147" i="1" s="1"/>
  <c r="AN2147" i="1"/>
  <c r="AQ2147" i="1" s="1"/>
  <c r="AM2147" i="1"/>
  <c r="AP2147" i="1" s="1"/>
  <c r="AJ2147" i="1"/>
  <c r="AL2147" i="1" s="1"/>
  <c r="AI2147" i="1"/>
  <c r="AW2147" i="1" s="1"/>
  <c r="AO2146" i="1"/>
  <c r="AR2146" i="1" s="1"/>
  <c r="AN2146" i="1"/>
  <c r="AQ2146" i="1" s="1"/>
  <c r="AM2146" i="1"/>
  <c r="AP2146" i="1" s="1"/>
  <c r="AJ2146" i="1"/>
  <c r="AL2146" i="1" s="1"/>
  <c r="AI2146" i="1"/>
  <c r="AW2146" i="1" s="1"/>
  <c r="AO2145" i="1"/>
  <c r="AR2145" i="1" s="1"/>
  <c r="AN2145" i="1"/>
  <c r="AQ2145" i="1" s="1"/>
  <c r="AM2145" i="1"/>
  <c r="AP2145" i="1" s="1"/>
  <c r="AJ2145" i="1"/>
  <c r="AL2145" i="1" s="1"/>
  <c r="AI2145" i="1"/>
  <c r="AW2145" i="1" s="1"/>
  <c r="AO2144" i="1"/>
  <c r="AR2144" i="1" s="1"/>
  <c r="AN2144" i="1"/>
  <c r="AQ2144" i="1" s="1"/>
  <c r="AM2144" i="1"/>
  <c r="AP2144" i="1" s="1"/>
  <c r="AJ2144" i="1"/>
  <c r="AL2144" i="1" s="1"/>
  <c r="AI2144" i="1"/>
  <c r="AW2144" i="1" s="1"/>
  <c r="AO2143" i="1"/>
  <c r="AR2143" i="1" s="1"/>
  <c r="AN2143" i="1"/>
  <c r="AQ2143" i="1" s="1"/>
  <c r="AM2143" i="1"/>
  <c r="AP2143" i="1" s="1"/>
  <c r="AJ2143" i="1"/>
  <c r="AL2143" i="1" s="1"/>
  <c r="AI2143" i="1"/>
  <c r="AW2143" i="1" s="1"/>
  <c r="AO2142" i="1"/>
  <c r="AR2142" i="1" s="1"/>
  <c r="AN2142" i="1"/>
  <c r="AQ2142" i="1" s="1"/>
  <c r="AM2142" i="1"/>
  <c r="AP2142" i="1" s="1"/>
  <c r="AJ2142" i="1"/>
  <c r="AL2142" i="1" s="1"/>
  <c r="AI2142" i="1"/>
  <c r="AW2142" i="1" s="1"/>
  <c r="AO2141" i="1"/>
  <c r="AR2141" i="1" s="1"/>
  <c r="AN2141" i="1"/>
  <c r="AQ2141" i="1" s="1"/>
  <c r="AM2141" i="1"/>
  <c r="AP2141" i="1" s="1"/>
  <c r="AJ2141" i="1"/>
  <c r="AL2141" i="1" s="1"/>
  <c r="AI2141" i="1"/>
  <c r="AW2141" i="1" s="1"/>
  <c r="AO2140" i="1"/>
  <c r="AR2140" i="1" s="1"/>
  <c r="AN2140" i="1"/>
  <c r="AQ2140" i="1" s="1"/>
  <c r="AM2140" i="1"/>
  <c r="AP2140" i="1" s="1"/>
  <c r="AJ2140" i="1"/>
  <c r="AL2140" i="1" s="1"/>
  <c r="AI2140" i="1"/>
  <c r="AW2140" i="1" s="1"/>
  <c r="AO2139" i="1"/>
  <c r="AR2139" i="1" s="1"/>
  <c r="AN2139" i="1"/>
  <c r="AQ2139" i="1" s="1"/>
  <c r="AM2139" i="1"/>
  <c r="AP2139" i="1" s="1"/>
  <c r="AJ2139" i="1"/>
  <c r="AL2139" i="1" s="1"/>
  <c r="AI2139" i="1"/>
  <c r="AW2139" i="1" s="1"/>
  <c r="AO2138" i="1"/>
  <c r="AR2138" i="1" s="1"/>
  <c r="AN2138" i="1"/>
  <c r="AQ2138" i="1" s="1"/>
  <c r="AM2138" i="1"/>
  <c r="AP2138" i="1" s="1"/>
  <c r="AJ2138" i="1"/>
  <c r="AL2138" i="1" s="1"/>
  <c r="AI2138" i="1"/>
  <c r="AW2138" i="1" s="1"/>
  <c r="AO2137" i="1"/>
  <c r="AR2137" i="1" s="1"/>
  <c r="AN2137" i="1"/>
  <c r="AQ2137" i="1" s="1"/>
  <c r="AM2137" i="1"/>
  <c r="AP2137" i="1" s="1"/>
  <c r="AJ2137" i="1"/>
  <c r="AL2137" i="1" s="1"/>
  <c r="AI2137" i="1"/>
  <c r="AW2137" i="1" s="1"/>
  <c r="AO2136" i="1"/>
  <c r="AR2136" i="1" s="1"/>
  <c r="AN2136" i="1"/>
  <c r="AQ2136" i="1" s="1"/>
  <c r="AM2136" i="1"/>
  <c r="AP2136" i="1" s="1"/>
  <c r="AJ2136" i="1"/>
  <c r="AL2136" i="1" s="1"/>
  <c r="AI2136" i="1"/>
  <c r="AW2136" i="1" s="1"/>
  <c r="AO2135" i="1"/>
  <c r="AR2135" i="1" s="1"/>
  <c r="AN2135" i="1"/>
  <c r="AQ2135" i="1" s="1"/>
  <c r="AM2135" i="1"/>
  <c r="AP2135" i="1" s="1"/>
  <c r="AJ2135" i="1"/>
  <c r="AL2135" i="1" s="1"/>
  <c r="AI2135" i="1"/>
  <c r="AW2135" i="1" s="1"/>
  <c r="AO2134" i="1"/>
  <c r="AR2134" i="1" s="1"/>
  <c r="AN2134" i="1"/>
  <c r="AQ2134" i="1" s="1"/>
  <c r="AM2134" i="1"/>
  <c r="AP2134" i="1" s="1"/>
  <c r="AJ2134" i="1"/>
  <c r="AL2134" i="1" s="1"/>
  <c r="AI2134" i="1"/>
  <c r="AW2134" i="1" s="1"/>
  <c r="AO2133" i="1"/>
  <c r="AR2133" i="1" s="1"/>
  <c r="AN2133" i="1"/>
  <c r="AQ2133" i="1" s="1"/>
  <c r="AM2133" i="1"/>
  <c r="AP2133" i="1" s="1"/>
  <c r="AJ2133" i="1"/>
  <c r="AL2133" i="1" s="1"/>
  <c r="AI2133" i="1"/>
  <c r="AW2133" i="1" s="1"/>
  <c r="AO2132" i="1"/>
  <c r="AR2132" i="1" s="1"/>
  <c r="AN2132" i="1"/>
  <c r="AQ2132" i="1" s="1"/>
  <c r="AM2132" i="1"/>
  <c r="AP2132" i="1" s="1"/>
  <c r="AJ2132" i="1"/>
  <c r="AL2132" i="1" s="1"/>
  <c r="AI2132" i="1"/>
  <c r="AW2132" i="1" s="1"/>
  <c r="AO2131" i="1"/>
  <c r="AR2131" i="1" s="1"/>
  <c r="AN2131" i="1"/>
  <c r="AQ2131" i="1" s="1"/>
  <c r="AM2131" i="1"/>
  <c r="AP2131" i="1" s="1"/>
  <c r="AJ2131" i="1"/>
  <c r="AL2131" i="1" s="1"/>
  <c r="AI2131" i="1"/>
  <c r="AW2131" i="1" s="1"/>
  <c r="AO2130" i="1"/>
  <c r="AR2130" i="1" s="1"/>
  <c r="AN2130" i="1"/>
  <c r="AQ2130" i="1" s="1"/>
  <c r="AM2130" i="1"/>
  <c r="AP2130" i="1" s="1"/>
  <c r="AJ2130" i="1"/>
  <c r="AL2130" i="1" s="1"/>
  <c r="AI2130" i="1"/>
  <c r="AW2130" i="1" s="1"/>
  <c r="AO2129" i="1"/>
  <c r="AR2129" i="1" s="1"/>
  <c r="AN2129" i="1"/>
  <c r="AQ2129" i="1" s="1"/>
  <c r="AM2129" i="1"/>
  <c r="AP2129" i="1" s="1"/>
  <c r="AJ2129" i="1"/>
  <c r="AL2129" i="1" s="1"/>
  <c r="AI2129" i="1"/>
  <c r="AW2129" i="1" s="1"/>
  <c r="AO2128" i="1"/>
  <c r="AR2128" i="1" s="1"/>
  <c r="AN2128" i="1"/>
  <c r="AQ2128" i="1" s="1"/>
  <c r="AM2128" i="1"/>
  <c r="AP2128" i="1" s="1"/>
  <c r="AJ2128" i="1"/>
  <c r="AL2128" i="1" s="1"/>
  <c r="AI2128" i="1"/>
  <c r="AW2128" i="1" s="1"/>
  <c r="AO2127" i="1"/>
  <c r="AR2127" i="1" s="1"/>
  <c r="AN2127" i="1"/>
  <c r="AQ2127" i="1" s="1"/>
  <c r="AM2127" i="1"/>
  <c r="AP2127" i="1" s="1"/>
  <c r="AJ2127" i="1"/>
  <c r="AL2127" i="1" s="1"/>
  <c r="AI2127" i="1"/>
  <c r="AW2127" i="1" s="1"/>
  <c r="AO2126" i="1"/>
  <c r="AR2126" i="1" s="1"/>
  <c r="AN2126" i="1"/>
  <c r="AQ2126" i="1" s="1"/>
  <c r="AM2126" i="1"/>
  <c r="AP2126" i="1" s="1"/>
  <c r="AJ2126" i="1"/>
  <c r="AL2126" i="1" s="1"/>
  <c r="AI2126" i="1"/>
  <c r="AW2126" i="1" s="1"/>
  <c r="AO2125" i="1"/>
  <c r="AR2125" i="1" s="1"/>
  <c r="AN2125" i="1"/>
  <c r="AQ2125" i="1" s="1"/>
  <c r="AM2125" i="1"/>
  <c r="AP2125" i="1" s="1"/>
  <c r="AJ2125" i="1"/>
  <c r="AL2125" i="1" s="1"/>
  <c r="AI2125" i="1"/>
  <c r="AW2125" i="1" s="1"/>
  <c r="AO2124" i="1"/>
  <c r="AR2124" i="1" s="1"/>
  <c r="AN2124" i="1"/>
  <c r="AQ2124" i="1" s="1"/>
  <c r="AM2124" i="1"/>
  <c r="AP2124" i="1" s="1"/>
  <c r="AJ2124" i="1"/>
  <c r="AL2124" i="1" s="1"/>
  <c r="AI2124" i="1"/>
  <c r="AW2124" i="1" s="1"/>
  <c r="AO2123" i="1"/>
  <c r="AR2123" i="1" s="1"/>
  <c r="AN2123" i="1"/>
  <c r="AQ2123" i="1" s="1"/>
  <c r="AM2123" i="1"/>
  <c r="AP2123" i="1" s="1"/>
  <c r="AJ2123" i="1"/>
  <c r="AL2123" i="1" s="1"/>
  <c r="AI2123" i="1"/>
  <c r="AW2123" i="1" s="1"/>
  <c r="AO2122" i="1"/>
  <c r="AR2122" i="1" s="1"/>
  <c r="AN2122" i="1"/>
  <c r="AQ2122" i="1" s="1"/>
  <c r="AM2122" i="1"/>
  <c r="AP2122" i="1" s="1"/>
  <c r="AJ2122" i="1"/>
  <c r="AL2122" i="1" s="1"/>
  <c r="AI2122" i="1"/>
  <c r="AW2122" i="1" s="1"/>
  <c r="AO2121" i="1"/>
  <c r="AR2121" i="1" s="1"/>
  <c r="AN2121" i="1"/>
  <c r="AQ2121" i="1" s="1"/>
  <c r="AM2121" i="1"/>
  <c r="AP2121" i="1" s="1"/>
  <c r="AJ2121" i="1"/>
  <c r="AL2121" i="1" s="1"/>
  <c r="AI2121" i="1"/>
  <c r="AW2121" i="1" s="1"/>
  <c r="AO2120" i="1"/>
  <c r="AR2120" i="1" s="1"/>
  <c r="AN2120" i="1"/>
  <c r="AQ2120" i="1" s="1"/>
  <c r="AM2120" i="1"/>
  <c r="AP2120" i="1" s="1"/>
  <c r="AJ2120" i="1"/>
  <c r="AL2120" i="1" s="1"/>
  <c r="AI2120" i="1"/>
  <c r="AW2120" i="1" s="1"/>
  <c r="AO2119" i="1"/>
  <c r="AR2119" i="1" s="1"/>
  <c r="AN2119" i="1"/>
  <c r="AQ2119" i="1" s="1"/>
  <c r="AM2119" i="1"/>
  <c r="AP2119" i="1" s="1"/>
  <c r="AJ2119" i="1"/>
  <c r="AL2119" i="1" s="1"/>
  <c r="AI2119" i="1"/>
  <c r="AW2119" i="1" s="1"/>
  <c r="AO2118" i="1"/>
  <c r="AR2118" i="1" s="1"/>
  <c r="AN2118" i="1"/>
  <c r="AQ2118" i="1" s="1"/>
  <c r="AM2118" i="1"/>
  <c r="AP2118" i="1" s="1"/>
  <c r="AJ2118" i="1"/>
  <c r="AL2118" i="1" s="1"/>
  <c r="AI2118" i="1"/>
  <c r="AW2118" i="1" s="1"/>
  <c r="AO2117" i="1"/>
  <c r="AR2117" i="1" s="1"/>
  <c r="AN2117" i="1"/>
  <c r="AQ2117" i="1" s="1"/>
  <c r="AM2117" i="1"/>
  <c r="AP2117" i="1" s="1"/>
  <c r="AJ2117" i="1"/>
  <c r="AL2117" i="1" s="1"/>
  <c r="AI2117" i="1"/>
  <c r="AW2117" i="1" s="1"/>
  <c r="AO2116" i="1"/>
  <c r="AR2116" i="1" s="1"/>
  <c r="AN2116" i="1"/>
  <c r="AQ2116" i="1" s="1"/>
  <c r="AM2116" i="1"/>
  <c r="AP2116" i="1" s="1"/>
  <c r="AJ2116" i="1"/>
  <c r="AL2116" i="1" s="1"/>
  <c r="AI2116" i="1"/>
  <c r="AW2116" i="1" s="1"/>
  <c r="AO2115" i="1"/>
  <c r="AR2115" i="1" s="1"/>
  <c r="AN2115" i="1"/>
  <c r="AQ2115" i="1" s="1"/>
  <c r="AM2115" i="1"/>
  <c r="AP2115" i="1" s="1"/>
  <c r="AJ2115" i="1"/>
  <c r="AL2115" i="1" s="1"/>
  <c r="AI2115" i="1"/>
  <c r="AW2115" i="1" s="1"/>
  <c r="AO2114" i="1"/>
  <c r="AR2114" i="1" s="1"/>
  <c r="AN2114" i="1"/>
  <c r="AQ2114" i="1" s="1"/>
  <c r="AM2114" i="1"/>
  <c r="AP2114" i="1" s="1"/>
  <c r="AJ2114" i="1"/>
  <c r="AL2114" i="1" s="1"/>
  <c r="AI2114" i="1"/>
  <c r="AW2114" i="1" s="1"/>
  <c r="AO2113" i="1"/>
  <c r="AR2113" i="1" s="1"/>
  <c r="AN2113" i="1"/>
  <c r="AQ2113" i="1" s="1"/>
  <c r="AM2113" i="1"/>
  <c r="AP2113" i="1" s="1"/>
  <c r="AJ2113" i="1"/>
  <c r="AL2113" i="1" s="1"/>
  <c r="AI2113" i="1"/>
  <c r="AW2113" i="1" s="1"/>
  <c r="AO2112" i="1"/>
  <c r="AR2112" i="1" s="1"/>
  <c r="AN2112" i="1"/>
  <c r="AQ2112" i="1" s="1"/>
  <c r="AM2112" i="1"/>
  <c r="AP2112" i="1" s="1"/>
  <c r="AJ2112" i="1"/>
  <c r="AL2112" i="1" s="1"/>
  <c r="AI2112" i="1"/>
  <c r="AW2112" i="1" s="1"/>
  <c r="AO2111" i="1"/>
  <c r="AR2111" i="1" s="1"/>
  <c r="AN2111" i="1"/>
  <c r="AQ2111" i="1" s="1"/>
  <c r="AM2111" i="1"/>
  <c r="AP2111" i="1" s="1"/>
  <c r="AJ2111" i="1"/>
  <c r="AL2111" i="1" s="1"/>
  <c r="AI2111" i="1"/>
  <c r="AW2111" i="1" s="1"/>
  <c r="AO2110" i="1"/>
  <c r="AR2110" i="1" s="1"/>
  <c r="AN2110" i="1"/>
  <c r="AQ2110" i="1" s="1"/>
  <c r="AM2110" i="1"/>
  <c r="AP2110" i="1" s="1"/>
  <c r="AJ2110" i="1"/>
  <c r="AL2110" i="1" s="1"/>
  <c r="AI2110" i="1"/>
  <c r="AW2110" i="1" s="1"/>
  <c r="AO2109" i="1"/>
  <c r="AR2109" i="1" s="1"/>
  <c r="AN2109" i="1"/>
  <c r="AQ2109" i="1" s="1"/>
  <c r="AM2109" i="1"/>
  <c r="AP2109" i="1" s="1"/>
  <c r="AJ2109" i="1"/>
  <c r="AL2109" i="1" s="1"/>
  <c r="AI2109" i="1"/>
  <c r="AW2109" i="1" s="1"/>
  <c r="AO2108" i="1"/>
  <c r="AR2108" i="1" s="1"/>
  <c r="AN2108" i="1"/>
  <c r="AQ2108" i="1" s="1"/>
  <c r="AM2108" i="1"/>
  <c r="AP2108" i="1" s="1"/>
  <c r="AJ2108" i="1"/>
  <c r="AL2108" i="1" s="1"/>
  <c r="AI2108" i="1"/>
  <c r="AW2108" i="1" s="1"/>
  <c r="AO2107" i="1"/>
  <c r="AR2107" i="1" s="1"/>
  <c r="AN2107" i="1"/>
  <c r="AQ2107" i="1" s="1"/>
  <c r="AM2107" i="1"/>
  <c r="AP2107" i="1" s="1"/>
  <c r="AJ2107" i="1"/>
  <c r="AL2107" i="1" s="1"/>
  <c r="AI2107" i="1"/>
  <c r="AW2107" i="1" s="1"/>
  <c r="AO2106" i="1"/>
  <c r="AR2106" i="1" s="1"/>
  <c r="AN2106" i="1"/>
  <c r="AQ2106" i="1" s="1"/>
  <c r="AM2106" i="1"/>
  <c r="AP2106" i="1" s="1"/>
  <c r="AJ2106" i="1"/>
  <c r="AL2106" i="1" s="1"/>
  <c r="AI2106" i="1"/>
  <c r="AW2106" i="1" s="1"/>
  <c r="AO2105" i="1"/>
  <c r="AR2105" i="1" s="1"/>
  <c r="AN2105" i="1"/>
  <c r="AQ2105" i="1" s="1"/>
  <c r="AM2105" i="1"/>
  <c r="AP2105" i="1" s="1"/>
  <c r="AJ2105" i="1"/>
  <c r="AL2105" i="1" s="1"/>
  <c r="AI2105" i="1"/>
  <c r="AW2105" i="1" s="1"/>
  <c r="AO2104" i="1"/>
  <c r="AR2104" i="1" s="1"/>
  <c r="AN2104" i="1"/>
  <c r="AQ2104" i="1" s="1"/>
  <c r="AM2104" i="1"/>
  <c r="AP2104" i="1" s="1"/>
  <c r="AJ2104" i="1"/>
  <c r="AL2104" i="1" s="1"/>
  <c r="AI2104" i="1"/>
  <c r="AW2104" i="1" s="1"/>
  <c r="AO2103" i="1"/>
  <c r="AR2103" i="1" s="1"/>
  <c r="AN2103" i="1"/>
  <c r="AQ2103" i="1" s="1"/>
  <c r="AM2103" i="1"/>
  <c r="AP2103" i="1" s="1"/>
  <c r="AJ2103" i="1"/>
  <c r="AL2103" i="1" s="1"/>
  <c r="AI2103" i="1"/>
  <c r="AW2103" i="1" s="1"/>
  <c r="AO2102" i="1"/>
  <c r="AR2102" i="1" s="1"/>
  <c r="AN2102" i="1"/>
  <c r="AQ2102" i="1" s="1"/>
  <c r="AM2102" i="1"/>
  <c r="AP2102" i="1" s="1"/>
  <c r="AJ2102" i="1"/>
  <c r="AL2102" i="1" s="1"/>
  <c r="AI2102" i="1"/>
  <c r="AW2102" i="1" s="1"/>
  <c r="AO2101" i="1"/>
  <c r="AR2101" i="1" s="1"/>
  <c r="AN2101" i="1"/>
  <c r="AQ2101" i="1" s="1"/>
  <c r="AM2101" i="1"/>
  <c r="AP2101" i="1" s="1"/>
  <c r="AJ2101" i="1"/>
  <c r="AL2101" i="1" s="1"/>
  <c r="AI2101" i="1"/>
  <c r="AW2101" i="1" s="1"/>
  <c r="AO2100" i="1"/>
  <c r="AR2100" i="1" s="1"/>
  <c r="AN2100" i="1"/>
  <c r="AQ2100" i="1" s="1"/>
  <c r="AM2100" i="1"/>
  <c r="AP2100" i="1" s="1"/>
  <c r="AJ2100" i="1"/>
  <c r="AL2100" i="1" s="1"/>
  <c r="AI2100" i="1"/>
  <c r="AW2100" i="1" s="1"/>
  <c r="AO2099" i="1"/>
  <c r="AR2099" i="1" s="1"/>
  <c r="AN2099" i="1"/>
  <c r="AQ2099" i="1" s="1"/>
  <c r="AM2099" i="1"/>
  <c r="AP2099" i="1" s="1"/>
  <c r="AJ2099" i="1"/>
  <c r="AL2099" i="1" s="1"/>
  <c r="AI2099" i="1"/>
  <c r="AW2099" i="1" s="1"/>
  <c r="AO2098" i="1"/>
  <c r="AR2098" i="1" s="1"/>
  <c r="AN2098" i="1"/>
  <c r="AQ2098" i="1" s="1"/>
  <c r="AM2098" i="1"/>
  <c r="AP2098" i="1" s="1"/>
  <c r="AJ2098" i="1"/>
  <c r="AL2098" i="1" s="1"/>
  <c r="AI2098" i="1"/>
  <c r="AW2098" i="1" s="1"/>
  <c r="AO2097" i="1"/>
  <c r="AR2097" i="1" s="1"/>
  <c r="AN2097" i="1"/>
  <c r="AQ2097" i="1" s="1"/>
  <c r="AM2097" i="1"/>
  <c r="AP2097" i="1" s="1"/>
  <c r="AJ2097" i="1"/>
  <c r="AL2097" i="1" s="1"/>
  <c r="AI2097" i="1"/>
  <c r="AW2097" i="1" s="1"/>
  <c r="AO2096" i="1"/>
  <c r="AR2096" i="1" s="1"/>
  <c r="AN2096" i="1"/>
  <c r="AQ2096" i="1" s="1"/>
  <c r="AM2096" i="1"/>
  <c r="AP2096" i="1" s="1"/>
  <c r="AJ2096" i="1"/>
  <c r="AL2096" i="1" s="1"/>
  <c r="AI2096" i="1"/>
  <c r="AW2096" i="1" s="1"/>
  <c r="AO2095" i="1"/>
  <c r="AR2095" i="1" s="1"/>
  <c r="AN2095" i="1"/>
  <c r="AQ2095" i="1" s="1"/>
  <c r="AM2095" i="1"/>
  <c r="AP2095" i="1" s="1"/>
  <c r="AJ2095" i="1"/>
  <c r="AL2095" i="1" s="1"/>
  <c r="AI2095" i="1"/>
  <c r="AW2095" i="1" s="1"/>
  <c r="AO2094" i="1"/>
  <c r="AR2094" i="1" s="1"/>
  <c r="AN2094" i="1"/>
  <c r="AQ2094" i="1" s="1"/>
  <c r="AM2094" i="1"/>
  <c r="AP2094" i="1" s="1"/>
  <c r="AJ2094" i="1"/>
  <c r="AL2094" i="1" s="1"/>
  <c r="AI2094" i="1"/>
  <c r="AW2094" i="1" s="1"/>
  <c r="AO2093" i="1"/>
  <c r="AR2093" i="1" s="1"/>
  <c r="AN2093" i="1"/>
  <c r="AQ2093" i="1" s="1"/>
  <c r="AM2093" i="1"/>
  <c r="AP2093" i="1" s="1"/>
  <c r="AJ2093" i="1"/>
  <c r="AL2093" i="1" s="1"/>
  <c r="AI2093" i="1"/>
  <c r="AW2093" i="1" s="1"/>
  <c r="AO2092" i="1"/>
  <c r="AR2092" i="1" s="1"/>
  <c r="AN2092" i="1"/>
  <c r="AQ2092" i="1" s="1"/>
  <c r="AM2092" i="1"/>
  <c r="AP2092" i="1" s="1"/>
  <c r="AJ2092" i="1"/>
  <c r="AL2092" i="1" s="1"/>
  <c r="AI2092" i="1"/>
  <c r="AW2092" i="1" s="1"/>
  <c r="AO2091" i="1"/>
  <c r="AR2091" i="1" s="1"/>
  <c r="AN2091" i="1"/>
  <c r="AQ2091" i="1" s="1"/>
  <c r="AM2091" i="1"/>
  <c r="AP2091" i="1" s="1"/>
  <c r="AJ2091" i="1"/>
  <c r="AL2091" i="1" s="1"/>
  <c r="AI2091" i="1"/>
  <c r="AW2091" i="1" s="1"/>
  <c r="AO2090" i="1"/>
  <c r="AR2090" i="1" s="1"/>
  <c r="AN2090" i="1"/>
  <c r="AQ2090" i="1" s="1"/>
  <c r="AM2090" i="1"/>
  <c r="AP2090" i="1" s="1"/>
  <c r="AJ2090" i="1"/>
  <c r="AL2090" i="1" s="1"/>
  <c r="AI2090" i="1"/>
  <c r="AW2090" i="1" s="1"/>
  <c r="AO2089" i="1"/>
  <c r="AR2089" i="1" s="1"/>
  <c r="AN2089" i="1"/>
  <c r="AQ2089" i="1" s="1"/>
  <c r="AM2089" i="1"/>
  <c r="AP2089" i="1" s="1"/>
  <c r="AJ2089" i="1"/>
  <c r="AL2089" i="1" s="1"/>
  <c r="AI2089" i="1"/>
  <c r="AW2089" i="1" s="1"/>
  <c r="AO2088" i="1"/>
  <c r="AR2088" i="1" s="1"/>
  <c r="AN2088" i="1"/>
  <c r="AQ2088" i="1" s="1"/>
  <c r="AM2088" i="1"/>
  <c r="AP2088" i="1" s="1"/>
  <c r="AJ2088" i="1"/>
  <c r="AL2088" i="1" s="1"/>
  <c r="AI2088" i="1"/>
  <c r="AW2088" i="1" s="1"/>
  <c r="AO2087" i="1"/>
  <c r="AR2087" i="1" s="1"/>
  <c r="AN2087" i="1"/>
  <c r="AQ2087" i="1" s="1"/>
  <c r="AM2087" i="1"/>
  <c r="AP2087" i="1" s="1"/>
  <c r="AJ2087" i="1"/>
  <c r="AL2087" i="1" s="1"/>
  <c r="AI2087" i="1"/>
  <c r="AW2087" i="1" s="1"/>
  <c r="AO2086" i="1"/>
  <c r="AR2086" i="1" s="1"/>
  <c r="AN2086" i="1"/>
  <c r="AQ2086" i="1" s="1"/>
  <c r="AM2086" i="1"/>
  <c r="AP2086" i="1" s="1"/>
  <c r="AJ2086" i="1"/>
  <c r="AL2086" i="1" s="1"/>
  <c r="AI2086" i="1"/>
  <c r="AW2086" i="1" s="1"/>
  <c r="AO2085" i="1"/>
  <c r="AR2085" i="1" s="1"/>
  <c r="AN2085" i="1"/>
  <c r="AQ2085" i="1" s="1"/>
  <c r="AM2085" i="1"/>
  <c r="AP2085" i="1" s="1"/>
  <c r="AJ2085" i="1"/>
  <c r="AL2085" i="1" s="1"/>
  <c r="AI2085" i="1"/>
  <c r="AW2085" i="1" s="1"/>
  <c r="AO2084" i="1"/>
  <c r="AR2084" i="1" s="1"/>
  <c r="AN2084" i="1"/>
  <c r="AQ2084" i="1" s="1"/>
  <c r="AM2084" i="1"/>
  <c r="AP2084" i="1" s="1"/>
  <c r="AJ2084" i="1"/>
  <c r="AL2084" i="1" s="1"/>
  <c r="AI2084" i="1"/>
  <c r="AW2084" i="1" s="1"/>
  <c r="AO2083" i="1"/>
  <c r="AR2083" i="1" s="1"/>
  <c r="AN2083" i="1"/>
  <c r="AQ2083" i="1" s="1"/>
  <c r="AM2083" i="1"/>
  <c r="AP2083" i="1" s="1"/>
  <c r="AJ2083" i="1"/>
  <c r="AL2083" i="1" s="1"/>
  <c r="AI2083" i="1"/>
  <c r="AW2083" i="1" s="1"/>
  <c r="AO2082" i="1"/>
  <c r="AR2082" i="1" s="1"/>
  <c r="AN2082" i="1"/>
  <c r="AQ2082" i="1" s="1"/>
  <c r="AM2082" i="1"/>
  <c r="AP2082" i="1" s="1"/>
  <c r="AJ2082" i="1"/>
  <c r="AL2082" i="1" s="1"/>
  <c r="AI2082" i="1"/>
  <c r="AW2082" i="1" s="1"/>
  <c r="AO2081" i="1"/>
  <c r="AR2081" i="1" s="1"/>
  <c r="AN2081" i="1"/>
  <c r="AQ2081" i="1" s="1"/>
  <c r="AM2081" i="1"/>
  <c r="AP2081" i="1" s="1"/>
  <c r="AJ2081" i="1"/>
  <c r="AL2081" i="1" s="1"/>
  <c r="AI2081" i="1"/>
  <c r="AW2081" i="1" s="1"/>
  <c r="AO2080" i="1"/>
  <c r="AR2080" i="1" s="1"/>
  <c r="AN2080" i="1"/>
  <c r="AQ2080" i="1" s="1"/>
  <c r="AM2080" i="1"/>
  <c r="AP2080" i="1" s="1"/>
  <c r="AJ2080" i="1"/>
  <c r="AL2080" i="1" s="1"/>
  <c r="AI2080" i="1"/>
  <c r="AW2080" i="1" s="1"/>
  <c r="AO2079" i="1"/>
  <c r="AR2079" i="1" s="1"/>
  <c r="AN2079" i="1"/>
  <c r="AQ2079" i="1" s="1"/>
  <c r="AM2079" i="1"/>
  <c r="AP2079" i="1" s="1"/>
  <c r="AJ2079" i="1"/>
  <c r="AL2079" i="1" s="1"/>
  <c r="AI2079" i="1"/>
  <c r="AW2079" i="1" s="1"/>
  <c r="AO2078" i="1"/>
  <c r="AR2078" i="1" s="1"/>
  <c r="AN2078" i="1"/>
  <c r="AQ2078" i="1" s="1"/>
  <c r="AM2078" i="1"/>
  <c r="AP2078" i="1" s="1"/>
  <c r="AJ2078" i="1"/>
  <c r="AL2078" i="1" s="1"/>
  <c r="AI2078" i="1"/>
  <c r="AW2078" i="1" s="1"/>
  <c r="AO2077" i="1"/>
  <c r="AR2077" i="1" s="1"/>
  <c r="AN2077" i="1"/>
  <c r="AQ2077" i="1" s="1"/>
  <c r="AM2077" i="1"/>
  <c r="AP2077" i="1" s="1"/>
  <c r="AJ2077" i="1"/>
  <c r="AL2077" i="1" s="1"/>
  <c r="AI2077" i="1"/>
  <c r="AW2077" i="1" s="1"/>
  <c r="AO2076" i="1"/>
  <c r="AR2076" i="1" s="1"/>
  <c r="AN2076" i="1"/>
  <c r="AQ2076" i="1" s="1"/>
  <c r="AM2076" i="1"/>
  <c r="AP2076" i="1" s="1"/>
  <c r="AJ2076" i="1"/>
  <c r="AL2076" i="1" s="1"/>
  <c r="AI2076" i="1"/>
  <c r="AW2076" i="1" s="1"/>
  <c r="AO2075" i="1"/>
  <c r="AR2075" i="1" s="1"/>
  <c r="AN2075" i="1"/>
  <c r="AQ2075" i="1" s="1"/>
  <c r="AM2075" i="1"/>
  <c r="AP2075" i="1" s="1"/>
  <c r="AJ2075" i="1"/>
  <c r="AL2075" i="1" s="1"/>
  <c r="AI2075" i="1"/>
  <c r="AW2075" i="1" s="1"/>
  <c r="AO2074" i="1"/>
  <c r="AR2074" i="1" s="1"/>
  <c r="AN2074" i="1"/>
  <c r="AQ2074" i="1" s="1"/>
  <c r="AM2074" i="1"/>
  <c r="AP2074" i="1" s="1"/>
  <c r="AJ2074" i="1"/>
  <c r="AL2074" i="1" s="1"/>
  <c r="AI2074" i="1"/>
  <c r="AW2074" i="1" s="1"/>
  <c r="AO2073" i="1"/>
  <c r="AR2073" i="1" s="1"/>
  <c r="AN2073" i="1"/>
  <c r="AQ2073" i="1" s="1"/>
  <c r="AM2073" i="1"/>
  <c r="AP2073" i="1" s="1"/>
  <c r="AJ2073" i="1"/>
  <c r="AL2073" i="1" s="1"/>
  <c r="AI2073" i="1"/>
  <c r="AW2073" i="1" s="1"/>
  <c r="AO2072" i="1"/>
  <c r="AR2072" i="1" s="1"/>
  <c r="AN2072" i="1"/>
  <c r="AQ2072" i="1" s="1"/>
  <c r="AM2072" i="1"/>
  <c r="AP2072" i="1" s="1"/>
  <c r="AJ2072" i="1"/>
  <c r="AL2072" i="1" s="1"/>
  <c r="AI2072" i="1"/>
  <c r="AW2072" i="1" s="1"/>
  <c r="AO2071" i="1"/>
  <c r="AR2071" i="1" s="1"/>
  <c r="AN2071" i="1"/>
  <c r="AQ2071" i="1" s="1"/>
  <c r="AM2071" i="1"/>
  <c r="AP2071" i="1" s="1"/>
  <c r="AJ2071" i="1"/>
  <c r="AL2071" i="1" s="1"/>
  <c r="AI2071" i="1"/>
  <c r="AW2071" i="1" s="1"/>
  <c r="AO2070" i="1"/>
  <c r="AR2070" i="1" s="1"/>
  <c r="AN2070" i="1"/>
  <c r="AQ2070" i="1" s="1"/>
  <c r="AM2070" i="1"/>
  <c r="AP2070" i="1" s="1"/>
  <c r="AJ2070" i="1"/>
  <c r="AL2070" i="1" s="1"/>
  <c r="AI2070" i="1"/>
  <c r="AW2070" i="1" s="1"/>
  <c r="AO2069" i="1"/>
  <c r="AR2069" i="1" s="1"/>
  <c r="AN2069" i="1"/>
  <c r="AQ2069" i="1" s="1"/>
  <c r="AM2069" i="1"/>
  <c r="AP2069" i="1" s="1"/>
  <c r="AJ2069" i="1"/>
  <c r="AL2069" i="1" s="1"/>
  <c r="AI2069" i="1"/>
  <c r="AW2069" i="1" s="1"/>
  <c r="AO2068" i="1"/>
  <c r="AR2068" i="1" s="1"/>
  <c r="AN2068" i="1"/>
  <c r="AQ2068" i="1" s="1"/>
  <c r="AM2068" i="1"/>
  <c r="AP2068" i="1" s="1"/>
  <c r="AJ2068" i="1"/>
  <c r="AL2068" i="1" s="1"/>
  <c r="AI2068" i="1"/>
  <c r="AW2068" i="1" s="1"/>
  <c r="AO2067" i="1"/>
  <c r="AR2067" i="1" s="1"/>
  <c r="AN2067" i="1"/>
  <c r="AQ2067" i="1" s="1"/>
  <c r="AM2067" i="1"/>
  <c r="AP2067" i="1" s="1"/>
  <c r="AJ2067" i="1"/>
  <c r="AL2067" i="1" s="1"/>
  <c r="AI2067" i="1"/>
  <c r="AW2067" i="1" s="1"/>
  <c r="AO2066" i="1"/>
  <c r="AR2066" i="1" s="1"/>
  <c r="AN2066" i="1"/>
  <c r="AQ2066" i="1" s="1"/>
  <c r="AM2066" i="1"/>
  <c r="AP2066" i="1" s="1"/>
  <c r="AJ2066" i="1"/>
  <c r="AL2066" i="1" s="1"/>
  <c r="AI2066" i="1"/>
  <c r="AW2066" i="1" s="1"/>
  <c r="AO2065" i="1"/>
  <c r="AR2065" i="1" s="1"/>
  <c r="AN2065" i="1"/>
  <c r="AQ2065" i="1" s="1"/>
  <c r="AM2065" i="1"/>
  <c r="AP2065" i="1" s="1"/>
  <c r="AJ2065" i="1"/>
  <c r="AL2065" i="1" s="1"/>
  <c r="AI2065" i="1"/>
  <c r="AW2065" i="1" s="1"/>
  <c r="AO2064" i="1"/>
  <c r="AR2064" i="1" s="1"/>
  <c r="AN2064" i="1"/>
  <c r="AQ2064" i="1" s="1"/>
  <c r="AM2064" i="1"/>
  <c r="AP2064" i="1" s="1"/>
  <c r="AJ2064" i="1"/>
  <c r="AL2064" i="1" s="1"/>
  <c r="AI2064" i="1"/>
  <c r="AW2064" i="1" s="1"/>
  <c r="AO2063" i="1"/>
  <c r="AR2063" i="1" s="1"/>
  <c r="AN2063" i="1"/>
  <c r="AQ2063" i="1" s="1"/>
  <c r="AM2063" i="1"/>
  <c r="AP2063" i="1" s="1"/>
  <c r="AJ2063" i="1"/>
  <c r="AL2063" i="1" s="1"/>
  <c r="AI2063" i="1"/>
  <c r="AW2063" i="1" s="1"/>
  <c r="AO2062" i="1"/>
  <c r="AR2062" i="1" s="1"/>
  <c r="AN2062" i="1"/>
  <c r="AQ2062" i="1" s="1"/>
  <c r="AM2062" i="1"/>
  <c r="AP2062" i="1" s="1"/>
  <c r="AJ2062" i="1"/>
  <c r="AL2062" i="1" s="1"/>
  <c r="AI2062" i="1"/>
  <c r="AW2062" i="1" s="1"/>
  <c r="AO2061" i="1"/>
  <c r="AR2061" i="1" s="1"/>
  <c r="AN2061" i="1"/>
  <c r="AQ2061" i="1" s="1"/>
  <c r="AM2061" i="1"/>
  <c r="AP2061" i="1" s="1"/>
  <c r="AJ2061" i="1"/>
  <c r="AL2061" i="1" s="1"/>
  <c r="AI2061" i="1"/>
  <c r="AW2061" i="1" s="1"/>
  <c r="AO2060" i="1"/>
  <c r="AR2060" i="1" s="1"/>
  <c r="AN2060" i="1"/>
  <c r="AQ2060" i="1" s="1"/>
  <c r="AM2060" i="1"/>
  <c r="AP2060" i="1" s="1"/>
  <c r="AJ2060" i="1"/>
  <c r="AL2060" i="1" s="1"/>
  <c r="AI2060" i="1"/>
  <c r="AW2060" i="1" s="1"/>
  <c r="AO2059" i="1"/>
  <c r="AR2059" i="1" s="1"/>
  <c r="AN2059" i="1"/>
  <c r="AQ2059" i="1" s="1"/>
  <c r="AM2059" i="1"/>
  <c r="AP2059" i="1" s="1"/>
  <c r="AJ2059" i="1"/>
  <c r="AL2059" i="1" s="1"/>
  <c r="AI2059" i="1"/>
  <c r="AW2059" i="1" s="1"/>
  <c r="AO2058" i="1"/>
  <c r="AR2058" i="1" s="1"/>
  <c r="AN2058" i="1"/>
  <c r="AQ2058" i="1" s="1"/>
  <c r="AM2058" i="1"/>
  <c r="AP2058" i="1" s="1"/>
  <c r="AJ2058" i="1"/>
  <c r="AL2058" i="1" s="1"/>
  <c r="AI2058" i="1"/>
  <c r="AW2058" i="1" s="1"/>
  <c r="AO2057" i="1"/>
  <c r="AR2057" i="1" s="1"/>
  <c r="AN2057" i="1"/>
  <c r="AQ2057" i="1" s="1"/>
  <c r="AM2057" i="1"/>
  <c r="AP2057" i="1" s="1"/>
  <c r="AJ2057" i="1"/>
  <c r="AL2057" i="1" s="1"/>
  <c r="AI2057" i="1"/>
  <c r="AW2057" i="1" s="1"/>
  <c r="AO2056" i="1"/>
  <c r="AR2056" i="1" s="1"/>
  <c r="AN2056" i="1"/>
  <c r="AQ2056" i="1" s="1"/>
  <c r="AM2056" i="1"/>
  <c r="AP2056" i="1" s="1"/>
  <c r="AJ2056" i="1"/>
  <c r="AL2056" i="1" s="1"/>
  <c r="AI2056" i="1"/>
  <c r="AW2056" i="1" s="1"/>
  <c r="AO2055" i="1"/>
  <c r="AR2055" i="1" s="1"/>
  <c r="AN2055" i="1"/>
  <c r="AQ2055" i="1" s="1"/>
  <c r="AM2055" i="1"/>
  <c r="AP2055" i="1" s="1"/>
  <c r="AJ2055" i="1"/>
  <c r="AL2055" i="1" s="1"/>
  <c r="AI2055" i="1"/>
  <c r="AW2055" i="1" s="1"/>
  <c r="AO2054" i="1"/>
  <c r="AR2054" i="1" s="1"/>
  <c r="AN2054" i="1"/>
  <c r="AQ2054" i="1" s="1"/>
  <c r="AM2054" i="1"/>
  <c r="AP2054" i="1" s="1"/>
  <c r="AJ2054" i="1"/>
  <c r="AL2054" i="1" s="1"/>
  <c r="AI2054" i="1"/>
  <c r="AW2054" i="1" s="1"/>
  <c r="AO2053" i="1"/>
  <c r="AR2053" i="1" s="1"/>
  <c r="AN2053" i="1"/>
  <c r="AQ2053" i="1" s="1"/>
  <c r="AM2053" i="1"/>
  <c r="AP2053" i="1" s="1"/>
  <c r="AJ2053" i="1"/>
  <c r="AL2053" i="1" s="1"/>
  <c r="AI2053" i="1"/>
  <c r="AW2053" i="1" s="1"/>
  <c r="AO2052" i="1"/>
  <c r="AR2052" i="1" s="1"/>
  <c r="AN2052" i="1"/>
  <c r="AQ2052" i="1" s="1"/>
  <c r="AM2052" i="1"/>
  <c r="AP2052" i="1" s="1"/>
  <c r="AJ2052" i="1"/>
  <c r="AL2052" i="1" s="1"/>
  <c r="AI2052" i="1"/>
  <c r="AW2052" i="1" s="1"/>
  <c r="AO2051" i="1"/>
  <c r="AR2051" i="1" s="1"/>
  <c r="AN2051" i="1"/>
  <c r="AQ2051" i="1" s="1"/>
  <c r="AM2051" i="1"/>
  <c r="AP2051" i="1" s="1"/>
  <c r="AJ2051" i="1"/>
  <c r="AL2051" i="1" s="1"/>
  <c r="AI2051" i="1"/>
  <c r="AW2051" i="1" s="1"/>
  <c r="AO2050" i="1"/>
  <c r="AR2050" i="1" s="1"/>
  <c r="AN2050" i="1"/>
  <c r="AQ2050" i="1" s="1"/>
  <c r="AM2050" i="1"/>
  <c r="AP2050" i="1" s="1"/>
  <c r="AJ2050" i="1"/>
  <c r="AL2050" i="1" s="1"/>
  <c r="AI2050" i="1"/>
  <c r="AW2050" i="1" s="1"/>
  <c r="AO2049" i="1"/>
  <c r="AR2049" i="1" s="1"/>
  <c r="AN2049" i="1"/>
  <c r="AQ2049" i="1" s="1"/>
  <c r="AM2049" i="1"/>
  <c r="AP2049" i="1" s="1"/>
  <c r="AJ2049" i="1"/>
  <c r="AL2049" i="1" s="1"/>
  <c r="AI2049" i="1"/>
  <c r="AW2049" i="1" s="1"/>
  <c r="AO2048" i="1"/>
  <c r="AR2048" i="1" s="1"/>
  <c r="AN2048" i="1"/>
  <c r="AQ2048" i="1" s="1"/>
  <c r="AM2048" i="1"/>
  <c r="AP2048" i="1" s="1"/>
  <c r="AJ2048" i="1"/>
  <c r="AL2048" i="1" s="1"/>
  <c r="AI2048" i="1"/>
  <c r="AW2048" i="1" s="1"/>
  <c r="AO2047" i="1"/>
  <c r="AR2047" i="1" s="1"/>
  <c r="AN2047" i="1"/>
  <c r="AQ2047" i="1" s="1"/>
  <c r="AM2047" i="1"/>
  <c r="AP2047" i="1" s="1"/>
  <c r="AJ2047" i="1"/>
  <c r="AL2047" i="1" s="1"/>
  <c r="AI2047" i="1"/>
  <c r="AW2047" i="1" s="1"/>
  <c r="AO2046" i="1"/>
  <c r="AR2046" i="1" s="1"/>
  <c r="AN2046" i="1"/>
  <c r="AQ2046" i="1" s="1"/>
  <c r="AM2046" i="1"/>
  <c r="AP2046" i="1" s="1"/>
  <c r="AJ2046" i="1"/>
  <c r="AL2046" i="1" s="1"/>
  <c r="AI2046" i="1"/>
  <c r="AW2046" i="1" s="1"/>
  <c r="AO2045" i="1"/>
  <c r="AR2045" i="1" s="1"/>
  <c r="AN2045" i="1"/>
  <c r="AQ2045" i="1" s="1"/>
  <c r="AM2045" i="1"/>
  <c r="AP2045" i="1" s="1"/>
  <c r="AJ2045" i="1"/>
  <c r="AL2045" i="1" s="1"/>
  <c r="AI2045" i="1"/>
  <c r="AW2045" i="1" s="1"/>
  <c r="AO2044" i="1"/>
  <c r="AR2044" i="1" s="1"/>
  <c r="AN2044" i="1"/>
  <c r="AQ2044" i="1" s="1"/>
  <c r="AM2044" i="1"/>
  <c r="AP2044" i="1" s="1"/>
  <c r="AJ2044" i="1"/>
  <c r="AL2044" i="1" s="1"/>
  <c r="AI2044" i="1"/>
  <c r="AW2044" i="1" s="1"/>
  <c r="AO2043" i="1"/>
  <c r="AR2043" i="1" s="1"/>
  <c r="AN2043" i="1"/>
  <c r="AQ2043" i="1" s="1"/>
  <c r="AM2043" i="1"/>
  <c r="AP2043" i="1" s="1"/>
  <c r="AJ2043" i="1"/>
  <c r="AL2043" i="1" s="1"/>
  <c r="AI2043" i="1"/>
  <c r="AW2043" i="1" s="1"/>
  <c r="AO2042" i="1"/>
  <c r="AR2042" i="1" s="1"/>
  <c r="AN2042" i="1"/>
  <c r="AQ2042" i="1" s="1"/>
  <c r="AM2042" i="1"/>
  <c r="AP2042" i="1" s="1"/>
  <c r="AJ2042" i="1"/>
  <c r="AL2042" i="1" s="1"/>
  <c r="AI2042" i="1"/>
  <c r="AW2042" i="1" s="1"/>
  <c r="AO2041" i="1"/>
  <c r="AR2041" i="1" s="1"/>
  <c r="AN2041" i="1"/>
  <c r="AQ2041" i="1" s="1"/>
  <c r="AM2041" i="1"/>
  <c r="AP2041" i="1" s="1"/>
  <c r="AJ2041" i="1"/>
  <c r="AL2041" i="1" s="1"/>
  <c r="AI2041" i="1"/>
  <c r="AW2041" i="1" s="1"/>
  <c r="AO2040" i="1"/>
  <c r="AR2040" i="1" s="1"/>
  <c r="AN2040" i="1"/>
  <c r="AQ2040" i="1" s="1"/>
  <c r="AM2040" i="1"/>
  <c r="AP2040" i="1" s="1"/>
  <c r="AJ2040" i="1"/>
  <c r="AL2040" i="1" s="1"/>
  <c r="AI2040" i="1"/>
  <c r="AW2040" i="1" s="1"/>
  <c r="AO2039" i="1"/>
  <c r="AR2039" i="1" s="1"/>
  <c r="AN2039" i="1"/>
  <c r="AQ2039" i="1" s="1"/>
  <c r="AM2039" i="1"/>
  <c r="AP2039" i="1" s="1"/>
  <c r="AJ2039" i="1"/>
  <c r="AL2039" i="1" s="1"/>
  <c r="AI2039" i="1"/>
  <c r="AW2039" i="1" s="1"/>
  <c r="AO2038" i="1"/>
  <c r="AR2038" i="1" s="1"/>
  <c r="AN2038" i="1"/>
  <c r="AQ2038" i="1" s="1"/>
  <c r="AM2038" i="1"/>
  <c r="AP2038" i="1" s="1"/>
  <c r="AJ2038" i="1"/>
  <c r="AL2038" i="1" s="1"/>
  <c r="AI2038" i="1"/>
  <c r="AW2038" i="1" s="1"/>
  <c r="AO2037" i="1"/>
  <c r="AR2037" i="1" s="1"/>
  <c r="AN2037" i="1"/>
  <c r="AQ2037" i="1" s="1"/>
  <c r="AM2037" i="1"/>
  <c r="AP2037" i="1" s="1"/>
  <c r="AJ2037" i="1"/>
  <c r="AL2037" i="1" s="1"/>
  <c r="AI2037" i="1"/>
  <c r="AW2037" i="1" s="1"/>
  <c r="AO2036" i="1"/>
  <c r="AR2036" i="1" s="1"/>
  <c r="AN2036" i="1"/>
  <c r="AQ2036" i="1" s="1"/>
  <c r="AM2036" i="1"/>
  <c r="AP2036" i="1" s="1"/>
  <c r="AJ2036" i="1"/>
  <c r="AL2036" i="1" s="1"/>
  <c r="AI2036" i="1"/>
  <c r="AW2036" i="1" s="1"/>
  <c r="AO2035" i="1"/>
  <c r="AR2035" i="1" s="1"/>
  <c r="AN2035" i="1"/>
  <c r="AQ2035" i="1" s="1"/>
  <c r="AM2035" i="1"/>
  <c r="AP2035" i="1" s="1"/>
  <c r="AJ2035" i="1"/>
  <c r="AL2035" i="1" s="1"/>
  <c r="AI2035" i="1"/>
  <c r="AW2035" i="1" s="1"/>
  <c r="AO2034" i="1"/>
  <c r="AR2034" i="1" s="1"/>
  <c r="AN2034" i="1"/>
  <c r="AQ2034" i="1" s="1"/>
  <c r="AM2034" i="1"/>
  <c r="AP2034" i="1" s="1"/>
  <c r="AJ2034" i="1"/>
  <c r="AL2034" i="1" s="1"/>
  <c r="AI2034" i="1"/>
  <c r="AW2034" i="1" s="1"/>
  <c r="AO2033" i="1"/>
  <c r="AR2033" i="1" s="1"/>
  <c r="AN2033" i="1"/>
  <c r="AQ2033" i="1" s="1"/>
  <c r="AM2033" i="1"/>
  <c r="AP2033" i="1" s="1"/>
  <c r="AJ2033" i="1"/>
  <c r="AL2033" i="1" s="1"/>
  <c r="AI2033" i="1"/>
  <c r="AW2033" i="1" s="1"/>
  <c r="AO2032" i="1"/>
  <c r="AR2032" i="1" s="1"/>
  <c r="AN2032" i="1"/>
  <c r="AQ2032" i="1" s="1"/>
  <c r="AM2032" i="1"/>
  <c r="AP2032" i="1" s="1"/>
  <c r="AJ2032" i="1"/>
  <c r="AL2032" i="1" s="1"/>
  <c r="AI2032" i="1"/>
  <c r="AW2032" i="1" s="1"/>
  <c r="AO2031" i="1"/>
  <c r="AR2031" i="1" s="1"/>
  <c r="AN2031" i="1"/>
  <c r="AQ2031" i="1" s="1"/>
  <c r="AM2031" i="1"/>
  <c r="AP2031" i="1" s="1"/>
  <c r="AJ2031" i="1"/>
  <c r="AL2031" i="1" s="1"/>
  <c r="AI2031" i="1"/>
  <c r="AW2031" i="1" s="1"/>
  <c r="AO2030" i="1"/>
  <c r="AR2030" i="1" s="1"/>
  <c r="AN2030" i="1"/>
  <c r="AQ2030" i="1" s="1"/>
  <c r="AM2030" i="1"/>
  <c r="AP2030" i="1" s="1"/>
  <c r="AJ2030" i="1"/>
  <c r="AL2030" i="1" s="1"/>
  <c r="AI2030" i="1"/>
  <c r="AW2030" i="1" s="1"/>
  <c r="AO2029" i="1"/>
  <c r="AR2029" i="1" s="1"/>
  <c r="AN2029" i="1"/>
  <c r="AQ2029" i="1" s="1"/>
  <c r="AM2029" i="1"/>
  <c r="AP2029" i="1" s="1"/>
  <c r="AJ2029" i="1"/>
  <c r="AL2029" i="1" s="1"/>
  <c r="AI2029" i="1"/>
  <c r="AW2029" i="1" s="1"/>
  <c r="AO2028" i="1"/>
  <c r="AR2028" i="1" s="1"/>
  <c r="AN2028" i="1"/>
  <c r="AQ2028" i="1" s="1"/>
  <c r="AM2028" i="1"/>
  <c r="AP2028" i="1" s="1"/>
  <c r="AJ2028" i="1"/>
  <c r="AL2028" i="1" s="1"/>
  <c r="AI2028" i="1"/>
  <c r="AW2028" i="1" s="1"/>
  <c r="AO2027" i="1"/>
  <c r="AR2027" i="1" s="1"/>
  <c r="AN2027" i="1"/>
  <c r="AQ2027" i="1" s="1"/>
  <c r="AM2027" i="1"/>
  <c r="AP2027" i="1" s="1"/>
  <c r="AJ2027" i="1"/>
  <c r="AL2027" i="1" s="1"/>
  <c r="AI2027" i="1"/>
  <c r="AW2027" i="1" s="1"/>
  <c r="AO2026" i="1"/>
  <c r="AR2026" i="1" s="1"/>
  <c r="AN2026" i="1"/>
  <c r="AQ2026" i="1" s="1"/>
  <c r="AM2026" i="1"/>
  <c r="AP2026" i="1" s="1"/>
  <c r="AJ2026" i="1"/>
  <c r="AL2026" i="1" s="1"/>
  <c r="AI2026" i="1"/>
  <c r="AW2026" i="1" s="1"/>
  <c r="AO2025" i="1"/>
  <c r="AR2025" i="1" s="1"/>
  <c r="AN2025" i="1"/>
  <c r="AQ2025" i="1" s="1"/>
  <c r="AM2025" i="1"/>
  <c r="AP2025" i="1" s="1"/>
  <c r="AJ2025" i="1"/>
  <c r="AL2025" i="1" s="1"/>
  <c r="AI2025" i="1"/>
  <c r="AW2025" i="1" s="1"/>
  <c r="AO2024" i="1"/>
  <c r="AR2024" i="1" s="1"/>
  <c r="AN2024" i="1"/>
  <c r="AQ2024" i="1" s="1"/>
  <c r="AM2024" i="1"/>
  <c r="AP2024" i="1" s="1"/>
  <c r="AJ2024" i="1"/>
  <c r="AL2024" i="1" s="1"/>
  <c r="AI2024" i="1"/>
  <c r="AW2024" i="1" s="1"/>
  <c r="AO2023" i="1"/>
  <c r="AR2023" i="1" s="1"/>
  <c r="AN2023" i="1"/>
  <c r="AQ2023" i="1" s="1"/>
  <c r="AM2023" i="1"/>
  <c r="AP2023" i="1" s="1"/>
  <c r="AJ2023" i="1"/>
  <c r="AL2023" i="1" s="1"/>
  <c r="AI2023" i="1"/>
  <c r="AW2023" i="1" s="1"/>
  <c r="AO2022" i="1"/>
  <c r="AR2022" i="1" s="1"/>
  <c r="AN2022" i="1"/>
  <c r="AQ2022" i="1" s="1"/>
  <c r="AM2022" i="1"/>
  <c r="AP2022" i="1" s="1"/>
  <c r="AJ2022" i="1"/>
  <c r="AL2022" i="1" s="1"/>
  <c r="AI2022" i="1"/>
  <c r="AW2022" i="1" s="1"/>
  <c r="AO2021" i="1"/>
  <c r="AR2021" i="1" s="1"/>
  <c r="AN2021" i="1"/>
  <c r="AQ2021" i="1" s="1"/>
  <c r="AM2021" i="1"/>
  <c r="AP2021" i="1" s="1"/>
  <c r="AJ2021" i="1"/>
  <c r="AL2021" i="1" s="1"/>
  <c r="AI2021" i="1"/>
  <c r="AW2021" i="1" s="1"/>
  <c r="AO2020" i="1"/>
  <c r="AR2020" i="1" s="1"/>
  <c r="AN2020" i="1"/>
  <c r="AQ2020" i="1" s="1"/>
  <c r="AM2020" i="1"/>
  <c r="AP2020" i="1" s="1"/>
  <c r="AJ2020" i="1"/>
  <c r="AL2020" i="1" s="1"/>
  <c r="AI2020" i="1"/>
  <c r="AW2020" i="1" s="1"/>
  <c r="AO2019" i="1"/>
  <c r="AR2019" i="1" s="1"/>
  <c r="AN2019" i="1"/>
  <c r="AQ2019" i="1" s="1"/>
  <c r="AM2019" i="1"/>
  <c r="AP2019" i="1" s="1"/>
  <c r="AJ2019" i="1"/>
  <c r="AL2019" i="1" s="1"/>
  <c r="AI2019" i="1"/>
  <c r="AW2019" i="1" s="1"/>
  <c r="AO2018" i="1"/>
  <c r="AR2018" i="1" s="1"/>
  <c r="AN2018" i="1"/>
  <c r="AQ2018" i="1" s="1"/>
  <c r="AM2018" i="1"/>
  <c r="AP2018" i="1" s="1"/>
  <c r="AJ2018" i="1"/>
  <c r="AL2018" i="1" s="1"/>
  <c r="AI2018" i="1"/>
  <c r="AW2018" i="1" s="1"/>
  <c r="AO2017" i="1"/>
  <c r="AR2017" i="1" s="1"/>
  <c r="AN2017" i="1"/>
  <c r="AQ2017" i="1" s="1"/>
  <c r="AM2017" i="1"/>
  <c r="AP2017" i="1" s="1"/>
  <c r="AJ2017" i="1"/>
  <c r="AL2017" i="1" s="1"/>
  <c r="AI2017" i="1"/>
  <c r="AW2017" i="1" s="1"/>
  <c r="AO2016" i="1"/>
  <c r="AR2016" i="1" s="1"/>
  <c r="AN2016" i="1"/>
  <c r="AQ2016" i="1" s="1"/>
  <c r="AM2016" i="1"/>
  <c r="AP2016" i="1" s="1"/>
  <c r="AJ2016" i="1"/>
  <c r="AL2016" i="1" s="1"/>
  <c r="AI2016" i="1"/>
  <c r="AW2016" i="1" s="1"/>
  <c r="AO2015" i="1"/>
  <c r="AR2015" i="1" s="1"/>
  <c r="AN2015" i="1"/>
  <c r="AQ2015" i="1" s="1"/>
  <c r="AM2015" i="1"/>
  <c r="AP2015" i="1" s="1"/>
  <c r="AJ2015" i="1"/>
  <c r="AL2015" i="1" s="1"/>
  <c r="AI2015" i="1"/>
  <c r="AW2015" i="1" s="1"/>
  <c r="AO2014" i="1"/>
  <c r="AR2014" i="1" s="1"/>
  <c r="AN2014" i="1"/>
  <c r="AQ2014" i="1" s="1"/>
  <c r="AM2014" i="1"/>
  <c r="AP2014" i="1" s="1"/>
  <c r="AJ2014" i="1"/>
  <c r="AL2014" i="1" s="1"/>
  <c r="AI2014" i="1"/>
  <c r="AW2014" i="1" s="1"/>
  <c r="AO2013" i="1"/>
  <c r="AR2013" i="1" s="1"/>
  <c r="AN2013" i="1"/>
  <c r="AQ2013" i="1" s="1"/>
  <c r="AM2013" i="1"/>
  <c r="AP2013" i="1" s="1"/>
  <c r="AJ2013" i="1"/>
  <c r="AL2013" i="1" s="1"/>
  <c r="AI2013" i="1"/>
  <c r="AW2013" i="1" s="1"/>
  <c r="AO2012" i="1"/>
  <c r="AR2012" i="1" s="1"/>
  <c r="AN2012" i="1"/>
  <c r="AQ2012" i="1" s="1"/>
  <c r="AM2012" i="1"/>
  <c r="AP2012" i="1" s="1"/>
  <c r="AJ2012" i="1"/>
  <c r="AL2012" i="1" s="1"/>
  <c r="AI2012" i="1"/>
  <c r="AW2012" i="1" s="1"/>
  <c r="AO2011" i="1"/>
  <c r="AR2011" i="1" s="1"/>
  <c r="AN2011" i="1"/>
  <c r="AQ2011" i="1" s="1"/>
  <c r="AM2011" i="1"/>
  <c r="AP2011" i="1" s="1"/>
  <c r="AJ2011" i="1"/>
  <c r="AL2011" i="1" s="1"/>
  <c r="AI2011" i="1"/>
  <c r="AW2011" i="1" s="1"/>
  <c r="AO2010" i="1"/>
  <c r="AR2010" i="1" s="1"/>
  <c r="AN2010" i="1"/>
  <c r="AQ2010" i="1" s="1"/>
  <c r="AM2010" i="1"/>
  <c r="AP2010" i="1" s="1"/>
  <c r="AJ2010" i="1"/>
  <c r="AL2010" i="1" s="1"/>
  <c r="AI2010" i="1"/>
  <c r="AW2010" i="1" s="1"/>
  <c r="AO2009" i="1"/>
  <c r="AR2009" i="1" s="1"/>
  <c r="AN2009" i="1"/>
  <c r="AQ2009" i="1" s="1"/>
  <c r="AM2009" i="1"/>
  <c r="AP2009" i="1" s="1"/>
  <c r="AJ2009" i="1"/>
  <c r="AL2009" i="1" s="1"/>
  <c r="AI2009" i="1"/>
  <c r="AW2009" i="1" s="1"/>
  <c r="AO2008" i="1"/>
  <c r="AR2008" i="1" s="1"/>
  <c r="AN2008" i="1"/>
  <c r="AQ2008" i="1" s="1"/>
  <c r="AM2008" i="1"/>
  <c r="AP2008" i="1" s="1"/>
  <c r="AJ2008" i="1"/>
  <c r="AL2008" i="1" s="1"/>
  <c r="AI2008" i="1"/>
  <c r="AW2008" i="1" s="1"/>
  <c r="AO2007" i="1"/>
  <c r="AR2007" i="1" s="1"/>
  <c r="AN2007" i="1"/>
  <c r="AQ2007" i="1" s="1"/>
  <c r="AM2007" i="1"/>
  <c r="AP2007" i="1" s="1"/>
  <c r="AJ2007" i="1"/>
  <c r="AL2007" i="1" s="1"/>
  <c r="AI2007" i="1"/>
  <c r="AW2007" i="1" s="1"/>
  <c r="AO2006" i="1"/>
  <c r="AR2006" i="1" s="1"/>
  <c r="AN2006" i="1"/>
  <c r="AQ2006" i="1" s="1"/>
  <c r="AM2006" i="1"/>
  <c r="AP2006" i="1" s="1"/>
  <c r="AJ2006" i="1"/>
  <c r="AL2006" i="1" s="1"/>
  <c r="AI2006" i="1"/>
  <c r="AW2006" i="1" s="1"/>
  <c r="AO2005" i="1"/>
  <c r="AR2005" i="1" s="1"/>
  <c r="AN2005" i="1"/>
  <c r="AQ2005" i="1" s="1"/>
  <c r="AM2005" i="1"/>
  <c r="AP2005" i="1" s="1"/>
  <c r="AJ2005" i="1"/>
  <c r="AL2005" i="1" s="1"/>
  <c r="AI2005" i="1"/>
  <c r="AW2005" i="1" s="1"/>
  <c r="AO2004" i="1"/>
  <c r="AR2004" i="1" s="1"/>
  <c r="AN2004" i="1"/>
  <c r="AQ2004" i="1" s="1"/>
  <c r="AM2004" i="1"/>
  <c r="AP2004" i="1" s="1"/>
  <c r="AJ2004" i="1"/>
  <c r="AL2004" i="1" s="1"/>
  <c r="AI2004" i="1"/>
  <c r="AW2004" i="1" s="1"/>
  <c r="AO2003" i="1"/>
  <c r="AR2003" i="1" s="1"/>
  <c r="AN2003" i="1"/>
  <c r="AQ2003" i="1" s="1"/>
  <c r="AM2003" i="1"/>
  <c r="AP2003" i="1" s="1"/>
  <c r="AJ2003" i="1"/>
  <c r="AL2003" i="1" s="1"/>
  <c r="AI2003" i="1"/>
  <c r="AW2003" i="1" s="1"/>
  <c r="AO2002" i="1"/>
  <c r="AR2002" i="1" s="1"/>
  <c r="AN2002" i="1"/>
  <c r="AQ2002" i="1" s="1"/>
  <c r="AM2002" i="1"/>
  <c r="AP2002" i="1" s="1"/>
  <c r="AJ2002" i="1"/>
  <c r="AL2002" i="1" s="1"/>
  <c r="AI2002" i="1"/>
  <c r="AW2002" i="1" s="1"/>
  <c r="AO2001" i="1"/>
  <c r="AR2001" i="1" s="1"/>
  <c r="AN2001" i="1"/>
  <c r="AQ2001" i="1" s="1"/>
  <c r="AM2001" i="1"/>
  <c r="AP2001" i="1" s="1"/>
  <c r="AJ2001" i="1"/>
  <c r="AL2001" i="1" s="1"/>
  <c r="AI2001" i="1"/>
  <c r="AW2001" i="1" s="1"/>
  <c r="AO2000" i="1"/>
  <c r="AR2000" i="1" s="1"/>
  <c r="AN2000" i="1"/>
  <c r="AQ2000" i="1" s="1"/>
  <c r="AM2000" i="1"/>
  <c r="AP2000" i="1" s="1"/>
  <c r="AJ2000" i="1"/>
  <c r="AL2000" i="1" s="1"/>
  <c r="AI2000" i="1"/>
  <c r="AW2000" i="1" s="1"/>
  <c r="AO1999" i="1"/>
  <c r="AR1999" i="1" s="1"/>
  <c r="AN1999" i="1"/>
  <c r="AQ1999" i="1" s="1"/>
  <c r="AM1999" i="1"/>
  <c r="AP1999" i="1" s="1"/>
  <c r="AJ1999" i="1"/>
  <c r="AL1999" i="1" s="1"/>
  <c r="AI1999" i="1"/>
  <c r="AW1999" i="1" s="1"/>
  <c r="AO1998" i="1"/>
  <c r="AR1998" i="1" s="1"/>
  <c r="AN1998" i="1"/>
  <c r="AQ1998" i="1" s="1"/>
  <c r="AM1998" i="1"/>
  <c r="AP1998" i="1" s="1"/>
  <c r="AJ1998" i="1"/>
  <c r="AL1998" i="1" s="1"/>
  <c r="AI1998" i="1"/>
  <c r="AW1998" i="1" s="1"/>
  <c r="AO1997" i="1"/>
  <c r="AR1997" i="1" s="1"/>
  <c r="AN1997" i="1"/>
  <c r="AQ1997" i="1" s="1"/>
  <c r="AM1997" i="1"/>
  <c r="AP1997" i="1" s="1"/>
  <c r="AJ1997" i="1"/>
  <c r="AL1997" i="1" s="1"/>
  <c r="AI1997" i="1"/>
  <c r="AW1997" i="1" s="1"/>
  <c r="AO1996" i="1"/>
  <c r="AR1996" i="1" s="1"/>
  <c r="AN1996" i="1"/>
  <c r="AQ1996" i="1" s="1"/>
  <c r="AM1996" i="1"/>
  <c r="AP1996" i="1" s="1"/>
  <c r="AJ1996" i="1"/>
  <c r="AL1996" i="1" s="1"/>
  <c r="AI1996" i="1"/>
  <c r="AW1996" i="1" s="1"/>
  <c r="AO1995" i="1"/>
  <c r="AR1995" i="1" s="1"/>
  <c r="AN1995" i="1"/>
  <c r="AQ1995" i="1" s="1"/>
  <c r="AM1995" i="1"/>
  <c r="AP1995" i="1" s="1"/>
  <c r="AJ1995" i="1"/>
  <c r="AL1995" i="1" s="1"/>
  <c r="AI1995" i="1"/>
  <c r="AW1995" i="1" s="1"/>
  <c r="AO1994" i="1"/>
  <c r="AR1994" i="1" s="1"/>
  <c r="AN1994" i="1"/>
  <c r="AQ1994" i="1" s="1"/>
  <c r="AM1994" i="1"/>
  <c r="AP1994" i="1" s="1"/>
  <c r="AJ1994" i="1"/>
  <c r="AL1994" i="1" s="1"/>
  <c r="AI1994" i="1"/>
  <c r="AW1994" i="1" s="1"/>
  <c r="AO1993" i="1"/>
  <c r="AR1993" i="1" s="1"/>
  <c r="AN1993" i="1"/>
  <c r="AQ1993" i="1" s="1"/>
  <c r="AM1993" i="1"/>
  <c r="AP1993" i="1" s="1"/>
  <c r="AJ1993" i="1"/>
  <c r="AL1993" i="1" s="1"/>
  <c r="AI1993" i="1"/>
  <c r="AW1993" i="1" s="1"/>
  <c r="AO1992" i="1"/>
  <c r="AR1992" i="1" s="1"/>
  <c r="AN1992" i="1"/>
  <c r="AQ1992" i="1" s="1"/>
  <c r="AM1992" i="1"/>
  <c r="AP1992" i="1" s="1"/>
  <c r="AJ1992" i="1"/>
  <c r="AL1992" i="1" s="1"/>
  <c r="AI1992" i="1"/>
  <c r="AW1992" i="1" s="1"/>
  <c r="AO1991" i="1"/>
  <c r="AR1991" i="1" s="1"/>
  <c r="AN1991" i="1"/>
  <c r="AQ1991" i="1" s="1"/>
  <c r="AM1991" i="1"/>
  <c r="AP1991" i="1" s="1"/>
  <c r="AJ1991" i="1"/>
  <c r="AL1991" i="1" s="1"/>
  <c r="AI1991" i="1"/>
  <c r="AW1991" i="1" s="1"/>
  <c r="AO1990" i="1"/>
  <c r="AR1990" i="1" s="1"/>
  <c r="AN1990" i="1"/>
  <c r="AQ1990" i="1" s="1"/>
  <c r="AM1990" i="1"/>
  <c r="AP1990" i="1" s="1"/>
  <c r="AJ1990" i="1"/>
  <c r="AL1990" i="1" s="1"/>
  <c r="AI1990" i="1"/>
  <c r="AW1990" i="1" s="1"/>
  <c r="AO1989" i="1"/>
  <c r="AR1989" i="1" s="1"/>
  <c r="AN1989" i="1"/>
  <c r="AQ1989" i="1" s="1"/>
  <c r="AM1989" i="1"/>
  <c r="AP1989" i="1" s="1"/>
  <c r="AJ1989" i="1"/>
  <c r="AL1989" i="1" s="1"/>
  <c r="AI1989" i="1"/>
  <c r="AW1989" i="1" s="1"/>
  <c r="AO1988" i="1"/>
  <c r="AR1988" i="1" s="1"/>
  <c r="AN1988" i="1"/>
  <c r="AQ1988" i="1" s="1"/>
  <c r="AM1988" i="1"/>
  <c r="AP1988" i="1" s="1"/>
  <c r="AJ1988" i="1"/>
  <c r="AL1988" i="1" s="1"/>
  <c r="AI1988" i="1"/>
  <c r="AW1988" i="1" s="1"/>
  <c r="AO1987" i="1"/>
  <c r="AR1987" i="1" s="1"/>
  <c r="AN1987" i="1"/>
  <c r="AQ1987" i="1" s="1"/>
  <c r="AM1987" i="1"/>
  <c r="AP1987" i="1" s="1"/>
  <c r="AJ1987" i="1"/>
  <c r="AL1987" i="1" s="1"/>
  <c r="AI1987" i="1"/>
  <c r="AW1987" i="1" s="1"/>
  <c r="AO1986" i="1"/>
  <c r="AR1986" i="1" s="1"/>
  <c r="AN1986" i="1"/>
  <c r="AQ1986" i="1" s="1"/>
  <c r="AM1986" i="1"/>
  <c r="AP1986" i="1" s="1"/>
  <c r="AJ1986" i="1"/>
  <c r="AL1986" i="1" s="1"/>
  <c r="AI1986" i="1"/>
  <c r="AW1986" i="1" s="1"/>
  <c r="AO1985" i="1"/>
  <c r="AR1985" i="1" s="1"/>
  <c r="AN1985" i="1"/>
  <c r="AQ1985" i="1" s="1"/>
  <c r="AM1985" i="1"/>
  <c r="AP1985" i="1" s="1"/>
  <c r="AJ1985" i="1"/>
  <c r="AL1985" i="1" s="1"/>
  <c r="AI1985" i="1"/>
  <c r="AW1985" i="1" s="1"/>
  <c r="AO1984" i="1"/>
  <c r="AR1984" i="1" s="1"/>
  <c r="AN1984" i="1"/>
  <c r="AQ1984" i="1" s="1"/>
  <c r="AM1984" i="1"/>
  <c r="AP1984" i="1" s="1"/>
  <c r="AJ1984" i="1"/>
  <c r="AL1984" i="1" s="1"/>
  <c r="AI1984" i="1"/>
  <c r="AW1984" i="1" s="1"/>
  <c r="AO1983" i="1"/>
  <c r="AR1983" i="1" s="1"/>
  <c r="AN1983" i="1"/>
  <c r="AQ1983" i="1" s="1"/>
  <c r="AM1983" i="1"/>
  <c r="AP1983" i="1" s="1"/>
  <c r="AJ1983" i="1"/>
  <c r="AL1983" i="1" s="1"/>
  <c r="AI1983" i="1"/>
  <c r="AW1983" i="1" s="1"/>
  <c r="AO1982" i="1"/>
  <c r="AR1982" i="1" s="1"/>
  <c r="AN1982" i="1"/>
  <c r="AQ1982" i="1" s="1"/>
  <c r="AM1982" i="1"/>
  <c r="AP1982" i="1" s="1"/>
  <c r="AJ1982" i="1"/>
  <c r="AL1982" i="1" s="1"/>
  <c r="AI1982" i="1"/>
  <c r="AW1982" i="1" s="1"/>
  <c r="AO1981" i="1"/>
  <c r="AR1981" i="1" s="1"/>
  <c r="AN1981" i="1"/>
  <c r="AQ1981" i="1" s="1"/>
  <c r="AM1981" i="1"/>
  <c r="AP1981" i="1" s="1"/>
  <c r="AJ1981" i="1"/>
  <c r="AL1981" i="1" s="1"/>
  <c r="AI1981" i="1"/>
  <c r="AW1981" i="1" s="1"/>
  <c r="AO1980" i="1"/>
  <c r="AR1980" i="1" s="1"/>
  <c r="AN1980" i="1"/>
  <c r="AQ1980" i="1" s="1"/>
  <c r="AM1980" i="1"/>
  <c r="AP1980" i="1" s="1"/>
  <c r="AJ1980" i="1"/>
  <c r="AL1980" i="1" s="1"/>
  <c r="AI1980" i="1"/>
  <c r="AW1980" i="1" s="1"/>
  <c r="AO1979" i="1"/>
  <c r="AR1979" i="1" s="1"/>
  <c r="AN1979" i="1"/>
  <c r="AQ1979" i="1" s="1"/>
  <c r="AM1979" i="1"/>
  <c r="AP1979" i="1" s="1"/>
  <c r="AJ1979" i="1"/>
  <c r="AL1979" i="1" s="1"/>
  <c r="AI1979" i="1"/>
  <c r="AW1979" i="1" s="1"/>
  <c r="AO1978" i="1"/>
  <c r="AR1978" i="1" s="1"/>
  <c r="AN1978" i="1"/>
  <c r="AQ1978" i="1" s="1"/>
  <c r="AM1978" i="1"/>
  <c r="AP1978" i="1" s="1"/>
  <c r="AJ1978" i="1"/>
  <c r="AL1978" i="1" s="1"/>
  <c r="AI1978" i="1"/>
  <c r="AW1978" i="1" s="1"/>
  <c r="AO1977" i="1"/>
  <c r="AR1977" i="1" s="1"/>
  <c r="AN1977" i="1"/>
  <c r="AQ1977" i="1" s="1"/>
  <c r="AM1977" i="1"/>
  <c r="AP1977" i="1" s="1"/>
  <c r="AJ1977" i="1"/>
  <c r="AL1977" i="1" s="1"/>
  <c r="AI1977" i="1"/>
  <c r="AW1977" i="1" s="1"/>
  <c r="AO1976" i="1"/>
  <c r="AR1976" i="1" s="1"/>
  <c r="AN1976" i="1"/>
  <c r="AQ1976" i="1" s="1"/>
  <c r="AM1976" i="1"/>
  <c r="AP1976" i="1" s="1"/>
  <c r="AJ1976" i="1"/>
  <c r="AL1976" i="1" s="1"/>
  <c r="AI1976" i="1"/>
  <c r="AW1976" i="1" s="1"/>
  <c r="AO1975" i="1"/>
  <c r="AR1975" i="1" s="1"/>
  <c r="AN1975" i="1"/>
  <c r="AQ1975" i="1" s="1"/>
  <c r="AM1975" i="1"/>
  <c r="AP1975" i="1" s="1"/>
  <c r="AJ1975" i="1"/>
  <c r="AL1975" i="1" s="1"/>
  <c r="AI1975" i="1"/>
  <c r="AW1975" i="1" s="1"/>
  <c r="AO1974" i="1"/>
  <c r="AR1974" i="1" s="1"/>
  <c r="AN1974" i="1"/>
  <c r="AQ1974" i="1" s="1"/>
  <c r="AM1974" i="1"/>
  <c r="AP1974" i="1" s="1"/>
  <c r="AJ1974" i="1"/>
  <c r="AL1974" i="1" s="1"/>
  <c r="AI1974" i="1"/>
  <c r="AW1974" i="1" s="1"/>
  <c r="AO1973" i="1"/>
  <c r="AR1973" i="1" s="1"/>
  <c r="AN1973" i="1"/>
  <c r="AQ1973" i="1" s="1"/>
  <c r="AM1973" i="1"/>
  <c r="AP1973" i="1" s="1"/>
  <c r="AJ1973" i="1"/>
  <c r="AL1973" i="1" s="1"/>
  <c r="AI1973" i="1"/>
  <c r="AW1973" i="1" s="1"/>
  <c r="AO1972" i="1"/>
  <c r="AR1972" i="1" s="1"/>
  <c r="AN1972" i="1"/>
  <c r="AQ1972" i="1" s="1"/>
  <c r="AM1972" i="1"/>
  <c r="AP1972" i="1" s="1"/>
  <c r="AJ1972" i="1"/>
  <c r="AL1972" i="1" s="1"/>
  <c r="AI1972" i="1"/>
  <c r="AW1972" i="1" s="1"/>
  <c r="AO1971" i="1"/>
  <c r="AR1971" i="1" s="1"/>
  <c r="AN1971" i="1"/>
  <c r="AQ1971" i="1" s="1"/>
  <c r="AM1971" i="1"/>
  <c r="AP1971" i="1" s="1"/>
  <c r="AJ1971" i="1"/>
  <c r="AL1971" i="1" s="1"/>
  <c r="AI1971" i="1"/>
  <c r="AW1971" i="1" s="1"/>
  <c r="AO1970" i="1"/>
  <c r="AR1970" i="1" s="1"/>
  <c r="AN1970" i="1"/>
  <c r="AQ1970" i="1" s="1"/>
  <c r="AM1970" i="1"/>
  <c r="AP1970" i="1" s="1"/>
  <c r="AJ1970" i="1"/>
  <c r="AL1970" i="1" s="1"/>
  <c r="AI1970" i="1"/>
  <c r="AW1970" i="1" s="1"/>
  <c r="AO1969" i="1"/>
  <c r="AR1969" i="1" s="1"/>
  <c r="AN1969" i="1"/>
  <c r="AQ1969" i="1" s="1"/>
  <c r="AM1969" i="1"/>
  <c r="AP1969" i="1" s="1"/>
  <c r="AJ1969" i="1"/>
  <c r="AL1969" i="1" s="1"/>
  <c r="AI1969" i="1"/>
  <c r="AW1969" i="1" s="1"/>
  <c r="AO1968" i="1"/>
  <c r="AR1968" i="1" s="1"/>
  <c r="AN1968" i="1"/>
  <c r="AQ1968" i="1" s="1"/>
  <c r="AM1968" i="1"/>
  <c r="AP1968" i="1" s="1"/>
  <c r="AJ1968" i="1"/>
  <c r="AL1968" i="1" s="1"/>
  <c r="AI1968" i="1"/>
  <c r="AW1968" i="1" s="1"/>
  <c r="AO1967" i="1"/>
  <c r="AR1967" i="1" s="1"/>
  <c r="AN1967" i="1"/>
  <c r="AQ1967" i="1" s="1"/>
  <c r="AM1967" i="1"/>
  <c r="AP1967" i="1" s="1"/>
  <c r="AJ1967" i="1"/>
  <c r="AL1967" i="1" s="1"/>
  <c r="AI1967" i="1"/>
  <c r="AW1967" i="1" s="1"/>
  <c r="AO1966" i="1"/>
  <c r="AR1966" i="1" s="1"/>
  <c r="AN1966" i="1"/>
  <c r="AQ1966" i="1" s="1"/>
  <c r="AM1966" i="1"/>
  <c r="AP1966" i="1" s="1"/>
  <c r="AJ1966" i="1"/>
  <c r="AL1966" i="1" s="1"/>
  <c r="AI1966" i="1"/>
  <c r="AW1966" i="1" s="1"/>
  <c r="AO1965" i="1"/>
  <c r="AR1965" i="1" s="1"/>
  <c r="AN1965" i="1"/>
  <c r="AQ1965" i="1" s="1"/>
  <c r="AM1965" i="1"/>
  <c r="AP1965" i="1" s="1"/>
  <c r="AJ1965" i="1"/>
  <c r="AL1965" i="1" s="1"/>
  <c r="AI1965" i="1"/>
  <c r="AW1965" i="1" s="1"/>
  <c r="AO1964" i="1"/>
  <c r="AR1964" i="1" s="1"/>
  <c r="AN1964" i="1"/>
  <c r="AQ1964" i="1" s="1"/>
  <c r="AM1964" i="1"/>
  <c r="AP1964" i="1" s="1"/>
  <c r="AJ1964" i="1"/>
  <c r="AL1964" i="1" s="1"/>
  <c r="AI1964" i="1"/>
  <c r="AW1964" i="1" s="1"/>
  <c r="AO1963" i="1"/>
  <c r="AR1963" i="1" s="1"/>
  <c r="AN1963" i="1"/>
  <c r="AQ1963" i="1" s="1"/>
  <c r="AM1963" i="1"/>
  <c r="AP1963" i="1" s="1"/>
  <c r="AJ1963" i="1"/>
  <c r="AL1963" i="1" s="1"/>
  <c r="AI1963" i="1"/>
  <c r="AW1963" i="1" s="1"/>
  <c r="AO1962" i="1"/>
  <c r="AR1962" i="1" s="1"/>
  <c r="AN1962" i="1"/>
  <c r="AQ1962" i="1" s="1"/>
  <c r="AM1962" i="1"/>
  <c r="AP1962" i="1" s="1"/>
  <c r="AJ1962" i="1"/>
  <c r="AL1962" i="1" s="1"/>
  <c r="AI1962" i="1"/>
  <c r="AW1962" i="1" s="1"/>
  <c r="AO1961" i="1"/>
  <c r="AR1961" i="1" s="1"/>
  <c r="AN1961" i="1"/>
  <c r="AQ1961" i="1" s="1"/>
  <c r="AM1961" i="1"/>
  <c r="AP1961" i="1" s="1"/>
  <c r="AJ1961" i="1"/>
  <c r="AL1961" i="1" s="1"/>
  <c r="AI1961" i="1"/>
  <c r="AW1961" i="1" s="1"/>
  <c r="AO1960" i="1"/>
  <c r="AR1960" i="1" s="1"/>
  <c r="AN1960" i="1"/>
  <c r="AQ1960" i="1" s="1"/>
  <c r="AM1960" i="1"/>
  <c r="AP1960" i="1" s="1"/>
  <c r="AJ1960" i="1"/>
  <c r="AL1960" i="1" s="1"/>
  <c r="AI1960" i="1"/>
  <c r="AW1960" i="1" s="1"/>
  <c r="AO1959" i="1"/>
  <c r="AR1959" i="1" s="1"/>
  <c r="AN1959" i="1"/>
  <c r="AQ1959" i="1" s="1"/>
  <c r="AM1959" i="1"/>
  <c r="AP1959" i="1" s="1"/>
  <c r="AJ1959" i="1"/>
  <c r="AL1959" i="1" s="1"/>
  <c r="AI1959" i="1"/>
  <c r="AW1959" i="1" s="1"/>
  <c r="AO1958" i="1"/>
  <c r="AR1958" i="1" s="1"/>
  <c r="AN1958" i="1"/>
  <c r="AQ1958" i="1" s="1"/>
  <c r="AM1958" i="1"/>
  <c r="AP1958" i="1" s="1"/>
  <c r="AJ1958" i="1"/>
  <c r="AL1958" i="1" s="1"/>
  <c r="AI1958" i="1"/>
  <c r="AW1958" i="1" s="1"/>
  <c r="AO1957" i="1"/>
  <c r="AR1957" i="1" s="1"/>
  <c r="AN1957" i="1"/>
  <c r="AQ1957" i="1" s="1"/>
  <c r="AM1957" i="1"/>
  <c r="AP1957" i="1" s="1"/>
  <c r="AJ1957" i="1"/>
  <c r="AL1957" i="1" s="1"/>
  <c r="AI1957" i="1"/>
  <c r="AW1957" i="1" s="1"/>
  <c r="AO1956" i="1"/>
  <c r="AR1956" i="1" s="1"/>
  <c r="AN1956" i="1"/>
  <c r="AQ1956" i="1" s="1"/>
  <c r="AM1956" i="1"/>
  <c r="AP1956" i="1" s="1"/>
  <c r="AJ1956" i="1"/>
  <c r="AL1956" i="1" s="1"/>
  <c r="AI1956" i="1"/>
  <c r="AW1956" i="1" s="1"/>
  <c r="AO1955" i="1"/>
  <c r="AR1955" i="1" s="1"/>
  <c r="AN1955" i="1"/>
  <c r="AQ1955" i="1" s="1"/>
  <c r="AM1955" i="1"/>
  <c r="AP1955" i="1" s="1"/>
  <c r="AJ1955" i="1"/>
  <c r="AL1955" i="1" s="1"/>
  <c r="AI1955" i="1"/>
  <c r="AW1955" i="1" s="1"/>
  <c r="AO1954" i="1"/>
  <c r="AR1954" i="1" s="1"/>
  <c r="AN1954" i="1"/>
  <c r="AQ1954" i="1" s="1"/>
  <c r="AM1954" i="1"/>
  <c r="AP1954" i="1" s="1"/>
  <c r="AJ1954" i="1"/>
  <c r="AL1954" i="1" s="1"/>
  <c r="AI1954" i="1"/>
  <c r="AW1954" i="1" s="1"/>
  <c r="AO1953" i="1"/>
  <c r="AR1953" i="1" s="1"/>
  <c r="AN1953" i="1"/>
  <c r="AQ1953" i="1" s="1"/>
  <c r="AM1953" i="1"/>
  <c r="AP1953" i="1" s="1"/>
  <c r="AJ1953" i="1"/>
  <c r="AL1953" i="1" s="1"/>
  <c r="AI1953" i="1"/>
  <c r="AW1953" i="1" s="1"/>
  <c r="AO1952" i="1"/>
  <c r="AR1952" i="1" s="1"/>
  <c r="AN1952" i="1"/>
  <c r="AQ1952" i="1" s="1"/>
  <c r="AM1952" i="1"/>
  <c r="AP1952" i="1" s="1"/>
  <c r="AJ1952" i="1"/>
  <c r="AL1952" i="1" s="1"/>
  <c r="AI1952" i="1"/>
  <c r="AW1952" i="1" s="1"/>
  <c r="AO1951" i="1"/>
  <c r="AR1951" i="1" s="1"/>
  <c r="AN1951" i="1"/>
  <c r="AQ1951" i="1" s="1"/>
  <c r="AM1951" i="1"/>
  <c r="AP1951" i="1" s="1"/>
  <c r="AJ1951" i="1"/>
  <c r="AL1951" i="1" s="1"/>
  <c r="AI1951" i="1"/>
  <c r="AW1951" i="1" s="1"/>
  <c r="AO1950" i="1"/>
  <c r="AR1950" i="1" s="1"/>
  <c r="AN1950" i="1"/>
  <c r="AQ1950" i="1" s="1"/>
  <c r="AM1950" i="1"/>
  <c r="AP1950" i="1" s="1"/>
  <c r="AJ1950" i="1"/>
  <c r="AL1950" i="1" s="1"/>
  <c r="AI1950" i="1"/>
  <c r="AW1950" i="1" s="1"/>
  <c r="AO1949" i="1"/>
  <c r="AR1949" i="1" s="1"/>
  <c r="AN1949" i="1"/>
  <c r="AQ1949" i="1" s="1"/>
  <c r="AM1949" i="1"/>
  <c r="AP1949" i="1" s="1"/>
  <c r="AJ1949" i="1"/>
  <c r="AL1949" i="1" s="1"/>
  <c r="AI1949" i="1"/>
  <c r="AW1949" i="1" s="1"/>
  <c r="AO1948" i="1"/>
  <c r="AR1948" i="1" s="1"/>
  <c r="AN1948" i="1"/>
  <c r="AQ1948" i="1" s="1"/>
  <c r="AM1948" i="1"/>
  <c r="AP1948" i="1" s="1"/>
  <c r="AJ1948" i="1"/>
  <c r="AL1948" i="1" s="1"/>
  <c r="AI1948" i="1"/>
  <c r="AW1948" i="1" s="1"/>
  <c r="AO1947" i="1"/>
  <c r="AR1947" i="1" s="1"/>
  <c r="AN1947" i="1"/>
  <c r="AQ1947" i="1" s="1"/>
  <c r="AM1947" i="1"/>
  <c r="AP1947" i="1" s="1"/>
  <c r="AJ1947" i="1"/>
  <c r="AL1947" i="1" s="1"/>
  <c r="AI1947" i="1"/>
  <c r="AW1947" i="1" s="1"/>
  <c r="AO1946" i="1"/>
  <c r="AR1946" i="1" s="1"/>
  <c r="AN1946" i="1"/>
  <c r="AQ1946" i="1" s="1"/>
  <c r="AM1946" i="1"/>
  <c r="AP1946" i="1" s="1"/>
  <c r="AJ1946" i="1"/>
  <c r="AL1946" i="1" s="1"/>
  <c r="AI1946" i="1"/>
  <c r="AW1946" i="1" s="1"/>
  <c r="AO1945" i="1"/>
  <c r="AR1945" i="1" s="1"/>
  <c r="AN1945" i="1"/>
  <c r="AQ1945" i="1" s="1"/>
  <c r="AM1945" i="1"/>
  <c r="AP1945" i="1" s="1"/>
  <c r="AJ1945" i="1"/>
  <c r="AL1945" i="1" s="1"/>
  <c r="AI1945" i="1"/>
  <c r="AW1945" i="1" s="1"/>
  <c r="AO1944" i="1"/>
  <c r="AR1944" i="1" s="1"/>
  <c r="AN1944" i="1"/>
  <c r="AQ1944" i="1" s="1"/>
  <c r="AM1944" i="1"/>
  <c r="AP1944" i="1" s="1"/>
  <c r="AJ1944" i="1"/>
  <c r="AL1944" i="1" s="1"/>
  <c r="AI1944" i="1"/>
  <c r="AW1944" i="1" s="1"/>
  <c r="AO1943" i="1"/>
  <c r="AR1943" i="1" s="1"/>
  <c r="AN1943" i="1"/>
  <c r="AQ1943" i="1" s="1"/>
  <c r="AM1943" i="1"/>
  <c r="AP1943" i="1" s="1"/>
  <c r="AJ1943" i="1"/>
  <c r="AL1943" i="1" s="1"/>
  <c r="AI1943" i="1"/>
  <c r="AW1943" i="1" s="1"/>
  <c r="AO1942" i="1"/>
  <c r="AR1942" i="1" s="1"/>
  <c r="AN1942" i="1"/>
  <c r="AQ1942" i="1" s="1"/>
  <c r="AM1942" i="1"/>
  <c r="AP1942" i="1" s="1"/>
  <c r="AJ1942" i="1"/>
  <c r="AL1942" i="1" s="1"/>
  <c r="AI1942" i="1"/>
  <c r="AW1942" i="1" s="1"/>
  <c r="AO1941" i="1"/>
  <c r="AR1941" i="1" s="1"/>
  <c r="AN1941" i="1"/>
  <c r="AQ1941" i="1" s="1"/>
  <c r="AM1941" i="1"/>
  <c r="AP1941" i="1" s="1"/>
  <c r="AJ1941" i="1"/>
  <c r="AL1941" i="1" s="1"/>
  <c r="AI1941" i="1"/>
  <c r="AW1941" i="1" s="1"/>
  <c r="AO1940" i="1"/>
  <c r="AR1940" i="1" s="1"/>
  <c r="AN1940" i="1"/>
  <c r="AQ1940" i="1" s="1"/>
  <c r="AM1940" i="1"/>
  <c r="AP1940" i="1" s="1"/>
  <c r="AJ1940" i="1"/>
  <c r="AL1940" i="1" s="1"/>
  <c r="AI1940" i="1"/>
  <c r="AW1940" i="1" s="1"/>
  <c r="AO1939" i="1"/>
  <c r="AR1939" i="1" s="1"/>
  <c r="AN1939" i="1"/>
  <c r="AQ1939" i="1" s="1"/>
  <c r="AM1939" i="1"/>
  <c r="AP1939" i="1" s="1"/>
  <c r="AJ1939" i="1"/>
  <c r="AL1939" i="1" s="1"/>
  <c r="AI1939" i="1"/>
  <c r="AW1939" i="1" s="1"/>
  <c r="AO1938" i="1"/>
  <c r="AR1938" i="1" s="1"/>
  <c r="AN1938" i="1"/>
  <c r="AQ1938" i="1" s="1"/>
  <c r="AM1938" i="1"/>
  <c r="AP1938" i="1" s="1"/>
  <c r="AJ1938" i="1"/>
  <c r="AL1938" i="1" s="1"/>
  <c r="AI1938" i="1"/>
  <c r="AW1938" i="1" s="1"/>
  <c r="AO1937" i="1"/>
  <c r="AR1937" i="1" s="1"/>
  <c r="AN1937" i="1"/>
  <c r="AQ1937" i="1" s="1"/>
  <c r="AM1937" i="1"/>
  <c r="AP1937" i="1" s="1"/>
  <c r="AJ1937" i="1"/>
  <c r="AL1937" i="1" s="1"/>
  <c r="AI1937" i="1"/>
  <c r="AW1937" i="1" s="1"/>
  <c r="AO1936" i="1"/>
  <c r="AR1936" i="1" s="1"/>
  <c r="AN1936" i="1"/>
  <c r="AQ1936" i="1" s="1"/>
  <c r="AM1936" i="1"/>
  <c r="AP1936" i="1" s="1"/>
  <c r="AJ1936" i="1"/>
  <c r="AL1936" i="1" s="1"/>
  <c r="AI1936" i="1"/>
  <c r="AW1936" i="1" s="1"/>
  <c r="AO1935" i="1"/>
  <c r="AR1935" i="1" s="1"/>
  <c r="AN1935" i="1"/>
  <c r="AQ1935" i="1" s="1"/>
  <c r="AM1935" i="1"/>
  <c r="AP1935" i="1" s="1"/>
  <c r="AJ1935" i="1"/>
  <c r="AL1935" i="1" s="1"/>
  <c r="AI1935" i="1"/>
  <c r="AW1935" i="1" s="1"/>
  <c r="AO1934" i="1"/>
  <c r="AR1934" i="1" s="1"/>
  <c r="AN1934" i="1"/>
  <c r="AQ1934" i="1" s="1"/>
  <c r="AM1934" i="1"/>
  <c r="AP1934" i="1" s="1"/>
  <c r="AJ1934" i="1"/>
  <c r="AL1934" i="1" s="1"/>
  <c r="AI1934" i="1"/>
  <c r="AW1934" i="1" s="1"/>
  <c r="AO1933" i="1"/>
  <c r="AR1933" i="1" s="1"/>
  <c r="AN1933" i="1"/>
  <c r="AQ1933" i="1" s="1"/>
  <c r="AM1933" i="1"/>
  <c r="AP1933" i="1" s="1"/>
  <c r="AJ1933" i="1"/>
  <c r="AL1933" i="1" s="1"/>
  <c r="AI1933" i="1"/>
  <c r="AW1933" i="1" s="1"/>
  <c r="AO1932" i="1"/>
  <c r="AR1932" i="1" s="1"/>
  <c r="AN1932" i="1"/>
  <c r="AQ1932" i="1" s="1"/>
  <c r="AM1932" i="1"/>
  <c r="AP1932" i="1" s="1"/>
  <c r="AJ1932" i="1"/>
  <c r="AL1932" i="1" s="1"/>
  <c r="AI1932" i="1"/>
  <c r="AW1932" i="1" s="1"/>
  <c r="AO1931" i="1"/>
  <c r="AR1931" i="1" s="1"/>
  <c r="AN1931" i="1"/>
  <c r="AQ1931" i="1" s="1"/>
  <c r="AM1931" i="1"/>
  <c r="AP1931" i="1" s="1"/>
  <c r="AJ1931" i="1"/>
  <c r="AL1931" i="1" s="1"/>
  <c r="AI1931" i="1"/>
  <c r="AW1931" i="1" s="1"/>
  <c r="AO1930" i="1"/>
  <c r="AR1930" i="1" s="1"/>
  <c r="AN1930" i="1"/>
  <c r="AQ1930" i="1" s="1"/>
  <c r="AM1930" i="1"/>
  <c r="AP1930" i="1" s="1"/>
  <c r="AJ1930" i="1"/>
  <c r="AL1930" i="1" s="1"/>
  <c r="AI1930" i="1"/>
  <c r="AW1930" i="1" s="1"/>
  <c r="AO1929" i="1"/>
  <c r="AR1929" i="1" s="1"/>
  <c r="AN1929" i="1"/>
  <c r="AQ1929" i="1" s="1"/>
  <c r="AM1929" i="1"/>
  <c r="AP1929" i="1" s="1"/>
  <c r="AJ1929" i="1"/>
  <c r="AL1929" i="1" s="1"/>
  <c r="AI1929" i="1"/>
  <c r="AW1929" i="1" s="1"/>
  <c r="AO1928" i="1"/>
  <c r="AR1928" i="1" s="1"/>
  <c r="AN1928" i="1"/>
  <c r="AQ1928" i="1" s="1"/>
  <c r="AM1928" i="1"/>
  <c r="AP1928" i="1" s="1"/>
  <c r="AJ1928" i="1"/>
  <c r="AL1928" i="1" s="1"/>
  <c r="AI1928" i="1"/>
  <c r="AW1928" i="1" s="1"/>
  <c r="AO1927" i="1"/>
  <c r="AR1927" i="1" s="1"/>
  <c r="AN1927" i="1"/>
  <c r="AQ1927" i="1" s="1"/>
  <c r="AM1927" i="1"/>
  <c r="AP1927" i="1" s="1"/>
  <c r="AJ1927" i="1"/>
  <c r="AL1927" i="1" s="1"/>
  <c r="AI1927" i="1"/>
  <c r="AW1927" i="1" s="1"/>
  <c r="AO1926" i="1"/>
  <c r="AR1926" i="1" s="1"/>
  <c r="AN1926" i="1"/>
  <c r="AQ1926" i="1" s="1"/>
  <c r="AM1926" i="1"/>
  <c r="AP1926" i="1" s="1"/>
  <c r="AJ1926" i="1"/>
  <c r="AL1926" i="1" s="1"/>
  <c r="AI1926" i="1"/>
  <c r="AW1926" i="1" s="1"/>
  <c r="AO1925" i="1"/>
  <c r="AR1925" i="1" s="1"/>
  <c r="AN1925" i="1"/>
  <c r="AQ1925" i="1" s="1"/>
  <c r="AM1925" i="1"/>
  <c r="AP1925" i="1" s="1"/>
  <c r="AJ1925" i="1"/>
  <c r="AL1925" i="1" s="1"/>
  <c r="AI1925" i="1"/>
  <c r="AW1925" i="1" s="1"/>
  <c r="AO1924" i="1"/>
  <c r="AR1924" i="1" s="1"/>
  <c r="AN1924" i="1"/>
  <c r="AQ1924" i="1" s="1"/>
  <c r="AM1924" i="1"/>
  <c r="AP1924" i="1" s="1"/>
  <c r="AJ1924" i="1"/>
  <c r="AL1924" i="1" s="1"/>
  <c r="AI1924" i="1"/>
  <c r="AW1924" i="1" s="1"/>
  <c r="AO1923" i="1"/>
  <c r="AR1923" i="1" s="1"/>
  <c r="AN1923" i="1"/>
  <c r="AQ1923" i="1" s="1"/>
  <c r="AM1923" i="1"/>
  <c r="AP1923" i="1" s="1"/>
  <c r="AJ1923" i="1"/>
  <c r="AL1923" i="1" s="1"/>
  <c r="AI1923" i="1"/>
  <c r="AW1923" i="1" s="1"/>
  <c r="AO1922" i="1"/>
  <c r="AR1922" i="1" s="1"/>
  <c r="AN1922" i="1"/>
  <c r="AQ1922" i="1" s="1"/>
  <c r="AM1922" i="1"/>
  <c r="AP1922" i="1" s="1"/>
  <c r="AJ1922" i="1"/>
  <c r="AL1922" i="1" s="1"/>
  <c r="AI1922" i="1"/>
  <c r="AW1922" i="1" s="1"/>
  <c r="AO1921" i="1"/>
  <c r="AR1921" i="1" s="1"/>
  <c r="AN1921" i="1"/>
  <c r="AQ1921" i="1" s="1"/>
  <c r="AM1921" i="1"/>
  <c r="AP1921" i="1" s="1"/>
  <c r="AJ1921" i="1"/>
  <c r="AL1921" i="1" s="1"/>
  <c r="AI1921" i="1"/>
  <c r="AW1921" i="1" s="1"/>
  <c r="AO1920" i="1"/>
  <c r="AR1920" i="1" s="1"/>
  <c r="AN1920" i="1"/>
  <c r="AQ1920" i="1" s="1"/>
  <c r="AM1920" i="1"/>
  <c r="AP1920" i="1" s="1"/>
  <c r="AJ1920" i="1"/>
  <c r="AL1920" i="1" s="1"/>
  <c r="AI1920" i="1"/>
  <c r="AW1920" i="1" s="1"/>
  <c r="AO1919" i="1"/>
  <c r="AR1919" i="1" s="1"/>
  <c r="AN1919" i="1"/>
  <c r="AQ1919" i="1" s="1"/>
  <c r="AM1919" i="1"/>
  <c r="AP1919" i="1" s="1"/>
  <c r="AJ1919" i="1"/>
  <c r="AL1919" i="1" s="1"/>
  <c r="AI1919" i="1"/>
  <c r="AW1919" i="1" s="1"/>
  <c r="AO1918" i="1"/>
  <c r="AR1918" i="1" s="1"/>
  <c r="AN1918" i="1"/>
  <c r="AQ1918" i="1" s="1"/>
  <c r="AM1918" i="1"/>
  <c r="AP1918" i="1" s="1"/>
  <c r="AJ1918" i="1"/>
  <c r="AL1918" i="1" s="1"/>
  <c r="AI1918" i="1"/>
  <c r="AW1918" i="1" s="1"/>
  <c r="AO1917" i="1"/>
  <c r="AR1917" i="1" s="1"/>
  <c r="AN1917" i="1"/>
  <c r="AQ1917" i="1" s="1"/>
  <c r="AM1917" i="1"/>
  <c r="AP1917" i="1" s="1"/>
  <c r="AJ1917" i="1"/>
  <c r="AL1917" i="1" s="1"/>
  <c r="AI1917" i="1"/>
  <c r="AW1917" i="1" s="1"/>
  <c r="AO1916" i="1"/>
  <c r="AR1916" i="1" s="1"/>
  <c r="AN1916" i="1"/>
  <c r="AQ1916" i="1" s="1"/>
  <c r="AM1916" i="1"/>
  <c r="AP1916" i="1" s="1"/>
  <c r="AJ1916" i="1"/>
  <c r="AL1916" i="1" s="1"/>
  <c r="AI1916" i="1"/>
  <c r="AW1916" i="1" s="1"/>
  <c r="AO1915" i="1"/>
  <c r="AR1915" i="1" s="1"/>
  <c r="AN1915" i="1"/>
  <c r="AQ1915" i="1" s="1"/>
  <c r="AM1915" i="1"/>
  <c r="AP1915" i="1" s="1"/>
  <c r="AJ1915" i="1"/>
  <c r="AL1915" i="1" s="1"/>
  <c r="AI1915" i="1"/>
  <c r="AW1915" i="1" s="1"/>
  <c r="AO1914" i="1"/>
  <c r="AR1914" i="1" s="1"/>
  <c r="AN1914" i="1"/>
  <c r="AQ1914" i="1" s="1"/>
  <c r="AM1914" i="1"/>
  <c r="AP1914" i="1" s="1"/>
  <c r="AJ1914" i="1"/>
  <c r="AL1914" i="1" s="1"/>
  <c r="AI1914" i="1"/>
  <c r="AW1914" i="1" s="1"/>
  <c r="AO1913" i="1"/>
  <c r="AR1913" i="1" s="1"/>
  <c r="AN1913" i="1"/>
  <c r="AQ1913" i="1" s="1"/>
  <c r="AM1913" i="1"/>
  <c r="AP1913" i="1" s="1"/>
  <c r="AJ1913" i="1"/>
  <c r="AL1913" i="1" s="1"/>
  <c r="AI1913" i="1"/>
  <c r="AW1913" i="1" s="1"/>
  <c r="AO1912" i="1"/>
  <c r="AR1912" i="1" s="1"/>
  <c r="AN1912" i="1"/>
  <c r="AQ1912" i="1" s="1"/>
  <c r="AM1912" i="1"/>
  <c r="AP1912" i="1" s="1"/>
  <c r="AJ1912" i="1"/>
  <c r="AL1912" i="1" s="1"/>
  <c r="AI1912" i="1"/>
  <c r="AW1912" i="1" s="1"/>
  <c r="AO1911" i="1"/>
  <c r="AR1911" i="1" s="1"/>
  <c r="AN1911" i="1"/>
  <c r="AQ1911" i="1" s="1"/>
  <c r="AM1911" i="1"/>
  <c r="AP1911" i="1" s="1"/>
  <c r="AJ1911" i="1"/>
  <c r="AL1911" i="1" s="1"/>
  <c r="AI1911" i="1"/>
  <c r="AW1911" i="1" s="1"/>
  <c r="AO1910" i="1"/>
  <c r="AR1910" i="1" s="1"/>
  <c r="AN1910" i="1"/>
  <c r="AQ1910" i="1" s="1"/>
  <c r="AM1910" i="1"/>
  <c r="AP1910" i="1" s="1"/>
  <c r="AJ1910" i="1"/>
  <c r="AL1910" i="1" s="1"/>
  <c r="AI1910" i="1"/>
  <c r="AW1910" i="1" s="1"/>
  <c r="AO1909" i="1"/>
  <c r="AR1909" i="1" s="1"/>
  <c r="AN1909" i="1"/>
  <c r="AQ1909" i="1" s="1"/>
  <c r="AM1909" i="1"/>
  <c r="AP1909" i="1" s="1"/>
  <c r="AJ1909" i="1"/>
  <c r="AL1909" i="1" s="1"/>
  <c r="AI1909" i="1"/>
  <c r="AW1909" i="1" s="1"/>
  <c r="AO1908" i="1"/>
  <c r="AR1908" i="1" s="1"/>
  <c r="AN1908" i="1"/>
  <c r="AQ1908" i="1" s="1"/>
  <c r="AM1908" i="1"/>
  <c r="AP1908" i="1" s="1"/>
  <c r="AJ1908" i="1"/>
  <c r="AL1908" i="1" s="1"/>
  <c r="AI1908" i="1"/>
  <c r="AW1908" i="1" s="1"/>
  <c r="AO1907" i="1"/>
  <c r="AR1907" i="1" s="1"/>
  <c r="AN1907" i="1"/>
  <c r="AQ1907" i="1" s="1"/>
  <c r="AM1907" i="1"/>
  <c r="AP1907" i="1" s="1"/>
  <c r="AJ1907" i="1"/>
  <c r="AL1907" i="1" s="1"/>
  <c r="AI1907" i="1"/>
  <c r="AW1907" i="1" s="1"/>
  <c r="AO1906" i="1"/>
  <c r="AR1906" i="1" s="1"/>
  <c r="AN1906" i="1"/>
  <c r="AQ1906" i="1" s="1"/>
  <c r="AM1906" i="1"/>
  <c r="AP1906" i="1" s="1"/>
  <c r="AJ1906" i="1"/>
  <c r="AL1906" i="1" s="1"/>
  <c r="AI1906" i="1"/>
  <c r="AW1906" i="1" s="1"/>
  <c r="AO1905" i="1"/>
  <c r="AR1905" i="1" s="1"/>
  <c r="AN1905" i="1"/>
  <c r="AQ1905" i="1" s="1"/>
  <c r="AM1905" i="1"/>
  <c r="AP1905" i="1" s="1"/>
  <c r="AJ1905" i="1"/>
  <c r="AL1905" i="1" s="1"/>
  <c r="AI1905" i="1"/>
  <c r="AW1905" i="1" s="1"/>
  <c r="AO1904" i="1"/>
  <c r="AR1904" i="1" s="1"/>
  <c r="AN1904" i="1"/>
  <c r="AQ1904" i="1" s="1"/>
  <c r="AM1904" i="1"/>
  <c r="AP1904" i="1" s="1"/>
  <c r="AJ1904" i="1"/>
  <c r="AL1904" i="1" s="1"/>
  <c r="AI1904" i="1"/>
  <c r="AW1904" i="1" s="1"/>
  <c r="AO1903" i="1"/>
  <c r="AR1903" i="1" s="1"/>
  <c r="AN1903" i="1"/>
  <c r="AQ1903" i="1" s="1"/>
  <c r="AM1903" i="1"/>
  <c r="AP1903" i="1" s="1"/>
  <c r="AJ1903" i="1"/>
  <c r="AL1903" i="1" s="1"/>
  <c r="AI1903" i="1"/>
  <c r="AW1903" i="1" s="1"/>
  <c r="AO1902" i="1"/>
  <c r="AR1902" i="1" s="1"/>
  <c r="AN1902" i="1"/>
  <c r="AQ1902" i="1" s="1"/>
  <c r="AM1902" i="1"/>
  <c r="AP1902" i="1" s="1"/>
  <c r="AJ1902" i="1"/>
  <c r="AL1902" i="1" s="1"/>
  <c r="AI1902" i="1"/>
  <c r="AW1902" i="1" s="1"/>
  <c r="AO1901" i="1"/>
  <c r="AR1901" i="1" s="1"/>
  <c r="AN1901" i="1"/>
  <c r="AQ1901" i="1" s="1"/>
  <c r="AM1901" i="1"/>
  <c r="AP1901" i="1" s="1"/>
  <c r="AJ1901" i="1"/>
  <c r="AL1901" i="1" s="1"/>
  <c r="AI1901" i="1"/>
  <c r="AW1901" i="1" s="1"/>
  <c r="AO1900" i="1"/>
  <c r="AR1900" i="1" s="1"/>
  <c r="AN1900" i="1"/>
  <c r="AQ1900" i="1" s="1"/>
  <c r="AM1900" i="1"/>
  <c r="AP1900" i="1" s="1"/>
  <c r="AJ1900" i="1"/>
  <c r="AL1900" i="1" s="1"/>
  <c r="AI1900" i="1"/>
  <c r="AW1900" i="1" s="1"/>
  <c r="AO1899" i="1"/>
  <c r="AR1899" i="1" s="1"/>
  <c r="AN1899" i="1"/>
  <c r="AQ1899" i="1" s="1"/>
  <c r="AM1899" i="1"/>
  <c r="AP1899" i="1" s="1"/>
  <c r="AJ1899" i="1"/>
  <c r="AL1899" i="1" s="1"/>
  <c r="AI1899" i="1"/>
  <c r="AW1899" i="1" s="1"/>
  <c r="AO1898" i="1"/>
  <c r="AR1898" i="1" s="1"/>
  <c r="AN1898" i="1"/>
  <c r="AQ1898" i="1" s="1"/>
  <c r="AM1898" i="1"/>
  <c r="AP1898" i="1" s="1"/>
  <c r="AJ1898" i="1"/>
  <c r="AL1898" i="1" s="1"/>
  <c r="AI1898" i="1"/>
  <c r="AW1898" i="1" s="1"/>
  <c r="AO1897" i="1"/>
  <c r="AR1897" i="1" s="1"/>
  <c r="AN1897" i="1"/>
  <c r="AQ1897" i="1" s="1"/>
  <c r="AM1897" i="1"/>
  <c r="AP1897" i="1" s="1"/>
  <c r="AJ1897" i="1"/>
  <c r="AL1897" i="1" s="1"/>
  <c r="AI1897" i="1"/>
  <c r="AW1897" i="1" s="1"/>
  <c r="AO1896" i="1"/>
  <c r="AR1896" i="1" s="1"/>
  <c r="AN1896" i="1"/>
  <c r="AQ1896" i="1" s="1"/>
  <c r="AM1896" i="1"/>
  <c r="AP1896" i="1" s="1"/>
  <c r="AJ1896" i="1"/>
  <c r="AL1896" i="1" s="1"/>
  <c r="AI1896" i="1"/>
  <c r="AW1896" i="1" s="1"/>
  <c r="AO1895" i="1"/>
  <c r="AR1895" i="1" s="1"/>
  <c r="AN1895" i="1"/>
  <c r="AQ1895" i="1" s="1"/>
  <c r="AM1895" i="1"/>
  <c r="AP1895" i="1" s="1"/>
  <c r="AJ1895" i="1"/>
  <c r="AL1895" i="1" s="1"/>
  <c r="AI1895" i="1"/>
  <c r="AW1895" i="1" s="1"/>
  <c r="AO1894" i="1"/>
  <c r="AR1894" i="1" s="1"/>
  <c r="AN1894" i="1"/>
  <c r="AQ1894" i="1" s="1"/>
  <c r="AM1894" i="1"/>
  <c r="AP1894" i="1" s="1"/>
  <c r="AJ1894" i="1"/>
  <c r="AL1894" i="1" s="1"/>
  <c r="AI1894" i="1"/>
  <c r="AW1894" i="1" s="1"/>
  <c r="AO1893" i="1"/>
  <c r="AR1893" i="1" s="1"/>
  <c r="AN1893" i="1"/>
  <c r="AQ1893" i="1" s="1"/>
  <c r="AM1893" i="1"/>
  <c r="AP1893" i="1" s="1"/>
  <c r="AJ1893" i="1"/>
  <c r="AL1893" i="1" s="1"/>
  <c r="AI1893" i="1"/>
  <c r="AW1893" i="1" s="1"/>
  <c r="AO1892" i="1"/>
  <c r="AR1892" i="1" s="1"/>
  <c r="AN1892" i="1"/>
  <c r="AQ1892" i="1" s="1"/>
  <c r="AM1892" i="1"/>
  <c r="AP1892" i="1" s="1"/>
  <c r="AJ1892" i="1"/>
  <c r="AL1892" i="1" s="1"/>
  <c r="AI1892" i="1"/>
  <c r="AW1892" i="1" s="1"/>
  <c r="AO1891" i="1"/>
  <c r="AR1891" i="1" s="1"/>
  <c r="AN1891" i="1"/>
  <c r="AQ1891" i="1" s="1"/>
  <c r="AM1891" i="1"/>
  <c r="AP1891" i="1" s="1"/>
  <c r="AJ1891" i="1"/>
  <c r="AL1891" i="1" s="1"/>
  <c r="AI1891" i="1"/>
  <c r="AW1891" i="1" s="1"/>
  <c r="AO1890" i="1"/>
  <c r="AR1890" i="1" s="1"/>
  <c r="AN1890" i="1"/>
  <c r="AQ1890" i="1" s="1"/>
  <c r="AM1890" i="1"/>
  <c r="AP1890" i="1" s="1"/>
  <c r="AJ1890" i="1"/>
  <c r="AL1890" i="1" s="1"/>
  <c r="AI1890" i="1"/>
  <c r="AW1890" i="1" s="1"/>
  <c r="AO1889" i="1"/>
  <c r="AR1889" i="1" s="1"/>
  <c r="AN1889" i="1"/>
  <c r="AQ1889" i="1" s="1"/>
  <c r="AM1889" i="1"/>
  <c r="AP1889" i="1" s="1"/>
  <c r="AJ1889" i="1"/>
  <c r="AL1889" i="1" s="1"/>
  <c r="AI1889" i="1"/>
  <c r="AW1889" i="1" s="1"/>
  <c r="AO1888" i="1"/>
  <c r="AR1888" i="1" s="1"/>
  <c r="AN1888" i="1"/>
  <c r="AQ1888" i="1" s="1"/>
  <c r="AM1888" i="1"/>
  <c r="AP1888" i="1" s="1"/>
  <c r="AJ1888" i="1"/>
  <c r="AL1888" i="1" s="1"/>
  <c r="AI1888" i="1"/>
  <c r="AW1888" i="1" s="1"/>
  <c r="AO1887" i="1"/>
  <c r="AR1887" i="1" s="1"/>
  <c r="AN1887" i="1"/>
  <c r="AQ1887" i="1" s="1"/>
  <c r="AM1887" i="1"/>
  <c r="AP1887" i="1" s="1"/>
  <c r="AJ1887" i="1"/>
  <c r="AL1887" i="1" s="1"/>
  <c r="AI1887" i="1"/>
  <c r="AW1887" i="1" s="1"/>
  <c r="AO1886" i="1"/>
  <c r="AR1886" i="1" s="1"/>
  <c r="AN1886" i="1"/>
  <c r="AQ1886" i="1" s="1"/>
  <c r="AM1886" i="1"/>
  <c r="AP1886" i="1" s="1"/>
  <c r="AJ1886" i="1"/>
  <c r="AL1886" i="1" s="1"/>
  <c r="AI1886" i="1"/>
  <c r="AW1886" i="1" s="1"/>
  <c r="AO1885" i="1"/>
  <c r="AR1885" i="1" s="1"/>
  <c r="AN1885" i="1"/>
  <c r="AQ1885" i="1" s="1"/>
  <c r="AM1885" i="1"/>
  <c r="AP1885" i="1" s="1"/>
  <c r="AJ1885" i="1"/>
  <c r="AL1885" i="1" s="1"/>
  <c r="AI1885" i="1"/>
  <c r="AW1885" i="1" s="1"/>
  <c r="AO1884" i="1"/>
  <c r="AR1884" i="1" s="1"/>
  <c r="AN1884" i="1"/>
  <c r="AQ1884" i="1" s="1"/>
  <c r="AM1884" i="1"/>
  <c r="AP1884" i="1" s="1"/>
  <c r="AJ1884" i="1"/>
  <c r="AL1884" i="1" s="1"/>
  <c r="AI1884" i="1"/>
  <c r="AW1884" i="1" s="1"/>
  <c r="AO1883" i="1"/>
  <c r="AR1883" i="1" s="1"/>
  <c r="AN1883" i="1"/>
  <c r="AQ1883" i="1" s="1"/>
  <c r="AM1883" i="1"/>
  <c r="AP1883" i="1" s="1"/>
  <c r="AJ1883" i="1"/>
  <c r="AL1883" i="1" s="1"/>
  <c r="AI1883" i="1"/>
  <c r="AW1883" i="1" s="1"/>
  <c r="AO1882" i="1"/>
  <c r="AR1882" i="1" s="1"/>
  <c r="AN1882" i="1"/>
  <c r="AQ1882" i="1" s="1"/>
  <c r="AM1882" i="1"/>
  <c r="AP1882" i="1" s="1"/>
  <c r="AJ1882" i="1"/>
  <c r="AL1882" i="1" s="1"/>
  <c r="AI1882" i="1"/>
  <c r="AW1882" i="1" s="1"/>
  <c r="AO1881" i="1"/>
  <c r="AR1881" i="1" s="1"/>
  <c r="AN1881" i="1"/>
  <c r="AQ1881" i="1" s="1"/>
  <c r="AM1881" i="1"/>
  <c r="AP1881" i="1" s="1"/>
  <c r="AJ1881" i="1"/>
  <c r="AL1881" i="1" s="1"/>
  <c r="AI1881" i="1"/>
  <c r="AW1881" i="1" s="1"/>
  <c r="AO1880" i="1"/>
  <c r="AR1880" i="1" s="1"/>
  <c r="AN1880" i="1"/>
  <c r="AQ1880" i="1" s="1"/>
  <c r="AM1880" i="1"/>
  <c r="AP1880" i="1" s="1"/>
  <c r="AJ1880" i="1"/>
  <c r="AL1880" i="1" s="1"/>
  <c r="AI1880" i="1"/>
  <c r="AW1880" i="1" s="1"/>
  <c r="AO1879" i="1"/>
  <c r="AR1879" i="1" s="1"/>
  <c r="AN1879" i="1"/>
  <c r="AQ1879" i="1" s="1"/>
  <c r="AM1879" i="1"/>
  <c r="AP1879" i="1" s="1"/>
  <c r="AJ1879" i="1"/>
  <c r="AL1879" i="1" s="1"/>
  <c r="AI1879" i="1"/>
  <c r="AW1879" i="1" s="1"/>
  <c r="AO1878" i="1"/>
  <c r="AR1878" i="1" s="1"/>
  <c r="AN1878" i="1"/>
  <c r="AQ1878" i="1" s="1"/>
  <c r="AM1878" i="1"/>
  <c r="AP1878" i="1" s="1"/>
  <c r="AJ1878" i="1"/>
  <c r="AL1878" i="1" s="1"/>
  <c r="AI1878" i="1"/>
  <c r="AW1878" i="1" s="1"/>
  <c r="AO1877" i="1"/>
  <c r="AR1877" i="1" s="1"/>
  <c r="AN1877" i="1"/>
  <c r="AQ1877" i="1" s="1"/>
  <c r="AM1877" i="1"/>
  <c r="AP1877" i="1" s="1"/>
  <c r="AJ1877" i="1"/>
  <c r="AL1877" i="1" s="1"/>
  <c r="AI1877" i="1"/>
  <c r="AW1877" i="1" s="1"/>
  <c r="AO1876" i="1"/>
  <c r="AR1876" i="1" s="1"/>
  <c r="AN1876" i="1"/>
  <c r="AQ1876" i="1" s="1"/>
  <c r="AM1876" i="1"/>
  <c r="AP1876" i="1" s="1"/>
  <c r="AJ1876" i="1"/>
  <c r="AL1876" i="1" s="1"/>
  <c r="AI1876" i="1"/>
  <c r="AW1876" i="1" s="1"/>
  <c r="AO1875" i="1"/>
  <c r="AR1875" i="1" s="1"/>
  <c r="AN1875" i="1"/>
  <c r="AQ1875" i="1" s="1"/>
  <c r="AM1875" i="1"/>
  <c r="AP1875" i="1" s="1"/>
  <c r="AJ1875" i="1"/>
  <c r="AL1875" i="1" s="1"/>
  <c r="AI1875" i="1"/>
  <c r="AW1875" i="1" s="1"/>
  <c r="AO1874" i="1"/>
  <c r="AR1874" i="1" s="1"/>
  <c r="AN1874" i="1"/>
  <c r="AQ1874" i="1" s="1"/>
  <c r="AM1874" i="1"/>
  <c r="AP1874" i="1" s="1"/>
  <c r="AJ1874" i="1"/>
  <c r="AL1874" i="1" s="1"/>
  <c r="AI1874" i="1"/>
  <c r="AW1874" i="1" s="1"/>
  <c r="AO1873" i="1"/>
  <c r="AR1873" i="1" s="1"/>
  <c r="AN1873" i="1"/>
  <c r="AQ1873" i="1" s="1"/>
  <c r="AM1873" i="1"/>
  <c r="AP1873" i="1" s="1"/>
  <c r="AJ1873" i="1"/>
  <c r="AL1873" i="1" s="1"/>
  <c r="AI1873" i="1"/>
  <c r="AW1873" i="1" s="1"/>
  <c r="AO1872" i="1"/>
  <c r="AR1872" i="1" s="1"/>
  <c r="AN1872" i="1"/>
  <c r="AQ1872" i="1" s="1"/>
  <c r="AM1872" i="1"/>
  <c r="AP1872" i="1" s="1"/>
  <c r="AJ1872" i="1"/>
  <c r="AL1872" i="1" s="1"/>
  <c r="AI1872" i="1"/>
  <c r="AW1872" i="1" s="1"/>
  <c r="AO1871" i="1"/>
  <c r="AR1871" i="1" s="1"/>
  <c r="AN1871" i="1"/>
  <c r="AQ1871" i="1" s="1"/>
  <c r="AM1871" i="1"/>
  <c r="AP1871" i="1" s="1"/>
  <c r="AJ1871" i="1"/>
  <c r="AL1871" i="1" s="1"/>
  <c r="AI1871" i="1"/>
  <c r="AW1871" i="1" s="1"/>
  <c r="AO1870" i="1"/>
  <c r="AR1870" i="1" s="1"/>
  <c r="AN1870" i="1"/>
  <c r="AQ1870" i="1" s="1"/>
  <c r="AM1870" i="1"/>
  <c r="AP1870" i="1" s="1"/>
  <c r="AJ1870" i="1"/>
  <c r="AL1870" i="1" s="1"/>
  <c r="AI1870" i="1"/>
  <c r="AW1870" i="1" s="1"/>
  <c r="AO1869" i="1"/>
  <c r="AR1869" i="1" s="1"/>
  <c r="AN1869" i="1"/>
  <c r="AQ1869" i="1" s="1"/>
  <c r="AM1869" i="1"/>
  <c r="AP1869" i="1" s="1"/>
  <c r="AJ1869" i="1"/>
  <c r="AL1869" i="1" s="1"/>
  <c r="AI1869" i="1"/>
  <c r="AW1869" i="1" s="1"/>
  <c r="AO1868" i="1"/>
  <c r="AR1868" i="1" s="1"/>
  <c r="AN1868" i="1"/>
  <c r="AQ1868" i="1" s="1"/>
  <c r="AM1868" i="1"/>
  <c r="AP1868" i="1" s="1"/>
  <c r="AJ1868" i="1"/>
  <c r="AL1868" i="1" s="1"/>
  <c r="AI1868" i="1"/>
  <c r="AW1868" i="1" s="1"/>
  <c r="AO1867" i="1"/>
  <c r="AR1867" i="1" s="1"/>
  <c r="AN1867" i="1"/>
  <c r="AQ1867" i="1" s="1"/>
  <c r="AM1867" i="1"/>
  <c r="AP1867" i="1" s="1"/>
  <c r="AJ1867" i="1"/>
  <c r="AL1867" i="1" s="1"/>
  <c r="AI1867" i="1"/>
  <c r="AW1867" i="1" s="1"/>
  <c r="AO1866" i="1"/>
  <c r="AR1866" i="1" s="1"/>
  <c r="AN1866" i="1"/>
  <c r="AQ1866" i="1" s="1"/>
  <c r="AM1866" i="1"/>
  <c r="AP1866" i="1" s="1"/>
  <c r="AJ1866" i="1"/>
  <c r="AL1866" i="1" s="1"/>
  <c r="AI1866" i="1"/>
  <c r="AW1866" i="1" s="1"/>
  <c r="AO1865" i="1"/>
  <c r="AR1865" i="1" s="1"/>
  <c r="AN1865" i="1"/>
  <c r="AQ1865" i="1" s="1"/>
  <c r="AM1865" i="1"/>
  <c r="AP1865" i="1" s="1"/>
  <c r="AJ1865" i="1"/>
  <c r="AL1865" i="1" s="1"/>
  <c r="AI1865" i="1"/>
  <c r="AW1865" i="1" s="1"/>
  <c r="AO1864" i="1"/>
  <c r="AR1864" i="1" s="1"/>
  <c r="AN1864" i="1"/>
  <c r="AQ1864" i="1" s="1"/>
  <c r="AM1864" i="1"/>
  <c r="AP1864" i="1" s="1"/>
  <c r="AJ1864" i="1"/>
  <c r="AL1864" i="1" s="1"/>
  <c r="AI1864" i="1"/>
  <c r="AW1864" i="1" s="1"/>
  <c r="AO1863" i="1"/>
  <c r="AR1863" i="1" s="1"/>
  <c r="AN1863" i="1"/>
  <c r="AQ1863" i="1" s="1"/>
  <c r="AM1863" i="1"/>
  <c r="AP1863" i="1" s="1"/>
  <c r="AJ1863" i="1"/>
  <c r="AL1863" i="1" s="1"/>
  <c r="AI1863" i="1"/>
  <c r="AW1863" i="1" s="1"/>
  <c r="AK1863" i="1" l="1"/>
  <c r="AK1864" i="1"/>
  <c r="AK1866" i="1"/>
  <c r="AK1868" i="1"/>
  <c r="AK1870" i="1"/>
  <c r="AK1872" i="1"/>
  <c r="AK1874" i="1"/>
  <c r="AK1876" i="1"/>
  <c r="AK1878" i="1"/>
  <c r="AK1880" i="1"/>
  <c r="AK1882" i="1"/>
  <c r="AK1884" i="1"/>
  <c r="AK1886" i="1"/>
  <c r="AK1888" i="1"/>
  <c r="AK1890" i="1"/>
  <c r="AK1892" i="1"/>
  <c r="AK1894" i="1"/>
  <c r="AK1896" i="1"/>
  <c r="AK1898" i="1"/>
  <c r="AK1900" i="1"/>
  <c r="AK1902" i="1"/>
  <c r="AK1904" i="1"/>
  <c r="AK1906" i="1"/>
  <c r="AK1908" i="1"/>
  <c r="AK1910" i="1"/>
  <c r="AK1912" i="1"/>
  <c r="AK1914" i="1"/>
  <c r="AK1916" i="1"/>
  <c r="AK1918" i="1"/>
  <c r="AK1920" i="1"/>
  <c r="AK1922" i="1"/>
  <c r="AK1924" i="1"/>
  <c r="AK1926" i="1"/>
  <c r="AK1928" i="1"/>
  <c r="AK1930" i="1"/>
  <c r="AK1932" i="1"/>
  <c r="AK1934" i="1"/>
  <c r="AK1936" i="1"/>
  <c r="AK1938" i="1"/>
  <c r="AK1940" i="1"/>
  <c r="AK1942" i="1"/>
  <c r="AK1944" i="1"/>
  <c r="AK1946" i="1"/>
  <c r="AK1948" i="1"/>
  <c r="AK1950" i="1"/>
  <c r="AK1952" i="1"/>
  <c r="AK1954" i="1"/>
  <c r="AK1956" i="1"/>
  <c r="AK1958" i="1"/>
  <c r="AK1960" i="1"/>
  <c r="AK1962" i="1"/>
  <c r="AK1964" i="1"/>
  <c r="AK1966" i="1"/>
  <c r="AK1968" i="1"/>
  <c r="AK1970" i="1"/>
  <c r="AK1972" i="1"/>
  <c r="AK1974" i="1"/>
  <c r="AK1976" i="1"/>
  <c r="AK1978" i="1"/>
  <c r="AK1980" i="1"/>
  <c r="AK1982" i="1"/>
  <c r="AK1984" i="1"/>
  <c r="AK1986" i="1"/>
  <c r="AK1988" i="1"/>
  <c r="AK1990" i="1"/>
  <c r="AK1992" i="1"/>
  <c r="AK1994" i="1"/>
  <c r="AK1996" i="1"/>
  <c r="AK1998" i="1"/>
  <c r="AK2000" i="1"/>
  <c r="AK2002" i="1"/>
  <c r="AK2004" i="1"/>
  <c r="AK2006" i="1"/>
  <c r="AK2008" i="1"/>
  <c r="AK2010" i="1"/>
  <c r="AK2012" i="1"/>
  <c r="AK2014" i="1"/>
  <c r="AK2016" i="1"/>
  <c r="AK2018" i="1"/>
  <c r="AK2020" i="1"/>
  <c r="AK2022" i="1"/>
  <c r="AK2024" i="1"/>
  <c r="AK2026" i="1"/>
  <c r="AK2028" i="1"/>
  <c r="AK2030" i="1"/>
  <c r="AK2032" i="1"/>
  <c r="AK2034" i="1"/>
  <c r="AK2036" i="1"/>
  <c r="AK2038" i="1"/>
  <c r="AK2040" i="1"/>
  <c r="AK2042" i="1"/>
  <c r="AK2044" i="1"/>
  <c r="AK2046" i="1"/>
  <c r="AK2048" i="1"/>
  <c r="AK2050" i="1"/>
  <c r="AK2052" i="1"/>
  <c r="AK2054" i="1"/>
  <c r="AK2056" i="1"/>
  <c r="AK2058" i="1"/>
  <c r="AK2060" i="1"/>
  <c r="AK2062" i="1"/>
  <c r="AK2064" i="1"/>
  <c r="AK2066" i="1"/>
  <c r="AK2068" i="1"/>
  <c r="AK2070" i="1"/>
  <c r="AK2072" i="1"/>
  <c r="AK2074" i="1"/>
  <c r="AK2076" i="1"/>
  <c r="AK2078" i="1"/>
  <c r="AK2080" i="1"/>
  <c r="AK2082" i="1"/>
  <c r="AK2084" i="1"/>
  <c r="AK2086" i="1"/>
  <c r="AK2088" i="1"/>
  <c r="AK2090" i="1"/>
  <c r="AK2092" i="1"/>
  <c r="AK2094" i="1"/>
  <c r="AK2096" i="1"/>
  <c r="AK2098" i="1"/>
  <c r="AK2100" i="1"/>
  <c r="AK2102" i="1"/>
  <c r="AK2104" i="1"/>
  <c r="AK2106" i="1"/>
  <c r="AK2108" i="1"/>
  <c r="AK2110" i="1"/>
  <c r="AK2112" i="1"/>
  <c r="AK2114" i="1"/>
  <c r="AK2116" i="1"/>
  <c r="AK2118" i="1"/>
  <c r="AK2120" i="1"/>
  <c r="AK2122" i="1"/>
  <c r="AK2124" i="1"/>
  <c r="AK2126" i="1"/>
  <c r="AK2128" i="1"/>
  <c r="AK2130" i="1"/>
  <c r="AK2132" i="1"/>
  <c r="AK2134" i="1"/>
  <c r="AK2136" i="1"/>
  <c r="AK2138" i="1"/>
  <c r="AK2140" i="1"/>
  <c r="AK2142" i="1"/>
  <c r="AK2144" i="1"/>
  <c r="AK2146" i="1"/>
  <c r="AK2148" i="1"/>
  <c r="AK2150" i="1"/>
  <c r="AK2152" i="1"/>
  <c r="AK2154" i="1"/>
  <c r="AK2156" i="1"/>
  <c r="AK2158" i="1"/>
  <c r="AK2160" i="1"/>
  <c r="AK2162" i="1"/>
  <c r="AK2164" i="1"/>
  <c r="AK2166" i="1"/>
  <c r="AK2168" i="1"/>
  <c r="AK2170" i="1"/>
  <c r="AK2172" i="1"/>
  <c r="AK2174" i="1"/>
  <c r="AK1865" i="1"/>
  <c r="AK1867" i="1"/>
  <c r="AK1869" i="1"/>
  <c r="AK1871" i="1"/>
  <c r="AK1873" i="1"/>
  <c r="AK1875" i="1"/>
  <c r="AK1877" i="1"/>
  <c r="AK1879" i="1"/>
  <c r="AK1881" i="1"/>
  <c r="AK1883" i="1"/>
  <c r="AK1885" i="1"/>
  <c r="AK1887" i="1"/>
  <c r="AK1889" i="1"/>
  <c r="AK1891" i="1"/>
  <c r="AK1893" i="1"/>
  <c r="AK1895" i="1"/>
  <c r="AK1897" i="1"/>
  <c r="AK1899" i="1"/>
  <c r="AK1901" i="1"/>
  <c r="AK1903" i="1"/>
  <c r="AK1905" i="1"/>
  <c r="AK1907" i="1"/>
  <c r="AK1909" i="1"/>
  <c r="AK1911" i="1"/>
  <c r="AK1913" i="1"/>
  <c r="AK1915" i="1"/>
  <c r="AK1917" i="1"/>
  <c r="AK1919" i="1"/>
  <c r="AK1921" i="1"/>
  <c r="AK1923" i="1"/>
  <c r="AK1925" i="1"/>
  <c r="AK1927" i="1"/>
  <c r="AK1929" i="1"/>
  <c r="AK1931" i="1"/>
  <c r="AK1933" i="1"/>
  <c r="AK1935" i="1"/>
  <c r="AK1937" i="1"/>
  <c r="AK1939" i="1"/>
  <c r="AK1941" i="1"/>
  <c r="AK1943" i="1"/>
  <c r="AK1945" i="1"/>
  <c r="AK1947" i="1"/>
  <c r="AK1949" i="1"/>
  <c r="AK1951" i="1"/>
  <c r="AK1953" i="1"/>
  <c r="AK1955" i="1"/>
  <c r="AK1957" i="1"/>
  <c r="AK1959" i="1"/>
  <c r="AK1961" i="1"/>
  <c r="AK1963" i="1"/>
  <c r="AK1965" i="1"/>
  <c r="AK1967" i="1"/>
  <c r="AK1969" i="1"/>
  <c r="AK1971" i="1"/>
  <c r="AK1973" i="1"/>
  <c r="AK1975" i="1"/>
  <c r="AK1977" i="1"/>
  <c r="AK1979" i="1"/>
  <c r="AK1981" i="1"/>
  <c r="AK1983" i="1"/>
  <c r="AK1985" i="1"/>
  <c r="AK1987" i="1"/>
  <c r="AK1989" i="1"/>
  <c r="AK1991" i="1"/>
  <c r="AK1993" i="1"/>
  <c r="AK1995" i="1"/>
  <c r="AK1997" i="1"/>
  <c r="AK1999" i="1"/>
  <c r="AK2001" i="1"/>
  <c r="AK2003" i="1"/>
  <c r="AK2005" i="1"/>
  <c r="AK2007" i="1"/>
  <c r="AK2009" i="1"/>
  <c r="AK2011" i="1"/>
  <c r="AK2013" i="1"/>
  <c r="AK2015" i="1"/>
  <c r="AK2017" i="1"/>
  <c r="AK2019" i="1"/>
  <c r="AK2021" i="1"/>
  <c r="AK2023" i="1"/>
  <c r="AK2025" i="1"/>
  <c r="AK2027" i="1"/>
  <c r="AK2029" i="1"/>
  <c r="AK2031" i="1"/>
  <c r="AK2033" i="1"/>
  <c r="AK2035" i="1"/>
  <c r="AK2037" i="1"/>
  <c r="AK2039" i="1"/>
  <c r="AK2041" i="1"/>
  <c r="AK2043" i="1"/>
  <c r="AK2045" i="1"/>
  <c r="AK2047" i="1"/>
  <c r="AK2049" i="1"/>
  <c r="AK2051" i="1"/>
  <c r="AK2053" i="1"/>
  <c r="AK2055" i="1"/>
  <c r="AK2057" i="1"/>
  <c r="AK2059" i="1"/>
  <c r="AK2061" i="1"/>
  <c r="AK2063" i="1"/>
  <c r="AK2065" i="1"/>
  <c r="AK2067" i="1"/>
  <c r="AK2069" i="1"/>
  <c r="AK2071" i="1"/>
  <c r="AK2073" i="1"/>
  <c r="AK2075" i="1"/>
  <c r="AK2077" i="1"/>
  <c r="AK2079" i="1"/>
  <c r="AK2081" i="1"/>
  <c r="AK2083" i="1"/>
  <c r="AK2085" i="1"/>
  <c r="AK2087" i="1"/>
  <c r="AK2089" i="1"/>
  <c r="AK2091" i="1"/>
  <c r="AK2093" i="1"/>
  <c r="AK2095" i="1"/>
  <c r="AK2097" i="1"/>
  <c r="AK2099" i="1"/>
  <c r="AK2101" i="1"/>
  <c r="AK2103" i="1"/>
  <c r="AK2105" i="1"/>
  <c r="AK2107" i="1"/>
  <c r="AK2109" i="1"/>
  <c r="AK2111" i="1"/>
  <c r="AK2113" i="1"/>
  <c r="AK2115" i="1"/>
  <c r="AK2117" i="1"/>
  <c r="AK2119" i="1"/>
  <c r="AK2121" i="1"/>
  <c r="AK2123" i="1"/>
  <c r="AK2125" i="1"/>
  <c r="AK2127" i="1"/>
  <c r="AK2129" i="1"/>
  <c r="AK2131" i="1"/>
  <c r="AK2133" i="1"/>
  <c r="AK2135" i="1"/>
  <c r="AK2137" i="1"/>
  <c r="AK2139" i="1"/>
  <c r="AK2141" i="1"/>
  <c r="AK2143" i="1"/>
  <c r="AK2145" i="1"/>
  <c r="AK2147" i="1"/>
  <c r="AK2149" i="1"/>
  <c r="AK2151" i="1"/>
  <c r="AK2153" i="1"/>
  <c r="AK2155" i="1"/>
  <c r="AK2157" i="1"/>
  <c r="AK2159" i="1"/>
  <c r="AK2161" i="1"/>
  <c r="AK2163" i="1"/>
  <c r="AK2165" i="1"/>
  <c r="AK2167" i="1"/>
  <c r="AK2169" i="1"/>
  <c r="AK2171" i="1"/>
  <c r="AK2173" i="1"/>
  <c r="AK2175" i="1"/>
  <c r="AO1862" i="1"/>
  <c r="AR1862" i="1" s="1"/>
  <c r="AN1862" i="1"/>
  <c r="AQ1862" i="1" s="1"/>
  <c r="AM1862" i="1"/>
  <c r="AP1862" i="1" s="1"/>
  <c r="AJ1862" i="1"/>
  <c r="AL1862" i="1" s="1"/>
  <c r="AI1862" i="1"/>
  <c r="AW1862" i="1" s="1"/>
  <c r="AO1861" i="1"/>
  <c r="AR1861" i="1" s="1"/>
  <c r="AN1861" i="1"/>
  <c r="AQ1861" i="1" s="1"/>
  <c r="AM1861" i="1"/>
  <c r="AP1861" i="1" s="1"/>
  <c r="AJ1861" i="1"/>
  <c r="AL1861" i="1" s="1"/>
  <c r="AI1861" i="1"/>
  <c r="AW1861" i="1" s="1"/>
  <c r="AO1860" i="1"/>
  <c r="AR1860" i="1" s="1"/>
  <c r="AN1860" i="1"/>
  <c r="AQ1860" i="1" s="1"/>
  <c r="AM1860" i="1"/>
  <c r="AP1860" i="1" s="1"/>
  <c r="AJ1860" i="1"/>
  <c r="AL1860" i="1" s="1"/>
  <c r="AI1860" i="1"/>
  <c r="AW1860" i="1" s="1"/>
  <c r="AO1859" i="1"/>
  <c r="AR1859" i="1" s="1"/>
  <c r="AN1859" i="1"/>
  <c r="AQ1859" i="1" s="1"/>
  <c r="AM1859" i="1"/>
  <c r="AP1859" i="1" s="1"/>
  <c r="AJ1859" i="1"/>
  <c r="AL1859" i="1" s="1"/>
  <c r="AI1859" i="1"/>
  <c r="AW1859" i="1" s="1"/>
  <c r="AO1858" i="1"/>
  <c r="AR1858" i="1" s="1"/>
  <c r="AN1858" i="1"/>
  <c r="AQ1858" i="1" s="1"/>
  <c r="AM1858" i="1"/>
  <c r="AP1858" i="1" s="1"/>
  <c r="AJ1858" i="1"/>
  <c r="AL1858" i="1" s="1"/>
  <c r="AI1858" i="1"/>
  <c r="AW1858" i="1" s="1"/>
  <c r="AO1857" i="1"/>
  <c r="AR1857" i="1" s="1"/>
  <c r="AN1857" i="1"/>
  <c r="AQ1857" i="1" s="1"/>
  <c r="AM1857" i="1"/>
  <c r="AP1857" i="1" s="1"/>
  <c r="AJ1857" i="1"/>
  <c r="AL1857" i="1" s="1"/>
  <c r="AI1857" i="1"/>
  <c r="AW1857" i="1" s="1"/>
  <c r="AO1856" i="1"/>
  <c r="AR1856" i="1" s="1"/>
  <c r="AN1856" i="1"/>
  <c r="AQ1856" i="1" s="1"/>
  <c r="AM1856" i="1"/>
  <c r="AP1856" i="1" s="1"/>
  <c r="AJ1856" i="1"/>
  <c r="AL1856" i="1" s="1"/>
  <c r="AI1856" i="1"/>
  <c r="AW1856" i="1" s="1"/>
  <c r="AO1855" i="1"/>
  <c r="AR1855" i="1" s="1"/>
  <c r="AN1855" i="1"/>
  <c r="AQ1855" i="1" s="1"/>
  <c r="AM1855" i="1"/>
  <c r="AP1855" i="1" s="1"/>
  <c r="AJ1855" i="1"/>
  <c r="AL1855" i="1" s="1"/>
  <c r="AI1855" i="1"/>
  <c r="AW1855" i="1" s="1"/>
  <c r="AO1854" i="1"/>
  <c r="AR1854" i="1" s="1"/>
  <c r="AN1854" i="1"/>
  <c r="AQ1854" i="1" s="1"/>
  <c r="AM1854" i="1"/>
  <c r="AP1854" i="1" s="1"/>
  <c r="AJ1854" i="1"/>
  <c r="AL1854" i="1" s="1"/>
  <c r="AI1854" i="1"/>
  <c r="AW1854" i="1" s="1"/>
  <c r="AO1853" i="1"/>
  <c r="AR1853" i="1" s="1"/>
  <c r="AN1853" i="1"/>
  <c r="AQ1853" i="1" s="1"/>
  <c r="AM1853" i="1"/>
  <c r="AP1853" i="1" s="1"/>
  <c r="AJ1853" i="1"/>
  <c r="AL1853" i="1" s="1"/>
  <c r="AI1853" i="1"/>
  <c r="AW1853" i="1" s="1"/>
  <c r="AO1852" i="1"/>
  <c r="AR1852" i="1" s="1"/>
  <c r="AN1852" i="1"/>
  <c r="AQ1852" i="1" s="1"/>
  <c r="AM1852" i="1"/>
  <c r="AP1852" i="1" s="1"/>
  <c r="AJ1852" i="1"/>
  <c r="AL1852" i="1" s="1"/>
  <c r="AI1852" i="1"/>
  <c r="AW1852" i="1" s="1"/>
  <c r="AO1851" i="1"/>
  <c r="AR1851" i="1" s="1"/>
  <c r="AN1851" i="1"/>
  <c r="AQ1851" i="1" s="1"/>
  <c r="AM1851" i="1"/>
  <c r="AP1851" i="1" s="1"/>
  <c r="AJ1851" i="1"/>
  <c r="AL1851" i="1" s="1"/>
  <c r="AI1851" i="1"/>
  <c r="AW1851" i="1" s="1"/>
  <c r="AO1850" i="1"/>
  <c r="AR1850" i="1" s="1"/>
  <c r="AN1850" i="1"/>
  <c r="AQ1850" i="1" s="1"/>
  <c r="AM1850" i="1"/>
  <c r="AP1850" i="1" s="1"/>
  <c r="AJ1850" i="1"/>
  <c r="AL1850" i="1" s="1"/>
  <c r="AI1850" i="1"/>
  <c r="AW1850" i="1" s="1"/>
  <c r="AO1849" i="1"/>
  <c r="AR1849" i="1" s="1"/>
  <c r="AN1849" i="1"/>
  <c r="AQ1849" i="1" s="1"/>
  <c r="AM1849" i="1"/>
  <c r="AP1849" i="1" s="1"/>
  <c r="AJ1849" i="1"/>
  <c r="AL1849" i="1" s="1"/>
  <c r="AI1849" i="1"/>
  <c r="AW1849" i="1" s="1"/>
  <c r="AO1848" i="1"/>
  <c r="AR1848" i="1" s="1"/>
  <c r="AN1848" i="1"/>
  <c r="AQ1848" i="1" s="1"/>
  <c r="AM1848" i="1"/>
  <c r="AP1848" i="1" s="1"/>
  <c r="AJ1848" i="1"/>
  <c r="AL1848" i="1" s="1"/>
  <c r="AI1848" i="1"/>
  <c r="AW1848" i="1" s="1"/>
  <c r="AO1847" i="1"/>
  <c r="AR1847" i="1" s="1"/>
  <c r="AN1847" i="1"/>
  <c r="AQ1847" i="1" s="1"/>
  <c r="AM1847" i="1"/>
  <c r="AP1847" i="1" s="1"/>
  <c r="AJ1847" i="1"/>
  <c r="AL1847" i="1" s="1"/>
  <c r="AI1847" i="1"/>
  <c r="AW1847" i="1" s="1"/>
  <c r="AO1846" i="1"/>
  <c r="AR1846" i="1" s="1"/>
  <c r="AN1846" i="1"/>
  <c r="AQ1846" i="1" s="1"/>
  <c r="AM1846" i="1"/>
  <c r="AP1846" i="1" s="1"/>
  <c r="AJ1846" i="1"/>
  <c r="AL1846" i="1" s="1"/>
  <c r="AI1846" i="1"/>
  <c r="AW1846" i="1" s="1"/>
  <c r="AO1845" i="1"/>
  <c r="AR1845" i="1" s="1"/>
  <c r="AN1845" i="1"/>
  <c r="AQ1845" i="1" s="1"/>
  <c r="AM1845" i="1"/>
  <c r="AP1845" i="1" s="1"/>
  <c r="AJ1845" i="1"/>
  <c r="AL1845" i="1" s="1"/>
  <c r="AI1845" i="1"/>
  <c r="AW1845" i="1" s="1"/>
  <c r="AO1844" i="1"/>
  <c r="AR1844" i="1" s="1"/>
  <c r="AN1844" i="1"/>
  <c r="AQ1844" i="1" s="1"/>
  <c r="AM1844" i="1"/>
  <c r="AP1844" i="1" s="1"/>
  <c r="AJ1844" i="1"/>
  <c r="AL1844" i="1" s="1"/>
  <c r="AI1844" i="1"/>
  <c r="AW1844" i="1" s="1"/>
  <c r="AO1843" i="1"/>
  <c r="AR1843" i="1" s="1"/>
  <c r="AN1843" i="1"/>
  <c r="AQ1843" i="1" s="1"/>
  <c r="AM1843" i="1"/>
  <c r="AP1843" i="1" s="1"/>
  <c r="AJ1843" i="1"/>
  <c r="AL1843" i="1" s="1"/>
  <c r="AI1843" i="1"/>
  <c r="AW1843" i="1" s="1"/>
  <c r="AO1842" i="1"/>
  <c r="AR1842" i="1" s="1"/>
  <c r="AN1842" i="1"/>
  <c r="AQ1842" i="1" s="1"/>
  <c r="AM1842" i="1"/>
  <c r="AP1842" i="1" s="1"/>
  <c r="AJ1842" i="1"/>
  <c r="AL1842" i="1" s="1"/>
  <c r="AI1842" i="1"/>
  <c r="AW1842" i="1" s="1"/>
  <c r="AO1841" i="1"/>
  <c r="AR1841" i="1" s="1"/>
  <c r="AN1841" i="1"/>
  <c r="AQ1841" i="1" s="1"/>
  <c r="AM1841" i="1"/>
  <c r="AP1841" i="1" s="1"/>
  <c r="AJ1841" i="1"/>
  <c r="AL1841" i="1" s="1"/>
  <c r="AI1841" i="1"/>
  <c r="AW1841" i="1" s="1"/>
  <c r="AO1840" i="1"/>
  <c r="AR1840" i="1" s="1"/>
  <c r="AN1840" i="1"/>
  <c r="AQ1840" i="1" s="1"/>
  <c r="AM1840" i="1"/>
  <c r="AP1840" i="1" s="1"/>
  <c r="AJ1840" i="1"/>
  <c r="AL1840" i="1" s="1"/>
  <c r="AI1840" i="1"/>
  <c r="AW1840" i="1" s="1"/>
  <c r="AO1839" i="1"/>
  <c r="AR1839" i="1" s="1"/>
  <c r="AN1839" i="1"/>
  <c r="AQ1839" i="1" s="1"/>
  <c r="AM1839" i="1"/>
  <c r="AP1839" i="1" s="1"/>
  <c r="AJ1839" i="1"/>
  <c r="AL1839" i="1" s="1"/>
  <c r="AI1839" i="1"/>
  <c r="AW1839" i="1" s="1"/>
  <c r="AO1838" i="1"/>
  <c r="AR1838" i="1" s="1"/>
  <c r="AN1838" i="1"/>
  <c r="AQ1838" i="1" s="1"/>
  <c r="AM1838" i="1"/>
  <c r="AP1838" i="1" s="1"/>
  <c r="AJ1838" i="1"/>
  <c r="AL1838" i="1" s="1"/>
  <c r="AI1838" i="1"/>
  <c r="AW1838" i="1" s="1"/>
  <c r="AO1837" i="1"/>
  <c r="AR1837" i="1" s="1"/>
  <c r="AN1837" i="1"/>
  <c r="AQ1837" i="1" s="1"/>
  <c r="AM1837" i="1"/>
  <c r="AP1837" i="1" s="1"/>
  <c r="AJ1837" i="1"/>
  <c r="AL1837" i="1" s="1"/>
  <c r="AI1837" i="1"/>
  <c r="AW1837" i="1" s="1"/>
  <c r="AO1836" i="1"/>
  <c r="AR1836" i="1" s="1"/>
  <c r="AN1836" i="1"/>
  <c r="AQ1836" i="1" s="1"/>
  <c r="AM1836" i="1"/>
  <c r="AP1836" i="1" s="1"/>
  <c r="AJ1836" i="1"/>
  <c r="AL1836" i="1" s="1"/>
  <c r="AI1836" i="1"/>
  <c r="AW1836" i="1" s="1"/>
  <c r="AO1835" i="1"/>
  <c r="AR1835" i="1" s="1"/>
  <c r="AN1835" i="1"/>
  <c r="AQ1835" i="1" s="1"/>
  <c r="AM1835" i="1"/>
  <c r="AP1835" i="1" s="1"/>
  <c r="AJ1835" i="1"/>
  <c r="AL1835" i="1" s="1"/>
  <c r="AI1835" i="1"/>
  <c r="AW1835" i="1" s="1"/>
  <c r="AO1834" i="1"/>
  <c r="AR1834" i="1" s="1"/>
  <c r="AN1834" i="1"/>
  <c r="AQ1834" i="1" s="1"/>
  <c r="AM1834" i="1"/>
  <c r="AP1834" i="1" s="1"/>
  <c r="AJ1834" i="1"/>
  <c r="AL1834" i="1" s="1"/>
  <c r="AI1834" i="1"/>
  <c r="AW1834" i="1" s="1"/>
  <c r="AO1833" i="1"/>
  <c r="AR1833" i="1" s="1"/>
  <c r="AN1833" i="1"/>
  <c r="AQ1833" i="1" s="1"/>
  <c r="AM1833" i="1"/>
  <c r="AP1833" i="1" s="1"/>
  <c r="AJ1833" i="1"/>
  <c r="AL1833" i="1" s="1"/>
  <c r="AI1833" i="1"/>
  <c r="AW1833" i="1" s="1"/>
  <c r="AO1832" i="1"/>
  <c r="AR1832" i="1" s="1"/>
  <c r="AN1832" i="1"/>
  <c r="AQ1832" i="1" s="1"/>
  <c r="AM1832" i="1"/>
  <c r="AP1832" i="1" s="1"/>
  <c r="AJ1832" i="1"/>
  <c r="AL1832" i="1" s="1"/>
  <c r="AI1832" i="1"/>
  <c r="AW1832" i="1" s="1"/>
  <c r="AO1831" i="1"/>
  <c r="AR1831" i="1" s="1"/>
  <c r="AN1831" i="1"/>
  <c r="AQ1831" i="1" s="1"/>
  <c r="AM1831" i="1"/>
  <c r="AP1831" i="1" s="1"/>
  <c r="AJ1831" i="1"/>
  <c r="AL1831" i="1" s="1"/>
  <c r="AI1831" i="1"/>
  <c r="AW1831" i="1" s="1"/>
  <c r="AO1830" i="1"/>
  <c r="AR1830" i="1" s="1"/>
  <c r="AN1830" i="1"/>
  <c r="AQ1830" i="1" s="1"/>
  <c r="AM1830" i="1"/>
  <c r="AP1830" i="1" s="1"/>
  <c r="AJ1830" i="1"/>
  <c r="AL1830" i="1" s="1"/>
  <c r="AI1830" i="1"/>
  <c r="AW1830" i="1" s="1"/>
  <c r="AO1829" i="1"/>
  <c r="AR1829" i="1" s="1"/>
  <c r="AN1829" i="1"/>
  <c r="AQ1829" i="1" s="1"/>
  <c r="AM1829" i="1"/>
  <c r="AP1829" i="1" s="1"/>
  <c r="AJ1829" i="1"/>
  <c r="AL1829" i="1" s="1"/>
  <c r="AI1829" i="1"/>
  <c r="AW1829" i="1" s="1"/>
  <c r="AO1828" i="1"/>
  <c r="AR1828" i="1" s="1"/>
  <c r="AN1828" i="1"/>
  <c r="AQ1828" i="1" s="1"/>
  <c r="AM1828" i="1"/>
  <c r="AP1828" i="1" s="1"/>
  <c r="AJ1828" i="1"/>
  <c r="AL1828" i="1" s="1"/>
  <c r="AI1828" i="1"/>
  <c r="AW1828" i="1" s="1"/>
  <c r="AO1827" i="1"/>
  <c r="AR1827" i="1" s="1"/>
  <c r="AN1827" i="1"/>
  <c r="AQ1827" i="1" s="1"/>
  <c r="AM1827" i="1"/>
  <c r="AP1827" i="1" s="1"/>
  <c r="AJ1827" i="1"/>
  <c r="AL1827" i="1" s="1"/>
  <c r="AI1827" i="1"/>
  <c r="AW1827" i="1" s="1"/>
  <c r="AO1826" i="1"/>
  <c r="AR1826" i="1" s="1"/>
  <c r="AN1826" i="1"/>
  <c r="AQ1826" i="1" s="1"/>
  <c r="AM1826" i="1"/>
  <c r="AP1826" i="1" s="1"/>
  <c r="AJ1826" i="1"/>
  <c r="AL1826" i="1" s="1"/>
  <c r="AI1826" i="1"/>
  <c r="AW1826" i="1" s="1"/>
  <c r="AO1825" i="1"/>
  <c r="AR1825" i="1" s="1"/>
  <c r="AN1825" i="1"/>
  <c r="AQ1825" i="1" s="1"/>
  <c r="AM1825" i="1"/>
  <c r="AP1825" i="1" s="1"/>
  <c r="AJ1825" i="1"/>
  <c r="AL1825" i="1" s="1"/>
  <c r="AI1825" i="1"/>
  <c r="AW1825" i="1" s="1"/>
  <c r="AO1824" i="1"/>
  <c r="AR1824" i="1" s="1"/>
  <c r="AN1824" i="1"/>
  <c r="AQ1824" i="1" s="1"/>
  <c r="AM1824" i="1"/>
  <c r="AP1824" i="1" s="1"/>
  <c r="AJ1824" i="1"/>
  <c r="AL1824" i="1" s="1"/>
  <c r="AI1824" i="1"/>
  <c r="AW1824" i="1" s="1"/>
  <c r="AO1823" i="1"/>
  <c r="AR1823" i="1" s="1"/>
  <c r="AN1823" i="1"/>
  <c r="AQ1823" i="1" s="1"/>
  <c r="AM1823" i="1"/>
  <c r="AP1823" i="1" s="1"/>
  <c r="AJ1823" i="1"/>
  <c r="AL1823" i="1" s="1"/>
  <c r="AI1823" i="1"/>
  <c r="AW1823" i="1" s="1"/>
  <c r="AO1822" i="1"/>
  <c r="AR1822" i="1" s="1"/>
  <c r="AN1822" i="1"/>
  <c r="AQ1822" i="1" s="1"/>
  <c r="AM1822" i="1"/>
  <c r="AP1822" i="1" s="1"/>
  <c r="AJ1822" i="1"/>
  <c r="AL1822" i="1" s="1"/>
  <c r="AI1822" i="1"/>
  <c r="AW1822" i="1" s="1"/>
  <c r="AO1821" i="1"/>
  <c r="AR1821" i="1" s="1"/>
  <c r="AN1821" i="1"/>
  <c r="AQ1821" i="1" s="1"/>
  <c r="AM1821" i="1"/>
  <c r="AP1821" i="1" s="1"/>
  <c r="AJ1821" i="1"/>
  <c r="AL1821" i="1" s="1"/>
  <c r="AI1821" i="1"/>
  <c r="AW1821" i="1" s="1"/>
  <c r="AO1820" i="1"/>
  <c r="AR1820" i="1" s="1"/>
  <c r="AN1820" i="1"/>
  <c r="AQ1820" i="1" s="1"/>
  <c r="AM1820" i="1"/>
  <c r="AP1820" i="1" s="1"/>
  <c r="AJ1820" i="1"/>
  <c r="AL1820" i="1" s="1"/>
  <c r="AI1820" i="1"/>
  <c r="AW1820" i="1" s="1"/>
  <c r="AO1819" i="1"/>
  <c r="AR1819" i="1" s="1"/>
  <c r="AN1819" i="1"/>
  <c r="AQ1819" i="1" s="1"/>
  <c r="AM1819" i="1"/>
  <c r="AP1819" i="1" s="1"/>
  <c r="AJ1819" i="1"/>
  <c r="AL1819" i="1" s="1"/>
  <c r="AI1819" i="1"/>
  <c r="AW1819" i="1" s="1"/>
  <c r="AO1818" i="1"/>
  <c r="AR1818" i="1" s="1"/>
  <c r="AN1818" i="1"/>
  <c r="AQ1818" i="1" s="1"/>
  <c r="AM1818" i="1"/>
  <c r="AP1818" i="1" s="1"/>
  <c r="AJ1818" i="1"/>
  <c r="AL1818" i="1" s="1"/>
  <c r="AI1818" i="1"/>
  <c r="AW1818" i="1" s="1"/>
  <c r="AO1817" i="1"/>
  <c r="AR1817" i="1" s="1"/>
  <c r="AN1817" i="1"/>
  <c r="AQ1817" i="1" s="1"/>
  <c r="AM1817" i="1"/>
  <c r="AP1817" i="1" s="1"/>
  <c r="AJ1817" i="1"/>
  <c r="AL1817" i="1" s="1"/>
  <c r="AI1817" i="1"/>
  <c r="AW1817" i="1" s="1"/>
  <c r="AO1816" i="1"/>
  <c r="AR1816" i="1" s="1"/>
  <c r="AN1816" i="1"/>
  <c r="AQ1816" i="1" s="1"/>
  <c r="AM1816" i="1"/>
  <c r="AP1816" i="1" s="1"/>
  <c r="AJ1816" i="1"/>
  <c r="AL1816" i="1" s="1"/>
  <c r="AI1816" i="1"/>
  <c r="AW1816" i="1" s="1"/>
  <c r="AO1815" i="1"/>
  <c r="AR1815" i="1" s="1"/>
  <c r="AN1815" i="1"/>
  <c r="AQ1815" i="1" s="1"/>
  <c r="AM1815" i="1"/>
  <c r="AP1815" i="1" s="1"/>
  <c r="AJ1815" i="1"/>
  <c r="AL1815" i="1" s="1"/>
  <c r="AI1815" i="1"/>
  <c r="AW1815" i="1" s="1"/>
  <c r="AO1814" i="1"/>
  <c r="AR1814" i="1" s="1"/>
  <c r="AN1814" i="1"/>
  <c r="AQ1814" i="1" s="1"/>
  <c r="AM1814" i="1"/>
  <c r="AP1814" i="1" s="1"/>
  <c r="AJ1814" i="1"/>
  <c r="AL1814" i="1" s="1"/>
  <c r="AI1814" i="1"/>
  <c r="AW1814" i="1" s="1"/>
  <c r="AO1813" i="1"/>
  <c r="AR1813" i="1" s="1"/>
  <c r="AN1813" i="1"/>
  <c r="AQ1813" i="1" s="1"/>
  <c r="AM1813" i="1"/>
  <c r="AP1813" i="1" s="1"/>
  <c r="AJ1813" i="1"/>
  <c r="AL1813" i="1" s="1"/>
  <c r="AI1813" i="1"/>
  <c r="AW1813" i="1" s="1"/>
  <c r="AO1812" i="1"/>
  <c r="AR1812" i="1" s="1"/>
  <c r="AN1812" i="1"/>
  <c r="AQ1812" i="1" s="1"/>
  <c r="AM1812" i="1"/>
  <c r="AP1812" i="1" s="1"/>
  <c r="AJ1812" i="1"/>
  <c r="AL1812" i="1" s="1"/>
  <c r="AI1812" i="1"/>
  <c r="AW1812" i="1" s="1"/>
  <c r="AO1811" i="1"/>
  <c r="AR1811" i="1" s="1"/>
  <c r="AN1811" i="1"/>
  <c r="AQ1811" i="1" s="1"/>
  <c r="AM1811" i="1"/>
  <c r="AP1811" i="1" s="1"/>
  <c r="AJ1811" i="1"/>
  <c r="AL1811" i="1" s="1"/>
  <c r="AI1811" i="1"/>
  <c r="AW1811" i="1" s="1"/>
  <c r="AO1810" i="1"/>
  <c r="AR1810" i="1" s="1"/>
  <c r="AN1810" i="1"/>
  <c r="AQ1810" i="1" s="1"/>
  <c r="AM1810" i="1"/>
  <c r="AP1810" i="1" s="1"/>
  <c r="AJ1810" i="1"/>
  <c r="AL1810" i="1" s="1"/>
  <c r="AI1810" i="1"/>
  <c r="AW1810" i="1" s="1"/>
  <c r="AO1809" i="1"/>
  <c r="AR1809" i="1" s="1"/>
  <c r="AN1809" i="1"/>
  <c r="AQ1809" i="1" s="1"/>
  <c r="AM1809" i="1"/>
  <c r="AP1809" i="1" s="1"/>
  <c r="AJ1809" i="1"/>
  <c r="AL1809" i="1" s="1"/>
  <c r="AI1809" i="1"/>
  <c r="AW1809" i="1" s="1"/>
  <c r="AO1808" i="1"/>
  <c r="AR1808" i="1" s="1"/>
  <c r="AN1808" i="1"/>
  <c r="AQ1808" i="1" s="1"/>
  <c r="AM1808" i="1"/>
  <c r="AP1808" i="1" s="1"/>
  <c r="AJ1808" i="1"/>
  <c r="AL1808" i="1" s="1"/>
  <c r="AI1808" i="1"/>
  <c r="AW1808" i="1" s="1"/>
  <c r="AO1807" i="1"/>
  <c r="AR1807" i="1" s="1"/>
  <c r="AN1807" i="1"/>
  <c r="AQ1807" i="1" s="1"/>
  <c r="AM1807" i="1"/>
  <c r="AP1807" i="1" s="1"/>
  <c r="AJ1807" i="1"/>
  <c r="AL1807" i="1" s="1"/>
  <c r="AI1807" i="1"/>
  <c r="AW1807" i="1" s="1"/>
  <c r="AO1806" i="1"/>
  <c r="AR1806" i="1" s="1"/>
  <c r="AN1806" i="1"/>
  <c r="AQ1806" i="1" s="1"/>
  <c r="AM1806" i="1"/>
  <c r="AP1806" i="1" s="1"/>
  <c r="AJ1806" i="1"/>
  <c r="AL1806" i="1" s="1"/>
  <c r="AI1806" i="1"/>
  <c r="AW1806" i="1" s="1"/>
  <c r="AO1805" i="1"/>
  <c r="AR1805" i="1" s="1"/>
  <c r="AN1805" i="1"/>
  <c r="AQ1805" i="1" s="1"/>
  <c r="AM1805" i="1"/>
  <c r="AP1805" i="1" s="1"/>
  <c r="AJ1805" i="1"/>
  <c r="AL1805" i="1" s="1"/>
  <c r="AI1805" i="1"/>
  <c r="AW1805" i="1" s="1"/>
  <c r="AO1804" i="1"/>
  <c r="AR1804" i="1" s="1"/>
  <c r="AN1804" i="1"/>
  <c r="AQ1804" i="1" s="1"/>
  <c r="AM1804" i="1"/>
  <c r="AP1804" i="1" s="1"/>
  <c r="AJ1804" i="1"/>
  <c r="AL1804" i="1" s="1"/>
  <c r="AI1804" i="1"/>
  <c r="AW1804" i="1" s="1"/>
  <c r="AO1803" i="1"/>
  <c r="AR1803" i="1" s="1"/>
  <c r="AN1803" i="1"/>
  <c r="AQ1803" i="1" s="1"/>
  <c r="AM1803" i="1"/>
  <c r="AP1803" i="1" s="1"/>
  <c r="AJ1803" i="1"/>
  <c r="AL1803" i="1" s="1"/>
  <c r="AI1803" i="1"/>
  <c r="AW1803" i="1" s="1"/>
  <c r="AO1802" i="1"/>
  <c r="AR1802" i="1" s="1"/>
  <c r="AN1802" i="1"/>
  <c r="AQ1802" i="1" s="1"/>
  <c r="AM1802" i="1"/>
  <c r="AP1802" i="1" s="1"/>
  <c r="AJ1802" i="1"/>
  <c r="AL1802" i="1" s="1"/>
  <c r="AI1802" i="1"/>
  <c r="AW1802" i="1" s="1"/>
  <c r="AO1801" i="1"/>
  <c r="AR1801" i="1" s="1"/>
  <c r="AN1801" i="1"/>
  <c r="AQ1801" i="1" s="1"/>
  <c r="AM1801" i="1"/>
  <c r="AP1801" i="1" s="1"/>
  <c r="AJ1801" i="1"/>
  <c r="AL1801" i="1" s="1"/>
  <c r="AI1801" i="1"/>
  <c r="AW1801" i="1" s="1"/>
  <c r="AO1800" i="1"/>
  <c r="AR1800" i="1" s="1"/>
  <c r="AN1800" i="1"/>
  <c r="AQ1800" i="1" s="1"/>
  <c r="AM1800" i="1"/>
  <c r="AP1800" i="1" s="1"/>
  <c r="AJ1800" i="1"/>
  <c r="AL1800" i="1" s="1"/>
  <c r="AI1800" i="1"/>
  <c r="AW1800" i="1" s="1"/>
  <c r="AO1799" i="1"/>
  <c r="AR1799" i="1" s="1"/>
  <c r="AN1799" i="1"/>
  <c r="AQ1799" i="1" s="1"/>
  <c r="AM1799" i="1"/>
  <c r="AP1799" i="1" s="1"/>
  <c r="AJ1799" i="1"/>
  <c r="AL1799" i="1" s="1"/>
  <c r="AI1799" i="1"/>
  <c r="AW1799" i="1" s="1"/>
  <c r="AO1798" i="1"/>
  <c r="AR1798" i="1" s="1"/>
  <c r="AN1798" i="1"/>
  <c r="AQ1798" i="1" s="1"/>
  <c r="AM1798" i="1"/>
  <c r="AP1798" i="1" s="1"/>
  <c r="AJ1798" i="1"/>
  <c r="AL1798" i="1" s="1"/>
  <c r="AI1798" i="1"/>
  <c r="AW1798" i="1" s="1"/>
  <c r="AO1797" i="1"/>
  <c r="AR1797" i="1" s="1"/>
  <c r="AN1797" i="1"/>
  <c r="AQ1797" i="1" s="1"/>
  <c r="AM1797" i="1"/>
  <c r="AP1797" i="1" s="1"/>
  <c r="AJ1797" i="1"/>
  <c r="AL1797" i="1" s="1"/>
  <c r="AI1797" i="1"/>
  <c r="AW1797" i="1" s="1"/>
  <c r="AO1796" i="1"/>
  <c r="AR1796" i="1" s="1"/>
  <c r="AN1796" i="1"/>
  <c r="AQ1796" i="1" s="1"/>
  <c r="AM1796" i="1"/>
  <c r="AP1796" i="1" s="1"/>
  <c r="AJ1796" i="1"/>
  <c r="AL1796" i="1" s="1"/>
  <c r="AI1796" i="1"/>
  <c r="AW1796" i="1" s="1"/>
  <c r="AO1795" i="1"/>
  <c r="AR1795" i="1" s="1"/>
  <c r="AN1795" i="1"/>
  <c r="AQ1795" i="1" s="1"/>
  <c r="AM1795" i="1"/>
  <c r="AP1795" i="1" s="1"/>
  <c r="AJ1795" i="1"/>
  <c r="AL1795" i="1" s="1"/>
  <c r="AI1795" i="1"/>
  <c r="AW1795" i="1" s="1"/>
  <c r="AO1794" i="1"/>
  <c r="AR1794" i="1" s="1"/>
  <c r="AN1794" i="1"/>
  <c r="AQ1794" i="1" s="1"/>
  <c r="AM1794" i="1"/>
  <c r="AP1794" i="1" s="1"/>
  <c r="AJ1794" i="1"/>
  <c r="AL1794" i="1" s="1"/>
  <c r="AI1794" i="1"/>
  <c r="AW1794" i="1" s="1"/>
  <c r="AO1793" i="1"/>
  <c r="AR1793" i="1" s="1"/>
  <c r="AN1793" i="1"/>
  <c r="AQ1793" i="1" s="1"/>
  <c r="AM1793" i="1"/>
  <c r="AP1793" i="1" s="1"/>
  <c r="AJ1793" i="1"/>
  <c r="AL1793" i="1" s="1"/>
  <c r="AI1793" i="1"/>
  <c r="AW1793" i="1" s="1"/>
  <c r="AO1792" i="1"/>
  <c r="AR1792" i="1" s="1"/>
  <c r="AN1792" i="1"/>
  <c r="AQ1792" i="1" s="1"/>
  <c r="AM1792" i="1"/>
  <c r="AP1792" i="1" s="1"/>
  <c r="AJ1792" i="1"/>
  <c r="AL1792" i="1" s="1"/>
  <c r="AI1792" i="1"/>
  <c r="AW1792" i="1" s="1"/>
  <c r="AK1793" i="1" l="1"/>
  <c r="AK1795" i="1"/>
  <c r="AK1797" i="1"/>
  <c r="AK1799" i="1"/>
  <c r="AK1801" i="1"/>
  <c r="AK1839" i="1"/>
  <c r="AK1841" i="1"/>
  <c r="AK1843" i="1"/>
  <c r="AK1845" i="1"/>
  <c r="AK1847" i="1"/>
  <c r="AK1849" i="1"/>
  <c r="AK1851" i="1"/>
  <c r="AK1853" i="1"/>
  <c r="AK1855" i="1"/>
  <c r="AK1857" i="1"/>
  <c r="AK1859" i="1"/>
  <c r="AK1861" i="1"/>
  <c r="AK1803" i="1"/>
  <c r="AK1805" i="1"/>
  <c r="AK1807" i="1"/>
  <c r="AK1809" i="1"/>
  <c r="AK1811" i="1"/>
  <c r="AK1813" i="1"/>
  <c r="AK1815" i="1"/>
  <c r="AK1817" i="1"/>
  <c r="AK1819" i="1"/>
  <c r="AK1821" i="1"/>
  <c r="AK1823" i="1"/>
  <c r="AK1825" i="1"/>
  <c r="AK1827" i="1"/>
  <c r="AK1829" i="1"/>
  <c r="AK1831" i="1"/>
  <c r="AK1833" i="1"/>
  <c r="AK1835" i="1"/>
  <c r="AK1837" i="1"/>
  <c r="AK1792" i="1"/>
  <c r="AK1794" i="1"/>
  <c r="AK1796" i="1"/>
  <c r="AK1798" i="1"/>
  <c r="AK1800" i="1"/>
  <c r="AK1802" i="1"/>
  <c r="AK1804" i="1"/>
  <c r="AK1806" i="1"/>
  <c r="AK1808" i="1"/>
  <c r="AK1810" i="1"/>
  <c r="AK1812" i="1"/>
  <c r="AK1814" i="1"/>
  <c r="AK1816" i="1"/>
  <c r="AK1818" i="1"/>
  <c r="AK1820" i="1"/>
  <c r="AK1822" i="1"/>
  <c r="AK1824" i="1"/>
  <c r="AK1826" i="1"/>
  <c r="AK1828" i="1"/>
  <c r="AK1830" i="1"/>
  <c r="AK1832" i="1"/>
  <c r="AK1834" i="1"/>
  <c r="AK1836" i="1"/>
  <c r="AK1838" i="1"/>
  <c r="AK1840" i="1"/>
  <c r="AK1842" i="1"/>
  <c r="AK1844" i="1"/>
  <c r="AK1846" i="1"/>
  <c r="AK1848" i="1"/>
  <c r="AK1850" i="1"/>
  <c r="AK1852" i="1"/>
  <c r="AK1854" i="1"/>
  <c r="AK1856" i="1"/>
  <c r="AK1858" i="1"/>
  <c r="AK1860" i="1"/>
  <c r="AK1862" i="1"/>
  <c r="AJ52" i="1"/>
  <c r="AZ32" i="4" l="1"/>
  <c r="AY32" i="4"/>
  <c r="AZ31" i="4"/>
  <c r="AY31" i="4"/>
  <c r="AZ30" i="4"/>
  <c r="AY30" i="4"/>
  <c r="AZ29" i="4"/>
  <c r="AY29" i="4"/>
  <c r="AZ28" i="4"/>
  <c r="AY28" i="4"/>
  <c r="AZ27" i="4"/>
  <c r="AY27" i="4"/>
  <c r="AZ26" i="4"/>
  <c r="AY26" i="4"/>
  <c r="AZ25" i="4"/>
  <c r="AY25" i="4"/>
  <c r="AZ24" i="4"/>
  <c r="AY24" i="4"/>
  <c r="AZ23" i="4"/>
  <c r="AY23" i="4"/>
  <c r="AZ22" i="4"/>
  <c r="AY22" i="4"/>
  <c r="AZ21" i="4"/>
  <c r="AY21" i="4"/>
  <c r="AZ20" i="4"/>
  <c r="AY20" i="4"/>
  <c r="AZ19" i="4"/>
  <c r="AY19" i="4"/>
  <c r="AZ18" i="4"/>
  <c r="AY18" i="4"/>
  <c r="AZ17" i="4"/>
  <c r="AY17" i="4"/>
  <c r="AZ16" i="4"/>
  <c r="AZ33" i="4" s="1"/>
  <c r="AY16" i="4"/>
  <c r="AZ15" i="4"/>
  <c r="AY15" i="4"/>
  <c r="BA15" i="4" s="1"/>
  <c r="AZ14" i="4"/>
  <c r="BA14" i="4" s="1"/>
  <c r="AY14" i="4"/>
  <c r="AZ13" i="4"/>
  <c r="AY13" i="4"/>
  <c r="BA13" i="4" s="1"/>
  <c r="AZ12" i="4"/>
  <c r="BA12" i="4" s="1"/>
  <c r="AY12" i="4"/>
  <c r="AZ11" i="4"/>
  <c r="BA11" i="4" s="1"/>
  <c r="AY11" i="4"/>
  <c r="AZ10" i="4"/>
  <c r="BA10" i="4" s="1"/>
  <c r="AY10" i="4"/>
  <c r="AZ9" i="4"/>
  <c r="BA9" i="4" s="1"/>
  <c r="AY9" i="4"/>
  <c r="AZ8" i="4"/>
  <c r="BA8" i="4" s="1"/>
  <c r="AY8" i="4"/>
  <c r="AZ7" i="4"/>
  <c r="BA7" i="4" s="1"/>
  <c r="AY7" i="4"/>
  <c r="AZ6" i="4"/>
  <c r="BA6" i="4" s="1"/>
  <c r="AY6" i="4"/>
  <c r="AZ5" i="4"/>
  <c r="BA5" i="4" s="1"/>
  <c r="AY5" i="4"/>
  <c r="AZ4" i="4"/>
  <c r="BA4" i="4" s="1"/>
  <c r="AY4" i="4"/>
  <c r="BA3" i="4"/>
  <c r="AZ3" i="4"/>
  <c r="AY3" i="4"/>
  <c r="AT32" i="4"/>
  <c r="AS32" i="4"/>
  <c r="AT31" i="4"/>
  <c r="AS31" i="4"/>
  <c r="AT30" i="4"/>
  <c r="AS30" i="4"/>
  <c r="AT29" i="4"/>
  <c r="AS29" i="4"/>
  <c r="AT28" i="4"/>
  <c r="AS28" i="4"/>
  <c r="AT27" i="4"/>
  <c r="AS27" i="4"/>
  <c r="AT26" i="4"/>
  <c r="AS26" i="4"/>
  <c r="AT25" i="4"/>
  <c r="AS25" i="4"/>
  <c r="AT24" i="4"/>
  <c r="AS24" i="4"/>
  <c r="AT23" i="4"/>
  <c r="AS23" i="4"/>
  <c r="AT22" i="4"/>
  <c r="AS22" i="4"/>
  <c r="AT21" i="4"/>
  <c r="AS21" i="4"/>
  <c r="AT20" i="4"/>
  <c r="AS20" i="4"/>
  <c r="AT19" i="4"/>
  <c r="AS19" i="4"/>
  <c r="AT18" i="4"/>
  <c r="AS18" i="4"/>
  <c r="AT17" i="4"/>
  <c r="AS17" i="4"/>
  <c r="AT16" i="4"/>
  <c r="AT33" i="4" s="1"/>
  <c r="AS16" i="4"/>
  <c r="AS33" i="4" s="1"/>
  <c r="AT15" i="4"/>
  <c r="AS15" i="4"/>
  <c r="AU15" i="4" s="1"/>
  <c r="AT14" i="4"/>
  <c r="AU14" i="4" s="1"/>
  <c r="AS14" i="4"/>
  <c r="AT13" i="4"/>
  <c r="AS13" i="4"/>
  <c r="AU13" i="4" s="1"/>
  <c r="AT12" i="4"/>
  <c r="AU12" i="4" s="1"/>
  <c r="AS12" i="4"/>
  <c r="AT11" i="4"/>
  <c r="AS11" i="4"/>
  <c r="AU11" i="4" s="1"/>
  <c r="AT10" i="4"/>
  <c r="AU10" i="4" s="1"/>
  <c r="AS10" i="4"/>
  <c r="AT9" i="4"/>
  <c r="AS9" i="4"/>
  <c r="AU9" i="4" s="1"/>
  <c r="AT8" i="4"/>
  <c r="AU8" i="4" s="1"/>
  <c r="AS8" i="4"/>
  <c r="AT7" i="4"/>
  <c r="AS7" i="4"/>
  <c r="AU7" i="4" s="1"/>
  <c r="AT6" i="4"/>
  <c r="AU6" i="4" s="1"/>
  <c r="AS6" i="4"/>
  <c r="AT5" i="4"/>
  <c r="AS5" i="4"/>
  <c r="AU5" i="4" s="1"/>
  <c r="AT4" i="4"/>
  <c r="AU4" i="4" s="1"/>
  <c r="AS4" i="4"/>
  <c r="AU3" i="4"/>
  <c r="AT3" i="4"/>
  <c r="AS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O15" i="4" s="1"/>
  <c r="AN14" i="4"/>
  <c r="AO14" i="4" s="1"/>
  <c r="AM14" i="4"/>
  <c r="AN13" i="4"/>
  <c r="AM13" i="4"/>
  <c r="AO13" i="4" s="1"/>
  <c r="AN12" i="4"/>
  <c r="AO12" i="4" s="1"/>
  <c r="AM12" i="4"/>
  <c r="AN11" i="4"/>
  <c r="AM11" i="4"/>
  <c r="AO11" i="4" s="1"/>
  <c r="AN10" i="4"/>
  <c r="AM10" i="4"/>
  <c r="AN9" i="4"/>
  <c r="AM9" i="4"/>
  <c r="AN8" i="4"/>
  <c r="AO8" i="4" s="1"/>
  <c r="AM8" i="4"/>
  <c r="AN7" i="4"/>
  <c r="AN33" i="4" s="1"/>
  <c r="AM7" i="4"/>
  <c r="AN6" i="4"/>
  <c r="AO6" i="4" s="1"/>
  <c r="AM6" i="4"/>
  <c r="AN5" i="4"/>
  <c r="AM5" i="4"/>
  <c r="AO5" i="4" s="1"/>
  <c r="AN4" i="4"/>
  <c r="AO4" i="4" s="1"/>
  <c r="AM4" i="4"/>
  <c r="AO3" i="4"/>
  <c r="AN3" i="4"/>
  <c r="AM3" i="4"/>
  <c r="AL12" i="4"/>
  <c r="AI12" i="4"/>
  <c r="N15" i="4"/>
  <c r="K15" i="4"/>
  <c r="H15" i="4"/>
  <c r="E15" i="4"/>
  <c r="AO1791" i="1"/>
  <c r="AR1791" i="1" s="1"/>
  <c r="AN1791" i="1"/>
  <c r="AQ1791" i="1" s="1"/>
  <c r="AM1791" i="1"/>
  <c r="AP1791" i="1" s="1"/>
  <c r="AJ1791" i="1"/>
  <c r="AL1791" i="1" s="1"/>
  <c r="AI1791" i="1"/>
  <c r="AW1791" i="1" s="1"/>
  <c r="AO1790" i="1"/>
  <c r="AR1790" i="1" s="1"/>
  <c r="AN1790" i="1"/>
  <c r="AQ1790" i="1" s="1"/>
  <c r="AM1790" i="1"/>
  <c r="AP1790" i="1" s="1"/>
  <c r="AJ1790" i="1"/>
  <c r="AL1790" i="1" s="1"/>
  <c r="AI1790" i="1"/>
  <c r="AW1790" i="1" s="1"/>
  <c r="AO1789" i="1"/>
  <c r="AR1789" i="1" s="1"/>
  <c r="AN1789" i="1"/>
  <c r="AQ1789" i="1" s="1"/>
  <c r="AM1789" i="1"/>
  <c r="AP1789" i="1" s="1"/>
  <c r="AJ1789" i="1"/>
  <c r="AL1789" i="1" s="1"/>
  <c r="AI1789" i="1"/>
  <c r="AW1789" i="1" s="1"/>
  <c r="AO1788" i="1"/>
  <c r="AR1788" i="1" s="1"/>
  <c r="AN1788" i="1"/>
  <c r="AQ1788" i="1" s="1"/>
  <c r="AM1788" i="1"/>
  <c r="AP1788" i="1" s="1"/>
  <c r="AJ1788" i="1"/>
  <c r="AL1788" i="1" s="1"/>
  <c r="AI1788" i="1"/>
  <c r="AW1788" i="1" s="1"/>
  <c r="AO1787" i="1"/>
  <c r="AR1787" i="1" s="1"/>
  <c r="AN1787" i="1"/>
  <c r="AQ1787" i="1" s="1"/>
  <c r="AM1787" i="1"/>
  <c r="AP1787" i="1" s="1"/>
  <c r="AJ1787" i="1"/>
  <c r="AL1787" i="1" s="1"/>
  <c r="AI1787" i="1"/>
  <c r="AW1787" i="1" s="1"/>
  <c r="AO1786" i="1"/>
  <c r="AR1786" i="1" s="1"/>
  <c r="AN1786" i="1"/>
  <c r="AQ1786" i="1" s="1"/>
  <c r="AM1786" i="1"/>
  <c r="AP1786" i="1" s="1"/>
  <c r="AJ1786" i="1"/>
  <c r="AL1786" i="1" s="1"/>
  <c r="AI1786" i="1"/>
  <c r="AW1786" i="1" s="1"/>
  <c r="AO1785" i="1"/>
  <c r="AR1785" i="1" s="1"/>
  <c r="AN1785" i="1"/>
  <c r="AQ1785" i="1" s="1"/>
  <c r="AM1785" i="1"/>
  <c r="AP1785" i="1" s="1"/>
  <c r="AJ1785" i="1"/>
  <c r="AL1785" i="1" s="1"/>
  <c r="AI1785" i="1"/>
  <c r="AW1785" i="1" s="1"/>
  <c r="AO1784" i="1"/>
  <c r="AR1784" i="1" s="1"/>
  <c r="AN1784" i="1"/>
  <c r="AQ1784" i="1" s="1"/>
  <c r="AM1784" i="1"/>
  <c r="AP1784" i="1" s="1"/>
  <c r="AJ1784" i="1"/>
  <c r="AL1784" i="1" s="1"/>
  <c r="AI1784" i="1"/>
  <c r="AW1784" i="1" s="1"/>
  <c r="AO1783" i="1"/>
  <c r="AR1783" i="1" s="1"/>
  <c r="AN1783" i="1"/>
  <c r="AQ1783" i="1" s="1"/>
  <c r="AM1783" i="1"/>
  <c r="AP1783" i="1" s="1"/>
  <c r="AJ1783" i="1"/>
  <c r="AL1783" i="1" s="1"/>
  <c r="AI1783" i="1"/>
  <c r="AW1783" i="1" s="1"/>
  <c r="AO1782" i="1"/>
  <c r="AR1782" i="1" s="1"/>
  <c r="AN1782" i="1"/>
  <c r="AQ1782" i="1" s="1"/>
  <c r="AM1782" i="1"/>
  <c r="AP1782" i="1" s="1"/>
  <c r="AJ1782" i="1"/>
  <c r="AL1782" i="1" s="1"/>
  <c r="AI1782" i="1"/>
  <c r="AW1782" i="1" s="1"/>
  <c r="AO1781" i="1"/>
  <c r="AR1781" i="1" s="1"/>
  <c r="AN1781" i="1"/>
  <c r="AQ1781" i="1" s="1"/>
  <c r="AM1781" i="1"/>
  <c r="AP1781" i="1" s="1"/>
  <c r="AJ1781" i="1"/>
  <c r="AL1781" i="1" s="1"/>
  <c r="AI1781" i="1"/>
  <c r="AW1781" i="1" s="1"/>
  <c r="AO1780" i="1"/>
  <c r="AR1780" i="1" s="1"/>
  <c r="AN1780" i="1"/>
  <c r="AQ1780" i="1" s="1"/>
  <c r="AM1780" i="1"/>
  <c r="AP1780" i="1" s="1"/>
  <c r="AJ1780" i="1"/>
  <c r="AL1780" i="1" s="1"/>
  <c r="AI1780" i="1"/>
  <c r="AW1780" i="1" s="1"/>
  <c r="AO1779" i="1"/>
  <c r="AR1779" i="1" s="1"/>
  <c r="AN1779" i="1"/>
  <c r="AQ1779" i="1" s="1"/>
  <c r="AM1779" i="1"/>
  <c r="AP1779" i="1" s="1"/>
  <c r="AJ1779" i="1"/>
  <c r="AL1779" i="1" s="1"/>
  <c r="AI1779" i="1"/>
  <c r="AW1779" i="1" s="1"/>
  <c r="AO1778" i="1"/>
  <c r="AR1778" i="1" s="1"/>
  <c r="AN1778" i="1"/>
  <c r="AQ1778" i="1" s="1"/>
  <c r="AM1778" i="1"/>
  <c r="AP1778" i="1" s="1"/>
  <c r="AJ1778" i="1"/>
  <c r="AL1778" i="1" s="1"/>
  <c r="AI1778" i="1"/>
  <c r="AW1778" i="1" s="1"/>
  <c r="AO1777" i="1"/>
  <c r="AR1777" i="1" s="1"/>
  <c r="AN1777" i="1"/>
  <c r="AQ1777" i="1" s="1"/>
  <c r="AM1777" i="1"/>
  <c r="AP1777" i="1" s="1"/>
  <c r="AJ1777" i="1"/>
  <c r="AL1777" i="1" s="1"/>
  <c r="AI1777" i="1"/>
  <c r="AW1777" i="1" s="1"/>
  <c r="AO1776" i="1"/>
  <c r="AR1776" i="1" s="1"/>
  <c r="AN1776" i="1"/>
  <c r="AQ1776" i="1" s="1"/>
  <c r="AM1776" i="1"/>
  <c r="AP1776" i="1" s="1"/>
  <c r="AJ1776" i="1"/>
  <c r="AL1776" i="1" s="1"/>
  <c r="AI1776" i="1"/>
  <c r="AW1776" i="1" s="1"/>
  <c r="AO1775" i="1"/>
  <c r="AR1775" i="1" s="1"/>
  <c r="AN1775" i="1"/>
  <c r="AQ1775" i="1" s="1"/>
  <c r="AM1775" i="1"/>
  <c r="AP1775" i="1" s="1"/>
  <c r="AJ1775" i="1"/>
  <c r="AL1775" i="1" s="1"/>
  <c r="AI1775" i="1"/>
  <c r="AW1775" i="1" s="1"/>
  <c r="AO1774" i="1"/>
  <c r="AR1774" i="1" s="1"/>
  <c r="AN1774" i="1"/>
  <c r="AQ1774" i="1" s="1"/>
  <c r="AM1774" i="1"/>
  <c r="AP1774" i="1" s="1"/>
  <c r="AJ1774" i="1"/>
  <c r="AL1774" i="1" s="1"/>
  <c r="AI1774" i="1"/>
  <c r="AW1774" i="1" s="1"/>
  <c r="AO1773" i="1"/>
  <c r="AR1773" i="1" s="1"/>
  <c r="AN1773" i="1"/>
  <c r="AQ1773" i="1" s="1"/>
  <c r="AM1773" i="1"/>
  <c r="AP1773" i="1" s="1"/>
  <c r="AJ1773" i="1"/>
  <c r="AL1773" i="1" s="1"/>
  <c r="AI1773" i="1"/>
  <c r="AW1773" i="1" s="1"/>
  <c r="AO1772" i="1"/>
  <c r="AR1772" i="1" s="1"/>
  <c r="AN1772" i="1"/>
  <c r="AQ1772" i="1" s="1"/>
  <c r="AM1772" i="1"/>
  <c r="AP1772" i="1" s="1"/>
  <c r="AJ1772" i="1"/>
  <c r="AL1772" i="1" s="1"/>
  <c r="AI1772" i="1"/>
  <c r="AW1772" i="1" s="1"/>
  <c r="AO1771" i="1"/>
  <c r="AR1771" i="1" s="1"/>
  <c r="AN1771" i="1"/>
  <c r="AQ1771" i="1" s="1"/>
  <c r="AM1771" i="1"/>
  <c r="AP1771" i="1" s="1"/>
  <c r="AJ1771" i="1"/>
  <c r="AL1771" i="1" s="1"/>
  <c r="AI1771" i="1"/>
  <c r="AW1771" i="1" s="1"/>
  <c r="AO1770" i="1"/>
  <c r="AR1770" i="1" s="1"/>
  <c r="AN1770" i="1"/>
  <c r="AQ1770" i="1" s="1"/>
  <c r="AM1770" i="1"/>
  <c r="AP1770" i="1" s="1"/>
  <c r="AJ1770" i="1"/>
  <c r="AL1770" i="1" s="1"/>
  <c r="AI1770" i="1"/>
  <c r="AW1770" i="1" s="1"/>
  <c r="AO1769" i="1"/>
  <c r="AR1769" i="1" s="1"/>
  <c r="AN1769" i="1"/>
  <c r="AQ1769" i="1" s="1"/>
  <c r="AM1769" i="1"/>
  <c r="AP1769" i="1" s="1"/>
  <c r="AJ1769" i="1"/>
  <c r="AL1769" i="1" s="1"/>
  <c r="AI1769" i="1"/>
  <c r="AW1769" i="1" s="1"/>
  <c r="AO1768" i="1"/>
  <c r="AR1768" i="1" s="1"/>
  <c r="AN1768" i="1"/>
  <c r="AQ1768" i="1" s="1"/>
  <c r="AM1768" i="1"/>
  <c r="AP1768" i="1" s="1"/>
  <c r="AJ1768" i="1"/>
  <c r="AL1768" i="1" s="1"/>
  <c r="AI1768" i="1"/>
  <c r="AW1768" i="1" s="1"/>
  <c r="AO1767" i="1"/>
  <c r="AR1767" i="1" s="1"/>
  <c r="AN1767" i="1"/>
  <c r="AQ1767" i="1" s="1"/>
  <c r="AM1767" i="1"/>
  <c r="AP1767" i="1" s="1"/>
  <c r="AJ1767" i="1"/>
  <c r="AL1767" i="1" s="1"/>
  <c r="AI1767" i="1"/>
  <c r="AW1767" i="1" s="1"/>
  <c r="AO1766" i="1"/>
  <c r="AR1766" i="1" s="1"/>
  <c r="AN1766" i="1"/>
  <c r="AQ1766" i="1" s="1"/>
  <c r="AM1766" i="1"/>
  <c r="AP1766" i="1" s="1"/>
  <c r="AJ1766" i="1"/>
  <c r="AL1766" i="1" s="1"/>
  <c r="AI1766" i="1"/>
  <c r="AW1766" i="1" s="1"/>
  <c r="AO1765" i="1"/>
  <c r="AR1765" i="1" s="1"/>
  <c r="AN1765" i="1"/>
  <c r="AQ1765" i="1" s="1"/>
  <c r="AM1765" i="1"/>
  <c r="AP1765" i="1" s="1"/>
  <c r="AJ1765" i="1"/>
  <c r="AL1765" i="1" s="1"/>
  <c r="AI1765" i="1"/>
  <c r="AW1765" i="1" s="1"/>
  <c r="AO1764" i="1"/>
  <c r="AR1764" i="1" s="1"/>
  <c r="AN1764" i="1"/>
  <c r="AQ1764" i="1" s="1"/>
  <c r="AM1764" i="1"/>
  <c r="AP1764" i="1" s="1"/>
  <c r="AJ1764" i="1"/>
  <c r="AL1764" i="1" s="1"/>
  <c r="AI1764" i="1"/>
  <c r="AW1764" i="1" s="1"/>
  <c r="AO1763" i="1"/>
  <c r="AR1763" i="1" s="1"/>
  <c r="AN1763" i="1"/>
  <c r="AQ1763" i="1" s="1"/>
  <c r="AM1763" i="1"/>
  <c r="AP1763" i="1" s="1"/>
  <c r="AJ1763" i="1"/>
  <c r="AL1763" i="1" s="1"/>
  <c r="AI1763" i="1"/>
  <c r="AW1763" i="1" s="1"/>
  <c r="AO1762" i="1"/>
  <c r="AR1762" i="1" s="1"/>
  <c r="AN1762" i="1"/>
  <c r="AQ1762" i="1" s="1"/>
  <c r="AM1762" i="1"/>
  <c r="AP1762" i="1" s="1"/>
  <c r="AJ1762" i="1"/>
  <c r="AL1762" i="1" s="1"/>
  <c r="AI1762" i="1"/>
  <c r="AW1762" i="1" s="1"/>
  <c r="AO1761" i="1"/>
  <c r="AR1761" i="1" s="1"/>
  <c r="AN1761" i="1"/>
  <c r="AQ1761" i="1" s="1"/>
  <c r="AM1761" i="1"/>
  <c r="AP1761" i="1" s="1"/>
  <c r="AJ1761" i="1"/>
  <c r="AL1761" i="1" s="1"/>
  <c r="AI1761" i="1"/>
  <c r="AW1761" i="1" s="1"/>
  <c r="AO1760" i="1"/>
  <c r="AR1760" i="1" s="1"/>
  <c r="AN1760" i="1"/>
  <c r="AQ1760" i="1" s="1"/>
  <c r="AM1760" i="1"/>
  <c r="AP1760" i="1" s="1"/>
  <c r="AJ1760" i="1"/>
  <c r="AL1760" i="1" s="1"/>
  <c r="AI1760" i="1"/>
  <c r="AW1760" i="1" s="1"/>
  <c r="AO1759" i="1"/>
  <c r="AR1759" i="1" s="1"/>
  <c r="AN1759" i="1"/>
  <c r="AQ1759" i="1" s="1"/>
  <c r="AM1759" i="1"/>
  <c r="AP1759" i="1" s="1"/>
  <c r="AJ1759" i="1"/>
  <c r="AL1759" i="1" s="1"/>
  <c r="AI1759" i="1"/>
  <c r="AW1759" i="1" s="1"/>
  <c r="AO1758" i="1"/>
  <c r="AR1758" i="1" s="1"/>
  <c r="AN1758" i="1"/>
  <c r="AQ1758" i="1" s="1"/>
  <c r="AM1758" i="1"/>
  <c r="AP1758" i="1" s="1"/>
  <c r="AJ1758" i="1"/>
  <c r="AL1758" i="1" s="1"/>
  <c r="AI1758" i="1"/>
  <c r="AW1758" i="1" s="1"/>
  <c r="AO1757" i="1"/>
  <c r="AR1757" i="1" s="1"/>
  <c r="AN1757" i="1"/>
  <c r="AQ1757" i="1" s="1"/>
  <c r="AM1757" i="1"/>
  <c r="AP1757" i="1" s="1"/>
  <c r="AJ1757" i="1"/>
  <c r="AL1757" i="1" s="1"/>
  <c r="AI1757" i="1"/>
  <c r="AW1757" i="1" s="1"/>
  <c r="AO1756" i="1"/>
  <c r="AR1756" i="1" s="1"/>
  <c r="AN1756" i="1"/>
  <c r="AQ1756" i="1" s="1"/>
  <c r="AM1756" i="1"/>
  <c r="AP1756" i="1" s="1"/>
  <c r="AJ1756" i="1"/>
  <c r="AL1756" i="1" s="1"/>
  <c r="AI1756" i="1"/>
  <c r="AW1756" i="1" s="1"/>
  <c r="AO1755" i="1"/>
  <c r="AR1755" i="1" s="1"/>
  <c r="AN1755" i="1"/>
  <c r="AQ1755" i="1" s="1"/>
  <c r="AM1755" i="1"/>
  <c r="AP1755" i="1" s="1"/>
  <c r="AJ1755" i="1"/>
  <c r="AL1755" i="1" s="1"/>
  <c r="AI1755" i="1"/>
  <c r="AW1755" i="1" s="1"/>
  <c r="AO1754" i="1"/>
  <c r="AR1754" i="1" s="1"/>
  <c r="AN1754" i="1"/>
  <c r="AQ1754" i="1" s="1"/>
  <c r="AM1754" i="1"/>
  <c r="AP1754" i="1" s="1"/>
  <c r="AJ1754" i="1"/>
  <c r="AL1754" i="1" s="1"/>
  <c r="AI1754" i="1"/>
  <c r="AW1754" i="1" s="1"/>
  <c r="AO1753" i="1"/>
  <c r="AR1753" i="1" s="1"/>
  <c r="AN1753" i="1"/>
  <c r="AQ1753" i="1" s="1"/>
  <c r="AM1753" i="1"/>
  <c r="AP1753" i="1" s="1"/>
  <c r="AJ1753" i="1"/>
  <c r="AL1753" i="1" s="1"/>
  <c r="AI1753" i="1"/>
  <c r="AW1753" i="1" s="1"/>
  <c r="AO1752" i="1"/>
  <c r="AR1752" i="1" s="1"/>
  <c r="AN1752" i="1"/>
  <c r="AQ1752" i="1" s="1"/>
  <c r="AM1752" i="1"/>
  <c r="AP1752" i="1" s="1"/>
  <c r="AJ1752" i="1"/>
  <c r="AL1752" i="1" s="1"/>
  <c r="AI1752" i="1"/>
  <c r="AW1752" i="1" s="1"/>
  <c r="AO1751" i="1"/>
  <c r="AR1751" i="1" s="1"/>
  <c r="AN1751" i="1"/>
  <c r="AQ1751" i="1" s="1"/>
  <c r="AM1751" i="1"/>
  <c r="AP1751" i="1" s="1"/>
  <c r="AJ1751" i="1"/>
  <c r="AL1751" i="1" s="1"/>
  <c r="AI1751" i="1"/>
  <c r="AW1751" i="1" s="1"/>
  <c r="AO1750" i="1"/>
  <c r="AR1750" i="1" s="1"/>
  <c r="AN1750" i="1"/>
  <c r="AQ1750" i="1" s="1"/>
  <c r="AM1750" i="1"/>
  <c r="AP1750" i="1" s="1"/>
  <c r="AJ1750" i="1"/>
  <c r="AL1750" i="1" s="1"/>
  <c r="AI1750" i="1"/>
  <c r="AW1750" i="1" s="1"/>
  <c r="AO1749" i="1"/>
  <c r="AR1749" i="1" s="1"/>
  <c r="AN1749" i="1"/>
  <c r="AQ1749" i="1" s="1"/>
  <c r="AM1749" i="1"/>
  <c r="AP1749" i="1" s="1"/>
  <c r="AJ1749" i="1"/>
  <c r="AL1749" i="1" s="1"/>
  <c r="AI1749" i="1"/>
  <c r="AW1749" i="1" s="1"/>
  <c r="AO1748" i="1"/>
  <c r="AR1748" i="1" s="1"/>
  <c r="AN1748" i="1"/>
  <c r="AQ1748" i="1" s="1"/>
  <c r="AM1748" i="1"/>
  <c r="AP1748" i="1" s="1"/>
  <c r="AJ1748" i="1"/>
  <c r="AL1748" i="1" s="1"/>
  <c r="AI1748" i="1"/>
  <c r="AW1748" i="1" s="1"/>
  <c r="AO1747" i="1"/>
  <c r="AR1747" i="1" s="1"/>
  <c r="AN1747" i="1"/>
  <c r="AQ1747" i="1" s="1"/>
  <c r="AM1747" i="1"/>
  <c r="AP1747" i="1" s="1"/>
  <c r="AJ1747" i="1"/>
  <c r="AL1747" i="1" s="1"/>
  <c r="AI1747" i="1"/>
  <c r="AW1747" i="1" s="1"/>
  <c r="AO1746" i="1"/>
  <c r="AR1746" i="1" s="1"/>
  <c r="AN1746" i="1"/>
  <c r="AQ1746" i="1" s="1"/>
  <c r="AM1746" i="1"/>
  <c r="AP1746" i="1" s="1"/>
  <c r="AJ1746" i="1"/>
  <c r="AL1746" i="1" s="1"/>
  <c r="AI1746" i="1"/>
  <c r="AW1746" i="1" s="1"/>
  <c r="AO1745" i="1"/>
  <c r="AR1745" i="1" s="1"/>
  <c r="AN1745" i="1"/>
  <c r="AQ1745" i="1" s="1"/>
  <c r="AM1745" i="1"/>
  <c r="AP1745" i="1" s="1"/>
  <c r="AJ1745" i="1"/>
  <c r="AL1745" i="1" s="1"/>
  <c r="AI1745" i="1"/>
  <c r="AW1745" i="1" s="1"/>
  <c r="AO1744" i="1"/>
  <c r="AR1744" i="1" s="1"/>
  <c r="AN1744" i="1"/>
  <c r="AQ1744" i="1" s="1"/>
  <c r="AM1744" i="1"/>
  <c r="AP1744" i="1" s="1"/>
  <c r="AJ1744" i="1"/>
  <c r="AL1744" i="1" s="1"/>
  <c r="AI1744" i="1"/>
  <c r="AW1744" i="1" s="1"/>
  <c r="AO1743" i="1"/>
  <c r="AR1743" i="1" s="1"/>
  <c r="AN1743" i="1"/>
  <c r="AQ1743" i="1" s="1"/>
  <c r="AM1743" i="1"/>
  <c r="AP1743" i="1" s="1"/>
  <c r="AJ1743" i="1"/>
  <c r="AL1743" i="1" s="1"/>
  <c r="AI1743" i="1"/>
  <c r="AW1743" i="1" s="1"/>
  <c r="AO32" i="4" l="1"/>
  <c r="BA32" i="4"/>
  <c r="AU32" i="4"/>
  <c r="BA31" i="4"/>
  <c r="AU31" i="4"/>
  <c r="AO31" i="4"/>
  <c r="BA30" i="4"/>
  <c r="AU30" i="4"/>
  <c r="AO30" i="4"/>
  <c r="BA29" i="4"/>
  <c r="AU29" i="4"/>
  <c r="AO29" i="4"/>
  <c r="BA28" i="4"/>
  <c r="AU28" i="4"/>
  <c r="AO28" i="4"/>
  <c r="BA27" i="4"/>
  <c r="AU27" i="4"/>
  <c r="AO27" i="4"/>
  <c r="BA26" i="4"/>
  <c r="AU26" i="4"/>
  <c r="AO26" i="4"/>
  <c r="AO25" i="4"/>
  <c r="BA25" i="4"/>
  <c r="AU25" i="4"/>
  <c r="AK1743" i="1"/>
  <c r="AK1745" i="1"/>
  <c r="AK1747" i="1"/>
  <c r="AK1749" i="1"/>
  <c r="AK1751" i="1"/>
  <c r="AK1753" i="1"/>
  <c r="AK1755" i="1"/>
  <c r="AK1757" i="1"/>
  <c r="AK1759" i="1"/>
  <c r="AK1761" i="1"/>
  <c r="AK1763" i="1"/>
  <c r="AK1765" i="1"/>
  <c r="AK1767" i="1"/>
  <c r="AK1769" i="1"/>
  <c r="AK1771" i="1"/>
  <c r="AK1773" i="1"/>
  <c r="AK1775" i="1"/>
  <c r="AK1777" i="1"/>
  <c r="AK1779" i="1"/>
  <c r="AK1781" i="1"/>
  <c r="AK1783" i="1"/>
  <c r="AK1785" i="1"/>
  <c r="AK1787" i="1"/>
  <c r="AK1789" i="1"/>
  <c r="AK1791" i="1"/>
  <c r="AK1744" i="1"/>
  <c r="AK1746" i="1"/>
  <c r="AK1748" i="1"/>
  <c r="AK1750" i="1"/>
  <c r="AK1752" i="1"/>
  <c r="AK1754" i="1"/>
  <c r="AK1756" i="1"/>
  <c r="AK1758" i="1"/>
  <c r="AK1760" i="1"/>
  <c r="AK1762" i="1"/>
  <c r="AK1764" i="1"/>
  <c r="AK1766" i="1"/>
  <c r="AK1768" i="1"/>
  <c r="AK1770" i="1"/>
  <c r="AK1772" i="1"/>
  <c r="AK1774" i="1"/>
  <c r="AK1776" i="1"/>
  <c r="AK1778" i="1"/>
  <c r="AK1780" i="1"/>
  <c r="AK1782" i="1"/>
  <c r="AK1784" i="1"/>
  <c r="AK1786" i="1"/>
  <c r="AK1788" i="1"/>
  <c r="AK1790" i="1"/>
  <c r="BA24" i="4"/>
  <c r="AU24" i="4"/>
  <c r="AO24" i="4"/>
  <c r="BA23" i="4"/>
  <c r="AY33" i="4"/>
  <c r="BA33" i="4" s="1"/>
  <c r="AU23" i="4"/>
  <c r="AO23" i="4"/>
  <c r="BA22" i="4"/>
  <c r="AU22" i="4"/>
  <c r="AO22" i="4"/>
  <c r="BA21" i="4"/>
  <c r="AU21" i="4"/>
  <c r="AO21" i="4"/>
  <c r="BA20" i="4"/>
  <c r="AU20" i="4"/>
  <c r="AO20" i="4"/>
  <c r="BA19" i="4"/>
  <c r="AU19" i="4"/>
  <c r="AO19" i="4"/>
  <c r="BA18" i="4"/>
  <c r="AU18" i="4"/>
  <c r="AO18" i="4"/>
  <c r="AU17" i="4"/>
  <c r="AO17" i="4"/>
  <c r="BA17" i="4"/>
  <c r="BA16" i="4"/>
  <c r="AU16" i="4"/>
  <c r="AU33" i="4"/>
  <c r="AO16" i="4"/>
  <c r="AO10" i="4"/>
  <c r="AO9" i="4"/>
  <c r="AM33" i="4"/>
  <c r="AO33" i="4" s="1"/>
  <c r="AO7" i="4"/>
  <c r="AK33" i="4"/>
  <c r="AE33" i="4"/>
  <c r="Y33" i="4"/>
  <c r="S33" i="4"/>
  <c r="M33" i="4"/>
  <c r="AH33" i="4"/>
  <c r="AG33" i="4"/>
  <c r="AB33" i="4"/>
  <c r="AA33" i="4"/>
  <c r="V33" i="4"/>
  <c r="U33" i="4"/>
  <c r="P33" i="4"/>
  <c r="O33" i="4"/>
  <c r="J33" i="4"/>
  <c r="I33" i="4"/>
  <c r="D33" i="4"/>
  <c r="C33" i="4"/>
  <c r="B33" i="4"/>
  <c r="H33" i="4" l="1"/>
  <c r="AL33" i="4"/>
  <c r="AI33" i="4"/>
  <c r="T33" i="4"/>
  <c r="Q33" i="4"/>
  <c r="K33" i="4"/>
  <c r="AF33" i="4"/>
  <c r="AC33" i="4"/>
  <c r="Z33" i="4"/>
  <c r="W33" i="4"/>
  <c r="N33" i="4"/>
  <c r="E33" i="4"/>
  <c r="AO1742" i="1"/>
  <c r="AR1742" i="1" s="1"/>
  <c r="AN1742" i="1"/>
  <c r="AQ1742" i="1" s="1"/>
  <c r="AM1742" i="1"/>
  <c r="AP1742" i="1" s="1"/>
  <c r="AJ1742" i="1"/>
  <c r="AL1742" i="1" s="1"/>
  <c r="AI1742" i="1"/>
  <c r="AW1742" i="1" s="1"/>
  <c r="AO1741" i="1"/>
  <c r="AR1741" i="1" s="1"/>
  <c r="AN1741" i="1"/>
  <c r="AQ1741" i="1" s="1"/>
  <c r="AM1741" i="1"/>
  <c r="AP1741" i="1" s="1"/>
  <c r="AJ1741" i="1"/>
  <c r="AL1741" i="1" s="1"/>
  <c r="AI1741" i="1"/>
  <c r="AW1741" i="1" s="1"/>
  <c r="AO1740" i="1"/>
  <c r="AR1740" i="1" s="1"/>
  <c r="AN1740" i="1"/>
  <c r="AQ1740" i="1" s="1"/>
  <c r="AM1740" i="1"/>
  <c r="AP1740" i="1" s="1"/>
  <c r="AJ1740" i="1"/>
  <c r="AL1740" i="1" s="1"/>
  <c r="AI1740" i="1"/>
  <c r="AW1740" i="1" s="1"/>
  <c r="AO1739" i="1"/>
  <c r="AR1739" i="1" s="1"/>
  <c r="AN1739" i="1"/>
  <c r="AQ1739" i="1" s="1"/>
  <c r="AM1739" i="1"/>
  <c r="AP1739" i="1" s="1"/>
  <c r="AJ1739" i="1"/>
  <c r="AL1739" i="1" s="1"/>
  <c r="AI1739" i="1"/>
  <c r="AW1739" i="1" s="1"/>
  <c r="AO1738" i="1"/>
  <c r="AR1738" i="1" s="1"/>
  <c r="AN1738" i="1"/>
  <c r="AQ1738" i="1" s="1"/>
  <c r="AM1738" i="1"/>
  <c r="AP1738" i="1" s="1"/>
  <c r="AJ1738" i="1"/>
  <c r="AL1738" i="1" s="1"/>
  <c r="AI1738" i="1"/>
  <c r="AW1738" i="1" s="1"/>
  <c r="AO1737" i="1"/>
  <c r="AR1737" i="1" s="1"/>
  <c r="AN1737" i="1"/>
  <c r="AQ1737" i="1" s="1"/>
  <c r="AM1737" i="1"/>
  <c r="AP1737" i="1" s="1"/>
  <c r="AJ1737" i="1"/>
  <c r="AL1737" i="1" s="1"/>
  <c r="AI1737" i="1"/>
  <c r="AW1737" i="1" s="1"/>
  <c r="AO1736" i="1"/>
  <c r="AR1736" i="1" s="1"/>
  <c r="AN1736" i="1"/>
  <c r="AQ1736" i="1" s="1"/>
  <c r="AM1736" i="1"/>
  <c r="AP1736" i="1" s="1"/>
  <c r="AJ1736" i="1"/>
  <c r="AL1736" i="1" s="1"/>
  <c r="AI1736" i="1"/>
  <c r="AW1736" i="1" s="1"/>
  <c r="AO1735" i="1"/>
  <c r="AR1735" i="1" s="1"/>
  <c r="AN1735" i="1"/>
  <c r="AQ1735" i="1" s="1"/>
  <c r="AM1735" i="1"/>
  <c r="AP1735" i="1" s="1"/>
  <c r="AJ1735" i="1"/>
  <c r="AL1735" i="1" s="1"/>
  <c r="AI1735" i="1"/>
  <c r="AW1735" i="1" s="1"/>
  <c r="AO1734" i="1"/>
  <c r="AR1734" i="1" s="1"/>
  <c r="AN1734" i="1"/>
  <c r="AQ1734" i="1" s="1"/>
  <c r="AM1734" i="1"/>
  <c r="AP1734" i="1" s="1"/>
  <c r="AJ1734" i="1"/>
  <c r="AL1734" i="1" s="1"/>
  <c r="AI1734" i="1"/>
  <c r="AW1734" i="1" s="1"/>
  <c r="AO1733" i="1"/>
  <c r="AR1733" i="1" s="1"/>
  <c r="AN1733" i="1"/>
  <c r="AQ1733" i="1" s="1"/>
  <c r="AM1733" i="1"/>
  <c r="AP1733" i="1" s="1"/>
  <c r="AJ1733" i="1"/>
  <c r="AL1733" i="1" s="1"/>
  <c r="AI1733" i="1"/>
  <c r="AW1733" i="1" s="1"/>
  <c r="AO1732" i="1"/>
  <c r="AR1732" i="1" s="1"/>
  <c r="AN1732" i="1"/>
  <c r="AQ1732" i="1" s="1"/>
  <c r="AM1732" i="1"/>
  <c r="AP1732" i="1" s="1"/>
  <c r="AJ1732" i="1"/>
  <c r="AL1732" i="1" s="1"/>
  <c r="AI1732" i="1"/>
  <c r="AW1732" i="1" s="1"/>
  <c r="AO1731" i="1"/>
  <c r="AR1731" i="1" s="1"/>
  <c r="AN1731" i="1"/>
  <c r="AQ1731" i="1" s="1"/>
  <c r="AM1731" i="1"/>
  <c r="AP1731" i="1" s="1"/>
  <c r="AJ1731" i="1"/>
  <c r="AL1731" i="1" s="1"/>
  <c r="AI1731" i="1"/>
  <c r="AW1731" i="1" s="1"/>
  <c r="AO1730" i="1"/>
  <c r="AR1730" i="1" s="1"/>
  <c r="AN1730" i="1"/>
  <c r="AQ1730" i="1" s="1"/>
  <c r="AM1730" i="1"/>
  <c r="AP1730" i="1" s="1"/>
  <c r="AJ1730" i="1"/>
  <c r="AL1730" i="1" s="1"/>
  <c r="AI1730" i="1"/>
  <c r="AW1730" i="1" s="1"/>
  <c r="AO1729" i="1"/>
  <c r="AR1729" i="1" s="1"/>
  <c r="AN1729" i="1"/>
  <c r="AQ1729" i="1" s="1"/>
  <c r="AM1729" i="1"/>
  <c r="AP1729" i="1" s="1"/>
  <c r="AJ1729" i="1"/>
  <c r="AL1729" i="1" s="1"/>
  <c r="AI1729" i="1"/>
  <c r="AW1729" i="1" s="1"/>
  <c r="AO1728" i="1"/>
  <c r="AR1728" i="1" s="1"/>
  <c r="AN1728" i="1"/>
  <c r="AQ1728" i="1" s="1"/>
  <c r="AM1728" i="1"/>
  <c r="AP1728" i="1" s="1"/>
  <c r="AJ1728" i="1"/>
  <c r="AL1728" i="1" s="1"/>
  <c r="AI1728" i="1"/>
  <c r="AW1728" i="1" s="1"/>
  <c r="AO1727" i="1"/>
  <c r="AR1727" i="1" s="1"/>
  <c r="AN1727" i="1"/>
  <c r="AQ1727" i="1" s="1"/>
  <c r="AM1727" i="1"/>
  <c r="AP1727" i="1" s="1"/>
  <c r="AJ1727" i="1"/>
  <c r="AL1727" i="1" s="1"/>
  <c r="AI1727" i="1"/>
  <c r="AW1727" i="1" s="1"/>
  <c r="AO1726" i="1"/>
  <c r="AR1726" i="1" s="1"/>
  <c r="AN1726" i="1"/>
  <c r="AQ1726" i="1" s="1"/>
  <c r="AM1726" i="1"/>
  <c r="AP1726" i="1" s="1"/>
  <c r="AJ1726" i="1"/>
  <c r="AL1726" i="1" s="1"/>
  <c r="AI1726" i="1"/>
  <c r="AW1726" i="1" s="1"/>
  <c r="AO1725" i="1"/>
  <c r="AR1725" i="1" s="1"/>
  <c r="AN1725" i="1"/>
  <c r="AQ1725" i="1" s="1"/>
  <c r="AM1725" i="1"/>
  <c r="AP1725" i="1" s="1"/>
  <c r="AJ1725" i="1"/>
  <c r="AL1725" i="1" s="1"/>
  <c r="AI1725" i="1"/>
  <c r="AW1725" i="1" s="1"/>
  <c r="AO1724" i="1"/>
  <c r="AR1724" i="1" s="1"/>
  <c r="AN1724" i="1"/>
  <c r="AQ1724" i="1" s="1"/>
  <c r="AM1724" i="1"/>
  <c r="AP1724" i="1" s="1"/>
  <c r="AJ1724" i="1"/>
  <c r="AL1724" i="1" s="1"/>
  <c r="AI1724" i="1"/>
  <c r="AW1724" i="1" s="1"/>
  <c r="AO1723" i="1"/>
  <c r="AR1723" i="1" s="1"/>
  <c r="AN1723" i="1"/>
  <c r="AQ1723" i="1" s="1"/>
  <c r="AM1723" i="1"/>
  <c r="AP1723" i="1" s="1"/>
  <c r="AJ1723" i="1"/>
  <c r="AL1723" i="1" s="1"/>
  <c r="AI1723" i="1"/>
  <c r="AW1723" i="1" s="1"/>
  <c r="AO1722" i="1"/>
  <c r="AR1722" i="1" s="1"/>
  <c r="AN1722" i="1"/>
  <c r="AQ1722" i="1" s="1"/>
  <c r="AM1722" i="1"/>
  <c r="AP1722" i="1" s="1"/>
  <c r="AJ1722" i="1"/>
  <c r="AL1722" i="1" s="1"/>
  <c r="AI1722" i="1"/>
  <c r="AW1722" i="1" s="1"/>
  <c r="AO1721" i="1"/>
  <c r="AR1721" i="1" s="1"/>
  <c r="AN1721" i="1"/>
  <c r="AQ1721" i="1" s="1"/>
  <c r="AM1721" i="1"/>
  <c r="AP1721" i="1" s="1"/>
  <c r="AJ1721" i="1"/>
  <c r="AL1721" i="1" s="1"/>
  <c r="AI1721" i="1"/>
  <c r="AW1721" i="1" s="1"/>
  <c r="AO1720" i="1"/>
  <c r="AR1720" i="1" s="1"/>
  <c r="AN1720" i="1"/>
  <c r="AQ1720" i="1" s="1"/>
  <c r="AM1720" i="1"/>
  <c r="AP1720" i="1" s="1"/>
  <c r="AJ1720" i="1"/>
  <c r="AL1720" i="1" s="1"/>
  <c r="AI1720" i="1"/>
  <c r="AW1720" i="1" s="1"/>
  <c r="AO1719" i="1"/>
  <c r="AR1719" i="1" s="1"/>
  <c r="AN1719" i="1"/>
  <c r="AQ1719" i="1" s="1"/>
  <c r="AM1719" i="1"/>
  <c r="AP1719" i="1" s="1"/>
  <c r="AJ1719" i="1"/>
  <c r="AL1719" i="1" s="1"/>
  <c r="AI1719" i="1"/>
  <c r="AW1719" i="1" s="1"/>
  <c r="AO1718" i="1"/>
  <c r="AR1718" i="1" s="1"/>
  <c r="AN1718" i="1"/>
  <c r="AQ1718" i="1" s="1"/>
  <c r="AM1718" i="1"/>
  <c r="AP1718" i="1" s="1"/>
  <c r="AJ1718" i="1"/>
  <c r="AL1718" i="1" s="1"/>
  <c r="AI1718" i="1"/>
  <c r="AW1718" i="1" s="1"/>
  <c r="AO1717" i="1"/>
  <c r="AR1717" i="1" s="1"/>
  <c r="AN1717" i="1"/>
  <c r="AQ1717" i="1" s="1"/>
  <c r="AM1717" i="1"/>
  <c r="AP1717" i="1" s="1"/>
  <c r="AJ1717" i="1"/>
  <c r="AL1717" i="1" s="1"/>
  <c r="AI1717" i="1"/>
  <c r="AW1717" i="1" s="1"/>
  <c r="AO1716" i="1"/>
  <c r="AR1716" i="1" s="1"/>
  <c r="AN1716" i="1"/>
  <c r="AQ1716" i="1" s="1"/>
  <c r="AM1716" i="1"/>
  <c r="AP1716" i="1" s="1"/>
  <c r="AJ1716" i="1"/>
  <c r="AL1716" i="1" s="1"/>
  <c r="AI1716" i="1"/>
  <c r="AW1716" i="1" s="1"/>
  <c r="AO1715" i="1"/>
  <c r="AR1715" i="1" s="1"/>
  <c r="AN1715" i="1"/>
  <c r="AQ1715" i="1" s="1"/>
  <c r="AM1715" i="1"/>
  <c r="AP1715" i="1" s="1"/>
  <c r="AJ1715" i="1"/>
  <c r="AL1715" i="1" s="1"/>
  <c r="AI1715" i="1"/>
  <c r="AW1715" i="1" s="1"/>
  <c r="AO1714" i="1"/>
  <c r="AR1714" i="1" s="1"/>
  <c r="AN1714" i="1"/>
  <c r="AQ1714" i="1" s="1"/>
  <c r="AM1714" i="1"/>
  <c r="AP1714" i="1" s="1"/>
  <c r="AJ1714" i="1"/>
  <c r="AL1714" i="1" s="1"/>
  <c r="AI1714" i="1"/>
  <c r="AW1714" i="1" s="1"/>
  <c r="AO1713" i="1"/>
  <c r="AR1713" i="1" s="1"/>
  <c r="AN1713" i="1"/>
  <c r="AQ1713" i="1" s="1"/>
  <c r="AM1713" i="1"/>
  <c r="AP1713" i="1" s="1"/>
  <c r="AJ1713" i="1"/>
  <c r="AL1713" i="1" s="1"/>
  <c r="AI1713" i="1"/>
  <c r="AW1713" i="1" s="1"/>
  <c r="AO1712" i="1"/>
  <c r="AR1712" i="1" s="1"/>
  <c r="AN1712" i="1"/>
  <c r="AQ1712" i="1" s="1"/>
  <c r="AM1712" i="1"/>
  <c r="AP1712" i="1" s="1"/>
  <c r="AJ1712" i="1"/>
  <c r="AL1712" i="1" s="1"/>
  <c r="AI1712" i="1"/>
  <c r="AW1712" i="1" s="1"/>
  <c r="AO1711" i="1"/>
  <c r="AR1711" i="1" s="1"/>
  <c r="AN1711" i="1"/>
  <c r="AQ1711" i="1" s="1"/>
  <c r="AM1711" i="1"/>
  <c r="AP1711" i="1" s="1"/>
  <c r="AJ1711" i="1"/>
  <c r="AL1711" i="1" s="1"/>
  <c r="AI1711" i="1"/>
  <c r="AW1711" i="1" s="1"/>
  <c r="AO1710" i="1"/>
  <c r="AR1710" i="1" s="1"/>
  <c r="AN1710" i="1"/>
  <c r="AQ1710" i="1" s="1"/>
  <c r="AM1710" i="1"/>
  <c r="AP1710" i="1" s="1"/>
  <c r="AJ1710" i="1"/>
  <c r="AL1710" i="1" s="1"/>
  <c r="AI1710" i="1"/>
  <c r="AW1710" i="1" s="1"/>
  <c r="AO1709" i="1"/>
  <c r="AR1709" i="1" s="1"/>
  <c r="AN1709" i="1"/>
  <c r="AQ1709" i="1" s="1"/>
  <c r="AM1709" i="1"/>
  <c r="AP1709" i="1" s="1"/>
  <c r="AJ1709" i="1"/>
  <c r="AL1709" i="1" s="1"/>
  <c r="AI1709" i="1"/>
  <c r="AW1709" i="1" s="1"/>
  <c r="AO1708" i="1"/>
  <c r="AR1708" i="1" s="1"/>
  <c r="AN1708" i="1"/>
  <c r="AQ1708" i="1" s="1"/>
  <c r="AM1708" i="1"/>
  <c r="AP1708" i="1" s="1"/>
  <c r="AJ1708" i="1"/>
  <c r="AL1708" i="1" s="1"/>
  <c r="AI1708" i="1"/>
  <c r="AW1708" i="1" s="1"/>
  <c r="AO1707" i="1"/>
  <c r="AR1707" i="1" s="1"/>
  <c r="AN1707" i="1"/>
  <c r="AQ1707" i="1" s="1"/>
  <c r="AM1707" i="1"/>
  <c r="AP1707" i="1" s="1"/>
  <c r="AJ1707" i="1"/>
  <c r="AL1707" i="1" s="1"/>
  <c r="AI1707" i="1"/>
  <c r="AW1707" i="1" s="1"/>
  <c r="AO1706" i="1"/>
  <c r="AR1706" i="1" s="1"/>
  <c r="AN1706" i="1"/>
  <c r="AQ1706" i="1" s="1"/>
  <c r="AM1706" i="1"/>
  <c r="AP1706" i="1" s="1"/>
  <c r="AJ1706" i="1"/>
  <c r="AL1706" i="1" s="1"/>
  <c r="AI1706" i="1"/>
  <c r="AW1706" i="1" s="1"/>
  <c r="AO1705" i="1"/>
  <c r="AR1705" i="1" s="1"/>
  <c r="AN1705" i="1"/>
  <c r="AQ1705" i="1" s="1"/>
  <c r="AM1705" i="1"/>
  <c r="AP1705" i="1" s="1"/>
  <c r="AJ1705" i="1"/>
  <c r="AL1705" i="1" s="1"/>
  <c r="AI1705" i="1"/>
  <c r="AW1705" i="1" s="1"/>
  <c r="AO1704" i="1"/>
  <c r="AR1704" i="1" s="1"/>
  <c r="AN1704" i="1"/>
  <c r="AQ1704" i="1" s="1"/>
  <c r="AM1704" i="1"/>
  <c r="AP1704" i="1" s="1"/>
  <c r="AJ1704" i="1"/>
  <c r="AL1704" i="1" s="1"/>
  <c r="AI1704" i="1"/>
  <c r="AW1704" i="1" s="1"/>
  <c r="AO1703" i="1"/>
  <c r="AR1703" i="1" s="1"/>
  <c r="AN1703" i="1"/>
  <c r="AQ1703" i="1" s="1"/>
  <c r="AM1703" i="1"/>
  <c r="AP1703" i="1" s="1"/>
  <c r="AJ1703" i="1"/>
  <c r="AL1703" i="1" s="1"/>
  <c r="AI1703" i="1"/>
  <c r="AW1703" i="1" s="1"/>
  <c r="AO1702" i="1"/>
  <c r="AR1702" i="1" s="1"/>
  <c r="AN1702" i="1"/>
  <c r="AQ1702" i="1" s="1"/>
  <c r="AM1702" i="1"/>
  <c r="AP1702" i="1" s="1"/>
  <c r="AJ1702" i="1"/>
  <c r="AL1702" i="1" s="1"/>
  <c r="AI1702" i="1"/>
  <c r="AW1702" i="1" s="1"/>
  <c r="AO1701" i="1"/>
  <c r="AR1701" i="1" s="1"/>
  <c r="AN1701" i="1"/>
  <c r="AQ1701" i="1" s="1"/>
  <c r="AM1701" i="1"/>
  <c r="AP1701" i="1" s="1"/>
  <c r="AJ1701" i="1"/>
  <c r="AL1701" i="1" s="1"/>
  <c r="AI1701" i="1"/>
  <c r="AW1701" i="1" s="1"/>
  <c r="AO1700" i="1"/>
  <c r="AR1700" i="1" s="1"/>
  <c r="AN1700" i="1"/>
  <c r="AQ1700" i="1" s="1"/>
  <c r="AM1700" i="1"/>
  <c r="AP1700" i="1" s="1"/>
  <c r="AJ1700" i="1"/>
  <c r="AL1700" i="1" s="1"/>
  <c r="AI1700" i="1"/>
  <c r="AW1700" i="1" s="1"/>
  <c r="AO1699" i="1"/>
  <c r="AR1699" i="1" s="1"/>
  <c r="AN1699" i="1"/>
  <c r="AQ1699" i="1" s="1"/>
  <c r="AM1699" i="1"/>
  <c r="AP1699" i="1" s="1"/>
  <c r="AJ1699" i="1"/>
  <c r="AL1699" i="1" s="1"/>
  <c r="AI1699" i="1"/>
  <c r="AW1699" i="1" s="1"/>
  <c r="AO1698" i="1"/>
  <c r="AR1698" i="1" s="1"/>
  <c r="AN1698" i="1"/>
  <c r="AQ1698" i="1" s="1"/>
  <c r="AM1698" i="1"/>
  <c r="AP1698" i="1" s="1"/>
  <c r="AJ1698" i="1"/>
  <c r="AL1698" i="1" s="1"/>
  <c r="AI1698" i="1"/>
  <c r="AW1698" i="1" s="1"/>
  <c r="AO1697" i="1"/>
  <c r="AR1697" i="1" s="1"/>
  <c r="AN1697" i="1"/>
  <c r="AQ1697" i="1" s="1"/>
  <c r="AM1697" i="1"/>
  <c r="AP1697" i="1" s="1"/>
  <c r="AJ1697" i="1"/>
  <c r="AL1697" i="1" s="1"/>
  <c r="AI1697" i="1"/>
  <c r="AW1697" i="1" s="1"/>
  <c r="AO1696" i="1"/>
  <c r="AR1696" i="1" s="1"/>
  <c r="AN1696" i="1"/>
  <c r="AQ1696" i="1" s="1"/>
  <c r="AM1696" i="1"/>
  <c r="AP1696" i="1" s="1"/>
  <c r="AJ1696" i="1"/>
  <c r="AL1696" i="1" s="1"/>
  <c r="AI1696" i="1"/>
  <c r="AW1696" i="1" s="1"/>
  <c r="AO1695" i="1"/>
  <c r="AR1695" i="1" s="1"/>
  <c r="AN1695" i="1"/>
  <c r="AQ1695" i="1" s="1"/>
  <c r="AM1695" i="1"/>
  <c r="AP1695" i="1" s="1"/>
  <c r="AJ1695" i="1"/>
  <c r="AL1695" i="1" s="1"/>
  <c r="AI1695" i="1"/>
  <c r="AW1695" i="1" s="1"/>
  <c r="AO1694" i="1"/>
  <c r="AR1694" i="1" s="1"/>
  <c r="AN1694" i="1"/>
  <c r="AQ1694" i="1" s="1"/>
  <c r="AM1694" i="1"/>
  <c r="AP1694" i="1" s="1"/>
  <c r="AJ1694" i="1"/>
  <c r="AL1694" i="1" s="1"/>
  <c r="AI1694" i="1"/>
  <c r="AW1694" i="1" s="1"/>
  <c r="AO1693" i="1"/>
  <c r="AR1693" i="1" s="1"/>
  <c r="AN1693" i="1"/>
  <c r="AQ1693" i="1" s="1"/>
  <c r="AM1693" i="1"/>
  <c r="AP1693" i="1" s="1"/>
  <c r="AJ1693" i="1"/>
  <c r="AL1693" i="1" s="1"/>
  <c r="AI1693" i="1"/>
  <c r="AW1693" i="1" s="1"/>
  <c r="AO1692" i="1"/>
  <c r="AR1692" i="1" s="1"/>
  <c r="AN1692" i="1"/>
  <c r="AQ1692" i="1" s="1"/>
  <c r="AM1692" i="1"/>
  <c r="AP1692" i="1" s="1"/>
  <c r="AJ1692" i="1"/>
  <c r="AL1692" i="1" s="1"/>
  <c r="AI1692" i="1"/>
  <c r="AW1692" i="1" s="1"/>
  <c r="AO1691" i="1"/>
  <c r="AR1691" i="1" s="1"/>
  <c r="AN1691" i="1"/>
  <c r="AQ1691" i="1" s="1"/>
  <c r="AM1691" i="1"/>
  <c r="AP1691" i="1" s="1"/>
  <c r="AJ1691" i="1"/>
  <c r="AL1691" i="1" s="1"/>
  <c r="AI1691" i="1"/>
  <c r="AW1691" i="1" s="1"/>
  <c r="AO1690" i="1"/>
  <c r="AR1690" i="1" s="1"/>
  <c r="AN1690" i="1"/>
  <c r="AQ1690" i="1" s="1"/>
  <c r="AM1690" i="1"/>
  <c r="AP1690" i="1" s="1"/>
  <c r="AJ1690" i="1"/>
  <c r="AL1690" i="1" s="1"/>
  <c r="AI1690" i="1"/>
  <c r="AW1690" i="1" s="1"/>
  <c r="AO1689" i="1"/>
  <c r="AR1689" i="1" s="1"/>
  <c r="AN1689" i="1"/>
  <c r="AQ1689" i="1" s="1"/>
  <c r="AM1689" i="1"/>
  <c r="AP1689" i="1" s="1"/>
  <c r="AJ1689" i="1"/>
  <c r="AL1689" i="1" s="1"/>
  <c r="AI1689" i="1"/>
  <c r="AW1689" i="1" s="1"/>
  <c r="AO1688" i="1"/>
  <c r="AR1688" i="1" s="1"/>
  <c r="AN1688" i="1"/>
  <c r="AQ1688" i="1" s="1"/>
  <c r="AM1688" i="1"/>
  <c r="AP1688" i="1" s="1"/>
  <c r="AJ1688" i="1"/>
  <c r="AL1688" i="1" s="1"/>
  <c r="AI1688" i="1"/>
  <c r="AW1688" i="1" s="1"/>
  <c r="AO1687" i="1"/>
  <c r="AR1687" i="1" s="1"/>
  <c r="AN1687" i="1"/>
  <c r="AQ1687" i="1" s="1"/>
  <c r="AM1687" i="1"/>
  <c r="AP1687" i="1" s="1"/>
  <c r="AJ1687" i="1"/>
  <c r="AL1687" i="1" s="1"/>
  <c r="AI1687" i="1"/>
  <c r="AW1687" i="1" s="1"/>
  <c r="AO1686" i="1"/>
  <c r="AR1686" i="1" s="1"/>
  <c r="AN1686" i="1"/>
  <c r="AQ1686" i="1" s="1"/>
  <c r="AM1686" i="1"/>
  <c r="AP1686" i="1" s="1"/>
  <c r="AJ1686" i="1"/>
  <c r="AL1686" i="1" s="1"/>
  <c r="AI1686" i="1"/>
  <c r="AW1686" i="1" s="1"/>
  <c r="AO1685" i="1"/>
  <c r="AR1685" i="1" s="1"/>
  <c r="AN1685" i="1"/>
  <c r="AQ1685" i="1" s="1"/>
  <c r="AM1685" i="1"/>
  <c r="AP1685" i="1" s="1"/>
  <c r="AJ1685" i="1"/>
  <c r="AL1685" i="1" s="1"/>
  <c r="AI1685" i="1"/>
  <c r="AW1685" i="1" s="1"/>
  <c r="AO1684" i="1"/>
  <c r="AR1684" i="1" s="1"/>
  <c r="AN1684" i="1"/>
  <c r="AQ1684" i="1" s="1"/>
  <c r="AM1684" i="1"/>
  <c r="AP1684" i="1" s="1"/>
  <c r="AJ1684" i="1"/>
  <c r="AL1684" i="1" s="1"/>
  <c r="AI1684" i="1"/>
  <c r="AW1684" i="1" s="1"/>
  <c r="AO1683" i="1"/>
  <c r="AR1683" i="1" s="1"/>
  <c r="AN1683" i="1"/>
  <c r="AQ1683" i="1" s="1"/>
  <c r="AM1683" i="1"/>
  <c r="AP1683" i="1" s="1"/>
  <c r="AJ1683" i="1"/>
  <c r="AL1683" i="1" s="1"/>
  <c r="AI1683" i="1"/>
  <c r="AW1683" i="1" s="1"/>
  <c r="AO1682" i="1"/>
  <c r="AR1682" i="1" s="1"/>
  <c r="AN1682" i="1"/>
  <c r="AQ1682" i="1" s="1"/>
  <c r="AM1682" i="1"/>
  <c r="AP1682" i="1" s="1"/>
  <c r="AJ1682" i="1"/>
  <c r="AL1682" i="1" s="1"/>
  <c r="AI1682" i="1"/>
  <c r="AW1682" i="1" s="1"/>
  <c r="AO1681" i="1"/>
  <c r="AR1681" i="1" s="1"/>
  <c r="AN1681" i="1"/>
  <c r="AQ1681" i="1" s="1"/>
  <c r="AM1681" i="1"/>
  <c r="AP1681" i="1" s="1"/>
  <c r="AJ1681" i="1"/>
  <c r="AL1681" i="1" s="1"/>
  <c r="AI1681" i="1"/>
  <c r="AW1681" i="1" s="1"/>
  <c r="AO1680" i="1"/>
  <c r="AR1680" i="1" s="1"/>
  <c r="AN1680" i="1"/>
  <c r="AQ1680" i="1" s="1"/>
  <c r="AM1680" i="1"/>
  <c r="AP1680" i="1" s="1"/>
  <c r="AJ1680" i="1"/>
  <c r="AL1680" i="1" s="1"/>
  <c r="AI1680" i="1"/>
  <c r="AW1680" i="1" s="1"/>
  <c r="AO1679" i="1"/>
  <c r="AR1679" i="1" s="1"/>
  <c r="AN1679" i="1"/>
  <c r="AQ1679" i="1" s="1"/>
  <c r="AM1679" i="1"/>
  <c r="AP1679" i="1" s="1"/>
  <c r="AJ1679" i="1"/>
  <c r="AL1679" i="1" s="1"/>
  <c r="AI1679" i="1"/>
  <c r="AW1679" i="1" s="1"/>
  <c r="AO1678" i="1"/>
  <c r="AR1678" i="1" s="1"/>
  <c r="AN1678" i="1"/>
  <c r="AQ1678" i="1" s="1"/>
  <c r="AM1678" i="1"/>
  <c r="AP1678" i="1" s="1"/>
  <c r="AJ1678" i="1"/>
  <c r="AL1678" i="1" s="1"/>
  <c r="AI1678" i="1"/>
  <c r="AW1678" i="1" s="1"/>
  <c r="AK1682" i="1" l="1"/>
  <c r="AK1684" i="1"/>
  <c r="AK1679" i="1"/>
  <c r="AK1681" i="1"/>
  <c r="AK1683" i="1"/>
  <c r="AK1685" i="1"/>
  <c r="AK1687" i="1"/>
  <c r="AK1689" i="1"/>
  <c r="AK1691" i="1"/>
  <c r="AK1693" i="1"/>
  <c r="AK1695" i="1"/>
  <c r="AK1697" i="1"/>
  <c r="AK1699" i="1"/>
  <c r="AK1701" i="1"/>
  <c r="AK1703" i="1"/>
  <c r="AK1705" i="1"/>
  <c r="AK1707" i="1"/>
  <c r="AK1709" i="1"/>
  <c r="AK1711" i="1"/>
  <c r="AK1713" i="1"/>
  <c r="AK1715" i="1"/>
  <c r="AK1717" i="1"/>
  <c r="AK1719" i="1"/>
  <c r="AK1721" i="1"/>
  <c r="AK1723" i="1"/>
  <c r="AK1725" i="1"/>
  <c r="AK1727" i="1"/>
  <c r="AK1729" i="1"/>
  <c r="AK1731" i="1"/>
  <c r="AK1733" i="1"/>
  <c r="AK1735" i="1"/>
  <c r="AK1737" i="1"/>
  <c r="AK1739" i="1"/>
  <c r="AK1741" i="1"/>
  <c r="AK1678" i="1"/>
  <c r="AK1680" i="1"/>
  <c r="AK1686" i="1"/>
  <c r="AK1688" i="1"/>
  <c r="AK1690" i="1"/>
  <c r="AK1692" i="1"/>
  <c r="AK1694" i="1"/>
  <c r="AK1696" i="1"/>
  <c r="AK1698" i="1"/>
  <c r="AK1700" i="1"/>
  <c r="AK1702" i="1"/>
  <c r="AK1704" i="1"/>
  <c r="AK1706" i="1"/>
  <c r="AK1708" i="1"/>
  <c r="AK1710" i="1"/>
  <c r="AK1712" i="1"/>
  <c r="AK1714" i="1"/>
  <c r="AK1716" i="1"/>
  <c r="AK1718" i="1"/>
  <c r="AK1720" i="1"/>
  <c r="AK1722" i="1"/>
  <c r="AK1724" i="1"/>
  <c r="AK1726" i="1"/>
  <c r="AK1728" i="1"/>
  <c r="AK1730" i="1"/>
  <c r="AK1732" i="1"/>
  <c r="AK1734" i="1"/>
  <c r="AK1736" i="1"/>
  <c r="AK1738" i="1"/>
  <c r="AK1740" i="1"/>
  <c r="AK1742" i="1"/>
  <c r="AO1677" i="1"/>
  <c r="AR1677" i="1" s="1"/>
  <c r="AN1677" i="1"/>
  <c r="AQ1677" i="1" s="1"/>
  <c r="AM1677" i="1"/>
  <c r="AP1677" i="1" s="1"/>
  <c r="AJ1677" i="1"/>
  <c r="AL1677" i="1" s="1"/>
  <c r="AI1677" i="1"/>
  <c r="AW1677" i="1" s="1"/>
  <c r="AO1676" i="1"/>
  <c r="AR1676" i="1" s="1"/>
  <c r="AN1676" i="1"/>
  <c r="AQ1676" i="1" s="1"/>
  <c r="AM1676" i="1"/>
  <c r="AP1676" i="1" s="1"/>
  <c r="AJ1676" i="1"/>
  <c r="AL1676" i="1" s="1"/>
  <c r="AI1676" i="1"/>
  <c r="AW1676" i="1" s="1"/>
  <c r="AO1675" i="1"/>
  <c r="AR1675" i="1" s="1"/>
  <c r="AN1675" i="1"/>
  <c r="AQ1675" i="1" s="1"/>
  <c r="AM1675" i="1"/>
  <c r="AP1675" i="1" s="1"/>
  <c r="AJ1675" i="1"/>
  <c r="AL1675" i="1" s="1"/>
  <c r="AI1675" i="1"/>
  <c r="AW1675" i="1" s="1"/>
  <c r="AO1674" i="1"/>
  <c r="AR1674" i="1" s="1"/>
  <c r="AN1674" i="1"/>
  <c r="AQ1674" i="1" s="1"/>
  <c r="AM1674" i="1"/>
  <c r="AP1674" i="1" s="1"/>
  <c r="AJ1674" i="1"/>
  <c r="AL1674" i="1" s="1"/>
  <c r="AI1674" i="1"/>
  <c r="AW1674" i="1" s="1"/>
  <c r="AO1673" i="1"/>
  <c r="AR1673" i="1" s="1"/>
  <c r="AN1673" i="1"/>
  <c r="AQ1673" i="1" s="1"/>
  <c r="AM1673" i="1"/>
  <c r="AP1673" i="1" s="1"/>
  <c r="AJ1673" i="1"/>
  <c r="AL1673" i="1" s="1"/>
  <c r="AI1673" i="1"/>
  <c r="AW1673" i="1" s="1"/>
  <c r="AO1672" i="1"/>
  <c r="AR1672" i="1" s="1"/>
  <c r="AN1672" i="1"/>
  <c r="AQ1672" i="1" s="1"/>
  <c r="AM1672" i="1"/>
  <c r="AP1672" i="1" s="1"/>
  <c r="AJ1672" i="1"/>
  <c r="AL1672" i="1" s="1"/>
  <c r="AI1672" i="1"/>
  <c r="AW1672" i="1" s="1"/>
  <c r="AO1671" i="1"/>
  <c r="AR1671" i="1" s="1"/>
  <c r="AN1671" i="1"/>
  <c r="AQ1671" i="1" s="1"/>
  <c r="AM1671" i="1"/>
  <c r="AP1671" i="1" s="1"/>
  <c r="AJ1671" i="1"/>
  <c r="AL1671" i="1" s="1"/>
  <c r="AI1671" i="1"/>
  <c r="AW1671" i="1" s="1"/>
  <c r="AO1670" i="1"/>
  <c r="AR1670" i="1" s="1"/>
  <c r="AN1670" i="1"/>
  <c r="AQ1670" i="1" s="1"/>
  <c r="AM1670" i="1"/>
  <c r="AP1670" i="1" s="1"/>
  <c r="AJ1670" i="1"/>
  <c r="AL1670" i="1" s="1"/>
  <c r="AI1670" i="1"/>
  <c r="AW1670" i="1" s="1"/>
  <c r="AO1669" i="1"/>
  <c r="AR1669" i="1" s="1"/>
  <c r="AN1669" i="1"/>
  <c r="AQ1669" i="1" s="1"/>
  <c r="AM1669" i="1"/>
  <c r="AP1669" i="1" s="1"/>
  <c r="AJ1669" i="1"/>
  <c r="AL1669" i="1" s="1"/>
  <c r="AI1669" i="1"/>
  <c r="AW1669" i="1" s="1"/>
  <c r="AO1668" i="1"/>
  <c r="AR1668" i="1" s="1"/>
  <c r="AN1668" i="1"/>
  <c r="AQ1668" i="1" s="1"/>
  <c r="AM1668" i="1"/>
  <c r="AP1668" i="1" s="1"/>
  <c r="AJ1668" i="1"/>
  <c r="AL1668" i="1" s="1"/>
  <c r="AI1668" i="1"/>
  <c r="AW1668" i="1" s="1"/>
  <c r="AO1667" i="1"/>
  <c r="AR1667" i="1" s="1"/>
  <c r="AN1667" i="1"/>
  <c r="AQ1667" i="1" s="1"/>
  <c r="AM1667" i="1"/>
  <c r="AP1667" i="1" s="1"/>
  <c r="AJ1667" i="1"/>
  <c r="AL1667" i="1" s="1"/>
  <c r="AI1667" i="1"/>
  <c r="AW1667" i="1" s="1"/>
  <c r="AO1666" i="1"/>
  <c r="AR1666" i="1" s="1"/>
  <c r="AN1666" i="1"/>
  <c r="AQ1666" i="1" s="1"/>
  <c r="AM1666" i="1"/>
  <c r="AP1666" i="1" s="1"/>
  <c r="AJ1666" i="1"/>
  <c r="AL1666" i="1" s="1"/>
  <c r="AI1666" i="1"/>
  <c r="AW1666" i="1" s="1"/>
  <c r="AO1665" i="1"/>
  <c r="AR1665" i="1" s="1"/>
  <c r="AN1665" i="1"/>
  <c r="AQ1665" i="1" s="1"/>
  <c r="AM1665" i="1"/>
  <c r="AP1665" i="1" s="1"/>
  <c r="AJ1665" i="1"/>
  <c r="AL1665" i="1" s="1"/>
  <c r="AI1665" i="1"/>
  <c r="AW1665" i="1" s="1"/>
  <c r="AO1664" i="1"/>
  <c r="AR1664" i="1" s="1"/>
  <c r="AN1664" i="1"/>
  <c r="AQ1664" i="1" s="1"/>
  <c r="AM1664" i="1"/>
  <c r="AP1664" i="1" s="1"/>
  <c r="AJ1664" i="1"/>
  <c r="AL1664" i="1" s="1"/>
  <c r="AI1664" i="1"/>
  <c r="AW1664" i="1" s="1"/>
  <c r="AO1663" i="1"/>
  <c r="AR1663" i="1" s="1"/>
  <c r="AN1663" i="1"/>
  <c r="AQ1663" i="1" s="1"/>
  <c r="AM1663" i="1"/>
  <c r="AP1663" i="1" s="1"/>
  <c r="AJ1663" i="1"/>
  <c r="AL1663" i="1" s="1"/>
  <c r="AI1663" i="1"/>
  <c r="AW1663" i="1" s="1"/>
  <c r="AO1662" i="1"/>
  <c r="AR1662" i="1" s="1"/>
  <c r="AN1662" i="1"/>
  <c r="AQ1662" i="1" s="1"/>
  <c r="AM1662" i="1"/>
  <c r="AP1662" i="1" s="1"/>
  <c r="AJ1662" i="1"/>
  <c r="AL1662" i="1" s="1"/>
  <c r="AI1662" i="1"/>
  <c r="AW1662" i="1" s="1"/>
  <c r="AO1661" i="1"/>
  <c r="AR1661" i="1" s="1"/>
  <c r="AN1661" i="1"/>
  <c r="AQ1661" i="1" s="1"/>
  <c r="AM1661" i="1"/>
  <c r="AP1661" i="1" s="1"/>
  <c r="AJ1661" i="1"/>
  <c r="AL1661" i="1" s="1"/>
  <c r="AI1661" i="1"/>
  <c r="AW1661" i="1" s="1"/>
  <c r="AO1660" i="1"/>
  <c r="AR1660" i="1" s="1"/>
  <c r="AN1660" i="1"/>
  <c r="AQ1660" i="1" s="1"/>
  <c r="AM1660" i="1"/>
  <c r="AP1660" i="1" s="1"/>
  <c r="AJ1660" i="1"/>
  <c r="AL1660" i="1" s="1"/>
  <c r="AI1660" i="1"/>
  <c r="AW1660" i="1" s="1"/>
  <c r="AO1659" i="1"/>
  <c r="AR1659" i="1" s="1"/>
  <c r="AN1659" i="1"/>
  <c r="AQ1659" i="1" s="1"/>
  <c r="AM1659" i="1"/>
  <c r="AP1659" i="1" s="1"/>
  <c r="AJ1659" i="1"/>
  <c r="AL1659" i="1" s="1"/>
  <c r="AI1659" i="1"/>
  <c r="AW1659" i="1" s="1"/>
  <c r="AO1658" i="1"/>
  <c r="AR1658" i="1" s="1"/>
  <c r="AN1658" i="1"/>
  <c r="AQ1658" i="1" s="1"/>
  <c r="AM1658" i="1"/>
  <c r="AP1658" i="1" s="1"/>
  <c r="AJ1658" i="1"/>
  <c r="AL1658" i="1" s="1"/>
  <c r="AI1658" i="1"/>
  <c r="AW1658" i="1" s="1"/>
  <c r="AO1657" i="1"/>
  <c r="AR1657" i="1" s="1"/>
  <c r="AN1657" i="1"/>
  <c r="AQ1657" i="1" s="1"/>
  <c r="AM1657" i="1"/>
  <c r="AP1657" i="1" s="1"/>
  <c r="AJ1657" i="1"/>
  <c r="AL1657" i="1" s="1"/>
  <c r="AI1657" i="1"/>
  <c r="AW1657" i="1" s="1"/>
  <c r="AO1656" i="1"/>
  <c r="AR1656" i="1" s="1"/>
  <c r="AN1656" i="1"/>
  <c r="AQ1656" i="1" s="1"/>
  <c r="AM1656" i="1"/>
  <c r="AP1656" i="1" s="1"/>
  <c r="AJ1656" i="1"/>
  <c r="AL1656" i="1" s="1"/>
  <c r="AI1656" i="1"/>
  <c r="AW1656" i="1" s="1"/>
  <c r="AO1655" i="1"/>
  <c r="AR1655" i="1" s="1"/>
  <c r="AN1655" i="1"/>
  <c r="AQ1655" i="1" s="1"/>
  <c r="AM1655" i="1"/>
  <c r="AP1655" i="1" s="1"/>
  <c r="AJ1655" i="1"/>
  <c r="AL1655" i="1" s="1"/>
  <c r="AI1655" i="1"/>
  <c r="AW1655" i="1" s="1"/>
  <c r="AO1654" i="1"/>
  <c r="AR1654" i="1" s="1"/>
  <c r="AN1654" i="1"/>
  <c r="AQ1654" i="1" s="1"/>
  <c r="AM1654" i="1"/>
  <c r="AP1654" i="1" s="1"/>
  <c r="AJ1654" i="1"/>
  <c r="AL1654" i="1" s="1"/>
  <c r="AI1654" i="1"/>
  <c r="AW1654" i="1" s="1"/>
  <c r="AO1653" i="1"/>
  <c r="AR1653" i="1" s="1"/>
  <c r="AN1653" i="1"/>
  <c r="AQ1653" i="1" s="1"/>
  <c r="AM1653" i="1"/>
  <c r="AP1653" i="1" s="1"/>
  <c r="AJ1653" i="1"/>
  <c r="AL1653" i="1" s="1"/>
  <c r="AI1653" i="1"/>
  <c r="AW1653" i="1" s="1"/>
  <c r="AO1652" i="1"/>
  <c r="AR1652" i="1" s="1"/>
  <c r="AN1652" i="1"/>
  <c r="AQ1652" i="1" s="1"/>
  <c r="AM1652" i="1"/>
  <c r="AP1652" i="1" s="1"/>
  <c r="AJ1652" i="1"/>
  <c r="AL1652" i="1" s="1"/>
  <c r="AI1652" i="1"/>
  <c r="AW1652" i="1" s="1"/>
  <c r="AO1651" i="1"/>
  <c r="AR1651" i="1" s="1"/>
  <c r="AN1651" i="1"/>
  <c r="AQ1651" i="1" s="1"/>
  <c r="AM1651" i="1"/>
  <c r="AP1651" i="1" s="1"/>
  <c r="AJ1651" i="1"/>
  <c r="AL1651" i="1" s="1"/>
  <c r="AI1651" i="1"/>
  <c r="AW1651" i="1" s="1"/>
  <c r="AO1650" i="1"/>
  <c r="AR1650" i="1" s="1"/>
  <c r="AN1650" i="1"/>
  <c r="AQ1650" i="1" s="1"/>
  <c r="AM1650" i="1"/>
  <c r="AP1650" i="1" s="1"/>
  <c r="AJ1650" i="1"/>
  <c r="AL1650" i="1" s="1"/>
  <c r="AI1650" i="1"/>
  <c r="AW1650" i="1" s="1"/>
  <c r="AO1649" i="1"/>
  <c r="AR1649" i="1" s="1"/>
  <c r="AN1649" i="1"/>
  <c r="AQ1649" i="1" s="1"/>
  <c r="AM1649" i="1"/>
  <c r="AP1649" i="1" s="1"/>
  <c r="AJ1649" i="1"/>
  <c r="AL1649" i="1" s="1"/>
  <c r="AI1649" i="1"/>
  <c r="AW1649" i="1" s="1"/>
  <c r="AO1648" i="1"/>
  <c r="AR1648" i="1" s="1"/>
  <c r="AN1648" i="1"/>
  <c r="AQ1648" i="1" s="1"/>
  <c r="AM1648" i="1"/>
  <c r="AP1648" i="1" s="1"/>
  <c r="AJ1648" i="1"/>
  <c r="AL1648" i="1" s="1"/>
  <c r="AI1648" i="1"/>
  <c r="AW1648" i="1" s="1"/>
  <c r="AO1647" i="1"/>
  <c r="AR1647" i="1" s="1"/>
  <c r="AN1647" i="1"/>
  <c r="AQ1647" i="1" s="1"/>
  <c r="AM1647" i="1"/>
  <c r="AP1647" i="1" s="1"/>
  <c r="AJ1647" i="1"/>
  <c r="AL1647" i="1" s="1"/>
  <c r="AI1647" i="1"/>
  <c r="AW1647" i="1" s="1"/>
  <c r="AO1646" i="1"/>
  <c r="AR1646" i="1" s="1"/>
  <c r="AN1646" i="1"/>
  <c r="AQ1646" i="1" s="1"/>
  <c r="AM1646" i="1"/>
  <c r="AP1646" i="1" s="1"/>
  <c r="AJ1646" i="1"/>
  <c r="AL1646" i="1" s="1"/>
  <c r="AI1646" i="1"/>
  <c r="AW1646" i="1" s="1"/>
  <c r="AO1645" i="1"/>
  <c r="AR1645" i="1" s="1"/>
  <c r="AN1645" i="1"/>
  <c r="AQ1645" i="1" s="1"/>
  <c r="AM1645" i="1"/>
  <c r="AP1645" i="1" s="1"/>
  <c r="AJ1645" i="1"/>
  <c r="AL1645" i="1" s="1"/>
  <c r="AI1645" i="1"/>
  <c r="AW1645" i="1" s="1"/>
  <c r="AO1644" i="1"/>
  <c r="AR1644" i="1" s="1"/>
  <c r="AN1644" i="1"/>
  <c r="AQ1644" i="1" s="1"/>
  <c r="AM1644" i="1"/>
  <c r="AP1644" i="1" s="1"/>
  <c r="AJ1644" i="1"/>
  <c r="AL1644" i="1" s="1"/>
  <c r="AI1644" i="1"/>
  <c r="AW1644" i="1" s="1"/>
  <c r="AO1643" i="1"/>
  <c r="AR1643" i="1" s="1"/>
  <c r="AN1643" i="1"/>
  <c r="AQ1643" i="1" s="1"/>
  <c r="AM1643" i="1"/>
  <c r="AP1643" i="1" s="1"/>
  <c r="AJ1643" i="1"/>
  <c r="AL1643" i="1" s="1"/>
  <c r="AI1643" i="1"/>
  <c r="AW1643" i="1" s="1"/>
  <c r="AO1642" i="1"/>
  <c r="AR1642" i="1" s="1"/>
  <c r="AN1642" i="1"/>
  <c r="AQ1642" i="1" s="1"/>
  <c r="AM1642" i="1"/>
  <c r="AP1642" i="1" s="1"/>
  <c r="AJ1642" i="1"/>
  <c r="AL1642" i="1" s="1"/>
  <c r="AI1642" i="1"/>
  <c r="AW1642" i="1" s="1"/>
  <c r="AO1641" i="1"/>
  <c r="AR1641" i="1" s="1"/>
  <c r="AN1641" i="1"/>
  <c r="AQ1641" i="1" s="1"/>
  <c r="AM1641" i="1"/>
  <c r="AP1641" i="1" s="1"/>
  <c r="AJ1641" i="1"/>
  <c r="AL1641" i="1" s="1"/>
  <c r="AI1641" i="1"/>
  <c r="AW1641" i="1" s="1"/>
  <c r="AO1640" i="1"/>
  <c r="AR1640" i="1" s="1"/>
  <c r="AN1640" i="1"/>
  <c r="AQ1640" i="1" s="1"/>
  <c r="AM1640" i="1"/>
  <c r="AP1640" i="1" s="1"/>
  <c r="AJ1640" i="1"/>
  <c r="AL1640" i="1" s="1"/>
  <c r="AI1640" i="1"/>
  <c r="AW1640" i="1" s="1"/>
  <c r="AO1639" i="1"/>
  <c r="AR1639" i="1" s="1"/>
  <c r="AN1639" i="1"/>
  <c r="AQ1639" i="1" s="1"/>
  <c r="AM1639" i="1"/>
  <c r="AP1639" i="1" s="1"/>
  <c r="AJ1639" i="1"/>
  <c r="AL1639" i="1" s="1"/>
  <c r="AI1639" i="1"/>
  <c r="AW1639" i="1" s="1"/>
  <c r="AO1638" i="1"/>
  <c r="AR1638" i="1" s="1"/>
  <c r="AN1638" i="1"/>
  <c r="AQ1638" i="1" s="1"/>
  <c r="AM1638" i="1"/>
  <c r="AP1638" i="1" s="1"/>
  <c r="AJ1638" i="1"/>
  <c r="AL1638" i="1" s="1"/>
  <c r="AI1638" i="1"/>
  <c r="AW1638" i="1" s="1"/>
  <c r="AO1637" i="1"/>
  <c r="AR1637" i="1" s="1"/>
  <c r="AN1637" i="1"/>
  <c r="AQ1637" i="1" s="1"/>
  <c r="AM1637" i="1"/>
  <c r="AP1637" i="1" s="1"/>
  <c r="AJ1637" i="1"/>
  <c r="AL1637" i="1" s="1"/>
  <c r="AI1637" i="1"/>
  <c r="AW1637" i="1" s="1"/>
  <c r="AO1636" i="1"/>
  <c r="AR1636" i="1" s="1"/>
  <c r="AN1636" i="1"/>
  <c r="AQ1636" i="1" s="1"/>
  <c r="AM1636" i="1"/>
  <c r="AP1636" i="1" s="1"/>
  <c r="AJ1636" i="1"/>
  <c r="AL1636" i="1" s="1"/>
  <c r="AI1636" i="1"/>
  <c r="AW1636" i="1" s="1"/>
  <c r="AO1635" i="1"/>
  <c r="AR1635" i="1" s="1"/>
  <c r="AN1635" i="1"/>
  <c r="AQ1635" i="1" s="1"/>
  <c r="AM1635" i="1"/>
  <c r="AP1635" i="1" s="1"/>
  <c r="AJ1635" i="1"/>
  <c r="AL1635" i="1" s="1"/>
  <c r="AI1635" i="1"/>
  <c r="AW1635" i="1" s="1"/>
  <c r="AK1635" i="1" l="1"/>
  <c r="AK1637" i="1"/>
  <c r="AK1639" i="1"/>
  <c r="AK1641" i="1"/>
  <c r="AK1636" i="1"/>
  <c r="AK1638" i="1"/>
  <c r="AK1640" i="1"/>
  <c r="AK1642" i="1"/>
  <c r="AK1644" i="1"/>
  <c r="AK1646" i="1"/>
  <c r="AK1648" i="1"/>
  <c r="AK1650" i="1"/>
  <c r="AK1652" i="1"/>
  <c r="AK1654" i="1"/>
  <c r="AK1656" i="1"/>
  <c r="AK1658" i="1"/>
  <c r="AK1660" i="1"/>
  <c r="AK1662" i="1"/>
  <c r="AK1664" i="1"/>
  <c r="AK1666" i="1"/>
  <c r="AK1668" i="1"/>
  <c r="AK1670" i="1"/>
  <c r="AK1672" i="1"/>
  <c r="AK1674" i="1"/>
  <c r="AK1676" i="1"/>
  <c r="AK1643" i="1"/>
  <c r="AK1645" i="1"/>
  <c r="AK1647" i="1"/>
  <c r="AK1649" i="1"/>
  <c r="AK1651" i="1"/>
  <c r="AK1653" i="1"/>
  <c r="AK1655" i="1"/>
  <c r="AK1657" i="1"/>
  <c r="AK1659" i="1"/>
  <c r="AK1661" i="1"/>
  <c r="AK1663" i="1"/>
  <c r="AK1665" i="1"/>
  <c r="AK1667" i="1"/>
  <c r="AK1669" i="1"/>
  <c r="AK1671" i="1"/>
  <c r="AK1673" i="1"/>
  <c r="AK1675" i="1"/>
  <c r="AK1677" i="1"/>
  <c r="BC32" i="4"/>
  <c r="BB32" i="4"/>
  <c r="AW32" i="4"/>
  <c r="AV32" i="4"/>
  <c r="AQ32" i="4"/>
  <c r="AP32" i="4"/>
  <c r="AL32" i="4"/>
  <c r="AI32" i="4"/>
  <c r="AF32" i="4"/>
  <c r="AC32" i="4"/>
  <c r="Z32" i="4"/>
  <c r="W32" i="4"/>
  <c r="T32" i="4"/>
  <c r="Q32" i="4"/>
  <c r="N32" i="4"/>
  <c r="K32" i="4"/>
  <c r="H32" i="4"/>
  <c r="E32" i="4"/>
  <c r="BC31" i="4"/>
  <c r="BB31" i="4"/>
  <c r="AW31" i="4"/>
  <c r="AV31" i="4"/>
  <c r="AQ31" i="4"/>
  <c r="AP31" i="4"/>
  <c r="BC30" i="4"/>
  <c r="BB30" i="4"/>
  <c r="AW30" i="4"/>
  <c r="AV30" i="4"/>
  <c r="AQ30" i="4"/>
  <c r="AP30" i="4"/>
  <c r="BC29" i="4"/>
  <c r="BB29" i="4"/>
  <c r="AW29" i="4"/>
  <c r="AV29" i="4"/>
  <c r="AQ29" i="4"/>
  <c r="AP29" i="4"/>
  <c r="BC28" i="4"/>
  <c r="BB28" i="4"/>
  <c r="AW28" i="4"/>
  <c r="AV28" i="4"/>
  <c r="AQ28" i="4"/>
  <c r="AP28" i="4"/>
  <c r="BC27" i="4"/>
  <c r="BB27" i="4"/>
  <c r="AW27" i="4"/>
  <c r="AV27" i="4"/>
  <c r="AQ27" i="4"/>
  <c r="AP27" i="4"/>
  <c r="BC26" i="4"/>
  <c r="BB26" i="4"/>
  <c r="AW26" i="4"/>
  <c r="AV26" i="4"/>
  <c r="AQ26" i="4"/>
  <c r="AP26" i="4"/>
  <c r="BC25" i="4"/>
  <c r="BB25" i="4"/>
  <c r="AW25" i="4"/>
  <c r="AV25" i="4"/>
  <c r="AQ25" i="4"/>
  <c r="AP25" i="4"/>
  <c r="BC24" i="4"/>
  <c r="BB24" i="4"/>
  <c r="AW24" i="4"/>
  <c r="AV24" i="4"/>
  <c r="AQ24" i="4"/>
  <c r="AP24" i="4"/>
  <c r="BC23" i="4"/>
  <c r="BB23" i="4"/>
  <c r="AW23" i="4"/>
  <c r="AV23" i="4"/>
  <c r="AQ23" i="4"/>
  <c r="AP23" i="4"/>
  <c r="BC22" i="4"/>
  <c r="BB22" i="4"/>
  <c r="AW22" i="4"/>
  <c r="AV22" i="4"/>
  <c r="AQ22" i="4"/>
  <c r="AP22" i="4"/>
  <c r="BC21" i="4"/>
  <c r="BB21" i="4"/>
  <c r="AW21" i="4"/>
  <c r="AV21" i="4"/>
  <c r="AX21" i="4" s="1"/>
  <c r="AQ21" i="4"/>
  <c r="AP21" i="4"/>
  <c r="BC20" i="4"/>
  <c r="BB20" i="4"/>
  <c r="AW20" i="4"/>
  <c r="AV20" i="4"/>
  <c r="AQ20" i="4"/>
  <c r="AP20" i="4"/>
  <c r="BC19" i="4"/>
  <c r="BB19" i="4"/>
  <c r="AW19" i="4"/>
  <c r="AV19" i="4"/>
  <c r="AQ19" i="4"/>
  <c r="AP19" i="4"/>
  <c r="BC18" i="4"/>
  <c r="BB18" i="4"/>
  <c r="AW18" i="4"/>
  <c r="AV18" i="4"/>
  <c r="AQ18" i="4"/>
  <c r="AP18" i="4"/>
  <c r="BC17" i="4"/>
  <c r="BB17" i="4"/>
  <c r="AW17" i="4"/>
  <c r="AV17" i="4"/>
  <c r="AQ17" i="4"/>
  <c r="AP17" i="4"/>
  <c r="BC16" i="4"/>
  <c r="BB16" i="4"/>
  <c r="AW16" i="4"/>
  <c r="AV16" i="4"/>
  <c r="AQ16" i="4"/>
  <c r="AP16" i="4"/>
  <c r="BC15" i="4"/>
  <c r="BB15" i="4"/>
  <c r="AW15" i="4"/>
  <c r="AV15" i="4"/>
  <c r="AQ15" i="4"/>
  <c r="AP15" i="4"/>
  <c r="BC14" i="4"/>
  <c r="BB14" i="4"/>
  <c r="AW14" i="4"/>
  <c r="AV14" i="4"/>
  <c r="AQ14" i="4"/>
  <c r="AP14" i="4"/>
  <c r="BC13" i="4"/>
  <c r="BB13" i="4"/>
  <c r="AW13" i="4"/>
  <c r="AV13" i="4"/>
  <c r="AQ13" i="4"/>
  <c r="AP13" i="4"/>
  <c r="BC12" i="4"/>
  <c r="BB12" i="4"/>
  <c r="AW12" i="4"/>
  <c r="AV12" i="4"/>
  <c r="AQ12" i="4"/>
  <c r="AP12" i="4"/>
  <c r="BC11" i="4"/>
  <c r="BB11" i="4"/>
  <c r="AW11" i="4"/>
  <c r="AV11" i="4"/>
  <c r="AQ11" i="4"/>
  <c r="AP11" i="4"/>
  <c r="BC10" i="4"/>
  <c r="BC33" i="4" s="1"/>
  <c r="BB10" i="4"/>
  <c r="BB33" i="4" s="1"/>
  <c r="AW10" i="4"/>
  <c r="AV10" i="4"/>
  <c r="AV33" i="4" s="1"/>
  <c r="AQ10" i="4"/>
  <c r="AP10" i="4"/>
  <c r="BC9" i="4"/>
  <c r="BB9" i="4"/>
  <c r="AW9" i="4"/>
  <c r="AV9" i="4"/>
  <c r="AQ9" i="4"/>
  <c r="AP9" i="4"/>
  <c r="BC8" i="4"/>
  <c r="BB8" i="4"/>
  <c r="AW8" i="4"/>
  <c r="AV8" i="4"/>
  <c r="AQ8" i="4"/>
  <c r="AP8" i="4"/>
  <c r="BC7" i="4"/>
  <c r="BB7" i="4"/>
  <c r="AW7" i="4"/>
  <c r="AV7" i="4"/>
  <c r="AQ7" i="4"/>
  <c r="AP7" i="4"/>
  <c r="BC6" i="4"/>
  <c r="BB6" i="4"/>
  <c r="AW6" i="4"/>
  <c r="AX6" i="4" s="1"/>
  <c r="AV6" i="4"/>
  <c r="AQ6" i="4"/>
  <c r="AP6" i="4"/>
  <c r="BC5" i="4"/>
  <c r="BB5" i="4"/>
  <c r="AW5" i="4"/>
  <c r="AV5" i="4"/>
  <c r="AQ5" i="4"/>
  <c r="AP5" i="4"/>
  <c r="BC4" i="4"/>
  <c r="BB4" i="4"/>
  <c r="AW4" i="4"/>
  <c r="AV4" i="4"/>
  <c r="AQ4" i="4"/>
  <c r="AP4" i="4"/>
  <c r="E31" i="4"/>
  <c r="E30" i="4"/>
  <c r="E29" i="4"/>
  <c r="E28" i="4"/>
  <c r="E27" i="4"/>
  <c r="E26" i="4"/>
  <c r="E25" i="4"/>
  <c r="E24" i="4"/>
  <c r="E23" i="4"/>
  <c r="E22" i="4"/>
  <c r="E21" i="4"/>
  <c r="E20" i="4"/>
  <c r="E19" i="4"/>
  <c r="E18" i="4"/>
  <c r="E17" i="4"/>
  <c r="E16" i="4"/>
  <c r="E14" i="4"/>
  <c r="E13" i="4"/>
  <c r="E12" i="4"/>
  <c r="E11" i="4"/>
  <c r="E10" i="4"/>
  <c r="E9" i="4"/>
  <c r="E8" i="4"/>
  <c r="E7" i="4"/>
  <c r="E6" i="4"/>
  <c r="E5" i="4"/>
  <c r="E4" i="4"/>
  <c r="E3" i="4"/>
  <c r="H31" i="4"/>
  <c r="H30" i="4"/>
  <c r="H29" i="4"/>
  <c r="H28" i="4"/>
  <c r="H27" i="4"/>
  <c r="H26" i="4"/>
  <c r="H25" i="4"/>
  <c r="H24" i="4"/>
  <c r="H23" i="4"/>
  <c r="H22" i="4"/>
  <c r="H21" i="4"/>
  <c r="H20" i="4"/>
  <c r="H19" i="4"/>
  <c r="H18" i="4"/>
  <c r="H17" i="4"/>
  <c r="H16" i="4"/>
  <c r="H14" i="4"/>
  <c r="H13" i="4"/>
  <c r="H12" i="4"/>
  <c r="H11" i="4"/>
  <c r="H10" i="4"/>
  <c r="H9" i="4"/>
  <c r="H8" i="4"/>
  <c r="H7" i="4"/>
  <c r="H6" i="4"/>
  <c r="H5" i="4"/>
  <c r="H4" i="4"/>
  <c r="H3" i="4"/>
  <c r="K31" i="4"/>
  <c r="K30" i="4"/>
  <c r="K29" i="4"/>
  <c r="K28" i="4"/>
  <c r="K27" i="4"/>
  <c r="K26" i="4"/>
  <c r="K25" i="4"/>
  <c r="K24" i="4"/>
  <c r="K23" i="4"/>
  <c r="K22" i="4"/>
  <c r="K21" i="4"/>
  <c r="K20" i="4"/>
  <c r="K19" i="4"/>
  <c r="K18" i="4"/>
  <c r="K17" i="4"/>
  <c r="K16" i="4"/>
  <c r="K14" i="4"/>
  <c r="K13" i="4"/>
  <c r="K12" i="4"/>
  <c r="K11" i="4"/>
  <c r="K10" i="4"/>
  <c r="K9" i="4"/>
  <c r="K8" i="4"/>
  <c r="K7" i="4"/>
  <c r="K6" i="4"/>
  <c r="K5" i="4"/>
  <c r="K4" i="4"/>
  <c r="K3" i="4"/>
  <c r="N31" i="4"/>
  <c r="N30" i="4"/>
  <c r="N29" i="4"/>
  <c r="N28" i="4"/>
  <c r="N27" i="4"/>
  <c r="N26" i="4"/>
  <c r="N25" i="4"/>
  <c r="N24" i="4"/>
  <c r="N23" i="4"/>
  <c r="N22" i="4"/>
  <c r="N21" i="4"/>
  <c r="N20" i="4"/>
  <c r="N19" i="4"/>
  <c r="N18" i="4"/>
  <c r="N17" i="4"/>
  <c r="N16" i="4"/>
  <c r="N14" i="4"/>
  <c r="N13" i="4"/>
  <c r="N12" i="4"/>
  <c r="N11" i="4"/>
  <c r="N10" i="4"/>
  <c r="N9" i="4"/>
  <c r="N8" i="4"/>
  <c r="N7" i="4"/>
  <c r="N6" i="4"/>
  <c r="N5" i="4"/>
  <c r="N4" i="4"/>
  <c r="N3" i="4"/>
  <c r="Q31" i="4"/>
  <c r="Q30" i="4"/>
  <c r="Q29" i="4"/>
  <c r="Q28" i="4"/>
  <c r="Q27" i="4"/>
  <c r="Q26" i="4"/>
  <c r="Q25" i="4"/>
  <c r="Q24" i="4"/>
  <c r="Q23" i="4"/>
  <c r="Q22" i="4"/>
  <c r="Q21" i="4"/>
  <c r="Q20" i="4"/>
  <c r="Q19" i="4"/>
  <c r="Q18" i="4"/>
  <c r="Q17" i="4"/>
  <c r="Q16" i="4"/>
  <c r="Q15" i="4"/>
  <c r="Q14" i="4"/>
  <c r="Q13" i="4"/>
  <c r="Q12" i="4"/>
  <c r="Q11" i="4"/>
  <c r="Q10" i="4"/>
  <c r="Q9" i="4"/>
  <c r="Q8" i="4"/>
  <c r="Q7" i="4"/>
  <c r="Q6" i="4"/>
  <c r="Q5" i="4"/>
  <c r="Q4" i="4"/>
  <c r="Q3" i="4"/>
  <c r="T31" i="4"/>
  <c r="T30" i="4"/>
  <c r="T29" i="4"/>
  <c r="T28" i="4"/>
  <c r="T27" i="4"/>
  <c r="T26" i="4"/>
  <c r="T25" i="4"/>
  <c r="T24" i="4"/>
  <c r="T23" i="4"/>
  <c r="T22" i="4"/>
  <c r="T21" i="4"/>
  <c r="T20" i="4"/>
  <c r="T19" i="4"/>
  <c r="T18" i="4"/>
  <c r="T17" i="4"/>
  <c r="T16" i="4"/>
  <c r="T15" i="4"/>
  <c r="T14" i="4"/>
  <c r="T13" i="4"/>
  <c r="T12" i="4"/>
  <c r="T11" i="4"/>
  <c r="T10" i="4"/>
  <c r="T9" i="4"/>
  <c r="T8" i="4"/>
  <c r="T7" i="4"/>
  <c r="T6" i="4"/>
  <c r="T5" i="4"/>
  <c r="T4" i="4"/>
  <c r="T3" i="4"/>
  <c r="W31" i="4"/>
  <c r="W30" i="4"/>
  <c r="W29" i="4"/>
  <c r="W28" i="4"/>
  <c r="W27" i="4"/>
  <c r="W26" i="4"/>
  <c r="W25" i="4"/>
  <c r="W24" i="4"/>
  <c r="W23" i="4"/>
  <c r="W22" i="4"/>
  <c r="W21" i="4"/>
  <c r="W20" i="4"/>
  <c r="W19" i="4"/>
  <c r="W18" i="4"/>
  <c r="W17" i="4"/>
  <c r="W16" i="4"/>
  <c r="W15" i="4"/>
  <c r="W14" i="4"/>
  <c r="W13" i="4"/>
  <c r="W12" i="4"/>
  <c r="W11" i="4"/>
  <c r="W10" i="4"/>
  <c r="W9" i="4"/>
  <c r="W8" i="4"/>
  <c r="W7" i="4"/>
  <c r="W6" i="4"/>
  <c r="W5" i="4"/>
  <c r="W4" i="4"/>
  <c r="W3" i="4"/>
  <c r="Z31" i="4"/>
  <c r="Z30" i="4"/>
  <c r="Z29" i="4"/>
  <c r="Z28" i="4"/>
  <c r="Z27" i="4"/>
  <c r="Z26" i="4"/>
  <c r="Z25" i="4"/>
  <c r="Z24" i="4"/>
  <c r="Z23" i="4"/>
  <c r="Z22" i="4"/>
  <c r="Z21" i="4"/>
  <c r="Z20" i="4"/>
  <c r="Z19" i="4"/>
  <c r="Z18" i="4"/>
  <c r="Z17" i="4"/>
  <c r="Z16" i="4"/>
  <c r="Z15" i="4"/>
  <c r="Z14" i="4"/>
  <c r="Z13" i="4"/>
  <c r="Z12" i="4"/>
  <c r="Z11" i="4"/>
  <c r="Z10" i="4"/>
  <c r="Z9" i="4"/>
  <c r="Z8" i="4"/>
  <c r="Z7" i="4"/>
  <c r="Z6" i="4"/>
  <c r="Z5" i="4"/>
  <c r="Z4" i="4"/>
  <c r="Z3" i="4"/>
  <c r="AL31" i="4"/>
  <c r="AL30" i="4"/>
  <c r="AL29" i="4"/>
  <c r="AL28" i="4"/>
  <c r="AL27" i="4"/>
  <c r="AL26" i="4"/>
  <c r="AL25" i="4"/>
  <c r="AL24" i="4"/>
  <c r="AL23" i="4"/>
  <c r="AL22" i="4"/>
  <c r="AL21" i="4"/>
  <c r="AL20" i="4"/>
  <c r="AL19" i="4"/>
  <c r="AL18" i="4"/>
  <c r="AL17" i="4"/>
  <c r="AL16" i="4"/>
  <c r="AL15" i="4"/>
  <c r="AL14" i="4"/>
  <c r="AL13" i="4"/>
  <c r="AL11" i="4"/>
  <c r="AL10" i="4"/>
  <c r="AL9" i="4"/>
  <c r="AL8" i="4"/>
  <c r="AL7" i="4"/>
  <c r="AL6" i="4"/>
  <c r="AL5" i="4"/>
  <c r="AL4" i="4"/>
  <c r="AL3" i="4"/>
  <c r="AI31" i="4"/>
  <c r="AI30" i="4"/>
  <c r="AI29" i="4"/>
  <c r="AI28" i="4"/>
  <c r="AI27" i="4"/>
  <c r="AI26" i="4"/>
  <c r="AI25" i="4"/>
  <c r="AI24" i="4"/>
  <c r="AI23" i="4"/>
  <c r="AI22" i="4"/>
  <c r="AI21" i="4"/>
  <c r="AI20" i="4"/>
  <c r="AI19" i="4"/>
  <c r="AI18" i="4"/>
  <c r="AI17" i="4"/>
  <c r="AI16" i="4"/>
  <c r="AI15" i="4"/>
  <c r="AI14" i="4"/>
  <c r="AI13" i="4"/>
  <c r="AI11" i="4"/>
  <c r="AI10" i="4"/>
  <c r="AI9" i="4"/>
  <c r="AI8" i="4"/>
  <c r="AI7" i="4"/>
  <c r="AI6" i="4"/>
  <c r="AI5" i="4"/>
  <c r="AI4" i="4"/>
  <c r="AI3" i="4"/>
  <c r="AC31" i="4"/>
  <c r="AC30" i="4"/>
  <c r="AC29" i="4"/>
  <c r="AC28" i="4"/>
  <c r="AC27" i="4"/>
  <c r="AC26" i="4"/>
  <c r="AC25" i="4"/>
  <c r="AC24" i="4"/>
  <c r="AC23" i="4"/>
  <c r="AC22" i="4"/>
  <c r="AC21" i="4"/>
  <c r="AC20" i="4"/>
  <c r="AC19" i="4"/>
  <c r="AC18" i="4"/>
  <c r="AC17" i="4"/>
  <c r="AC16" i="4"/>
  <c r="AC15" i="4"/>
  <c r="AC14" i="4"/>
  <c r="AC13" i="4"/>
  <c r="AC12" i="4"/>
  <c r="AC11" i="4"/>
  <c r="AC10" i="4"/>
  <c r="AC9" i="4"/>
  <c r="AC8" i="4"/>
  <c r="AC7" i="4"/>
  <c r="AC6" i="4"/>
  <c r="AC5" i="4"/>
  <c r="AC4" i="4"/>
  <c r="AC3" i="4"/>
  <c r="AF31" i="4"/>
  <c r="AF30" i="4"/>
  <c r="AF29" i="4"/>
  <c r="AF28" i="4"/>
  <c r="AF27" i="4"/>
  <c r="AF26" i="4"/>
  <c r="AF25" i="4"/>
  <c r="AF24" i="4"/>
  <c r="AF23" i="4"/>
  <c r="AF22" i="4"/>
  <c r="AF21" i="4"/>
  <c r="AF20" i="4"/>
  <c r="AF19" i="4"/>
  <c r="AF18" i="4"/>
  <c r="AF17" i="4"/>
  <c r="AF16" i="4"/>
  <c r="AF15" i="4"/>
  <c r="AF14" i="4"/>
  <c r="AF13" i="4"/>
  <c r="AF12" i="4"/>
  <c r="AF11" i="4"/>
  <c r="AF10" i="4"/>
  <c r="AF9" i="4"/>
  <c r="AF8" i="4"/>
  <c r="AF7" i="4"/>
  <c r="AF6" i="4"/>
  <c r="AF5" i="4"/>
  <c r="AF4" i="4"/>
  <c r="AF3" i="4"/>
  <c r="B1" i="1"/>
  <c r="AO1634" i="1"/>
  <c r="AR1634" i="1" s="1"/>
  <c r="AN1634" i="1"/>
  <c r="AQ1634" i="1" s="1"/>
  <c r="AM1634" i="1"/>
  <c r="AP1634" i="1" s="1"/>
  <c r="AJ1634" i="1"/>
  <c r="AL1634" i="1" s="1"/>
  <c r="AI1634" i="1"/>
  <c r="AW1634" i="1" s="1"/>
  <c r="AO1633" i="1"/>
  <c r="AR1633" i="1" s="1"/>
  <c r="AN1633" i="1"/>
  <c r="AQ1633" i="1" s="1"/>
  <c r="AM1633" i="1"/>
  <c r="AP1633" i="1" s="1"/>
  <c r="AJ1633" i="1"/>
  <c r="AL1633" i="1" s="1"/>
  <c r="AI1633" i="1"/>
  <c r="AW1633" i="1" s="1"/>
  <c r="AO1632" i="1"/>
  <c r="AR1632" i="1" s="1"/>
  <c r="AN1632" i="1"/>
  <c r="AQ1632" i="1" s="1"/>
  <c r="AM1632" i="1"/>
  <c r="AP1632" i="1" s="1"/>
  <c r="AJ1632" i="1"/>
  <c r="AL1632" i="1" s="1"/>
  <c r="AI1632" i="1"/>
  <c r="AW1632" i="1" s="1"/>
  <c r="AO1631" i="1"/>
  <c r="AR1631" i="1" s="1"/>
  <c r="AN1631" i="1"/>
  <c r="AQ1631" i="1" s="1"/>
  <c r="AM1631" i="1"/>
  <c r="AP1631" i="1" s="1"/>
  <c r="AJ1631" i="1"/>
  <c r="AL1631" i="1" s="1"/>
  <c r="AI1631" i="1"/>
  <c r="AW1631" i="1" s="1"/>
  <c r="AO1630" i="1"/>
  <c r="AR1630" i="1" s="1"/>
  <c r="AN1630" i="1"/>
  <c r="AQ1630" i="1" s="1"/>
  <c r="AM1630" i="1"/>
  <c r="AP1630" i="1" s="1"/>
  <c r="AJ1630" i="1"/>
  <c r="AL1630" i="1" s="1"/>
  <c r="AI1630" i="1"/>
  <c r="AW1630" i="1" s="1"/>
  <c r="AO1629" i="1"/>
  <c r="AR1629" i="1" s="1"/>
  <c r="AN1629" i="1"/>
  <c r="AQ1629" i="1" s="1"/>
  <c r="AM1629" i="1"/>
  <c r="AP1629" i="1" s="1"/>
  <c r="AJ1629" i="1"/>
  <c r="AL1629" i="1" s="1"/>
  <c r="AI1629" i="1"/>
  <c r="AW1629" i="1" s="1"/>
  <c r="AO1628" i="1"/>
  <c r="AR1628" i="1" s="1"/>
  <c r="AN1628" i="1"/>
  <c r="AQ1628" i="1" s="1"/>
  <c r="AM1628" i="1"/>
  <c r="AP1628" i="1" s="1"/>
  <c r="AJ1628" i="1"/>
  <c r="AL1628" i="1" s="1"/>
  <c r="AI1628" i="1"/>
  <c r="AW1628" i="1" s="1"/>
  <c r="AO1627" i="1"/>
  <c r="AR1627" i="1" s="1"/>
  <c r="AN1627" i="1"/>
  <c r="AQ1627" i="1" s="1"/>
  <c r="AM1627" i="1"/>
  <c r="AP1627" i="1" s="1"/>
  <c r="AJ1627" i="1"/>
  <c r="AL1627" i="1" s="1"/>
  <c r="AI1627" i="1"/>
  <c r="AW1627" i="1" s="1"/>
  <c r="AO1626" i="1"/>
  <c r="AR1626" i="1" s="1"/>
  <c r="AN1626" i="1"/>
  <c r="AQ1626" i="1" s="1"/>
  <c r="AM1626" i="1"/>
  <c r="AP1626" i="1" s="1"/>
  <c r="AJ1626" i="1"/>
  <c r="AL1626" i="1" s="1"/>
  <c r="AI1626" i="1"/>
  <c r="AW1626" i="1" s="1"/>
  <c r="AO1625" i="1"/>
  <c r="AR1625" i="1" s="1"/>
  <c r="AN1625" i="1"/>
  <c r="AQ1625" i="1" s="1"/>
  <c r="AM1625" i="1"/>
  <c r="AP1625" i="1" s="1"/>
  <c r="AJ1625" i="1"/>
  <c r="AL1625" i="1" s="1"/>
  <c r="AI1625" i="1"/>
  <c r="AW1625" i="1" s="1"/>
  <c r="AO1624" i="1"/>
  <c r="AR1624" i="1" s="1"/>
  <c r="AN1624" i="1"/>
  <c r="AQ1624" i="1" s="1"/>
  <c r="AM1624" i="1"/>
  <c r="AP1624" i="1" s="1"/>
  <c r="AJ1624" i="1"/>
  <c r="AL1624" i="1" s="1"/>
  <c r="AI1624" i="1"/>
  <c r="AW1624" i="1" s="1"/>
  <c r="AO1623" i="1"/>
  <c r="AR1623" i="1" s="1"/>
  <c r="AN1623" i="1"/>
  <c r="AQ1623" i="1" s="1"/>
  <c r="AM1623" i="1"/>
  <c r="AP1623" i="1" s="1"/>
  <c r="AJ1623" i="1"/>
  <c r="AL1623" i="1" s="1"/>
  <c r="AI1623" i="1"/>
  <c r="AW1623" i="1" s="1"/>
  <c r="AO1622" i="1"/>
  <c r="AR1622" i="1" s="1"/>
  <c r="AN1622" i="1"/>
  <c r="AQ1622" i="1" s="1"/>
  <c r="AM1622" i="1"/>
  <c r="AP1622" i="1" s="1"/>
  <c r="AJ1622" i="1"/>
  <c r="AL1622" i="1" s="1"/>
  <c r="AI1622" i="1"/>
  <c r="AW1622" i="1" s="1"/>
  <c r="AO1621" i="1"/>
  <c r="AR1621" i="1" s="1"/>
  <c r="AN1621" i="1"/>
  <c r="AQ1621" i="1" s="1"/>
  <c r="AM1621" i="1"/>
  <c r="AP1621" i="1" s="1"/>
  <c r="AJ1621" i="1"/>
  <c r="AL1621" i="1" s="1"/>
  <c r="AI1621" i="1"/>
  <c r="AW1621" i="1" s="1"/>
  <c r="AO1620" i="1"/>
  <c r="AR1620" i="1" s="1"/>
  <c r="AN1620" i="1"/>
  <c r="AQ1620" i="1" s="1"/>
  <c r="AM1620" i="1"/>
  <c r="AP1620" i="1" s="1"/>
  <c r="AJ1620" i="1"/>
  <c r="AL1620" i="1" s="1"/>
  <c r="AI1620" i="1"/>
  <c r="AW1620" i="1" s="1"/>
  <c r="AO1619" i="1"/>
  <c r="AR1619" i="1" s="1"/>
  <c r="AN1619" i="1"/>
  <c r="AQ1619" i="1" s="1"/>
  <c r="AM1619" i="1"/>
  <c r="AP1619" i="1" s="1"/>
  <c r="AJ1619" i="1"/>
  <c r="AL1619" i="1" s="1"/>
  <c r="AI1619" i="1"/>
  <c r="AW1619" i="1" s="1"/>
  <c r="AO1618" i="1"/>
  <c r="AR1618" i="1" s="1"/>
  <c r="AN1618" i="1"/>
  <c r="AQ1618" i="1" s="1"/>
  <c r="AM1618" i="1"/>
  <c r="AP1618" i="1" s="1"/>
  <c r="AJ1618" i="1"/>
  <c r="AL1618" i="1" s="1"/>
  <c r="AI1618" i="1"/>
  <c r="AW1618" i="1" s="1"/>
  <c r="AO1617" i="1"/>
  <c r="AR1617" i="1" s="1"/>
  <c r="AN1617" i="1"/>
  <c r="AQ1617" i="1" s="1"/>
  <c r="AM1617" i="1"/>
  <c r="AP1617" i="1" s="1"/>
  <c r="AJ1617" i="1"/>
  <c r="AL1617" i="1" s="1"/>
  <c r="AI1617" i="1"/>
  <c r="AW1617" i="1" s="1"/>
  <c r="AO1616" i="1"/>
  <c r="AR1616" i="1" s="1"/>
  <c r="AN1616" i="1"/>
  <c r="AQ1616" i="1" s="1"/>
  <c r="AM1616" i="1"/>
  <c r="AP1616" i="1" s="1"/>
  <c r="AJ1616" i="1"/>
  <c r="AL1616" i="1" s="1"/>
  <c r="AI1616" i="1"/>
  <c r="AW1616" i="1" s="1"/>
  <c r="AO1615" i="1"/>
  <c r="AR1615" i="1" s="1"/>
  <c r="AN1615" i="1"/>
  <c r="AQ1615" i="1" s="1"/>
  <c r="AM1615" i="1"/>
  <c r="AP1615" i="1" s="1"/>
  <c r="AJ1615" i="1"/>
  <c r="AL1615" i="1" s="1"/>
  <c r="AI1615" i="1"/>
  <c r="AW1615" i="1" s="1"/>
  <c r="AO1614" i="1"/>
  <c r="AR1614" i="1" s="1"/>
  <c r="AN1614" i="1"/>
  <c r="AQ1614" i="1" s="1"/>
  <c r="AM1614" i="1"/>
  <c r="AP1614" i="1" s="1"/>
  <c r="AJ1614" i="1"/>
  <c r="AL1614" i="1" s="1"/>
  <c r="AI1614" i="1"/>
  <c r="AW1614" i="1" s="1"/>
  <c r="AO1613" i="1"/>
  <c r="AR1613" i="1" s="1"/>
  <c r="AN1613" i="1"/>
  <c r="AQ1613" i="1" s="1"/>
  <c r="AM1613" i="1"/>
  <c r="AP1613" i="1" s="1"/>
  <c r="AJ1613" i="1"/>
  <c r="AL1613" i="1" s="1"/>
  <c r="AI1613" i="1"/>
  <c r="AW1613" i="1" s="1"/>
  <c r="AO1612" i="1"/>
  <c r="AR1612" i="1" s="1"/>
  <c r="AN1612" i="1"/>
  <c r="AQ1612" i="1" s="1"/>
  <c r="AM1612" i="1"/>
  <c r="AP1612" i="1" s="1"/>
  <c r="AJ1612" i="1"/>
  <c r="AL1612" i="1" s="1"/>
  <c r="AI1612" i="1"/>
  <c r="AW1612" i="1" s="1"/>
  <c r="AO1611" i="1"/>
  <c r="AR1611" i="1" s="1"/>
  <c r="AN1611" i="1"/>
  <c r="AQ1611" i="1" s="1"/>
  <c r="AM1611" i="1"/>
  <c r="AP1611" i="1" s="1"/>
  <c r="AJ1611" i="1"/>
  <c r="AL1611" i="1" s="1"/>
  <c r="AI1611" i="1"/>
  <c r="AW1611" i="1" s="1"/>
  <c r="AO1610" i="1"/>
  <c r="AR1610" i="1" s="1"/>
  <c r="AN1610" i="1"/>
  <c r="AQ1610" i="1" s="1"/>
  <c r="AM1610" i="1"/>
  <c r="AP1610" i="1" s="1"/>
  <c r="AJ1610" i="1"/>
  <c r="AL1610" i="1" s="1"/>
  <c r="AI1610" i="1"/>
  <c r="AW1610" i="1" s="1"/>
  <c r="AO1609" i="1"/>
  <c r="AR1609" i="1" s="1"/>
  <c r="AN1609" i="1"/>
  <c r="AQ1609" i="1" s="1"/>
  <c r="AM1609" i="1"/>
  <c r="AP1609" i="1" s="1"/>
  <c r="AJ1609" i="1"/>
  <c r="AL1609" i="1" s="1"/>
  <c r="AI1609" i="1"/>
  <c r="AW1609" i="1" s="1"/>
  <c r="AO1608" i="1"/>
  <c r="AR1608" i="1" s="1"/>
  <c r="AN1608" i="1"/>
  <c r="AQ1608" i="1" s="1"/>
  <c r="AM1608" i="1"/>
  <c r="AP1608" i="1" s="1"/>
  <c r="AJ1608" i="1"/>
  <c r="AL1608" i="1" s="1"/>
  <c r="AI1608" i="1"/>
  <c r="AW1608" i="1" s="1"/>
  <c r="AO1607" i="1"/>
  <c r="AR1607" i="1" s="1"/>
  <c r="AN1607" i="1"/>
  <c r="AQ1607" i="1" s="1"/>
  <c r="AM1607" i="1"/>
  <c r="AP1607" i="1" s="1"/>
  <c r="AJ1607" i="1"/>
  <c r="AL1607" i="1" s="1"/>
  <c r="AI1607" i="1"/>
  <c r="AW1607" i="1" s="1"/>
  <c r="AO1606" i="1"/>
  <c r="AR1606" i="1" s="1"/>
  <c r="AN1606" i="1"/>
  <c r="AQ1606" i="1" s="1"/>
  <c r="AM1606" i="1"/>
  <c r="AP1606" i="1" s="1"/>
  <c r="AJ1606" i="1"/>
  <c r="AL1606" i="1" s="1"/>
  <c r="AI1606" i="1"/>
  <c r="AW1606" i="1" s="1"/>
  <c r="AO1605" i="1"/>
  <c r="AR1605" i="1" s="1"/>
  <c r="AN1605" i="1"/>
  <c r="AQ1605" i="1" s="1"/>
  <c r="AM1605" i="1"/>
  <c r="AP1605" i="1" s="1"/>
  <c r="AJ1605" i="1"/>
  <c r="AL1605" i="1" s="1"/>
  <c r="AI1605" i="1"/>
  <c r="AW1605" i="1" s="1"/>
  <c r="AO1604" i="1"/>
  <c r="AR1604" i="1" s="1"/>
  <c r="AN1604" i="1"/>
  <c r="AQ1604" i="1" s="1"/>
  <c r="AM1604" i="1"/>
  <c r="AP1604" i="1" s="1"/>
  <c r="AJ1604" i="1"/>
  <c r="AL1604" i="1" s="1"/>
  <c r="AI1604" i="1"/>
  <c r="AW1604" i="1" s="1"/>
  <c r="AO1603" i="1"/>
  <c r="AR1603" i="1" s="1"/>
  <c r="AN1603" i="1"/>
  <c r="AQ1603" i="1" s="1"/>
  <c r="AM1603" i="1"/>
  <c r="AP1603" i="1" s="1"/>
  <c r="AJ1603" i="1"/>
  <c r="AL1603" i="1" s="1"/>
  <c r="AI1603" i="1"/>
  <c r="AW1603" i="1" s="1"/>
  <c r="AO1602" i="1"/>
  <c r="AR1602" i="1" s="1"/>
  <c r="AN1602" i="1"/>
  <c r="AQ1602" i="1" s="1"/>
  <c r="AM1602" i="1"/>
  <c r="AP1602" i="1" s="1"/>
  <c r="AJ1602" i="1"/>
  <c r="AL1602" i="1" s="1"/>
  <c r="AI1602" i="1"/>
  <c r="AW1602" i="1" s="1"/>
  <c r="AO1601" i="1"/>
  <c r="AR1601" i="1" s="1"/>
  <c r="AN1601" i="1"/>
  <c r="AQ1601" i="1" s="1"/>
  <c r="AM1601" i="1"/>
  <c r="AP1601" i="1" s="1"/>
  <c r="AJ1601" i="1"/>
  <c r="AL1601" i="1" s="1"/>
  <c r="AI1601" i="1"/>
  <c r="AW1601" i="1" s="1"/>
  <c r="AO1600" i="1"/>
  <c r="AR1600" i="1" s="1"/>
  <c r="AN1600" i="1"/>
  <c r="AQ1600" i="1" s="1"/>
  <c r="AM1600" i="1"/>
  <c r="AP1600" i="1" s="1"/>
  <c r="AJ1600" i="1"/>
  <c r="AL1600" i="1" s="1"/>
  <c r="AI1600" i="1"/>
  <c r="AW1600" i="1" s="1"/>
  <c r="AO1599" i="1"/>
  <c r="AR1599" i="1" s="1"/>
  <c r="AN1599" i="1"/>
  <c r="AQ1599" i="1" s="1"/>
  <c r="AM1599" i="1"/>
  <c r="AP1599" i="1" s="1"/>
  <c r="AJ1599" i="1"/>
  <c r="AL1599" i="1" s="1"/>
  <c r="AI1599" i="1"/>
  <c r="AW1599" i="1" s="1"/>
  <c r="AO1598" i="1"/>
  <c r="AR1598" i="1" s="1"/>
  <c r="AN1598" i="1"/>
  <c r="AQ1598" i="1" s="1"/>
  <c r="AM1598" i="1"/>
  <c r="AP1598" i="1" s="1"/>
  <c r="AJ1598" i="1"/>
  <c r="AL1598" i="1" s="1"/>
  <c r="AI1598" i="1"/>
  <c r="AW1598" i="1" s="1"/>
  <c r="AO1597" i="1"/>
  <c r="AR1597" i="1" s="1"/>
  <c r="AN1597" i="1"/>
  <c r="AQ1597" i="1" s="1"/>
  <c r="AM1597" i="1"/>
  <c r="AP1597" i="1" s="1"/>
  <c r="AJ1597" i="1"/>
  <c r="AL1597" i="1" s="1"/>
  <c r="AI1597" i="1"/>
  <c r="AW1597" i="1" s="1"/>
  <c r="AO1596" i="1"/>
  <c r="AR1596" i="1" s="1"/>
  <c r="AN1596" i="1"/>
  <c r="AQ1596" i="1" s="1"/>
  <c r="AM1596" i="1"/>
  <c r="AP1596" i="1" s="1"/>
  <c r="AJ1596" i="1"/>
  <c r="AL1596" i="1" s="1"/>
  <c r="AI1596" i="1"/>
  <c r="AW1596" i="1" s="1"/>
  <c r="AO1595" i="1"/>
  <c r="AR1595" i="1" s="1"/>
  <c r="AN1595" i="1"/>
  <c r="AQ1595" i="1" s="1"/>
  <c r="AM1595" i="1"/>
  <c r="AP1595" i="1" s="1"/>
  <c r="AJ1595" i="1"/>
  <c r="AL1595" i="1" s="1"/>
  <c r="AI1595" i="1"/>
  <c r="AW1595" i="1" s="1"/>
  <c r="AO1594" i="1"/>
  <c r="AR1594" i="1" s="1"/>
  <c r="AN1594" i="1"/>
  <c r="AQ1594" i="1" s="1"/>
  <c r="AM1594" i="1"/>
  <c r="AP1594" i="1" s="1"/>
  <c r="AJ1594" i="1"/>
  <c r="AL1594" i="1" s="1"/>
  <c r="AI1594" i="1"/>
  <c r="AW1594" i="1" s="1"/>
  <c r="AO1593" i="1"/>
  <c r="AR1593" i="1" s="1"/>
  <c r="AN1593" i="1"/>
  <c r="AQ1593" i="1" s="1"/>
  <c r="AM1593" i="1"/>
  <c r="AP1593" i="1" s="1"/>
  <c r="AJ1593" i="1"/>
  <c r="AL1593" i="1" s="1"/>
  <c r="AI1593" i="1"/>
  <c r="AW1593" i="1" s="1"/>
  <c r="AO1592" i="1"/>
  <c r="AR1592" i="1" s="1"/>
  <c r="AN1592" i="1"/>
  <c r="AQ1592" i="1" s="1"/>
  <c r="AM1592" i="1"/>
  <c r="AP1592" i="1" s="1"/>
  <c r="AJ1592" i="1"/>
  <c r="AL1592" i="1" s="1"/>
  <c r="AI1592" i="1"/>
  <c r="AW1592" i="1" s="1"/>
  <c r="AO1591" i="1"/>
  <c r="AR1591" i="1" s="1"/>
  <c r="AN1591" i="1"/>
  <c r="AQ1591" i="1" s="1"/>
  <c r="AM1591" i="1"/>
  <c r="AP1591" i="1" s="1"/>
  <c r="AJ1591" i="1"/>
  <c r="AL1591" i="1" s="1"/>
  <c r="AI1591" i="1"/>
  <c r="AW1591" i="1" s="1"/>
  <c r="AO1590" i="1"/>
  <c r="AR1590" i="1" s="1"/>
  <c r="AN1590" i="1"/>
  <c r="AQ1590" i="1" s="1"/>
  <c r="AM1590" i="1"/>
  <c r="AP1590" i="1" s="1"/>
  <c r="AJ1590" i="1"/>
  <c r="AL1590" i="1" s="1"/>
  <c r="AI1590" i="1"/>
  <c r="AW1590" i="1" s="1"/>
  <c r="AO1589" i="1"/>
  <c r="AR1589" i="1" s="1"/>
  <c r="AN1589" i="1"/>
  <c r="AQ1589" i="1" s="1"/>
  <c r="AM1589" i="1"/>
  <c r="AP1589" i="1" s="1"/>
  <c r="AJ1589" i="1"/>
  <c r="AL1589" i="1" s="1"/>
  <c r="AI1589" i="1"/>
  <c r="AW1589" i="1" s="1"/>
  <c r="AO1588" i="1"/>
  <c r="AR1588" i="1" s="1"/>
  <c r="AN1588" i="1"/>
  <c r="AQ1588" i="1" s="1"/>
  <c r="AM1588" i="1"/>
  <c r="AP1588" i="1" s="1"/>
  <c r="AJ1588" i="1"/>
  <c r="AL1588" i="1" s="1"/>
  <c r="AI1588" i="1"/>
  <c r="AW1588" i="1" s="1"/>
  <c r="AO1587" i="1"/>
  <c r="AR1587" i="1" s="1"/>
  <c r="AN1587" i="1"/>
  <c r="AQ1587" i="1" s="1"/>
  <c r="AM1587" i="1"/>
  <c r="AP1587" i="1" s="1"/>
  <c r="AJ1587" i="1"/>
  <c r="AL1587" i="1" s="1"/>
  <c r="AI1587" i="1"/>
  <c r="AW1587" i="1" s="1"/>
  <c r="AO1586" i="1"/>
  <c r="AR1586" i="1" s="1"/>
  <c r="AN1586" i="1"/>
  <c r="AQ1586" i="1" s="1"/>
  <c r="AM1586" i="1"/>
  <c r="AP1586" i="1" s="1"/>
  <c r="AJ1586" i="1"/>
  <c r="AL1586" i="1" s="1"/>
  <c r="AI1586" i="1"/>
  <c r="AW1586" i="1" s="1"/>
  <c r="AO1585" i="1"/>
  <c r="AR1585" i="1" s="1"/>
  <c r="AN1585" i="1"/>
  <c r="AQ1585" i="1" s="1"/>
  <c r="AM1585" i="1"/>
  <c r="AP1585" i="1" s="1"/>
  <c r="AJ1585" i="1"/>
  <c r="AL1585" i="1" s="1"/>
  <c r="AI1585" i="1"/>
  <c r="AW1585" i="1" s="1"/>
  <c r="AO1584" i="1"/>
  <c r="AR1584" i="1" s="1"/>
  <c r="AN1584" i="1"/>
  <c r="AQ1584" i="1" s="1"/>
  <c r="AM1584" i="1"/>
  <c r="AP1584" i="1" s="1"/>
  <c r="AJ1584" i="1"/>
  <c r="AL1584" i="1" s="1"/>
  <c r="AI1584" i="1"/>
  <c r="AW1584" i="1" s="1"/>
  <c r="AO1583" i="1"/>
  <c r="AR1583" i="1" s="1"/>
  <c r="AN1583" i="1"/>
  <c r="AQ1583" i="1" s="1"/>
  <c r="AM1583" i="1"/>
  <c r="AP1583" i="1" s="1"/>
  <c r="AJ1583" i="1"/>
  <c r="AL1583" i="1" s="1"/>
  <c r="AI1583" i="1"/>
  <c r="AW1583" i="1" s="1"/>
  <c r="AO1582" i="1"/>
  <c r="AR1582" i="1" s="1"/>
  <c r="AN1582" i="1"/>
  <c r="AQ1582" i="1" s="1"/>
  <c r="AM1582" i="1"/>
  <c r="AP1582" i="1" s="1"/>
  <c r="AJ1582" i="1"/>
  <c r="AL1582" i="1" s="1"/>
  <c r="AI1582" i="1"/>
  <c r="AW1582" i="1" s="1"/>
  <c r="AO1581" i="1"/>
  <c r="AR1581" i="1" s="1"/>
  <c r="AN1581" i="1"/>
  <c r="AQ1581" i="1" s="1"/>
  <c r="AM1581" i="1"/>
  <c r="AP1581" i="1" s="1"/>
  <c r="AJ1581" i="1"/>
  <c r="AL1581" i="1" s="1"/>
  <c r="AI1581" i="1"/>
  <c r="AW1581" i="1" s="1"/>
  <c r="AO1580" i="1"/>
  <c r="AR1580" i="1" s="1"/>
  <c r="AN1580" i="1"/>
  <c r="AQ1580" i="1" s="1"/>
  <c r="AM1580" i="1"/>
  <c r="AP1580" i="1" s="1"/>
  <c r="AJ1580" i="1"/>
  <c r="AL1580" i="1" s="1"/>
  <c r="AI1580" i="1"/>
  <c r="AW1580" i="1" s="1"/>
  <c r="AO1579" i="1"/>
  <c r="AR1579" i="1" s="1"/>
  <c r="AN1579" i="1"/>
  <c r="AQ1579" i="1" s="1"/>
  <c r="AM1579" i="1"/>
  <c r="AP1579" i="1" s="1"/>
  <c r="AJ1579" i="1"/>
  <c r="AL1579" i="1" s="1"/>
  <c r="AI1579" i="1"/>
  <c r="AW1579" i="1" s="1"/>
  <c r="AO1578" i="1"/>
  <c r="AR1578" i="1" s="1"/>
  <c r="AN1578" i="1"/>
  <c r="AQ1578" i="1" s="1"/>
  <c r="AM1578" i="1"/>
  <c r="AP1578" i="1" s="1"/>
  <c r="AJ1578" i="1"/>
  <c r="AL1578" i="1" s="1"/>
  <c r="AI1578" i="1"/>
  <c r="AW1578" i="1" s="1"/>
  <c r="AO1577" i="1"/>
  <c r="AR1577" i="1" s="1"/>
  <c r="AN1577" i="1"/>
  <c r="AQ1577" i="1" s="1"/>
  <c r="AM1577" i="1"/>
  <c r="AP1577" i="1" s="1"/>
  <c r="AJ1577" i="1"/>
  <c r="AL1577" i="1" s="1"/>
  <c r="AI1577" i="1"/>
  <c r="AW1577" i="1" s="1"/>
  <c r="AO1576" i="1"/>
  <c r="AR1576" i="1" s="1"/>
  <c r="AN1576" i="1"/>
  <c r="AQ1576" i="1" s="1"/>
  <c r="AM1576" i="1"/>
  <c r="AP1576" i="1" s="1"/>
  <c r="AJ1576" i="1"/>
  <c r="AL1576" i="1" s="1"/>
  <c r="AI1576" i="1"/>
  <c r="AW1576" i="1" s="1"/>
  <c r="AO1575" i="1"/>
  <c r="AR1575" i="1" s="1"/>
  <c r="AN1575" i="1"/>
  <c r="AQ1575" i="1" s="1"/>
  <c r="AM1575" i="1"/>
  <c r="AP1575" i="1" s="1"/>
  <c r="AJ1575" i="1"/>
  <c r="AL1575" i="1" s="1"/>
  <c r="AI1575" i="1"/>
  <c r="AW1575" i="1" s="1"/>
  <c r="AO1574" i="1"/>
  <c r="AR1574" i="1" s="1"/>
  <c r="AN1574" i="1"/>
  <c r="AQ1574" i="1" s="1"/>
  <c r="AM1574" i="1"/>
  <c r="AP1574" i="1" s="1"/>
  <c r="AJ1574" i="1"/>
  <c r="AL1574" i="1" s="1"/>
  <c r="AI1574" i="1"/>
  <c r="AW1574" i="1" s="1"/>
  <c r="AO1573" i="1"/>
  <c r="AR1573" i="1" s="1"/>
  <c r="AN1573" i="1"/>
  <c r="AQ1573" i="1" s="1"/>
  <c r="AM1573" i="1"/>
  <c r="AP1573" i="1" s="1"/>
  <c r="AJ1573" i="1"/>
  <c r="AL1573" i="1" s="1"/>
  <c r="AI1573" i="1"/>
  <c r="AW1573" i="1" s="1"/>
  <c r="AO1572" i="1"/>
  <c r="AR1572" i="1" s="1"/>
  <c r="AN1572" i="1"/>
  <c r="AQ1572" i="1" s="1"/>
  <c r="AM1572" i="1"/>
  <c r="AP1572" i="1" s="1"/>
  <c r="AJ1572" i="1"/>
  <c r="AL1572" i="1" s="1"/>
  <c r="AI1572" i="1"/>
  <c r="AW1572" i="1" s="1"/>
  <c r="AO1571" i="1"/>
  <c r="AR1571" i="1" s="1"/>
  <c r="AN1571" i="1"/>
  <c r="AQ1571" i="1" s="1"/>
  <c r="AM1571" i="1"/>
  <c r="AP1571" i="1" s="1"/>
  <c r="AJ1571" i="1"/>
  <c r="AL1571" i="1" s="1"/>
  <c r="AI1571" i="1"/>
  <c r="AW1571" i="1" s="1"/>
  <c r="AO1570" i="1"/>
  <c r="AR1570" i="1" s="1"/>
  <c r="AN1570" i="1"/>
  <c r="AQ1570" i="1" s="1"/>
  <c r="AM1570" i="1"/>
  <c r="AP1570" i="1" s="1"/>
  <c r="AJ1570" i="1"/>
  <c r="AL1570" i="1" s="1"/>
  <c r="AI1570" i="1"/>
  <c r="AW1570" i="1" s="1"/>
  <c r="AO1569" i="1"/>
  <c r="AR1569" i="1" s="1"/>
  <c r="AN1569" i="1"/>
  <c r="AQ1569" i="1" s="1"/>
  <c r="AM1569" i="1"/>
  <c r="AP1569" i="1" s="1"/>
  <c r="AJ1569" i="1"/>
  <c r="AL1569" i="1" s="1"/>
  <c r="AI1569" i="1"/>
  <c r="AW1569" i="1" s="1"/>
  <c r="AO1568" i="1"/>
  <c r="AR1568" i="1" s="1"/>
  <c r="AN1568" i="1"/>
  <c r="AQ1568" i="1" s="1"/>
  <c r="AM1568" i="1"/>
  <c r="AP1568" i="1" s="1"/>
  <c r="AJ1568" i="1"/>
  <c r="AL1568" i="1" s="1"/>
  <c r="AI1568" i="1"/>
  <c r="AW1568" i="1" s="1"/>
  <c r="AO1567" i="1"/>
  <c r="AR1567" i="1" s="1"/>
  <c r="AN1567" i="1"/>
  <c r="AQ1567" i="1" s="1"/>
  <c r="AM1567" i="1"/>
  <c r="AP1567" i="1" s="1"/>
  <c r="AJ1567" i="1"/>
  <c r="AL1567" i="1" s="1"/>
  <c r="AI1567" i="1"/>
  <c r="AW1567" i="1" s="1"/>
  <c r="AO1566" i="1"/>
  <c r="AR1566" i="1" s="1"/>
  <c r="AN1566" i="1"/>
  <c r="AQ1566" i="1" s="1"/>
  <c r="AM1566" i="1"/>
  <c r="AP1566" i="1" s="1"/>
  <c r="AJ1566" i="1"/>
  <c r="AL1566" i="1" s="1"/>
  <c r="AI1566" i="1"/>
  <c r="AW1566" i="1" s="1"/>
  <c r="AO1565" i="1"/>
  <c r="AR1565" i="1" s="1"/>
  <c r="AN1565" i="1"/>
  <c r="AQ1565" i="1" s="1"/>
  <c r="AM1565" i="1"/>
  <c r="AP1565" i="1" s="1"/>
  <c r="AJ1565" i="1"/>
  <c r="AL1565" i="1" s="1"/>
  <c r="AI1565" i="1"/>
  <c r="AW1565" i="1" s="1"/>
  <c r="AO1564" i="1"/>
  <c r="AR1564" i="1" s="1"/>
  <c r="AN1564" i="1"/>
  <c r="AQ1564" i="1" s="1"/>
  <c r="AM1564" i="1"/>
  <c r="AP1564" i="1" s="1"/>
  <c r="AJ1564" i="1"/>
  <c r="AL1564" i="1" s="1"/>
  <c r="AI1564" i="1"/>
  <c r="AW1564" i="1" s="1"/>
  <c r="AO1563" i="1"/>
  <c r="AR1563" i="1" s="1"/>
  <c r="AN1563" i="1"/>
  <c r="AQ1563" i="1" s="1"/>
  <c r="AM1563" i="1"/>
  <c r="AP1563" i="1" s="1"/>
  <c r="AJ1563" i="1"/>
  <c r="AL1563" i="1" s="1"/>
  <c r="AI1563" i="1"/>
  <c r="AW1563" i="1" s="1"/>
  <c r="AO1562" i="1"/>
  <c r="AR1562" i="1" s="1"/>
  <c r="AN1562" i="1"/>
  <c r="AQ1562" i="1" s="1"/>
  <c r="AM1562" i="1"/>
  <c r="AP1562" i="1" s="1"/>
  <c r="AJ1562" i="1"/>
  <c r="AL1562" i="1" s="1"/>
  <c r="AI1562" i="1"/>
  <c r="AW1562" i="1" s="1"/>
  <c r="AO1561" i="1"/>
  <c r="AR1561" i="1" s="1"/>
  <c r="AN1561" i="1"/>
  <c r="AQ1561" i="1" s="1"/>
  <c r="AM1561" i="1"/>
  <c r="AP1561" i="1" s="1"/>
  <c r="AJ1561" i="1"/>
  <c r="AL1561" i="1" s="1"/>
  <c r="AI1561" i="1"/>
  <c r="AW1561" i="1" s="1"/>
  <c r="AO1560" i="1"/>
  <c r="AR1560" i="1" s="1"/>
  <c r="AN1560" i="1"/>
  <c r="AQ1560" i="1" s="1"/>
  <c r="AM1560" i="1"/>
  <c r="AP1560" i="1" s="1"/>
  <c r="AJ1560" i="1"/>
  <c r="AL1560" i="1" s="1"/>
  <c r="AI1560" i="1"/>
  <c r="AW1560" i="1" s="1"/>
  <c r="AO1559" i="1"/>
  <c r="AR1559" i="1" s="1"/>
  <c r="AN1559" i="1"/>
  <c r="AQ1559" i="1" s="1"/>
  <c r="AM1559" i="1"/>
  <c r="AP1559" i="1" s="1"/>
  <c r="AJ1559" i="1"/>
  <c r="AL1559" i="1" s="1"/>
  <c r="AI1559" i="1"/>
  <c r="AW1559" i="1" s="1"/>
  <c r="AO1558" i="1"/>
  <c r="AR1558" i="1" s="1"/>
  <c r="AN1558" i="1"/>
  <c r="AQ1558" i="1" s="1"/>
  <c r="AM1558" i="1"/>
  <c r="AP1558" i="1" s="1"/>
  <c r="AJ1558" i="1"/>
  <c r="AL1558" i="1" s="1"/>
  <c r="AI1558" i="1"/>
  <c r="AW1558" i="1" s="1"/>
  <c r="AO1557" i="1"/>
  <c r="AR1557" i="1" s="1"/>
  <c r="AN1557" i="1"/>
  <c r="AQ1557" i="1" s="1"/>
  <c r="AM1557" i="1"/>
  <c r="AP1557" i="1" s="1"/>
  <c r="AJ1557" i="1"/>
  <c r="AL1557" i="1" s="1"/>
  <c r="AI1557" i="1"/>
  <c r="AW1557" i="1" s="1"/>
  <c r="AO1556" i="1"/>
  <c r="AR1556" i="1" s="1"/>
  <c r="AN1556" i="1"/>
  <c r="AQ1556" i="1" s="1"/>
  <c r="AM1556" i="1"/>
  <c r="AP1556" i="1" s="1"/>
  <c r="AJ1556" i="1"/>
  <c r="AL1556" i="1" s="1"/>
  <c r="AI1556" i="1"/>
  <c r="AW1556" i="1" s="1"/>
  <c r="AO1555" i="1"/>
  <c r="AR1555" i="1" s="1"/>
  <c r="AN1555" i="1"/>
  <c r="AQ1555" i="1" s="1"/>
  <c r="AM1555" i="1"/>
  <c r="AP1555" i="1" s="1"/>
  <c r="AJ1555" i="1"/>
  <c r="AL1555" i="1" s="1"/>
  <c r="AI1555" i="1"/>
  <c r="AW1555" i="1" s="1"/>
  <c r="AO1554" i="1"/>
  <c r="AR1554" i="1" s="1"/>
  <c r="AN1554" i="1"/>
  <c r="AQ1554" i="1" s="1"/>
  <c r="AM1554" i="1"/>
  <c r="AP1554" i="1" s="1"/>
  <c r="AJ1554" i="1"/>
  <c r="AL1554" i="1" s="1"/>
  <c r="AI1554" i="1"/>
  <c r="AW1554" i="1" s="1"/>
  <c r="AO1553" i="1"/>
  <c r="AR1553" i="1" s="1"/>
  <c r="AN1553" i="1"/>
  <c r="AQ1553" i="1" s="1"/>
  <c r="AM1553" i="1"/>
  <c r="AP1553" i="1" s="1"/>
  <c r="AJ1553" i="1"/>
  <c r="AL1553" i="1" s="1"/>
  <c r="AI1553" i="1"/>
  <c r="AW1553" i="1" s="1"/>
  <c r="AO1552" i="1"/>
  <c r="AR1552" i="1" s="1"/>
  <c r="AN1552" i="1"/>
  <c r="AQ1552" i="1" s="1"/>
  <c r="AM1552" i="1"/>
  <c r="AP1552" i="1" s="1"/>
  <c r="AJ1552" i="1"/>
  <c r="AL1552" i="1" s="1"/>
  <c r="AI1552" i="1"/>
  <c r="AW1552" i="1" s="1"/>
  <c r="AO1551" i="1"/>
  <c r="AR1551" i="1" s="1"/>
  <c r="AN1551" i="1"/>
  <c r="AQ1551" i="1" s="1"/>
  <c r="AM1551" i="1"/>
  <c r="AP1551" i="1" s="1"/>
  <c r="AJ1551" i="1"/>
  <c r="AL1551" i="1" s="1"/>
  <c r="AI1551" i="1"/>
  <c r="AW1551" i="1" s="1"/>
  <c r="AO1550" i="1"/>
  <c r="AR1550" i="1" s="1"/>
  <c r="AN1550" i="1"/>
  <c r="AQ1550" i="1" s="1"/>
  <c r="AM1550" i="1"/>
  <c r="AP1550" i="1" s="1"/>
  <c r="AJ1550" i="1"/>
  <c r="AL1550" i="1" s="1"/>
  <c r="AI1550" i="1"/>
  <c r="AW1550" i="1" s="1"/>
  <c r="AO1549" i="1"/>
  <c r="AR1549" i="1" s="1"/>
  <c r="AN1549" i="1"/>
  <c r="AQ1549" i="1" s="1"/>
  <c r="AM1549" i="1"/>
  <c r="AP1549" i="1" s="1"/>
  <c r="AJ1549" i="1"/>
  <c r="AL1549" i="1" s="1"/>
  <c r="AI1549" i="1"/>
  <c r="AW1549" i="1" s="1"/>
  <c r="AO1548" i="1"/>
  <c r="AR1548" i="1" s="1"/>
  <c r="AN1548" i="1"/>
  <c r="AQ1548" i="1" s="1"/>
  <c r="AM1548" i="1"/>
  <c r="AP1548" i="1" s="1"/>
  <c r="AJ1548" i="1"/>
  <c r="AL1548" i="1" s="1"/>
  <c r="AI1548" i="1"/>
  <c r="AW1548" i="1" s="1"/>
  <c r="AO1547" i="1"/>
  <c r="AR1547" i="1" s="1"/>
  <c r="AN1547" i="1"/>
  <c r="AQ1547" i="1" s="1"/>
  <c r="AM1547" i="1"/>
  <c r="AP1547" i="1" s="1"/>
  <c r="AJ1547" i="1"/>
  <c r="AL1547" i="1" s="1"/>
  <c r="AI1547" i="1"/>
  <c r="AW1547" i="1" s="1"/>
  <c r="AO1546" i="1"/>
  <c r="AR1546" i="1" s="1"/>
  <c r="AN1546" i="1"/>
  <c r="AQ1546" i="1" s="1"/>
  <c r="AM1546" i="1"/>
  <c r="AP1546" i="1" s="1"/>
  <c r="AJ1546" i="1"/>
  <c r="AL1546" i="1" s="1"/>
  <c r="AI1546" i="1"/>
  <c r="AW1546" i="1" s="1"/>
  <c r="AO1545" i="1"/>
  <c r="AR1545" i="1" s="1"/>
  <c r="AN1545" i="1"/>
  <c r="AQ1545" i="1" s="1"/>
  <c r="AM1545" i="1"/>
  <c r="AP1545" i="1" s="1"/>
  <c r="AJ1545" i="1"/>
  <c r="AL1545" i="1" s="1"/>
  <c r="AI1545" i="1"/>
  <c r="AW1545" i="1" s="1"/>
  <c r="AO1544" i="1"/>
  <c r="AR1544" i="1" s="1"/>
  <c r="AN1544" i="1"/>
  <c r="AQ1544" i="1" s="1"/>
  <c r="AM1544" i="1"/>
  <c r="AP1544" i="1" s="1"/>
  <c r="AJ1544" i="1"/>
  <c r="AL1544" i="1" s="1"/>
  <c r="AI1544" i="1"/>
  <c r="AW1544" i="1" s="1"/>
  <c r="AO1543" i="1"/>
  <c r="AR1543" i="1" s="1"/>
  <c r="AN1543" i="1"/>
  <c r="AQ1543" i="1" s="1"/>
  <c r="AM1543" i="1"/>
  <c r="AP1543" i="1" s="1"/>
  <c r="AJ1543" i="1"/>
  <c r="AL1543" i="1" s="1"/>
  <c r="AI1543" i="1"/>
  <c r="AW1543" i="1" s="1"/>
  <c r="AO1542" i="1"/>
  <c r="AR1542" i="1" s="1"/>
  <c r="AN1542" i="1"/>
  <c r="AQ1542" i="1" s="1"/>
  <c r="AM1542" i="1"/>
  <c r="AP1542" i="1" s="1"/>
  <c r="AJ1542" i="1"/>
  <c r="AL1542" i="1" s="1"/>
  <c r="AI1542" i="1"/>
  <c r="AW1542" i="1" s="1"/>
  <c r="AO1541" i="1"/>
  <c r="AR1541" i="1" s="1"/>
  <c r="AN1541" i="1"/>
  <c r="AQ1541" i="1" s="1"/>
  <c r="AM1541" i="1"/>
  <c r="AP1541" i="1" s="1"/>
  <c r="AJ1541" i="1"/>
  <c r="AL1541" i="1" s="1"/>
  <c r="AI1541" i="1"/>
  <c r="AW1541" i="1" s="1"/>
  <c r="AO1540" i="1"/>
  <c r="AR1540" i="1" s="1"/>
  <c r="AN1540" i="1"/>
  <c r="AQ1540" i="1" s="1"/>
  <c r="AM1540" i="1"/>
  <c r="AP1540" i="1" s="1"/>
  <c r="AJ1540" i="1"/>
  <c r="AL1540" i="1" s="1"/>
  <c r="AI1540" i="1"/>
  <c r="AW1540" i="1" s="1"/>
  <c r="AO1539" i="1"/>
  <c r="AR1539" i="1" s="1"/>
  <c r="AN1539" i="1"/>
  <c r="AQ1539" i="1" s="1"/>
  <c r="AM1539" i="1"/>
  <c r="AP1539" i="1" s="1"/>
  <c r="AJ1539" i="1"/>
  <c r="AL1539" i="1" s="1"/>
  <c r="AI1539" i="1"/>
  <c r="AW1539" i="1" s="1"/>
  <c r="AO1538" i="1"/>
  <c r="AR1538" i="1" s="1"/>
  <c r="AN1538" i="1"/>
  <c r="AQ1538" i="1" s="1"/>
  <c r="AM1538" i="1"/>
  <c r="AP1538" i="1" s="1"/>
  <c r="AJ1538" i="1"/>
  <c r="AL1538" i="1" s="1"/>
  <c r="AI1538" i="1"/>
  <c r="AW1538" i="1" s="1"/>
  <c r="AO1537" i="1"/>
  <c r="AR1537" i="1" s="1"/>
  <c r="AN1537" i="1"/>
  <c r="AQ1537" i="1" s="1"/>
  <c r="AM1537" i="1"/>
  <c r="AP1537" i="1" s="1"/>
  <c r="AJ1537" i="1"/>
  <c r="AL1537" i="1" s="1"/>
  <c r="AI1537" i="1"/>
  <c r="AW1537" i="1" s="1"/>
  <c r="AO1536" i="1"/>
  <c r="AR1536" i="1" s="1"/>
  <c r="AN1536" i="1"/>
  <c r="AQ1536" i="1" s="1"/>
  <c r="AM1536" i="1"/>
  <c r="AP1536" i="1" s="1"/>
  <c r="AJ1536" i="1"/>
  <c r="AL1536" i="1" s="1"/>
  <c r="AI1536" i="1"/>
  <c r="AW1536" i="1" s="1"/>
  <c r="AO1535" i="1"/>
  <c r="AR1535" i="1" s="1"/>
  <c r="AN1535" i="1"/>
  <c r="AQ1535" i="1" s="1"/>
  <c r="AM1535" i="1"/>
  <c r="AP1535" i="1" s="1"/>
  <c r="AJ1535" i="1"/>
  <c r="AL1535" i="1" s="1"/>
  <c r="AI1535" i="1"/>
  <c r="AW1535" i="1" s="1"/>
  <c r="AO1534" i="1"/>
  <c r="AR1534" i="1" s="1"/>
  <c r="AN1534" i="1"/>
  <c r="AQ1534" i="1" s="1"/>
  <c r="AM1534" i="1"/>
  <c r="AP1534" i="1" s="1"/>
  <c r="AJ1534" i="1"/>
  <c r="AL1534" i="1" s="1"/>
  <c r="AI1534" i="1"/>
  <c r="AW1534" i="1" s="1"/>
  <c r="AO1533" i="1"/>
  <c r="AR1533" i="1" s="1"/>
  <c r="AN1533" i="1"/>
  <c r="AQ1533" i="1" s="1"/>
  <c r="AM1533" i="1"/>
  <c r="AP1533" i="1" s="1"/>
  <c r="AJ1533" i="1"/>
  <c r="AL1533" i="1" s="1"/>
  <c r="AI1533" i="1"/>
  <c r="AW1533" i="1" s="1"/>
  <c r="AO1532" i="1"/>
  <c r="AR1532" i="1" s="1"/>
  <c r="AN1532" i="1"/>
  <c r="AQ1532" i="1" s="1"/>
  <c r="AM1532" i="1"/>
  <c r="AP1532" i="1" s="1"/>
  <c r="AJ1532" i="1"/>
  <c r="AL1532" i="1" s="1"/>
  <c r="AI1532" i="1"/>
  <c r="AW1532" i="1" s="1"/>
  <c r="AO1531" i="1"/>
  <c r="AR1531" i="1" s="1"/>
  <c r="AN1531" i="1"/>
  <c r="AQ1531" i="1" s="1"/>
  <c r="AM1531" i="1"/>
  <c r="AP1531" i="1" s="1"/>
  <c r="AJ1531" i="1"/>
  <c r="AL1531" i="1" s="1"/>
  <c r="AI1531" i="1"/>
  <c r="AW1531" i="1" s="1"/>
  <c r="AO1530" i="1"/>
  <c r="AR1530" i="1" s="1"/>
  <c r="AN1530" i="1"/>
  <c r="AQ1530" i="1" s="1"/>
  <c r="AM1530" i="1"/>
  <c r="AP1530" i="1" s="1"/>
  <c r="AJ1530" i="1"/>
  <c r="AL1530" i="1" s="1"/>
  <c r="AI1530" i="1"/>
  <c r="AW1530" i="1" s="1"/>
  <c r="AO1529" i="1"/>
  <c r="AR1529" i="1" s="1"/>
  <c r="AN1529" i="1"/>
  <c r="AQ1529" i="1" s="1"/>
  <c r="AM1529" i="1"/>
  <c r="AP1529" i="1" s="1"/>
  <c r="AJ1529" i="1"/>
  <c r="AL1529" i="1" s="1"/>
  <c r="AI1529" i="1"/>
  <c r="AW1529" i="1" s="1"/>
  <c r="AO1528" i="1"/>
  <c r="AR1528" i="1" s="1"/>
  <c r="AN1528" i="1"/>
  <c r="AQ1528" i="1" s="1"/>
  <c r="AM1528" i="1"/>
  <c r="AP1528" i="1" s="1"/>
  <c r="AJ1528" i="1"/>
  <c r="AL1528" i="1" s="1"/>
  <c r="AI1528" i="1"/>
  <c r="AW1528" i="1" s="1"/>
  <c r="AO1527" i="1"/>
  <c r="AR1527" i="1" s="1"/>
  <c r="AN1527" i="1"/>
  <c r="AQ1527" i="1" s="1"/>
  <c r="AM1527" i="1"/>
  <c r="AP1527" i="1" s="1"/>
  <c r="AJ1527" i="1"/>
  <c r="AL1527" i="1" s="1"/>
  <c r="AI1527" i="1"/>
  <c r="AW1527" i="1" s="1"/>
  <c r="AO1526" i="1"/>
  <c r="AR1526" i="1" s="1"/>
  <c r="AN1526" i="1"/>
  <c r="AQ1526" i="1" s="1"/>
  <c r="AM1526" i="1"/>
  <c r="AP1526" i="1" s="1"/>
  <c r="AJ1526" i="1"/>
  <c r="AL1526" i="1" s="1"/>
  <c r="AI1526" i="1"/>
  <c r="AW1526" i="1" s="1"/>
  <c r="AO1525" i="1"/>
  <c r="AR1525" i="1" s="1"/>
  <c r="AN1525" i="1"/>
  <c r="AQ1525" i="1" s="1"/>
  <c r="AM1525" i="1"/>
  <c r="AP1525" i="1" s="1"/>
  <c r="AJ1525" i="1"/>
  <c r="AL1525" i="1" s="1"/>
  <c r="AI1525" i="1"/>
  <c r="AW1525" i="1" s="1"/>
  <c r="AO1524" i="1"/>
  <c r="AR1524" i="1" s="1"/>
  <c r="AN1524" i="1"/>
  <c r="AQ1524" i="1" s="1"/>
  <c r="AM1524" i="1"/>
  <c r="AP1524" i="1" s="1"/>
  <c r="AJ1524" i="1"/>
  <c r="AL1524" i="1" s="1"/>
  <c r="AI1524" i="1"/>
  <c r="AW1524" i="1" s="1"/>
  <c r="AO1523" i="1"/>
  <c r="AR1523" i="1" s="1"/>
  <c r="AN1523" i="1"/>
  <c r="AQ1523" i="1" s="1"/>
  <c r="AM1523" i="1"/>
  <c r="AP1523" i="1" s="1"/>
  <c r="AJ1523" i="1"/>
  <c r="AL1523" i="1" s="1"/>
  <c r="AI1523" i="1"/>
  <c r="AW1523" i="1" s="1"/>
  <c r="AO1522" i="1"/>
  <c r="AR1522" i="1" s="1"/>
  <c r="AN1522" i="1"/>
  <c r="AQ1522" i="1" s="1"/>
  <c r="AM1522" i="1"/>
  <c r="AP1522" i="1" s="1"/>
  <c r="AJ1522" i="1"/>
  <c r="AL1522" i="1" s="1"/>
  <c r="AI1522" i="1"/>
  <c r="AW1522" i="1" s="1"/>
  <c r="AO1521" i="1"/>
  <c r="AR1521" i="1" s="1"/>
  <c r="AN1521" i="1"/>
  <c r="AQ1521" i="1" s="1"/>
  <c r="AM1521" i="1"/>
  <c r="AP1521" i="1" s="1"/>
  <c r="AJ1521" i="1"/>
  <c r="AL1521" i="1" s="1"/>
  <c r="AI1521" i="1"/>
  <c r="AW1521" i="1" s="1"/>
  <c r="AO1520" i="1"/>
  <c r="AR1520" i="1" s="1"/>
  <c r="AN1520" i="1"/>
  <c r="AQ1520" i="1" s="1"/>
  <c r="AM1520" i="1"/>
  <c r="AP1520" i="1" s="1"/>
  <c r="AJ1520" i="1"/>
  <c r="AL1520" i="1" s="1"/>
  <c r="AI1520" i="1"/>
  <c r="AW1520" i="1" s="1"/>
  <c r="AO1519" i="1"/>
  <c r="AR1519" i="1" s="1"/>
  <c r="AN1519" i="1"/>
  <c r="AQ1519" i="1" s="1"/>
  <c r="AM1519" i="1"/>
  <c r="AP1519" i="1" s="1"/>
  <c r="AJ1519" i="1"/>
  <c r="AL1519" i="1" s="1"/>
  <c r="AI1519" i="1"/>
  <c r="AW1519" i="1" s="1"/>
  <c r="AO1518" i="1"/>
  <c r="AR1518" i="1" s="1"/>
  <c r="AN1518" i="1"/>
  <c r="AQ1518" i="1" s="1"/>
  <c r="AM1518" i="1"/>
  <c r="AP1518" i="1" s="1"/>
  <c r="AJ1518" i="1"/>
  <c r="AL1518" i="1" s="1"/>
  <c r="AI1518" i="1"/>
  <c r="AW1518" i="1" s="1"/>
  <c r="AO1517" i="1"/>
  <c r="AR1517" i="1" s="1"/>
  <c r="AN1517" i="1"/>
  <c r="AQ1517" i="1" s="1"/>
  <c r="AM1517" i="1"/>
  <c r="AP1517" i="1" s="1"/>
  <c r="AJ1517" i="1"/>
  <c r="AL1517" i="1" s="1"/>
  <c r="AI1517" i="1"/>
  <c r="AW1517" i="1" s="1"/>
  <c r="AO1516" i="1"/>
  <c r="AR1516" i="1" s="1"/>
  <c r="AN1516" i="1"/>
  <c r="AQ1516" i="1" s="1"/>
  <c r="AM1516" i="1"/>
  <c r="AP1516" i="1" s="1"/>
  <c r="AJ1516" i="1"/>
  <c r="AL1516" i="1" s="1"/>
  <c r="AI1516" i="1"/>
  <c r="AW1516" i="1" s="1"/>
  <c r="AO1515" i="1"/>
  <c r="AR1515" i="1" s="1"/>
  <c r="AN1515" i="1"/>
  <c r="AQ1515" i="1" s="1"/>
  <c r="AM1515" i="1"/>
  <c r="AP1515" i="1" s="1"/>
  <c r="AJ1515" i="1"/>
  <c r="AL1515" i="1" s="1"/>
  <c r="AI1515" i="1"/>
  <c r="AW1515" i="1" s="1"/>
  <c r="AO1514" i="1"/>
  <c r="AR1514" i="1" s="1"/>
  <c r="AN1514" i="1"/>
  <c r="AQ1514" i="1" s="1"/>
  <c r="AM1514" i="1"/>
  <c r="AP1514" i="1" s="1"/>
  <c r="AJ1514" i="1"/>
  <c r="AL1514" i="1" s="1"/>
  <c r="AI1514" i="1"/>
  <c r="AW1514" i="1" s="1"/>
  <c r="AO1513" i="1"/>
  <c r="AR1513" i="1" s="1"/>
  <c r="AN1513" i="1"/>
  <c r="AQ1513" i="1" s="1"/>
  <c r="AM1513" i="1"/>
  <c r="AP1513" i="1" s="1"/>
  <c r="AJ1513" i="1"/>
  <c r="AL1513" i="1" s="1"/>
  <c r="AI1513" i="1"/>
  <c r="AW1513" i="1" s="1"/>
  <c r="AO1512" i="1"/>
  <c r="AR1512" i="1" s="1"/>
  <c r="AN1512" i="1"/>
  <c r="AQ1512" i="1" s="1"/>
  <c r="AM1512" i="1"/>
  <c r="AP1512" i="1" s="1"/>
  <c r="AJ1512" i="1"/>
  <c r="AL1512" i="1" s="1"/>
  <c r="AI1512" i="1"/>
  <c r="AW1512" i="1" s="1"/>
  <c r="AO1511" i="1"/>
  <c r="AR1511" i="1" s="1"/>
  <c r="AN1511" i="1"/>
  <c r="AQ1511" i="1" s="1"/>
  <c r="AM1511" i="1"/>
  <c r="AP1511" i="1" s="1"/>
  <c r="AJ1511" i="1"/>
  <c r="AL1511" i="1" s="1"/>
  <c r="AI1511" i="1"/>
  <c r="AW1511" i="1" s="1"/>
  <c r="AO1510" i="1"/>
  <c r="AR1510" i="1" s="1"/>
  <c r="AN1510" i="1"/>
  <c r="AQ1510" i="1" s="1"/>
  <c r="AM1510" i="1"/>
  <c r="AP1510" i="1" s="1"/>
  <c r="AJ1510" i="1"/>
  <c r="AL1510" i="1" s="1"/>
  <c r="AI1510" i="1"/>
  <c r="AW1510" i="1" s="1"/>
  <c r="AO1509" i="1"/>
  <c r="AR1509" i="1" s="1"/>
  <c r="AN1509" i="1"/>
  <c r="AQ1509" i="1" s="1"/>
  <c r="AM1509" i="1"/>
  <c r="AP1509" i="1" s="1"/>
  <c r="AJ1509" i="1"/>
  <c r="AL1509" i="1" s="1"/>
  <c r="AI1509" i="1"/>
  <c r="AW1509" i="1" s="1"/>
  <c r="AO1508" i="1"/>
  <c r="AR1508" i="1" s="1"/>
  <c r="AN1508" i="1"/>
  <c r="AQ1508" i="1" s="1"/>
  <c r="AM1508" i="1"/>
  <c r="AP1508" i="1" s="1"/>
  <c r="AJ1508" i="1"/>
  <c r="AL1508" i="1" s="1"/>
  <c r="AI1508" i="1"/>
  <c r="AW1508" i="1" s="1"/>
  <c r="AO1507" i="1"/>
  <c r="AR1507" i="1" s="1"/>
  <c r="AN1507" i="1"/>
  <c r="AQ1507" i="1" s="1"/>
  <c r="AM1507" i="1"/>
  <c r="AP1507" i="1" s="1"/>
  <c r="AJ1507" i="1"/>
  <c r="AL1507" i="1" s="1"/>
  <c r="AI1507" i="1"/>
  <c r="AW1507" i="1" s="1"/>
  <c r="AO1506" i="1"/>
  <c r="AR1506" i="1" s="1"/>
  <c r="AN1506" i="1"/>
  <c r="AQ1506" i="1" s="1"/>
  <c r="AM1506" i="1"/>
  <c r="AP1506" i="1" s="1"/>
  <c r="AJ1506" i="1"/>
  <c r="AL1506" i="1" s="1"/>
  <c r="AI1506" i="1"/>
  <c r="AW1506" i="1" s="1"/>
  <c r="AO1505" i="1"/>
  <c r="AR1505" i="1" s="1"/>
  <c r="AN1505" i="1"/>
  <c r="AQ1505" i="1" s="1"/>
  <c r="AM1505" i="1"/>
  <c r="AP1505" i="1" s="1"/>
  <c r="AJ1505" i="1"/>
  <c r="AL1505" i="1" s="1"/>
  <c r="AI1505" i="1"/>
  <c r="AW1505" i="1" s="1"/>
  <c r="AO1504" i="1"/>
  <c r="AR1504" i="1" s="1"/>
  <c r="AN1504" i="1"/>
  <c r="AQ1504" i="1" s="1"/>
  <c r="AM1504" i="1"/>
  <c r="AP1504" i="1" s="1"/>
  <c r="AJ1504" i="1"/>
  <c r="AL1504" i="1" s="1"/>
  <c r="AI1504" i="1"/>
  <c r="AW1504" i="1" s="1"/>
  <c r="AO1503" i="1"/>
  <c r="AR1503" i="1" s="1"/>
  <c r="AN1503" i="1"/>
  <c r="AQ1503" i="1" s="1"/>
  <c r="AM1503" i="1"/>
  <c r="AP1503" i="1" s="1"/>
  <c r="AJ1503" i="1"/>
  <c r="AL1503" i="1" s="1"/>
  <c r="AI1503" i="1"/>
  <c r="AW1503" i="1" s="1"/>
  <c r="AO1502" i="1"/>
  <c r="AR1502" i="1" s="1"/>
  <c r="AN1502" i="1"/>
  <c r="AQ1502" i="1" s="1"/>
  <c r="AM1502" i="1"/>
  <c r="AP1502" i="1" s="1"/>
  <c r="AJ1502" i="1"/>
  <c r="AL1502" i="1" s="1"/>
  <c r="AI1502" i="1"/>
  <c r="AW1502" i="1" s="1"/>
  <c r="AO1501" i="1"/>
  <c r="AR1501" i="1" s="1"/>
  <c r="AN1501" i="1"/>
  <c r="AQ1501" i="1" s="1"/>
  <c r="AM1501" i="1"/>
  <c r="AP1501" i="1" s="1"/>
  <c r="AJ1501" i="1"/>
  <c r="AL1501" i="1" s="1"/>
  <c r="AI1501" i="1"/>
  <c r="AW1501" i="1" s="1"/>
  <c r="AO1500" i="1"/>
  <c r="AR1500" i="1" s="1"/>
  <c r="AN1500" i="1"/>
  <c r="AQ1500" i="1" s="1"/>
  <c r="AM1500" i="1"/>
  <c r="AP1500" i="1" s="1"/>
  <c r="AJ1500" i="1"/>
  <c r="AL1500" i="1" s="1"/>
  <c r="AI1500" i="1"/>
  <c r="AW1500" i="1" s="1"/>
  <c r="AO1499" i="1"/>
  <c r="AR1499" i="1" s="1"/>
  <c r="AN1499" i="1"/>
  <c r="AQ1499" i="1" s="1"/>
  <c r="AM1499" i="1"/>
  <c r="AP1499" i="1" s="1"/>
  <c r="AJ1499" i="1"/>
  <c r="AL1499" i="1" s="1"/>
  <c r="AI1499" i="1"/>
  <c r="AW1499" i="1" s="1"/>
  <c r="AO1498" i="1"/>
  <c r="AR1498" i="1" s="1"/>
  <c r="AN1498" i="1"/>
  <c r="AQ1498" i="1" s="1"/>
  <c r="AM1498" i="1"/>
  <c r="AP1498" i="1" s="1"/>
  <c r="AJ1498" i="1"/>
  <c r="AL1498" i="1" s="1"/>
  <c r="AI1498" i="1"/>
  <c r="AW1498" i="1" s="1"/>
  <c r="AO1497" i="1"/>
  <c r="AR1497" i="1" s="1"/>
  <c r="AN1497" i="1"/>
  <c r="AQ1497" i="1" s="1"/>
  <c r="AM1497" i="1"/>
  <c r="AP1497" i="1" s="1"/>
  <c r="AJ1497" i="1"/>
  <c r="AL1497" i="1" s="1"/>
  <c r="AI1497" i="1"/>
  <c r="AW1497" i="1" s="1"/>
  <c r="AO1496" i="1"/>
  <c r="AR1496" i="1" s="1"/>
  <c r="AN1496" i="1"/>
  <c r="AQ1496" i="1" s="1"/>
  <c r="AM1496" i="1"/>
  <c r="AP1496" i="1" s="1"/>
  <c r="AJ1496" i="1"/>
  <c r="AL1496" i="1" s="1"/>
  <c r="AI1496" i="1"/>
  <c r="AW1496" i="1" s="1"/>
  <c r="AO1495" i="1"/>
  <c r="AR1495" i="1" s="1"/>
  <c r="AN1495" i="1"/>
  <c r="AQ1495" i="1" s="1"/>
  <c r="AM1495" i="1"/>
  <c r="AP1495" i="1" s="1"/>
  <c r="AJ1495" i="1"/>
  <c r="AL1495" i="1" s="1"/>
  <c r="AI1495" i="1"/>
  <c r="AW1495" i="1" s="1"/>
  <c r="AO1494" i="1"/>
  <c r="AR1494" i="1" s="1"/>
  <c r="AN1494" i="1"/>
  <c r="AQ1494" i="1" s="1"/>
  <c r="AM1494" i="1"/>
  <c r="AP1494" i="1" s="1"/>
  <c r="AJ1494" i="1"/>
  <c r="AL1494" i="1" s="1"/>
  <c r="AI1494" i="1"/>
  <c r="AW1494" i="1" s="1"/>
  <c r="AO1493" i="1"/>
  <c r="AR1493" i="1" s="1"/>
  <c r="AN1493" i="1"/>
  <c r="AQ1493" i="1" s="1"/>
  <c r="AM1493" i="1"/>
  <c r="AP1493" i="1" s="1"/>
  <c r="AJ1493" i="1"/>
  <c r="AL1493" i="1" s="1"/>
  <c r="AI1493" i="1"/>
  <c r="AW1493" i="1" s="1"/>
  <c r="AO1492" i="1"/>
  <c r="AR1492" i="1" s="1"/>
  <c r="AN1492" i="1"/>
  <c r="AQ1492" i="1" s="1"/>
  <c r="AM1492" i="1"/>
  <c r="AP1492" i="1" s="1"/>
  <c r="AJ1492" i="1"/>
  <c r="AL1492" i="1" s="1"/>
  <c r="AI1492" i="1"/>
  <c r="AW1492" i="1" s="1"/>
  <c r="AO1491" i="1"/>
  <c r="AR1491" i="1" s="1"/>
  <c r="AN1491" i="1"/>
  <c r="AQ1491" i="1" s="1"/>
  <c r="AM1491" i="1"/>
  <c r="AP1491" i="1" s="1"/>
  <c r="AJ1491" i="1"/>
  <c r="AL1491" i="1" s="1"/>
  <c r="AI1491" i="1"/>
  <c r="AW1491" i="1" s="1"/>
  <c r="AO1490" i="1"/>
  <c r="AR1490" i="1" s="1"/>
  <c r="AN1490" i="1"/>
  <c r="AQ1490" i="1" s="1"/>
  <c r="AM1490" i="1"/>
  <c r="AP1490" i="1" s="1"/>
  <c r="AJ1490" i="1"/>
  <c r="AL1490" i="1" s="1"/>
  <c r="AI1490" i="1"/>
  <c r="AW1490" i="1" s="1"/>
  <c r="AO1489" i="1"/>
  <c r="AR1489" i="1" s="1"/>
  <c r="AN1489" i="1"/>
  <c r="AQ1489" i="1" s="1"/>
  <c r="AM1489" i="1"/>
  <c r="AP1489" i="1" s="1"/>
  <c r="AJ1489" i="1"/>
  <c r="AL1489" i="1" s="1"/>
  <c r="AI1489" i="1"/>
  <c r="AW1489" i="1" s="1"/>
  <c r="AO1488" i="1"/>
  <c r="AR1488" i="1" s="1"/>
  <c r="AN1488" i="1"/>
  <c r="AQ1488" i="1" s="1"/>
  <c r="AM1488" i="1"/>
  <c r="AP1488" i="1" s="1"/>
  <c r="AJ1488" i="1"/>
  <c r="AL1488" i="1" s="1"/>
  <c r="AI1488" i="1"/>
  <c r="AW1488" i="1" s="1"/>
  <c r="AO1487" i="1"/>
  <c r="AR1487" i="1" s="1"/>
  <c r="AN1487" i="1"/>
  <c r="AQ1487" i="1" s="1"/>
  <c r="AM1487" i="1"/>
  <c r="AP1487" i="1" s="1"/>
  <c r="AJ1487" i="1"/>
  <c r="AL1487" i="1" s="1"/>
  <c r="AI1487" i="1"/>
  <c r="AW1487" i="1" s="1"/>
  <c r="AO1486" i="1"/>
  <c r="AR1486" i="1" s="1"/>
  <c r="AN1486" i="1"/>
  <c r="AQ1486" i="1" s="1"/>
  <c r="AM1486" i="1"/>
  <c r="AP1486" i="1" s="1"/>
  <c r="AJ1486" i="1"/>
  <c r="AL1486" i="1" s="1"/>
  <c r="AI1486" i="1"/>
  <c r="AW1486" i="1" s="1"/>
  <c r="AO1485" i="1"/>
  <c r="AR1485" i="1" s="1"/>
  <c r="AN1485" i="1"/>
  <c r="AQ1485" i="1" s="1"/>
  <c r="AM1485" i="1"/>
  <c r="AP1485" i="1" s="1"/>
  <c r="AJ1485" i="1"/>
  <c r="AL1485" i="1" s="1"/>
  <c r="AI1485" i="1"/>
  <c r="AW1485" i="1" s="1"/>
  <c r="AO1484" i="1"/>
  <c r="AR1484" i="1" s="1"/>
  <c r="AN1484" i="1"/>
  <c r="AQ1484" i="1" s="1"/>
  <c r="AM1484" i="1"/>
  <c r="AP1484" i="1" s="1"/>
  <c r="AJ1484" i="1"/>
  <c r="AL1484" i="1" s="1"/>
  <c r="AI1484" i="1"/>
  <c r="AW1484" i="1" s="1"/>
  <c r="AO1483" i="1"/>
  <c r="AR1483" i="1" s="1"/>
  <c r="AN1483" i="1"/>
  <c r="AQ1483" i="1" s="1"/>
  <c r="AM1483" i="1"/>
  <c r="AP1483" i="1" s="1"/>
  <c r="AJ1483" i="1"/>
  <c r="AL1483" i="1" s="1"/>
  <c r="AI1483" i="1"/>
  <c r="AW1483" i="1" s="1"/>
  <c r="AO1482" i="1"/>
  <c r="AR1482" i="1" s="1"/>
  <c r="AN1482" i="1"/>
  <c r="AQ1482" i="1" s="1"/>
  <c r="AM1482" i="1"/>
  <c r="AP1482" i="1" s="1"/>
  <c r="AJ1482" i="1"/>
  <c r="AL1482" i="1" s="1"/>
  <c r="AI1482" i="1"/>
  <c r="AW1482" i="1" s="1"/>
  <c r="AO1481" i="1"/>
  <c r="AR1481" i="1" s="1"/>
  <c r="AN1481" i="1"/>
  <c r="AQ1481" i="1" s="1"/>
  <c r="AM1481" i="1"/>
  <c r="AP1481" i="1" s="1"/>
  <c r="AJ1481" i="1"/>
  <c r="AL1481" i="1" s="1"/>
  <c r="AI1481" i="1"/>
  <c r="AW1481" i="1" s="1"/>
  <c r="AO1480" i="1"/>
  <c r="AR1480" i="1" s="1"/>
  <c r="AN1480" i="1"/>
  <c r="AQ1480" i="1" s="1"/>
  <c r="AM1480" i="1"/>
  <c r="AP1480" i="1" s="1"/>
  <c r="AJ1480" i="1"/>
  <c r="AL1480" i="1" s="1"/>
  <c r="AI1480" i="1"/>
  <c r="AW1480" i="1" s="1"/>
  <c r="AO1479" i="1"/>
  <c r="AR1479" i="1" s="1"/>
  <c r="AN1479" i="1"/>
  <c r="AQ1479" i="1" s="1"/>
  <c r="AM1479" i="1"/>
  <c r="AP1479" i="1" s="1"/>
  <c r="AJ1479" i="1"/>
  <c r="AL1479" i="1" s="1"/>
  <c r="AI1479" i="1"/>
  <c r="AW1479" i="1" s="1"/>
  <c r="AO1478" i="1"/>
  <c r="AR1478" i="1" s="1"/>
  <c r="AN1478" i="1"/>
  <c r="AQ1478" i="1" s="1"/>
  <c r="AM1478" i="1"/>
  <c r="AP1478" i="1" s="1"/>
  <c r="AJ1478" i="1"/>
  <c r="AL1478" i="1" s="1"/>
  <c r="AI1478" i="1"/>
  <c r="AW1478" i="1" s="1"/>
  <c r="AO1477" i="1"/>
  <c r="AR1477" i="1" s="1"/>
  <c r="AN1477" i="1"/>
  <c r="AQ1477" i="1" s="1"/>
  <c r="AM1477" i="1"/>
  <c r="AP1477" i="1" s="1"/>
  <c r="AJ1477" i="1"/>
  <c r="AL1477" i="1" s="1"/>
  <c r="AI1477" i="1"/>
  <c r="AW1477" i="1" s="1"/>
  <c r="AO1476" i="1"/>
  <c r="AR1476" i="1" s="1"/>
  <c r="AN1476" i="1"/>
  <c r="AQ1476" i="1" s="1"/>
  <c r="AM1476" i="1"/>
  <c r="AP1476" i="1" s="1"/>
  <c r="AJ1476" i="1"/>
  <c r="AL1476" i="1" s="1"/>
  <c r="AI1476" i="1"/>
  <c r="AW1476" i="1" s="1"/>
  <c r="AO1475" i="1"/>
  <c r="AR1475" i="1" s="1"/>
  <c r="AN1475" i="1"/>
  <c r="AQ1475" i="1" s="1"/>
  <c r="AM1475" i="1"/>
  <c r="AP1475" i="1" s="1"/>
  <c r="AJ1475" i="1"/>
  <c r="AL1475" i="1" s="1"/>
  <c r="AI1475" i="1"/>
  <c r="AW1475" i="1" s="1"/>
  <c r="AO1474" i="1"/>
  <c r="AR1474" i="1" s="1"/>
  <c r="AN1474" i="1"/>
  <c r="AQ1474" i="1" s="1"/>
  <c r="AM1474" i="1"/>
  <c r="AP1474" i="1" s="1"/>
  <c r="AJ1474" i="1"/>
  <c r="AL1474" i="1" s="1"/>
  <c r="AI1474" i="1"/>
  <c r="AW1474" i="1" s="1"/>
  <c r="AO1473" i="1"/>
  <c r="AR1473" i="1" s="1"/>
  <c r="AN1473" i="1"/>
  <c r="AQ1473" i="1" s="1"/>
  <c r="AM1473" i="1"/>
  <c r="AP1473" i="1" s="1"/>
  <c r="AJ1473" i="1"/>
  <c r="AL1473" i="1" s="1"/>
  <c r="AI1473" i="1"/>
  <c r="AW1473" i="1" s="1"/>
  <c r="AO1472" i="1"/>
  <c r="AR1472" i="1" s="1"/>
  <c r="AN1472" i="1"/>
  <c r="AQ1472" i="1" s="1"/>
  <c r="AM1472" i="1"/>
  <c r="AP1472" i="1" s="1"/>
  <c r="AJ1472" i="1"/>
  <c r="AL1472" i="1" s="1"/>
  <c r="AI1472" i="1"/>
  <c r="AW1472" i="1" s="1"/>
  <c r="AO1471" i="1"/>
  <c r="AR1471" i="1" s="1"/>
  <c r="AN1471" i="1"/>
  <c r="AQ1471" i="1" s="1"/>
  <c r="AM1471" i="1"/>
  <c r="AP1471" i="1" s="1"/>
  <c r="AJ1471" i="1"/>
  <c r="AL1471" i="1" s="1"/>
  <c r="AI1471" i="1"/>
  <c r="AW1471" i="1" s="1"/>
  <c r="AO1470" i="1"/>
  <c r="AR1470" i="1" s="1"/>
  <c r="AN1470" i="1"/>
  <c r="AQ1470" i="1" s="1"/>
  <c r="AM1470" i="1"/>
  <c r="AP1470" i="1" s="1"/>
  <c r="AJ1470" i="1"/>
  <c r="AL1470" i="1" s="1"/>
  <c r="AI1470" i="1"/>
  <c r="AW1470" i="1" s="1"/>
  <c r="AO1469" i="1"/>
  <c r="AR1469" i="1" s="1"/>
  <c r="AN1469" i="1"/>
  <c r="AQ1469" i="1" s="1"/>
  <c r="AM1469" i="1"/>
  <c r="AP1469" i="1" s="1"/>
  <c r="AJ1469" i="1"/>
  <c r="AL1469" i="1" s="1"/>
  <c r="AI1469" i="1"/>
  <c r="AW1469" i="1" s="1"/>
  <c r="AO1468" i="1"/>
  <c r="AR1468" i="1" s="1"/>
  <c r="AN1468" i="1"/>
  <c r="AQ1468" i="1" s="1"/>
  <c r="AM1468" i="1"/>
  <c r="AP1468" i="1" s="1"/>
  <c r="AJ1468" i="1"/>
  <c r="AL1468" i="1" s="1"/>
  <c r="AI1468" i="1"/>
  <c r="AW1468" i="1" s="1"/>
  <c r="AO1467" i="1"/>
  <c r="AR1467" i="1" s="1"/>
  <c r="AN1467" i="1"/>
  <c r="AQ1467" i="1" s="1"/>
  <c r="AM1467" i="1"/>
  <c r="AP1467" i="1" s="1"/>
  <c r="AJ1467" i="1"/>
  <c r="AL1467" i="1" s="1"/>
  <c r="AI1467" i="1"/>
  <c r="AW1467" i="1" s="1"/>
  <c r="AO1466" i="1"/>
  <c r="AR1466" i="1" s="1"/>
  <c r="AN1466" i="1"/>
  <c r="AQ1466" i="1" s="1"/>
  <c r="AM1466" i="1"/>
  <c r="AP1466" i="1" s="1"/>
  <c r="AJ1466" i="1"/>
  <c r="AL1466" i="1" s="1"/>
  <c r="AI1466" i="1"/>
  <c r="AW1466" i="1" s="1"/>
  <c r="AO1465" i="1"/>
  <c r="AR1465" i="1" s="1"/>
  <c r="AN1465" i="1"/>
  <c r="AQ1465" i="1" s="1"/>
  <c r="AM1465" i="1"/>
  <c r="AP1465" i="1" s="1"/>
  <c r="AJ1465" i="1"/>
  <c r="AL1465" i="1" s="1"/>
  <c r="AI1465" i="1"/>
  <c r="AW1465" i="1" s="1"/>
  <c r="AO1464" i="1"/>
  <c r="AR1464" i="1" s="1"/>
  <c r="AN1464" i="1"/>
  <c r="AQ1464" i="1" s="1"/>
  <c r="AM1464" i="1"/>
  <c r="AP1464" i="1" s="1"/>
  <c r="AJ1464" i="1"/>
  <c r="AL1464" i="1" s="1"/>
  <c r="AI1464" i="1"/>
  <c r="AW1464" i="1" s="1"/>
  <c r="AO1463" i="1"/>
  <c r="AR1463" i="1" s="1"/>
  <c r="AN1463" i="1"/>
  <c r="AQ1463" i="1" s="1"/>
  <c r="AM1463" i="1"/>
  <c r="AP1463" i="1" s="1"/>
  <c r="AJ1463" i="1"/>
  <c r="AL1463" i="1" s="1"/>
  <c r="AI1463" i="1"/>
  <c r="AW1463" i="1" s="1"/>
  <c r="AO1462" i="1"/>
  <c r="AR1462" i="1" s="1"/>
  <c r="AN1462" i="1"/>
  <c r="AQ1462" i="1" s="1"/>
  <c r="AM1462" i="1"/>
  <c r="AP1462" i="1" s="1"/>
  <c r="AJ1462" i="1"/>
  <c r="AL1462" i="1" s="1"/>
  <c r="AI1462" i="1"/>
  <c r="AW1462" i="1" s="1"/>
  <c r="AO1461" i="1"/>
  <c r="AR1461" i="1" s="1"/>
  <c r="AN1461" i="1"/>
  <c r="AQ1461" i="1" s="1"/>
  <c r="AM1461" i="1"/>
  <c r="AP1461" i="1" s="1"/>
  <c r="AJ1461" i="1"/>
  <c r="AL1461" i="1" s="1"/>
  <c r="AI1461" i="1"/>
  <c r="AW1461" i="1" s="1"/>
  <c r="AO1460" i="1"/>
  <c r="AR1460" i="1" s="1"/>
  <c r="AN1460" i="1"/>
  <c r="AQ1460" i="1" s="1"/>
  <c r="AM1460" i="1"/>
  <c r="AP1460" i="1" s="1"/>
  <c r="AJ1460" i="1"/>
  <c r="AL1460" i="1" s="1"/>
  <c r="AI1460" i="1"/>
  <c r="AW1460" i="1" s="1"/>
  <c r="AO1459" i="1"/>
  <c r="AR1459" i="1" s="1"/>
  <c r="AN1459" i="1"/>
  <c r="AQ1459" i="1" s="1"/>
  <c r="AM1459" i="1"/>
  <c r="AP1459" i="1" s="1"/>
  <c r="AJ1459" i="1"/>
  <c r="AL1459" i="1" s="1"/>
  <c r="AI1459" i="1"/>
  <c r="AW1459" i="1" s="1"/>
  <c r="AO1458" i="1"/>
  <c r="AR1458" i="1" s="1"/>
  <c r="AN1458" i="1"/>
  <c r="AQ1458" i="1" s="1"/>
  <c r="AM1458" i="1"/>
  <c r="AP1458" i="1" s="1"/>
  <c r="AJ1458" i="1"/>
  <c r="AL1458" i="1" s="1"/>
  <c r="AI1458" i="1"/>
  <c r="AW1458" i="1" s="1"/>
  <c r="AO1457" i="1"/>
  <c r="AR1457" i="1" s="1"/>
  <c r="AN1457" i="1"/>
  <c r="AQ1457" i="1" s="1"/>
  <c r="AM1457" i="1"/>
  <c r="AP1457" i="1" s="1"/>
  <c r="AJ1457" i="1"/>
  <c r="AL1457" i="1" s="1"/>
  <c r="AI1457" i="1"/>
  <c r="AW1457" i="1" s="1"/>
  <c r="AO1456" i="1"/>
  <c r="AR1456" i="1" s="1"/>
  <c r="AN1456" i="1"/>
  <c r="AQ1456" i="1" s="1"/>
  <c r="AM1456" i="1"/>
  <c r="AP1456" i="1" s="1"/>
  <c r="AJ1456" i="1"/>
  <c r="AL1456" i="1" s="1"/>
  <c r="AI1456" i="1"/>
  <c r="AW1456" i="1" s="1"/>
  <c r="AO1455" i="1"/>
  <c r="AR1455" i="1" s="1"/>
  <c r="AN1455" i="1"/>
  <c r="AQ1455" i="1" s="1"/>
  <c r="AM1455" i="1"/>
  <c r="AP1455" i="1" s="1"/>
  <c r="AJ1455" i="1"/>
  <c r="AL1455" i="1" s="1"/>
  <c r="AI1455" i="1"/>
  <c r="AW1455" i="1" s="1"/>
  <c r="AO1454" i="1"/>
  <c r="AR1454" i="1" s="1"/>
  <c r="AN1454" i="1"/>
  <c r="AQ1454" i="1" s="1"/>
  <c r="AM1454" i="1"/>
  <c r="AP1454" i="1" s="1"/>
  <c r="AJ1454" i="1"/>
  <c r="AL1454" i="1" s="1"/>
  <c r="AI1454" i="1"/>
  <c r="AW1454" i="1" s="1"/>
  <c r="AO1453" i="1"/>
  <c r="AR1453" i="1" s="1"/>
  <c r="AN1453" i="1"/>
  <c r="AQ1453" i="1" s="1"/>
  <c r="AM1453" i="1"/>
  <c r="AP1453" i="1" s="1"/>
  <c r="AJ1453" i="1"/>
  <c r="AL1453" i="1" s="1"/>
  <c r="AI1453" i="1"/>
  <c r="AW1453" i="1" s="1"/>
  <c r="AO1452" i="1"/>
  <c r="AR1452" i="1" s="1"/>
  <c r="AN1452" i="1"/>
  <c r="AQ1452" i="1" s="1"/>
  <c r="AM1452" i="1"/>
  <c r="AP1452" i="1" s="1"/>
  <c r="AJ1452" i="1"/>
  <c r="AL1452" i="1" s="1"/>
  <c r="AI1452" i="1"/>
  <c r="AW1452" i="1" s="1"/>
  <c r="AO1451" i="1"/>
  <c r="AR1451" i="1" s="1"/>
  <c r="AN1451" i="1"/>
  <c r="AQ1451" i="1" s="1"/>
  <c r="AM1451" i="1"/>
  <c r="AP1451" i="1" s="1"/>
  <c r="AJ1451" i="1"/>
  <c r="AL1451" i="1" s="1"/>
  <c r="AI1451" i="1"/>
  <c r="AW1451" i="1" s="1"/>
  <c r="AO1450" i="1"/>
  <c r="AR1450" i="1" s="1"/>
  <c r="AN1450" i="1"/>
  <c r="AQ1450" i="1" s="1"/>
  <c r="AM1450" i="1"/>
  <c r="AP1450" i="1" s="1"/>
  <c r="AJ1450" i="1"/>
  <c r="AL1450" i="1" s="1"/>
  <c r="AI1450" i="1"/>
  <c r="AW1450" i="1" s="1"/>
  <c r="AO1449" i="1"/>
  <c r="AR1449" i="1" s="1"/>
  <c r="AN1449" i="1"/>
  <c r="AQ1449" i="1" s="1"/>
  <c r="AM1449" i="1"/>
  <c r="AP1449" i="1" s="1"/>
  <c r="AJ1449" i="1"/>
  <c r="AL1449" i="1" s="1"/>
  <c r="AI1449" i="1"/>
  <c r="AW1449" i="1" s="1"/>
  <c r="AO1448" i="1"/>
  <c r="AR1448" i="1" s="1"/>
  <c r="AN1448" i="1"/>
  <c r="AQ1448" i="1" s="1"/>
  <c r="AM1448" i="1"/>
  <c r="AP1448" i="1" s="1"/>
  <c r="AJ1448" i="1"/>
  <c r="AL1448" i="1" s="1"/>
  <c r="AI1448" i="1"/>
  <c r="AW1448" i="1" s="1"/>
  <c r="AO1447" i="1"/>
  <c r="AR1447" i="1" s="1"/>
  <c r="AN1447" i="1"/>
  <c r="AQ1447" i="1" s="1"/>
  <c r="AM1447" i="1"/>
  <c r="AP1447" i="1" s="1"/>
  <c r="AJ1447" i="1"/>
  <c r="AL1447" i="1" s="1"/>
  <c r="AI1447" i="1"/>
  <c r="AW1447" i="1" s="1"/>
  <c r="AO1446" i="1"/>
  <c r="AR1446" i="1" s="1"/>
  <c r="AN1446" i="1"/>
  <c r="AQ1446" i="1" s="1"/>
  <c r="AM1446" i="1"/>
  <c r="AP1446" i="1" s="1"/>
  <c r="AJ1446" i="1"/>
  <c r="AL1446" i="1" s="1"/>
  <c r="AI1446" i="1"/>
  <c r="AW1446" i="1" s="1"/>
  <c r="AO1445" i="1"/>
  <c r="AR1445" i="1" s="1"/>
  <c r="AN1445" i="1"/>
  <c r="AQ1445" i="1" s="1"/>
  <c r="AM1445" i="1"/>
  <c r="AP1445" i="1" s="1"/>
  <c r="AJ1445" i="1"/>
  <c r="AL1445" i="1" s="1"/>
  <c r="AI1445" i="1"/>
  <c r="AW1445" i="1" s="1"/>
  <c r="AO1444" i="1"/>
  <c r="AR1444" i="1" s="1"/>
  <c r="AN1444" i="1"/>
  <c r="AQ1444" i="1" s="1"/>
  <c r="AM1444" i="1"/>
  <c r="AP1444" i="1" s="1"/>
  <c r="AJ1444" i="1"/>
  <c r="AL1444" i="1" s="1"/>
  <c r="AI1444" i="1"/>
  <c r="AW1444" i="1" s="1"/>
  <c r="AO1443" i="1"/>
  <c r="AR1443" i="1" s="1"/>
  <c r="AN1443" i="1"/>
  <c r="AQ1443" i="1" s="1"/>
  <c r="AM1443" i="1"/>
  <c r="AP1443" i="1" s="1"/>
  <c r="AJ1443" i="1"/>
  <c r="AL1443" i="1" s="1"/>
  <c r="AI1443" i="1"/>
  <c r="AW1443" i="1" s="1"/>
  <c r="AO1442" i="1"/>
  <c r="AR1442" i="1" s="1"/>
  <c r="AN1442" i="1"/>
  <c r="AQ1442" i="1" s="1"/>
  <c r="AM1442" i="1"/>
  <c r="AP1442" i="1" s="1"/>
  <c r="AJ1442" i="1"/>
  <c r="AL1442" i="1" s="1"/>
  <c r="AI1442" i="1"/>
  <c r="AW1442" i="1" s="1"/>
  <c r="AO1441" i="1"/>
  <c r="AR1441" i="1" s="1"/>
  <c r="AN1441" i="1"/>
  <c r="AQ1441" i="1" s="1"/>
  <c r="AM1441" i="1"/>
  <c r="AP1441" i="1" s="1"/>
  <c r="AJ1441" i="1"/>
  <c r="AL1441" i="1" s="1"/>
  <c r="AI1441" i="1"/>
  <c r="AW1441" i="1" s="1"/>
  <c r="AO1440" i="1"/>
  <c r="AR1440" i="1" s="1"/>
  <c r="AN1440" i="1"/>
  <c r="AQ1440" i="1" s="1"/>
  <c r="AM1440" i="1"/>
  <c r="AP1440" i="1" s="1"/>
  <c r="AJ1440" i="1"/>
  <c r="AL1440" i="1" s="1"/>
  <c r="AI1440" i="1"/>
  <c r="AW1440" i="1" s="1"/>
  <c r="AO1439" i="1"/>
  <c r="AR1439" i="1" s="1"/>
  <c r="AN1439" i="1"/>
  <c r="AQ1439" i="1" s="1"/>
  <c r="AM1439" i="1"/>
  <c r="AP1439" i="1" s="1"/>
  <c r="AJ1439" i="1"/>
  <c r="AL1439" i="1" s="1"/>
  <c r="AI1439" i="1"/>
  <c r="AW1439" i="1" s="1"/>
  <c r="AO1438" i="1"/>
  <c r="AR1438" i="1" s="1"/>
  <c r="AN1438" i="1"/>
  <c r="AQ1438" i="1" s="1"/>
  <c r="AM1438" i="1"/>
  <c r="AP1438" i="1" s="1"/>
  <c r="AJ1438" i="1"/>
  <c r="AL1438" i="1" s="1"/>
  <c r="AI1438" i="1"/>
  <c r="AW1438" i="1" s="1"/>
  <c r="AO1437" i="1"/>
  <c r="AR1437" i="1" s="1"/>
  <c r="AN1437" i="1"/>
  <c r="AQ1437" i="1" s="1"/>
  <c r="AM1437" i="1"/>
  <c r="AP1437" i="1" s="1"/>
  <c r="AJ1437" i="1"/>
  <c r="AL1437" i="1" s="1"/>
  <c r="AI1437" i="1"/>
  <c r="AW1437" i="1" s="1"/>
  <c r="AO1436" i="1"/>
  <c r="AR1436" i="1" s="1"/>
  <c r="AN1436" i="1"/>
  <c r="AQ1436" i="1" s="1"/>
  <c r="AM1436" i="1"/>
  <c r="AP1436" i="1" s="1"/>
  <c r="AJ1436" i="1"/>
  <c r="AL1436" i="1" s="1"/>
  <c r="AI1436" i="1"/>
  <c r="AW1436" i="1" s="1"/>
  <c r="AO1435" i="1"/>
  <c r="AR1435" i="1" s="1"/>
  <c r="AN1435" i="1"/>
  <c r="AQ1435" i="1" s="1"/>
  <c r="AM1435" i="1"/>
  <c r="AP1435" i="1" s="1"/>
  <c r="AJ1435" i="1"/>
  <c r="AL1435" i="1" s="1"/>
  <c r="AI1435" i="1"/>
  <c r="AW1435" i="1" s="1"/>
  <c r="AO1434" i="1"/>
  <c r="AR1434" i="1" s="1"/>
  <c r="AN1434" i="1"/>
  <c r="AQ1434" i="1" s="1"/>
  <c r="AM1434" i="1"/>
  <c r="AP1434" i="1" s="1"/>
  <c r="AJ1434" i="1"/>
  <c r="AL1434" i="1" s="1"/>
  <c r="AI1434" i="1"/>
  <c r="AW1434" i="1" s="1"/>
  <c r="AO1433" i="1"/>
  <c r="AR1433" i="1" s="1"/>
  <c r="AN1433" i="1"/>
  <c r="AQ1433" i="1" s="1"/>
  <c r="AM1433" i="1"/>
  <c r="AP1433" i="1" s="1"/>
  <c r="AJ1433" i="1"/>
  <c r="AL1433" i="1" s="1"/>
  <c r="AI1433" i="1"/>
  <c r="AW1433" i="1" s="1"/>
  <c r="AO1432" i="1"/>
  <c r="AR1432" i="1" s="1"/>
  <c r="AN1432" i="1"/>
  <c r="AQ1432" i="1" s="1"/>
  <c r="AM1432" i="1"/>
  <c r="AP1432" i="1" s="1"/>
  <c r="AJ1432" i="1"/>
  <c r="AL1432" i="1" s="1"/>
  <c r="AI1432" i="1"/>
  <c r="AW1432" i="1" s="1"/>
  <c r="AO1431" i="1"/>
  <c r="AR1431" i="1" s="1"/>
  <c r="AN1431" i="1"/>
  <c r="AQ1431" i="1" s="1"/>
  <c r="AM1431" i="1"/>
  <c r="AP1431" i="1" s="1"/>
  <c r="AJ1431" i="1"/>
  <c r="AL1431" i="1" s="1"/>
  <c r="AI1431" i="1"/>
  <c r="AW1431" i="1" s="1"/>
  <c r="AO1430" i="1"/>
  <c r="AR1430" i="1" s="1"/>
  <c r="AN1430" i="1"/>
  <c r="AQ1430" i="1" s="1"/>
  <c r="AM1430" i="1"/>
  <c r="AP1430" i="1" s="1"/>
  <c r="AJ1430" i="1"/>
  <c r="AL1430" i="1" s="1"/>
  <c r="AI1430" i="1"/>
  <c r="AW1430" i="1" s="1"/>
  <c r="AO1429" i="1"/>
  <c r="AR1429" i="1" s="1"/>
  <c r="AN1429" i="1"/>
  <c r="AQ1429" i="1" s="1"/>
  <c r="AM1429" i="1"/>
  <c r="AP1429" i="1" s="1"/>
  <c r="AJ1429" i="1"/>
  <c r="AL1429" i="1" s="1"/>
  <c r="AI1429" i="1"/>
  <c r="AW1429" i="1" s="1"/>
  <c r="AO1428" i="1"/>
  <c r="AR1428" i="1" s="1"/>
  <c r="AN1428" i="1"/>
  <c r="AQ1428" i="1" s="1"/>
  <c r="AM1428" i="1"/>
  <c r="AP1428" i="1" s="1"/>
  <c r="AJ1428" i="1"/>
  <c r="AL1428" i="1" s="1"/>
  <c r="AI1428" i="1"/>
  <c r="AW1428" i="1" s="1"/>
  <c r="AO1427" i="1"/>
  <c r="AR1427" i="1" s="1"/>
  <c r="AN1427" i="1"/>
  <c r="AQ1427" i="1" s="1"/>
  <c r="AM1427" i="1"/>
  <c r="AP1427" i="1" s="1"/>
  <c r="AJ1427" i="1"/>
  <c r="AL1427" i="1" s="1"/>
  <c r="AI1427" i="1"/>
  <c r="AW1427" i="1" s="1"/>
  <c r="AO1426" i="1"/>
  <c r="AR1426" i="1" s="1"/>
  <c r="AN1426" i="1"/>
  <c r="AQ1426" i="1" s="1"/>
  <c r="AM1426" i="1"/>
  <c r="AP1426" i="1" s="1"/>
  <c r="AJ1426" i="1"/>
  <c r="AL1426" i="1" s="1"/>
  <c r="AI1426" i="1"/>
  <c r="AW1426" i="1" s="1"/>
  <c r="AO1425" i="1"/>
  <c r="AR1425" i="1" s="1"/>
  <c r="AN1425" i="1"/>
  <c r="AQ1425" i="1" s="1"/>
  <c r="AM1425" i="1"/>
  <c r="AP1425" i="1" s="1"/>
  <c r="AJ1425" i="1"/>
  <c r="AL1425" i="1" s="1"/>
  <c r="AI1425" i="1"/>
  <c r="AW1425" i="1" s="1"/>
  <c r="AO1424" i="1"/>
  <c r="AR1424" i="1" s="1"/>
  <c r="AN1424" i="1"/>
  <c r="AQ1424" i="1" s="1"/>
  <c r="AM1424" i="1"/>
  <c r="AP1424" i="1" s="1"/>
  <c r="AJ1424" i="1"/>
  <c r="AL1424" i="1" s="1"/>
  <c r="AI1424" i="1"/>
  <c r="AW1424" i="1" s="1"/>
  <c r="AO1423" i="1"/>
  <c r="AR1423" i="1" s="1"/>
  <c r="AN1423" i="1"/>
  <c r="AQ1423" i="1" s="1"/>
  <c r="AM1423" i="1"/>
  <c r="AP1423" i="1" s="1"/>
  <c r="AJ1423" i="1"/>
  <c r="AL1423" i="1" s="1"/>
  <c r="AI1423" i="1"/>
  <c r="AW1423" i="1" s="1"/>
  <c r="AO1422" i="1"/>
  <c r="AR1422" i="1" s="1"/>
  <c r="AN1422" i="1"/>
  <c r="AQ1422" i="1" s="1"/>
  <c r="AM1422" i="1"/>
  <c r="AP1422" i="1" s="1"/>
  <c r="AJ1422" i="1"/>
  <c r="AL1422" i="1" s="1"/>
  <c r="AI1422" i="1"/>
  <c r="AW1422" i="1" s="1"/>
  <c r="AO1421" i="1"/>
  <c r="AR1421" i="1" s="1"/>
  <c r="AN1421" i="1"/>
  <c r="AQ1421" i="1" s="1"/>
  <c r="AM1421" i="1"/>
  <c r="AP1421" i="1" s="1"/>
  <c r="AJ1421" i="1"/>
  <c r="AL1421" i="1" s="1"/>
  <c r="AI1421" i="1"/>
  <c r="AW1421" i="1" s="1"/>
  <c r="AO1420" i="1"/>
  <c r="AR1420" i="1" s="1"/>
  <c r="AN1420" i="1"/>
  <c r="AQ1420" i="1" s="1"/>
  <c r="AM1420" i="1"/>
  <c r="AP1420" i="1" s="1"/>
  <c r="AJ1420" i="1"/>
  <c r="AL1420" i="1" s="1"/>
  <c r="AI1420" i="1"/>
  <c r="AW1420" i="1" s="1"/>
  <c r="AO1419" i="1"/>
  <c r="AR1419" i="1" s="1"/>
  <c r="AN1419" i="1"/>
  <c r="AQ1419" i="1" s="1"/>
  <c r="AM1419" i="1"/>
  <c r="AP1419" i="1" s="1"/>
  <c r="AJ1419" i="1"/>
  <c r="AL1419" i="1" s="1"/>
  <c r="AI1419" i="1"/>
  <c r="AW1419" i="1" s="1"/>
  <c r="AO1418" i="1"/>
  <c r="AR1418" i="1" s="1"/>
  <c r="AN1418" i="1"/>
  <c r="AQ1418" i="1" s="1"/>
  <c r="AM1418" i="1"/>
  <c r="AP1418" i="1" s="1"/>
  <c r="AJ1418" i="1"/>
  <c r="AL1418" i="1" s="1"/>
  <c r="AI1418" i="1"/>
  <c r="AW1418" i="1" s="1"/>
  <c r="AO1417" i="1"/>
  <c r="AR1417" i="1" s="1"/>
  <c r="AN1417" i="1"/>
  <c r="AQ1417" i="1" s="1"/>
  <c r="AM1417" i="1"/>
  <c r="AP1417" i="1" s="1"/>
  <c r="AJ1417" i="1"/>
  <c r="AL1417" i="1" s="1"/>
  <c r="AI1417" i="1"/>
  <c r="AW1417" i="1" s="1"/>
  <c r="AO1416" i="1"/>
  <c r="AR1416" i="1" s="1"/>
  <c r="AN1416" i="1"/>
  <c r="AQ1416" i="1" s="1"/>
  <c r="AM1416" i="1"/>
  <c r="AP1416" i="1" s="1"/>
  <c r="AJ1416" i="1"/>
  <c r="AL1416" i="1" s="1"/>
  <c r="AI1416" i="1"/>
  <c r="AW1416" i="1" s="1"/>
  <c r="AO1415" i="1"/>
  <c r="AR1415" i="1" s="1"/>
  <c r="AN1415" i="1"/>
  <c r="AQ1415" i="1" s="1"/>
  <c r="AM1415" i="1"/>
  <c r="AP1415" i="1" s="1"/>
  <c r="AJ1415" i="1"/>
  <c r="AL1415" i="1" s="1"/>
  <c r="AI1415" i="1"/>
  <c r="AW1415" i="1" s="1"/>
  <c r="AO1414" i="1"/>
  <c r="AR1414" i="1" s="1"/>
  <c r="AN1414" i="1"/>
  <c r="AQ1414" i="1" s="1"/>
  <c r="AM1414" i="1"/>
  <c r="AP1414" i="1" s="1"/>
  <c r="AJ1414" i="1"/>
  <c r="AL1414" i="1" s="1"/>
  <c r="AI1414" i="1"/>
  <c r="AW1414" i="1" s="1"/>
  <c r="AO1413" i="1"/>
  <c r="AR1413" i="1" s="1"/>
  <c r="AN1413" i="1"/>
  <c r="AQ1413" i="1" s="1"/>
  <c r="AM1413" i="1"/>
  <c r="AP1413" i="1" s="1"/>
  <c r="AJ1413" i="1"/>
  <c r="AL1413" i="1" s="1"/>
  <c r="AI1413" i="1"/>
  <c r="AW1413" i="1" s="1"/>
  <c r="AO1412" i="1"/>
  <c r="AR1412" i="1" s="1"/>
  <c r="AN1412" i="1"/>
  <c r="AQ1412" i="1" s="1"/>
  <c r="AM1412" i="1"/>
  <c r="AP1412" i="1" s="1"/>
  <c r="AJ1412" i="1"/>
  <c r="AL1412" i="1" s="1"/>
  <c r="AI1412" i="1"/>
  <c r="AW1412" i="1" s="1"/>
  <c r="AO1411" i="1"/>
  <c r="AR1411" i="1" s="1"/>
  <c r="AN1411" i="1"/>
  <c r="AQ1411" i="1" s="1"/>
  <c r="AM1411" i="1"/>
  <c r="AP1411" i="1" s="1"/>
  <c r="AJ1411" i="1"/>
  <c r="AL1411" i="1" s="1"/>
  <c r="AI1411" i="1"/>
  <c r="AW1411" i="1" s="1"/>
  <c r="AO1410" i="1"/>
  <c r="AR1410" i="1" s="1"/>
  <c r="AN1410" i="1"/>
  <c r="AQ1410" i="1" s="1"/>
  <c r="AM1410" i="1"/>
  <c r="AP1410" i="1" s="1"/>
  <c r="AJ1410" i="1"/>
  <c r="AL1410" i="1" s="1"/>
  <c r="AI1410" i="1"/>
  <c r="AW1410" i="1" s="1"/>
  <c r="AO1409" i="1"/>
  <c r="AR1409" i="1" s="1"/>
  <c r="AN1409" i="1"/>
  <c r="AQ1409" i="1" s="1"/>
  <c r="AM1409" i="1"/>
  <c r="AP1409" i="1" s="1"/>
  <c r="AJ1409" i="1"/>
  <c r="AL1409" i="1" s="1"/>
  <c r="AI1409" i="1"/>
  <c r="AW1409" i="1" s="1"/>
  <c r="AO1408" i="1"/>
  <c r="AR1408" i="1" s="1"/>
  <c r="AN1408" i="1"/>
  <c r="AQ1408" i="1" s="1"/>
  <c r="AM1408" i="1"/>
  <c r="AP1408" i="1" s="1"/>
  <c r="AJ1408" i="1"/>
  <c r="AL1408" i="1" s="1"/>
  <c r="AI1408" i="1"/>
  <c r="AW1408" i="1" s="1"/>
  <c r="AO1407" i="1"/>
  <c r="AR1407" i="1" s="1"/>
  <c r="AN1407" i="1"/>
  <c r="AQ1407" i="1" s="1"/>
  <c r="AM1407" i="1"/>
  <c r="AP1407" i="1" s="1"/>
  <c r="AJ1407" i="1"/>
  <c r="AL1407" i="1" s="1"/>
  <c r="AI1407" i="1"/>
  <c r="AW1407" i="1" s="1"/>
  <c r="AO1406" i="1"/>
  <c r="AR1406" i="1" s="1"/>
  <c r="AN1406" i="1"/>
  <c r="AQ1406" i="1" s="1"/>
  <c r="AM1406" i="1"/>
  <c r="AP1406" i="1" s="1"/>
  <c r="AJ1406" i="1"/>
  <c r="AL1406" i="1" s="1"/>
  <c r="AI1406" i="1"/>
  <c r="AW1406" i="1" s="1"/>
  <c r="AO1405" i="1"/>
  <c r="AR1405" i="1" s="1"/>
  <c r="AN1405" i="1"/>
  <c r="AQ1405" i="1" s="1"/>
  <c r="AM1405" i="1"/>
  <c r="AP1405" i="1" s="1"/>
  <c r="AJ1405" i="1"/>
  <c r="AL1405" i="1" s="1"/>
  <c r="AI1405" i="1"/>
  <c r="AW1405" i="1" s="1"/>
  <c r="AO1404" i="1"/>
  <c r="AR1404" i="1" s="1"/>
  <c r="AN1404" i="1"/>
  <c r="AQ1404" i="1" s="1"/>
  <c r="AM1404" i="1"/>
  <c r="AP1404" i="1" s="1"/>
  <c r="AJ1404" i="1"/>
  <c r="AL1404" i="1" s="1"/>
  <c r="AI1404" i="1"/>
  <c r="AW1404" i="1" s="1"/>
  <c r="AO1403" i="1"/>
  <c r="AR1403" i="1" s="1"/>
  <c r="AN1403" i="1"/>
  <c r="AQ1403" i="1" s="1"/>
  <c r="AM1403" i="1"/>
  <c r="AP1403" i="1" s="1"/>
  <c r="AJ1403" i="1"/>
  <c r="AL1403" i="1" s="1"/>
  <c r="AI1403" i="1"/>
  <c r="AW1403" i="1" s="1"/>
  <c r="AO1402" i="1"/>
  <c r="AR1402" i="1" s="1"/>
  <c r="AN1402" i="1"/>
  <c r="AQ1402" i="1" s="1"/>
  <c r="AM1402" i="1"/>
  <c r="AP1402" i="1" s="1"/>
  <c r="AJ1402" i="1"/>
  <c r="AL1402" i="1" s="1"/>
  <c r="AI1402" i="1"/>
  <c r="AW1402" i="1" s="1"/>
  <c r="AO1401" i="1"/>
  <c r="AR1401" i="1" s="1"/>
  <c r="AN1401" i="1"/>
  <c r="AQ1401" i="1" s="1"/>
  <c r="AM1401" i="1"/>
  <c r="AP1401" i="1" s="1"/>
  <c r="AJ1401" i="1"/>
  <c r="AL1401" i="1" s="1"/>
  <c r="AI1401" i="1"/>
  <c r="AW1401" i="1" s="1"/>
  <c r="AO1400" i="1"/>
  <c r="AR1400" i="1" s="1"/>
  <c r="AN1400" i="1"/>
  <c r="AQ1400" i="1" s="1"/>
  <c r="AM1400" i="1"/>
  <c r="AP1400" i="1" s="1"/>
  <c r="AJ1400" i="1"/>
  <c r="AL1400" i="1" s="1"/>
  <c r="AI1400" i="1"/>
  <c r="AW1400" i="1" s="1"/>
  <c r="AO1399" i="1"/>
  <c r="AR1399" i="1" s="1"/>
  <c r="AN1399" i="1"/>
  <c r="AQ1399" i="1" s="1"/>
  <c r="AM1399" i="1"/>
  <c r="AP1399" i="1" s="1"/>
  <c r="AJ1399" i="1"/>
  <c r="AL1399" i="1" s="1"/>
  <c r="AI1399" i="1"/>
  <c r="AW1399" i="1" s="1"/>
  <c r="AO1398" i="1"/>
  <c r="AR1398" i="1" s="1"/>
  <c r="AN1398" i="1"/>
  <c r="AQ1398" i="1" s="1"/>
  <c r="AM1398" i="1"/>
  <c r="AP1398" i="1" s="1"/>
  <c r="AJ1398" i="1"/>
  <c r="AL1398" i="1" s="1"/>
  <c r="AI1398" i="1"/>
  <c r="AW1398" i="1" s="1"/>
  <c r="AO1397" i="1"/>
  <c r="AR1397" i="1" s="1"/>
  <c r="AN1397" i="1"/>
  <c r="AQ1397" i="1" s="1"/>
  <c r="AM1397" i="1"/>
  <c r="AP1397" i="1" s="1"/>
  <c r="AJ1397" i="1"/>
  <c r="AL1397" i="1" s="1"/>
  <c r="AI1397" i="1"/>
  <c r="AW1397" i="1" s="1"/>
  <c r="AO1396" i="1"/>
  <c r="AR1396" i="1" s="1"/>
  <c r="AN1396" i="1"/>
  <c r="AQ1396" i="1" s="1"/>
  <c r="AM1396" i="1"/>
  <c r="AP1396" i="1" s="1"/>
  <c r="AJ1396" i="1"/>
  <c r="AL1396" i="1" s="1"/>
  <c r="AI1396" i="1"/>
  <c r="AW1396" i="1" s="1"/>
  <c r="AO1395" i="1"/>
  <c r="AR1395" i="1" s="1"/>
  <c r="AN1395" i="1"/>
  <c r="AQ1395" i="1" s="1"/>
  <c r="AM1395" i="1"/>
  <c r="AP1395" i="1" s="1"/>
  <c r="AJ1395" i="1"/>
  <c r="AL1395" i="1" s="1"/>
  <c r="AI1395" i="1"/>
  <c r="AW1395" i="1" s="1"/>
  <c r="AO1394" i="1"/>
  <c r="AR1394" i="1" s="1"/>
  <c r="AN1394" i="1"/>
  <c r="AQ1394" i="1" s="1"/>
  <c r="AM1394" i="1"/>
  <c r="AP1394" i="1" s="1"/>
  <c r="AJ1394" i="1"/>
  <c r="AL1394" i="1" s="1"/>
  <c r="AI1394" i="1"/>
  <c r="AW1394" i="1" s="1"/>
  <c r="AO1393" i="1"/>
  <c r="AR1393" i="1" s="1"/>
  <c r="AN1393" i="1"/>
  <c r="AQ1393" i="1" s="1"/>
  <c r="AM1393" i="1"/>
  <c r="AP1393" i="1" s="1"/>
  <c r="AJ1393" i="1"/>
  <c r="AL1393" i="1" s="1"/>
  <c r="AI1393" i="1"/>
  <c r="AW1393" i="1" s="1"/>
  <c r="AO1392" i="1"/>
  <c r="AR1392" i="1" s="1"/>
  <c r="AN1392" i="1"/>
  <c r="AQ1392" i="1" s="1"/>
  <c r="AM1392" i="1"/>
  <c r="AP1392" i="1" s="1"/>
  <c r="AJ1392" i="1"/>
  <c r="AL1392" i="1" s="1"/>
  <c r="AI1392" i="1"/>
  <c r="AW1392" i="1" s="1"/>
  <c r="AO1391" i="1"/>
  <c r="AR1391" i="1" s="1"/>
  <c r="AN1391" i="1"/>
  <c r="AQ1391" i="1" s="1"/>
  <c r="AM1391" i="1"/>
  <c r="AP1391" i="1" s="1"/>
  <c r="AJ1391" i="1"/>
  <c r="AL1391" i="1" s="1"/>
  <c r="AI1391" i="1"/>
  <c r="AW1391" i="1" s="1"/>
  <c r="AO1390" i="1"/>
  <c r="AR1390" i="1" s="1"/>
  <c r="AN1390" i="1"/>
  <c r="AQ1390" i="1" s="1"/>
  <c r="AM1390" i="1"/>
  <c r="AP1390" i="1" s="1"/>
  <c r="AJ1390" i="1"/>
  <c r="AL1390" i="1" s="1"/>
  <c r="AI1390" i="1"/>
  <c r="AW1390" i="1" s="1"/>
  <c r="AO1389" i="1"/>
  <c r="AR1389" i="1" s="1"/>
  <c r="AN1389" i="1"/>
  <c r="AQ1389" i="1" s="1"/>
  <c r="AM1389" i="1"/>
  <c r="AP1389" i="1" s="1"/>
  <c r="AJ1389" i="1"/>
  <c r="AL1389" i="1" s="1"/>
  <c r="AI1389" i="1"/>
  <c r="AW1389" i="1" s="1"/>
  <c r="AO1388" i="1"/>
  <c r="AR1388" i="1" s="1"/>
  <c r="AN1388" i="1"/>
  <c r="AQ1388" i="1" s="1"/>
  <c r="AM1388" i="1"/>
  <c r="AP1388" i="1" s="1"/>
  <c r="AJ1388" i="1"/>
  <c r="AL1388" i="1" s="1"/>
  <c r="AI1388" i="1"/>
  <c r="AW1388" i="1" s="1"/>
  <c r="AO1387" i="1"/>
  <c r="AR1387" i="1" s="1"/>
  <c r="AN1387" i="1"/>
  <c r="AQ1387" i="1" s="1"/>
  <c r="AM1387" i="1"/>
  <c r="AP1387" i="1" s="1"/>
  <c r="AJ1387" i="1"/>
  <c r="AL1387" i="1" s="1"/>
  <c r="AI1387" i="1"/>
  <c r="AW1387" i="1" s="1"/>
  <c r="AO1386" i="1"/>
  <c r="AR1386" i="1" s="1"/>
  <c r="AN1386" i="1"/>
  <c r="AQ1386" i="1" s="1"/>
  <c r="AM1386" i="1"/>
  <c r="AP1386" i="1" s="1"/>
  <c r="AJ1386" i="1"/>
  <c r="AL1386" i="1" s="1"/>
  <c r="AI1386" i="1"/>
  <c r="AW1386" i="1" s="1"/>
  <c r="AO1385" i="1"/>
  <c r="AR1385" i="1" s="1"/>
  <c r="AN1385" i="1"/>
  <c r="AQ1385" i="1" s="1"/>
  <c r="AM1385" i="1"/>
  <c r="AP1385" i="1" s="1"/>
  <c r="AJ1385" i="1"/>
  <c r="AL1385" i="1" s="1"/>
  <c r="AI1385" i="1"/>
  <c r="AW1385" i="1" s="1"/>
  <c r="AO1384" i="1"/>
  <c r="AR1384" i="1" s="1"/>
  <c r="AN1384" i="1"/>
  <c r="AQ1384" i="1" s="1"/>
  <c r="AM1384" i="1"/>
  <c r="AP1384" i="1" s="1"/>
  <c r="AJ1384" i="1"/>
  <c r="AL1384" i="1" s="1"/>
  <c r="AI1384" i="1"/>
  <c r="AW1384" i="1" s="1"/>
  <c r="AO1383" i="1"/>
  <c r="AR1383" i="1" s="1"/>
  <c r="AN1383" i="1"/>
  <c r="AQ1383" i="1" s="1"/>
  <c r="AM1383" i="1"/>
  <c r="AP1383" i="1" s="1"/>
  <c r="AJ1383" i="1"/>
  <c r="AL1383" i="1" s="1"/>
  <c r="AI1383" i="1"/>
  <c r="AW1383" i="1" s="1"/>
  <c r="AO1382" i="1"/>
  <c r="AR1382" i="1" s="1"/>
  <c r="AN1382" i="1"/>
  <c r="AQ1382" i="1" s="1"/>
  <c r="AM1382" i="1"/>
  <c r="AP1382" i="1" s="1"/>
  <c r="AJ1382" i="1"/>
  <c r="AL1382" i="1" s="1"/>
  <c r="AI1382" i="1"/>
  <c r="AW1382" i="1" s="1"/>
  <c r="AO1381" i="1"/>
  <c r="AR1381" i="1" s="1"/>
  <c r="AN1381" i="1"/>
  <c r="AQ1381" i="1" s="1"/>
  <c r="AM1381" i="1"/>
  <c r="AP1381" i="1" s="1"/>
  <c r="AJ1381" i="1"/>
  <c r="AL1381" i="1" s="1"/>
  <c r="AI1381" i="1"/>
  <c r="AW1381" i="1" s="1"/>
  <c r="AO1380" i="1"/>
  <c r="AR1380" i="1" s="1"/>
  <c r="AN1380" i="1"/>
  <c r="AQ1380" i="1" s="1"/>
  <c r="AM1380" i="1"/>
  <c r="AP1380" i="1" s="1"/>
  <c r="AJ1380" i="1"/>
  <c r="AL1380" i="1" s="1"/>
  <c r="AI1380" i="1"/>
  <c r="AW1380" i="1" s="1"/>
  <c r="AO1379" i="1"/>
  <c r="AR1379" i="1" s="1"/>
  <c r="AN1379" i="1"/>
  <c r="AQ1379" i="1" s="1"/>
  <c r="AM1379" i="1"/>
  <c r="AP1379" i="1" s="1"/>
  <c r="AJ1379" i="1"/>
  <c r="AL1379" i="1" s="1"/>
  <c r="AI1379" i="1"/>
  <c r="AW1379" i="1" s="1"/>
  <c r="AO1378" i="1"/>
  <c r="AR1378" i="1" s="1"/>
  <c r="AN1378" i="1"/>
  <c r="AQ1378" i="1" s="1"/>
  <c r="AM1378" i="1"/>
  <c r="AP1378" i="1" s="1"/>
  <c r="AJ1378" i="1"/>
  <c r="AL1378" i="1" s="1"/>
  <c r="AI1378" i="1"/>
  <c r="AW1378" i="1" s="1"/>
  <c r="AO1377" i="1"/>
  <c r="AR1377" i="1" s="1"/>
  <c r="AN1377" i="1"/>
  <c r="AQ1377" i="1" s="1"/>
  <c r="AM1377" i="1"/>
  <c r="AP1377" i="1" s="1"/>
  <c r="AJ1377" i="1"/>
  <c r="AL1377" i="1" s="1"/>
  <c r="AI1377" i="1"/>
  <c r="AW1377" i="1" s="1"/>
  <c r="AO1376" i="1"/>
  <c r="AR1376" i="1" s="1"/>
  <c r="AN1376" i="1"/>
  <c r="AQ1376" i="1" s="1"/>
  <c r="AM1376" i="1"/>
  <c r="AP1376" i="1" s="1"/>
  <c r="AJ1376" i="1"/>
  <c r="AL1376" i="1" s="1"/>
  <c r="AI1376" i="1"/>
  <c r="AW1376" i="1" s="1"/>
  <c r="AO1375" i="1"/>
  <c r="AR1375" i="1" s="1"/>
  <c r="AN1375" i="1"/>
  <c r="AQ1375" i="1" s="1"/>
  <c r="AM1375" i="1"/>
  <c r="AP1375" i="1" s="1"/>
  <c r="AJ1375" i="1"/>
  <c r="AL1375" i="1" s="1"/>
  <c r="AI1375" i="1"/>
  <c r="AW1375" i="1" s="1"/>
  <c r="AO1374" i="1"/>
  <c r="AR1374" i="1" s="1"/>
  <c r="AN1374" i="1"/>
  <c r="AQ1374" i="1" s="1"/>
  <c r="AM1374" i="1"/>
  <c r="AP1374" i="1" s="1"/>
  <c r="AJ1374" i="1"/>
  <c r="AL1374" i="1" s="1"/>
  <c r="AI1374" i="1"/>
  <c r="AW1374" i="1" s="1"/>
  <c r="AO1373" i="1"/>
  <c r="AR1373" i="1" s="1"/>
  <c r="AN1373" i="1"/>
  <c r="AQ1373" i="1" s="1"/>
  <c r="AM1373" i="1"/>
  <c r="AP1373" i="1" s="1"/>
  <c r="AJ1373" i="1"/>
  <c r="AL1373" i="1" s="1"/>
  <c r="AI1373" i="1"/>
  <c r="AW1373" i="1" s="1"/>
  <c r="AO1372" i="1"/>
  <c r="AR1372" i="1" s="1"/>
  <c r="AN1372" i="1"/>
  <c r="AQ1372" i="1" s="1"/>
  <c r="AM1372" i="1"/>
  <c r="AP1372" i="1" s="1"/>
  <c r="AJ1372" i="1"/>
  <c r="AL1372" i="1" s="1"/>
  <c r="AI1372" i="1"/>
  <c r="AW1372" i="1" s="1"/>
  <c r="AO1371" i="1"/>
  <c r="AR1371" i="1" s="1"/>
  <c r="AN1371" i="1"/>
  <c r="AQ1371" i="1" s="1"/>
  <c r="AM1371" i="1"/>
  <c r="AP1371" i="1" s="1"/>
  <c r="AJ1371" i="1"/>
  <c r="AL1371" i="1" s="1"/>
  <c r="AI1371" i="1"/>
  <c r="AW1371" i="1" s="1"/>
  <c r="AO1370" i="1"/>
  <c r="AR1370" i="1" s="1"/>
  <c r="AN1370" i="1"/>
  <c r="AQ1370" i="1" s="1"/>
  <c r="AM1370" i="1"/>
  <c r="AP1370" i="1" s="1"/>
  <c r="AJ1370" i="1"/>
  <c r="AL1370" i="1" s="1"/>
  <c r="AI1370" i="1"/>
  <c r="AW1370" i="1" s="1"/>
  <c r="AO1369" i="1"/>
  <c r="AR1369" i="1" s="1"/>
  <c r="AN1369" i="1"/>
  <c r="AQ1369" i="1" s="1"/>
  <c r="AM1369" i="1"/>
  <c r="AP1369" i="1" s="1"/>
  <c r="AJ1369" i="1"/>
  <c r="AL1369" i="1" s="1"/>
  <c r="AI1369" i="1"/>
  <c r="AW1369" i="1" s="1"/>
  <c r="AO1368" i="1"/>
  <c r="AR1368" i="1" s="1"/>
  <c r="AN1368" i="1"/>
  <c r="AQ1368" i="1" s="1"/>
  <c r="AM1368" i="1"/>
  <c r="AP1368" i="1" s="1"/>
  <c r="AJ1368" i="1"/>
  <c r="AL1368" i="1" s="1"/>
  <c r="AI1368" i="1"/>
  <c r="AW1368" i="1" s="1"/>
  <c r="AO1367" i="1"/>
  <c r="AR1367" i="1" s="1"/>
  <c r="AN1367" i="1"/>
  <c r="AQ1367" i="1" s="1"/>
  <c r="AM1367" i="1"/>
  <c r="AP1367" i="1" s="1"/>
  <c r="AJ1367" i="1"/>
  <c r="AL1367" i="1" s="1"/>
  <c r="AI1367" i="1"/>
  <c r="AW1367" i="1" s="1"/>
  <c r="AO1366" i="1"/>
  <c r="AR1366" i="1" s="1"/>
  <c r="AN1366" i="1"/>
  <c r="AQ1366" i="1" s="1"/>
  <c r="AM1366" i="1"/>
  <c r="AP1366" i="1" s="1"/>
  <c r="AJ1366" i="1"/>
  <c r="AL1366" i="1" s="1"/>
  <c r="AI1366" i="1"/>
  <c r="AW1366" i="1" s="1"/>
  <c r="AO1365" i="1"/>
  <c r="AR1365" i="1" s="1"/>
  <c r="AN1365" i="1"/>
  <c r="AQ1365" i="1" s="1"/>
  <c r="AM1365" i="1"/>
  <c r="AP1365" i="1" s="1"/>
  <c r="AJ1365" i="1"/>
  <c r="AL1365" i="1" s="1"/>
  <c r="AI1365" i="1"/>
  <c r="AW1365" i="1" s="1"/>
  <c r="AO1364" i="1"/>
  <c r="AR1364" i="1" s="1"/>
  <c r="AN1364" i="1"/>
  <c r="AQ1364" i="1" s="1"/>
  <c r="AM1364" i="1"/>
  <c r="AP1364" i="1" s="1"/>
  <c r="AJ1364" i="1"/>
  <c r="AL1364" i="1" s="1"/>
  <c r="AI1364" i="1"/>
  <c r="AW1364" i="1" s="1"/>
  <c r="AO1363" i="1"/>
  <c r="AR1363" i="1" s="1"/>
  <c r="AN1363" i="1"/>
  <c r="AQ1363" i="1" s="1"/>
  <c r="AM1363" i="1"/>
  <c r="AP1363" i="1" s="1"/>
  <c r="AJ1363" i="1"/>
  <c r="AL1363" i="1" s="1"/>
  <c r="AI1363" i="1"/>
  <c r="AW1363" i="1" s="1"/>
  <c r="AO1362" i="1"/>
  <c r="AR1362" i="1" s="1"/>
  <c r="AN1362" i="1"/>
  <c r="AQ1362" i="1" s="1"/>
  <c r="AM1362" i="1"/>
  <c r="AP1362" i="1" s="1"/>
  <c r="AJ1362" i="1"/>
  <c r="AL1362" i="1" s="1"/>
  <c r="AI1362" i="1"/>
  <c r="AW1362" i="1" s="1"/>
  <c r="AO1361" i="1"/>
  <c r="AR1361" i="1" s="1"/>
  <c r="AN1361" i="1"/>
  <c r="AQ1361" i="1" s="1"/>
  <c r="AM1361" i="1"/>
  <c r="AP1361" i="1" s="1"/>
  <c r="AJ1361" i="1"/>
  <c r="AL1361" i="1" s="1"/>
  <c r="AI1361" i="1"/>
  <c r="AW1361" i="1" s="1"/>
  <c r="AO1360" i="1"/>
  <c r="AR1360" i="1" s="1"/>
  <c r="AN1360" i="1"/>
  <c r="AQ1360" i="1" s="1"/>
  <c r="AM1360" i="1"/>
  <c r="AP1360" i="1" s="1"/>
  <c r="AJ1360" i="1"/>
  <c r="AL1360" i="1" s="1"/>
  <c r="AI1360" i="1"/>
  <c r="AW1360" i="1" s="1"/>
  <c r="AO1359" i="1"/>
  <c r="AR1359" i="1" s="1"/>
  <c r="AN1359" i="1"/>
  <c r="AQ1359" i="1" s="1"/>
  <c r="AM1359" i="1"/>
  <c r="AP1359" i="1" s="1"/>
  <c r="AJ1359" i="1"/>
  <c r="AL1359" i="1" s="1"/>
  <c r="AI1359" i="1"/>
  <c r="AW1359" i="1" s="1"/>
  <c r="AO1358" i="1"/>
  <c r="AR1358" i="1" s="1"/>
  <c r="AN1358" i="1"/>
  <c r="AQ1358" i="1" s="1"/>
  <c r="AM1358" i="1"/>
  <c r="AP1358" i="1" s="1"/>
  <c r="AJ1358" i="1"/>
  <c r="AL1358" i="1" s="1"/>
  <c r="AI1358" i="1"/>
  <c r="AW1358" i="1" s="1"/>
  <c r="AO1357" i="1"/>
  <c r="AR1357" i="1" s="1"/>
  <c r="AN1357" i="1"/>
  <c r="AQ1357" i="1" s="1"/>
  <c r="AM1357" i="1"/>
  <c r="AP1357" i="1" s="1"/>
  <c r="AJ1357" i="1"/>
  <c r="AL1357" i="1" s="1"/>
  <c r="AI1357" i="1"/>
  <c r="AW1357" i="1" s="1"/>
  <c r="AO1356" i="1"/>
  <c r="AR1356" i="1" s="1"/>
  <c r="AN1356" i="1"/>
  <c r="AQ1356" i="1" s="1"/>
  <c r="AM1356" i="1"/>
  <c r="AP1356" i="1" s="1"/>
  <c r="AJ1356" i="1"/>
  <c r="AL1356" i="1" s="1"/>
  <c r="AI1356" i="1"/>
  <c r="AW1356" i="1" s="1"/>
  <c r="AO1355" i="1"/>
  <c r="AR1355" i="1" s="1"/>
  <c r="AN1355" i="1"/>
  <c r="AQ1355" i="1" s="1"/>
  <c r="AM1355" i="1"/>
  <c r="AP1355" i="1" s="1"/>
  <c r="AJ1355" i="1"/>
  <c r="AL1355" i="1" s="1"/>
  <c r="AI1355" i="1"/>
  <c r="AW1355" i="1" s="1"/>
  <c r="AO1354" i="1"/>
  <c r="AR1354" i="1" s="1"/>
  <c r="AN1354" i="1"/>
  <c r="AQ1354" i="1" s="1"/>
  <c r="AM1354" i="1"/>
  <c r="AP1354" i="1" s="1"/>
  <c r="AJ1354" i="1"/>
  <c r="AL1354" i="1" s="1"/>
  <c r="AI1354" i="1"/>
  <c r="AW1354" i="1" s="1"/>
  <c r="AO1353" i="1"/>
  <c r="AR1353" i="1" s="1"/>
  <c r="AN1353" i="1"/>
  <c r="AQ1353" i="1" s="1"/>
  <c r="AM1353" i="1"/>
  <c r="AP1353" i="1" s="1"/>
  <c r="AJ1353" i="1"/>
  <c r="AL1353" i="1" s="1"/>
  <c r="AI1353" i="1"/>
  <c r="AW1353" i="1" s="1"/>
  <c r="AO1352" i="1"/>
  <c r="AR1352" i="1" s="1"/>
  <c r="AN1352" i="1"/>
  <c r="AQ1352" i="1" s="1"/>
  <c r="AM1352" i="1"/>
  <c r="AP1352" i="1" s="1"/>
  <c r="AJ1352" i="1"/>
  <c r="AL1352" i="1" s="1"/>
  <c r="AI1352" i="1"/>
  <c r="AW1352" i="1" s="1"/>
  <c r="AO1351" i="1"/>
  <c r="AR1351" i="1" s="1"/>
  <c r="AN1351" i="1"/>
  <c r="AQ1351" i="1" s="1"/>
  <c r="AM1351" i="1"/>
  <c r="AP1351" i="1" s="1"/>
  <c r="AJ1351" i="1"/>
  <c r="AL1351" i="1" s="1"/>
  <c r="AI1351" i="1"/>
  <c r="AW1351" i="1" s="1"/>
  <c r="AO1350" i="1"/>
  <c r="AR1350" i="1" s="1"/>
  <c r="AN1350" i="1"/>
  <c r="AQ1350" i="1" s="1"/>
  <c r="AM1350" i="1"/>
  <c r="AP1350" i="1" s="1"/>
  <c r="AJ1350" i="1"/>
  <c r="AL1350" i="1" s="1"/>
  <c r="AI1350" i="1"/>
  <c r="AW1350" i="1" s="1"/>
  <c r="AO1349" i="1"/>
  <c r="AR1349" i="1" s="1"/>
  <c r="AN1349" i="1"/>
  <c r="AQ1349" i="1" s="1"/>
  <c r="AM1349" i="1"/>
  <c r="AP1349" i="1" s="1"/>
  <c r="AJ1349" i="1"/>
  <c r="AL1349" i="1" s="1"/>
  <c r="AI1349" i="1"/>
  <c r="AW1349" i="1" s="1"/>
  <c r="AO1348" i="1"/>
  <c r="AR1348" i="1" s="1"/>
  <c r="AN1348" i="1"/>
  <c r="AQ1348" i="1" s="1"/>
  <c r="AM1348" i="1"/>
  <c r="AP1348" i="1" s="1"/>
  <c r="AJ1348" i="1"/>
  <c r="AL1348" i="1" s="1"/>
  <c r="AI1348" i="1"/>
  <c r="AW1348" i="1" s="1"/>
  <c r="AO1347" i="1"/>
  <c r="AR1347" i="1" s="1"/>
  <c r="AN1347" i="1"/>
  <c r="AQ1347" i="1" s="1"/>
  <c r="AM1347" i="1"/>
  <c r="AP1347" i="1" s="1"/>
  <c r="AJ1347" i="1"/>
  <c r="AL1347" i="1" s="1"/>
  <c r="AI1347" i="1"/>
  <c r="AW1347" i="1" s="1"/>
  <c r="AO1346" i="1"/>
  <c r="AR1346" i="1" s="1"/>
  <c r="AN1346" i="1"/>
  <c r="AQ1346" i="1" s="1"/>
  <c r="AM1346" i="1"/>
  <c r="AP1346" i="1" s="1"/>
  <c r="AJ1346" i="1"/>
  <c r="AL1346" i="1" s="1"/>
  <c r="AI1346" i="1"/>
  <c r="AW1346" i="1" s="1"/>
  <c r="AO1345" i="1"/>
  <c r="AR1345" i="1" s="1"/>
  <c r="AN1345" i="1"/>
  <c r="AQ1345" i="1" s="1"/>
  <c r="AM1345" i="1"/>
  <c r="AP1345" i="1" s="1"/>
  <c r="AJ1345" i="1"/>
  <c r="AL1345" i="1" s="1"/>
  <c r="AI1345" i="1"/>
  <c r="AW1345" i="1" s="1"/>
  <c r="AO1344" i="1"/>
  <c r="AR1344" i="1" s="1"/>
  <c r="AN1344" i="1"/>
  <c r="AQ1344" i="1" s="1"/>
  <c r="AM1344" i="1"/>
  <c r="AP1344" i="1" s="1"/>
  <c r="AJ1344" i="1"/>
  <c r="AL1344" i="1" s="1"/>
  <c r="AI1344" i="1"/>
  <c r="AW1344" i="1" s="1"/>
  <c r="AO1343" i="1"/>
  <c r="AR1343" i="1" s="1"/>
  <c r="AN1343" i="1"/>
  <c r="AQ1343" i="1" s="1"/>
  <c r="AM1343" i="1"/>
  <c r="AP1343" i="1" s="1"/>
  <c r="AJ1343" i="1"/>
  <c r="AL1343" i="1" s="1"/>
  <c r="AI1343" i="1"/>
  <c r="AW1343" i="1" s="1"/>
  <c r="AO1342" i="1"/>
  <c r="AR1342" i="1" s="1"/>
  <c r="AN1342" i="1"/>
  <c r="AQ1342" i="1" s="1"/>
  <c r="AM1342" i="1"/>
  <c r="AP1342" i="1" s="1"/>
  <c r="AJ1342" i="1"/>
  <c r="AL1342" i="1" s="1"/>
  <c r="AI1342" i="1"/>
  <c r="AW1342" i="1" s="1"/>
  <c r="AO1341" i="1"/>
  <c r="AR1341" i="1" s="1"/>
  <c r="AN1341" i="1"/>
  <c r="AQ1341" i="1" s="1"/>
  <c r="AM1341" i="1"/>
  <c r="AP1341" i="1" s="1"/>
  <c r="AJ1341" i="1"/>
  <c r="AL1341" i="1" s="1"/>
  <c r="AI1341" i="1"/>
  <c r="AW1341" i="1" s="1"/>
  <c r="AO1340" i="1"/>
  <c r="AR1340" i="1" s="1"/>
  <c r="AN1340" i="1"/>
  <c r="AQ1340" i="1" s="1"/>
  <c r="AM1340" i="1"/>
  <c r="AP1340" i="1" s="1"/>
  <c r="AJ1340" i="1"/>
  <c r="AL1340" i="1" s="1"/>
  <c r="AI1340" i="1"/>
  <c r="AW1340" i="1" s="1"/>
  <c r="AO1339" i="1"/>
  <c r="AR1339" i="1" s="1"/>
  <c r="AN1339" i="1"/>
  <c r="AQ1339" i="1" s="1"/>
  <c r="AM1339" i="1"/>
  <c r="AP1339" i="1" s="1"/>
  <c r="AJ1339" i="1"/>
  <c r="AL1339" i="1" s="1"/>
  <c r="AI1339" i="1"/>
  <c r="AW1339" i="1" s="1"/>
  <c r="AO1338" i="1"/>
  <c r="AR1338" i="1" s="1"/>
  <c r="AN1338" i="1"/>
  <c r="AQ1338" i="1" s="1"/>
  <c r="AM1338" i="1"/>
  <c r="AP1338" i="1" s="1"/>
  <c r="AJ1338" i="1"/>
  <c r="AL1338" i="1" s="1"/>
  <c r="AI1338" i="1"/>
  <c r="AW1338" i="1" s="1"/>
  <c r="AO1337" i="1"/>
  <c r="AR1337" i="1" s="1"/>
  <c r="AN1337" i="1"/>
  <c r="AQ1337" i="1" s="1"/>
  <c r="AM1337" i="1"/>
  <c r="AP1337" i="1" s="1"/>
  <c r="AJ1337" i="1"/>
  <c r="AL1337" i="1" s="1"/>
  <c r="AI1337" i="1"/>
  <c r="AW1337" i="1" s="1"/>
  <c r="AO1336" i="1"/>
  <c r="AR1336" i="1" s="1"/>
  <c r="AN1336" i="1"/>
  <c r="AQ1336" i="1" s="1"/>
  <c r="AM1336" i="1"/>
  <c r="AP1336" i="1" s="1"/>
  <c r="AJ1336" i="1"/>
  <c r="AL1336" i="1" s="1"/>
  <c r="AI1336" i="1"/>
  <c r="AW1336" i="1" s="1"/>
  <c r="AO1335" i="1"/>
  <c r="AR1335" i="1" s="1"/>
  <c r="AN1335" i="1"/>
  <c r="AQ1335" i="1" s="1"/>
  <c r="AM1335" i="1"/>
  <c r="AP1335" i="1" s="1"/>
  <c r="AJ1335" i="1"/>
  <c r="AL1335" i="1" s="1"/>
  <c r="AI1335" i="1"/>
  <c r="AW1335" i="1" s="1"/>
  <c r="AO1334" i="1"/>
  <c r="AR1334" i="1" s="1"/>
  <c r="AN1334" i="1"/>
  <c r="AQ1334" i="1" s="1"/>
  <c r="AM1334" i="1"/>
  <c r="AP1334" i="1" s="1"/>
  <c r="AJ1334" i="1"/>
  <c r="AL1334" i="1" s="1"/>
  <c r="AI1334" i="1"/>
  <c r="AW1334" i="1" s="1"/>
  <c r="AO1333" i="1"/>
  <c r="AR1333" i="1" s="1"/>
  <c r="AN1333" i="1"/>
  <c r="AQ1333" i="1" s="1"/>
  <c r="AM1333" i="1"/>
  <c r="AP1333" i="1" s="1"/>
  <c r="AJ1333" i="1"/>
  <c r="AL1333" i="1" s="1"/>
  <c r="AI1333" i="1"/>
  <c r="AW1333" i="1" s="1"/>
  <c r="AO1332" i="1"/>
  <c r="AR1332" i="1" s="1"/>
  <c r="AN1332" i="1"/>
  <c r="AQ1332" i="1" s="1"/>
  <c r="AM1332" i="1"/>
  <c r="AP1332" i="1" s="1"/>
  <c r="AJ1332" i="1"/>
  <c r="AL1332" i="1" s="1"/>
  <c r="AI1332" i="1"/>
  <c r="AW1332" i="1" s="1"/>
  <c r="AO1331" i="1"/>
  <c r="AR1331" i="1" s="1"/>
  <c r="AN1331" i="1"/>
  <c r="AQ1331" i="1" s="1"/>
  <c r="AM1331" i="1"/>
  <c r="AP1331" i="1" s="1"/>
  <c r="AJ1331" i="1"/>
  <c r="AL1331" i="1" s="1"/>
  <c r="AI1331" i="1"/>
  <c r="AW1331" i="1" s="1"/>
  <c r="AO1330" i="1"/>
  <c r="AR1330" i="1" s="1"/>
  <c r="AN1330" i="1"/>
  <c r="AQ1330" i="1" s="1"/>
  <c r="AM1330" i="1"/>
  <c r="AP1330" i="1" s="1"/>
  <c r="AJ1330" i="1"/>
  <c r="AL1330" i="1" s="1"/>
  <c r="AI1330" i="1"/>
  <c r="AW1330" i="1" s="1"/>
  <c r="AO1329" i="1"/>
  <c r="AR1329" i="1" s="1"/>
  <c r="AN1329" i="1"/>
  <c r="AQ1329" i="1" s="1"/>
  <c r="AM1329" i="1"/>
  <c r="AP1329" i="1" s="1"/>
  <c r="AJ1329" i="1"/>
  <c r="AL1329" i="1" s="1"/>
  <c r="AI1329" i="1"/>
  <c r="AW1329" i="1" s="1"/>
  <c r="AO1328" i="1"/>
  <c r="AR1328" i="1" s="1"/>
  <c r="AN1328" i="1"/>
  <c r="AQ1328" i="1" s="1"/>
  <c r="AM1328" i="1"/>
  <c r="AP1328" i="1" s="1"/>
  <c r="AJ1328" i="1"/>
  <c r="AL1328" i="1" s="1"/>
  <c r="AI1328" i="1"/>
  <c r="AW1328" i="1" s="1"/>
  <c r="AO1327" i="1"/>
  <c r="AR1327" i="1" s="1"/>
  <c r="AN1327" i="1"/>
  <c r="AQ1327" i="1" s="1"/>
  <c r="AM1327" i="1"/>
  <c r="AP1327" i="1" s="1"/>
  <c r="AJ1327" i="1"/>
  <c r="AL1327" i="1" s="1"/>
  <c r="AI1327" i="1"/>
  <c r="AW1327" i="1" s="1"/>
  <c r="AO1326" i="1"/>
  <c r="AR1326" i="1" s="1"/>
  <c r="AN1326" i="1"/>
  <c r="AQ1326" i="1" s="1"/>
  <c r="AM1326" i="1"/>
  <c r="AP1326" i="1" s="1"/>
  <c r="AJ1326" i="1"/>
  <c r="AL1326" i="1" s="1"/>
  <c r="AI1326" i="1"/>
  <c r="AW1326" i="1" s="1"/>
  <c r="AO1325" i="1"/>
  <c r="AR1325" i="1" s="1"/>
  <c r="AN1325" i="1"/>
  <c r="AQ1325" i="1" s="1"/>
  <c r="AM1325" i="1"/>
  <c r="AP1325" i="1" s="1"/>
  <c r="AJ1325" i="1"/>
  <c r="AL1325" i="1" s="1"/>
  <c r="AI1325" i="1"/>
  <c r="AW1325" i="1" s="1"/>
  <c r="AO1324" i="1"/>
  <c r="AR1324" i="1" s="1"/>
  <c r="AN1324" i="1"/>
  <c r="AQ1324" i="1" s="1"/>
  <c r="AM1324" i="1"/>
  <c r="AP1324" i="1" s="1"/>
  <c r="AJ1324" i="1"/>
  <c r="AL1324" i="1" s="1"/>
  <c r="AI1324" i="1"/>
  <c r="AW1324" i="1" s="1"/>
  <c r="AO1323" i="1"/>
  <c r="AR1323" i="1" s="1"/>
  <c r="AN1323" i="1"/>
  <c r="AQ1323" i="1" s="1"/>
  <c r="AM1323" i="1"/>
  <c r="AP1323" i="1" s="1"/>
  <c r="AJ1323" i="1"/>
  <c r="AL1323" i="1" s="1"/>
  <c r="AI1323" i="1"/>
  <c r="AW1323" i="1" s="1"/>
  <c r="AO1322" i="1"/>
  <c r="AR1322" i="1" s="1"/>
  <c r="AN1322" i="1"/>
  <c r="AQ1322" i="1" s="1"/>
  <c r="AM1322" i="1"/>
  <c r="AP1322" i="1" s="1"/>
  <c r="AJ1322" i="1"/>
  <c r="AL1322" i="1" s="1"/>
  <c r="AI1322" i="1"/>
  <c r="AW1322" i="1" s="1"/>
  <c r="AO1321" i="1"/>
  <c r="AR1321" i="1" s="1"/>
  <c r="AN1321" i="1"/>
  <c r="AQ1321" i="1" s="1"/>
  <c r="AM1321" i="1"/>
  <c r="AP1321" i="1" s="1"/>
  <c r="AJ1321" i="1"/>
  <c r="AL1321" i="1" s="1"/>
  <c r="AI1321" i="1"/>
  <c r="AW1321" i="1" s="1"/>
  <c r="AO1320" i="1"/>
  <c r="AR1320" i="1" s="1"/>
  <c r="AN1320" i="1"/>
  <c r="AQ1320" i="1" s="1"/>
  <c r="AM1320" i="1"/>
  <c r="AP1320" i="1" s="1"/>
  <c r="AJ1320" i="1"/>
  <c r="AL1320" i="1" s="1"/>
  <c r="AI1320" i="1"/>
  <c r="AW1320" i="1" s="1"/>
  <c r="AO1319" i="1"/>
  <c r="AR1319" i="1" s="1"/>
  <c r="AN1319" i="1"/>
  <c r="AQ1319" i="1" s="1"/>
  <c r="AM1319" i="1"/>
  <c r="AP1319" i="1" s="1"/>
  <c r="AJ1319" i="1"/>
  <c r="AL1319" i="1" s="1"/>
  <c r="AI1319" i="1"/>
  <c r="AW1319" i="1" s="1"/>
  <c r="AO1318" i="1"/>
  <c r="AR1318" i="1" s="1"/>
  <c r="AN1318" i="1"/>
  <c r="AQ1318" i="1" s="1"/>
  <c r="AM1318" i="1"/>
  <c r="AP1318" i="1" s="1"/>
  <c r="AJ1318" i="1"/>
  <c r="AL1318" i="1" s="1"/>
  <c r="AI1318" i="1"/>
  <c r="AW1318" i="1" s="1"/>
  <c r="AO1317" i="1"/>
  <c r="AR1317" i="1" s="1"/>
  <c r="AN1317" i="1"/>
  <c r="AQ1317" i="1" s="1"/>
  <c r="AM1317" i="1"/>
  <c r="AP1317" i="1" s="1"/>
  <c r="AJ1317" i="1"/>
  <c r="AL1317" i="1" s="1"/>
  <c r="AI1317" i="1"/>
  <c r="AW1317" i="1" s="1"/>
  <c r="AO1316" i="1"/>
  <c r="AR1316" i="1" s="1"/>
  <c r="AN1316" i="1"/>
  <c r="AQ1316" i="1" s="1"/>
  <c r="AM1316" i="1"/>
  <c r="AP1316" i="1" s="1"/>
  <c r="AJ1316" i="1"/>
  <c r="AL1316" i="1" s="1"/>
  <c r="AI1316" i="1"/>
  <c r="AW1316" i="1" s="1"/>
  <c r="AO1315" i="1"/>
  <c r="AR1315" i="1" s="1"/>
  <c r="AN1315" i="1"/>
  <c r="AQ1315" i="1" s="1"/>
  <c r="AM1315" i="1"/>
  <c r="AP1315" i="1" s="1"/>
  <c r="AJ1315" i="1"/>
  <c r="AL1315" i="1" s="1"/>
  <c r="AI1315" i="1"/>
  <c r="AW1315" i="1" s="1"/>
  <c r="AO1314" i="1"/>
  <c r="AR1314" i="1" s="1"/>
  <c r="AN1314" i="1"/>
  <c r="AQ1314" i="1" s="1"/>
  <c r="AM1314" i="1"/>
  <c r="AP1314" i="1" s="1"/>
  <c r="AJ1314" i="1"/>
  <c r="AL1314" i="1" s="1"/>
  <c r="AI1314" i="1"/>
  <c r="AW1314" i="1" s="1"/>
  <c r="AO1313" i="1"/>
  <c r="AR1313" i="1" s="1"/>
  <c r="AN1313" i="1"/>
  <c r="AQ1313" i="1" s="1"/>
  <c r="AM1313" i="1"/>
  <c r="AP1313" i="1" s="1"/>
  <c r="AJ1313" i="1"/>
  <c r="AL1313" i="1" s="1"/>
  <c r="AI1313" i="1"/>
  <c r="AW1313" i="1" s="1"/>
  <c r="AO1312" i="1"/>
  <c r="AR1312" i="1" s="1"/>
  <c r="AN1312" i="1"/>
  <c r="AQ1312" i="1" s="1"/>
  <c r="AM1312" i="1"/>
  <c r="AP1312" i="1" s="1"/>
  <c r="AJ1312" i="1"/>
  <c r="AL1312" i="1" s="1"/>
  <c r="AI1312" i="1"/>
  <c r="AW1312" i="1" s="1"/>
  <c r="AO1311" i="1"/>
  <c r="AR1311" i="1" s="1"/>
  <c r="AN1311" i="1"/>
  <c r="AQ1311" i="1" s="1"/>
  <c r="AM1311" i="1"/>
  <c r="AP1311" i="1" s="1"/>
  <c r="AJ1311" i="1"/>
  <c r="AL1311" i="1" s="1"/>
  <c r="AI1311" i="1"/>
  <c r="AW1311" i="1" s="1"/>
  <c r="AO1310" i="1"/>
  <c r="AR1310" i="1" s="1"/>
  <c r="AN1310" i="1"/>
  <c r="AQ1310" i="1" s="1"/>
  <c r="AM1310" i="1"/>
  <c r="AP1310" i="1" s="1"/>
  <c r="AJ1310" i="1"/>
  <c r="AL1310" i="1" s="1"/>
  <c r="AI1310" i="1"/>
  <c r="AW1310" i="1" s="1"/>
  <c r="AO1309" i="1"/>
  <c r="AR1309" i="1" s="1"/>
  <c r="AN1309" i="1"/>
  <c r="AQ1309" i="1" s="1"/>
  <c r="AM1309" i="1"/>
  <c r="AP1309" i="1" s="1"/>
  <c r="AJ1309" i="1"/>
  <c r="AL1309" i="1" s="1"/>
  <c r="AI1309" i="1"/>
  <c r="AW1309" i="1" s="1"/>
  <c r="AO1308" i="1"/>
  <c r="AR1308" i="1" s="1"/>
  <c r="AN1308" i="1"/>
  <c r="AQ1308" i="1" s="1"/>
  <c r="AM1308" i="1"/>
  <c r="AP1308" i="1" s="1"/>
  <c r="AJ1308" i="1"/>
  <c r="AL1308" i="1" s="1"/>
  <c r="AI1308" i="1"/>
  <c r="AW1308" i="1" s="1"/>
  <c r="AO1307" i="1"/>
  <c r="AR1307" i="1" s="1"/>
  <c r="AN1307" i="1"/>
  <c r="AQ1307" i="1" s="1"/>
  <c r="AM1307" i="1"/>
  <c r="AP1307" i="1" s="1"/>
  <c r="AJ1307" i="1"/>
  <c r="AL1307" i="1" s="1"/>
  <c r="AI1307" i="1"/>
  <c r="AW1307" i="1" s="1"/>
  <c r="AO1306" i="1"/>
  <c r="AR1306" i="1" s="1"/>
  <c r="AN1306" i="1"/>
  <c r="AQ1306" i="1" s="1"/>
  <c r="AM1306" i="1"/>
  <c r="AP1306" i="1" s="1"/>
  <c r="AJ1306" i="1"/>
  <c r="AL1306" i="1" s="1"/>
  <c r="AI1306" i="1"/>
  <c r="AW1306" i="1" s="1"/>
  <c r="AO1305" i="1"/>
  <c r="AR1305" i="1" s="1"/>
  <c r="AN1305" i="1"/>
  <c r="AQ1305" i="1" s="1"/>
  <c r="AM1305" i="1"/>
  <c r="AP1305" i="1" s="1"/>
  <c r="AJ1305" i="1"/>
  <c r="AL1305" i="1" s="1"/>
  <c r="AI1305" i="1"/>
  <c r="AW1305" i="1" s="1"/>
  <c r="AO1304" i="1"/>
  <c r="AR1304" i="1" s="1"/>
  <c r="AN1304" i="1"/>
  <c r="AQ1304" i="1" s="1"/>
  <c r="AM1304" i="1"/>
  <c r="AP1304" i="1" s="1"/>
  <c r="AJ1304" i="1"/>
  <c r="AL1304" i="1" s="1"/>
  <c r="AI1304" i="1"/>
  <c r="AW1304" i="1" s="1"/>
  <c r="AO1303" i="1"/>
  <c r="AR1303" i="1" s="1"/>
  <c r="AN1303" i="1"/>
  <c r="AQ1303" i="1" s="1"/>
  <c r="AM1303" i="1"/>
  <c r="AP1303" i="1" s="1"/>
  <c r="AJ1303" i="1"/>
  <c r="AL1303" i="1" s="1"/>
  <c r="AI1303" i="1"/>
  <c r="AW1303" i="1" s="1"/>
  <c r="AO1302" i="1"/>
  <c r="AR1302" i="1" s="1"/>
  <c r="AN1302" i="1"/>
  <c r="AQ1302" i="1" s="1"/>
  <c r="AM1302" i="1"/>
  <c r="AP1302" i="1" s="1"/>
  <c r="AJ1302" i="1"/>
  <c r="AL1302" i="1" s="1"/>
  <c r="AI1302" i="1"/>
  <c r="AW1302" i="1" s="1"/>
  <c r="AO1301" i="1"/>
  <c r="AR1301" i="1" s="1"/>
  <c r="AN1301" i="1"/>
  <c r="AQ1301" i="1" s="1"/>
  <c r="AM1301" i="1"/>
  <c r="AP1301" i="1" s="1"/>
  <c r="AJ1301" i="1"/>
  <c r="AL1301" i="1" s="1"/>
  <c r="AI1301" i="1"/>
  <c r="AW1301" i="1" s="1"/>
  <c r="AO1300" i="1"/>
  <c r="AR1300" i="1" s="1"/>
  <c r="AN1300" i="1"/>
  <c r="AQ1300" i="1" s="1"/>
  <c r="AM1300" i="1"/>
  <c r="AP1300" i="1" s="1"/>
  <c r="AJ1300" i="1"/>
  <c r="AL1300" i="1" s="1"/>
  <c r="AI1300" i="1"/>
  <c r="AW1300" i="1" s="1"/>
  <c r="AO1299" i="1"/>
  <c r="AR1299" i="1" s="1"/>
  <c r="AN1299" i="1"/>
  <c r="AQ1299" i="1" s="1"/>
  <c r="AM1299" i="1"/>
  <c r="AP1299" i="1" s="1"/>
  <c r="AJ1299" i="1"/>
  <c r="AL1299" i="1" s="1"/>
  <c r="AI1299" i="1"/>
  <c r="AW1299" i="1" s="1"/>
  <c r="AO1298" i="1"/>
  <c r="AR1298" i="1" s="1"/>
  <c r="AN1298" i="1"/>
  <c r="AQ1298" i="1" s="1"/>
  <c r="AM1298" i="1"/>
  <c r="AP1298" i="1" s="1"/>
  <c r="AJ1298" i="1"/>
  <c r="AL1298" i="1" s="1"/>
  <c r="AI1298" i="1"/>
  <c r="AW1298" i="1" s="1"/>
  <c r="AO1297" i="1"/>
  <c r="AR1297" i="1" s="1"/>
  <c r="AN1297" i="1"/>
  <c r="AQ1297" i="1" s="1"/>
  <c r="AM1297" i="1"/>
  <c r="AP1297" i="1" s="1"/>
  <c r="AJ1297" i="1"/>
  <c r="AL1297" i="1" s="1"/>
  <c r="AI1297" i="1"/>
  <c r="AW1297" i="1" s="1"/>
  <c r="AO1296" i="1"/>
  <c r="AR1296" i="1" s="1"/>
  <c r="AN1296" i="1"/>
  <c r="AQ1296" i="1" s="1"/>
  <c r="AM1296" i="1"/>
  <c r="AP1296" i="1" s="1"/>
  <c r="AJ1296" i="1"/>
  <c r="AL1296" i="1" s="1"/>
  <c r="AI1296" i="1"/>
  <c r="AW1296" i="1" s="1"/>
  <c r="AO1295" i="1"/>
  <c r="AR1295" i="1" s="1"/>
  <c r="AN1295" i="1"/>
  <c r="AQ1295" i="1" s="1"/>
  <c r="AM1295" i="1"/>
  <c r="AP1295" i="1" s="1"/>
  <c r="AJ1295" i="1"/>
  <c r="AL1295" i="1" s="1"/>
  <c r="AI1295" i="1"/>
  <c r="AW1295" i="1" s="1"/>
  <c r="AO1294" i="1"/>
  <c r="AR1294" i="1" s="1"/>
  <c r="AN1294" i="1"/>
  <c r="AQ1294" i="1" s="1"/>
  <c r="AM1294" i="1"/>
  <c r="AP1294" i="1" s="1"/>
  <c r="AJ1294" i="1"/>
  <c r="AL1294" i="1" s="1"/>
  <c r="AI1294" i="1"/>
  <c r="AW1294" i="1" s="1"/>
  <c r="AO1293" i="1"/>
  <c r="AR1293" i="1" s="1"/>
  <c r="AN1293" i="1"/>
  <c r="AQ1293" i="1" s="1"/>
  <c r="AM1293" i="1"/>
  <c r="AP1293" i="1" s="1"/>
  <c r="AJ1293" i="1"/>
  <c r="AL1293" i="1" s="1"/>
  <c r="AI1293" i="1"/>
  <c r="AW1293" i="1" s="1"/>
  <c r="AO1292" i="1"/>
  <c r="AR1292" i="1" s="1"/>
  <c r="AN1292" i="1"/>
  <c r="AQ1292" i="1" s="1"/>
  <c r="AM1292" i="1"/>
  <c r="AP1292" i="1" s="1"/>
  <c r="AJ1292" i="1"/>
  <c r="AL1292" i="1" s="1"/>
  <c r="AI1292" i="1"/>
  <c r="AW1292" i="1" s="1"/>
  <c r="AO1291" i="1"/>
  <c r="AR1291" i="1" s="1"/>
  <c r="AN1291" i="1"/>
  <c r="AQ1291" i="1" s="1"/>
  <c r="AM1291" i="1"/>
  <c r="AP1291" i="1" s="1"/>
  <c r="AJ1291" i="1"/>
  <c r="AL1291" i="1" s="1"/>
  <c r="AI1291" i="1"/>
  <c r="AW1291" i="1" s="1"/>
  <c r="AO1290" i="1"/>
  <c r="AR1290" i="1" s="1"/>
  <c r="AN1290" i="1"/>
  <c r="AQ1290" i="1" s="1"/>
  <c r="AM1290" i="1"/>
  <c r="AP1290" i="1" s="1"/>
  <c r="AJ1290" i="1"/>
  <c r="AL1290" i="1" s="1"/>
  <c r="AI1290" i="1"/>
  <c r="AW1290" i="1" s="1"/>
  <c r="AO1289" i="1"/>
  <c r="AR1289" i="1" s="1"/>
  <c r="AN1289" i="1"/>
  <c r="AQ1289" i="1" s="1"/>
  <c r="AM1289" i="1"/>
  <c r="AP1289" i="1" s="1"/>
  <c r="AJ1289" i="1"/>
  <c r="AL1289" i="1" s="1"/>
  <c r="AI1289" i="1"/>
  <c r="AW1289" i="1" s="1"/>
  <c r="AO1288" i="1"/>
  <c r="AR1288" i="1" s="1"/>
  <c r="AN1288" i="1"/>
  <c r="AQ1288" i="1" s="1"/>
  <c r="AM1288" i="1"/>
  <c r="AP1288" i="1" s="1"/>
  <c r="AJ1288" i="1"/>
  <c r="AL1288" i="1" s="1"/>
  <c r="AI1288" i="1"/>
  <c r="AW1288" i="1" s="1"/>
  <c r="AO1287" i="1"/>
  <c r="AR1287" i="1" s="1"/>
  <c r="AN1287" i="1"/>
  <c r="AQ1287" i="1" s="1"/>
  <c r="AM1287" i="1"/>
  <c r="AP1287" i="1" s="1"/>
  <c r="AJ1287" i="1"/>
  <c r="AL1287" i="1" s="1"/>
  <c r="AI1287" i="1"/>
  <c r="AW1287" i="1" s="1"/>
  <c r="AO1286" i="1"/>
  <c r="AR1286" i="1" s="1"/>
  <c r="AN1286" i="1"/>
  <c r="AQ1286" i="1" s="1"/>
  <c r="AM1286" i="1"/>
  <c r="AP1286" i="1" s="1"/>
  <c r="AJ1286" i="1"/>
  <c r="AL1286" i="1" s="1"/>
  <c r="AI1286" i="1"/>
  <c r="AW1286" i="1" s="1"/>
  <c r="AO1285" i="1"/>
  <c r="AR1285" i="1" s="1"/>
  <c r="AN1285" i="1"/>
  <c r="AQ1285" i="1" s="1"/>
  <c r="AM1285" i="1"/>
  <c r="AP1285" i="1" s="1"/>
  <c r="AJ1285" i="1"/>
  <c r="AL1285" i="1" s="1"/>
  <c r="AI1285" i="1"/>
  <c r="AW1285" i="1" s="1"/>
  <c r="AO1284" i="1"/>
  <c r="AR1284" i="1" s="1"/>
  <c r="AN1284" i="1"/>
  <c r="AQ1284" i="1" s="1"/>
  <c r="AM1284" i="1"/>
  <c r="AP1284" i="1" s="1"/>
  <c r="AJ1284" i="1"/>
  <c r="AL1284" i="1" s="1"/>
  <c r="AI1284" i="1"/>
  <c r="AW1284" i="1" s="1"/>
  <c r="AO1283" i="1"/>
  <c r="AR1283" i="1" s="1"/>
  <c r="AN1283" i="1"/>
  <c r="AQ1283" i="1" s="1"/>
  <c r="AM1283" i="1"/>
  <c r="AP1283" i="1" s="1"/>
  <c r="AJ1283" i="1"/>
  <c r="AL1283" i="1" s="1"/>
  <c r="AI1283" i="1"/>
  <c r="AW1283" i="1" s="1"/>
  <c r="AO1282" i="1"/>
  <c r="AR1282" i="1" s="1"/>
  <c r="AN1282" i="1"/>
  <c r="AQ1282" i="1" s="1"/>
  <c r="AM1282" i="1"/>
  <c r="AP1282" i="1" s="1"/>
  <c r="AJ1282" i="1"/>
  <c r="AL1282" i="1" s="1"/>
  <c r="AI1282" i="1"/>
  <c r="AW1282" i="1" s="1"/>
  <c r="AO1281" i="1"/>
  <c r="AR1281" i="1" s="1"/>
  <c r="AN1281" i="1"/>
  <c r="AQ1281" i="1" s="1"/>
  <c r="AM1281" i="1"/>
  <c r="AP1281" i="1" s="1"/>
  <c r="AJ1281" i="1"/>
  <c r="AL1281" i="1" s="1"/>
  <c r="AI1281" i="1"/>
  <c r="AW1281" i="1" s="1"/>
  <c r="AO1280" i="1"/>
  <c r="AR1280" i="1" s="1"/>
  <c r="AN1280" i="1"/>
  <c r="AQ1280" i="1" s="1"/>
  <c r="AM1280" i="1"/>
  <c r="AP1280" i="1" s="1"/>
  <c r="AJ1280" i="1"/>
  <c r="AL1280" i="1" s="1"/>
  <c r="AI1280" i="1"/>
  <c r="AW1280" i="1" s="1"/>
  <c r="AO1279" i="1"/>
  <c r="AR1279" i="1" s="1"/>
  <c r="AN1279" i="1"/>
  <c r="AQ1279" i="1" s="1"/>
  <c r="AM1279" i="1"/>
  <c r="AP1279" i="1" s="1"/>
  <c r="AJ1279" i="1"/>
  <c r="AL1279" i="1" s="1"/>
  <c r="AI1279" i="1"/>
  <c r="AW1279" i="1" s="1"/>
  <c r="AO1278" i="1"/>
  <c r="AR1278" i="1" s="1"/>
  <c r="AN1278" i="1"/>
  <c r="AQ1278" i="1" s="1"/>
  <c r="AM1278" i="1"/>
  <c r="AP1278" i="1" s="1"/>
  <c r="AJ1278" i="1"/>
  <c r="AL1278" i="1" s="1"/>
  <c r="AI1278" i="1"/>
  <c r="AW1278" i="1" s="1"/>
  <c r="AO1277" i="1"/>
  <c r="AR1277" i="1" s="1"/>
  <c r="AN1277" i="1"/>
  <c r="AQ1277" i="1" s="1"/>
  <c r="AM1277" i="1"/>
  <c r="AP1277" i="1" s="1"/>
  <c r="AJ1277" i="1"/>
  <c r="AL1277" i="1" s="1"/>
  <c r="AI1277" i="1"/>
  <c r="AW1277" i="1" s="1"/>
  <c r="AO1276" i="1"/>
  <c r="AR1276" i="1" s="1"/>
  <c r="AN1276" i="1"/>
  <c r="AQ1276" i="1" s="1"/>
  <c r="AM1276" i="1"/>
  <c r="AP1276" i="1" s="1"/>
  <c r="AJ1276" i="1"/>
  <c r="AL1276" i="1" s="1"/>
  <c r="AI1276" i="1"/>
  <c r="AW1276" i="1" s="1"/>
  <c r="AO1275" i="1"/>
  <c r="AR1275" i="1" s="1"/>
  <c r="AN1275" i="1"/>
  <c r="AQ1275" i="1" s="1"/>
  <c r="AM1275" i="1"/>
  <c r="AP1275" i="1" s="1"/>
  <c r="AJ1275" i="1"/>
  <c r="AL1275" i="1" s="1"/>
  <c r="AI1275" i="1"/>
  <c r="AW1275" i="1" s="1"/>
  <c r="AO1274" i="1"/>
  <c r="AR1274" i="1" s="1"/>
  <c r="AN1274" i="1"/>
  <c r="AQ1274" i="1" s="1"/>
  <c r="AM1274" i="1"/>
  <c r="AP1274" i="1" s="1"/>
  <c r="AJ1274" i="1"/>
  <c r="AL1274" i="1" s="1"/>
  <c r="AI1274" i="1"/>
  <c r="AW1274" i="1" s="1"/>
  <c r="AO1273" i="1"/>
  <c r="AR1273" i="1" s="1"/>
  <c r="AN1273" i="1"/>
  <c r="AQ1273" i="1" s="1"/>
  <c r="AM1273" i="1"/>
  <c r="AP1273" i="1" s="1"/>
  <c r="AJ1273" i="1"/>
  <c r="AL1273" i="1" s="1"/>
  <c r="AI1273" i="1"/>
  <c r="AW1273" i="1" s="1"/>
  <c r="AO1272" i="1"/>
  <c r="AR1272" i="1" s="1"/>
  <c r="AN1272" i="1"/>
  <c r="AQ1272" i="1" s="1"/>
  <c r="AM1272" i="1"/>
  <c r="AP1272" i="1" s="1"/>
  <c r="AJ1272" i="1"/>
  <c r="AL1272" i="1" s="1"/>
  <c r="AI1272" i="1"/>
  <c r="AW1272" i="1" s="1"/>
  <c r="AO1271" i="1"/>
  <c r="AR1271" i="1" s="1"/>
  <c r="AN1271" i="1"/>
  <c r="AQ1271" i="1" s="1"/>
  <c r="AM1271" i="1"/>
  <c r="AP1271" i="1" s="1"/>
  <c r="AJ1271" i="1"/>
  <c r="AL1271" i="1" s="1"/>
  <c r="AI1271" i="1"/>
  <c r="AW1271" i="1" s="1"/>
  <c r="AO1270" i="1"/>
  <c r="AR1270" i="1" s="1"/>
  <c r="AN1270" i="1"/>
  <c r="AQ1270" i="1" s="1"/>
  <c r="AM1270" i="1"/>
  <c r="AP1270" i="1" s="1"/>
  <c r="AJ1270" i="1"/>
  <c r="AL1270" i="1" s="1"/>
  <c r="AI1270" i="1"/>
  <c r="AW1270" i="1" s="1"/>
  <c r="AO1269" i="1"/>
  <c r="AR1269" i="1" s="1"/>
  <c r="AN1269" i="1"/>
  <c r="AQ1269" i="1" s="1"/>
  <c r="AM1269" i="1"/>
  <c r="AP1269" i="1" s="1"/>
  <c r="AJ1269" i="1"/>
  <c r="AL1269" i="1" s="1"/>
  <c r="AI1269" i="1"/>
  <c r="AW1269" i="1" s="1"/>
  <c r="AO1268" i="1"/>
  <c r="AR1268" i="1" s="1"/>
  <c r="AN1268" i="1"/>
  <c r="AQ1268" i="1" s="1"/>
  <c r="AM1268" i="1"/>
  <c r="AP1268" i="1" s="1"/>
  <c r="AJ1268" i="1"/>
  <c r="AL1268" i="1" s="1"/>
  <c r="AI1268" i="1"/>
  <c r="AW1268" i="1" s="1"/>
  <c r="AO1267" i="1"/>
  <c r="AR1267" i="1" s="1"/>
  <c r="AN1267" i="1"/>
  <c r="AQ1267" i="1" s="1"/>
  <c r="AM1267" i="1"/>
  <c r="AP1267" i="1" s="1"/>
  <c r="AJ1267" i="1"/>
  <c r="AL1267" i="1" s="1"/>
  <c r="AI1267" i="1"/>
  <c r="AW1267" i="1" s="1"/>
  <c r="AO1266" i="1"/>
  <c r="AR1266" i="1" s="1"/>
  <c r="AN1266" i="1"/>
  <c r="AQ1266" i="1" s="1"/>
  <c r="AM1266" i="1"/>
  <c r="AP1266" i="1" s="1"/>
  <c r="AJ1266" i="1"/>
  <c r="AL1266" i="1" s="1"/>
  <c r="AI1266" i="1"/>
  <c r="AW1266" i="1" s="1"/>
  <c r="AO1265" i="1"/>
  <c r="AR1265" i="1" s="1"/>
  <c r="AN1265" i="1"/>
  <c r="AQ1265" i="1" s="1"/>
  <c r="AM1265" i="1"/>
  <c r="AP1265" i="1" s="1"/>
  <c r="AJ1265" i="1"/>
  <c r="AL1265" i="1" s="1"/>
  <c r="AI1265" i="1"/>
  <c r="AW1265" i="1" s="1"/>
  <c r="AO1264" i="1"/>
  <c r="AR1264" i="1" s="1"/>
  <c r="AN1264" i="1"/>
  <c r="AQ1264" i="1" s="1"/>
  <c r="AM1264" i="1"/>
  <c r="AP1264" i="1" s="1"/>
  <c r="AJ1264" i="1"/>
  <c r="AL1264" i="1" s="1"/>
  <c r="AI1264" i="1"/>
  <c r="AW1264" i="1" s="1"/>
  <c r="AO1263" i="1"/>
  <c r="AR1263" i="1" s="1"/>
  <c r="AN1263" i="1"/>
  <c r="AQ1263" i="1" s="1"/>
  <c r="AM1263" i="1"/>
  <c r="AP1263" i="1" s="1"/>
  <c r="AJ1263" i="1"/>
  <c r="AL1263" i="1" s="1"/>
  <c r="AI1263" i="1"/>
  <c r="AW1263" i="1" s="1"/>
  <c r="AO1262" i="1"/>
  <c r="AR1262" i="1" s="1"/>
  <c r="AN1262" i="1"/>
  <c r="AQ1262" i="1" s="1"/>
  <c r="AM1262" i="1"/>
  <c r="AP1262" i="1" s="1"/>
  <c r="AJ1262" i="1"/>
  <c r="AL1262" i="1" s="1"/>
  <c r="AI1262" i="1"/>
  <c r="AW1262" i="1" s="1"/>
  <c r="AO1261" i="1"/>
  <c r="AR1261" i="1" s="1"/>
  <c r="AN1261" i="1"/>
  <c r="AQ1261" i="1" s="1"/>
  <c r="AM1261" i="1"/>
  <c r="AP1261" i="1" s="1"/>
  <c r="AJ1261" i="1"/>
  <c r="AL1261" i="1" s="1"/>
  <c r="AI1261" i="1"/>
  <c r="AW1261" i="1" s="1"/>
  <c r="AO1260" i="1"/>
  <c r="AR1260" i="1" s="1"/>
  <c r="AN1260" i="1"/>
  <c r="AQ1260" i="1" s="1"/>
  <c r="AM1260" i="1"/>
  <c r="AP1260" i="1" s="1"/>
  <c r="AJ1260" i="1"/>
  <c r="AL1260" i="1" s="1"/>
  <c r="AI1260" i="1"/>
  <c r="AW1260" i="1" s="1"/>
  <c r="AO1259" i="1"/>
  <c r="AR1259" i="1" s="1"/>
  <c r="AN1259" i="1"/>
  <c r="AQ1259" i="1" s="1"/>
  <c r="AM1259" i="1"/>
  <c r="AP1259" i="1" s="1"/>
  <c r="AJ1259" i="1"/>
  <c r="AL1259" i="1" s="1"/>
  <c r="AI1259" i="1"/>
  <c r="AW1259" i="1" s="1"/>
  <c r="AO1258" i="1"/>
  <c r="AR1258" i="1" s="1"/>
  <c r="AN1258" i="1"/>
  <c r="AQ1258" i="1" s="1"/>
  <c r="AM1258" i="1"/>
  <c r="AP1258" i="1" s="1"/>
  <c r="AJ1258" i="1"/>
  <c r="AL1258" i="1" s="1"/>
  <c r="AI1258" i="1"/>
  <c r="AW1258" i="1" s="1"/>
  <c r="AO1257" i="1"/>
  <c r="AR1257" i="1" s="1"/>
  <c r="AN1257" i="1"/>
  <c r="AQ1257" i="1" s="1"/>
  <c r="AM1257" i="1"/>
  <c r="AP1257" i="1" s="1"/>
  <c r="AJ1257" i="1"/>
  <c r="AL1257" i="1" s="1"/>
  <c r="AI1257" i="1"/>
  <c r="AW1257" i="1" s="1"/>
  <c r="AO1256" i="1"/>
  <c r="AR1256" i="1" s="1"/>
  <c r="AN1256" i="1"/>
  <c r="AQ1256" i="1" s="1"/>
  <c r="AM1256" i="1"/>
  <c r="AP1256" i="1" s="1"/>
  <c r="AJ1256" i="1"/>
  <c r="AL1256" i="1" s="1"/>
  <c r="AI1256" i="1"/>
  <c r="AW1256" i="1" s="1"/>
  <c r="AO1255" i="1"/>
  <c r="AR1255" i="1" s="1"/>
  <c r="AN1255" i="1"/>
  <c r="AQ1255" i="1" s="1"/>
  <c r="AM1255" i="1"/>
  <c r="AP1255" i="1" s="1"/>
  <c r="AJ1255" i="1"/>
  <c r="AL1255" i="1" s="1"/>
  <c r="AI1255" i="1"/>
  <c r="AW1255" i="1" s="1"/>
  <c r="AO1254" i="1"/>
  <c r="AR1254" i="1" s="1"/>
  <c r="AN1254" i="1"/>
  <c r="AQ1254" i="1" s="1"/>
  <c r="AM1254" i="1"/>
  <c r="AP1254" i="1" s="1"/>
  <c r="AJ1254" i="1"/>
  <c r="AL1254" i="1" s="1"/>
  <c r="AI1254" i="1"/>
  <c r="AW1254" i="1" s="1"/>
  <c r="AO1253" i="1"/>
  <c r="AR1253" i="1" s="1"/>
  <c r="AN1253" i="1"/>
  <c r="AQ1253" i="1" s="1"/>
  <c r="AM1253" i="1"/>
  <c r="AP1253" i="1" s="1"/>
  <c r="AJ1253" i="1"/>
  <c r="AL1253" i="1" s="1"/>
  <c r="AI1253" i="1"/>
  <c r="AW1253" i="1" s="1"/>
  <c r="AO1252" i="1"/>
  <c r="AR1252" i="1" s="1"/>
  <c r="AN1252" i="1"/>
  <c r="AQ1252" i="1" s="1"/>
  <c r="AM1252" i="1"/>
  <c r="AP1252" i="1" s="1"/>
  <c r="AJ1252" i="1"/>
  <c r="AL1252" i="1" s="1"/>
  <c r="AI1252" i="1"/>
  <c r="AW1252" i="1" s="1"/>
  <c r="AO1251" i="1"/>
  <c r="AR1251" i="1" s="1"/>
  <c r="AN1251" i="1"/>
  <c r="AQ1251" i="1" s="1"/>
  <c r="AM1251" i="1"/>
  <c r="AP1251" i="1" s="1"/>
  <c r="AJ1251" i="1"/>
  <c r="AL1251" i="1" s="1"/>
  <c r="AI1251" i="1"/>
  <c r="AW1251" i="1" s="1"/>
  <c r="AO1250" i="1"/>
  <c r="AR1250" i="1" s="1"/>
  <c r="AN1250" i="1"/>
  <c r="AQ1250" i="1" s="1"/>
  <c r="AM1250" i="1"/>
  <c r="AP1250" i="1" s="1"/>
  <c r="AJ1250" i="1"/>
  <c r="AL1250" i="1" s="1"/>
  <c r="AI1250" i="1"/>
  <c r="AW1250" i="1" s="1"/>
  <c r="AO1249" i="1"/>
  <c r="AR1249" i="1" s="1"/>
  <c r="AN1249" i="1"/>
  <c r="AQ1249" i="1" s="1"/>
  <c r="AM1249" i="1"/>
  <c r="AP1249" i="1" s="1"/>
  <c r="AJ1249" i="1"/>
  <c r="AL1249" i="1" s="1"/>
  <c r="AI1249" i="1"/>
  <c r="AW1249" i="1" s="1"/>
  <c r="AO1248" i="1"/>
  <c r="AR1248" i="1" s="1"/>
  <c r="AN1248" i="1"/>
  <c r="AQ1248" i="1" s="1"/>
  <c r="AM1248" i="1"/>
  <c r="AP1248" i="1" s="1"/>
  <c r="AJ1248" i="1"/>
  <c r="AL1248" i="1" s="1"/>
  <c r="AI1248" i="1"/>
  <c r="AW1248" i="1" s="1"/>
  <c r="AO1247" i="1"/>
  <c r="AR1247" i="1" s="1"/>
  <c r="AN1247" i="1"/>
  <c r="AQ1247" i="1" s="1"/>
  <c r="AM1247" i="1"/>
  <c r="AP1247" i="1" s="1"/>
  <c r="AJ1247" i="1"/>
  <c r="AL1247" i="1" s="1"/>
  <c r="AI1247" i="1"/>
  <c r="AW1247" i="1" s="1"/>
  <c r="AO1246" i="1"/>
  <c r="AR1246" i="1" s="1"/>
  <c r="AN1246" i="1"/>
  <c r="AQ1246" i="1" s="1"/>
  <c r="AM1246" i="1"/>
  <c r="AP1246" i="1" s="1"/>
  <c r="AJ1246" i="1"/>
  <c r="AL1246" i="1" s="1"/>
  <c r="AI1246" i="1"/>
  <c r="AW1246" i="1" s="1"/>
  <c r="AO1245" i="1"/>
  <c r="AR1245" i="1" s="1"/>
  <c r="AN1245" i="1"/>
  <c r="AQ1245" i="1" s="1"/>
  <c r="AM1245" i="1"/>
  <c r="AP1245" i="1" s="1"/>
  <c r="AJ1245" i="1"/>
  <c r="AL1245" i="1" s="1"/>
  <c r="AI1245" i="1"/>
  <c r="AW1245" i="1" s="1"/>
  <c r="AO1244" i="1"/>
  <c r="AR1244" i="1" s="1"/>
  <c r="AN1244" i="1"/>
  <c r="AQ1244" i="1" s="1"/>
  <c r="AM1244" i="1"/>
  <c r="AP1244" i="1" s="1"/>
  <c r="AJ1244" i="1"/>
  <c r="AL1244" i="1" s="1"/>
  <c r="AI1244" i="1"/>
  <c r="AW1244" i="1" s="1"/>
  <c r="AO1243" i="1"/>
  <c r="AR1243" i="1" s="1"/>
  <c r="AN1243" i="1"/>
  <c r="AQ1243" i="1" s="1"/>
  <c r="AM1243" i="1"/>
  <c r="AP1243" i="1" s="1"/>
  <c r="AJ1243" i="1"/>
  <c r="AL1243" i="1" s="1"/>
  <c r="AI1243" i="1"/>
  <c r="AW1243" i="1" s="1"/>
  <c r="AO1242" i="1"/>
  <c r="AR1242" i="1" s="1"/>
  <c r="AN1242" i="1"/>
  <c r="AQ1242" i="1" s="1"/>
  <c r="AM1242" i="1"/>
  <c r="AP1242" i="1" s="1"/>
  <c r="AJ1242" i="1"/>
  <c r="AL1242" i="1" s="1"/>
  <c r="AI1242" i="1"/>
  <c r="AW1242" i="1" s="1"/>
  <c r="AO1241" i="1"/>
  <c r="AR1241" i="1" s="1"/>
  <c r="AN1241" i="1"/>
  <c r="AQ1241" i="1" s="1"/>
  <c r="AM1241" i="1"/>
  <c r="AP1241" i="1" s="1"/>
  <c r="AJ1241" i="1"/>
  <c r="AL1241" i="1" s="1"/>
  <c r="AI1241" i="1"/>
  <c r="AW1241" i="1" s="1"/>
  <c r="AO1240" i="1"/>
  <c r="AR1240" i="1" s="1"/>
  <c r="AN1240" i="1"/>
  <c r="AQ1240" i="1" s="1"/>
  <c r="AM1240" i="1"/>
  <c r="AP1240" i="1" s="1"/>
  <c r="AJ1240" i="1"/>
  <c r="AL1240" i="1" s="1"/>
  <c r="AI1240" i="1"/>
  <c r="AW1240" i="1" s="1"/>
  <c r="AO1239" i="1"/>
  <c r="AR1239" i="1" s="1"/>
  <c r="AN1239" i="1"/>
  <c r="AQ1239" i="1" s="1"/>
  <c r="AM1239" i="1"/>
  <c r="AP1239" i="1" s="1"/>
  <c r="AJ1239" i="1"/>
  <c r="AL1239" i="1" s="1"/>
  <c r="AI1239" i="1"/>
  <c r="AW1239" i="1" s="1"/>
  <c r="AO1238" i="1"/>
  <c r="AR1238" i="1" s="1"/>
  <c r="AN1238" i="1"/>
  <c r="AQ1238" i="1" s="1"/>
  <c r="AM1238" i="1"/>
  <c r="AP1238" i="1" s="1"/>
  <c r="AJ1238" i="1"/>
  <c r="AL1238" i="1" s="1"/>
  <c r="AI1238" i="1"/>
  <c r="AW1238" i="1" s="1"/>
  <c r="AO1237" i="1"/>
  <c r="AR1237" i="1" s="1"/>
  <c r="AN1237" i="1"/>
  <c r="AQ1237" i="1" s="1"/>
  <c r="AM1237" i="1"/>
  <c r="AP1237" i="1" s="1"/>
  <c r="AJ1237" i="1"/>
  <c r="AL1237" i="1" s="1"/>
  <c r="AI1237" i="1"/>
  <c r="AW1237" i="1" s="1"/>
  <c r="AO1236" i="1"/>
  <c r="AR1236" i="1" s="1"/>
  <c r="AN1236" i="1"/>
  <c r="AQ1236" i="1" s="1"/>
  <c r="AM1236" i="1"/>
  <c r="AP1236" i="1" s="1"/>
  <c r="AJ1236" i="1"/>
  <c r="AL1236" i="1" s="1"/>
  <c r="AI1236" i="1"/>
  <c r="AW1236" i="1" s="1"/>
  <c r="AO1235" i="1"/>
  <c r="AR1235" i="1" s="1"/>
  <c r="AN1235" i="1"/>
  <c r="AQ1235" i="1" s="1"/>
  <c r="AM1235" i="1"/>
  <c r="AP1235" i="1" s="1"/>
  <c r="AJ1235" i="1"/>
  <c r="AL1235" i="1" s="1"/>
  <c r="AI1235" i="1"/>
  <c r="AW1235" i="1" s="1"/>
  <c r="AO1234" i="1"/>
  <c r="AR1234" i="1" s="1"/>
  <c r="AN1234" i="1"/>
  <c r="AQ1234" i="1" s="1"/>
  <c r="AM1234" i="1"/>
  <c r="AP1234" i="1" s="1"/>
  <c r="AJ1234" i="1"/>
  <c r="AL1234" i="1" s="1"/>
  <c r="AI1234" i="1"/>
  <c r="AW1234" i="1" s="1"/>
  <c r="AO1233" i="1"/>
  <c r="AR1233" i="1" s="1"/>
  <c r="AN1233" i="1"/>
  <c r="AQ1233" i="1" s="1"/>
  <c r="AM1233" i="1"/>
  <c r="AP1233" i="1" s="1"/>
  <c r="AJ1233" i="1"/>
  <c r="AL1233" i="1" s="1"/>
  <c r="AI1233" i="1"/>
  <c r="AW1233" i="1" s="1"/>
  <c r="AO1232" i="1"/>
  <c r="AR1232" i="1" s="1"/>
  <c r="AN1232" i="1"/>
  <c r="AQ1232" i="1" s="1"/>
  <c r="AM1232" i="1"/>
  <c r="AP1232" i="1" s="1"/>
  <c r="AJ1232" i="1"/>
  <c r="AL1232" i="1" s="1"/>
  <c r="AI1232" i="1"/>
  <c r="AW1232" i="1" s="1"/>
  <c r="AO1231" i="1"/>
  <c r="AR1231" i="1" s="1"/>
  <c r="AN1231" i="1"/>
  <c r="AQ1231" i="1" s="1"/>
  <c r="AM1231" i="1"/>
  <c r="AP1231" i="1" s="1"/>
  <c r="AJ1231" i="1"/>
  <c r="AL1231" i="1" s="1"/>
  <c r="AI1231" i="1"/>
  <c r="AW1231" i="1" s="1"/>
  <c r="AO1230" i="1"/>
  <c r="AR1230" i="1" s="1"/>
  <c r="AN1230" i="1"/>
  <c r="AQ1230" i="1" s="1"/>
  <c r="AM1230" i="1"/>
  <c r="AP1230" i="1" s="1"/>
  <c r="AJ1230" i="1"/>
  <c r="AL1230" i="1" s="1"/>
  <c r="AI1230" i="1"/>
  <c r="AW1230" i="1" s="1"/>
  <c r="AO1229" i="1"/>
  <c r="AR1229" i="1" s="1"/>
  <c r="AN1229" i="1"/>
  <c r="AQ1229" i="1" s="1"/>
  <c r="AM1229" i="1"/>
  <c r="AP1229" i="1" s="1"/>
  <c r="AJ1229" i="1"/>
  <c r="AL1229" i="1" s="1"/>
  <c r="AI1229" i="1"/>
  <c r="AW1229" i="1" s="1"/>
  <c r="AO1228" i="1"/>
  <c r="AR1228" i="1" s="1"/>
  <c r="AN1228" i="1"/>
  <c r="AQ1228" i="1" s="1"/>
  <c r="AM1228" i="1"/>
  <c r="AP1228" i="1" s="1"/>
  <c r="AJ1228" i="1"/>
  <c r="AL1228" i="1" s="1"/>
  <c r="AI1228" i="1"/>
  <c r="AW1228" i="1" s="1"/>
  <c r="AO1227" i="1"/>
  <c r="AR1227" i="1" s="1"/>
  <c r="AN1227" i="1"/>
  <c r="AQ1227" i="1" s="1"/>
  <c r="AM1227" i="1"/>
  <c r="AP1227" i="1" s="1"/>
  <c r="AJ1227" i="1"/>
  <c r="AL1227" i="1" s="1"/>
  <c r="AI1227" i="1"/>
  <c r="AW1227" i="1" s="1"/>
  <c r="AO1226" i="1"/>
  <c r="AR1226" i="1" s="1"/>
  <c r="AN1226" i="1"/>
  <c r="AQ1226" i="1" s="1"/>
  <c r="AM1226" i="1"/>
  <c r="AP1226" i="1" s="1"/>
  <c r="AJ1226" i="1"/>
  <c r="AL1226" i="1" s="1"/>
  <c r="AI1226" i="1"/>
  <c r="AW1226" i="1" s="1"/>
  <c r="AO1225" i="1"/>
  <c r="AR1225" i="1" s="1"/>
  <c r="AN1225" i="1"/>
  <c r="AQ1225" i="1" s="1"/>
  <c r="AM1225" i="1"/>
  <c r="AP1225" i="1" s="1"/>
  <c r="AJ1225" i="1"/>
  <c r="AL1225" i="1" s="1"/>
  <c r="AI1225" i="1"/>
  <c r="AW1225" i="1" s="1"/>
  <c r="AO1224" i="1"/>
  <c r="AR1224" i="1" s="1"/>
  <c r="AN1224" i="1"/>
  <c r="AQ1224" i="1" s="1"/>
  <c r="AM1224" i="1"/>
  <c r="AP1224" i="1" s="1"/>
  <c r="AJ1224" i="1"/>
  <c r="AL1224" i="1" s="1"/>
  <c r="AI1224" i="1"/>
  <c r="AW1224" i="1" s="1"/>
  <c r="AO1223" i="1"/>
  <c r="AR1223" i="1" s="1"/>
  <c r="AN1223" i="1"/>
  <c r="AQ1223" i="1" s="1"/>
  <c r="AM1223" i="1"/>
  <c r="AP1223" i="1" s="1"/>
  <c r="AJ1223" i="1"/>
  <c r="AL1223" i="1" s="1"/>
  <c r="AI1223" i="1"/>
  <c r="AW1223" i="1" s="1"/>
  <c r="AO1222" i="1"/>
  <c r="AR1222" i="1" s="1"/>
  <c r="AN1222" i="1"/>
  <c r="AQ1222" i="1" s="1"/>
  <c r="AM1222" i="1"/>
  <c r="AP1222" i="1" s="1"/>
  <c r="AJ1222" i="1"/>
  <c r="AL1222" i="1" s="1"/>
  <c r="AI1222" i="1"/>
  <c r="AW1222" i="1" s="1"/>
  <c r="AO1221" i="1"/>
  <c r="AR1221" i="1" s="1"/>
  <c r="AN1221" i="1"/>
  <c r="AQ1221" i="1" s="1"/>
  <c r="AM1221" i="1"/>
  <c r="AP1221" i="1" s="1"/>
  <c r="AJ1221" i="1"/>
  <c r="AL1221" i="1" s="1"/>
  <c r="AI1221" i="1"/>
  <c r="AW1221" i="1" s="1"/>
  <c r="AO1220" i="1"/>
  <c r="AR1220" i="1" s="1"/>
  <c r="AN1220" i="1"/>
  <c r="AQ1220" i="1" s="1"/>
  <c r="AM1220" i="1"/>
  <c r="AP1220" i="1" s="1"/>
  <c r="AJ1220" i="1"/>
  <c r="AL1220" i="1" s="1"/>
  <c r="AI1220" i="1"/>
  <c r="AW1220" i="1" s="1"/>
  <c r="AO1219" i="1"/>
  <c r="AR1219" i="1" s="1"/>
  <c r="AN1219" i="1"/>
  <c r="AQ1219" i="1" s="1"/>
  <c r="AM1219" i="1"/>
  <c r="AP1219" i="1" s="1"/>
  <c r="AJ1219" i="1"/>
  <c r="AL1219" i="1" s="1"/>
  <c r="AI1219" i="1"/>
  <c r="AW1219" i="1" s="1"/>
  <c r="AO1218" i="1"/>
  <c r="AR1218" i="1" s="1"/>
  <c r="AN1218" i="1"/>
  <c r="AQ1218" i="1" s="1"/>
  <c r="AM1218" i="1"/>
  <c r="AP1218" i="1" s="1"/>
  <c r="AJ1218" i="1"/>
  <c r="AL1218" i="1" s="1"/>
  <c r="AI1218" i="1"/>
  <c r="AW1218" i="1" s="1"/>
  <c r="AO1217" i="1"/>
  <c r="AR1217" i="1" s="1"/>
  <c r="AN1217" i="1"/>
  <c r="AQ1217" i="1" s="1"/>
  <c r="AM1217" i="1"/>
  <c r="AP1217" i="1" s="1"/>
  <c r="AJ1217" i="1"/>
  <c r="AL1217" i="1" s="1"/>
  <c r="AI1217" i="1"/>
  <c r="AW1217" i="1" s="1"/>
  <c r="AO1216" i="1"/>
  <c r="AR1216" i="1" s="1"/>
  <c r="AN1216" i="1"/>
  <c r="AQ1216" i="1" s="1"/>
  <c r="AM1216" i="1"/>
  <c r="AP1216" i="1" s="1"/>
  <c r="AJ1216" i="1"/>
  <c r="AL1216" i="1" s="1"/>
  <c r="AI1216" i="1"/>
  <c r="AW1216" i="1" s="1"/>
  <c r="AO1215" i="1"/>
  <c r="AR1215" i="1" s="1"/>
  <c r="AN1215" i="1"/>
  <c r="AQ1215" i="1" s="1"/>
  <c r="AM1215" i="1"/>
  <c r="AP1215" i="1" s="1"/>
  <c r="AJ1215" i="1"/>
  <c r="AL1215" i="1" s="1"/>
  <c r="AI1215" i="1"/>
  <c r="AW1215" i="1" s="1"/>
  <c r="AO1214" i="1"/>
  <c r="AR1214" i="1" s="1"/>
  <c r="AN1214" i="1"/>
  <c r="AQ1214" i="1" s="1"/>
  <c r="AM1214" i="1"/>
  <c r="AP1214" i="1" s="1"/>
  <c r="AJ1214" i="1"/>
  <c r="AL1214" i="1" s="1"/>
  <c r="AI1214" i="1"/>
  <c r="AW1214" i="1" s="1"/>
  <c r="AO1213" i="1"/>
  <c r="AR1213" i="1" s="1"/>
  <c r="AN1213" i="1"/>
  <c r="AQ1213" i="1" s="1"/>
  <c r="AM1213" i="1"/>
  <c r="AP1213" i="1" s="1"/>
  <c r="AJ1213" i="1"/>
  <c r="AL1213" i="1" s="1"/>
  <c r="AI1213" i="1"/>
  <c r="AW1213" i="1" s="1"/>
  <c r="AO1212" i="1"/>
  <c r="AR1212" i="1" s="1"/>
  <c r="AN1212" i="1"/>
  <c r="AQ1212" i="1" s="1"/>
  <c r="AM1212" i="1"/>
  <c r="AP1212" i="1" s="1"/>
  <c r="AJ1212" i="1"/>
  <c r="AL1212" i="1" s="1"/>
  <c r="AI1212" i="1"/>
  <c r="AW1212" i="1" s="1"/>
  <c r="AO1211" i="1"/>
  <c r="AR1211" i="1" s="1"/>
  <c r="AN1211" i="1"/>
  <c r="AQ1211" i="1" s="1"/>
  <c r="AM1211" i="1"/>
  <c r="AP1211" i="1" s="1"/>
  <c r="AJ1211" i="1"/>
  <c r="AL1211" i="1" s="1"/>
  <c r="AI1211" i="1"/>
  <c r="AW1211" i="1" s="1"/>
  <c r="AO1210" i="1"/>
  <c r="AR1210" i="1" s="1"/>
  <c r="AN1210" i="1"/>
  <c r="AQ1210" i="1" s="1"/>
  <c r="AM1210" i="1"/>
  <c r="AP1210" i="1" s="1"/>
  <c r="AJ1210" i="1"/>
  <c r="AL1210" i="1" s="1"/>
  <c r="AI1210" i="1"/>
  <c r="AW1210" i="1" s="1"/>
  <c r="AO1209" i="1"/>
  <c r="AR1209" i="1" s="1"/>
  <c r="AN1209" i="1"/>
  <c r="AQ1209" i="1" s="1"/>
  <c r="AM1209" i="1"/>
  <c r="AP1209" i="1" s="1"/>
  <c r="AJ1209" i="1"/>
  <c r="AL1209" i="1" s="1"/>
  <c r="AI1209" i="1"/>
  <c r="AW1209" i="1" s="1"/>
  <c r="AO1208" i="1"/>
  <c r="AR1208" i="1" s="1"/>
  <c r="AN1208" i="1"/>
  <c r="AQ1208" i="1" s="1"/>
  <c r="AM1208" i="1"/>
  <c r="AP1208" i="1" s="1"/>
  <c r="AJ1208" i="1"/>
  <c r="AL1208" i="1" s="1"/>
  <c r="AI1208" i="1"/>
  <c r="AW1208" i="1" s="1"/>
  <c r="AO1207" i="1"/>
  <c r="AR1207" i="1" s="1"/>
  <c r="AN1207" i="1"/>
  <c r="AQ1207" i="1" s="1"/>
  <c r="AM1207" i="1"/>
  <c r="AP1207" i="1" s="1"/>
  <c r="AJ1207" i="1"/>
  <c r="AL1207" i="1" s="1"/>
  <c r="AI1207" i="1"/>
  <c r="AW1207" i="1" s="1"/>
  <c r="AO1206" i="1"/>
  <c r="AR1206" i="1" s="1"/>
  <c r="AN1206" i="1"/>
  <c r="AQ1206" i="1" s="1"/>
  <c r="AM1206" i="1"/>
  <c r="AP1206" i="1" s="1"/>
  <c r="AJ1206" i="1"/>
  <c r="AL1206" i="1" s="1"/>
  <c r="AI1206" i="1"/>
  <c r="AW1206" i="1" s="1"/>
  <c r="AO1205" i="1"/>
  <c r="AR1205" i="1" s="1"/>
  <c r="AN1205" i="1"/>
  <c r="AQ1205" i="1" s="1"/>
  <c r="AM1205" i="1"/>
  <c r="AP1205" i="1" s="1"/>
  <c r="AJ1205" i="1"/>
  <c r="AL1205" i="1" s="1"/>
  <c r="AI1205" i="1"/>
  <c r="AW1205" i="1" s="1"/>
  <c r="AO1204" i="1"/>
  <c r="AR1204" i="1" s="1"/>
  <c r="AN1204" i="1"/>
  <c r="AQ1204" i="1" s="1"/>
  <c r="AM1204" i="1"/>
  <c r="AP1204" i="1" s="1"/>
  <c r="AJ1204" i="1"/>
  <c r="AL1204" i="1" s="1"/>
  <c r="AI1204" i="1"/>
  <c r="AW1204" i="1" s="1"/>
  <c r="AO1203" i="1"/>
  <c r="AR1203" i="1" s="1"/>
  <c r="AN1203" i="1"/>
  <c r="AQ1203" i="1" s="1"/>
  <c r="AM1203" i="1"/>
  <c r="AP1203" i="1" s="1"/>
  <c r="AJ1203" i="1"/>
  <c r="AL1203" i="1" s="1"/>
  <c r="AI1203" i="1"/>
  <c r="AW1203" i="1" s="1"/>
  <c r="AO1202" i="1"/>
  <c r="AR1202" i="1" s="1"/>
  <c r="AN1202" i="1"/>
  <c r="AQ1202" i="1" s="1"/>
  <c r="AM1202" i="1"/>
  <c r="AP1202" i="1" s="1"/>
  <c r="AJ1202" i="1"/>
  <c r="AL1202" i="1" s="1"/>
  <c r="AI1202" i="1"/>
  <c r="AW1202" i="1" s="1"/>
  <c r="AO1201" i="1"/>
  <c r="AR1201" i="1" s="1"/>
  <c r="AN1201" i="1"/>
  <c r="AQ1201" i="1" s="1"/>
  <c r="AM1201" i="1"/>
  <c r="AP1201" i="1" s="1"/>
  <c r="AJ1201" i="1"/>
  <c r="AL1201" i="1" s="1"/>
  <c r="AI1201" i="1"/>
  <c r="AW1201" i="1" s="1"/>
  <c r="AO1200" i="1"/>
  <c r="AR1200" i="1" s="1"/>
  <c r="AN1200" i="1"/>
  <c r="AQ1200" i="1" s="1"/>
  <c r="AM1200" i="1"/>
  <c r="AP1200" i="1" s="1"/>
  <c r="AJ1200" i="1"/>
  <c r="AL1200" i="1" s="1"/>
  <c r="AI1200" i="1"/>
  <c r="AW1200" i="1" s="1"/>
  <c r="AO1199" i="1"/>
  <c r="AR1199" i="1" s="1"/>
  <c r="AN1199" i="1"/>
  <c r="AQ1199" i="1" s="1"/>
  <c r="AM1199" i="1"/>
  <c r="AP1199" i="1" s="1"/>
  <c r="AJ1199" i="1"/>
  <c r="AL1199" i="1" s="1"/>
  <c r="AI1199" i="1"/>
  <c r="AW1199" i="1" s="1"/>
  <c r="AO1198" i="1"/>
  <c r="AR1198" i="1" s="1"/>
  <c r="AN1198" i="1"/>
  <c r="AQ1198" i="1" s="1"/>
  <c r="AM1198" i="1"/>
  <c r="AP1198" i="1" s="1"/>
  <c r="AJ1198" i="1"/>
  <c r="AL1198" i="1" s="1"/>
  <c r="AI1198" i="1"/>
  <c r="AW1198" i="1" s="1"/>
  <c r="AO1197" i="1"/>
  <c r="AR1197" i="1" s="1"/>
  <c r="AN1197" i="1"/>
  <c r="AQ1197" i="1" s="1"/>
  <c r="AM1197" i="1"/>
  <c r="AP1197" i="1" s="1"/>
  <c r="AJ1197" i="1"/>
  <c r="AL1197" i="1" s="1"/>
  <c r="AI1197" i="1"/>
  <c r="AW1197" i="1" s="1"/>
  <c r="AO1196" i="1"/>
  <c r="AR1196" i="1" s="1"/>
  <c r="AN1196" i="1"/>
  <c r="AQ1196" i="1" s="1"/>
  <c r="AM1196" i="1"/>
  <c r="AP1196" i="1" s="1"/>
  <c r="AJ1196" i="1"/>
  <c r="AL1196" i="1" s="1"/>
  <c r="AI1196" i="1"/>
  <c r="AW1196" i="1" s="1"/>
  <c r="AO1195" i="1"/>
  <c r="AR1195" i="1" s="1"/>
  <c r="AN1195" i="1"/>
  <c r="AQ1195" i="1" s="1"/>
  <c r="AM1195" i="1"/>
  <c r="AP1195" i="1" s="1"/>
  <c r="AJ1195" i="1"/>
  <c r="AL1195" i="1" s="1"/>
  <c r="AI1195" i="1"/>
  <c r="AW1195" i="1" s="1"/>
  <c r="AO1194" i="1"/>
  <c r="AR1194" i="1" s="1"/>
  <c r="AN1194" i="1"/>
  <c r="AQ1194" i="1" s="1"/>
  <c r="AM1194" i="1"/>
  <c r="AP1194" i="1" s="1"/>
  <c r="AJ1194" i="1"/>
  <c r="AL1194" i="1" s="1"/>
  <c r="AI1194" i="1"/>
  <c r="AW1194" i="1" s="1"/>
  <c r="AO1193" i="1"/>
  <c r="AR1193" i="1" s="1"/>
  <c r="AN1193" i="1"/>
  <c r="AQ1193" i="1" s="1"/>
  <c r="AM1193" i="1"/>
  <c r="AP1193" i="1" s="1"/>
  <c r="AJ1193" i="1"/>
  <c r="AL1193" i="1" s="1"/>
  <c r="AI1193" i="1"/>
  <c r="AW1193" i="1" s="1"/>
  <c r="AO1192" i="1"/>
  <c r="AR1192" i="1" s="1"/>
  <c r="AN1192" i="1"/>
  <c r="AQ1192" i="1" s="1"/>
  <c r="AM1192" i="1"/>
  <c r="AP1192" i="1" s="1"/>
  <c r="AJ1192" i="1"/>
  <c r="AL1192" i="1" s="1"/>
  <c r="AI1192" i="1"/>
  <c r="AW1192" i="1" s="1"/>
  <c r="AO1191" i="1"/>
  <c r="AR1191" i="1" s="1"/>
  <c r="AN1191" i="1"/>
  <c r="AQ1191" i="1" s="1"/>
  <c r="AM1191" i="1"/>
  <c r="AP1191" i="1" s="1"/>
  <c r="AJ1191" i="1"/>
  <c r="AL1191" i="1" s="1"/>
  <c r="AI1191" i="1"/>
  <c r="AW1191" i="1" s="1"/>
  <c r="AO1190" i="1"/>
  <c r="AR1190" i="1" s="1"/>
  <c r="AN1190" i="1"/>
  <c r="AQ1190" i="1" s="1"/>
  <c r="AM1190" i="1"/>
  <c r="AP1190" i="1" s="1"/>
  <c r="AJ1190" i="1"/>
  <c r="AL1190" i="1" s="1"/>
  <c r="AI1190" i="1"/>
  <c r="AW1190" i="1" s="1"/>
  <c r="AO1189" i="1"/>
  <c r="AR1189" i="1" s="1"/>
  <c r="AN1189" i="1"/>
  <c r="AQ1189" i="1" s="1"/>
  <c r="AM1189" i="1"/>
  <c r="AP1189" i="1" s="1"/>
  <c r="AJ1189" i="1"/>
  <c r="AL1189" i="1" s="1"/>
  <c r="AI1189" i="1"/>
  <c r="AW1189" i="1" s="1"/>
  <c r="AO1188" i="1"/>
  <c r="AR1188" i="1" s="1"/>
  <c r="AN1188" i="1"/>
  <c r="AQ1188" i="1" s="1"/>
  <c r="AM1188" i="1"/>
  <c r="AP1188" i="1" s="1"/>
  <c r="AJ1188" i="1"/>
  <c r="AL1188" i="1" s="1"/>
  <c r="AI1188" i="1"/>
  <c r="AW1188" i="1" s="1"/>
  <c r="AO1187" i="1"/>
  <c r="AR1187" i="1" s="1"/>
  <c r="AN1187" i="1"/>
  <c r="AQ1187" i="1" s="1"/>
  <c r="AM1187" i="1"/>
  <c r="AP1187" i="1" s="1"/>
  <c r="AJ1187" i="1"/>
  <c r="AL1187" i="1" s="1"/>
  <c r="AI1187" i="1"/>
  <c r="AW1187" i="1" s="1"/>
  <c r="AO1186" i="1"/>
  <c r="AR1186" i="1" s="1"/>
  <c r="AN1186" i="1"/>
  <c r="AQ1186" i="1" s="1"/>
  <c r="AM1186" i="1"/>
  <c r="AP1186" i="1" s="1"/>
  <c r="AJ1186" i="1"/>
  <c r="AL1186" i="1" s="1"/>
  <c r="AI1186" i="1"/>
  <c r="AW1186" i="1" s="1"/>
  <c r="AO1185" i="1"/>
  <c r="AR1185" i="1" s="1"/>
  <c r="AN1185" i="1"/>
  <c r="AQ1185" i="1" s="1"/>
  <c r="AM1185" i="1"/>
  <c r="AP1185" i="1" s="1"/>
  <c r="AJ1185" i="1"/>
  <c r="AL1185" i="1" s="1"/>
  <c r="AI1185" i="1"/>
  <c r="AW1185" i="1" s="1"/>
  <c r="AO1184" i="1"/>
  <c r="AR1184" i="1" s="1"/>
  <c r="AN1184" i="1"/>
  <c r="AQ1184" i="1" s="1"/>
  <c r="AM1184" i="1"/>
  <c r="AP1184" i="1" s="1"/>
  <c r="AJ1184" i="1"/>
  <c r="AL1184" i="1" s="1"/>
  <c r="AI1184" i="1"/>
  <c r="AW1184" i="1" s="1"/>
  <c r="AO1183" i="1"/>
  <c r="AR1183" i="1" s="1"/>
  <c r="AN1183" i="1"/>
  <c r="AQ1183" i="1" s="1"/>
  <c r="AM1183" i="1"/>
  <c r="AP1183" i="1" s="1"/>
  <c r="AJ1183" i="1"/>
  <c r="AL1183" i="1" s="1"/>
  <c r="AI1183" i="1"/>
  <c r="AW1183" i="1" s="1"/>
  <c r="AO1182" i="1"/>
  <c r="AR1182" i="1" s="1"/>
  <c r="AN1182" i="1"/>
  <c r="AQ1182" i="1" s="1"/>
  <c r="AM1182" i="1"/>
  <c r="AP1182" i="1" s="1"/>
  <c r="AJ1182" i="1"/>
  <c r="AL1182" i="1" s="1"/>
  <c r="AI1182" i="1"/>
  <c r="AW1182" i="1" s="1"/>
  <c r="AO1181" i="1"/>
  <c r="AR1181" i="1" s="1"/>
  <c r="AN1181" i="1"/>
  <c r="AQ1181" i="1" s="1"/>
  <c r="AM1181" i="1"/>
  <c r="AP1181" i="1" s="1"/>
  <c r="AJ1181" i="1"/>
  <c r="AL1181" i="1" s="1"/>
  <c r="AI1181" i="1"/>
  <c r="AW1181" i="1" s="1"/>
  <c r="AO1180" i="1"/>
  <c r="AR1180" i="1" s="1"/>
  <c r="AN1180" i="1"/>
  <c r="AQ1180" i="1" s="1"/>
  <c r="AM1180" i="1"/>
  <c r="AP1180" i="1" s="1"/>
  <c r="AJ1180" i="1"/>
  <c r="AL1180" i="1" s="1"/>
  <c r="AI1180" i="1"/>
  <c r="AW1180" i="1" s="1"/>
  <c r="AO1179" i="1"/>
  <c r="AR1179" i="1" s="1"/>
  <c r="AN1179" i="1"/>
  <c r="AQ1179" i="1" s="1"/>
  <c r="AM1179" i="1"/>
  <c r="AP1179" i="1" s="1"/>
  <c r="AJ1179" i="1"/>
  <c r="AL1179" i="1" s="1"/>
  <c r="AI1179" i="1"/>
  <c r="AW1179" i="1" s="1"/>
  <c r="AO1178" i="1"/>
  <c r="AR1178" i="1" s="1"/>
  <c r="AN1178" i="1"/>
  <c r="AQ1178" i="1" s="1"/>
  <c r="AM1178" i="1"/>
  <c r="AP1178" i="1" s="1"/>
  <c r="AJ1178" i="1"/>
  <c r="AL1178" i="1" s="1"/>
  <c r="AI1178" i="1"/>
  <c r="AW1178" i="1" s="1"/>
  <c r="AO1177" i="1"/>
  <c r="AR1177" i="1" s="1"/>
  <c r="AN1177" i="1"/>
  <c r="AQ1177" i="1" s="1"/>
  <c r="AM1177" i="1"/>
  <c r="AP1177" i="1" s="1"/>
  <c r="AJ1177" i="1"/>
  <c r="AL1177" i="1" s="1"/>
  <c r="AI1177" i="1"/>
  <c r="AW1177" i="1" s="1"/>
  <c r="AO1176" i="1"/>
  <c r="AR1176" i="1" s="1"/>
  <c r="AN1176" i="1"/>
  <c r="AQ1176" i="1" s="1"/>
  <c r="AM1176" i="1"/>
  <c r="AP1176" i="1" s="1"/>
  <c r="AJ1176" i="1"/>
  <c r="AL1176" i="1" s="1"/>
  <c r="AI1176" i="1"/>
  <c r="AW1176" i="1" s="1"/>
  <c r="AO1175" i="1"/>
  <c r="AR1175" i="1" s="1"/>
  <c r="AN1175" i="1"/>
  <c r="AQ1175" i="1" s="1"/>
  <c r="AM1175" i="1"/>
  <c r="AP1175" i="1" s="1"/>
  <c r="AJ1175" i="1"/>
  <c r="AL1175" i="1" s="1"/>
  <c r="AI1175" i="1"/>
  <c r="AW1175" i="1" s="1"/>
  <c r="AO1174" i="1"/>
  <c r="AR1174" i="1" s="1"/>
  <c r="AN1174" i="1"/>
  <c r="AQ1174" i="1" s="1"/>
  <c r="AM1174" i="1"/>
  <c r="AP1174" i="1" s="1"/>
  <c r="AJ1174" i="1"/>
  <c r="AL1174" i="1" s="1"/>
  <c r="AI1174" i="1"/>
  <c r="AW1174" i="1" s="1"/>
  <c r="AO1173" i="1"/>
  <c r="AR1173" i="1" s="1"/>
  <c r="AN1173" i="1"/>
  <c r="AQ1173" i="1" s="1"/>
  <c r="AM1173" i="1"/>
  <c r="AP1173" i="1" s="1"/>
  <c r="AJ1173" i="1"/>
  <c r="AL1173" i="1" s="1"/>
  <c r="AI1173" i="1"/>
  <c r="AW1173" i="1" s="1"/>
  <c r="AO1172" i="1"/>
  <c r="AR1172" i="1" s="1"/>
  <c r="AN1172" i="1"/>
  <c r="AQ1172" i="1" s="1"/>
  <c r="AM1172" i="1"/>
  <c r="AP1172" i="1" s="1"/>
  <c r="AJ1172" i="1"/>
  <c r="AL1172" i="1" s="1"/>
  <c r="AI1172" i="1"/>
  <c r="AW1172" i="1" s="1"/>
  <c r="AO1171" i="1"/>
  <c r="AR1171" i="1" s="1"/>
  <c r="AN1171" i="1"/>
  <c r="AQ1171" i="1" s="1"/>
  <c r="AM1171" i="1"/>
  <c r="AP1171" i="1" s="1"/>
  <c r="AJ1171" i="1"/>
  <c r="AL1171" i="1" s="1"/>
  <c r="AI1171" i="1"/>
  <c r="AW1171" i="1" s="1"/>
  <c r="AO1170" i="1"/>
  <c r="AR1170" i="1" s="1"/>
  <c r="AN1170" i="1"/>
  <c r="AQ1170" i="1" s="1"/>
  <c r="AM1170" i="1"/>
  <c r="AP1170" i="1" s="1"/>
  <c r="AJ1170" i="1"/>
  <c r="AL1170" i="1" s="1"/>
  <c r="AI1170" i="1"/>
  <c r="AW1170" i="1" s="1"/>
  <c r="AO1169" i="1"/>
  <c r="AR1169" i="1" s="1"/>
  <c r="AN1169" i="1"/>
  <c r="AQ1169" i="1" s="1"/>
  <c r="AM1169" i="1"/>
  <c r="AP1169" i="1" s="1"/>
  <c r="AJ1169" i="1"/>
  <c r="AL1169" i="1" s="1"/>
  <c r="AI1169" i="1"/>
  <c r="AW1169" i="1" s="1"/>
  <c r="AO1168" i="1"/>
  <c r="AR1168" i="1" s="1"/>
  <c r="AN1168" i="1"/>
  <c r="AQ1168" i="1" s="1"/>
  <c r="AM1168" i="1"/>
  <c r="AP1168" i="1" s="1"/>
  <c r="AJ1168" i="1"/>
  <c r="AL1168" i="1" s="1"/>
  <c r="AI1168" i="1"/>
  <c r="AW1168" i="1" s="1"/>
  <c r="AO1167" i="1"/>
  <c r="AR1167" i="1" s="1"/>
  <c r="AN1167" i="1"/>
  <c r="AQ1167" i="1" s="1"/>
  <c r="AM1167" i="1"/>
  <c r="AP1167" i="1" s="1"/>
  <c r="AJ1167" i="1"/>
  <c r="AL1167" i="1" s="1"/>
  <c r="AI1167" i="1"/>
  <c r="AW1167" i="1" s="1"/>
  <c r="AO1166" i="1"/>
  <c r="AR1166" i="1" s="1"/>
  <c r="AN1166" i="1"/>
  <c r="AQ1166" i="1" s="1"/>
  <c r="AM1166" i="1"/>
  <c r="AP1166" i="1" s="1"/>
  <c r="AJ1166" i="1"/>
  <c r="AL1166" i="1" s="1"/>
  <c r="AI1166" i="1"/>
  <c r="AW1166" i="1" s="1"/>
  <c r="AO1165" i="1"/>
  <c r="AR1165" i="1" s="1"/>
  <c r="AN1165" i="1"/>
  <c r="AQ1165" i="1" s="1"/>
  <c r="AM1165" i="1"/>
  <c r="AP1165" i="1" s="1"/>
  <c r="AJ1165" i="1"/>
  <c r="AL1165" i="1" s="1"/>
  <c r="AI1165" i="1"/>
  <c r="AW1165" i="1" s="1"/>
  <c r="AO1164" i="1"/>
  <c r="AR1164" i="1" s="1"/>
  <c r="AN1164" i="1"/>
  <c r="AQ1164" i="1" s="1"/>
  <c r="AM1164" i="1"/>
  <c r="AP1164" i="1" s="1"/>
  <c r="AJ1164" i="1"/>
  <c r="AL1164" i="1" s="1"/>
  <c r="AI1164" i="1"/>
  <c r="AW1164" i="1" s="1"/>
  <c r="AO1163" i="1"/>
  <c r="AR1163" i="1" s="1"/>
  <c r="AN1163" i="1"/>
  <c r="AQ1163" i="1" s="1"/>
  <c r="AM1163" i="1"/>
  <c r="AP1163" i="1" s="1"/>
  <c r="AJ1163" i="1"/>
  <c r="AL1163" i="1" s="1"/>
  <c r="AI1163" i="1"/>
  <c r="AW1163" i="1" s="1"/>
  <c r="AO1162" i="1"/>
  <c r="AR1162" i="1" s="1"/>
  <c r="AN1162" i="1"/>
  <c r="AQ1162" i="1" s="1"/>
  <c r="AM1162" i="1"/>
  <c r="AP1162" i="1" s="1"/>
  <c r="AJ1162" i="1"/>
  <c r="AL1162" i="1" s="1"/>
  <c r="AI1162" i="1"/>
  <c r="AW1162" i="1" s="1"/>
  <c r="AO1161" i="1"/>
  <c r="AR1161" i="1" s="1"/>
  <c r="AN1161" i="1"/>
  <c r="AQ1161" i="1" s="1"/>
  <c r="AM1161" i="1"/>
  <c r="AP1161" i="1" s="1"/>
  <c r="AJ1161" i="1"/>
  <c r="AL1161" i="1" s="1"/>
  <c r="AI1161" i="1"/>
  <c r="AW1161" i="1" s="1"/>
  <c r="AO1160" i="1"/>
  <c r="AR1160" i="1" s="1"/>
  <c r="AN1160" i="1"/>
  <c r="AQ1160" i="1" s="1"/>
  <c r="AM1160" i="1"/>
  <c r="AP1160" i="1" s="1"/>
  <c r="AJ1160" i="1"/>
  <c r="AL1160" i="1" s="1"/>
  <c r="AI1160" i="1"/>
  <c r="AW1160" i="1" s="1"/>
  <c r="AO1159" i="1"/>
  <c r="AR1159" i="1" s="1"/>
  <c r="AN1159" i="1"/>
  <c r="AQ1159" i="1" s="1"/>
  <c r="AM1159" i="1"/>
  <c r="AP1159" i="1" s="1"/>
  <c r="AJ1159" i="1"/>
  <c r="AL1159" i="1" s="1"/>
  <c r="AI1159" i="1"/>
  <c r="AW1159" i="1" s="1"/>
  <c r="AO1158" i="1"/>
  <c r="AR1158" i="1" s="1"/>
  <c r="AN1158" i="1"/>
  <c r="AQ1158" i="1" s="1"/>
  <c r="AM1158" i="1"/>
  <c r="AP1158" i="1" s="1"/>
  <c r="AJ1158" i="1"/>
  <c r="AL1158" i="1" s="1"/>
  <c r="AI1158" i="1"/>
  <c r="AW1158" i="1" s="1"/>
  <c r="AO1157" i="1"/>
  <c r="AR1157" i="1" s="1"/>
  <c r="AN1157" i="1"/>
  <c r="AQ1157" i="1" s="1"/>
  <c r="AM1157" i="1"/>
  <c r="AP1157" i="1" s="1"/>
  <c r="AJ1157" i="1"/>
  <c r="AL1157" i="1" s="1"/>
  <c r="AI1157" i="1"/>
  <c r="AW1157" i="1" s="1"/>
  <c r="AO1156" i="1"/>
  <c r="AR1156" i="1" s="1"/>
  <c r="AN1156" i="1"/>
  <c r="AQ1156" i="1" s="1"/>
  <c r="AM1156" i="1"/>
  <c r="AP1156" i="1" s="1"/>
  <c r="AJ1156" i="1"/>
  <c r="AL1156" i="1" s="1"/>
  <c r="AI1156" i="1"/>
  <c r="AW1156" i="1" s="1"/>
  <c r="AO1155" i="1"/>
  <c r="AR1155" i="1" s="1"/>
  <c r="AN1155" i="1"/>
  <c r="AQ1155" i="1" s="1"/>
  <c r="AM1155" i="1"/>
  <c r="AP1155" i="1" s="1"/>
  <c r="AJ1155" i="1"/>
  <c r="AL1155" i="1" s="1"/>
  <c r="AI1155" i="1"/>
  <c r="AW1155" i="1" s="1"/>
  <c r="AO1154" i="1"/>
  <c r="AR1154" i="1" s="1"/>
  <c r="AN1154" i="1"/>
  <c r="AQ1154" i="1" s="1"/>
  <c r="AM1154" i="1"/>
  <c r="AP1154" i="1" s="1"/>
  <c r="AJ1154" i="1"/>
  <c r="AL1154" i="1" s="1"/>
  <c r="AI1154" i="1"/>
  <c r="AW1154" i="1" s="1"/>
  <c r="AO1153" i="1"/>
  <c r="AR1153" i="1" s="1"/>
  <c r="AN1153" i="1"/>
  <c r="AQ1153" i="1" s="1"/>
  <c r="AM1153" i="1"/>
  <c r="AP1153" i="1" s="1"/>
  <c r="AJ1153" i="1"/>
  <c r="AL1153" i="1" s="1"/>
  <c r="AI1153" i="1"/>
  <c r="AW1153" i="1" s="1"/>
  <c r="AO1152" i="1"/>
  <c r="AR1152" i="1" s="1"/>
  <c r="AN1152" i="1"/>
  <c r="AQ1152" i="1" s="1"/>
  <c r="AM1152" i="1"/>
  <c r="AP1152" i="1" s="1"/>
  <c r="AJ1152" i="1"/>
  <c r="AL1152" i="1" s="1"/>
  <c r="AI1152" i="1"/>
  <c r="AW1152" i="1" s="1"/>
  <c r="AO1151" i="1"/>
  <c r="AR1151" i="1" s="1"/>
  <c r="AN1151" i="1"/>
  <c r="AQ1151" i="1" s="1"/>
  <c r="AM1151" i="1"/>
  <c r="AP1151" i="1" s="1"/>
  <c r="AJ1151" i="1"/>
  <c r="AL1151" i="1" s="1"/>
  <c r="AI1151" i="1"/>
  <c r="AW1151" i="1" s="1"/>
  <c r="AO1150" i="1"/>
  <c r="AR1150" i="1" s="1"/>
  <c r="AN1150" i="1"/>
  <c r="AQ1150" i="1" s="1"/>
  <c r="AM1150" i="1"/>
  <c r="AP1150" i="1" s="1"/>
  <c r="AJ1150" i="1"/>
  <c r="AL1150" i="1" s="1"/>
  <c r="AI1150" i="1"/>
  <c r="AW1150" i="1" s="1"/>
  <c r="AO1149" i="1"/>
  <c r="AR1149" i="1" s="1"/>
  <c r="AN1149" i="1"/>
  <c r="AQ1149" i="1" s="1"/>
  <c r="AM1149" i="1"/>
  <c r="AP1149" i="1" s="1"/>
  <c r="AJ1149" i="1"/>
  <c r="AL1149" i="1" s="1"/>
  <c r="AI1149" i="1"/>
  <c r="AW1149" i="1" s="1"/>
  <c r="AO1148" i="1"/>
  <c r="AR1148" i="1" s="1"/>
  <c r="AN1148" i="1"/>
  <c r="AQ1148" i="1" s="1"/>
  <c r="AM1148" i="1"/>
  <c r="AP1148" i="1" s="1"/>
  <c r="AJ1148" i="1"/>
  <c r="AL1148" i="1" s="1"/>
  <c r="AI1148" i="1"/>
  <c r="AW1148" i="1" s="1"/>
  <c r="AO1147" i="1"/>
  <c r="AR1147" i="1" s="1"/>
  <c r="AN1147" i="1"/>
  <c r="AQ1147" i="1" s="1"/>
  <c r="AM1147" i="1"/>
  <c r="AP1147" i="1" s="1"/>
  <c r="AJ1147" i="1"/>
  <c r="AL1147" i="1" s="1"/>
  <c r="AI1147" i="1"/>
  <c r="AW1147" i="1" s="1"/>
  <c r="AO1146" i="1"/>
  <c r="AR1146" i="1" s="1"/>
  <c r="AN1146" i="1"/>
  <c r="AQ1146" i="1" s="1"/>
  <c r="AM1146" i="1"/>
  <c r="AP1146" i="1" s="1"/>
  <c r="AJ1146" i="1"/>
  <c r="AL1146" i="1" s="1"/>
  <c r="AI1146" i="1"/>
  <c r="AW1146" i="1" s="1"/>
  <c r="AO1145" i="1"/>
  <c r="AR1145" i="1" s="1"/>
  <c r="AN1145" i="1"/>
  <c r="AQ1145" i="1" s="1"/>
  <c r="AM1145" i="1"/>
  <c r="AP1145" i="1" s="1"/>
  <c r="AJ1145" i="1"/>
  <c r="AL1145" i="1" s="1"/>
  <c r="AI1145" i="1"/>
  <c r="AW1145" i="1" s="1"/>
  <c r="AO1144" i="1"/>
  <c r="AR1144" i="1" s="1"/>
  <c r="AN1144" i="1"/>
  <c r="AQ1144" i="1" s="1"/>
  <c r="AM1144" i="1"/>
  <c r="AP1144" i="1" s="1"/>
  <c r="AJ1144" i="1"/>
  <c r="AL1144" i="1" s="1"/>
  <c r="AI1144" i="1"/>
  <c r="AW1144" i="1" s="1"/>
  <c r="AO1143" i="1"/>
  <c r="AR1143" i="1" s="1"/>
  <c r="AN1143" i="1"/>
  <c r="AQ1143" i="1" s="1"/>
  <c r="AM1143" i="1"/>
  <c r="AP1143" i="1" s="1"/>
  <c r="AJ1143" i="1"/>
  <c r="AL1143" i="1" s="1"/>
  <c r="AI1143" i="1"/>
  <c r="AW1143" i="1" s="1"/>
  <c r="AO1142" i="1"/>
  <c r="AR1142" i="1" s="1"/>
  <c r="AN1142" i="1"/>
  <c r="AQ1142" i="1" s="1"/>
  <c r="AM1142" i="1"/>
  <c r="AP1142" i="1" s="1"/>
  <c r="AJ1142" i="1"/>
  <c r="AL1142" i="1" s="1"/>
  <c r="AI1142" i="1"/>
  <c r="AW1142" i="1" s="1"/>
  <c r="AO1141" i="1"/>
  <c r="AR1141" i="1" s="1"/>
  <c r="AN1141" i="1"/>
  <c r="AQ1141" i="1" s="1"/>
  <c r="AM1141" i="1"/>
  <c r="AP1141" i="1" s="1"/>
  <c r="AJ1141" i="1"/>
  <c r="AL1141" i="1" s="1"/>
  <c r="AI1141" i="1"/>
  <c r="AW1141" i="1" s="1"/>
  <c r="AO1140" i="1"/>
  <c r="AR1140" i="1" s="1"/>
  <c r="AN1140" i="1"/>
  <c r="AQ1140" i="1" s="1"/>
  <c r="AM1140" i="1"/>
  <c r="AP1140" i="1" s="1"/>
  <c r="AJ1140" i="1"/>
  <c r="AL1140" i="1" s="1"/>
  <c r="AI1140" i="1"/>
  <c r="AW1140" i="1" s="1"/>
  <c r="AO1139" i="1"/>
  <c r="AR1139" i="1" s="1"/>
  <c r="AN1139" i="1"/>
  <c r="AQ1139" i="1" s="1"/>
  <c r="AM1139" i="1"/>
  <c r="AP1139" i="1" s="1"/>
  <c r="AJ1139" i="1"/>
  <c r="AL1139" i="1" s="1"/>
  <c r="AI1139" i="1"/>
  <c r="AW1139" i="1" s="1"/>
  <c r="AO1138" i="1"/>
  <c r="AR1138" i="1" s="1"/>
  <c r="AN1138" i="1"/>
  <c r="AQ1138" i="1" s="1"/>
  <c r="AM1138" i="1"/>
  <c r="AP1138" i="1" s="1"/>
  <c r="AJ1138" i="1"/>
  <c r="AL1138" i="1" s="1"/>
  <c r="AI1138" i="1"/>
  <c r="AW1138" i="1" s="1"/>
  <c r="AO1137" i="1"/>
  <c r="AR1137" i="1" s="1"/>
  <c r="AN1137" i="1"/>
  <c r="AQ1137" i="1" s="1"/>
  <c r="AM1137" i="1"/>
  <c r="AP1137" i="1" s="1"/>
  <c r="AJ1137" i="1"/>
  <c r="AL1137" i="1" s="1"/>
  <c r="AI1137" i="1"/>
  <c r="AW1137" i="1" s="1"/>
  <c r="AO1136" i="1"/>
  <c r="AR1136" i="1" s="1"/>
  <c r="AN1136" i="1"/>
  <c r="AQ1136" i="1" s="1"/>
  <c r="AM1136" i="1"/>
  <c r="AP1136" i="1" s="1"/>
  <c r="AJ1136" i="1"/>
  <c r="AL1136" i="1" s="1"/>
  <c r="AI1136" i="1"/>
  <c r="AW1136" i="1" s="1"/>
  <c r="AO1135" i="1"/>
  <c r="AR1135" i="1" s="1"/>
  <c r="AN1135" i="1"/>
  <c r="AQ1135" i="1" s="1"/>
  <c r="AM1135" i="1"/>
  <c r="AP1135" i="1" s="1"/>
  <c r="AJ1135" i="1"/>
  <c r="AL1135" i="1" s="1"/>
  <c r="AI1135" i="1"/>
  <c r="AW1135" i="1" s="1"/>
  <c r="AO1134" i="1"/>
  <c r="AR1134" i="1" s="1"/>
  <c r="AN1134" i="1"/>
  <c r="AQ1134" i="1" s="1"/>
  <c r="AM1134" i="1"/>
  <c r="AP1134" i="1" s="1"/>
  <c r="AJ1134" i="1"/>
  <c r="AL1134" i="1" s="1"/>
  <c r="AI1134" i="1"/>
  <c r="AW1134" i="1" s="1"/>
  <c r="AO1133" i="1"/>
  <c r="AR1133" i="1" s="1"/>
  <c r="AN1133" i="1"/>
  <c r="AQ1133" i="1" s="1"/>
  <c r="AM1133" i="1"/>
  <c r="AP1133" i="1" s="1"/>
  <c r="AJ1133" i="1"/>
  <c r="AL1133" i="1" s="1"/>
  <c r="AI1133" i="1"/>
  <c r="AW1133" i="1" s="1"/>
  <c r="AO1132" i="1"/>
  <c r="AR1132" i="1" s="1"/>
  <c r="AN1132" i="1"/>
  <c r="AQ1132" i="1" s="1"/>
  <c r="AM1132" i="1"/>
  <c r="AP1132" i="1" s="1"/>
  <c r="AJ1132" i="1"/>
  <c r="AL1132" i="1" s="1"/>
  <c r="AI1132" i="1"/>
  <c r="AW1132" i="1" s="1"/>
  <c r="AO1131" i="1"/>
  <c r="AR1131" i="1" s="1"/>
  <c r="AN1131" i="1"/>
  <c r="AQ1131" i="1" s="1"/>
  <c r="AM1131" i="1"/>
  <c r="AP1131" i="1" s="1"/>
  <c r="AJ1131" i="1"/>
  <c r="AL1131" i="1" s="1"/>
  <c r="AI1131" i="1"/>
  <c r="AW1131" i="1" s="1"/>
  <c r="AO1130" i="1"/>
  <c r="AR1130" i="1" s="1"/>
  <c r="AN1130" i="1"/>
  <c r="AQ1130" i="1" s="1"/>
  <c r="AM1130" i="1"/>
  <c r="AP1130" i="1" s="1"/>
  <c r="AJ1130" i="1"/>
  <c r="AL1130" i="1" s="1"/>
  <c r="AI1130" i="1"/>
  <c r="AW1130" i="1" s="1"/>
  <c r="AO1129" i="1"/>
  <c r="AR1129" i="1" s="1"/>
  <c r="AN1129" i="1"/>
  <c r="AQ1129" i="1" s="1"/>
  <c r="AM1129" i="1"/>
  <c r="AP1129" i="1" s="1"/>
  <c r="AJ1129" i="1"/>
  <c r="AL1129" i="1" s="1"/>
  <c r="AI1129" i="1"/>
  <c r="AW1129" i="1" s="1"/>
  <c r="AO1128" i="1"/>
  <c r="AR1128" i="1" s="1"/>
  <c r="AN1128" i="1"/>
  <c r="AQ1128" i="1" s="1"/>
  <c r="AM1128" i="1"/>
  <c r="AP1128" i="1" s="1"/>
  <c r="AJ1128" i="1"/>
  <c r="AL1128" i="1" s="1"/>
  <c r="AI1128" i="1"/>
  <c r="AW1128" i="1" s="1"/>
  <c r="AO1127" i="1"/>
  <c r="AR1127" i="1" s="1"/>
  <c r="AN1127" i="1"/>
  <c r="AQ1127" i="1" s="1"/>
  <c r="AM1127" i="1"/>
  <c r="AP1127" i="1" s="1"/>
  <c r="AJ1127" i="1"/>
  <c r="AL1127" i="1" s="1"/>
  <c r="AI1127" i="1"/>
  <c r="AW1127" i="1" s="1"/>
  <c r="AO1126" i="1"/>
  <c r="AR1126" i="1" s="1"/>
  <c r="AN1126" i="1"/>
  <c r="AQ1126" i="1" s="1"/>
  <c r="AM1126" i="1"/>
  <c r="AP1126" i="1" s="1"/>
  <c r="AJ1126" i="1"/>
  <c r="AL1126" i="1" s="1"/>
  <c r="AI1126" i="1"/>
  <c r="AW1126" i="1" s="1"/>
  <c r="AO1125" i="1"/>
  <c r="AR1125" i="1" s="1"/>
  <c r="AN1125" i="1"/>
  <c r="AQ1125" i="1" s="1"/>
  <c r="AM1125" i="1"/>
  <c r="AP1125" i="1" s="1"/>
  <c r="AJ1125" i="1"/>
  <c r="AL1125" i="1" s="1"/>
  <c r="AI1125" i="1"/>
  <c r="AW1125" i="1" s="1"/>
  <c r="AO1124" i="1"/>
  <c r="AR1124" i="1" s="1"/>
  <c r="AN1124" i="1"/>
  <c r="AQ1124" i="1" s="1"/>
  <c r="AM1124" i="1"/>
  <c r="AP1124" i="1" s="1"/>
  <c r="AJ1124" i="1"/>
  <c r="AL1124" i="1" s="1"/>
  <c r="AI1124" i="1"/>
  <c r="AW1124" i="1" s="1"/>
  <c r="AO1123" i="1"/>
  <c r="AR1123" i="1" s="1"/>
  <c r="AN1123" i="1"/>
  <c r="AQ1123" i="1" s="1"/>
  <c r="AM1123" i="1"/>
  <c r="AP1123" i="1" s="1"/>
  <c r="AJ1123" i="1"/>
  <c r="AL1123" i="1" s="1"/>
  <c r="AI1123" i="1"/>
  <c r="AW1123" i="1" s="1"/>
  <c r="AO1122" i="1"/>
  <c r="AR1122" i="1" s="1"/>
  <c r="AN1122" i="1"/>
  <c r="AQ1122" i="1" s="1"/>
  <c r="AM1122" i="1"/>
  <c r="AP1122" i="1" s="1"/>
  <c r="AJ1122" i="1"/>
  <c r="AL1122" i="1" s="1"/>
  <c r="AI1122" i="1"/>
  <c r="AW1122" i="1" s="1"/>
  <c r="AO1121" i="1"/>
  <c r="AR1121" i="1" s="1"/>
  <c r="AN1121" i="1"/>
  <c r="AQ1121" i="1" s="1"/>
  <c r="AM1121" i="1"/>
  <c r="AP1121" i="1" s="1"/>
  <c r="AJ1121" i="1"/>
  <c r="AL1121" i="1" s="1"/>
  <c r="AI1121" i="1"/>
  <c r="AW1121" i="1" s="1"/>
  <c r="AO1120" i="1"/>
  <c r="AR1120" i="1" s="1"/>
  <c r="AN1120" i="1"/>
  <c r="AQ1120" i="1" s="1"/>
  <c r="AM1120" i="1"/>
  <c r="AP1120" i="1" s="1"/>
  <c r="AJ1120" i="1"/>
  <c r="AL1120" i="1" s="1"/>
  <c r="AI1120" i="1"/>
  <c r="AW1120" i="1" s="1"/>
  <c r="AO1119" i="1"/>
  <c r="AR1119" i="1" s="1"/>
  <c r="AN1119" i="1"/>
  <c r="AQ1119" i="1" s="1"/>
  <c r="AM1119" i="1"/>
  <c r="AP1119" i="1" s="1"/>
  <c r="AJ1119" i="1"/>
  <c r="AL1119" i="1" s="1"/>
  <c r="AI1119" i="1"/>
  <c r="AW1119" i="1" s="1"/>
  <c r="AO1118" i="1"/>
  <c r="AR1118" i="1" s="1"/>
  <c r="AN1118" i="1"/>
  <c r="AQ1118" i="1" s="1"/>
  <c r="AM1118" i="1"/>
  <c r="AP1118" i="1" s="1"/>
  <c r="AJ1118" i="1"/>
  <c r="AL1118" i="1" s="1"/>
  <c r="AI1118" i="1"/>
  <c r="AW1118" i="1" s="1"/>
  <c r="AO1117" i="1"/>
  <c r="AR1117" i="1" s="1"/>
  <c r="AN1117" i="1"/>
  <c r="AQ1117" i="1" s="1"/>
  <c r="AM1117" i="1"/>
  <c r="AP1117" i="1" s="1"/>
  <c r="AJ1117" i="1"/>
  <c r="AL1117" i="1" s="1"/>
  <c r="AI1117" i="1"/>
  <c r="AW1117" i="1" s="1"/>
  <c r="AO1116" i="1"/>
  <c r="AR1116" i="1" s="1"/>
  <c r="AN1116" i="1"/>
  <c r="AQ1116" i="1" s="1"/>
  <c r="AM1116" i="1"/>
  <c r="AP1116" i="1" s="1"/>
  <c r="AJ1116" i="1"/>
  <c r="AL1116" i="1" s="1"/>
  <c r="AI1116" i="1"/>
  <c r="AW1116" i="1" s="1"/>
  <c r="AO1115" i="1"/>
  <c r="AR1115" i="1" s="1"/>
  <c r="AN1115" i="1"/>
  <c r="AQ1115" i="1" s="1"/>
  <c r="AM1115" i="1"/>
  <c r="AP1115" i="1" s="1"/>
  <c r="AJ1115" i="1"/>
  <c r="AL1115" i="1" s="1"/>
  <c r="AI1115" i="1"/>
  <c r="AW1115" i="1" s="1"/>
  <c r="AO1114" i="1"/>
  <c r="AR1114" i="1" s="1"/>
  <c r="AN1114" i="1"/>
  <c r="AQ1114" i="1" s="1"/>
  <c r="AM1114" i="1"/>
  <c r="AP1114" i="1" s="1"/>
  <c r="AJ1114" i="1"/>
  <c r="AL1114" i="1" s="1"/>
  <c r="AI1114" i="1"/>
  <c r="AW1114" i="1" s="1"/>
  <c r="AO1113" i="1"/>
  <c r="AR1113" i="1" s="1"/>
  <c r="AN1113" i="1"/>
  <c r="AQ1113" i="1" s="1"/>
  <c r="AM1113" i="1"/>
  <c r="AP1113" i="1" s="1"/>
  <c r="AJ1113" i="1"/>
  <c r="AL1113" i="1" s="1"/>
  <c r="AI1113" i="1"/>
  <c r="AW1113" i="1" s="1"/>
  <c r="AO1112" i="1"/>
  <c r="AR1112" i="1" s="1"/>
  <c r="AN1112" i="1"/>
  <c r="AQ1112" i="1" s="1"/>
  <c r="AM1112" i="1"/>
  <c r="AP1112" i="1" s="1"/>
  <c r="AJ1112" i="1"/>
  <c r="AL1112" i="1" s="1"/>
  <c r="AI1112" i="1"/>
  <c r="AW1112" i="1" s="1"/>
  <c r="AO1111" i="1"/>
  <c r="AR1111" i="1" s="1"/>
  <c r="AN1111" i="1"/>
  <c r="AQ1111" i="1" s="1"/>
  <c r="AM1111" i="1"/>
  <c r="AP1111" i="1" s="1"/>
  <c r="AJ1111" i="1"/>
  <c r="AL1111" i="1" s="1"/>
  <c r="AI1111" i="1"/>
  <c r="AW1111" i="1" s="1"/>
  <c r="AO1110" i="1"/>
  <c r="AR1110" i="1" s="1"/>
  <c r="AN1110" i="1"/>
  <c r="AQ1110" i="1" s="1"/>
  <c r="AM1110" i="1"/>
  <c r="AP1110" i="1" s="1"/>
  <c r="AJ1110" i="1"/>
  <c r="AL1110" i="1" s="1"/>
  <c r="AI1110" i="1"/>
  <c r="AW1110" i="1" s="1"/>
  <c r="AO1109" i="1"/>
  <c r="AR1109" i="1" s="1"/>
  <c r="AN1109" i="1"/>
  <c r="AQ1109" i="1" s="1"/>
  <c r="AM1109" i="1"/>
  <c r="AP1109" i="1" s="1"/>
  <c r="AJ1109" i="1"/>
  <c r="AL1109" i="1" s="1"/>
  <c r="AI1109" i="1"/>
  <c r="AW1109" i="1" s="1"/>
  <c r="AO1108" i="1"/>
  <c r="AR1108" i="1" s="1"/>
  <c r="AN1108" i="1"/>
  <c r="AQ1108" i="1" s="1"/>
  <c r="AM1108" i="1"/>
  <c r="AP1108" i="1" s="1"/>
  <c r="AJ1108" i="1"/>
  <c r="AL1108" i="1" s="1"/>
  <c r="AI1108" i="1"/>
  <c r="AW1108" i="1" s="1"/>
  <c r="AO1107" i="1"/>
  <c r="AR1107" i="1" s="1"/>
  <c r="AN1107" i="1"/>
  <c r="AQ1107" i="1" s="1"/>
  <c r="AM1107" i="1"/>
  <c r="AP1107" i="1" s="1"/>
  <c r="AJ1107" i="1"/>
  <c r="AL1107" i="1" s="1"/>
  <c r="AI1107" i="1"/>
  <c r="AW1107" i="1" s="1"/>
  <c r="AO1106" i="1"/>
  <c r="AR1106" i="1" s="1"/>
  <c r="AN1106" i="1"/>
  <c r="AQ1106" i="1" s="1"/>
  <c r="AM1106" i="1"/>
  <c r="AP1106" i="1" s="1"/>
  <c r="AJ1106" i="1"/>
  <c r="AL1106" i="1" s="1"/>
  <c r="AI1106" i="1"/>
  <c r="AW1106" i="1" s="1"/>
  <c r="AO1105" i="1"/>
  <c r="AR1105" i="1" s="1"/>
  <c r="AN1105" i="1"/>
  <c r="AQ1105" i="1" s="1"/>
  <c r="AM1105" i="1"/>
  <c r="AP1105" i="1" s="1"/>
  <c r="AJ1105" i="1"/>
  <c r="AL1105" i="1" s="1"/>
  <c r="AI1105" i="1"/>
  <c r="AW1105" i="1" s="1"/>
  <c r="AO1104" i="1"/>
  <c r="AR1104" i="1" s="1"/>
  <c r="AN1104" i="1"/>
  <c r="AQ1104" i="1" s="1"/>
  <c r="AM1104" i="1"/>
  <c r="AP1104" i="1" s="1"/>
  <c r="AJ1104" i="1"/>
  <c r="AL1104" i="1" s="1"/>
  <c r="AI1104" i="1"/>
  <c r="AW1104" i="1" s="1"/>
  <c r="AO1103" i="1"/>
  <c r="AR1103" i="1" s="1"/>
  <c r="AN1103" i="1"/>
  <c r="AQ1103" i="1" s="1"/>
  <c r="AM1103" i="1"/>
  <c r="AP1103" i="1" s="1"/>
  <c r="AJ1103" i="1"/>
  <c r="AL1103" i="1" s="1"/>
  <c r="AI1103" i="1"/>
  <c r="AW1103" i="1" s="1"/>
  <c r="AO1102" i="1"/>
  <c r="AR1102" i="1" s="1"/>
  <c r="AN1102" i="1"/>
  <c r="AQ1102" i="1" s="1"/>
  <c r="AM1102" i="1"/>
  <c r="AP1102" i="1" s="1"/>
  <c r="AJ1102" i="1"/>
  <c r="AL1102" i="1" s="1"/>
  <c r="AI1102" i="1"/>
  <c r="AW1102" i="1" s="1"/>
  <c r="AO1101" i="1"/>
  <c r="AR1101" i="1" s="1"/>
  <c r="AN1101" i="1"/>
  <c r="AQ1101" i="1" s="1"/>
  <c r="AM1101" i="1"/>
  <c r="AP1101" i="1" s="1"/>
  <c r="AJ1101" i="1"/>
  <c r="AL1101" i="1" s="1"/>
  <c r="AI1101" i="1"/>
  <c r="AW1101" i="1" s="1"/>
  <c r="AO1100" i="1"/>
  <c r="AR1100" i="1" s="1"/>
  <c r="AN1100" i="1"/>
  <c r="AQ1100" i="1" s="1"/>
  <c r="AM1100" i="1"/>
  <c r="AP1100" i="1" s="1"/>
  <c r="AJ1100" i="1"/>
  <c r="AL1100" i="1" s="1"/>
  <c r="AI1100" i="1"/>
  <c r="AW1100" i="1" s="1"/>
  <c r="AO1099" i="1"/>
  <c r="AR1099" i="1" s="1"/>
  <c r="AN1099" i="1"/>
  <c r="AQ1099" i="1" s="1"/>
  <c r="AM1099" i="1"/>
  <c r="AP1099" i="1" s="1"/>
  <c r="AJ1099" i="1"/>
  <c r="AL1099" i="1" s="1"/>
  <c r="AI1099" i="1"/>
  <c r="AW1099" i="1" s="1"/>
  <c r="AO1098" i="1"/>
  <c r="AR1098" i="1" s="1"/>
  <c r="AN1098" i="1"/>
  <c r="AQ1098" i="1" s="1"/>
  <c r="AM1098" i="1"/>
  <c r="AP1098" i="1" s="1"/>
  <c r="AJ1098" i="1"/>
  <c r="AL1098" i="1" s="1"/>
  <c r="AI1098" i="1"/>
  <c r="AW1098" i="1" s="1"/>
  <c r="AO1097" i="1"/>
  <c r="AR1097" i="1" s="1"/>
  <c r="AN1097" i="1"/>
  <c r="AQ1097" i="1" s="1"/>
  <c r="AM1097" i="1"/>
  <c r="AP1097" i="1" s="1"/>
  <c r="AJ1097" i="1"/>
  <c r="AL1097" i="1" s="1"/>
  <c r="AI1097" i="1"/>
  <c r="AW1097" i="1" s="1"/>
  <c r="AO1096" i="1"/>
  <c r="AR1096" i="1" s="1"/>
  <c r="AN1096" i="1"/>
  <c r="AQ1096" i="1" s="1"/>
  <c r="AM1096" i="1"/>
  <c r="AP1096" i="1" s="1"/>
  <c r="AJ1096" i="1"/>
  <c r="AL1096" i="1" s="1"/>
  <c r="AI1096" i="1"/>
  <c r="AW1096" i="1" s="1"/>
  <c r="AO1095" i="1"/>
  <c r="AR1095" i="1" s="1"/>
  <c r="AN1095" i="1"/>
  <c r="AQ1095" i="1" s="1"/>
  <c r="AM1095" i="1"/>
  <c r="AP1095" i="1" s="1"/>
  <c r="AJ1095" i="1"/>
  <c r="AL1095" i="1" s="1"/>
  <c r="AI1095" i="1"/>
  <c r="AW1095" i="1" s="1"/>
  <c r="AO1094" i="1"/>
  <c r="AR1094" i="1" s="1"/>
  <c r="AN1094" i="1"/>
  <c r="AQ1094" i="1" s="1"/>
  <c r="AM1094" i="1"/>
  <c r="AP1094" i="1" s="1"/>
  <c r="AJ1094" i="1"/>
  <c r="AL1094" i="1" s="1"/>
  <c r="AI1094" i="1"/>
  <c r="AW1094" i="1" s="1"/>
  <c r="AO1093" i="1"/>
  <c r="AR1093" i="1" s="1"/>
  <c r="AN1093" i="1"/>
  <c r="AQ1093" i="1" s="1"/>
  <c r="AM1093" i="1"/>
  <c r="AP1093" i="1" s="1"/>
  <c r="AJ1093" i="1"/>
  <c r="AL1093" i="1" s="1"/>
  <c r="AI1093" i="1"/>
  <c r="AW1093" i="1" s="1"/>
  <c r="AO1092" i="1"/>
  <c r="AR1092" i="1" s="1"/>
  <c r="AN1092" i="1"/>
  <c r="AQ1092" i="1" s="1"/>
  <c r="AM1092" i="1"/>
  <c r="AP1092" i="1" s="1"/>
  <c r="AJ1092" i="1"/>
  <c r="AL1092" i="1" s="1"/>
  <c r="AI1092" i="1"/>
  <c r="AW1092" i="1" s="1"/>
  <c r="AO1091" i="1"/>
  <c r="AR1091" i="1" s="1"/>
  <c r="AN1091" i="1"/>
  <c r="AQ1091" i="1" s="1"/>
  <c r="AM1091" i="1"/>
  <c r="AP1091" i="1" s="1"/>
  <c r="AJ1091" i="1"/>
  <c r="AL1091" i="1" s="1"/>
  <c r="AI1091" i="1"/>
  <c r="AW1091" i="1" s="1"/>
  <c r="AO1090" i="1"/>
  <c r="AR1090" i="1" s="1"/>
  <c r="AN1090" i="1"/>
  <c r="AQ1090" i="1" s="1"/>
  <c r="AM1090" i="1"/>
  <c r="AP1090" i="1" s="1"/>
  <c r="AJ1090" i="1"/>
  <c r="AL1090" i="1" s="1"/>
  <c r="AI1090" i="1"/>
  <c r="AW1090" i="1" s="1"/>
  <c r="AO1089" i="1"/>
  <c r="AR1089" i="1" s="1"/>
  <c r="AN1089" i="1"/>
  <c r="AQ1089" i="1" s="1"/>
  <c r="AM1089" i="1"/>
  <c r="AP1089" i="1" s="1"/>
  <c r="AJ1089" i="1"/>
  <c r="AL1089" i="1" s="1"/>
  <c r="AI1089" i="1"/>
  <c r="AW1089" i="1" s="1"/>
  <c r="AO1088" i="1"/>
  <c r="AR1088" i="1" s="1"/>
  <c r="AN1088" i="1"/>
  <c r="AQ1088" i="1" s="1"/>
  <c r="AM1088" i="1"/>
  <c r="AP1088" i="1" s="1"/>
  <c r="AJ1088" i="1"/>
  <c r="AL1088" i="1" s="1"/>
  <c r="AI1088" i="1"/>
  <c r="AW1088" i="1" s="1"/>
  <c r="AO1087" i="1"/>
  <c r="AR1087" i="1" s="1"/>
  <c r="AN1087" i="1"/>
  <c r="AQ1087" i="1" s="1"/>
  <c r="AM1087" i="1"/>
  <c r="AP1087" i="1" s="1"/>
  <c r="AJ1087" i="1"/>
  <c r="AL1087" i="1" s="1"/>
  <c r="AI1087" i="1"/>
  <c r="AW1087" i="1" s="1"/>
  <c r="AO1086" i="1"/>
  <c r="AR1086" i="1" s="1"/>
  <c r="AN1086" i="1"/>
  <c r="AQ1086" i="1" s="1"/>
  <c r="AM1086" i="1"/>
  <c r="AP1086" i="1" s="1"/>
  <c r="AJ1086" i="1"/>
  <c r="AL1086" i="1" s="1"/>
  <c r="AI1086" i="1"/>
  <c r="AW1086" i="1" s="1"/>
  <c r="AO1085" i="1"/>
  <c r="AR1085" i="1" s="1"/>
  <c r="AN1085" i="1"/>
  <c r="AQ1085" i="1" s="1"/>
  <c r="AM1085" i="1"/>
  <c r="AP1085" i="1" s="1"/>
  <c r="AJ1085" i="1"/>
  <c r="AL1085" i="1" s="1"/>
  <c r="AI1085" i="1"/>
  <c r="AW1085" i="1" s="1"/>
  <c r="AO1084" i="1"/>
  <c r="AR1084" i="1" s="1"/>
  <c r="AN1084" i="1"/>
  <c r="AQ1084" i="1" s="1"/>
  <c r="AM1084" i="1"/>
  <c r="AP1084" i="1" s="1"/>
  <c r="AJ1084" i="1"/>
  <c r="AL1084" i="1" s="1"/>
  <c r="AI1084" i="1"/>
  <c r="AW1084" i="1" s="1"/>
  <c r="AO1083" i="1"/>
  <c r="AR1083" i="1" s="1"/>
  <c r="AN1083" i="1"/>
  <c r="AQ1083" i="1" s="1"/>
  <c r="AM1083" i="1"/>
  <c r="AP1083" i="1" s="1"/>
  <c r="AJ1083" i="1"/>
  <c r="AL1083" i="1" s="1"/>
  <c r="AI1083" i="1"/>
  <c r="AW1083" i="1" s="1"/>
  <c r="AO1082" i="1"/>
  <c r="AR1082" i="1" s="1"/>
  <c r="AN1082" i="1"/>
  <c r="AQ1082" i="1" s="1"/>
  <c r="AM1082" i="1"/>
  <c r="AP1082" i="1" s="1"/>
  <c r="AJ1082" i="1"/>
  <c r="AL1082" i="1" s="1"/>
  <c r="AI1082" i="1"/>
  <c r="AW1082" i="1" s="1"/>
  <c r="AO1081" i="1"/>
  <c r="AR1081" i="1" s="1"/>
  <c r="AN1081" i="1"/>
  <c r="AQ1081" i="1" s="1"/>
  <c r="AM1081" i="1"/>
  <c r="AP1081" i="1" s="1"/>
  <c r="AJ1081" i="1"/>
  <c r="AL1081" i="1" s="1"/>
  <c r="AI1081" i="1"/>
  <c r="AW1081" i="1" s="1"/>
  <c r="AO1080" i="1"/>
  <c r="AR1080" i="1" s="1"/>
  <c r="AN1080" i="1"/>
  <c r="AQ1080" i="1" s="1"/>
  <c r="AM1080" i="1"/>
  <c r="AP1080" i="1" s="1"/>
  <c r="AJ1080" i="1"/>
  <c r="AL1080" i="1" s="1"/>
  <c r="AI1080" i="1"/>
  <c r="AW1080" i="1" s="1"/>
  <c r="AO1079" i="1"/>
  <c r="AR1079" i="1" s="1"/>
  <c r="AN1079" i="1"/>
  <c r="AQ1079" i="1" s="1"/>
  <c r="AM1079" i="1"/>
  <c r="AP1079" i="1" s="1"/>
  <c r="AJ1079" i="1"/>
  <c r="AL1079" i="1" s="1"/>
  <c r="AI1079" i="1"/>
  <c r="AW1079" i="1" s="1"/>
  <c r="AO1078" i="1"/>
  <c r="AR1078" i="1" s="1"/>
  <c r="AN1078" i="1"/>
  <c r="AQ1078" i="1" s="1"/>
  <c r="AM1078" i="1"/>
  <c r="AP1078" i="1" s="1"/>
  <c r="AJ1078" i="1"/>
  <c r="AL1078" i="1" s="1"/>
  <c r="AI1078" i="1"/>
  <c r="AW1078" i="1" s="1"/>
  <c r="AO1077" i="1"/>
  <c r="AR1077" i="1" s="1"/>
  <c r="AN1077" i="1"/>
  <c r="AQ1077" i="1" s="1"/>
  <c r="AM1077" i="1"/>
  <c r="AP1077" i="1" s="1"/>
  <c r="AJ1077" i="1"/>
  <c r="AL1077" i="1" s="1"/>
  <c r="AI1077" i="1"/>
  <c r="AW1077" i="1" s="1"/>
  <c r="AO1076" i="1"/>
  <c r="AR1076" i="1" s="1"/>
  <c r="AN1076" i="1"/>
  <c r="AQ1076" i="1" s="1"/>
  <c r="AM1076" i="1"/>
  <c r="AP1076" i="1" s="1"/>
  <c r="AJ1076" i="1"/>
  <c r="AL1076" i="1" s="1"/>
  <c r="AI1076" i="1"/>
  <c r="AW1076" i="1" s="1"/>
  <c r="AO1075" i="1"/>
  <c r="AR1075" i="1" s="1"/>
  <c r="AN1075" i="1"/>
  <c r="AQ1075" i="1" s="1"/>
  <c r="AM1075" i="1"/>
  <c r="AP1075" i="1" s="1"/>
  <c r="AJ1075" i="1"/>
  <c r="AL1075" i="1" s="1"/>
  <c r="AI1075" i="1"/>
  <c r="AW1075" i="1" s="1"/>
  <c r="AO1074" i="1"/>
  <c r="AR1074" i="1" s="1"/>
  <c r="AN1074" i="1"/>
  <c r="AQ1074" i="1" s="1"/>
  <c r="AM1074" i="1"/>
  <c r="AP1074" i="1" s="1"/>
  <c r="AJ1074" i="1"/>
  <c r="AL1074" i="1" s="1"/>
  <c r="AI1074" i="1"/>
  <c r="AW1074" i="1" s="1"/>
  <c r="AO1073" i="1"/>
  <c r="AR1073" i="1" s="1"/>
  <c r="AN1073" i="1"/>
  <c r="AQ1073" i="1" s="1"/>
  <c r="AM1073" i="1"/>
  <c r="AP1073" i="1" s="1"/>
  <c r="AJ1073" i="1"/>
  <c r="AL1073" i="1" s="1"/>
  <c r="AI1073" i="1"/>
  <c r="AW1073" i="1" s="1"/>
  <c r="AO1072" i="1"/>
  <c r="AR1072" i="1" s="1"/>
  <c r="AN1072" i="1"/>
  <c r="AQ1072" i="1" s="1"/>
  <c r="AM1072" i="1"/>
  <c r="AP1072" i="1" s="1"/>
  <c r="AJ1072" i="1"/>
  <c r="AL1072" i="1" s="1"/>
  <c r="AI1072" i="1"/>
  <c r="AW1072" i="1" s="1"/>
  <c r="AO1071" i="1"/>
  <c r="AR1071" i="1" s="1"/>
  <c r="AN1071" i="1"/>
  <c r="AQ1071" i="1" s="1"/>
  <c r="AM1071" i="1"/>
  <c r="AP1071" i="1" s="1"/>
  <c r="AJ1071" i="1"/>
  <c r="AL1071" i="1" s="1"/>
  <c r="AI1071" i="1"/>
  <c r="AW1071" i="1" s="1"/>
  <c r="AO1070" i="1"/>
  <c r="AR1070" i="1" s="1"/>
  <c r="AN1070" i="1"/>
  <c r="AQ1070" i="1" s="1"/>
  <c r="AM1070" i="1"/>
  <c r="AP1070" i="1" s="1"/>
  <c r="AJ1070" i="1"/>
  <c r="AL1070" i="1" s="1"/>
  <c r="AI1070" i="1"/>
  <c r="AW1070" i="1" s="1"/>
  <c r="AO1069" i="1"/>
  <c r="AR1069" i="1" s="1"/>
  <c r="AN1069" i="1"/>
  <c r="AQ1069" i="1" s="1"/>
  <c r="AM1069" i="1"/>
  <c r="AP1069" i="1" s="1"/>
  <c r="AJ1069" i="1"/>
  <c r="AL1069" i="1" s="1"/>
  <c r="AI1069" i="1"/>
  <c r="AW1069" i="1" s="1"/>
  <c r="AO1068" i="1"/>
  <c r="AR1068" i="1" s="1"/>
  <c r="AN1068" i="1"/>
  <c r="AQ1068" i="1" s="1"/>
  <c r="AM1068" i="1"/>
  <c r="AP1068" i="1" s="1"/>
  <c r="AJ1068" i="1"/>
  <c r="AL1068" i="1" s="1"/>
  <c r="AI1068" i="1"/>
  <c r="AW1068" i="1" s="1"/>
  <c r="AO1067" i="1"/>
  <c r="AR1067" i="1" s="1"/>
  <c r="AN1067" i="1"/>
  <c r="AQ1067" i="1" s="1"/>
  <c r="AM1067" i="1"/>
  <c r="AP1067" i="1" s="1"/>
  <c r="AJ1067" i="1"/>
  <c r="AL1067" i="1" s="1"/>
  <c r="AI1067" i="1"/>
  <c r="AW1067" i="1" s="1"/>
  <c r="AO1066" i="1"/>
  <c r="AR1066" i="1" s="1"/>
  <c r="AN1066" i="1"/>
  <c r="AQ1066" i="1" s="1"/>
  <c r="AM1066" i="1"/>
  <c r="AP1066" i="1" s="1"/>
  <c r="AJ1066" i="1"/>
  <c r="AL1066" i="1" s="1"/>
  <c r="AI1066" i="1"/>
  <c r="AW1066" i="1" s="1"/>
  <c r="AO1065" i="1"/>
  <c r="AR1065" i="1" s="1"/>
  <c r="AN1065" i="1"/>
  <c r="AQ1065" i="1" s="1"/>
  <c r="AM1065" i="1"/>
  <c r="AP1065" i="1" s="1"/>
  <c r="AJ1065" i="1"/>
  <c r="AL1065" i="1" s="1"/>
  <c r="AI1065" i="1"/>
  <c r="AW1065" i="1" s="1"/>
  <c r="AO1064" i="1"/>
  <c r="AR1064" i="1" s="1"/>
  <c r="AN1064" i="1"/>
  <c r="AQ1064" i="1" s="1"/>
  <c r="AM1064" i="1"/>
  <c r="AP1064" i="1" s="1"/>
  <c r="AJ1064" i="1"/>
  <c r="AL1064" i="1" s="1"/>
  <c r="AI1064" i="1"/>
  <c r="AW1064" i="1" s="1"/>
  <c r="AO1063" i="1"/>
  <c r="AR1063" i="1" s="1"/>
  <c r="AN1063" i="1"/>
  <c r="AQ1063" i="1" s="1"/>
  <c r="AM1063" i="1"/>
  <c r="AP1063" i="1" s="1"/>
  <c r="AJ1063" i="1"/>
  <c r="AL1063" i="1" s="1"/>
  <c r="AI1063" i="1"/>
  <c r="AW1063" i="1" s="1"/>
  <c r="AO1062" i="1"/>
  <c r="AR1062" i="1" s="1"/>
  <c r="AN1062" i="1"/>
  <c r="AQ1062" i="1" s="1"/>
  <c r="AM1062" i="1"/>
  <c r="AP1062" i="1" s="1"/>
  <c r="AJ1062" i="1"/>
  <c r="AL1062" i="1" s="1"/>
  <c r="AI1062" i="1"/>
  <c r="AW1062" i="1" s="1"/>
  <c r="AO1061" i="1"/>
  <c r="AR1061" i="1" s="1"/>
  <c r="AN1061" i="1"/>
  <c r="AQ1061" i="1" s="1"/>
  <c r="AM1061" i="1"/>
  <c r="AP1061" i="1" s="1"/>
  <c r="AJ1061" i="1"/>
  <c r="AL1061" i="1" s="1"/>
  <c r="AI1061" i="1"/>
  <c r="AW1061" i="1" s="1"/>
  <c r="AO1060" i="1"/>
  <c r="AR1060" i="1" s="1"/>
  <c r="AN1060" i="1"/>
  <c r="AQ1060" i="1" s="1"/>
  <c r="AM1060" i="1"/>
  <c r="AP1060" i="1" s="1"/>
  <c r="AJ1060" i="1"/>
  <c r="AL1060" i="1" s="1"/>
  <c r="AI1060" i="1"/>
  <c r="AW1060" i="1" s="1"/>
  <c r="AO1059" i="1"/>
  <c r="AR1059" i="1" s="1"/>
  <c r="AN1059" i="1"/>
  <c r="AQ1059" i="1" s="1"/>
  <c r="AM1059" i="1"/>
  <c r="AP1059" i="1" s="1"/>
  <c r="AJ1059" i="1"/>
  <c r="AL1059" i="1" s="1"/>
  <c r="AI1059" i="1"/>
  <c r="AW1059" i="1" s="1"/>
  <c r="AO1058" i="1"/>
  <c r="AR1058" i="1" s="1"/>
  <c r="AN1058" i="1"/>
  <c r="AQ1058" i="1" s="1"/>
  <c r="AM1058" i="1"/>
  <c r="AP1058" i="1" s="1"/>
  <c r="AJ1058" i="1"/>
  <c r="AL1058" i="1" s="1"/>
  <c r="AI1058" i="1"/>
  <c r="AW1058" i="1" s="1"/>
  <c r="AO1057" i="1"/>
  <c r="AR1057" i="1" s="1"/>
  <c r="AN1057" i="1"/>
  <c r="AQ1057" i="1" s="1"/>
  <c r="AM1057" i="1"/>
  <c r="AP1057" i="1" s="1"/>
  <c r="AJ1057" i="1"/>
  <c r="AL1057" i="1" s="1"/>
  <c r="AI1057" i="1"/>
  <c r="AW1057" i="1" s="1"/>
  <c r="AO1056" i="1"/>
  <c r="AR1056" i="1" s="1"/>
  <c r="AN1056" i="1"/>
  <c r="AQ1056" i="1" s="1"/>
  <c r="AM1056" i="1"/>
  <c r="AP1056" i="1" s="1"/>
  <c r="AJ1056" i="1"/>
  <c r="AL1056" i="1" s="1"/>
  <c r="AI1056" i="1"/>
  <c r="AW1056" i="1" s="1"/>
  <c r="AO1055" i="1"/>
  <c r="AR1055" i="1" s="1"/>
  <c r="AN1055" i="1"/>
  <c r="AQ1055" i="1" s="1"/>
  <c r="AM1055" i="1"/>
  <c r="AP1055" i="1" s="1"/>
  <c r="AJ1055" i="1"/>
  <c r="AL1055" i="1" s="1"/>
  <c r="AI1055" i="1"/>
  <c r="AW1055" i="1" s="1"/>
  <c r="AO1054" i="1"/>
  <c r="AR1054" i="1" s="1"/>
  <c r="AN1054" i="1"/>
  <c r="AQ1054" i="1" s="1"/>
  <c r="AM1054" i="1"/>
  <c r="AP1054" i="1" s="1"/>
  <c r="AJ1054" i="1"/>
  <c r="AL1054" i="1" s="1"/>
  <c r="AI1054" i="1"/>
  <c r="AW1054" i="1" s="1"/>
  <c r="AO1053" i="1"/>
  <c r="AR1053" i="1" s="1"/>
  <c r="AN1053" i="1"/>
  <c r="AQ1053" i="1" s="1"/>
  <c r="AM1053" i="1"/>
  <c r="AP1053" i="1" s="1"/>
  <c r="AJ1053" i="1"/>
  <c r="AL1053" i="1" s="1"/>
  <c r="AI1053" i="1"/>
  <c r="AW1053" i="1" s="1"/>
  <c r="AO1052" i="1"/>
  <c r="AR1052" i="1" s="1"/>
  <c r="AN1052" i="1"/>
  <c r="AQ1052" i="1" s="1"/>
  <c r="AM1052" i="1"/>
  <c r="AP1052" i="1" s="1"/>
  <c r="AJ1052" i="1"/>
  <c r="AL1052" i="1" s="1"/>
  <c r="AI1052" i="1"/>
  <c r="AW1052" i="1" s="1"/>
  <c r="AO1051" i="1"/>
  <c r="AR1051" i="1" s="1"/>
  <c r="AN1051" i="1"/>
  <c r="AQ1051" i="1" s="1"/>
  <c r="AM1051" i="1"/>
  <c r="AP1051" i="1" s="1"/>
  <c r="AJ1051" i="1"/>
  <c r="AL1051" i="1" s="1"/>
  <c r="AI1051" i="1"/>
  <c r="AW1051" i="1" s="1"/>
  <c r="AO1050" i="1"/>
  <c r="AR1050" i="1" s="1"/>
  <c r="AN1050" i="1"/>
  <c r="AQ1050" i="1" s="1"/>
  <c r="AM1050" i="1"/>
  <c r="AP1050" i="1" s="1"/>
  <c r="AJ1050" i="1"/>
  <c r="AL1050" i="1" s="1"/>
  <c r="AI1050" i="1"/>
  <c r="AW1050" i="1" s="1"/>
  <c r="AO1049" i="1"/>
  <c r="AR1049" i="1" s="1"/>
  <c r="AN1049" i="1"/>
  <c r="AQ1049" i="1" s="1"/>
  <c r="AM1049" i="1"/>
  <c r="AP1049" i="1" s="1"/>
  <c r="AJ1049" i="1"/>
  <c r="AL1049" i="1" s="1"/>
  <c r="AI1049" i="1"/>
  <c r="AW1049" i="1" s="1"/>
  <c r="AO1048" i="1"/>
  <c r="AR1048" i="1" s="1"/>
  <c r="AN1048" i="1"/>
  <c r="AQ1048" i="1" s="1"/>
  <c r="AM1048" i="1"/>
  <c r="AP1048" i="1" s="1"/>
  <c r="AJ1048" i="1"/>
  <c r="AL1048" i="1" s="1"/>
  <c r="AI1048" i="1"/>
  <c r="AW1048" i="1" s="1"/>
  <c r="AO1047" i="1"/>
  <c r="AR1047" i="1" s="1"/>
  <c r="AN1047" i="1"/>
  <c r="AQ1047" i="1" s="1"/>
  <c r="AM1047" i="1"/>
  <c r="AP1047" i="1" s="1"/>
  <c r="AJ1047" i="1"/>
  <c r="AL1047" i="1" s="1"/>
  <c r="AI1047" i="1"/>
  <c r="AW1047" i="1" s="1"/>
  <c r="AO1046" i="1"/>
  <c r="AR1046" i="1" s="1"/>
  <c r="AN1046" i="1"/>
  <c r="AQ1046" i="1" s="1"/>
  <c r="AM1046" i="1"/>
  <c r="AP1046" i="1" s="1"/>
  <c r="AJ1046" i="1"/>
  <c r="AL1046" i="1" s="1"/>
  <c r="AI1046" i="1"/>
  <c r="AW1046" i="1" s="1"/>
  <c r="AO1045" i="1"/>
  <c r="AR1045" i="1" s="1"/>
  <c r="AN1045" i="1"/>
  <c r="AQ1045" i="1" s="1"/>
  <c r="AM1045" i="1"/>
  <c r="AP1045" i="1" s="1"/>
  <c r="AJ1045" i="1"/>
  <c r="AL1045" i="1" s="1"/>
  <c r="AI1045" i="1"/>
  <c r="AW1045" i="1" s="1"/>
  <c r="AO1044" i="1"/>
  <c r="AR1044" i="1" s="1"/>
  <c r="AN1044" i="1"/>
  <c r="AQ1044" i="1" s="1"/>
  <c r="AM1044" i="1"/>
  <c r="AP1044" i="1" s="1"/>
  <c r="AJ1044" i="1"/>
  <c r="AL1044" i="1" s="1"/>
  <c r="AI1044" i="1"/>
  <c r="AW1044" i="1" s="1"/>
  <c r="AO1043" i="1"/>
  <c r="AR1043" i="1" s="1"/>
  <c r="AN1043" i="1"/>
  <c r="AQ1043" i="1" s="1"/>
  <c r="AM1043" i="1"/>
  <c r="AP1043" i="1" s="1"/>
  <c r="AJ1043" i="1"/>
  <c r="AL1043" i="1" s="1"/>
  <c r="AI1043" i="1"/>
  <c r="AW1043" i="1" s="1"/>
  <c r="AO1042" i="1"/>
  <c r="AR1042" i="1" s="1"/>
  <c r="AN1042" i="1"/>
  <c r="AQ1042" i="1" s="1"/>
  <c r="AM1042" i="1"/>
  <c r="AP1042" i="1" s="1"/>
  <c r="AJ1042" i="1"/>
  <c r="AL1042" i="1" s="1"/>
  <c r="AI1042" i="1"/>
  <c r="AW1042" i="1" s="1"/>
  <c r="AO1041" i="1"/>
  <c r="AR1041" i="1" s="1"/>
  <c r="AN1041" i="1"/>
  <c r="AQ1041" i="1" s="1"/>
  <c r="AM1041" i="1"/>
  <c r="AP1041" i="1" s="1"/>
  <c r="AJ1041" i="1"/>
  <c r="AL1041" i="1" s="1"/>
  <c r="AI1041" i="1"/>
  <c r="AW1041" i="1" s="1"/>
  <c r="AO1040" i="1"/>
  <c r="AR1040" i="1" s="1"/>
  <c r="AN1040" i="1"/>
  <c r="AQ1040" i="1" s="1"/>
  <c r="AM1040" i="1"/>
  <c r="AP1040" i="1" s="1"/>
  <c r="AJ1040" i="1"/>
  <c r="AL1040" i="1" s="1"/>
  <c r="AI1040" i="1"/>
  <c r="AW1040" i="1" s="1"/>
  <c r="AO1039" i="1"/>
  <c r="AR1039" i="1" s="1"/>
  <c r="AN1039" i="1"/>
  <c r="AQ1039" i="1" s="1"/>
  <c r="AM1039" i="1"/>
  <c r="AP1039" i="1" s="1"/>
  <c r="AJ1039" i="1"/>
  <c r="AL1039" i="1" s="1"/>
  <c r="AI1039" i="1"/>
  <c r="AW1039" i="1" s="1"/>
  <c r="AO1038" i="1"/>
  <c r="AR1038" i="1" s="1"/>
  <c r="AN1038" i="1"/>
  <c r="AQ1038" i="1" s="1"/>
  <c r="AM1038" i="1"/>
  <c r="AP1038" i="1" s="1"/>
  <c r="AJ1038" i="1"/>
  <c r="AL1038" i="1" s="1"/>
  <c r="AI1038" i="1"/>
  <c r="AW1038" i="1" s="1"/>
  <c r="AO1037" i="1"/>
  <c r="AR1037" i="1" s="1"/>
  <c r="AN1037" i="1"/>
  <c r="AQ1037" i="1" s="1"/>
  <c r="AM1037" i="1"/>
  <c r="AP1037" i="1" s="1"/>
  <c r="AJ1037" i="1"/>
  <c r="AL1037" i="1" s="1"/>
  <c r="AI1037" i="1"/>
  <c r="AW1037" i="1" s="1"/>
  <c r="AO1036" i="1"/>
  <c r="AR1036" i="1" s="1"/>
  <c r="AN1036" i="1"/>
  <c r="AQ1036" i="1" s="1"/>
  <c r="AM1036" i="1"/>
  <c r="AP1036" i="1" s="1"/>
  <c r="AJ1036" i="1"/>
  <c r="AL1036" i="1" s="1"/>
  <c r="AI1036" i="1"/>
  <c r="AW1036" i="1" s="1"/>
  <c r="AO1035" i="1"/>
  <c r="AR1035" i="1" s="1"/>
  <c r="AN1035" i="1"/>
  <c r="AQ1035" i="1" s="1"/>
  <c r="AM1035" i="1"/>
  <c r="AP1035" i="1" s="1"/>
  <c r="AJ1035" i="1"/>
  <c r="AL1035" i="1" s="1"/>
  <c r="AI1035" i="1"/>
  <c r="AW1035" i="1" s="1"/>
  <c r="AO1034" i="1"/>
  <c r="AR1034" i="1" s="1"/>
  <c r="AN1034" i="1"/>
  <c r="AQ1034" i="1" s="1"/>
  <c r="AM1034" i="1"/>
  <c r="AP1034" i="1" s="1"/>
  <c r="AJ1034" i="1"/>
  <c r="AL1034" i="1" s="1"/>
  <c r="AI1034" i="1"/>
  <c r="AW1034" i="1" s="1"/>
  <c r="AO1033" i="1"/>
  <c r="AR1033" i="1" s="1"/>
  <c r="AN1033" i="1"/>
  <c r="AQ1033" i="1" s="1"/>
  <c r="AM1033" i="1"/>
  <c r="AP1033" i="1" s="1"/>
  <c r="AJ1033" i="1"/>
  <c r="AL1033" i="1" s="1"/>
  <c r="AI1033" i="1"/>
  <c r="AW1033" i="1" s="1"/>
  <c r="AO1032" i="1"/>
  <c r="AR1032" i="1" s="1"/>
  <c r="AN1032" i="1"/>
  <c r="AQ1032" i="1" s="1"/>
  <c r="AM1032" i="1"/>
  <c r="AP1032" i="1" s="1"/>
  <c r="AJ1032" i="1"/>
  <c r="AL1032" i="1" s="1"/>
  <c r="AI1032" i="1"/>
  <c r="AW1032" i="1" s="1"/>
  <c r="AO1031" i="1"/>
  <c r="AR1031" i="1" s="1"/>
  <c r="AN1031" i="1"/>
  <c r="AQ1031" i="1" s="1"/>
  <c r="AM1031" i="1"/>
  <c r="AP1031" i="1" s="1"/>
  <c r="AJ1031" i="1"/>
  <c r="AL1031" i="1" s="1"/>
  <c r="AI1031" i="1"/>
  <c r="AW1031" i="1" s="1"/>
  <c r="AO1030" i="1"/>
  <c r="AR1030" i="1" s="1"/>
  <c r="AN1030" i="1"/>
  <c r="AQ1030" i="1" s="1"/>
  <c r="AM1030" i="1"/>
  <c r="AP1030" i="1" s="1"/>
  <c r="AJ1030" i="1"/>
  <c r="AL1030" i="1" s="1"/>
  <c r="AI1030" i="1"/>
  <c r="AW1030" i="1" s="1"/>
  <c r="AO1029" i="1"/>
  <c r="AR1029" i="1" s="1"/>
  <c r="AN1029" i="1"/>
  <c r="AQ1029" i="1" s="1"/>
  <c r="AM1029" i="1"/>
  <c r="AP1029" i="1" s="1"/>
  <c r="AJ1029" i="1"/>
  <c r="AL1029" i="1" s="1"/>
  <c r="AI1029" i="1"/>
  <c r="AW1029" i="1" s="1"/>
  <c r="AO1028" i="1"/>
  <c r="AR1028" i="1" s="1"/>
  <c r="AN1028" i="1"/>
  <c r="AQ1028" i="1" s="1"/>
  <c r="AM1028" i="1"/>
  <c r="AP1028" i="1" s="1"/>
  <c r="AJ1028" i="1"/>
  <c r="AL1028" i="1" s="1"/>
  <c r="AI1028" i="1"/>
  <c r="AW1028" i="1" s="1"/>
  <c r="AO1027" i="1"/>
  <c r="AR1027" i="1" s="1"/>
  <c r="AN1027" i="1"/>
  <c r="AQ1027" i="1" s="1"/>
  <c r="AM1027" i="1"/>
  <c r="AP1027" i="1" s="1"/>
  <c r="AJ1027" i="1"/>
  <c r="AL1027" i="1" s="1"/>
  <c r="AI1027" i="1"/>
  <c r="AW1027" i="1" s="1"/>
  <c r="AO1026" i="1"/>
  <c r="AR1026" i="1" s="1"/>
  <c r="AN1026" i="1"/>
  <c r="AQ1026" i="1" s="1"/>
  <c r="AM1026" i="1"/>
  <c r="AP1026" i="1" s="1"/>
  <c r="AJ1026" i="1"/>
  <c r="AL1026" i="1" s="1"/>
  <c r="AI1026" i="1"/>
  <c r="AW1026" i="1" s="1"/>
  <c r="AO1025" i="1"/>
  <c r="AR1025" i="1" s="1"/>
  <c r="AN1025" i="1"/>
  <c r="AQ1025" i="1" s="1"/>
  <c r="AM1025" i="1"/>
  <c r="AP1025" i="1" s="1"/>
  <c r="AJ1025" i="1"/>
  <c r="AL1025" i="1" s="1"/>
  <c r="AI1025" i="1"/>
  <c r="AW1025" i="1" s="1"/>
  <c r="AO1024" i="1"/>
  <c r="AR1024" i="1" s="1"/>
  <c r="AN1024" i="1"/>
  <c r="AQ1024" i="1" s="1"/>
  <c r="AM1024" i="1"/>
  <c r="AP1024" i="1" s="1"/>
  <c r="AJ1024" i="1"/>
  <c r="AL1024" i="1" s="1"/>
  <c r="AI1024" i="1"/>
  <c r="AW1024" i="1" s="1"/>
  <c r="AO1023" i="1"/>
  <c r="AR1023" i="1" s="1"/>
  <c r="AN1023" i="1"/>
  <c r="AQ1023" i="1" s="1"/>
  <c r="AM1023" i="1"/>
  <c r="AP1023" i="1" s="1"/>
  <c r="AJ1023" i="1"/>
  <c r="AL1023" i="1" s="1"/>
  <c r="AI1023" i="1"/>
  <c r="AW1023" i="1" s="1"/>
  <c r="AO1022" i="1"/>
  <c r="AR1022" i="1" s="1"/>
  <c r="AN1022" i="1"/>
  <c r="AQ1022" i="1" s="1"/>
  <c r="AM1022" i="1"/>
  <c r="AP1022" i="1" s="1"/>
  <c r="AJ1022" i="1"/>
  <c r="AL1022" i="1" s="1"/>
  <c r="AI1022" i="1"/>
  <c r="AW1022" i="1" s="1"/>
  <c r="AO1021" i="1"/>
  <c r="AR1021" i="1" s="1"/>
  <c r="AN1021" i="1"/>
  <c r="AQ1021" i="1" s="1"/>
  <c r="AM1021" i="1"/>
  <c r="AP1021" i="1" s="1"/>
  <c r="AJ1021" i="1"/>
  <c r="AL1021" i="1" s="1"/>
  <c r="AI1021" i="1"/>
  <c r="AW1021" i="1" s="1"/>
  <c r="AO1020" i="1"/>
  <c r="AR1020" i="1" s="1"/>
  <c r="AN1020" i="1"/>
  <c r="AQ1020" i="1" s="1"/>
  <c r="AM1020" i="1"/>
  <c r="AP1020" i="1" s="1"/>
  <c r="AJ1020" i="1"/>
  <c r="AL1020" i="1" s="1"/>
  <c r="AI1020" i="1"/>
  <c r="AW1020" i="1" s="1"/>
  <c r="AO1019" i="1"/>
  <c r="AR1019" i="1" s="1"/>
  <c r="AN1019" i="1"/>
  <c r="AQ1019" i="1" s="1"/>
  <c r="AM1019" i="1"/>
  <c r="AP1019" i="1" s="1"/>
  <c r="AJ1019" i="1"/>
  <c r="AL1019" i="1" s="1"/>
  <c r="AI1019" i="1"/>
  <c r="AW1019" i="1" s="1"/>
  <c r="AO1018" i="1"/>
  <c r="AR1018" i="1" s="1"/>
  <c r="AN1018" i="1"/>
  <c r="AQ1018" i="1" s="1"/>
  <c r="AM1018" i="1"/>
  <c r="AP1018" i="1" s="1"/>
  <c r="AJ1018" i="1"/>
  <c r="AL1018" i="1" s="1"/>
  <c r="AI1018" i="1"/>
  <c r="AW1018" i="1" s="1"/>
  <c r="AO1017" i="1"/>
  <c r="AR1017" i="1" s="1"/>
  <c r="AN1017" i="1"/>
  <c r="AQ1017" i="1" s="1"/>
  <c r="AM1017" i="1"/>
  <c r="AP1017" i="1" s="1"/>
  <c r="AJ1017" i="1"/>
  <c r="AL1017" i="1" s="1"/>
  <c r="AI1017" i="1"/>
  <c r="AW1017" i="1" s="1"/>
  <c r="AO1016" i="1"/>
  <c r="AR1016" i="1" s="1"/>
  <c r="AN1016" i="1"/>
  <c r="AQ1016" i="1" s="1"/>
  <c r="AM1016" i="1"/>
  <c r="AP1016" i="1" s="1"/>
  <c r="AJ1016" i="1"/>
  <c r="AL1016" i="1" s="1"/>
  <c r="AI1016" i="1"/>
  <c r="AW1016" i="1" s="1"/>
  <c r="AO1015" i="1"/>
  <c r="AR1015" i="1" s="1"/>
  <c r="AN1015" i="1"/>
  <c r="AQ1015" i="1" s="1"/>
  <c r="AM1015" i="1"/>
  <c r="AP1015" i="1" s="1"/>
  <c r="AJ1015" i="1"/>
  <c r="AL1015" i="1" s="1"/>
  <c r="AI1015" i="1"/>
  <c r="AW1015" i="1" s="1"/>
  <c r="AO1014" i="1"/>
  <c r="AR1014" i="1" s="1"/>
  <c r="AN1014" i="1"/>
  <c r="AQ1014" i="1" s="1"/>
  <c r="AM1014" i="1"/>
  <c r="AP1014" i="1" s="1"/>
  <c r="AJ1014" i="1"/>
  <c r="AL1014" i="1" s="1"/>
  <c r="AI1014" i="1"/>
  <c r="AW1014" i="1" s="1"/>
  <c r="AO1013" i="1"/>
  <c r="AR1013" i="1" s="1"/>
  <c r="AN1013" i="1"/>
  <c r="AQ1013" i="1" s="1"/>
  <c r="AM1013" i="1"/>
  <c r="AP1013" i="1" s="1"/>
  <c r="AJ1013" i="1"/>
  <c r="AL1013" i="1" s="1"/>
  <c r="AI1013" i="1"/>
  <c r="AW1013" i="1" s="1"/>
  <c r="AO1012" i="1"/>
  <c r="AR1012" i="1" s="1"/>
  <c r="AN1012" i="1"/>
  <c r="AQ1012" i="1" s="1"/>
  <c r="AM1012" i="1"/>
  <c r="AP1012" i="1" s="1"/>
  <c r="AJ1012" i="1"/>
  <c r="AL1012" i="1" s="1"/>
  <c r="AI1012" i="1"/>
  <c r="AW1012" i="1" s="1"/>
  <c r="AO1011" i="1"/>
  <c r="AR1011" i="1" s="1"/>
  <c r="AN1011" i="1"/>
  <c r="AQ1011" i="1" s="1"/>
  <c r="AM1011" i="1"/>
  <c r="AP1011" i="1" s="1"/>
  <c r="AJ1011" i="1"/>
  <c r="AL1011" i="1" s="1"/>
  <c r="AI1011" i="1"/>
  <c r="AW1011" i="1" s="1"/>
  <c r="AO1010" i="1"/>
  <c r="AR1010" i="1" s="1"/>
  <c r="AN1010" i="1"/>
  <c r="AQ1010" i="1" s="1"/>
  <c r="AM1010" i="1"/>
  <c r="AP1010" i="1" s="1"/>
  <c r="AJ1010" i="1"/>
  <c r="AL1010" i="1" s="1"/>
  <c r="AI1010" i="1"/>
  <c r="AW1010" i="1" s="1"/>
  <c r="AO1009" i="1"/>
  <c r="AR1009" i="1" s="1"/>
  <c r="AN1009" i="1"/>
  <c r="AQ1009" i="1" s="1"/>
  <c r="AM1009" i="1"/>
  <c r="AP1009" i="1" s="1"/>
  <c r="AJ1009" i="1"/>
  <c r="AL1009" i="1" s="1"/>
  <c r="AI1009" i="1"/>
  <c r="AW1009" i="1" s="1"/>
  <c r="AO1008" i="1"/>
  <c r="AR1008" i="1" s="1"/>
  <c r="AN1008" i="1"/>
  <c r="AQ1008" i="1" s="1"/>
  <c r="AM1008" i="1"/>
  <c r="AP1008" i="1" s="1"/>
  <c r="AJ1008" i="1"/>
  <c r="AL1008" i="1" s="1"/>
  <c r="AI1008" i="1"/>
  <c r="AW1008" i="1" s="1"/>
  <c r="AO1007" i="1"/>
  <c r="AR1007" i="1" s="1"/>
  <c r="AN1007" i="1"/>
  <c r="AQ1007" i="1" s="1"/>
  <c r="AM1007" i="1"/>
  <c r="AP1007" i="1" s="1"/>
  <c r="AJ1007" i="1"/>
  <c r="AL1007" i="1" s="1"/>
  <c r="AI1007" i="1"/>
  <c r="AW1007" i="1" s="1"/>
  <c r="AO1006" i="1"/>
  <c r="AR1006" i="1" s="1"/>
  <c r="AN1006" i="1"/>
  <c r="AQ1006" i="1" s="1"/>
  <c r="AM1006" i="1"/>
  <c r="AP1006" i="1" s="1"/>
  <c r="AJ1006" i="1"/>
  <c r="AL1006" i="1" s="1"/>
  <c r="AI1006" i="1"/>
  <c r="AW1006" i="1" s="1"/>
  <c r="AO1005" i="1"/>
  <c r="AR1005" i="1" s="1"/>
  <c r="AN1005" i="1"/>
  <c r="AQ1005" i="1" s="1"/>
  <c r="AM1005" i="1"/>
  <c r="AP1005" i="1" s="1"/>
  <c r="AJ1005" i="1"/>
  <c r="AL1005" i="1" s="1"/>
  <c r="AI1005" i="1"/>
  <c r="AW1005" i="1" s="1"/>
  <c r="AO1004" i="1"/>
  <c r="AR1004" i="1" s="1"/>
  <c r="AN1004" i="1"/>
  <c r="AQ1004" i="1" s="1"/>
  <c r="AM1004" i="1"/>
  <c r="AP1004" i="1" s="1"/>
  <c r="AJ1004" i="1"/>
  <c r="AL1004" i="1" s="1"/>
  <c r="AI1004" i="1"/>
  <c r="AW1004" i="1" s="1"/>
  <c r="AO1003" i="1"/>
  <c r="AR1003" i="1" s="1"/>
  <c r="AN1003" i="1"/>
  <c r="AQ1003" i="1" s="1"/>
  <c r="AM1003" i="1"/>
  <c r="AP1003" i="1" s="1"/>
  <c r="AJ1003" i="1"/>
  <c r="AL1003" i="1" s="1"/>
  <c r="AI1003" i="1"/>
  <c r="AW1003" i="1" s="1"/>
  <c r="AO1002" i="1"/>
  <c r="AR1002" i="1" s="1"/>
  <c r="AN1002" i="1"/>
  <c r="AQ1002" i="1" s="1"/>
  <c r="AM1002" i="1"/>
  <c r="AP1002" i="1" s="1"/>
  <c r="AJ1002" i="1"/>
  <c r="AL1002" i="1" s="1"/>
  <c r="AI1002" i="1"/>
  <c r="AW1002" i="1" s="1"/>
  <c r="AO1001" i="1"/>
  <c r="AR1001" i="1" s="1"/>
  <c r="AN1001" i="1"/>
  <c r="AQ1001" i="1" s="1"/>
  <c r="AM1001" i="1"/>
  <c r="AP1001" i="1" s="1"/>
  <c r="AJ1001" i="1"/>
  <c r="AL1001" i="1" s="1"/>
  <c r="AI1001" i="1"/>
  <c r="AW1001" i="1" s="1"/>
  <c r="AO1000" i="1"/>
  <c r="AR1000" i="1" s="1"/>
  <c r="AN1000" i="1"/>
  <c r="AQ1000" i="1" s="1"/>
  <c r="AM1000" i="1"/>
  <c r="AP1000" i="1" s="1"/>
  <c r="AJ1000" i="1"/>
  <c r="AL1000" i="1" s="1"/>
  <c r="AI1000" i="1"/>
  <c r="AW1000" i="1" s="1"/>
  <c r="AO999" i="1"/>
  <c r="AR999" i="1" s="1"/>
  <c r="AN999" i="1"/>
  <c r="AQ999" i="1" s="1"/>
  <c r="AM999" i="1"/>
  <c r="AP999" i="1" s="1"/>
  <c r="AJ999" i="1"/>
  <c r="AL999" i="1" s="1"/>
  <c r="AI999" i="1"/>
  <c r="AW999" i="1" s="1"/>
  <c r="AO998" i="1"/>
  <c r="AR998" i="1" s="1"/>
  <c r="AN998" i="1"/>
  <c r="AQ998" i="1" s="1"/>
  <c r="AM998" i="1"/>
  <c r="AP998" i="1" s="1"/>
  <c r="AJ998" i="1"/>
  <c r="AL998" i="1" s="1"/>
  <c r="AI998" i="1"/>
  <c r="AW998" i="1" s="1"/>
  <c r="AO997" i="1"/>
  <c r="AR997" i="1" s="1"/>
  <c r="AN997" i="1"/>
  <c r="AQ997" i="1" s="1"/>
  <c r="AM997" i="1"/>
  <c r="AP997" i="1" s="1"/>
  <c r="AJ997" i="1"/>
  <c r="AL997" i="1" s="1"/>
  <c r="AI997" i="1"/>
  <c r="AW997" i="1" s="1"/>
  <c r="AO996" i="1"/>
  <c r="AR996" i="1" s="1"/>
  <c r="AN996" i="1"/>
  <c r="AQ996" i="1" s="1"/>
  <c r="AM996" i="1"/>
  <c r="AP996" i="1" s="1"/>
  <c r="AJ996" i="1"/>
  <c r="AL996" i="1" s="1"/>
  <c r="AI996" i="1"/>
  <c r="AW996" i="1" s="1"/>
  <c r="AO995" i="1"/>
  <c r="AR995" i="1" s="1"/>
  <c r="AN995" i="1"/>
  <c r="AQ995" i="1" s="1"/>
  <c r="AM995" i="1"/>
  <c r="AP995" i="1" s="1"/>
  <c r="AJ995" i="1"/>
  <c r="AL995" i="1" s="1"/>
  <c r="AI995" i="1"/>
  <c r="AW995" i="1" s="1"/>
  <c r="AO994" i="1"/>
  <c r="AR994" i="1" s="1"/>
  <c r="AN994" i="1"/>
  <c r="AQ994" i="1" s="1"/>
  <c r="AM994" i="1"/>
  <c r="AP994" i="1" s="1"/>
  <c r="AJ994" i="1"/>
  <c r="AL994" i="1" s="1"/>
  <c r="AI994" i="1"/>
  <c r="AW994" i="1" s="1"/>
  <c r="AO993" i="1"/>
  <c r="AR993" i="1" s="1"/>
  <c r="AN993" i="1"/>
  <c r="AQ993" i="1" s="1"/>
  <c r="AM993" i="1"/>
  <c r="AP993" i="1" s="1"/>
  <c r="AJ993" i="1"/>
  <c r="AL993" i="1" s="1"/>
  <c r="AI993" i="1"/>
  <c r="AW993" i="1" s="1"/>
  <c r="AO992" i="1"/>
  <c r="AR992" i="1" s="1"/>
  <c r="AN992" i="1"/>
  <c r="AQ992" i="1" s="1"/>
  <c r="AM992" i="1"/>
  <c r="AP992" i="1" s="1"/>
  <c r="AJ992" i="1"/>
  <c r="AL992" i="1" s="1"/>
  <c r="AI992" i="1"/>
  <c r="AW992" i="1" s="1"/>
  <c r="AO991" i="1"/>
  <c r="AR991" i="1" s="1"/>
  <c r="AN991" i="1"/>
  <c r="AQ991" i="1" s="1"/>
  <c r="AM991" i="1"/>
  <c r="AP991" i="1" s="1"/>
  <c r="AJ991" i="1"/>
  <c r="AL991" i="1" s="1"/>
  <c r="AI991" i="1"/>
  <c r="AW991" i="1" s="1"/>
  <c r="AO990" i="1"/>
  <c r="AR990" i="1" s="1"/>
  <c r="AN990" i="1"/>
  <c r="AQ990" i="1" s="1"/>
  <c r="AM990" i="1"/>
  <c r="AP990" i="1" s="1"/>
  <c r="AJ990" i="1"/>
  <c r="AL990" i="1" s="1"/>
  <c r="AI990" i="1"/>
  <c r="AW990" i="1" s="1"/>
  <c r="AO989" i="1"/>
  <c r="AR989" i="1" s="1"/>
  <c r="AN989" i="1"/>
  <c r="AQ989" i="1" s="1"/>
  <c r="AM989" i="1"/>
  <c r="AP989" i="1" s="1"/>
  <c r="AJ989" i="1"/>
  <c r="AL989" i="1" s="1"/>
  <c r="AI989" i="1"/>
  <c r="AW989" i="1" s="1"/>
  <c r="AO988" i="1"/>
  <c r="AR988" i="1" s="1"/>
  <c r="AN988" i="1"/>
  <c r="AQ988" i="1" s="1"/>
  <c r="AM988" i="1"/>
  <c r="AP988" i="1" s="1"/>
  <c r="AJ988" i="1"/>
  <c r="AL988" i="1" s="1"/>
  <c r="AI988" i="1"/>
  <c r="AW988" i="1" s="1"/>
  <c r="AO987" i="1"/>
  <c r="AR987" i="1" s="1"/>
  <c r="AN987" i="1"/>
  <c r="AQ987" i="1" s="1"/>
  <c r="AM987" i="1"/>
  <c r="AP987" i="1" s="1"/>
  <c r="AJ987" i="1"/>
  <c r="AL987" i="1" s="1"/>
  <c r="AI987" i="1"/>
  <c r="AW987" i="1" s="1"/>
  <c r="AO986" i="1"/>
  <c r="AR986" i="1" s="1"/>
  <c r="AN986" i="1"/>
  <c r="AQ986" i="1" s="1"/>
  <c r="AM986" i="1"/>
  <c r="AP986" i="1" s="1"/>
  <c r="AJ986" i="1"/>
  <c r="AL986" i="1" s="1"/>
  <c r="AI986" i="1"/>
  <c r="AW986" i="1" s="1"/>
  <c r="AO985" i="1"/>
  <c r="AR985" i="1" s="1"/>
  <c r="AN985" i="1"/>
  <c r="AQ985" i="1" s="1"/>
  <c r="AM985" i="1"/>
  <c r="AP985" i="1" s="1"/>
  <c r="AJ985" i="1"/>
  <c r="AL985" i="1" s="1"/>
  <c r="AI985" i="1"/>
  <c r="AW985" i="1" s="1"/>
  <c r="AO984" i="1"/>
  <c r="AR984" i="1" s="1"/>
  <c r="AN984" i="1"/>
  <c r="AQ984" i="1" s="1"/>
  <c r="AM984" i="1"/>
  <c r="AP984" i="1" s="1"/>
  <c r="AJ984" i="1"/>
  <c r="AL984" i="1" s="1"/>
  <c r="AI984" i="1"/>
  <c r="AW984" i="1" s="1"/>
  <c r="AO983" i="1"/>
  <c r="AR983" i="1" s="1"/>
  <c r="AN983" i="1"/>
  <c r="AQ983" i="1" s="1"/>
  <c r="AM983" i="1"/>
  <c r="AP983" i="1" s="1"/>
  <c r="AJ983" i="1"/>
  <c r="AL983" i="1" s="1"/>
  <c r="AI983" i="1"/>
  <c r="AW983" i="1" s="1"/>
  <c r="AO982" i="1"/>
  <c r="AR982" i="1" s="1"/>
  <c r="AN982" i="1"/>
  <c r="AQ982" i="1" s="1"/>
  <c r="AM982" i="1"/>
  <c r="AP982" i="1" s="1"/>
  <c r="AJ982" i="1"/>
  <c r="AL982" i="1" s="1"/>
  <c r="AI982" i="1"/>
  <c r="AW982" i="1" s="1"/>
  <c r="AO981" i="1"/>
  <c r="AR981" i="1" s="1"/>
  <c r="AN981" i="1"/>
  <c r="AQ981" i="1" s="1"/>
  <c r="AM981" i="1"/>
  <c r="AP981" i="1" s="1"/>
  <c r="AJ981" i="1"/>
  <c r="AL981" i="1" s="1"/>
  <c r="AI981" i="1"/>
  <c r="AW981" i="1" s="1"/>
  <c r="AO980" i="1"/>
  <c r="AR980" i="1" s="1"/>
  <c r="AN980" i="1"/>
  <c r="AQ980" i="1" s="1"/>
  <c r="AM980" i="1"/>
  <c r="AP980" i="1" s="1"/>
  <c r="AJ980" i="1"/>
  <c r="AL980" i="1" s="1"/>
  <c r="AI980" i="1"/>
  <c r="AW980" i="1" s="1"/>
  <c r="AO979" i="1"/>
  <c r="AR979" i="1" s="1"/>
  <c r="AN979" i="1"/>
  <c r="AQ979" i="1" s="1"/>
  <c r="AM979" i="1"/>
  <c r="AP979" i="1" s="1"/>
  <c r="AJ979" i="1"/>
  <c r="AL979" i="1" s="1"/>
  <c r="AI979" i="1"/>
  <c r="AW979" i="1" s="1"/>
  <c r="AO978" i="1"/>
  <c r="AR978" i="1" s="1"/>
  <c r="AN978" i="1"/>
  <c r="AQ978" i="1" s="1"/>
  <c r="AM978" i="1"/>
  <c r="AP978" i="1" s="1"/>
  <c r="AJ978" i="1"/>
  <c r="AL978" i="1" s="1"/>
  <c r="AI978" i="1"/>
  <c r="AW978" i="1" s="1"/>
  <c r="AO977" i="1"/>
  <c r="AR977" i="1" s="1"/>
  <c r="AN977" i="1"/>
  <c r="AQ977" i="1" s="1"/>
  <c r="AM977" i="1"/>
  <c r="AP977" i="1" s="1"/>
  <c r="AJ977" i="1"/>
  <c r="AL977" i="1" s="1"/>
  <c r="AI977" i="1"/>
  <c r="AW977" i="1" s="1"/>
  <c r="AO976" i="1"/>
  <c r="AR976" i="1" s="1"/>
  <c r="AN976" i="1"/>
  <c r="AQ976" i="1" s="1"/>
  <c r="AM976" i="1"/>
  <c r="AP976" i="1" s="1"/>
  <c r="AJ976" i="1"/>
  <c r="AL976" i="1" s="1"/>
  <c r="AI976" i="1"/>
  <c r="AW976" i="1" s="1"/>
  <c r="AO975" i="1"/>
  <c r="AR975" i="1" s="1"/>
  <c r="AN975" i="1"/>
  <c r="AQ975" i="1" s="1"/>
  <c r="AM975" i="1"/>
  <c r="AP975" i="1" s="1"/>
  <c r="AJ975" i="1"/>
  <c r="AL975" i="1" s="1"/>
  <c r="AI975" i="1"/>
  <c r="AW975" i="1" s="1"/>
  <c r="AO974" i="1"/>
  <c r="AR974" i="1" s="1"/>
  <c r="AN974" i="1"/>
  <c r="AQ974" i="1" s="1"/>
  <c r="AM974" i="1"/>
  <c r="AP974" i="1" s="1"/>
  <c r="AJ974" i="1"/>
  <c r="AL974" i="1" s="1"/>
  <c r="AI974" i="1"/>
  <c r="AW974" i="1" s="1"/>
  <c r="AO973" i="1"/>
  <c r="AR973" i="1" s="1"/>
  <c r="AN973" i="1"/>
  <c r="AQ973" i="1" s="1"/>
  <c r="AM973" i="1"/>
  <c r="AP973" i="1" s="1"/>
  <c r="AJ973" i="1"/>
  <c r="AL973" i="1" s="1"/>
  <c r="AI973" i="1"/>
  <c r="AW973" i="1" s="1"/>
  <c r="AO972" i="1"/>
  <c r="AR972" i="1" s="1"/>
  <c r="AN972" i="1"/>
  <c r="AQ972" i="1" s="1"/>
  <c r="AM972" i="1"/>
  <c r="AP972" i="1" s="1"/>
  <c r="AJ972" i="1"/>
  <c r="AL972" i="1" s="1"/>
  <c r="AI972" i="1"/>
  <c r="AW972" i="1" s="1"/>
  <c r="AO971" i="1"/>
  <c r="AR971" i="1" s="1"/>
  <c r="AN971" i="1"/>
  <c r="AQ971" i="1" s="1"/>
  <c r="AM971" i="1"/>
  <c r="AP971" i="1" s="1"/>
  <c r="AJ971" i="1"/>
  <c r="AL971" i="1" s="1"/>
  <c r="AI971" i="1"/>
  <c r="AW971" i="1" s="1"/>
  <c r="AO970" i="1"/>
  <c r="AR970" i="1" s="1"/>
  <c r="AN970" i="1"/>
  <c r="AQ970" i="1" s="1"/>
  <c r="AM970" i="1"/>
  <c r="AP970" i="1" s="1"/>
  <c r="AJ970" i="1"/>
  <c r="AL970" i="1" s="1"/>
  <c r="AI970" i="1"/>
  <c r="AW970" i="1" s="1"/>
  <c r="AO969" i="1"/>
  <c r="AR969" i="1" s="1"/>
  <c r="AN969" i="1"/>
  <c r="AQ969" i="1" s="1"/>
  <c r="AM969" i="1"/>
  <c r="AP969" i="1" s="1"/>
  <c r="AJ969" i="1"/>
  <c r="AL969" i="1" s="1"/>
  <c r="AI969" i="1"/>
  <c r="AW969" i="1" s="1"/>
  <c r="AO968" i="1"/>
  <c r="AR968" i="1" s="1"/>
  <c r="AN968" i="1"/>
  <c r="AQ968" i="1" s="1"/>
  <c r="AM968" i="1"/>
  <c r="AP968" i="1" s="1"/>
  <c r="AJ968" i="1"/>
  <c r="AL968" i="1" s="1"/>
  <c r="AI968" i="1"/>
  <c r="AW968" i="1" s="1"/>
  <c r="AO967" i="1"/>
  <c r="AR967" i="1" s="1"/>
  <c r="AN967" i="1"/>
  <c r="AQ967" i="1" s="1"/>
  <c r="AM967" i="1"/>
  <c r="AP967" i="1" s="1"/>
  <c r="AJ967" i="1"/>
  <c r="AL967" i="1" s="1"/>
  <c r="AI967" i="1"/>
  <c r="AW967" i="1" s="1"/>
  <c r="AO966" i="1"/>
  <c r="AR966" i="1" s="1"/>
  <c r="AN966" i="1"/>
  <c r="AQ966" i="1" s="1"/>
  <c r="AM966" i="1"/>
  <c r="AP966" i="1" s="1"/>
  <c r="AJ966" i="1"/>
  <c r="AL966" i="1" s="1"/>
  <c r="AI966" i="1"/>
  <c r="AW966" i="1" s="1"/>
  <c r="AO965" i="1"/>
  <c r="AR965" i="1" s="1"/>
  <c r="AN965" i="1"/>
  <c r="AQ965" i="1" s="1"/>
  <c r="AM965" i="1"/>
  <c r="AP965" i="1" s="1"/>
  <c r="AJ965" i="1"/>
  <c r="AL965" i="1" s="1"/>
  <c r="AI965" i="1"/>
  <c r="AW965" i="1" s="1"/>
  <c r="AO964" i="1"/>
  <c r="AR964" i="1" s="1"/>
  <c r="AN964" i="1"/>
  <c r="AQ964" i="1" s="1"/>
  <c r="AM964" i="1"/>
  <c r="AP964" i="1" s="1"/>
  <c r="AJ964" i="1"/>
  <c r="AL964" i="1" s="1"/>
  <c r="AI964" i="1"/>
  <c r="AW964" i="1" s="1"/>
  <c r="AO963" i="1"/>
  <c r="AR963" i="1" s="1"/>
  <c r="AN963" i="1"/>
  <c r="AQ963" i="1" s="1"/>
  <c r="AM963" i="1"/>
  <c r="AP963" i="1" s="1"/>
  <c r="AJ963" i="1"/>
  <c r="AL963" i="1" s="1"/>
  <c r="AI963" i="1"/>
  <c r="AW963" i="1" s="1"/>
  <c r="AO962" i="1"/>
  <c r="AR962" i="1" s="1"/>
  <c r="AN962" i="1"/>
  <c r="AQ962" i="1" s="1"/>
  <c r="AM962" i="1"/>
  <c r="AP962" i="1" s="1"/>
  <c r="AJ962" i="1"/>
  <c r="AL962" i="1" s="1"/>
  <c r="AI962" i="1"/>
  <c r="AW962" i="1" s="1"/>
  <c r="AO961" i="1"/>
  <c r="AR961" i="1" s="1"/>
  <c r="AN961" i="1"/>
  <c r="AQ961" i="1" s="1"/>
  <c r="AM961" i="1"/>
  <c r="AP961" i="1" s="1"/>
  <c r="AJ961" i="1"/>
  <c r="AL961" i="1" s="1"/>
  <c r="AI961" i="1"/>
  <c r="AW961" i="1" s="1"/>
  <c r="AO960" i="1"/>
  <c r="AR960" i="1" s="1"/>
  <c r="AN960" i="1"/>
  <c r="AQ960" i="1" s="1"/>
  <c r="AM960" i="1"/>
  <c r="AP960" i="1" s="1"/>
  <c r="AJ960" i="1"/>
  <c r="AL960" i="1" s="1"/>
  <c r="AI960" i="1"/>
  <c r="AW960" i="1" s="1"/>
  <c r="AO959" i="1"/>
  <c r="AR959" i="1" s="1"/>
  <c r="AN959" i="1"/>
  <c r="AQ959" i="1" s="1"/>
  <c r="AM959" i="1"/>
  <c r="AP959" i="1" s="1"/>
  <c r="AJ959" i="1"/>
  <c r="AL959" i="1" s="1"/>
  <c r="AI959" i="1"/>
  <c r="AW959" i="1" s="1"/>
  <c r="AO958" i="1"/>
  <c r="AR958" i="1" s="1"/>
  <c r="AN958" i="1"/>
  <c r="AQ958" i="1" s="1"/>
  <c r="AM958" i="1"/>
  <c r="AP958" i="1" s="1"/>
  <c r="AJ958" i="1"/>
  <c r="AL958" i="1" s="1"/>
  <c r="AI958" i="1"/>
  <c r="AW958" i="1" s="1"/>
  <c r="AO957" i="1"/>
  <c r="AR957" i="1" s="1"/>
  <c r="AN957" i="1"/>
  <c r="AQ957" i="1" s="1"/>
  <c r="AM957" i="1"/>
  <c r="AP957" i="1" s="1"/>
  <c r="AJ957" i="1"/>
  <c r="AL957" i="1" s="1"/>
  <c r="AI957" i="1"/>
  <c r="AW957" i="1" s="1"/>
  <c r="AO956" i="1"/>
  <c r="AR956" i="1" s="1"/>
  <c r="AN956" i="1"/>
  <c r="AQ956" i="1" s="1"/>
  <c r="AM956" i="1"/>
  <c r="AP956" i="1" s="1"/>
  <c r="AJ956" i="1"/>
  <c r="AL956" i="1" s="1"/>
  <c r="AI956" i="1"/>
  <c r="AW956" i="1" s="1"/>
  <c r="AO955" i="1"/>
  <c r="AR955" i="1" s="1"/>
  <c r="AN955" i="1"/>
  <c r="AQ955" i="1" s="1"/>
  <c r="AM955" i="1"/>
  <c r="AP955" i="1" s="1"/>
  <c r="AJ955" i="1"/>
  <c r="AL955" i="1" s="1"/>
  <c r="AI955" i="1"/>
  <c r="AW955" i="1" s="1"/>
  <c r="AO954" i="1"/>
  <c r="AR954" i="1" s="1"/>
  <c r="AN954" i="1"/>
  <c r="AQ954" i="1" s="1"/>
  <c r="AM954" i="1"/>
  <c r="AP954" i="1" s="1"/>
  <c r="AJ954" i="1"/>
  <c r="AL954" i="1" s="1"/>
  <c r="AI954" i="1"/>
  <c r="AW954" i="1" s="1"/>
  <c r="AO953" i="1"/>
  <c r="AR953" i="1" s="1"/>
  <c r="AN953" i="1"/>
  <c r="AQ953" i="1" s="1"/>
  <c r="AM953" i="1"/>
  <c r="AP953" i="1" s="1"/>
  <c r="AJ953" i="1"/>
  <c r="AL953" i="1" s="1"/>
  <c r="AI953" i="1"/>
  <c r="AW953" i="1" s="1"/>
  <c r="AO952" i="1"/>
  <c r="AR952" i="1" s="1"/>
  <c r="AN952" i="1"/>
  <c r="AQ952" i="1" s="1"/>
  <c r="AM952" i="1"/>
  <c r="AP952" i="1" s="1"/>
  <c r="AJ952" i="1"/>
  <c r="AL952" i="1" s="1"/>
  <c r="AI952" i="1"/>
  <c r="AW952" i="1" s="1"/>
  <c r="AO951" i="1"/>
  <c r="AR951" i="1" s="1"/>
  <c r="AN951" i="1"/>
  <c r="AQ951" i="1" s="1"/>
  <c r="AM951" i="1"/>
  <c r="AP951" i="1" s="1"/>
  <c r="AJ951" i="1"/>
  <c r="AL951" i="1" s="1"/>
  <c r="AI951" i="1"/>
  <c r="AW951" i="1" s="1"/>
  <c r="AO950" i="1"/>
  <c r="AR950" i="1" s="1"/>
  <c r="AN950" i="1"/>
  <c r="AQ950" i="1" s="1"/>
  <c r="AM950" i="1"/>
  <c r="AP950" i="1" s="1"/>
  <c r="AJ950" i="1"/>
  <c r="AL950" i="1" s="1"/>
  <c r="AI950" i="1"/>
  <c r="AW950" i="1" s="1"/>
  <c r="AO949" i="1"/>
  <c r="AR949" i="1" s="1"/>
  <c r="AN949" i="1"/>
  <c r="AQ949" i="1" s="1"/>
  <c r="AM949" i="1"/>
  <c r="AP949" i="1" s="1"/>
  <c r="AJ949" i="1"/>
  <c r="AL949" i="1" s="1"/>
  <c r="AI949" i="1"/>
  <c r="AW949" i="1" s="1"/>
  <c r="AO948" i="1"/>
  <c r="AR948" i="1" s="1"/>
  <c r="AN948" i="1"/>
  <c r="AQ948" i="1" s="1"/>
  <c r="AM948" i="1"/>
  <c r="AP948" i="1" s="1"/>
  <c r="AJ948" i="1"/>
  <c r="AL948" i="1" s="1"/>
  <c r="AI948" i="1"/>
  <c r="AW948" i="1" s="1"/>
  <c r="AO947" i="1"/>
  <c r="AR947" i="1" s="1"/>
  <c r="AN947" i="1"/>
  <c r="AQ947" i="1" s="1"/>
  <c r="AM947" i="1"/>
  <c r="AP947" i="1" s="1"/>
  <c r="AJ947" i="1"/>
  <c r="AL947" i="1" s="1"/>
  <c r="AI947" i="1"/>
  <c r="AW947" i="1" s="1"/>
  <c r="AO946" i="1"/>
  <c r="AR946" i="1" s="1"/>
  <c r="AN946" i="1"/>
  <c r="AQ946" i="1" s="1"/>
  <c r="AM946" i="1"/>
  <c r="AP946" i="1" s="1"/>
  <c r="AJ946" i="1"/>
  <c r="AL946" i="1" s="1"/>
  <c r="AI946" i="1"/>
  <c r="AW946" i="1" s="1"/>
  <c r="AO945" i="1"/>
  <c r="AR945" i="1" s="1"/>
  <c r="AN945" i="1"/>
  <c r="AQ945" i="1" s="1"/>
  <c r="AM945" i="1"/>
  <c r="AP945" i="1" s="1"/>
  <c r="AJ945" i="1"/>
  <c r="AL945" i="1" s="1"/>
  <c r="AI945" i="1"/>
  <c r="AW945" i="1" s="1"/>
  <c r="AO944" i="1"/>
  <c r="AR944" i="1" s="1"/>
  <c r="AN944" i="1"/>
  <c r="AQ944" i="1" s="1"/>
  <c r="AM944" i="1"/>
  <c r="AP944" i="1" s="1"/>
  <c r="AJ944" i="1"/>
  <c r="AL944" i="1" s="1"/>
  <c r="AI944" i="1"/>
  <c r="AW944" i="1" s="1"/>
  <c r="AO943" i="1"/>
  <c r="AR943" i="1" s="1"/>
  <c r="AN943" i="1"/>
  <c r="AQ943" i="1" s="1"/>
  <c r="AM943" i="1"/>
  <c r="AP943" i="1" s="1"/>
  <c r="AJ943" i="1"/>
  <c r="AL943" i="1" s="1"/>
  <c r="AI943" i="1"/>
  <c r="AW943" i="1" s="1"/>
  <c r="AO942" i="1"/>
  <c r="AR942" i="1" s="1"/>
  <c r="AN942" i="1"/>
  <c r="AQ942" i="1" s="1"/>
  <c r="AM942" i="1"/>
  <c r="AP942" i="1" s="1"/>
  <c r="AJ942" i="1"/>
  <c r="AL942" i="1" s="1"/>
  <c r="AI942" i="1"/>
  <c r="AW942" i="1" s="1"/>
  <c r="AO941" i="1"/>
  <c r="AR941" i="1" s="1"/>
  <c r="AN941" i="1"/>
  <c r="AQ941" i="1" s="1"/>
  <c r="AM941" i="1"/>
  <c r="AP941" i="1" s="1"/>
  <c r="AJ941" i="1"/>
  <c r="AL941" i="1" s="1"/>
  <c r="AI941" i="1"/>
  <c r="AW941" i="1" s="1"/>
  <c r="AO940" i="1"/>
  <c r="AR940" i="1" s="1"/>
  <c r="AN940" i="1"/>
  <c r="AQ940" i="1" s="1"/>
  <c r="AM940" i="1"/>
  <c r="AP940" i="1" s="1"/>
  <c r="AJ940" i="1"/>
  <c r="AL940" i="1" s="1"/>
  <c r="AI940" i="1"/>
  <c r="AW940" i="1" s="1"/>
  <c r="AO939" i="1"/>
  <c r="AR939" i="1" s="1"/>
  <c r="AN939" i="1"/>
  <c r="AQ939" i="1" s="1"/>
  <c r="AM939" i="1"/>
  <c r="AP939" i="1" s="1"/>
  <c r="AJ939" i="1"/>
  <c r="AL939" i="1" s="1"/>
  <c r="AI939" i="1"/>
  <c r="AW939" i="1" s="1"/>
  <c r="AO938" i="1"/>
  <c r="AR938" i="1" s="1"/>
  <c r="AN938" i="1"/>
  <c r="AQ938" i="1" s="1"/>
  <c r="AM938" i="1"/>
  <c r="AP938" i="1" s="1"/>
  <c r="AJ938" i="1"/>
  <c r="AL938" i="1" s="1"/>
  <c r="AI938" i="1"/>
  <c r="AW938" i="1" s="1"/>
  <c r="AO937" i="1"/>
  <c r="AR937" i="1" s="1"/>
  <c r="AN937" i="1"/>
  <c r="AQ937" i="1" s="1"/>
  <c r="AM937" i="1"/>
  <c r="AP937" i="1" s="1"/>
  <c r="AJ937" i="1"/>
  <c r="AL937" i="1" s="1"/>
  <c r="AI937" i="1"/>
  <c r="AW937" i="1" s="1"/>
  <c r="AO936" i="1"/>
  <c r="AR936" i="1" s="1"/>
  <c r="AN936" i="1"/>
  <c r="AQ936" i="1" s="1"/>
  <c r="AM936" i="1"/>
  <c r="AP936" i="1" s="1"/>
  <c r="AJ936" i="1"/>
  <c r="AL936" i="1" s="1"/>
  <c r="AI936" i="1"/>
  <c r="AW936" i="1" s="1"/>
  <c r="AO935" i="1"/>
  <c r="AR935" i="1" s="1"/>
  <c r="AN935" i="1"/>
  <c r="AQ935" i="1" s="1"/>
  <c r="AM935" i="1"/>
  <c r="AP935" i="1" s="1"/>
  <c r="AJ935" i="1"/>
  <c r="AL935" i="1" s="1"/>
  <c r="AI935" i="1"/>
  <c r="AW935" i="1" s="1"/>
  <c r="AO934" i="1"/>
  <c r="AR934" i="1" s="1"/>
  <c r="AN934" i="1"/>
  <c r="AQ934" i="1" s="1"/>
  <c r="AM934" i="1"/>
  <c r="AP934" i="1" s="1"/>
  <c r="AJ934" i="1"/>
  <c r="AL934" i="1" s="1"/>
  <c r="AI934" i="1"/>
  <c r="AW934" i="1" s="1"/>
  <c r="AO933" i="1"/>
  <c r="AR933" i="1" s="1"/>
  <c r="AN933" i="1"/>
  <c r="AQ933" i="1" s="1"/>
  <c r="AM933" i="1"/>
  <c r="AP933" i="1" s="1"/>
  <c r="AJ933" i="1"/>
  <c r="AL933" i="1" s="1"/>
  <c r="AI933" i="1"/>
  <c r="AW933" i="1" s="1"/>
  <c r="AO932" i="1"/>
  <c r="AR932" i="1" s="1"/>
  <c r="AN932" i="1"/>
  <c r="AQ932" i="1" s="1"/>
  <c r="AM932" i="1"/>
  <c r="AP932" i="1" s="1"/>
  <c r="AJ932" i="1"/>
  <c r="AL932" i="1" s="1"/>
  <c r="AI932" i="1"/>
  <c r="AW932" i="1" s="1"/>
  <c r="AO931" i="1"/>
  <c r="AR931" i="1" s="1"/>
  <c r="AN931" i="1"/>
  <c r="AQ931" i="1" s="1"/>
  <c r="AM931" i="1"/>
  <c r="AP931" i="1" s="1"/>
  <c r="AJ931" i="1"/>
  <c r="AL931" i="1" s="1"/>
  <c r="AI931" i="1"/>
  <c r="AW931" i="1" s="1"/>
  <c r="AO930" i="1"/>
  <c r="AR930" i="1" s="1"/>
  <c r="AN930" i="1"/>
  <c r="AQ930" i="1" s="1"/>
  <c r="AM930" i="1"/>
  <c r="AP930" i="1" s="1"/>
  <c r="AJ930" i="1"/>
  <c r="AL930" i="1" s="1"/>
  <c r="AI930" i="1"/>
  <c r="AW930" i="1" s="1"/>
  <c r="AO929" i="1"/>
  <c r="AR929" i="1" s="1"/>
  <c r="AN929" i="1"/>
  <c r="AQ929" i="1" s="1"/>
  <c r="AM929" i="1"/>
  <c r="AP929" i="1" s="1"/>
  <c r="AJ929" i="1"/>
  <c r="AL929" i="1" s="1"/>
  <c r="AI929" i="1"/>
  <c r="AW929" i="1" s="1"/>
  <c r="AO928" i="1"/>
  <c r="AR928" i="1" s="1"/>
  <c r="AN928" i="1"/>
  <c r="AQ928" i="1" s="1"/>
  <c r="AM928" i="1"/>
  <c r="AP928" i="1" s="1"/>
  <c r="AJ928" i="1"/>
  <c r="AL928" i="1" s="1"/>
  <c r="AI928" i="1"/>
  <c r="AW928" i="1" s="1"/>
  <c r="AO927" i="1"/>
  <c r="AR927" i="1" s="1"/>
  <c r="AN927" i="1"/>
  <c r="AQ927" i="1" s="1"/>
  <c r="AM927" i="1"/>
  <c r="AP927" i="1" s="1"/>
  <c r="AJ927" i="1"/>
  <c r="AL927" i="1" s="1"/>
  <c r="AI927" i="1"/>
  <c r="AW927" i="1" s="1"/>
  <c r="AO926" i="1"/>
  <c r="AR926" i="1" s="1"/>
  <c r="AN926" i="1"/>
  <c r="AQ926" i="1" s="1"/>
  <c r="AM926" i="1"/>
  <c r="AP926" i="1" s="1"/>
  <c r="AJ926" i="1"/>
  <c r="AL926" i="1" s="1"/>
  <c r="AI926" i="1"/>
  <c r="AW926" i="1" s="1"/>
  <c r="AO925" i="1"/>
  <c r="AR925" i="1" s="1"/>
  <c r="AN925" i="1"/>
  <c r="AQ925" i="1" s="1"/>
  <c r="AM925" i="1"/>
  <c r="AP925" i="1" s="1"/>
  <c r="AJ925" i="1"/>
  <c r="AL925" i="1" s="1"/>
  <c r="AI925" i="1"/>
  <c r="AW925" i="1" s="1"/>
  <c r="AO924" i="1"/>
  <c r="AR924" i="1" s="1"/>
  <c r="AN924" i="1"/>
  <c r="AQ924" i="1" s="1"/>
  <c r="AM924" i="1"/>
  <c r="AP924" i="1" s="1"/>
  <c r="AJ924" i="1"/>
  <c r="AL924" i="1" s="1"/>
  <c r="AI924" i="1"/>
  <c r="AW924" i="1" s="1"/>
  <c r="AO923" i="1"/>
  <c r="AR923" i="1" s="1"/>
  <c r="AN923" i="1"/>
  <c r="AQ923" i="1" s="1"/>
  <c r="AM923" i="1"/>
  <c r="AP923" i="1" s="1"/>
  <c r="AJ923" i="1"/>
  <c r="AL923" i="1" s="1"/>
  <c r="AI923" i="1"/>
  <c r="AW923" i="1" s="1"/>
  <c r="AO922" i="1"/>
  <c r="AR922" i="1" s="1"/>
  <c r="AN922" i="1"/>
  <c r="AQ922" i="1" s="1"/>
  <c r="AM922" i="1"/>
  <c r="AP922" i="1" s="1"/>
  <c r="AJ922" i="1"/>
  <c r="AL922" i="1" s="1"/>
  <c r="AI922" i="1"/>
  <c r="AW922" i="1" s="1"/>
  <c r="AO921" i="1"/>
  <c r="AR921" i="1" s="1"/>
  <c r="AN921" i="1"/>
  <c r="AQ921" i="1" s="1"/>
  <c r="AM921" i="1"/>
  <c r="AP921" i="1" s="1"/>
  <c r="AJ921" i="1"/>
  <c r="AL921" i="1" s="1"/>
  <c r="AI921" i="1"/>
  <c r="AW921" i="1" s="1"/>
  <c r="AO920" i="1"/>
  <c r="AR920" i="1" s="1"/>
  <c r="AN920" i="1"/>
  <c r="AQ920" i="1" s="1"/>
  <c r="AM920" i="1"/>
  <c r="AP920" i="1" s="1"/>
  <c r="AJ920" i="1"/>
  <c r="AL920" i="1" s="1"/>
  <c r="AI920" i="1"/>
  <c r="AW920" i="1" s="1"/>
  <c r="AO919" i="1"/>
  <c r="AR919" i="1" s="1"/>
  <c r="AN919" i="1"/>
  <c r="AQ919" i="1" s="1"/>
  <c r="AM919" i="1"/>
  <c r="AP919" i="1" s="1"/>
  <c r="AJ919" i="1"/>
  <c r="AL919" i="1" s="1"/>
  <c r="AI919" i="1"/>
  <c r="AW919" i="1" s="1"/>
  <c r="AO918" i="1"/>
  <c r="AR918" i="1" s="1"/>
  <c r="AN918" i="1"/>
  <c r="AQ918" i="1" s="1"/>
  <c r="AM918" i="1"/>
  <c r="AP918" i="1" s="1"/>
  <c r="AJ918" i="1"/>
  <c r="AL918" i="1" s="1"/>
  <c r="AI918" i="1"/>
  <c r="AW918" i="1" s="1"/>
  <c r="AO917" i="1"/>
  <c r="AR917" i="1" s="1"/>
  <c r="AN917" i="1"/>
  <c r="AQ917" i="1" s="1"/>
  <c r="AM917" i="1"/>
  <c r="AP917" i="1" s="1"/>
  <c r="AJ917" i="1"/>
  <c r="AL917" i="1" s="1"/>
  <c r="AI917" i="1"/>
  <c r="AW917" i="1" s="1"/>
  <c r="AO916" i="1"/>
  <c r="AR916" i="1" s="1"/>
  <c r="AN916" i="1"/>
  <c r="AQ916" i="1" s="1"/>
  <c r="AM916" i="1"/>
  <c r="AP916" i="1" s="1"/>
  <c r="AJ916" i="1"/>
  <c r="AL916" i="1" s="1"/>
  <c r="AI916" i="1"/>
  <c r="AW916" i="1" s="1"/>
  <c r="AO915" i="1"/>
  <c r="AR915" i="1" s="1"/>
  <c r="AN915" i="1"/>
  <c r="AQ915" i="1" s="1"/>
  <c r="AM915" i="1"/>
  <c r="AP915" i="1" s="1"/>
  <c r="AJ915" i="1"/>
  <c r="AL915" i="1" s="1"/>
  <c r="AI915" i="1"/>
  <c r="AW915" i="1" s="1"/>
  <c r="AO914" i="1"/>
  <c r="AR914" i="1" s="1"/>
  <c r="AN914" i="1"/>
  <c r="AQ914" i="1" s="1"/>
  <c r="AM914" i="1"/>
  <c r="AP914" i="1" s="1"/>
  <c r="AJ914" i="1"/>
  <c r="AL914" i="1" s="1"/>
  <c r="AI914" i="1"/>
  <c r="AW914" i="1" s="1"/>
  <c r="AO913" i="1"/>
  <c r="AR913" i="1" s="1"/>
  <c r="AN913" i="1"/>
  <c r="AQ913" i="1" s="1"/>
  <c r="AM913" i="1"/>
  <c r="AP913" i="1" s="1"/>
  <c r="AJ913" i="1"/>
  <c r="AL913" i="1" s="1"/>
  <c r="AI913" i="1"/>
  <c r="AW913" i="1" s="1"/>
  <c r="AO912" i="1"/>
  <c r="AR912" i="1" s="1"/>
  <c r="AN912" i="1"/>
  <c r="AQ912" i="1" s="1"/>
  <c r="AM912" i="1"/>
  <c r="AP912" i="1" s="1"/>
  <c r="AJ912" i="1"/>
  <c r="AL912" i="1" s="1"/>
  <c r="AI912" i="1"/>
  <c r="AW912" i="1" s="1"/>
  <c r="AO911" i="1"/>
  <c r="AR911" i="1" s="1"/>
  <c r="AN911" i="1"/>
  <c r="AQ911" i="1" s="1"/>
  <c r="AM911" i="1"/>
  <c r="AP911" i="1" s="1"/>
  <c r="AJ911" i="1"/>
  <c r="AL911" i="1" s="1"/>
  <c r="AI911" i="1"/>
  <c r="AW911" i="1" s="1"/>
  <c r="AO910" i="1"/>
  <c r="AR910" i="1" s="1"/>
  <c r="AN910" i="1"/>
  <c r="AQ910" i="1" s="1"/>
  <c r="AM910" i="1"/>
  <c r="AP910" i="1" s="1"/>
  <c r="AJ910" i="1"/>
  <c r="AL910" i="1" s="1"/>
  <c r="AI910" i="1"/>
  <c r="AW910" i="1" s="1"/>
  <c r="AO909" i="1"/>
  <c r="AR909" i="1" s="1"/>
  <c r="AN909" i="1"/>
  <c r="AQ909" i="1" s="1"/>
  <c r="AM909" i="1"/>
  <c r="AP909" i="1" s="1"/>
  <c r="AJ909" i="1"/>
  <c r="AL909" i="1" s="1"/>
  <c r="AI909" i="1"/>
  <c r="AW909" i="1" s="1"/>
  <c r="AO908" i="1"/>
  <c r="AR908" i="1" s="1"/>
  <c r="AN908" i="1"/>
  <c r="AQ908" i="1" s="1"/>
  <c r="AM908" i="1"/>
  <c r="AP908" i="1" s="1"/>
  <c r="AJ908" i="1"/>
  <c r="AL908" i="1" s="1"/>
  <c r="AI908" i="1"/>
  <c r="AW908" i="1" s="1"/>
  <c r="AO907" i="1"/>
  <c r="AR907" i="1" s="1"/>
  <c r="AN907" i="1"/>
  <c r="AQ907" i="1" s="1"/>
  <c r="AM907" i="1"/>
  <c r="AP907" i="1" s="1"/>
  <c r="AJ907" i="1"/>
  <c r="AL907" i="1" s="1"/>
  <c r="AI907" i="1"/>
  <c r="AW907" i="1" s="1"/>
  <c r="AO906" i="1"/>
  <c r="AR906" i="1" s="1"/>
  <c r="AN906" i="1"/>
  <c r="AQ906" i="1" s="1"/>
  <c r="AM906" i="1"/>
  <c r="AP906" i="1" s="1"/>
  <c r="AJ906" i="1"/>
  <c r="AL906" i="1" s="1"/>
  <c r="AI906" i="1"/>
  <c r="AW906" i="1" s="1"/>
  <c r="AO905" i="1"/>
  <c r="AR905" i="1" s="1"/>
  <c r="AN905" i="1"/>
  <c r="AQ905" i="1" s="1"/>
  <c r="AM905" i="1"/>
  <c r="AP905" i="1" s="1"/>
  <c r="AJ905" i="1"/>
  <c r="AL905" i="1" s="1"/>
  <c r="AI905" i="1"/>
  <c r="AW905" i="1" s="1"/>
  <c r="AO904" i="1"/>
  <c r="AR904" i="1" s="1"/>
  <c r="AN904" i="1"/>
  <c r="AQ904" i="1" s="1"/>
  <c r="AM904" i="1"/>
  <c r="AP904" i="1" s="1"/>
  <c r="AJ904" i="1"/>
  <c r="AL904" i="1" s="1"/>
  <c r="AI904" i="1"/>
  <c r="AW904" i="1" s="1"/>
  <c r="AO903" i="1"/>
  <c r="AR903" i="1" s="1"/>
  <c r="AN903" i="1"/>
  <c r="AQ903" i="1" s="1"/>
  <c r="AM903" i="1"/>
  <c r="AP903" i="1" s="1"/>
  <c r="AJ903" i="1"/>
  <c r="AL903" i="1" s="1"/>
  <c r="AI903" i="1"/>
  <c r="AW903" i="1" s="1"/>
  <c r="AO902" i="1"/>
  <c r="AR902" i="1" s="1"/>
  <c r="AN902" i="1"/>
  <c r="AQ902" i="1" s="1"/>
  <c r="AM902" i="1"/>
  <c r="AP902" i="1" s="1"/>
  <c r="AJ902" i="1"/>
  <c r="AL902" i="1" s="1"/>
  <c r="AI902" i="1"/>
  <c r="AW902" i="1" s="1"/>
  <c r="AO901" i="1"/>
  <c r="AR901" i="1" s="1"/>
  <c r="AN901" i="1"/>
  <c r="AQ901" i="1" s="1"/>
  <c r="AM901" i="1"/>
  <c r="AP901" i="1" s="1"/>
  <c r="AJ901" i="1"/>
  <c r="AL901" i="1" s="1"/>
  <c r="AI901" i="1"/>
  <c r="AW901" i="1" s="1"/>
  <c r="AO900" i="1"/>
  <c r="AR900" i="1" s="1"/>
  <c r="AN900" i="1"/>
  <c r="AQ900" i="1" s="1"/>
  <c r="AM900" i="1"/>
  <c r="AP900" i="1" s="1"/>
  <c r="AJ900" i="1"/>
  <c r="AL900" i="1" s="1"/>
  <c r="AI900" i="1"/>
  <c r="AW900" i="1" s="1"/>
  <c r="AO899" i="1"/>
  <c r="AR899" i="1" s="1"/>
  <c r="AN899" i="1"/>
  <c r="AQ899" i="1" s="1"/>
  <c r="AM899" i="1"/>
  <c r="AP899" i="1" s="1"/>
  <c r="AJ899" i="1"/>
  <c r="AL899" i="1" s="1"/>
  <c r="AI899" i="1"/>
  <c r="AW899" i="1" s="1"/>
  <c r="AO898" i="1"/>
  <c r="AR898" i="1" s="1"/>
  <c r="AN898" i="1"/>
  <c r="AQ898" i="1" s="1"/>
  <c r="AM898" i="1"/>
  <c r="AP898" i="1" s="1"/>
  <c r="AJ898" i="1"/>
  <c r="AL898" i="1" s="1"/>
  <c r="AI898" i="1"/>
  <c r="AW898" i="1" s="1"/>
  <c r="AO897" i="1"/>
  <c r="AR897" i="1" s="1"/>
  <c r="AN897" i="1"/>
  <c r="AQ897" i="1" s="1"/>
  <c r="AM897" i="1"/>
  <c r="AP897" i="1" s="1"/>
  <c r="AJ897" i="1"/>
  <c r="AL897" i="1" s="1"/>
  <c r="AI897" i="1"/>
  <c r="AW897" i="1" s="1"/>
  <c r="AO896" i="1"/>
  <c r="AR896" i="1" s="1"/>
  <c r="AN896" i="1"/>
  <c r="AQ896" i="1" s="1"/>
  <c r="AM896" i="1"/>
  <c r="AP896" i="1" s="1"/>
  <c r="AJ896" i="1"/>
  <c r="AL896" i="1" s="1"/>
  <c r="AI896" i="1"/>
  <c r="AW896" i="1" s="1"/>
  <c r="AO895" i="1"/>
  <c r="AR895" i="1" s="1"/>
  <c r="AN895" i="1"/>
  <c r="AQ895" i="1" s="1"/>
  <c r="AM895" i="1"/>
  <c r="AP895" i="1" s="1"/>
  <c r="AJ895" i="1"/>
  <c r="AL895" i="1" s="1"/>
  <c r="AI895" i="1"/>
  <c r="AW895" i="1" s="1"/>
  <c r="AO894" i="1"/>
  <c r="AR894" i="1" s="1"/>
  <c r="AN894" i="1"/>
  <c r="AQ894" i="1" s="1"/>
  <c r="AM894" i="1"/>
  <c r="AP894" i="1" s="1"/>
  <c r="AJ894" i="1"/>
  <c r="AL894" i="1" s="1"/>
  <c r="AI894" i="1"/>
  <c r="AW894" i="1" s="1"/>
  <c r="AO893" i="1"/>
  <c r="AR893" i="1" s="1"/>
  <c r="AN893" i="1"/>
  <c r="AQ893" i="1" s="1"/>
  <c r="AM893" i="1"/>
  <c r="AP893" i="1" s="1"/>
  <c r="AJ893" i="1"/>
  <c r="AL893" i="1" s="1"/>
  <c r="AI893" i="1"/>
  <c r="AW893" i="1" s="1"/>
  <c r="AO892" i="1"/>
  <c r="AR892" i="1" s="1"/>
  <c r="AN892" i="1"/>
  <c r="AQ892" i="1" s="1"/>
  <c r="AM892" i="1"/>
  <c r="AP892" i="1" s="1"/>
  <c r="AJ892" i="1"/>
  <c r="AL892" i="1" s="1"/>
  <c r="AI892" i="1"/>
  <c r="AW892" i="1" s="1"/>
  <c r="AO891" i="1"/>
  <c r="AR891" i="1" s="1"/>
  <c r="AN891" i="1"/>
  <c r="AQ891" i="1" s="1"/>
  <c r="AM891" i="1"/>
  <c r="AP891" i="1" s="1"/>
  <c r="AJ891" i="1"/>
  <c r="AL891" i="1" s="1"/>
  <c r="AI891" i="1"/>
  <c r="AW891" i="1" s="1"/>
  <c r="AO890" i="1"/>
  <c r="AR890" i="1" s="1"/>
  <c r="AN890" i="1"/>
  <c r="AQ890" i="1" s="1"/>
  <c r="AM890" i="1"/>
  <c r="AP890" i="1" s="1"/>
  <c r="AJ890" i="1"/>
  <c r="AL890" i="1" s="1"/>
  <c r="AI890" i="1"/>
  <c r="AW890" i="1" s="1"/>
  <c r="AO889" i="1"/>
  <c r="AR889" i="1" s="1"/>
  <c r="AN889" i="1"/>
  <c r="AQ889" i="1" s="1"/>
  <c r="AM889" i="1"/>
  <c r="AP889" i="1" s="1"/>
  <c r="AJ889" i="1"/>
  <c r="AL889" i="1" s="1"/>
  <c r="AI889" i="1"/>
  <c r="AW889" i="1" s="1"/>
  <c r="AO888" i="1"/>
  <c r="AR888" i="1" s="1"/>
  <c r="AN888" i="1"/>
  <c r="AQ888" i="1" s="1"/>
  <c r="AM888" i="1"/>
  <c r="AP888" i="1" s="1"/>
  <c r="AJ888" i="1"/>
  <c r="AL888" i="1" s="1"/>
  <c r="AI888" i="1"/>
  <c r="AW888" i="1" s="1"/>
  <c r="AO887" i="1"/>
  <c r="AR887" i="1" s="1"/>
  <c r="AN887" i="1"/>
  <c r="AQ887" i="1" s="1"/>
  <c r="AM887" i="1"/>
  <c r="AP887" i="1" s="1"/>
  <c r="AJ887" i="1"/>
  <c r="AL887" i="1" s="1"/>
  <c r="AI887" i="1"/>
  <c r="AW887" i="1" s="1"/>
  <c r="AO886" i="1"/>
  <c r="AR886" i="1" s="1"/>
  <c r="AN886" i="1"/>
  <c r="AQ886" i="1" s="1"/>
  <c r="AM886" i="1"/>
  <c r="AP886" i="1" s="1"/>
  <c r="AJ886" i="1"/>
  <c r="AL886" i="1" s="1"/>
  <c r="AI886" i="1"/>
  <c r="AW886" i="1" s="1"/>
  <c r="AO885" i="1"/>
  <c r="AR885" i="1" s="1"/>
  <c r="AN885" i="1"/>
  <c r="AQ885" i="1" s="1"/>
  <c r="AM885" i="1"/>
  <c r="AP885" i="1" s="1"/>
  <c r="AJ885" i="1"/>
  <c r="AL885" i="1" s="1"/>
  <c r="AI885" i="1"/>
  <c r="AW885" i="1" s="1"/>
  <c r="AO884" i="1"/>
  <c r="AR884" i="1" s="1"/>
  <c r="AN884" i="1"/>
  <c r="AQ884" i="1" s="1"/>
  <c r="AM884" i="1"/>
  <c r="AP884" i="1" s="1"/>
  <c r="AJ884" i="1"/>
  <c r="AL884" i="1" s="1"/>
  <c r="AI884" i="1"/>
  <c r="AW884" i="1" s="1"/>
  <c r="AO883" i="1"/>
  <c r="AR883" i="1" s="1"/>
  <c r="AN883" i="1"/>
  <c r="AQ883" i="1" s="1"/>
  <c r="AM883" i="1"/>
  <c r="AP883" i="1" s="1"/>
  <c r="AJ883" i="1"/>
  <c r="AL883" i="1" s="1"/>
  <c r="AI883" i="1"/>
  <c r="AW883" i="1" s="1"/>
  <c r="AO882" i="1"/>
  <c r="AR882" i="1" s="1"/>
  <c r="AN882" i="1"/>
  <c r="AQ882" i="1" s="1"/>
  <c r="AM882" i="1"/>
  <c r="AP882" i="1" s="1"/>
  <c r="AJ882" i="1"/>
  <c r="AL882" i="1" s="1"/>
  <c r="AI882" i="1"/>
  <c r="AW882" i="1" s="1"/>
  <c r="AO881" i="1"/>
  <c r="AR881" i="1" s="1"/>
  <c r="AN881" i="1"/>
  <c r="AQ881" i="1" s="1"/>
  <c r="AM881" i="1"/>
  <c r="AP881" i="1" s="1"/>
  <c r="AJ881" i="1"/>
  <c r="AL881" i="1" s="1"/>
  <c r="AI881" i="1"/>
  <c r="AW881" i="1" s="1"/>
  <c r="AO880" i="1"/>
  <c r="AR880" i="1" s="1"/>
  <c r="AN880" i="1"/>
  <c r="AQ880" i="1" s="1"/>
  <c r="AM880" i="1"/>
  <c r="AP880" i="1" s="1"/>
  <c r="AJ880" i="1"/>
  <c r="AL880" i="1" s="1"/>
  <c r="AI880" i="1"/>
  <c r="AW880" i="1" s="1"/>
  <c r="AO879" i="1"/>
  <c r="AR879" i="1" s="1"/>
  <c r="AN879" i="1"/>
  <c r="AQ879" i="1" s="1"/>
  <c r="AM879" i="1"/>
  <c r="AP879" i="1" s="1"/>
  <c r="AJ879" i="1"/>
  <c r="AL879" i="1" s="1"/>
  <c r="AI879" i="1"/>
  <c r="AW879" i="1" s="1"/>
  <c r="AO878" i="1"/>
  <c r="AR878" i="1" s="1"/>
  <c r="AN878" i="1"/>
  <c r="AQ878" i="1" s="1"/>
  <c r="AM878" i="1"/>
  <c r="AP878" i="1" s="1"/>
  <c r="AJ878" i="1"/>
  <c r="AL878" i="1" s="1"/>
  <c r="AI878" i="1"/>
  <c r="AW878" i="1" s="1"/>
  <c r="AO877" i="1"/>
  <c r="AR877" i="1" s="1"/>
  <c r="AN877" i="1"/>
  <c r="AQ877" i="1" s="1"/>
  <c r="AM877" i="1"/>
  <c r="AP877" i="1" s="1"/>
  <c r="AJ877" i="1"/>
  <c r="AL877" i="1" s="1"/>
  <c r="AI877" i="1"/>
  <c r="AW877" i="1" s="1"/>
  <c r="AO876" i="1"/>
  <c r="AR876" i="1" s="1"/>
  <c r="AN876" i="1"/>
  <c r="AQ876" i="1" s="1"/>
  <c r="AM876" i="1"/>
  <c r="AP876" i="1" s="1"/>
  <c r="AJ876" i="1"/>
  <c r="AL876" i="1" s="1"/>
  <c r="AI876" i="1"/>
  <c r="AW876" i="1" s="1"/>
  <c r="AO875" i="1"/>
  <c r="AR875" i="1" s="1"/>
  <c r="AN875" i="1"/>
  <c r="AQ875" i="1" s="1"/>
  <c r="AM875" i="1"/>
  <c r="AP875" i="1" s="1"/>
  <c r="AJ875" i="1"/>
  <c r="AL875" i="1" s="1"/>
  <c r="AI875" i="1"/>
  <c r="AW875" i="1" s="1"/>
  <c r="AO874" i="1"/>
  <c r="AR874" i="1" s="1"/>
  <c r="AN874" i="1"/>
  <c r="AQ874" i="1" s="1"/>
  <c r="AM874" i="1"/>
  <c r="AP874" i="1" s="1"/>
  <c r="AJ874" i="1"/>
  <c r="AL874" i="1" s="1"/>
  <c r="AI874" i="1"/>
  <c r="AW874" i="1" s="1"/>
  <c r="AO873" i="1"/>
  <c r="AR873" i="1" s="1"/>
  <c r="AN873" i="1"/>
  <c r="AQ873" i="1" s="1"/>
  <c r="AM873" i="1"/>
  <c r="AP873" i="1" s="1"/>
  <c r="AJ873" i="1"/>
  <c r="AL873" i="1" s="1"/>
  <c r="AI873" i="1"/>
  <c r="AW873" i="1" s="1"/>
  <c r="AO872" i="1"/>
  <c r="AR872" i="1" s="1"/>
  <c r="AN872" i="1"/>
  <c r="AQ872" i="1" s="1"/>
  <c r="AM872" i="1"/>
  <c r="AP872" i="1" s="1"/>
  <c r="AJ872" i="1"/>
  <c r="AL872" i="1" s="1"/>
  <c r="AI872" i="1"/>
  <c r="AW872" i="1" s="1"/>
  <c r="AO871" i="1"/>
  <c r="AR871" i="1" s="1"/>
  <c r="AN871" i="1"/>
  <c r="AQ871" i="1" s="1"/>
  <c r="AM871" i="1"/>
  <c r="AP871" i="1" s="1"/>
  <c r="AJ871" i="1"/>
  <c r="AL871" i="1" s="1"/>
  <c r="AI871" i="1"/>
  <c r="AW871" i="1" s="1"/>
  <c r="AO870" i="1"/>
  <c r="AR870" i="1" s="1"/>
  <c r="AN870" i="1"/>
  <c r="AQ870" i="1" s="1"/>
  <c r="AM870" i="1"/>
  <c r="AP870" i="1" s="1"/>
  <c r="AJ870" i="1"/>
  <c r="AL870" i="1" s="1"/>
  <c r="AI870" i="1"/>
  <c r="AW870" i="1" s="1"/>
  <c r="AO869" i="1"/>
  <c r="AR869" i="1" s="1"/>
  <c r="AN869" i="1"/>
  <c r="AQ869" i="1" s="1"/>
  <c r="AM869" i="1"/>
  <c r="AP869" i="1" s="1"/>
  <c r="AJ869" i="1"/>
  <c r="AL869" i="1" s="1"/>
  <c r="AI869" i="1"/>
  <c r="AW869" i="1" s="1"/>
  <c r="AO868" i="1"/>
  <c r="AR868" i="1" s="1"/>
  <c r="AN868" i="1"/>
  <c r="AQ868" i="1" s="1"/>
  <c r="AM868" i="1"/>
  <c r="AP868" i="1" s="1"/>
  <c r="AJ868" i="1"/>
  <c r="AL868" i="1" s="1"/>
  <c r="AI868" i="1"/>
  <c r="AW868" i="1" s="1"/>
  <c r="AO867" i="1"/>
  <c r="AR867" i="1" s="1"/>
  <c r="AN867" i="1"/>
  <c r="AQ867" i="1" s="1"/>
  <c r="AM867" i="1"/>
  <c r="AP867" i="1" s="1"/>
  <c r="AJ867" i="1"/>
  <c r="AL867" i="1" s="1"/>
  <c r="AI867" i="1"/>
  <c r="AW867" i="1" s="1"/>
  <c r="AO866" i="1"/>
  <c r="AR866" i="1" s="1"/>
  <c r="AN866" i="1"/>
  <c r="AQ866" i="1" s="1"/>
  <c r="AM866" i="1"/>
  <c r="AP866" i="1" s="1"/>
  <c r="AJ866" i="1"/>
  <c r="AL866" i="1" s="1"/>
  <c r="AI866" i="1"/>
  <c r="AW866" i="1" s="1"/>
  <c r="AO865" i="1"/>
  <c r="AR865" i="1" s="1"/>
  <c r="AN865" i="1"/>
  <c r="AQ865" i="1" s="1"/>
  <c r="AM865" i="1"/>
  <c r="AP865" i="1" s="1"/>
  <c r="AJ865" i="1"/>
  <c r="AL865" i="1" s="1"/>
  <c r="AI865" i="1"/>
  <c r="AW865" i="1" s="1"/>
  <c r="AO864" i="1"/>
  <c r="AR864" i="1" s="1"/>
  <c r="AN864" i="1"/>
  <c r="AQ864" i="1" s="1"/>
  <c r="AM864" i="1"/>
  <c r="AP864" i="1" s="1"/>
  <c r="AJ864" i="1"/>
  <c r="AL864" i="1" s="1"/>
  <c r="AI864" i="1"/>
  <c r="AW864" i="1" s="1"/>
  <c r="AO863" i="1"/>
  <c r="AR863" i="1" s="1"/>
  <c r="AN863" i="1"/>
  <c r="AQ863" i="1" s="1"/>
  <c r="AM863" i="1"/>
  <c r="AP863" i="1" s="1"/>
  <c r="AJ863" i="1"/>
  <c r="AL863" i="1" s="1"/>
  <c r="AI863" i="1"/>
  <c r="AW863" i="1" s="1"/>
  <c r="AO862" i="1"/>
  <c r="AR862" i="1" s="1"/>
  <c r="AN862" i="1"/>
  <c r="AQ862" i="1" s="1"/>
  <c r="AM862" i="1"/>
  <c r="AP862" i="1" s="1"/>
  <c r="AJ862" i="1"/>
  <c r="AL862" i="1" s="1"/>
  <c r="AI862" i="1"/>
  <c r="AW862" i="1" s="1"/>
  <c r="AO861" i="1"/>
  <c r="AR861" i="1" s="1"/>
  <c r="AN861" i="1"/>
  <c r="AQ861" i="1" s="1"/>
  <c r="AM861" i="1"/>
  <c r="AP861" i="1" s="1"/>
  <c r="AJ861" i="1"/>
  <c r="AL861" i="1" s="1"/>
  <c r="AI861" i="1"/>
  <c r="AW861" i="1" s="1"/>
  <c r="AO860" i="1"/>
  <c r="AR860" i="1" s="1"/>
  <c r="AN860" i="1"/>
  <c r="AQ860" i="1" s="1"/>
  <c r="AM860" i="1"/>
  <c r="AP860" i="1" s="1"/>
  <c r="AJ860" i="1"/>
  <c r="AL860" i="1" s="1"/>
  <c r="AI860" i="1"/>
  <c r="AW860" i="1" s="1"/>
  <c r="AO859" i="1"/>
  <c r="AR859" i="1" s="1"/>
  <c r="AN859" i="1"/>
  <c r="AQ859" i="1" s="1"/>
  <c r="AM859" i="1"/>
  <c r="AP859" i="1" s="1"/>
  <c r="AJ859" i="1"/>
  <c r="AL859" i="1" s="1"/>
  <c r="AI859" i="1"/>
  <c r="AW859" i="1" s="1"/>
  <c r="AO858" i="1"/>
  <c r="AR858" i="1" s="1"/>
  <c r="AN858" i="1"/>
  <c r="AQ858" i="1" s="1"/>
  <c r="AM858" i="1"/>
  <c r="AP858" i="1" s="1"/>
  <c r="AJ858" i="1"/>
  <c r="AL858" i="1" s="1"/>
  <c r="AI858" i="1"/>
  <c r="AW858" i="1" s="1"/>
  <c r="AO857" i="1"/>
  <c r="AR857" i="1" s="1"/>
  <c r="AN857" i="1"/>
  <c r="AQ857" i="1" s="1"/>
  <c r="AM857" i="1"/>
  <c r="AP857" i="1" s="1"/>
  <c r="AJ857" i="1"/>
  <c r="AL857" i="1" s="1"/>
  <c r="AI857" i="1"/>
  <c r="AW857" i="1" s="1"/>
  <c r="AO856" i="1"/>
  <c r="AR856" i="1" s="1"/>
  <c r="AN856" i="1"/>
  <c r="AQ856" i="1" s="1"/>
  <c r="AM856" i="1"/>
  <c r="AP856" i="1" s="1"/>
  <c r="AJ856" i="1"/>
  <c r="AL856" i="1" s="1"/>
  <c r="AI856" i="1"/>
  <c r="AW856" i="1" s="1"/>
  <c r="AO855" i="1"/>
  <c r="AR855" i="1" s="1"/>
  <c r="AN855" i="1"/>
  <c r="AQ855" i="1" s="1"/>
  <c r="AM855" i="1"/>
  <c r="AP855" i="1" s="1"/>
  <c r="AJ855" i="1"/>
  <c r="AL855" i="1" s="1"/>
  <c r="AI855" i="1"/>
  <c r="AW855" i="1" s="1"/>
  <c r="AO854" i="1"/>
  <c r="AR854" i="1" s="1"/>
  <c r="AN854" i="1"/>
  <c r="AQ854" i="1" s="1"/>
  <c r="AM854" i="1"/>
  <c r="AP854" i="1" s="1"/>
  <c r="AJ854" i="1"/>
  <c r="AL854" i="1" s="1"/>
  <c r="AI854" i="1"/>
  <c r="AW854" i="1" s="1"/>
  <c r="AO853" i="1"/>
  <c r="AR853" i="1" s="1"/>
  <c r="AN853" i="1"/>
  <c r="AQ853" i="1" s="1"/>
  <c r="AM853" i="1"/>
  <c r="AP853" i="1" s="1"/>
  <c r="AJ853" i="1"/>
  <c r="AL853" i="1" s="1"/>
  <c r="AI853" i="1"/>
  <c r="AW853" i="1" s="1"/>
  <c r="AO852" i="1"/>
  <c r="AR852" i="1" s="1"/>
  <c r="AN852" i="1"/>
  <c r="AQ852" i="1" s="1"/>
  <c r="AM852" i="1"/>
  <c r="AP852" i="1" s="1"/>
  <c r="AJ852" i="1"/>
  <c r="AL852" i="1" s="1"/>
  <c r="AI852" i="1"/>
  <c r="AW852" i="1" s="1"/>
  <c r="AO851" i="1"/>
  <c r="AR851" i="1" s="1"/>
  <c r="AN851" i="1"/>
  <c r="AQ851" i="1" s="1"/>
  <c r="AM851" i="1"/>
  <c r="AP851" i="1" s="1"/>
  <c r="AJ851" i="1"/>
  <c r="AL851" i="1" s="1"/>
  <c r="AI851" i="1"/>
  <c r="AW851" i="1" s="1"/>
  <c r="AO850" i="1"/>
  <c r="AR850" i="1" s="1"/>
  <c r="AN850" i="1"/>
  <c r="AQ850" i="1" s="1"/>
  <c r="AM850" i="1"/>
  <c r="AP850" i="1" s="1"/>
  <c r="AJ850" i="1"/>
  <c r="AL850" i="1" s="1"/>
  <c r="AI850" i="1"/>
  <c r="AW850" i="1" s="1"/>
  <c r="AO849" i="1"/>
  <c r="AR849" i="1" s="1"/>
  <c r="AN849" i="1"/>
  <c r="AQ849" i="1" s="1"/>
  <c r="AM849" i="1"/>
  <c r="AP849" i="1" s="1"/>
  <c r="AJ849" i="1"/>
  <c r="AL849" i="1" s="1"/>
  <c r="AI849" i="1"/>
  <c r="AW849" i="1" s="1"/>
  <c r="AO848" i="1"/>
  <c r="AR848" i="1" s="1"/>
  <c r="AN848" i="1"/>
  <c r="AQ848" i="1" s="1"/>
  <c r="AM848" i="1"/>
  <c r="AP848" i="1" s="1"/>
  <c r="AJ848" i="1"/>
  <c r="AL848" i="1" s="1"/>
  <c r="AI848" i="1"/>
  <c r="AW848" i="1" s="1"/>
  <c r="AO847" i="1"/>
  <c r="AR847" i="1" s="1"/>
  <c r="AN847" i="1"/>
  <c r="AQ847" i="1" s="1"/>
  <c r="AM847" i="1"/>
  <c r="AP847" i="1" s="1"/>
  <c r="AJ847" i="1"/>
  <c r="AL847" i="1" s="1"/>
  <c r="AI847" i="1"/>
  <c r="AW847" i="1" s="1"/>
  <c r="AO846" i="1"/>
  <c r="AR846" i="1" s="1"/>
  <c r="AN846" i="1"/>
  <c r="AQ846" i="1" s="1"/>
  <c r="AM846" i="1"/>
  <c r="AP846" i="1" s="1"/>
  <c r="AJ846" i="1"/>
  <c r="AL846" i="1" s="1"/>
  <c r="AI846" i="1"/>
  <c r="AW846" i="1" s="1"/>
  <c r="AO845" i="1"/>
  <c r="AR845" i="1" s="1"/>
  <c r="AN845" i="1"/>
  <c r="AQ845" i="1" s="1"/>
  <c r="AM845" i="1"/>
  <c r="AP845" i="1" s="1"/>
  <c r="AJ845" i="1"/>
  <c r="AL845" i="1" s="1"/>
  <c r="AI845" i="1"/>
  <c r="AW845" i="1" s="1"/>
  <c r="AO844" i="1"/>
  <c r="AR844" i="1" s="1"/>
  <c r="AN844" i="1"/>
  <c r="AQ844" i="1" s="1"/>
  <c r="AM844" i="1"/>
  <c r="AP844" i="1" s="1"/>
  <c r="AJ844" i="1"/>
  <c r="AL844" i="1" s="1"/>
  <c r="AI844" i="1"/>
  <c r="AW844" i="1" s="1"/>
  <c r="AO843" i="1"/>
  <c r="AR843" i="1" s="1"/>
  <c r="AN843" i="1"/>
  <c r="AQ843" i="1" s="1"/>
  <c r="AM843" i="1"/>
  <c r="AP843" i="1" s="1"/>
  <c r="AJ843" i="1"/>
  <c r="AL843" i="1" s="1"/>
  <c r="AI843" i="1"/>
  <c r="AW843" i="1" s="1"/>
  <c r="AO842" i="1"/>
  <c r="AR842" i="1" s="1"/>
  <c r="AN842" i="1"/>
  <c r="AQ842" i="1" s="1"/>
  <c r="AM842" i="1"/>
  <c r="AP842" i="1" s="1"/>
  <c r="AJ842" i="1"/>
  <c r="AL842" i="1" s="1"/>
  <c r="AI842" i="1"/>
  <c r="AW842" i="1" s="1"/>
  <c r="AO841" i="1"/>
  <c r="AR841" i="1" s="1"/>
  <c r="AN841" i="1"/>
  <c r="AQ841" i="1" s="1"/>
  <c r="AM841" i="1"/>
  <c r="AP841" i="1" s="1"/>
  <c r="AJ841" i="1"/>
  <c r="AL841" i="1" s="1"/>
  <c r="AI841" i="1"/>
  <c r="AW841" i="1" s="1"/>
  <c r="AO840" i="1"/>
  <c r="AR840" i="1" s="1"/>
  <c r="AN840" i="1"/>
  <c r="AQ840" i="1" s="1"/>
  <c r="AM840" i="1"/>
  <c r="AP840" i="1" s="1"/>
  <c r="AJ840" i="1"/>
  <c r="AL840" i="1" s="1"/>
  <c r="AI840" i="1"/>
  <c r="AW840" i="1" s="1"/>
  <c r="AO839" i="1"/>
  <c r="AR839" i="1" s="1"/>
  <c r="AN839" i="1"/>
  <c r="AQ839" i="1" s="1"/>
  <c r="AM839" i="1"/>
  <c r="AP839" i="1" s="1"/>
  <c r="AJ839" i="1"/>
  <c r="AL839" i="1" s="1"/>
  <c r="AI839" i="1"/>
  <c r="AW839" i="1" s="1"/>
  <c r="AO838" i="1"/>
  <c r="AR838" i="1" s="1"/>
  <c r="AN838" i="1"/>
  <c r="AQ838" i="1" s="1"/>
  <c r="AM838" i="1"/>
  <c r="AP838" i="1" s="1"/>
  <c r="AJ838" i="1"/>
  <c r="AL838" i="1" s="1"/>
  <c r="AI838" i="1"/>
  <c r="AW838" i="1" s="1"/>
  <c r="AO837" i="1"/>
  <c r="AR837" i="1" s="1"/>
  <c r="AN837" i="1"/>
  <c r="AQ837" i="1" s="1"/>
  <c r="AM837" i="1"/>
  <c r="AP837" i="1" s="1"/>
  <c r="AJ837" i="1"/>
  <c r="AL837" i="1" s="1"/>
  <c r="AI837" i="1"/>
  <c r="AW837" i="1" s="1"/>
  <c r="AO836" i="1"/>
  <c r="AR836" i="1" s="1"/>
  <c r="AN836" i="1"/>
  <c r="AQ836" i="1" s="1"/>
  <c r="AM836" i="1"/>
  <c r="AP836" i="1" s="1"/>
  <c r="AJ836" i="1"/>
  <c r="AL836" i="1" s="1"/>
  <c r="AI836" i="1"/>
  <c r="AW836" i="1" s="1"/>
  <c r="AO835" i="1"/>
  <c r="AR835" i="1" s="1"/>
  <c r="AN835" i="1"/>
  <c r="AQ835" i="1" s="1"/>
  <c r="AM835" i="1"/>
  <c r="AP835" i="1" s="1"/>
  <c r="AJ835" i="1"/>
  <c r="AL835" i="1" s="1"/>
  <c r="AI835" i="1"/>
  <c r="AW835" i="1" s="1"/>
  <c r="AO834" i="1"/>
  <c r="AR834" i="1" s="1"/>
  <c r="AN834" i="1"/>
  <c r="AQ834" i="1" s="1"/>
  <c r="AM834" i="1"/>
  <c r="AP834" i="1" s="1"/>
  <c r="AJ834" i="1"/>
  <c r="AL834" i="1" s="1"/>
  <c r="AI834" i="1"/>
  <c r="AW834" i="1" s="1"/>
  <c r="AO833" i="1"/>
  <c r="AR833" i="1" s="1"/>
  <c r="AN833" i="1"/>
  <c r="AQ833" i="1" s="1"/>
  <c r="AM833" i="1"/>
  <c r="AP833" i="1" s="1"/>
  <c r="AJ833" i="1"/>
  <c r="AL833" i="1" s="1"/>
  <c r="AI833" i="1"/>
  <c r="AW833" i="1" s="1"/>
  <c r="AO832" i="1"/>
  <c r="AR832" i="1" s="1"/>
  <c r="AN832" i="1"/>
  <c r="AQ832" i="1" s="1"/>
  <c r="AM832" i="1"/>
  <c r="AP832" i="1" s="1"/>
  <c r="AJ832" i="1"/>
  <c r="AL832" i="1" s="1"/>
  <c r="AI832" i="1"/>
  <c r="AW832" i="1" s="1"/>
  <c r="AO831" i="1"/>
  <c r="AR831" i="1" s="1"/>
  <c r="AN831" i="1"/>
  <c r="AQ831" i="1" s="1"/>
  <c r="AM831" i="1"/>
  <c r="AP831" i="1" s="1"/>
  <c r="AJ831" i="1"/>
  <c r="AL831" i="1" s="1"/>
  <c r="AI831" i="1"/>
  <c r="AW831" i="1" s="1"/>
  <c r="AO830" i="1"/>
  <c r="AR830" i="1" s="1"/>
  <c r="AN830" i="1"/>
  <c r="AQ830" i="1" s="1"/>
  <c r="AM830" i="1"/>
  <c r="AP830" i="1" s="1"/>
  <c r="AJ830" i="1"/>
  <c r="AL830" i="1" s="1"/>
  <c r="AI830" i="1"/>
  <c r="AW830" i="1" s="1"/>
  <c r="AO829" i="1"/>
  <c r="AR829" i="1" s="1"/>
  <c r="AN829" i="1"/>
  <c r="AQ829" i="1" s="1"/>
  <c r="AM829" i="1"/>
  <c r="AP829" i="1" s="1"/>
  <c r="AJ829" i="1"/>
  <c r="AL829" i="1" s="1"/>
  <c r="AI829" i="1"/>
  <c r="AW829" i="1" s="1"/>
  <c r="AO828" i="1"/>
  <c r="AR828" i="1" s="1"/>
  <c r="AN828" i="1"/>
  <c r="AQ828" i="1" s="1"/>
  <c r="AM828" i="1"/>
  <c r="AP828" i="1" s="1"/>
  <c r="AJ828" i="1"/>
  <c r="AL828" i="1" s="1"/>
  <c r="AI828" i="1"/>
  <c r="AW828" i="1" s="1"/>
  <c r="AO827" i="1"/>
  <c r="AR827" i="1" s="1"/>
  <c r="AN827" i="1"/>
  <c r="AQ827" i="1" s="1"/>
  <c r="AM827" i="1"/>
  <c r="AP827" i="1" s="1"/>
  <c r="AJ827" i="1"/>
  <c r="AL827" i="1" s="1"/>
  <c r="AI827" i="1"/>
  <c r="AW827" i="1" s="1"/>
  <c r="AO826" i="1"/>
  <c r="AR826" i="1" s="1"/>
  <c r="AN826" i="1"/>
  <c r="AQ826" i="1" s="1"/>
  <c r="AM826" i="1"/>
  <c r="AP826" i="1" s="1"/>
  <c r="AJ826" i="1"/>
  <c r="AL826" i="1" s="1"/>
  <c r="AI826" i="1"/>
  <c r="AW826" i="1" s="1"/>
  <c r="AO825" i="1"/>
  <c r="AR825" i="1" s="1"/>
  <c r="AN825" i="1"/>
  <c r="AQ825" i="1" s="1"/>
  <c r="AM825" i="1"/>
  <c r="AP825" i="1" s="1"/>
  <c r="AJ825" i="1"/>
  <c r="AL825" i="1" s="1"/>
  <c r="AI825" i="1"/>
  <c r="AW825" i="1" s="1"/>
  <c r="AO824" i="1"/>
  <c r="AR824" i="1" s="1"/>
  <c r="AN824" i="1"/>
  <c r="AQ824" i="1" s="1"/>
  <c r="AM824" i="1"/>
  <c r="AP824" i="1" s="1"/>
  <c r="AJ824" i="1"/>
  <c r="AL824" i="1" s="1"/>
  <c r="AI824" i="1"/>
  <c r="AW824" i="1" s="1"/>
  <c r="AO823" i="1"/>
  <c r="AR823" i="1" s="1"/>
  <c r="AN823" i="1"/>
  <c r="AQ823" i="1" s="1"/>
  <c r="AM823" i="1"/>
  <c r="AP823" i="1" s="1"/>
  <c r="AJ823" i="1"/>
  <c r="AL823" i="1" s="1"/>
  <c r="AI823" i="1"/>
  <c r="AW823" i="1" s="1"/>
  <c r="AO822" i="1"/>
  <c r="AR822" i="1" s="1"/>
  <c r="AN822" i="1"/>
  <c r="AQ822" i="1" s="1"/>
  <c r="AM822" i="1"/>
  <c r="AP822" i="1" s="1"/>
  <c r="AJ822" i="1"/>
  <c r="AL822" i="1" s="1"/>
  <c r="AI822" i="1"/>
  <c r="AW822" i="1" s="1"/>
  <c r="AO821" i="1"/>
  <c r="AR821" i="1" s="1"/>
  <c r="AN821" i="1"/>
  <c r="AQ821" i="1" s="1"/>
  <c r="AM821" i="1"/>
  <c r="AP821" i="1" s="1"/>
  <c r="AJ821" i="1"/>
  <c r="AL821" i="1" s="1"/>
  <c r="AI821" i="1"/>
  <c r="AW821" i="1" s="1"/>
  <c r="AO820" i="1"/>
  <c r="AR820" i="1" s="1"/>
  <c r="AN820" i="1"/>
  <c r="AQ820" i="1" s="1"/>
  <c r="AM820" i="1"/>
  <c r="AP820" i="1" s="1"/>
  <c r="AJ820" i="1"/>
  <c r="AL820" i="1" s="1"/>
  <c r="AI820" i="1"/>
  <c r="AW820" i="1" s="1"/>
  <c r="AO819" i="1"/>
  <c r="AR819" i="1" s="1"/>
  <c r="AN819" i="1"/>
  <c r="AQ819" i="1" s="1"/>
  <c r="AM819" i="1"/>
  <c r="AP819" i="1" s="1"/>
  <c r="AJ819" i="1"/>
  <c r="AL819" i="1" s="1"/>
  <c r="AI819" i="1"/>
  <c r="AW819" i="1" s="1"/>
  <c r="AO818" i="1"/>
  <c r="AR818" i="1" s="1"/>
  <c r="AN818" i="1"/>
  <c r="AQ818" i="1" s="1"/>
  <c r="AM818" i="1"/>
  <c r="AP818" i="1" s="1"/>
  <c r="AJ818" i="1"/>
  <c r="AL818" i="1" s="1"/>
  <c r="AI818" i="1"/>
  <c r="AW818" i="1" s="1"/>
  <c r="AO817" i="1"/>
  <c r="AR817" i="1" s="1"/>
  <c r="AN817" i="1"/>
  <c r="AQ817" i="1" s="1"/>
  <c r="AM817" i="1"/>
  <c r="AP817" i="1" s="1"/>
  <c r="AJ817" i="1"/>
  <c r="AL817" i="1" s="1"/>
  <c r="AI817" i="1"/>
  <c r="AW817" i="1" s="1"/>
  <c r="AO816" i="1"/>
  <c r="AR816" i="1" s="1"/>
  <c r="AN816" i="1"/>
  <c r="AQ816" i="1" s="1"/>
  <c r="AM816" i="1"/>
  <c r="AP816" i="1" s="1"/>
  <c r="AJ816" i="1"/>
  <c r="AL816" i="1" s="1"/>
  <c r="AI816" i="1"/>
  <c r="AW816" i="1" s="1"/>
  <c r="AO815" i="1"/>
  <c r="AR815" i="1" s="1"/>
  <c r="AN815" i="1"/>
  <c r="AQ815" i="1" s="1"/>
  <c r="AM815" i="1"/>
  <c r="AP815" i="1" s="1"/>
  <c r="AJ815" i="1"/>
  <c r="AL815" i="1" s="1"/>
  <c r="AI815" i="1"/>
  <c r="AW815" i="1" s="1"/>
  <c r="AO814" i="1"/>
  <c r="AR814" i="1" s="1"/>
  <c r="AN814" i="1"/>
  <c r="AQ814" i="1" s="1"/>
  <c r="AM814" i="1"/>
  <c r="AP814" i="1" s="1"/>
  <c r="AJ814" i="1"/>
  <c r="AL814" i="1" s="1"/>
  <c r="AI814" i="1"/>
  <c r="AW814" i="1" s="1"/>
  <c r="AO813" i="1"/>
  <c r="AR813" i="1" s="1"/>
  <c r="AN813" i="1"/>
  <c r="AQ813" i="1" s="1"/>
  <c r="AM813" i="1"/>
  <c r="AP813" i="1" s="1"/>
  <c r="AJ813" i="1"/>
  <c r="AL813" i="1" s="1"/>
  <c r="AI813" i="1"/>
  <c r="AW813" i="1" s="1"/>
  <c r="AO812" i="1"/>
  <c r="AR812" i="1" s="1"/>
  <c r="AN812" i="1"/>
  <c r="AQ812" i="1" s="1"/>
  <c r="AM812" i="1"/>
  <c r="AP812" i="1" s="1"/>
  <c r="AJ812" i="1"/>
  <c r="AL812" i="1" s="1"/>
  <c r="AI812" i="1"/>
  <c r="AW812" i="1" s="1"/>
  <c r="AO811" i="1"/>
  <c r="AR811" i="1" s="1"/>
  <c r="AN811" i="1"/>
  <c r="AQ811" i="1" s="1"/>
  <c r="AM811" i="1"/>
  <c r="AP811" i="1" s="1"/>
  <c r="AJ811" i="1"/>
  <c r="AL811" i="1" s="1"/>
  <c r="AI811" i="1"/>
  <c r="AW811" i="1" s="1"/>
  <c r="AO810" i="1"/>
  <c r="AR810" i="1" s="1"/>
  <c r="AN810" i="1"/>
  <c r="AQ810" i="1" s="1"/>
  <c r="AM810" i="1"/>
  <c r="AP810" i="1" s="1"/>
  <c r="AJ810" i="1"/>
  <c r="AL810" i="1" s="1"/>
  <c r="AI810" i="1"/>
  <c r="AW810" i="1" s="1"/>
  <c r="AO809" i="1"/>
  <c r="AR809" i="1" s="1"/>
  <c r="AN809" i="1"/>
  <c r="AQ809" i="1" s="1"/>
  <c r="AM809" i="1"/>
  <c r="AP809" i="1" s="1"/>
  <c r="AJ809" i="1"/>
  <c r="AL809" i="1" s="1"/>
  <c r="AI809" i="1"/>
  <c r="AW809" i="1" s="1"/>
  <c r="AO808" i="1"/>
  <c r="AR808" i="1" s="1"/>
  <c r="AN808" i="1"/>
  <c r="AQ808" i="1" s="1"/>
  <c r="AM808" i="1"/>
  <c r="AP808" i="1" s="1"/>
  <c r="AJ808" i="1"/>
  <c r="AL808" i="1" s="1"/>
  <c r="AI808" i="1"/>
  <c r="AW808" i="1" s="1"/>
  <c r="AO807" i="1"/>
  <c r="AR807" i="1" s="1"/>
  <c r="AN807" i="1"/>
  <c r="AQ807" i="1" s="1"/>
  <c r="AM807" i="1"/>
  <c r="AP807" i="1" s="1"/>
  <c r="AJ807" i="1"/>
  <c r="AL807" i="1" s="1"/>
  <c r="AI807" i="1"/>
  <c r="AW807" i="1" s="1"/>
  <c r="AO806" i="1"/>
  <c r="AR806" i="1" s="1"/>
  <c r="AN806" i="1"/>
  <c r="AQ806" i="1" s="1"/>
  <c r="AM806" i="1"/>
  <c r="AP806" i="1" s="1"/>
  <c r="AJ806" i="1"/>
  <c r="AL806" i="1" s="1"/>
  <c r="AI806" i="1"/>
  <c r="AW806" i="1" s="1"/>
  <c r="AO805" i="1"/>
  <c r="AR805" i="1" s="1"/>
  <c r="AN805" i="1"/>
  <c r="AQ805" i="1" s="1"/>
  <c r="AM805" i="1"/>
  <c r="AP805" i="1" s="1"/>
  <c r="AJ805" i="1"/>
  <c r="AL805" i="1" s="1"/>
  <c r="AI805" i="1"/>
  <c r="AW805" i="1" s="1"/>
  <c r="AO804" i="1"/>
  <c r="AR804" i="1" s="1"/>
  <c r="AN804" i="1"/>
  <c r="AQ804" i="1" s="1"/>
  <c r="AM804" i="1"/>
  <c r="AP804" i="1" s="1"/>
  <c r="AJ804" i="1"/>
  <c r="AL804" i="1" s="1"/>
  <c r="AI804" i="1"/>
  <c r="AW804" i="1" s="1"/>
  <c r="AO803" i="1"/>
  <c r="AR803" i="1" s="1"/>
  <c r="AN803" i="1"/>
  <c r="AQ803" i="1" s="1"/>
  <c r="AM803" i="1"/>
  <c r="AP803" i="1" s="1"/>
  <c r="AJ803" i="1"/>
  <c r="AL803" i="1" s="1"/>
  <c r="AI803" i="1"/>
  <c r="AW803" i="1" s="1"/>
  <c r="AO802" i="1"/>
  <c r="AR802" i="1" s="1"/>
  <c r="AN802" i="1"/>
  <c r="AQ802" i="1" s="1"/>
  <c r="AM802" i="1"/>
  <c r="AP802" i="1" s="1"/>
  <c r="AJ802" i="1"/>
  <c r="AL802" i="1" s="1"/>
  <c r="AI802" i="1"/>
  <c r="AW802" i="1" s="1"/>
  <c r="AO801" i="1"/>
  <c r="AR801" i="1" s="1"/>
  <c r="AN801" i="1"/>
  <c r="AQ801" i="1" s="1"/>
  <c r="AM801" i="1"/>
  <c r="AP801" i="1" s="1"/>
  <c r="AJ801" i="1"/>
  <c r="AL801" i="1" s="1"/>
  <c r="AI801" i="1"/>
  <c r="AW801" i="1" s="1"/>
  <c r="AO800" i="1"/>
  <c r="AR800" i="1" s="1"/>
  <c r="AN800" i="1"/>
  <c r="AQ800" i="1" s="1"/>
  <c r="AM800" i="1"/>
  <c r="AP800" i="1" s="1"/>
  <c r="AJ800" i="1"/>
  <c r="AL800" i="1" s="1"/>
  <c r="AI800" i="1"/>
  <c r="AW800" i="1" s="1"/>
  <c r="AO799" i="1"/>
  <c r="AR799" i="1" s="1"/>
  <c r="AN799" i="1"/>
  <c r="AQ799" i="1" s="1"/>
  <c r="AM799" i="1"/>
  <c r="AP799" i="1" s="1"/>
  <c r="AJ799" i="1"/>
  <c r="AL799" i="1" s="1"/>
  <c r="AI799" i="1"/>
  <c r="AW799" i="1" s="1"/>
  <c r="AO798" i="1"/>
  <c r="AR798" i="1" s="1"/>
  <c r="AN798" i="1"/>
  <c r="AQ798" i="1" s="1"/>
  <c r="AM798" i="1"/>
  <c r="AP798" i="1" s="1"/>
  <c r="AJ798" i="1"/>
  <c r="AL798" i="1" s="1"/>
  <c r="AI798" i="1"/>
  <c r="AW798" i="1" s="1"/>
  <c r="AO797" i="1"/>
  <c r="AR797" i="1" s="1"/>
  <c r="AN797" i="1"/>
  <c r="AQ797" i="1" s="1"/>
  <c r="AM797" i="1"/>
  <c r="AP797" i="1" s="1"/>
  <c r="AJ797" i="1"/>
  <c r="AL797" i="1" s="1"/>
  <c r="AI797" i="1"/>
  <c r="AW797" i="1" s="1"/>
  <c r="AO796" i="1"/>
  <c r="AR796" i="1" s="1"/>
  <c r="AN796" i="1"/>
  <c r="AQ796" i="1" s="1"/>
  <c r="AM796" i="1"/>
  <c r="AP796" i="1" s="1"/>
  <c r="AJ796" i="1"/>
  <c r="AL796" i="1" s="1"/>
  <c r="AI796" i="1"/>
  <c r="AW796" i="1" s="1"/>
  <c r="AO795" i="1"/>
  <c r="AR795" i="1" s="1"/>
  <c r="AN795" i="1"/>
  <c r="AQ795" i="1" s="1"/>
  <c r="AM795" i="1"/>
  <c r="AP795" i="1" s="1"/>
  <c r="AJ795" i="1"/>
  <c r="AL795" i="1" s="1"/>
  <c r="AI795" i="1"/>
  <c r="AW795" i="1" s="1"/>
  <c r="AO794" i="1"/>
  <c r="AR794" i="1" s="1"/>
  <c r="AN794" i="1"/>
  <c r="AQ794" i="1" s="1"/>
  <c r="AM794" i="1"/>
  <c r="AP794" i="1" s="1"/>
  <c r="AJ794" i="1"/>
  <c r="AL794" i="1" s="1"/>
  <c r="AI794" i="1"/>
  <c r="AW794" i="1" s="1"/>
  <c r="AO793" i="1"/>
  <c r="AR793" i="1" s="1"/>
  <c r="AN793" i="1"/>
  <c r="AQ793" i="1" s="1"/>
  <c r="AM793" i="1"/>
  <c r="AP793" i="1" s="1"/>
  <c r="AJ793" i="1"/>
  <c r="AL793" i="1" s="1"/>
  <c r="AI793" i="1"/>
  <c r="AW793" i="1" s="1"/>
  <c r="AO792" i="1"/>
  <c r="AR792" i="1" s="1"/>
  <c r="AN792" i="1"/>
  <c r="AQ792" i="1" s="1"/>
  <c r="AM792" i="1"/>
  <c r="AP792" i="1" s="1"/>
  <c r="AJ792" i="1"/>
  <c r="AL792" i="1" s="1"/>
  <c r="AI792" i="1"/>
  <c r="AW792" i="1" s="1"/>
  <c r="AO791" i="1"/>
  <c r="AR791" i="1" s="1"/>
  <c r="AN791" i="1"/>
  <c r="AQ791" i="1" s="1"/>
  <c r="AM791" i="1"/>
  <c r="AP791" i="1" s="1"/>
  <c r="AJ791" i="1"/>
  <c r="AL791" i="1" s="1"/>
  <c r="AI791" i="1"/>
  <c r="AW791" i="1" s="1"/>
  <c r="AO790" i="1"/>
  <c r="AR790" i="1" s="1"/>
  <c r="AN790" i="1"/>
  <c r="AQ790" i="1" s="1"/>
  <c r="AM790" i="1"/>
  <c r="AP790" i="1" s="1"/>
  <c r="AJ790" i="1"/>
  <c r="AL790" i="1" s="1"/>
  <c r="AI790" i="1"/>
  <c r="AW790" i="1" s="1"/>
  <c r="AO789" i="1"/>
  <c r="AR789" i="1" s="1"/>
  <c r="AN789" i="1"/>
  <c r="AQ789" i="1" s="1"/>
  <c r="AM789" i="1"/>
  <c r="AP789" i="1" s="1"/>
  <c r="AJ789" i="1"/>
  <c r="AL789" i="1" s="1"/>
  <c r="AI789" i="1"/>
  <c r="AW789" i="1" s="1"/>
  <c r="AO788" i="1"/>
  <c r="AR788" i="1" s="1"/>
  <c r="AN788" i="1"/>
  <c r="AQ788" i="1" s="1"/>
  <c r="AM788" i="1"/>
  <c r="AP788" i="1" s="1"/>
  <c r="AJ788" i="1"/>
  <c r="AL788" i="1" s="1"/>
  <c r="AI788" i="1"/>
  <c r="AW788" i="1" s="1"/>
  <c r="AO787" i="1"/>
  <c r="AR787" i="1" s="1"/>
  <c r="AN787" i="1"/>
  <c r="AQ787" i="1" s="1"/>
  <c r="AM787" i="1"/>
  <c r="AP787" i="1" s="1"/>
  <c r="AJ787" i="1"/>
  <c r="AL787" i="1" s="1"/>
  <c r="AI787" i="1"/>
  <c r="AW787" i="1" s="1"/>
  <c r="AO786" i="1"/>
  <c r="AR786" i="1" s="1"/>
  <c r="AN786" i="1"/>
  <c r="AQ786" i="1" s="1"/>
  <c r="AM786" i="1"/>
  <c r="AP786" i="1" s="1"/>
  <c r="AJ786" i="1"/>
  <c r="AL786" i="1" s="1"/>
  <c r="AI786" i="1"/>
  <c r="AW786" i="1" s="1"/>
  <c r="AO785" i="1"/>
  <c r="AR785" i="1" s="1"/>
  <c r="AN785" i="1"/>
  <c r="AQ785" i="1" s="1"/>
  <c r="AM785" i="1"/>
  <c r="AP785" i="1" s="1"/>
  <c r="AJ785" i="1"/>
  <c r="AL785" i="1" s="1"/>
  <c r="AI785" i="1"/>
  <c r="AW785" i="1" s="1"/>
  <c r="AO784" i="1"/>
  <c r="AR784" i="1" s="1"/>
  <c r="AN784" i="1"/>
  <c r="AQ784" i="1" s="1"/>
  <c r="AM784" i="1"/>
  <c r="AP784" i="1" s="1"/>
  <c r="AJ784" i="1"/>
  <c r="AL784" i="1" s="1"/>
  <c r="AI784" i="1"/>
  <c r="AW784" i="1" s="1"/>
  <c r="AO783" i="1"/>
  <c r="AR783" i="1" s="1"/>
  <c r="AN783" i="1"/>
  <c r="AQ783" i="1" s="1"/>
  <c r="AM783" i="1"/>
  <c r="AP783" i="1" s="1"/>
  <c r="AJ783" i="1"/>
  <c r="AL783" i="1" s="1"/>
  <c r="AI783" i="1"/>
  <c r="AW783" i="1" s="1"/>
  <c r="AO782" i="1"/>
  <c r="AR782" i="1" s="1"/>
  <c r="AN782" i="1"/>
  <c r="AQ782" i="1" s="1"/>
  <c r="AM782" i="1"/>
  <c r="AP782" i="1" s="1"/>
  <c r="AJ782" i="1"/>
  <c r="AL782" i="1" s="1"/>
  <c r="AI782" i="1"/>
  <c r="AW782" i="1" s="1"/>
  <c r="AO781" i="1"/>
  <c r="AR781" i="1" s="1"/>
  <c r="AN781" i="1"/>
  <c r="AQ781" i="1" s="1"/>
  <c r="AM781" i="1"/>
  <c r="AP781" i="1" s="1"/>
  <c r="AJ781" i="1"/>
  <c r="AL781" i="1" s="1"/>
  <c r="AI781" i="1"/>
  <c r="AW781" i="1" s="1"/>
  <c r="AO780" i="1"/>
  <c r="AR780" i="1" s="1"/>
  <c r="AN780" i="1"/>
  <c r="AQ780" i="1" s="1"/>
  <c r="AM780" i="1"/>
  <c r="AP780" i="1" s="1"/>
  <c r="AJ780" i="1"/>
  <c r="AL780" i="1" s="1"/>
  <c r="AI780" i="1"/>
  <c r="AW780" i="1" s="1"/>
  <c r="AO779" i="1"/>
  <c r="AR779" i="1" s="1"/>
  <c r="AN779" i="1"/>
  <c r="AQ779" i="1" s="1"/>
  <c r="AM779" i="1"/>
  <c r="AP779" i="1" s="1"/>
  <c r="AJ779" i="1"/>
  <c r="AL779" i="1" s="1"/>
  <c r="AI779" i="1"/>
  <c r="AW779" i="1" s="1"/>
  <c r="AO778" i="1"/>
  <c r="AR778" i="1" s="1"/>
  <c r="AN778" i="1"/>
  <c r="AQ778" i="1" s="1"/>
  <c r="AM778" i="1"/>
  <c r="AP778" i="1" s="1"/>
  <c r="AJ778" i="1"/>
  <c r="AL778" i="1" s="1"/>
  <c r="AI778" i="1"/>
  <c r="AW778" i="1" s="1"/>
  <c r="AO777" i="1"/>
  <c r="AR777" i="1" s="1"/>
  <c r="AN777" i="1"/>
  <c r="AQ777" i="1" s="1"/>
  <c r="AM777" i="1"/>
  <c r="AP777" i="1" s="1"/>
  <c r="AJ777" i="1"/>
  <c r="AL777" i="1" s="1"/>
  <c r="AI777" i="1"/>
  <c r="AW777" i="1" s="1"/>
  <c r="AO776" i="1"/>
  <c r="AR776" i="1" s="1"/>
  <c r="AN776" i="1"/>
  <c r="AQ776" i="1" s="1"/>
  <c r="AM776" i="1"/>
  <c r="AP776" i="1" s="1"/>
  <c r="AJ776" i="1"/>
  <c r="AL776" i="1" s="1"/>
  <c r="AI776" i="1"/>
  <c r="AW776" i="1" s="1"/>
  <c r="AO775" i="1"/>
  <c r="AR775" i="1" s="1"/>
  <c r="AN775" i="1"/>
  <c r="AQ775" i="1" s="1"/>
  <c r="AM775" i="1"/>
  <c r="AP775" i="1" s="1"/>
  <c r="AJ775" i="1"/>
  <c r="AL775" i="1" s="1"/>
  <c r="AI775" i="1"/>
  <c r="AW775" i="1" s="1"/>
  <c r="AO774" i="1"/>
  <c r="AR774" i="1" s="1"/>
  <c r="AN774" i="1"/>
  <c r="AQ774" i="1" s="1"/>
  <c r="AM774" i="1"/>
  <c r="AP774" i="1" s="1"/>
  <c r="AJ774" i="1"/>
  <c r="AL774" i="1" s="1"/>
  <c r="AI774" i="1"/>
  <c r="AW774" i="1" s="1"/>
  <c r="AO773" i="1"/>
  <c r="AR773" i="1" s="1"/>
  <c r="AN773" i="1"/>
  <c r="AQ773" i="1" s="1"/>
  <c r="AM773" i="1"/>
  <c r="AP773" i="1" s="1"/>
  <c r="AJ773" i="1"/>
  <c r="AL773" i="1" s="1"/>
  <c r="AI773" i="1"/>
  <c r="AW773" i="1" s="1"/>
  <c r="AO772" i="1"/>
  <c r="AR772" i="1" s="1"/>
  <c r="AN772" i="1"/>
  <c r="AQ772" i="1" s="1"/>
  <c r="AM772" i="1"/>
  <c r="AP772" i="1" s="1"/>
  <c r="AJ772" i="1"/>
  <c r="AL772" i="1" s="1"/>
  <c r="AI772" i="1"/>
  <c r="AW772" i="1" s="1"/>
  <c r="AO771" i="1"/>
  <c r="AR771" i="1" s="1"/>
  <c r="AN771" i="1"/>
  <c r="AQ771" i="1" s="1"/>
  <c r="AM771" i="1"/>
  <c r="AP771" i="1" s="1"/>
  <c r="AJ771" i="1"/>
  <c r="AL771" i="1" s="1"/>
  <c r="AI771" i="1"/>
  <c r="AW771" i="1" s="1"/>
  <c r="AO770" i="1"/>
  <c r="AR770" i="1" s="1"/>
  <c r="AN770" i="1"/>
  <c r="AQ770" i="1" s="1"/>
  <c r="AM770" i="1"/>
  <c r="AP770" i="1" s="1"/>
  <c r="AJ770" i="1"/>
  <c r="AL770" i="1" s="1"/>
  <c r="AI770" i="1"/>
  <c r="AW770" i="1" s="1"/>
  <c r="AO769" i="1"/>
  <c r="AR769" i="1" s="1"/>
  <c r="AN769" i="1"/>
  <c r="AQ769" i="1" s="1"/>
  <c r="AM769" i="1"/>
  <c r="AP769" i="1" s="1"/>
  <c r="AJ769" i="1"/>
  <c r="AL769" i="1" s="1"/>
  <c r="AI769" i="1"/>
  <c r="AW769" i="1" s="1"/>
  <c r="AO768" i="1"/>
  <c r="AR768" i="1" s="1"/>
  <c r="AN768" i="1"/>
  <c r="AQ768" i="1" s="1"/>
  <c r="AM768" i="1"/>
  <c r="AP768" i="1" s="1"/>
  <c r="AJ768" i="1"/>
  <c r="AL768" i="1" s="1"/>
  <c r="AI768" i="1"/>
  <c r="AW768" i="1" s="1"/>
  <c r="AO767" i="1"/>
  <c r="AR767" i="1" s="1"/>
  <c r="AN767" i="1"/>
  <c r="AQ767" i="1" s="1"/>
  <c r="AM767" i="1"/>
  <c r="AP767" i="1" s="1"/>
  <c r="AJ767" i="1"/>
  <c r="AL767" i="1" s="1"/>
  <c r="AI767" i="1"/>
  <c r="AW767" i="1" s="1"/>
  <c r="AO766" i="1"/>
  <c r="AR766" i="1" s="1"/>
  <c r="AN766" i="1"/>
  <c r="AQ766" i="1" s="1"/>
  <c r="AM766" i="1"/>
  <c r="AP766" i="1" s="1"/>
  <c r="AJ766" i="1"/>
  <c r="AL766" i="1" s="1"/>
  <c r="AI766" i="1"/>
  <c r="AW766" i="1" s="1"/>
  <c r="AO765" i="1"/>
  <c r="AR765" i="1" s="1"/>
  <c r="AN765" i="1"/>
  <c r="AQ765" i="1" s="1"/>
  <c r="AM765" i="1"/>
  <c r="AP765" i="1" s="1"/>
  <c r="AJ765" i="1"/>
  <c r="AL765" i="1" s="1"/>
  <c r="AI765" i="1"/>
  <c r="AW765" i="1" s="1"/>
  <c r="AO764" i="1"/>
  <c r="AR764" i="1" s="1"/>
  <c r="AN764" i="1"/>
  <c r="AQ764" i="1" s="1"/>
  <c r="AM764" i="1"/>
  <c r="AP764" i="1" s="1"/>
  <c r="AJ764" i="1"/>
  <c r="AL764" i="1" s="1"/>
  <c r="AI764" i="1"/>
  <c r="AW764" i="1" s="1"/>
  <c r="AO763" i="1"/>
  <c r="AR763" i="1" s="1"/>
  <c r="AN763" i="1"/>
  <c r="AQ763" i="1" s="1"/>
  <c r="AM763" i="1"/>
  <c r="AP763" i="1" s="1"/>
  <c r="AJ763" i="1"/>
  <c r="AL763" i="1" s="1"/>
  <c r="AI763" i="1"/>
  <c r="AW763" i="1" s="1"/>
  <c r="AO762" i="1"/>
  <c r="AR762" i="1" s="1"/>
  <c r="AN762" i="1"/>
  <c r="AQ762" i="1" s="1"/>
  <c r="AM762" i="1"/>
  <c r="AP762" i="1" s="1"/>
  <c r="AJ762" i="1"/>
  <c r="AL762" i="1" s="1"/>
  <c r="AI762" i="1"/>
  <c r="AW762" i="1" s="1"/>
  <c r="AO761" i="1"/>
  <c r="AR761" i="1" s="1"/>
  <c r="AN761" i="1"/>
  <c r="AQ761" i="1" s="1"/>
  <c r="AM761" i="1"/>
  <c r="AP761" i="1" s="1"/>
  <c r="AJ761" i="1"/>
  <c r="AL761" i="1" s="1"/>
  <c r="AI761" i="1"/>
  <c r="AW761" i="1" s="1"/>
  <c r="AO760" i="1"/>
  <c r="AR760" i="1" s="1"/>
  <c r="AN760" i="1"/>
  <c r="AQ760" i="1" s="1"/>
  <c r="AM760" i="1"/>
  <c r="AP760" i="1" s="1"/>
  <c r="AJ760" i="1"/>
  <c r="AL760" i="1" s="1"/>
  <c r="AI760" i="1"/>
  <c r="AW760" i="1" s="1"/>
  <c r="AO759" i="1"/>
  <c r="AR759" i="1" s="1"/>
  <c r="AN759" i="1"/>
  <c r="AQ759" i="1" s="1"/>
  <c r="AM759" i="1"/>
  <c r="AP759" i="1" s="1"/>
  <c r="AJ759" i="1"/>
  <c r="AL759" i="1" s="1"/>
  <c r="AI759" i="1"/>
  <c r="AW759" i="1" s="1"/>
  <c r="AO758" i="1"/>
  <c r="AR758" i="1" s="1"/>
  <c r="AN758" i="1"/>
  <c r="AQ758" i="1" s="1"/>
  <c r="AM758" i="1"/>
  <c r="AP758" i="1" s="1"/>
  <c r="AJ758" i="1"/>
  <c r="AL758" i="1" s="1"/>
  <c r="AI758" i="1"/>
  <c r="AW758" i="1" s="1"/>
  <c r="AO757" i="1"/>
  <c r="AR757" i="1" s="1"/>
  <c r="AN757" i="1"/>
  <c r="AQ757" i="1" s="1"/>
  <c r="AM757" i="1"/>
  <c r="AP757" i="1" s="1"/>
  <c r="AJ757" i="1"/>
  <c r="AL757" i="1" s="1"/>
  <c r="AI757" i="1"/>
  <c r="AW757" i="1" s="1"/>
  <c r="AO756" i="1"/>
  <c r="AR756" i="1" s="1"/>
  <c r="AN756" i="1"/>
  <c r="AQ756" i="1" s="1"/>
  <c r="AM756" i="1"/>
  <c r="AP756" i="1" s="1"/>
  <c r="AJ756" i="1"/>
  <c r="AL756" i="1" s="1"/>
  <c r="AI756" i="1"/>
  <c r="AW756" i="1" s="1"/>
  <c r="AO755" i="1"/>
  <c r="AR755" i="1" s="1"/>
  <c r="AN755" i="1"/>
  <c r="AQ755" i="1" s="1"/>
  <c r="AM755" i="1"/>
  <c r="AP755" i="1" s="1"/>
  <c r="AJ755" i="1"/>
  <c r="AL755" i="1" s="1"/>
  <c r="AI755" i="1"/>
  <c r="AW755" i="1" s="1"/>
  <c r="AO754" i="1"/>
  <c r="AR754" i="1" s="1"/>
  <c r="AN754" i="1"/>
  <c r="AQ754" i="1" s="1"/>
  <c r="AM754" i="1"/>
  <c r="AP754" i="1" s="1"/>
  <c r="AJ754" i="1"/>
  <c r="AL754" i="1" s="1"/>
  <c r="AI754" i="1"/>
  <c r="AW754" i="1" s="1"/>
  <c r="AO753" i="1"/>
  <c r="AR753" i="1" s="1"/>
  <c r="AN753" i="1"/>
  <c r="AQ753" i="1" s="1"/>
  <c r="AM753" i="1"/>
  <c r="AP753" i="1" s="1"/>
  <c r="AJ753" i="1"/>
  <c r="AL753" i="1" s="1"/>
  <c r="AI753" i="1"/>
  <c r="AW753" i="1" s="1"/>
  <c r="AO752" i="1"/>
  <c r="AR752" i="1" s="1"/>
  <c r="AN752" i="1"/>
  <c r="AQ752" i="1" s="1"/>
  <c r="AM752" i="1"/>
  <c r="AP752" i="1" s="1"/>
  <c r="AJ752" i="1"/>
  <c r="AL752" i="1" s="1"/>
  <c r="AI752" i="1"/>
  <c r="AW752" i="1" s="1"/>
  <c r="AO751" i="1"/>
  <c r="AR751" i="1" s="1"/>
  <c r="AN751" i="1"/>
  <c r="AQ751" i="1" s="1"/>
  <c r="AM751" i="1"/>
  <c r="AP751" i="1" s="1"/>
  <c r="AJ751" i="1"/>
  <c r="AL751" i="1" s="1"/>
  <c r="AI751" i="1"/>
  <c r="AW751" i="1" s="1"/>
  <c r="AO750" i="1"/>
  <c r="AR750" i="1" s="1"/>
  <c r="AN750" i="1"/>
  <c r="AQ750" i="1" s="1"/>
  <c r="AM750" i="1"/>
  <c r="AP750" i="1" s="1"/>
  <c r="AJ750" i="1"/>
  <c r="AL750" i="1" s="1"/>
  <c r="AI750" i="1"/>
  <c r="AW750" i="1" s="1"/>
  <c r="AO749" i="1"/>
  <c r="AR749" i="1" s="1"/>
  <c r="AN749" i="1"/>
  <c r="AQ749" i="1" s="1"/>
  <c r="AM749" i="1"/>
  <c r="AP749" i="1" s="1"/>
  <c r="AJ749" i="1"/>
  <c r="AL749" i="1" s="1"/>
  <c r="AI749" i="1"/>
  <c r="AW749" i="1" s="1"/>
  <c r="AO748" i="1"/>
  <c r="AR748" i="1" s="1"/>
  <c r="AN748" i="1"/>
  <c r="AQ748" i="1" s="1"/>
  <c r="AM748" i="1"/>
  <c r="AP748" i="1" s="1"/>
  <c r="AJ748" i="1"/>
  <c r="AL748" i="1" s="1"/>
  <c r="AI748" i="1"/>
  <c r="AW748" i="1" s="1"/>
  <c r="AO747" i="1"/>
  <c r="AR747" i="1" s="1"/>
  <c r="AN747" i="1"/>
  <c r="AQ747" i="1" s="1"/>
  <c r="AM747" i="1"/>
  <c r="AP747" i="1" s="1"/>
  <c r="AJ747" i="1"/>
  <c r="AL747" i="1" s="1"/>
  <c r="AI747" i="1"/>
  <c r="AW747" i="1" s="1"/>
  <c r="AO746" i="1"/>
  <c r="AR746" i="1" s="1"/>
  <c r="AN746" i="1"/>
  <c r="AQ746" i="1" s="1"/>
  <c r="AM746" i="1"/>
  <c r="AP746" i="1" s="1"/>
  <c r="AJ746" i="1"/>
  <c r="AL746" i="1" s="1"/>
  <c r="AI746" i="1"/>
  <c r="AW746" i="1" s="1"/>
  <c r="AO745" i="1"/>
  <c r="AR745" i="1" s="1"/>
  <c r="AN745" i="1"/>
  <c r="AQ745" i="1" s="1"/>
  <c r="AM745" i="1"/>
  <c r="AP745" i="1" s="1"/>
  <c r="AJ745" i="1"/>
  <c r="AL745" i="1" s="1"/>
  <c r="AI745" i="1"/>
  <c r="AW745" i="1" s="1"/>
  <c r="AO744" i="1"/>
  <c r="AR744" i="1" s="1"/>
  <c r="AN744" i="1"/>
  <c r="AQ744" i="1" s="1"/>
  <c r="AM744" i="1"/>
  <c r="AP744" i="1" s="1"/>
  <c r="AJ744" i="1"/>
  <c r="AL744" i="1" s="1"/>
  <c r="AI744" i="1"/>
  <c r="AW744" i="1" s="1"/>
  <c r="AO743" i="1"/>
  <c r="AR743" i="1" s="1"/>
  <c r="AN743" i="1"/>
  <c r="AQ743" i="1" s="1"/>
  <c r="AM743" i="1"/>
  <c r="AP743" i="1" s="1"/>
  <c r="AJ743" i="1"/>
  <c r="AL743" i="1" s="1"/>
  <c r="AI743" i="1"/>
  <c r="AW743" i="1" s="1"/>
  <c r="AO742" i="1"/>
  <c r="AR742" i="1" s="1"/>
  <c r="AN742" i="1"/>
  <c r="AQ742" i="1" s="1"/>
  <c r="AM742" i="1"/>
  <c r="AP742" i="1" s="1"/>
  <c r="AJ742" i="1"/>
  <c r="AL742" i="1" s="1"/>
  <c r="AI742" i="1"/>
  <c r="AW742" i="1" s="1"/>
  <c r="AO741" i="1"/>
  <c r="AR741" i="1" s="1"/>
  <c r="AN741" i="1"/>
  <c r="AQ741" i="1" s="1"/>
  <c r="AM741" i="1"/>
  <c r="AP741" i="1" s="1"/>
  <c r="AJ741" i="1"/>
  <c r="AL741" i="1" s="1"/>
  <c r="AI741" i="1"/>
  <c r="AW741" i="1" s="1"/>
  <c r="AO740" i="1"/>
  <c r="AR740" i="1" s="1"/>
  <c r="AN740" i="1"/>
  <c r="AQ740" i="1" s="1"/>
  <c r="AM740" i="1"/>
  <c r="AP740" i="1" s="1"/>
  <c r="AJ740" i="1"/>
  <c r="AL740" i="1" s="1"/>
  <c r="AI740" i="1"/>
  <c r="AW740" i="1" s="1"/>
  <c r="AO739" i="1"/>
  <c r="AR739" i="1" s="1"/>
  <c r="AN739" i="1"/>
  <c r="AQ739" i="1" s="1"/>
  <c r="AM739" i="1"/>
  <c r="AP739" i="1" s="1"/>
  <c r="AJ739" i="1"/>
  <c r="AL739" i="1" s="1"/>
  <c r="AI739" i="1"/>
  <c r="AW739" i="1" s="1"/>
  <c r="AO738" i="1"/>
  <c r="AR738" i="1" s="1"/>
  <c r="AN738" i="1"/>
  <c r="AQ738" i="1" s="1"/>
  <c r="AM738" i="1"/>
  <c r="AP738" i="1" s="1"/>
  <c r="AJ738" i="1"/>
  <c r="AL738" i="1" s="1"/>
  <c r="AI738" i="1"/>
  <c r="AW738" i="1" s="1"/>
  <c r="AO737" i="1"/>
  <c r="AR737" i="1" s="1"/>
  <c r="AN737" i="1"/>
  <c r="AQ737" i="1" s="1"/>
  <c r="AM737" i="1"/>
  <c r="AP737" i="1" s="1"/>
  <c r="AJ737" i="1"/>
  <c r="AL737" i="1" s="1"/>
  <c r="AI737" i="1"/>
  <c r="AW737" i="1" s="1"/>
  <c r="AO736" i="1"/>
  <c r="AR736" i="1" s="1"/>
  <c r="AN736" i="1"/>
  <c r="AQ736" i="1" s="1"/>
  <c r="AM736" i="1"/>
  <c r="AP736" i="1" s="1"/>
  <c r="AJ736" i="1"/>
  <c r="AL736" i="1" s="1"/>
  <c r="AI736" i="1"/>
  <c r="AW736" i="1" s="1"/>
  <c r="AO735" i="1"/>
  <c r="AR735" i="1" s="1"/>
  <c r="AN735" i="1"/>
  <c r="AQ735" i="1" s="1"/>
  <c r="AM735" i="1"/>
  <c r="AP735" i="1" s="1"/>
  <c r="AJ735" i="1"/>
  <c r="AL735" i="1" s="1"/>
  <c r="AI735" i="1"/>
  <c r="AW735" i="1" s="1"/>
  <c r="AO734" i="1"/>
  <c r="AR734" i="1" s="1"/>
  <c r="AN734" i="1"/>
  <c r="AQ734" i="1" s="1"/>
  <c r="AM734" i="1"/>
  <c r="AP734" i="1" s="1"/>
  <c r="AJ734" i="1"/>
  <c r="AL734" i="1" s="1"/>
  <c r="AI734" i="1"/>
  <c r="AW734" i="1" s="1"/>
  <c r="AO733" i="1"/>
  <c r="AR733" i="1" s="1"/>
  <c r="AN733" i="1"/>
  <c r="AQ733" i="1" s="1"/>
  <c r="AM733" i="1"/>
  <c r="AP733" i="1" s="1"/>
  <c r="AJ733" i="1"/>
  <c r="AL733" i="1" s="1"/>
  <c r="AI733" i="1"/>
  <c r="AW733" i="1" s="1"/>
  <c r="AO732" i="1"/>
  <c r="AR732" i="1" s="1"/>
  <c r="AN732" i="1"/>
  <c r="AQ732" i="1" s="1"/>
  <c r="AM732" i="1"/>
  <c r="AP732" i="1" s="1"/>
  <c r="AJ732" i="1"/>
  <c r="AL732" i="1" s="1"/>
  <c r="AI732" i="1"/>
  <c r="AW732" i="1" s="1"/>
  <c r="AO731" i="1"/>
  <c r="AR731" i="1" s="1"/>
  <c r="AN731" i="1"/>
  <c r="AQ731" i="1" s="1"/>
  <c r="AM731" i="1"/>
  <c r="AP731" i="1" s="1"/>
  <c r="AJ731" i="1"/>
  <c r="AL731" i="1" s="1"/>
  <c r="AI731" i="1"/>
  <c r="AW731" i="1" s="1"/>
  <c r="AO730" i="1"/>
  <c r="AR730" i="1" s="1"/>
  <c r="AN730" i="1"/>
  <c r="AQ730" i="1" s="1"/>
  <c r="AM730" i="1"/>
  <c r="AP730" i="1" s="1"/>
  <c r="AJ730" i="1"/>
  <c r="AL730" i="1" s="1"/>
  <c r="AI730" i="1"/>
  <c r="AW730" i="1" s="1"/>
  <c r="AO729" i="1"/>
  <c r="AR729" i="1" s="1"/>
  <c r="AN729" i="1"/>
  <c r="AQ729" i="1" s="1"/>
  <c r="AM729" i="1"/>
  <c r="AP729" i="1" s="1"/>
  <c r="AJ729" i="1"/>
  <c r="AL729" i="1" s="1"/>
  <c r="AI729" i="1"/>
  <c r="AW729" i="1" s="1"/>
  <c r="AO728" i="1"/>
  <c r="AR728" i="1" s="1"/>
  <c r="AN728" i="1"/>
  <c r="AQ728" i="1" s="1"/>
  <c r="AM728" i="1"/>
  <c r="AP728" i="1" s="1"/>
  <c r="AJ728" i="1"/>
  <c r="AL728" i="1" s="1"/>
  <c r="AI728" i="1"/>
  <c r="AW728" i="1" s="1"/>
  <c r="AO727" i="1"/>
  <c r="AR727" i="1" s="1"/>
  <c r="AN727" i="1"/>
  <c r="AQ727" i="1" s="1"/>
  <c r="AM727" i="1"/>
  <c r="AP727" i="1" s="1"/>
  <c r="AJ727" i="1"/>
  <c r="AL727" i="1" s="1"/>
  <c r="AI727" i="1"/>
  <c r="AW727" i="1" s="1"/>
  <c r="AO726" i="1"/>
  <c r="AR726" i="1" s="1"/>
  <c r="AN726" i="1"/>
  <c r="AQ726" i="1" s="1"/>
  <c r="AM726" i="1"/>
  <c r="AP726" i="1" s="1"/>
  <c r="AJ726" i="1"/>
  <c r="AL726" i="1" s="1"/>
  <c r="AI726" i="1"/>
  <c r="AW726" i="1" s="1"/>
  <c r="AO725" i="1"/>
  <c r="AR725" i="1" s="1"/>
  <c r="AN725" i="1"/>
  <c r="AQ725" i="1" s="1"/>
  <c r="AM725" i="1"/>
  <c r="AP725" i="1" s="1"/>
  <c r="AJ725" i="1"/>
  <c r="AL725" i="1" s="1"/>
  <c r="AI725" i="1"/>
  <c r="AW725" i="1" s="1"/>
  <c r="AO724" i="1"/>
  <c r="AR724" i="1" s="1"/>
  <c r="AN724" i="1"/>
  <c r="AQ724" i="1" s="1"/>
  <c r="AM724" i="1"/>
  <c r="AP724" i="1" s="1"/>
  <c r="AJ724" i="1"/>
  <c r="AL724" i="1" s="1"/>
  <c r="AI724" i="1"/>
  <c r="AW724" i="1" s="1"/>
  <c r="AO723" i="1"/>
  <c r="AR723" i="1" s="1"/>
  <c r="AN723" i="1"/>
  <c r="AQ723" i="1" s="1"/>
  <c r="AM723" i="1"/>
  <c r="AP723" i="1" s="1"/>
  <c r="AJ723" i="1"/>
  <c r="AL723" i="1" s="1"/>
  <c r="AI723" i="1"/>
  <c r="AW723" i="1" s="1"/>
  <c r="AO722" i="1"/>
  <c r="AR722" i="1" s="1"/>
  <c r="AN722" i="1"/>
  <c r="AQ722" i="1" s="1"/>
  <c r="AM722" i="1"/>
  <c r="AP722" i="1" s="1"/>
  <c r="AJ722" i="1"/>
  <c r="AL722" i="1" s="1"/>
  <c r="AI722" i="1"/>
  <c r="AW722" i="1" s="1"/>
  <c r="AO721" i="1"/>
  <c r="AR721" i="1" s="1"/>
  <c r="AN721" i="1"/>
  <c r="AQ721" i="1" s="1"/>
  <c r="AM721" i="1"/>
  <c r="AP721" i="1" s="1"/>
  <c r="AJ721" i="1"/>
  <c r="AL721" i="1" s="1"/>
  <c r="AI721" i="1"/>
  <c r="AW721" i="1" s="1"/>
  <c r="AO720" i="1"/>
  <c r="AR720" i="1" s="1"/>
  <c r="AN720" i="1"/>
  <c r="AQ720" i="1" s="1"/>
  <c r="AM720" i="1"/>
  <c r="AP720" i="1" s="1"/>
  <c r="AJ720" i="1"/>
  <c r="AL720" i="1" s="1"/>
  <c r="AI720" i="1"/>
  <c r="AW720" i="1" s="1"/>
  <c r="AO719" i="1"/>
  <c r="AR719" i="1" s="1"/>
  <c r="AN719" i="1"/>
  <c r="AQ719" i="1" s="1"/>
  <c r="AM719" i="1"/>
  <c r="AP719" i="1" s="1"/>
  <c r="AJ719" i="1"/>
  <c r="AL719" i="1" s="1"/>
  <c r="AI719" i="1"/>
  <c r="AW719" i="1" s="1"/>
  <c r="AO718" i="1"/>
  <c r="AR718" i="1" s="1"/>
  <c r="AN718" i="1"/>
  <c r="AQ718" i="1" s="1"/>
  <c r="AM718" i="1"/>
  <c r="AP718" i="1" s="1"/>
  <c r="AJ718" i="1"/>
  <c r="AL718" i="1" s="1"/>
  <c r="AI718" i="1"/>
  <c r="AW718" i="1" s="1"/>
  <c r="AO717" i="1"/>
  <c r="AR717" i="1" s="1"/>
  <c r="AN717" i="1"/>
  <c r="AQ717" i="1" s="1"/>
  <c r="AM717" i="1"/>
  <c r="AP717" i="1" s="1"/>
  <c r="AJ717" i="1"/>
  <c r="AL717" i="1" s="1"/>
  <c r="AI717" i="1"/>
  <c r="AW717" i="1" s="1"/>
  <c r="AO716" i="1"/>
  <c r="AR716" i="1" s="1"/>
  <c r="AN716" i="1"/>
  <c r="AQ716" i="1" s="1"/>
  <c r="AM716" i="1"/>
  <c r="AP716" i="1" s="1"/>
  <c r="AJ716" i="1"/>
  <c r="AL716" i="1" s="1"/>
  <c r="AI716" i="1"/>
  <c r="AW716" i="1" s="1"/>
  <c r="AO715" i="1"/>
  <c r="AR715" i="1" s="1"/>
  <c r="AN715" i="1"/>
  <c r="AQ715" i="1" s="1"/>
  <c r="AM715" i="1"/>
  <c r="AP715" i="1" s="1"/>
  <c r="AJ715" i="1"/>
  <c r="AL715" i="1" s="1"/>
  <c r="AI715" i="1"/>
  <c r="AW715" i="1" s="1"/>
  <c r="AO714" i="1"/>
  <c r="AR714" i="1" s="1"/>
  <c r="AN714" i="1"/>
  <c r="AQ714" i="1" s="1"/>
  <c r="AM714" i="1"/>
  <c r="AP714" i="1" s="1"/>
  <c r="AJ714" i="1"/>
  <c r="AL714" i="1" s="1"/>
  <c r="AI714" i="1"/>
  <c r="AW714" i="1" s="1"/>
  <c r="AO713" i="1"/>
  <c r="AR713" i="1" s="1"/>
  <c r="AN713" i="1"/>
  <c r="AQ713" i="1" s="1"/>
  <c r="AM713" i="1"/>
  <c r="AP713" i="1" s="1"/>
  <c r="AJ713" i="1"/>
  <c r="AL713" i="1" s="1"/>
  <c r="AI713" i="1"/>
  <c r="AW713" i="1" s="1"/>
  <c r="AO712" i="1"/>
  <c r="AR712" i="1" s="1"/>
  <c r="AN712" i="1"/>
  <c r="AQ712" i="1" s="1"/>
  <c r="AM712" i="1"/>
  <c r="AP712" i="1" s="1"/>
  <c r="AJ712" i="1"/>
  <c r="AL712" i="1" s="1"/>
  <c r="AI712" i="1"/>
  <c r="AW712" i="1" s="1"/>
  <c r="AO711" i="1"/>
  <c r="AR711" i="1" s="1"/>
  <c r="AN711" i="1"/>
  <c r="AQ711" i="1" s="1"/>
  <c r="AM711" i="1"/>
  <c r="AP711" i="1" s="1"/>
  <c r="AJ711" i="1"/>
  <c r="AL711" i="1" s="1"/>
  <c r="AI711" i="1"/>
  <c r="AW711" i="1" s="1"/>
  <c r="AO710" i="1"/>
  <c r="AR710" i="1" s="1"/>
  <c r="AN710" i="1"/>
  <c r="AQ710" i="1" s="1"/>
  <c r="AM710" i="1"/>
  <c r="AP710" i="1" s="1"/>
  <c r="AJ710" i="1"/>
  <c r="AL710" i="1" s="1"/>
  <c r="AI710" i="1"/>
  <c r="AW710" i="1" s="1"/>
  <c r="AO709" i="1"/>
  <c r="AR709" i="1" s="1"/>
  <c r="AN709" i="1"/>
  <c r="AQ709" i="1" s="1"/>
  <c r="AM709" i="1"/>
  <c r="AP709" i="1" s="1"/>
  <c r="AJ709" i="1"/>
  <c r="AL709" i="1" s="1"/>
  <c r="AI709" i="1"/>
  <c r="AW709" i="1" s="1"/>
  <c r="AO708" i="1"/>
  <c r="AR708" i="1" s="1"/>
  <c r="AN708" i="1"/>
  <c r="AQ708" i="1" s="1"/>
  <c r="AM708" i="1"/>
  <c r="AP708" i="1" s="1"/>
  <c r="AJ708" i="1"/>
  <c r="AL708" i="1" s="1"/>
  <c r="AI708" i="1"/>
  <c r="AW708" i="1" s="1"/>
  <c r="AO707" i="1"/>
  <c r="AR707" i="1" s="1"/>
  <c r="AN707" i="1"/>
  <c r="AQ707" i="1" s="1"/>
  <c r="AM707" i="1"/>
  <c r="AP707" i="1" s="1"/>
  <c r="AJ707" i="1"/>
  <c r="AL707" i="1" s="1"/>
  <c r="AI707" i="1"/>
  <c r="AW707" i="1" s="1"/>
  <c r="AO706" i="1"/>
  <c r="AR706" i="1" s="1"/>
  <c r="AN706" i="1"/>
  <c r="AQ706" i="1" s="1"/>
  <c r="AM706" i="1"/>
  <c r="AP706" i="1" s="1"/>
  <c r="AJ706" i="1"/>
  <c r="AL706" i="1" s="1"/>
  <c r="AI706" i="1"/>
  <c r="AW706" i="1" s="1"/>
  <c r="AO705" i="1"/>
  <c r="AR705" i="1" s="1"/>
  <c r="AN705" i="1"/>
  <c r="AQ705" i="1" s="1"/>
  <c r="AM705" i="1"/>
  <c r="AP705" i="1" s="1"/>
  <c r="AJ705" i="1"/>
  <c r="AL705" i="1" s="1"/>
  <c r="AI705" i="1"/>
  <c r="AW705" i="1" s="1"/>
  <c r="AO704" i="1"/>
  <c r="AR704" i="1" s="1"/>
  <c r="AN704" i="1"/>
  <c r="AQ704" i="1" s="1"/>
  <c r="AM704" i="1"/>
  <c r="AP704" i="1" s="1"/>
  <c r="AJ704" i="1"/>
  <c r="AL704" i="1" s="1"/>
  <c r="AI704" i="1"/>
  <c r="AW704" i="1" s="1"/>
  <c r="AO703" i="1"/>
  <c r="AR703" i="1" s="1"/>
  <c r="AN703" i="1"/>
  <c r="AQ703" i="1" s="1"/>
  <c r="AM703" i="1"/>
  <c r="AP703" i="1" s="1"/>
  <c r="AJ703" i="1"/>
  <c r="AL703" i="1" s="1"/>
  <c r="AI703" i="1"/>
  <c r="AW703" i="1" s="1"/>
  <c r="AO702" i="1"/>
  <c r="AR702" i="1" s="1"/>
  <c r="AN702" i="1"/>
  <c r="AQ702" i="1" s="1"/>
  <c r="AM702" i="1"/>
  <c r="AP702" i="1" s="1"/>
  <c r="AJ702" i="1"/>
  <c r="AL702" i="1" s="1"/>
  <c r="AI702" i="1"/>
  <c r="AW702" i="1" s="1"/>
  <c r="AO701" i="1"/>
  <c r="AR701" i="1" s="1"/>
  <c r="AN701" i="1"/>
  <c r="AQ701" i="1" s="1"/>
  <c r="AM701" i="1"/>
  <c r="AP701" i="1" s="1"/>
  <c r="AJ701" i="1"/>
  <c r="AL701" i="1" s="1"/>
  <c r="AI701" i="1"/>
  <c r="AW701" i="1" s="1"/>
  <c r="AO700" i="1"/>
  <c r="AR700" i="1" s="1"/>
  <c r="AN700" i="1"/>
  <c r="AQ700" i="1" s="1"/>
  <c r="AM700" i="1"/>
  <c r="AP700" i="1" s="1"/>
  <c r="AJ700" i="1"/>
  <c r="AL700" i="1" s="1"/>
  <c r="AI700" i="1"/>
  <c r="AW700" i="1" s="1"/>
  <c r="AO699" i="1"/>
  <c r="AR699" i="1" s="1"/>
  <c r="AN699" i="1"/>
  <c r="AQ699" i="1" s="1"/>
  <c r="AM699" i="1"/>
  <c r="AP699" i="1" s="1"/>
  <c r="AJ699" i="1"/>
  <c r="AL699" i="1" s="1"/>
  <c r="AI699" i="1"/>
  <c r="AW699" i="1" s="1"/>
  <c r="AO698" i="1"/>
  <c r="AR698" i="1" s="1"/>
  <c r="AN698" i="1"/>
  <c r="AQ698" i="1" s="1"/>
  <c r="AM698" i="1"/>
  <c r="AP698" i="1" s="1"/>
  <c r="AJ698" i="1"/>
  <c r="AL698" i="1" s="1"/>
  <c r="AI698" i="1"/>
  <c r="AW698" i="1" s="1"/>
  <c r="AO697" i="1"/>
  <c r="AR697" i="1" s="1"/>
  <c r="AN697" i="1"/>
  <c r="AQ697" i="1" s="1"/>
  <c r="AM697" i="1"/>
  <c r="AP697" i="1" s="1"/>
  <c r="AJ697" i="1"/>
  <c r="AL697" i="1" s="1"/>
  <c r="AI697" i="1"/>
  <c r="AW697" i="1" s="1"/>
  <c r="AO696" i="1"/>
  <c r="AR696" i="1" s="1"/>
  <c r="AN696" i="1"/>
  <c r="AQ696" i="1" s="1"/>
  <c r="AM696" i="1"/>
  <c r="AP696" i="1" s="1"/>
  <c r="AJ696" i="1"/>
  <c r="AL696" i="1" s="1"/>
  <c r="AI696" i="1"/>
  <c r="AW696" i="1" s="1"/>
  <c r="AO695" i="1"/>
  <c r="AR695" i="1" s="1"/>
  <c r="AN695" i="1"/>
  <c r="AQ695" i="1" s="1"/>
  <c r="AM695" i="1"/>
  <c r="AP695" i="1" s="1"/>
  <c r="AJ695" i="1"/>
  <c r="AL695" i="1" s="1"/>
  <c r="AI695" i="1"/>
  <c r="AW695" i="1" s="1"/>
  <c r="AO694" i="1"/>
  <c r="AR694" i="1" s="1"/>
  <c r="AN694" i="1"/>
  <c r="AQ694" i="1" s="1"/>
  <c r="AM694" i="1"/>
  <c r="AP694" i="1" s="1"/>
  <c r="AJ694" i="1"/>
  <c r="AL694" i="1" s="1"/>
  <c r="AI694" i="1"/>
  <c r="AW694" i="1" s="1"/>
  <c r="AO693" i="1"/>
  <c r="AR693" i="1" s="1"/>
  <c r="AN693" i="1"/>
  <c r="AQ693" i="1" s="1"/>
  <c r="AM693" i="1"/>
  <c r="AP693" i="1" s="1"/>
  <c r="AJ693" i="1"/>
  <c r="AL693" i="1" s="1"/>
  <c r="AI693" i="1"/>
  <c r="AW693" i="1" s="1"/>
  <c r="AO692" i="1"/>
  <c r="AR692" i="1" s="1"/>
  <c r="AN692" i="1"/>
  <c r="AQ692" i="1" s="1"/>
  <c r="AM692" i="1"/>
  <c r="AP692" i="1" s="1"/>
  <c r="AJ692" i="1"/>
  <c r="AL692" i="1" s="1"/>
  <c r="AI692" i="1"/>
  <c r="AW692" i="1" s="1"/>
  <c r="AO691" i="1"/>
  <c r="AR691" i="1" s="1"/>
  <c r="AN691" i="1"/>
  <c r="AQ691" i="1" s="1"/>
  <c r="AM691" i="1"/>
  <c r="AP691" i="1" s="1"/>
  <c r="AJ691" i="1"/>
  <c r="AL691" i="1" s="1"/>
  <c r="AI691" i="1"/>
  <c r="AW691" i="1" s="1"/>
  <c r="AO690" i="1"/>
  <c r="AR690" i="1" s="1"/>
  <c r="AN690" i="1"/>
  <c r="AQ690" i="1" s="1"/>
  <c r="AM690" i="1"/>
  <c r="AP690" i="1" s="1"/>
  <c r="AJ690" i="1"/>
  <c r="AL690" i="1" s="1"/>
  <c r="AI690" i="1"/>
  <c r="AW690" i="1" s="1"/>
  <c r="AO689" i="1"/>
  <c r="AR689" i="1" s="1"/>
  <c r="AN689" i="1"/>
  <c r="AQ689" i="1" s="1"/>
  <c r="AM689" i="1"/>
  <c r="AP689" i="1" s="1"/>
  <c r="AJ689" i="1"/>
  <c r="AL689" i="1" s="1"/>
  <c r="AI689" i="1"/>
  <c r="AW689" i="1" s="1"/>
  <c r="AO688" i="1"/>
  <c r="AR688" i="1" s="1"/>
  <c r="AN688" i="1"/>
  <c r="AQ688" i="1" s="1"/>
  <c r="AM688" i="1"/>
  <c r="AP688" i="1" s="1"/>
  <c r="AJ688" i="1"/>
  <c r="AL688" i="1" s="1"/>
  <c r="AI688" i="1"/>
  <c r="AW688" i="1" s="1"/>
  <c r="AO687" i="1"/>
  <c r="AR687" i="1" s="1"/>
  <c r="AN687" i="1"/>
  <c r="AQ687" i="1" s="1"/>
  <c r="AM687" i="1"/>
  <c r="AP687" i="1" s="1"/>
  <c r="AJ687" i="1"/>
  <c r="AL687" i="1" s="1"/>
  <c r="AI687" i="1"/>
  <c r="AW687" i="1" s="1"/>
  <c r="AO686" i="1"/>
  <c r="AR686" i="1" s="1"/>
  <c r="AN686" i="1"/>
  <c r="AQ686" i="1" s="1"/>
  <c r="AM686" i="1"/>
  <c r="AP686" i="1" s="1"/>
  <c r="AJ686" i="1"/>
  <c r="AL686" i="1" s="1"/>
  <c r="AI686" i="1"/>
  <c r="AW686" i="1" s="1"/>
  <c r="AO685" i="1"/>
  <c r="AR685" i="1" s="1"/>
  <c r="AN685" i="1"/>
  <c r="AQ685" i="1" s="1"/>
  <c r="AM685" i="1"/>
  <c r="AP685" i="1" s="1"/>
  <c r="AJ685" i="1"/>
  <c r="AL685" i="1" s="1"/>
  <c r="AI685" i="1"/>
  <c r="AW685" i="1" s="1"/>
  <c r="AO684" i="1"/>
  <c r="AR684" i="1" s="1"/>
  <c r="AN684" i="1"/>
  <c r="AQ684" i="1" s="1"/>
  <c r="AM684" i="1"/>
  <c r="AP684" i="1" s="1"/>
  <c r="AJ684" i="1"/>
  <c r="AL684" i="1" s="1"/>
  <c r="AI684" i="1"/>
  <c r="AW684" i="1" s="1"/>
  <c r="AO683" i="1"/>
  <c r="AR683" i="1" s="1"/>
  <c r="AN683" i="1"/>
  <c r="AQ683" i="1" s="1"/>
  <c r="AM683" i="1"/>
  <c r="AP683" i="1" s="1"/>
  <c r="AJ683" i="1"/>
  <c r="AL683" i="1" s="1"/>
  <c r="AI683" i="1"/>
  <c r="AW683" i="1" s="1"/>
  <c r="AO682" i="1"/>
  <c r="AR682" i="1" s="1"/>
  <c r="AN682" i="1"/>
  <c r="AQ682" i="1" s="1"/>
  <c r="AM682" i="1"/>
  <c r="AP682" i="1" s="1"/>
  <c r="AJ682" i="1"/>
  <c r="AL682" i="1" s="1"/>
  <c r="AI682" i="1"/>
  <c r="AW682" i="1" s="1"/>
  <c r="AO681" i="1"/>
  <c r="AR681" i="1" s="1"/>
  <c r="AN681" i="1"/>
  <c r="AQ681" i="1" s="1"/>
  <c r="AM681" i="1"/>
  <c r="AP681" i="1" s="1"/>
  <c r="AJ681" i="1"/>
  <c r="AL681" i="1" s="1"/>
  <c r="AI681" i="1"/>
  <c r="AW681" i="1" s="1"/>
  <c r="AO680" i="1"/>
  <c r="AR680" i="1" s="1"/>
  <c r="AN680" i="1"/>
  <c r="AQ680" i="1" s="1"/>
  <c r="AM680" i="1"/>
  <c r="AP680" i="1" s="1"/>
  <c r="AJ680" i="1"/>
  <c r="AL680" i="1" s="1"/>
  <c r="AI680" i="1"/>
  <c r="AW680" i="1" s="1"/>
  <c r="AO679" i="1"/>
  <c r="AR679" i="1" s="1"/>
  <c r="AN679" i="1"/>
  <c r="AQ679" i="1" s="1"/>
  <c r="AM679" i="1"/>
  <c r="AP679" i="1" s="1"/>
  <c r="AJ679" i="1"/>
  <c r="AL679" i="1" s="1"/>
  <c r="AI679" i="1"/>
  <c r="AW679" i="1" s="1"/>
  <c r="AO678" i="1"/>
  <c r="AR678" i="1" s="1"/>
  <c r="AN678" i="1"/>
  <c r="AQ678" i="1" s="1"/>
  <c r="AM678" i="1"/>
  <c r="AP678" i="1" s="1"/>
  <c r="AJ678" i="1"/>
  <c r="AL678" i="1" s="1"/>
  <c r="AI678" i="1"/>
  <c r="AW678" i="1" s="1"/>
  <c r="AO677" i="1"/>
  <c r="AR677" i="1" s="1"/>
  <c r="AN677" i="1"/>
  <c r="AQ677" i="1" s="1"/>
  <c r="AM677" i="1"/>
  <c r="AP677" i="1" s="1"/>
  <c r="AJ677" i="1"/>
  <c r="AL677" i="1" s="1"/>
  <c r="AI677" i="1"/>
  <c r="AW677" i="1" s="1"/>
  <c r="AO676" i="1"/>
  <c r="AR676" i="1" s="1"/>
  <c r="AN676" i="1"/>
  <c r="AQ676" i="1" s="1"/>
  <c r="AM676" i="1"/>
  <c r="AP676" i="1" s="1"/>
  <c r="AJ676" i="1"/>
  <c r="AL676" i="1" s="1"/>
  <c r="AI676" i="1"/>
  <c r="AW676" i="1" s="1"/>
  <c r="AO675" i="1"/>
  <c r="AR675" i="1" s="1"/>
  <c r="AN675" i="1"/>
  <c r="AQ675" i="1" s="1"/>
  <c r="AM675" i="1"/>
  <c r="AP675" i="1" s="1"/>
  <c r="AJ675" i="1"/>
  <c r="AL675" i="1" s="1"/>
  <c r="AI675" i="1"/>
  <c r="AW675" i="1" s="1"/>
  <c r="AO674" i="1"/>
  <c r="AR674" i="1" s="1"/>
  <c r="AN674" i="1"/>
  <c r="AQ674" i="1" s="1"/>
  <c r="AM674" i="1"/>
  <c r="AP674" i="1" s="1"/>
  <c r="AJ674" i="1"/>
  <c r="AL674" i="1" s="1"/>
  <c r="AI674" i="1"/>
  <c r="AW674" i="1" s="1"/>
  <c r="AO673" i="1"/>
  <c r="AR673" i="1" s="1"/>
  <c r="AN673" i="1"/>
  <c r="AQ673" i="1" s="1"/>
  <c r="AM673" i="1"/>
  <c r="AP673" i="1" s="1"/>
  <c r="AJ673" i="1"/>
  <c r="AL673" i="1" s="1"/>
  <c r="AI673" i="1"/>
  <c r="AW673" i="1" s="1"/>
  <c r="AO672" i="1"/>
  <c r="AR672" i="1" s="1"/>
  <c r="AN672" i="1"/>
  <c r="AQ672" i="1" s="1"/>
  <c r="AM672" i="1"/>
  <c r="AP672" i="1" s="1"/>
  <c r="AJ672" i="1"/>
  <c r="AL672" i="1" s="1"/>
  <c r="AI672" i="1"/>
  <c r="AW672" i="1" s="1"/>
  <c r="AO671" i="1"/>
  <c r="AR671" i="1" s="1"/>
  <c r="AN671" i="1"/>
  <c r="AQ671" i="1" s="1"/>
  <c r="AM671" i="1"/>
  <c r="AP671" i="1" s="1"/>
  <c r="AJ671" i="1"/>
  <c r="AL671" i="1" s="1"/>
  <c r="AI671" i="1"/>
  <c r="AW671" i="1" s="1"/>
  <c r="AO670" i="1"/>
  <c r="AR670" i="1" s="1"/>
  <c r="AN670" i="1"/>
  <c r="AQ670" i="1" s="1"/>
  <c r="AM670" i="1"/>
  <c r="AP670" i="1" s="1"/>
  <c r="AJ670" i="1"/>
  <c r="AL670" i="1" s="1"/>
  <c r="AI670" i="1"/>
  <c r="AW670" i="1" s="1"/>
  <c r="AO669" i="1"/>
  <c r="AR669" i="1" s="1"/>
  <c r="AN669" i="1"/>
  <c r="AQ669" i="1" s="1"/>
  <c r="AM669" i="1"/>
  <c r="AP669" i="1" s="1"/>
  <c r="AJ669" i="1"/>
  <c r="AL669" i="1" s="1"/>
  <c r="AI669" i="1"/>
  <c r="AW669" i="1" s="1"/>
  <c r="AO668" i="1"/>
  <c r="AR668" i="1" s="1"/>
  <c r="AN668" i="1"/>
  <c r="AQ668" i="1" s="1"/>
  <c r="AM668" i="1"/>
  <c r="AP668" i="1" s="1"/>
  <c r="AJ668" i="1"/>
  <c r="AL668" i="1" s="1"/>
  <c r="AI668" i="1"/>
  <c r="AW668" i="1" s="1"/>
  <c r="AO667" i="1"/>
  <c r="AR667" i="1" s="1"/>
  <c r="AN667" i="1"/>
  <c r="AQ667" i="1" s="1"/>
  <c r="AM667" i="1"/>
  <c r="AP667" i="1" s="1"/>
  <c r="AJ667" i="1"/>
  <c r="AL667" i="1" s="1"/>
  <c r="AI667" i="1"/>
  <c r="AW667" i="1" s="1"/>
  <c r="AO666" i="1"/>
  <c r="AR666" i="1" s="1"/>
  <c r="AN666" i="1"/>
  <c r="AQ666" i="1" s="1"/>
  <c r="AM666" i="1"/>
  <c r="AP666" i="1" s="1"/>
  <c r="AJ666" i="1"/>
  <c r="AL666" i="1" s="1"/>
  <c r="AI666" i="1"/>
  <c r="AW666" i="1" s="1"/>
  <c r="AO665" i="1"/>
  <c r="AR665" i="1" s="1"/>
  <c r="AN665" i="1"/>
  <c r="AQ665" i="1" s="1"/>
  <c r="AM665" i="1"/>
  <c r="AP665" i="1" s="1"/>
  <c r="AJ665" i="1"/>
  <c r="AL665" i="1" s="1"/>
  <c r="AI665" i="1"/>
  <c r="AW665" i="1" s="1"/>
  <c r="AO664" i="1"/>
  <c r="AR664" i="1" s="1"/>
  <c r="AN664" i="1"/>
  <c r="AQ664" i="1" s="1"/>
  <c r="AM664" i="1"/>
  <c r="AP664" i="1" s="1"/>
  <c r="AJ664" i="1"/>
  <c r="AL664" i="1" s="1"/>
  <c r="AI664" i="1"/>
  <c r="AW664" i="1" s="1"/>
  <c r="AO663" i="1"/>
  <c r="AR663" i="1" s="1"/>
  <c r="AN663" i="1"/>
  <c r="AQ663" i="1" s="1"/>
  <c r="AM663" i="1"/>
  <c r="AP663" i="1" s="1"/>
  <c r="AJ663" i="1"/>
  <c r="AL663" i="1" s="1"/>
  <c r="AI663" i="1"/>
  <c r="AW663" i="1" s="1"/>
  <c r="AO662" i="1"/>
  <c r="AR662" i="1" s="1"/>
  <c r="AN662" i="1"/>
  <c r="AQ662" i="1" s="1"/>
  <c r="AM662" i="1"/>
  <c r="AP662" i="1" s="1"/>
  <c r="AJ662" i="1"/>
  <c r="AL662" i="1" s="1"/>
  <c r="AI662" i="1"/>
  <c r="AW662" i="1" s="1"/>
  <c r="AO661" i="1"/>
  <c r="AR661" i="1" s="1"/>
  <c r="AN661" i="1"/>
  <c r="AQ661" i="1" s="1"/>
  <c r="AM661" i="1"/>
  <c r="AP661" i="1" s="1"/>
  <c r="AJ661" i="1"/>
  <c r="AL661" i="1" s="1"/>
  <c r="AI661" i="1"/>
  <c r="AW661" i="1" s="1"/>
  <c r="AO660" i="1"/>
  <c r="AR660" i="1" s="1"/>
  <c r="AN660" i="1"/>
  <c r="AQ660" i="1" s="1"/>
  <c r="AM660" i="1"/>
  <c r="AP660" i="1" s="1"/>
  <c r="AJ660" i="1"/>
  <c r="AL660" i="1" s="1"/>
  <c r="AI660" i="1"/>
  <c r="AW660" i="1" s="1"/>
  <c r="AO659" i="1"/>
  <c r="AR659" i="1" s="1"/>
  <c r="AN659" i="1"/>
  <c r="AQ659" i="1" s="1"/>
  <c r="AM659" i="1"/>
  <c r="AP659" i="1" s="1"/>
  <c r="AJ659" i="1"/>
  <c r="AL659" i="1" s="1"/>
  <c r="AI659" i="1"/>
  <c r="AW659" i="1" s="1"/>
  <c r="AO658" i="1"/>
  <c r="AR658" i="1" s="1"/>
  <c r="AN658" i="1"/>
  <c r="AQ658" i="1" s="1"/>
  <c r="AM658" i="1"/>
  <c r="AP658" i="1" s="1"/>
  <c r="AJ658" i="1"/>
  <c r="AL658" i="1" s="1"/>
  <c r="AI658" i="1"/>
  <c r="AW658" i="1" s="1"/>
  <c r="AO657" i="1"/>
  <c r="AR657" i="1" s="1"/>
  <c r="AN657" i="1"/>
  <c r="AQ657" i="1" s="1"/>
  <c r="AM657" i="1"/>
  <c r="AP657" i="1" s="1"/>
  <c r="AJ657" i="1"/>
  <c r="AL657" i="1" s="1"/>
  <c r="AI657" i="1"/>
  <c r="AW657" i="1" s="1"/>
  <c r="AO656" i="1"/>
  <c r="AR656" i="1" s="1"/>
  <c r="AN656" i="1"/>
  <c r="AQ656" i="1" s="1"/>
  <c r="AM656" i="1"/>
  <c r="AP656" i="1" s="1"/>
  <c r="AJ656" i="1"/>
  <c r="AL656" i="1" s="1"/>
  <c r="AI656" i="1"/>
  <c r="AW656" i="1" s="1"/>
  <c r="AO655" i="1"/>
  <c r="AR655" i="1" s="1"/>
  <c r="AN655" i="1"/>
  <c r="AQ655" i="1" s="1"/>
  <c r="AM655" i="1"/>
  <c r="AP655" i="1" s="1"/>
  <c r="AJ655" i="1"/>
  <c r="AL655" i="1" s="1"/>
  <c r="AI655" i="1"/>
  <c r="AW655" i="1" s="1"/>
  <c r="AO654" i="1"/>
  <c r="AR654" i="1" s="1"/>
  <c r="AN654" i="1"/>
  <c r="AQ654" i="1" s="1"/>
  <c r="AM654" i="1"/>
  <c r="AP654" i="1" s="1"/>
  <c r="AJ654" i="1"/>
  <c r="AL654" i="1" s="1"/>
  <c r="AI654" i="1"/>
  <c r="AW654" i="1" s="1"/>
  <c r="AO653" i="1"/>
  <c r="AR653" i="1" s="1"/>
  <c r="AN653" i="1"/>
  <c r="AQ653" i="1" s="1"/>
  <c r="AM653" i="1"/>
  <c r="AP653" i="1" s="1"/>
  <c r="AJ653" i="1"/>
  <c r="AL653" i="1" s="1"/>
  <c r="AI653" i="1"/>
  <c r="AW653" i="1" s="1"/>
  <c r="AO652" i="1"/>
  <c r="AR652" i="1" s="1"/>
  <c r="AN652" i="1"/>
  <c r="AQ652" i="1" s="1"/>
  <c r="AM652" i="1"/>
  <c r="AP652" i="1" s="1"/>
  <c r="AJ652" i="1"/>
  <c r="AL652" i="1" s="1"/>
  <c r="AI652" i="1"/>
  <c r="AW652" i="1" s="1"/>
  <c r="AO651" i="1"/>
  <c r="AR651" i="1" s="1"/>
  <c r="AN651" i="1"/>
  <c r="AQ651" i="1" s="1"/>
  <c r="AM651" i="1"/>
  <c r="AP651" i="1" s="1"/>
  <c r="AJ651" i="1"/>
  <c r="AL651" i="1" s="1"/>
  <c r="AI651" i="1"/>
  <c r="AW651" i="1" s="1"/>
  <c r="AO650" i="1"/>
  <c r="AR650" i="1" s="1"/>
  <c r="AN650" i="1"/>
  <c r="AQ650" i="1" s="1"/>
  <c r="AM650" i="1"/>
  <c r="AP650" i="1" s="1"/>
  <c r="AJ650" i="1"/>
  <c r="AL650" i="1" s="1"/>
  <c r="AI650" i="1"/>
  <c r="AW650" i="1" s="1"/>
  <c r="AO649" i="1"/>
  <c r="AR649" i="1" s="1"/>
  <c r="AN649" i="1"/>
  <c r="AQ649" i="1" s="1"/>
  <c r="AM649" i="1"/>
  <c r="AP649" i="1" s="1"/>
  <c r="AJ649" i="1"/>
  <c r="AL649" i="1" s="1"/>
  <c r="AI649" i="1"/>
  <c r="AW649" i="1" s="1"/>
  <c r="AO648" i="1"/>
  <c r="AR648" i="1" s="1"/>
  <c r="AN648" i="1"/>
  <c r="AQ648" i="1" s="1"/>
  <c r="AM648" i="1"/>
  <c r="AP648" i="1" s="1"/>
  <c r="AJ648" i="1"/>
  <c r="AL648" i="1" s="1"/>
  <c r="AI648" i="1"/>
  <c r="AW648" i="1" s="1"/>
  <c r="AO647" i="1"/>
  <c r="AR647" i="1" s="1"/>
  <c r="AN647" i="1"/>
  <c r="AQ647" i="1" s="1"/>
  <c r="AM647" i="1"/>
  <c r="AP647" i="1" s="1"/>
  <c r="AJ647" i="1"/>
  <c r="AL647" i="1" s="1"/>
  <c r="AI647" i="1"/>
  <c r="AW647" i="1" s="1"/>
  <c r="AO646" i="1"/>
  <c r="AR646" i="1" s="1"/>
  <c r="AN646" i="1"/>
  <c r="AQ646" i="1" s="1"/>
  <c r="AM646" i="1"/>
  <c r="AP646" i="1" s="1"/>
  <c r="AJ646" i="1"/>
  <c r="AL646" i="1" s="1"/>
  <c r="AI646" i="1"/>
  <c r="AW646" i="1" s="1"/>
  <c r="AO645" i="1"/>
  <c r="AR645" i="1" s="1"/>
  <c r="AN645" i="1"/>
  <c r="AQ645" i="1" s="1"/>
  <c r="AM645" i="1"/>
  <c r="AP645" i="1" s="1"/>
  <c r="AJ645" i="1"/>
  <c r="AL645" i="1" s="1"/>
  <c r="AI645" i="1"/>
  <c r="AW645" i="1" s="1"/>
  <c r="AO644" i="1"/>
  <c r="AR644" i="1" s="1"/>
  <c r="AN644" i="1"/>
  <c r="AQ644" i="1" s="1"/>
  <c r="AM644" i="1"/>
  <c r="AP644" i="1" s="1"/>
  <c r="AJ644" i="1"/>
  <c r="AL644" i="1" s="1"/>
  <c r="AI644" i="1"/>
  <c r="AW644" i="1" s="1"/>
  <c r="AO643" i="1"/>
  <c r="AR643" i="1" s="1"/>
  <c r="AN643" i="1"/>
  <c r="AQ643" i="1" s="1"/>
  <c r="AM643" i="1"/>
  <c r="AP643" i="1" s="1"/>
  <c r="AJ643" i="1"/>
  <c r="AL643" i="1" s="1"/>
  <c r="AI643" i="1"/>
  <c r="AW643" i="1" s="1"/>
  <c r="AO642" i="1"/>
  <c r="AR642" i="1" s="1"/>
  <c r="AN642" i="1"/>
  <c r="AQ642" i="1" s="1"/>
  <c r="AM642" i="1"/>
  <c r="AP642" i="1" s="1"/>
  <c r="AJ642" i="1"/>
  <c r="AL642" i="1" s="1"/>
  <c r="AI642" i="1"/>
  <c r="AW642" i="1" s="1"/>
  <c r="AO641" i="1"/>
  <c r="AR641" i="1" s="1"/>
  <c r="AN641" i="1"/>
  <c r="AQ641" i="1" s="1"/>
  <c r="AM641" i="1"/>
  <c r="AP641" i="1" s="1"/>
  <c r="AJ641" i="1"/>
  <c r="AL641" i="1" s="1"/>
  <c r="AI641" i="1"/>
  <c r="AW641" i="1" s="1"/>
  <c r="AO640" i="1"/>
  <c r="AR640" i="1" s="1"/>
  <c r="AN640" i="1"/>
  <c r="AQ640" i="1" s="1"/>
  <c r="AM640" i="1"/>
  <c r="AP640" i="1" s="1"/>
  <c r="AJ640" i="1"/>
  <c r="AL640" i="1" s="1"/>
  <c r="AI640" i="1"/>
  <c r="AW640" i="1" s="1"/>
  <c r="AO639" i="1"/>
  <c r="AR639" i="1" s="1"/>
  <c r="AN639" i="1"/>
  <c r="AQ639" i="1" s="1"/>
  <c r="AM639" i="1"/>
  <c r="AP639" i="1" s="1"/>
  <c r="AJ639" i="1"/>
  <c r="AL639" i="1" s="1"/>
  <c r="AI639" i="1"/>
  <c r="AW639" i="1" s="1"/>
  <c r="AO638" i="1"/>
  <c r="AR638" i="1" s="1"/>
  <c r="AN638" i="1"/>
  <c r="AQ638" i="1" s="1"/>
  <c r="AM638" i="1"/>
  <c r="AP638" i="1" s="1"/>
  <c r="AJ638" i="1"/>
  <c r="AL638" i="1" s="1"/>
  <c r="AI638" i="1"/>
  <c r="AW638" i="1" s="1"/>
  <c r="AO637" i="1"/>
  <c r="AR637" i="1" s="1"/>
  <c r="AN637" i="1"/>
  <c r="AQ637" i="1" s="1"/>
  <c r="AM637" i="1"/>
  <c r="AP637" i="1" s="1"/>
  <c r="AJ637" i="1"/>
  <c r="AL637" i="1" s="1"/>
  <c r="AI637" i="1"/>
  <c r="AW637" i="1" s="1"/>
  <c r="AO636" i="1"/>
  <c r="AR636" i="1" s="1"/>
  <c r="AN636" i="1"/>
  <c r="AQ636" i="1" s="1"/>
  <c r="AM636" i="1"/>
  <c r="AP636" i="1" s="1"/>
  <c r="AJ636" i="1"/>
  <c r="AL636" i="1" s="1"/>
  <c r="AI636" i="1"/>
  <c r="AW636" i="1" s="1"/>
  <c r="AO635" i="1"/>
  <c r="AR635" i="1" s="1"/>
  <c r="AN635" i="1"/>
  <c r="AQ635" i="1" s="1"/>
  <c r="AM635" i="1"/>
  <c r="AP635" i="1" s="1"/>
  <c r="AJ635" i="1"/>
  <c r="AL635" i="1" s="1"/>
  <c r="AI635" i="1"/>
  <c r="AW635" i="1" s="1"/>
  <c r="AO634" i="1"/>
  <c r="AR634" i="1" s="1"/>
  <c r="AN634" i="1"/>
  <c r="AQ634" i="1" s="1"/>
  <c r="AM634" i="1"/>
  <c r="AP634" i="1" s="1"/>
  <c r="AJ634" i="1"/>
  <c r="AL634" i="1" s="1"/>
  <c r="AI634" i="1"/>
  <c r="AW634" i="1" s="1"/>
  <c r="AO633" i="1"/>
  <c r="AR633" i="1" s="1"/>
  <c r="AN633" i="1"/>
  <c r="AQ633" i="1" s="1"/>
  <c r="AM633" i="1"/>
  <c r="AP633" i="1" s="1"/>
  <c r="AJ633" i="1"/>
  <c r="AL633" i="1" s="1"/>
  <c r="AI633" i="1"/>
  <c r="AW633" i="1" s="1"/>
  <c r="AO632" i="1"/>
  <c r="AR632" i="1" s="1"/>
  <c r="AN632" i="1"/>
  <c r="AQ632" i="1" s="1"/>
  <c r="AM632" i="1"/>
  <c r="AP632" i="1" s="1"/>
  <c r="AJ632" i="1"/>
  <c r="AL632" i="1" s="1"/>
  <c r="AI632" i="1"/>
  <c r="AW632" i="1" s="1"/>
  <c r="AO631" i="1"/>
  <c r="AR631" i="1" s="1"/>
  <c r="AN631" i="1"/>
  <c r="AQ631" i="1" s="1"/>
  <c r="AM631" i="1"/>
  <c r="AP631" i="1" s="1"/>
  <c r="AJ631" i="1"/>
  <c r="AL631" i="1" s="1"/>
  <c r="AI631" i="1"/>
  <c r="AW631" i="1" s="1"/>
  <c r="AO630" i="1"/>
  <c r="AR630" i="1" s="1"/>
  <c r="AN630" i="1"/>
  <c r="AQ630" i="1" s="1"/>
  <c r="AM630" i="1"/>
  <c r="AP630" i="1" s="1"/>
  <c r="AJ630" i="1"/>
  <c r="AL630" i="1" s="1"/>
  <c r="AI630" i="1"/>
  <c r="AW630" i="1" s="1"/>
  <c r="AO629" i="1"/>
  <c r="AR629" i="1" s="1"/>
  <c r="AN629" i="1"/>
  <c r="AQ629" i="1" s="1"/>
  <c r="AM629" i="1"/>
  <c r="AP629" i="1" s="1"/>
  <c r="AJ629" i="1"/>
  <c r="AL629" i="1" s="1"/>
  <c r="AI629" i="1"/>
  <c r="AW629" i="1" s="1"/>
  <c r="AO628" i="1"/>
  <c r="AR628" i="1" s="1"/>
  <c r="AN628" i="1"/>
  <c r="AQ628" i="1" s="1"/>
  <c r="AM628" i="1"/>
  <c r="AP628" i="1" s="1"/>
  <c r="AJ628" i="1"/>
  <c r="AL628" i="1" s="1"/>
  <c r="AI628" i="1"/>
  <c r="AW628" i="1" s="1"/>
  <c r="AO627" i="1"/>
  <c r="AR627" i="1" s="1"/>
  <c r="AN627" i="1"/>
  <c r="AQ627" i="1" s="1"/>
  <c r="AM627" i="1"/>
  <c r="AP627" i="1" s="1"/>
  <c r="AJ627" i="1"/>
  <c r="AL627" i="1" s="1"/>
  <c r="AI627" i="1"/>
  <c r="AW627" i="1" s="1"/>
  <c r="AO626" i="1"/>
  <c r="AR626" i="1" s="1"/>
  <c r="AN626" i="1"/>
  <c r="AQ626" i="1" s="1"/>
  <c r="AM626" i="1"/>
  <c r="AP626" i="1" s="1"/>
  <c r="AJ626" i="1"/>
  <c r="AL626" i="1" s="1"/>
  <c r="AI626" i="1"/>
  <c r="AW626" i="1" s="1"/>
  <c r="AO625" i="1"/>
  <c r="AR625" i="1" s="1"/>
  <c r="AN625" i="1"/>
  <c r="AQ625" i="1" s="1"/>
  <c r="AM625" i="1"/>
  <c r="AP625" i="1" s="1"/>
  <c r="AJ625" i="1"/>
  <c r="AL625" i="1" s="1"/>
  <c r="AI625" i="1"/>
  <c r="AW625" i="1" s="1"/>
  <c r="AO624" i="1"/>
  <c r="AR624" i="1" s="1"/>
  <c r="AN624" i="1"/>
  <c r="AQ624" i="1" s="1"/>
  <c r="AM624" i="1"/>
  <c r="AP624" i="1" s="1"/>
  <c r="AJ624" i="1"/>
  <c r="AL624" i="1" s="1"/>
  <c r="AI624" i="1"/>
  <c r="AW624" i="1" s="1"/>
  <c r="AO623" i="1"/>
  <c r="AR623" i="1" s="1"/>
  <c r="AN623" i="1"/>
  <c r="AQ623" i="1" s="1"/>
  <c r="AM623" i="1"/>
  <c r="AP623" i="1" s="1"/>
  <c r="AJ623" i="1"/>
  <c r="AL623" i="1" s="1"/>
  <c r="AI623" i="1"/>
  <c r="AW623" i="1" s="1"/>
  <c r="AO622" i="1"/>
  <c r="AR622" i="1" s="1"/>
  <c r="AN622" i="1"/>
  <c r="AQ622" i="1" s="1"/>
  <c r="AM622" i="1"/>
  <c r="AP622" i="1" s="1"/>
  <c r="AJ622" i="1"/>
  <c r="AL622" i="1" s="1"/>
  <c r="AI622" i="1"/>
  <c r="AW622" i="1" s="1"/>
  <c r="AO621" i="1"/>
  <c r="AR621" i="1" s="1"/>
  <c r="AN621" i="1"/>
  <c r="AQ621" i="1" s="1"/>
  <c r="AM621" i="1"/>
  <c r="AP621" i="1" s="1"/>
  <c r="AJ621" i="1"/>
  <c r="AL621" i="1" s="1"/>
  <c r="AI621" i="1"/>
  <c r="AW621" i="1" s="1"/>
  <c r="AO620" i="1"/>
  <c r="AR620" i="1" s="1"/>
  <c r="AN620" i="1"/>
  <c r="AQ620" i="1" s="1"/>
  <c r="AM620" i="1"/>
  <c r="AP620" i="1" s="1"/>
  <c r="AJ620" i="1"/>
  <c r="AL620" i="1" s="1"/>
  <c r="AI620" i="1"/>
  <c r="AW620" i="1" s="1"/>
  <c r="AO619" i="1"/>
  <c r="AR619" i="1" s="1"/>
  <c r="AN619" i="1"/>
  <c r="AQ619" i="1" s="1"/>
  <c r="AM619" i="1"/>
  <c r="AP619" i="1" s="1"/>
  <c r="AJ619" i="1"/>
  <c r="AL619" i="1" s="1"/>
  <c r="AI619" i="1"/>
  <c r="AW619" i="1" s="1"/>
  <c r="AO618" i="1"/>
  <c r="AR618" i="1" s="1"/>
  <c r="AN618" i="1"/>
  <c r="AQ618" i="1" s="1"/>
  <c r="AM618" i="1"/>
  <c r="AP618" i="1" s="1"/>
  <c r="AJ618" i="1"/>
  <c r="AL618" i="1" s="1"/>
  <c r="AI618" i="1"/>
  <c r="AW618" i="1" s="1"/>
  <c r="AO617" i="1"/>
  <c r="AR617" i="1" s="1"/>
  <c r="AN617" i="1"/>
  <c r="AQ617" i="1" s="1"/>
  <c r="AM617" i="1"/>
  <c r="AP617" i="1" s="1"/>
  <c r="AJ617" i="1"/>
  <c r="AL617" i="1" s="1"/>
  <c r="AI617" i="1"/>
  <c r="AW617" i="1" s="1"/>
  <c r="AO616" i="1"/>
  <c r="AR616" i="1" s="1"/>
  <c r="AN616" i="1"/>
  <c r="AQ616" i="1" s="1"/>
  <c r="AM616" i="1"/>
  <c r="AP616" i="1" s="1"/>
  <c r="AJ616" i="1"/>
  <c r="AL616" i="1" s="1"/>
  <c r="AI616" i="1"/>
  <c r="AW616" i="1" s="1"/>
  <c r="AO615" i="1"/>
  <c r="AR615" i="1" s="1"/>
  <c r="AN615" i="1"/>
  <c r="AQ615" i="1" s="1"/>
  <c r="AM615" i="1"/>
  <c r="AP615" i="1" s="1"/>
  <c r="AJ615" i="1"/>
  <c r="AL615" i="1" s="1"/>
  <c r="AI615" i="1"/>
  <c r="AW615" i="1" s="1"/>
  <c r="AO614" i="1"/>
  <c r="AR614" i="1" s="1"/>
  <c r="AN614" i="1"/>
  <c r="AQ614" i="1" s="1"/>
  <c r="AM614" i="1"/>
  <c r="AP614" i="1" s="1"/>
  <c r="AJ614" i="1"/>
  <c r="AL614" i="1" s="1"/>
  <c r="AI614" i="1"/>
  <c r="AW614" i="1" s="1"/>
  <c r="AO613" i="1"/>
  <c r="AR613" i="1" s="1"/>
  <c r="AN613" i="1"/>
  <c r="AQ613" i="1" s="1"/>
  <c r="AM613" i="1"/>
  <c r="AP613" i="1" s="1"/>
  <c r="AJ613" i="1"/>
  <c r="AL613" i="1" s="1"/>
  <c r="AI613" i="1"/>
  <c r="AW613" i="1" s="1"/>
  <c r="AO612" i="1"/>
  <c r="AR612" i="1" s="1"/>
  <c r="AN612" i="1"/>
  <c r="AQ612" i="1" s="1"/>
  <c r="AM612" i="1"/>
  <c r="AP612" i="1" s="1"/>
  <c r="AJ612" i="1"/>
  <c r="AL612" i="1" s="1"/>
  <c r="AI612" i="1"/>
  <c r="AW612" i="1" s="1"/>
  <c r="AO611" i="1"/>
  <c r="AR611" i="1" s="1"/>
  <c r="AN611" i="1"/>
  <c r="AQ611" i="1" s="1"/>
  <c r="AM611" i="1"/>
  <c r="AP611" i="1" s="1"/>
  <c r="AJ611" i="1"/>
  <c r="AL611" i="1" s="1"/>
  <c r="AI611" i="1"/>
  <c r="AW611" i="1" s="1"/>
  <c r="AO610" i="1"/>
  <c r="AR610" i="1" s="1"/>
  <c r="AN610" i="1"/>
  <c r="AQ610" i="1" s="1"/>
  <c r="AM610" i="1"/>
  <c r="AP610" i="1" s="1"/>
  <c r="AJ610" i="1"/>
  <c r="AL610" i="1" s="1"/>
  <c r="AI610" i="1"/>
  <c r="AW610" i="1" s="1"/>
  <c r="AO609" i="1"/>
  <c r="AR609" i="1" s="1"/>
  <c r="AN609" i="1"/>
  <c r="AQ609" i="1" s="1"/>
  <c r="AM609" i="1"/>
  <c r="AP609" i="1" s="1"/>
  <c r="AJ609" i="1"/>
  <c r="AL609" i="1" s="1"/>
  <c r="AI609" i="1"/>
  <c r="AW609" i="1" s="1"/>
  <c r="AO608" i="1"/>
  <c r="AR608" i="1" s="1"/>
  <c r="AN608" i="1"/>
  <c r="AQ608" i="1" s="1"/>
  <c r="AM608" i="1"/>
  <c r="AP608" i="1" s="1"/>
  <c r="AJ608" i="1"/>
  <c r="AL608" i="1" s="1"/>
  <c r="AI608" i="1"/>
  <c r="AW608" i="1" s="1"/>
  <c r="AO607" i="1"/>
  <c r="AR607" i="1" s="1"/>
  <c r="AN607" i="1"/>
  <c r="AQ607" i="1" s="1"/>
  <c r="AM607" i="1"/>
  <c r="AP607" i="1" s="1"/>
  <c r="AJ607" i="1"/>
  <c r="AL607" i="1" s="1"/>
  <c r="AI607" i="1"/>
  <c r="AW607" i="1" s="1"/>
  <c r="AO606" i="1"/>
  <c r="AR606" i="1" s="1"/>
  <c r="AN606" i="1"/>
  <c r="AQ606" i="1" s="1"/>
  <c r="AM606" i="1"/>
  <c r="AP606" i="1" s="1"/>
  <c r="AJ606" i="1"/>
  <c r="AL606" i="1" s="1"/>
  <c r="AI606" i="1"/>
  <c r="AW606" i="1" s="1"/>
  <c r="AO605" i="1"/>
  <c r="AR605" i="1" s="1"/>
  <c r="AN605" i="1"/>
  <c r="AQ605" i="1" s="1"/>
  <c r="AM605" i="1"/>
  <c r="AP605" i="1" s="1"/>
  <c r="AJ605" i="1"/>
  <c r="AL605" i="1" s="1"/>
  <c r="AI605" i="1"/>
  <c r="AW605" i="1" s="1"/>
  <c r="AO604" i="1"/>
  <c r="AR604" i="1" s="1"/>
  <c r="AN604" i="1"/>
  <c r="AQ604" i="1" s="1"/>
  <c r="AM604" i="1"/>
  <c r="AP604" i="1" s="1"/>
  <c r="AJ604" i="1"/>
  <c r="AL604" i="1" s="1"/>
  <c r="AI604" i="1"/>
  <c r="AW604" i="1" s="1"/>
  <c r="AO603" i="1"/>
  <c r="AR603" i="1" s="1"/>
  <c r="AN603" i="1"/>
  <c r="AQ603" i="1" s="1"/>
  <c r="AM603" i="1"/>
  <c r="AP603" i="1" s="1"/>
  <c r="AJ603" i="1"/>
  <c r="AL603" i="1" s="1"/>
  <c r="AI603" i="1"/>
  <c r="AW603" i="1" s="1"/>
  <c r="AO602" i="1"/>
  <c r="AR602" i="1" s="1"/>
  <c r="AN602" i="1"/>
  <c r="AQ602" i="1" s="1"/>
  <c r="AM602" i="1"/>
  <c r="AP602" i="1" s="1"/>
  <c r="AJ602" i="1"/>
  <c r="AL602" i="1" s="1"/>
  <c r="AI602" i="1"/>
  <c r="AW602" i="1" s="1"/>
  <c r="AO601" i="1"/>
  <c r="AR601" i="1" s="1"/>
  <c r="AN601" i="1"/>
  <c r="AQ601" i="1" s="1"/>
  <c r="AM601" i="1"/>
  <c r="AP601" i="1" s="1"/>
  <c r="AJ601" i="1"/>
  <c r="AL601" i="1" s="1"/>
  <c r="AI601" i="1"/>
  <c r="AW601" i="1" s="1"/>
  <c r="AO600" i="1"/>
  <c r="AR600" i="1" s="1"/>
  <c r="AN600" i="1"/>
  <c r="AQ600" i="1" s="1"/>
  <c r="AM600" i="1"/>
  <c r="AP600" i="1" s="1"/>
  <c r="AJ600" i="1"/>
  <c r="AL600" i="1" s="1"/>
  <c r="AI600" i="1"/>
  <c r="AW600" i="1" s="1"/>
  <c r="AO599" i="1"/>
  <c r="AR599" i="1" s="1"/>
  <c r="AN599" i="1"/>
  <c r="AQ599" i="1" s="1"/>
  <c r="AM599" i="1"/>
  <c r="AP599" i="1" s="1"/>
  <c r="AJ599" i="1"/>
  <c r="AL599" i="1" s="1"/>
  <c r="AI599" i="1"/>
  <c r="AW599" i="1" s="1"/>
  <c r="AO598" i="1"/>
  <c r="AR598" i="1" s="1"/>
  <c r="AN598" i="1"/>
  <c r="AQ598" i="1" s="1"/>
  <c r="AM598" i="1"/>
  <c r="AP598" i="1" s="1"/>
  <c r="AJ598" i="1"/>
  <c r="AL598" i="1" s="1"/>
  <c r="AI598" i="1"/>
  <c r="AW598" i="1" s="1"/>
  <c r="AO597" i="1"/>
  <c r="AR597" i="1" s="1"/>
  <c r="AN597" i="1"/>
  <c r="AQ597" i="1" s="1"/>
  <c r="AM597" i="1"/>
  <c r="AP597" i="1" s="1"/>
  <c r="AJ597" i="1"/>
  <c r="AL597" i="1" s="1"/>
  <c r="AI597" i="1"/>
  <c r="AW597" i="1" s="1"/>
  <c r="AO596" i="1"/>
  <c r="AR596" i="1" s="1"/>
  <c r="AN596" i="1"/>
  <c r="AQ596" i="1" s="1"/>
  <c r="AM596" i="1"/>
  <c r="AP596" i="1" s="1"/>
  <c r="AJ596" i="1"/>
  <c r="AL596" i="1" s="1"/>
  <c r="AI596" i="1"/>
  <c r="AW596" i="1" s="1"/>
  <c r="AO595" i="1"/>
  <c r="AR595" i="1" s="1"/>
  <c r="AN595" i="1"/>
  <c r="AQ595" i="1" s="1"/>
  <c r="AM595" i="1"/>
  <c r="AP595" i="1" s="1"/>
  <c r="AJ595" i="1"/>
  <c r="AL595" i="1" s="1"/>
  <c r="AI595" i="1"/>
  <c r="AW595" i="1" s="1"/>
  <c r="AO594" i="1"/>
  <c r="AR594" i="1" s="1"/>
  <c r="AN594" i="1"/>
  <c r="AQ594" i="1" s="1"/>
  <c r="AM594" i="1"/>
  <c r="AP594" i="1" s="1"/>
  <c r="AJ594" i="1"/>
  <c r="AL594" i="1" s="1"/>
  <c r="AI594" i="1"/>
  <c r="AW594" i="1" s="1"/>
  <c r="AO593" i="1"/>
  <c r="AR593" i="1" s="1"/>
  <c r="AN593" i="1"/>
  <c r="AQ593" i="1" s="1"/>
  <c r="AM593" i="1"/>
  <c r="AP593" i="1" s="1"/>
  <c r="AJ593" i="1"/>
  <c r="AL593" i="1" s="1"/>
  <c r="AI593" i="1"/>
  <c r="AW593" i="1" s="1"/>
  <c r="AO592" i="1"/>
  <c r="AR592" i="1" s="1"/>
  <c r="AN592" i="1"/>
  <c r="AQ592" i="1" s="1"/>
  <c r="AM592" i="1"/>
  <c r="AP592" i="1" s="1"/>
  <c r="AJ592" i="1"/>
  <c r="AL592" i="1" s="1"/>
  <c r="AI592" i="1"/>
  <c r="AW592" i="1" s="1"/>
  <c r="AO591" i="1"/>
  <c r="AR591" i="1" s="1"/>
  <c r="AN591" i="1"/>
  <c r="AQ591" i="1" s="1"/>
  <c r="AM591" i="1"/>
  <c r="AP591" i="1" s="1"/>
  <c r="AJ591" i="1"/>
  <c r="AL591" i="1" s="1"/>
  <c r="AI591" i="1"/>
  <c r="AW591" i="1" s="1"/>
  <c r="AO590" i="1"/>
  <c r="AR590" i="1" s="1"/>
  <c r="AN590" i="1"/>
  <c r="AQ590" i="1" s="1"/>
  <c r="AM590" i="1"/>
  <c r="AP590" i="1" s="1"/>
  <c r="AJ590" i="1"/>
  <c r="AL590" i="1" s="1"/>
  <c r="AI590" i="1"/>
  <c r="AW590" i="1" s="1"/>
  <c r="AO589" i="1"/>
  <c r="AR589" i="1" s="1"/>
  <c r="AN589" i="1"/>
  <c r="AQ589" i="1" s="1"/>
  <c r="AM589" i="1"/>
  <c r="AP589" i="1" s="1"/>
  <c r="AJ589" i="1"/>
  <c r="AL589" i="1" s="1"/>
  <c r="AI589" i="1"/>
  <c r="AW589" i="1" s="1"/>
  <c r="AO588" i="1"/>
  <c r="AR588" i="1" s="1"/>
  <c r="AN588" i="1"/>
  <c r="AQ588" i="1" s="1"/>
  <c r="AM588" i="1"/>
  <c r="AP588" i="1" s="1"/>
  <c r="AJ588" i="1"/>
  <c r="AL588" i="1" s="1"/>
  <c r="AI588" i="1"/>
  <c r="AW588" i="1" s="1"/>
  <c r="AO587" i="1"/>
  <c r="AR587" i="1" s="1"/>
  <c r="AN587" i="1"/>
  <c r="AQ587" i="1" s="1"/>
  <c r="AM587" i="1"/>
  <c r="AP587" i="1" s="1"/>
  <c r="AJ587" i="1"/>
  <c r="AL587" i="1" s="1"/>
  <c r="AI587" i="1"/>
  <c r="AW587" i="1" s="1"/>
  <c r="AO586" i="1"/>
  <c r="AR586" i="1" s="1"/>
  <c r="AN586" i="1"/>
  <c r="AQ586" i="1" s="1"/>
  <c r="AM586" i="1"/>
  <c r="AP586" i="1" s="1"/>
  <c r="AJ586" i="1"/>
  <c r="AL586" i="1" s="1"/>
  <c r="AI586" i="1"/>
  <c r="AW586" i="1" s="1"/>
  <c r="AO585" i="1"/>
  <c r="AR585" i="1" s="1"/>
  <c r="AN585" i="1"/>
  <c r="AQ585" i="1" s="1"/>
  <c r="AM585" i="1"/>
  <c r="AP585" i="1" s="1"/>
  <c r="AJ585" i="1"/>
  <c r="AL585" i="1" s="1"/>
  <c r="AI585" i="1"/>
  <c r="AW585" i="1" s="1"/>
  <c r="AO584" i="1"/>
  <c r="AR584" i="1" s="1"/>
  <c r="AN584" i="1"/>
  <c r="AQ584" i="1" s="1"/>
  <c r="AM584" i="1"/>
  <c r="AP584" i="1" s="1"/>
  <c r="AJ584" i="1"/>
  <c r="AL584" i="1" s="1"/>
  <c r="AI584" i="1"/>
  <c r="AW584" i="1" s="1"/>
  <c r="AO583" i="1"/>
  <c r="AR583" i="1" s="1"/>
  <c r="AN583" i="1"/>
  <c r="AQ583" i="1" s="1"/>
  <c r="AM583" i="1"/>
  <c r="AP583" i="1" s="1"/>
  <c r="AJ583" i="1"/>
  <c r="AL583" i="1" s="1"/>
  <c r="AI583" i="1"/>
  <c r="AW583" i="1" s="1"/>
  <c r="AO582" i="1"/>
  <c r="AR582" i="1" s="1"/>
  <c r="AN582" i="1"/>
  <c r="AQ582" i="1" s="1"/>
  <c r="AM582" i="1"/>
  <c r="AP582" i="1" s="1"/>
  <c r="AJ582" i="1"/>
  <c r="AL582" i="1" s="1"/>
  <c r="AI582" i="1"/>
  <c r="AW582" i="1" s="1"/>
  <c r="AO581" i="1"/>
  <c r="AR581" i="1" s="1"/>
  <c r="AN581" i="1"/>
  <c r="AQ581" i="1" s="1"/>
  <c r="AM581" i="1"/>
  <c r="AP581" i="1" s="1"/>
  <c r="AJ581" i="1"/>
  <c r="AL581" i="1" s="1"/>
  <c r="AI581" i="1"/>
  <c r="AW581" i="1" s="1"/>
  <c r="AO580" i="1"/>
  <c r="AR580" i="1" s="1"/>
  <c r="AN580" i="1"/>
  <c r="AQ580" i="1" s="1"/>
  <c r="AM580" i="1"/>
  <c r="AP580" i="1" s="1"/>
  <c r="AJ580" i="1"/>
  <c r="AL580" i="1" s="1"/>
  <c r="AI580" i="1"/>
  <c r="AW580" i="1" s="1"/>
  <c r="AO579" i="1"/>
  <c r="AR579" i="1" s="1"/>
  <c r="AN579" i="1"/>
  <c r="AQ579" i="1" s="1"/>
  <c r="AM579" i="1"/>
  <c r="AP579" i="1" s="1"/>
  <c r="AJ579" i="1"/>
  <c r="AL579" i="1" s="1"/>
  <c r="AI579" i="1"/>
  <c r="AW579" i="1" s="1"/>
  <c r="AO578" i="1"/>
  <c r="AR578" i="1" s="1"/>
  <c r="AN578" i="1"/>
  <c r="AQ578" i="1" s="1"/>
  <c r="AM578" i="1"/>
  <c r="AP578" i="1" s="1"/>
  <c r="AJ578" i="1"/>
  <c r="AL578" i="1" s="1"/>
  <c r="AI578" i="1"/>
  <c r="AW578" i="1" s="1"/>
  <c r="AO577" i="1"/>
  <c r="AR577" i="1" s="1"/>
  <c r="AN577" i="1"/>
  <c r="AQ577" i="1" s="1"/>
  <c r="AM577" i="1"/>
  <c r="AP577" i="1" s="1"/>
  <c r="AJ577" i="1"/>
  <c r="AL577" i="1" s="1"/>
  <c r="AI577" i="1"/>
  <c r="AW577" i="1" s="1"/>
  <c r="AO576" i="1"/>
  <c r="AR576" i="1" s="1"/>
  <c r="AN576" i="1"/>
  <c r="AQ576" i="1" s="1"/>
  <c r="AM576" i="1"/>
  <c r="AP576" i="1" s="1"/>
  <c r="AJ576" i="1"/>
  <c r="AL576" i="1" s="1"/>
  <c r="AI576" i="1"/>
  <c r="AW576" i="1" s="1"/>
  <c r="AO575" i="1"/>
  <c r="AR575" i="1" s="1"/>
  <c r="AN575" i="1"/>
  <c r="AQ575" i="1" s="1"/>
  <c r="AM575" i="1"/>
  <c r="AP575" i="1" s="1"/>
  <c r="AJ575" i="1"/>
  <c r="AL575" i="1" s="1"/>
  <c r="AI575" i="1"/>
  <c r="AW575" i="1" s="1"/>
  <c r="AO574" i="1"/>
  <c r="AR574" i="1" s="1"/>
  <c r="AN574" i="1"/>
  <c r="AQ574" i="1" s="1"/>
  <c r="AM574" i="1"/>
  <c r="AP574" i="1" s="1"/>
  <c r="AJ574" i="1"/>
  <c r="AL574" i="1" s="1"/>
  <c r="AI574" i="1"/>
  <c r="AW574" i="1" s="1"/>
  <c r="AO573" i="1"/>
  <c r="AR573" i="1" s="1"/>
  <c r="AN573" i="1"/>
  <c r="AQ573" i="1" s="1"/>
  <c r="AM573" i="1"/>
  <c r="AP573" i="1" s="1"/>
  <c r="AJ573" i="1"/>
  <c r="AL573" i="1" s="1"/>
  <c r="AI573" i="1"/>
  <c r="AW573" i="1" s="1"/>
  <c r="AO572" i="1"/>
  <c r="AR572" i="1" s="1"/>
  <c r="AN572" i="1"/>
  <c r="AQ572" i="1" s="1"/>
  <c r="AM572" i="1"/>
  <c r="AP572" i="1" s="1"/>
  <c r="AJ572" i="1"/>
  <c r="AL572" i="1" s="1"/>
  <c r="AI572" i="1"/>
  <c r="AW572" i="1" s="1"/>
  <c r="AO571" i="1"/>
  <c r="AR571" i="1" s="1"/>
  <c r="AN571" i="1"/>
  <c r="AQ571" i="1" s="1"/>
  <c r="AM571" i="1"/>
  <c r="AP571" i="1" s="1"/>
  <c r="AJ571" i="1"/>
  <c r="AL571" i="1" s="1"/>
  <c r="AI571" i="1"/>
  <c r="AW571" i="1" s="1"/>
  <c r="AO570" i="1"/>
  <c r="AR570" i="1" s="1"/>
  <c r="AN570" i="1"/>
  <c r="AQ570" i="1" s="1"/>
  <c r="AM570" i="1"/>
  <c r="AP570" i="1" s="1"/>
  <c r="AJ570" i="1"/>
  <c r="AL570" i="1" s="1"/>
  <c r="AI570" i="1"/>
  <c r="AW570" i="1" s="1"/>
  <c r="AO569" i="1"/>
  <c r="AR569" i="1" s="1"/>
  <c r="AN569" i="1"/>
  <c r="AQ569" i="1" s="1"/>
  <c r="AM569" i="1"/>
  <c r="AP569" i="1" s="1"/>
  <c r="AJ569" i="1"/>
  <c r="AL569" i="1" s="1"/>
  <c r="AI569" i="1"/>
  <c r="AW569" i="1" s="1"/>
  <c r="AO568" i="1"/>
  <c r="AR568" i="1" s="1"/>
  <c r="AN568" i="1"/>
  <c r="AQ568" i="1" s="1"/>
  <c r="AM568" i="1"/>
  <c r="AP568" i="1" s="1"/>
  <c r="AJ568" i="1"/>
  <c r="AL568" i="1" s="1"/>
  <c r="AI568" i="1"/>
  <c r="AW568" i="1" s="1"/>
  <c r="AO567" i="1"/>
  <c r="AR567" i="1" s="1"/>
  <c r="AN567" i="1"/>
  <c r="AQ567" i="1" s="1"/>
  <c r="AM567" i="1"/>
  <c r="AP567" i="1" s="1"/>
  <c r="AJ567" i="1"/>
  <c r="AL567" i="1" s="1"/>
  <c r="AI567" i="1"/>
  <c r="AW567" i="1" s="1"/>
  <c r="AO566" i="1"/>
  <c r="AR566" i="1" s="1"/>
  <c r="AN566" i="1"/>
  <c r="AQ566" i="1" s="1"/>
  <c r="AM566" i="1"/>
  <c r="AP566" i="1" s="1"/>
  <c r="AJ566" i="1"/>
  <c r="AL566" i="1" s="1"/>
  <c r="AI566" i="1"/>
  <c r="AW566" i="1" s="1"/>
  <c r="AO565" i="1"/>
  <c r="AR565" i="1" s="1"/>
  <c r="AN565" i="1"/>
  <c r="AQ565" i="1" s="1"/>
  <c r="AM565" i="1"/>
  <c r="AP565" i="1" s="1"/>
  <c r="AJ565" i="1"/>
  <c r="AL565" i="1" s="1"/>
  <c r="AI565" i="1"/>
  <c r="AW565" i="1" s="1"/>
  <c r="AO564" i="1"/>
  <c r="AR564" i="1" s="1"/>
  <c r="AN564" i="1"/>
  <c r="AQ564" i="1" s="1"/>
  <c r="AM564" i="1"/>
  <c r="AP564" i="1" s="1"/>
  <c r="AJ564" i="1"/>
  <c r="AL564" i="1" s="1"/>
  <c r="AI564" i="1"/>
  <c r="AW564" i="1" s="1"/>
  <c r="AO563" i="1"/>
  <c r="AR563" i="1" s="1"/>
  <c r="AN563" i="1"/>
  <c r="AQ563" i="1" s="1"/>
  <c r="AM563" i="1"/>
  <c r="AP563" i="1" s="1"/>
  <c r="AJ563" i="1"/>
  <c r="AL563" i="1" s="1"/>
  <c r="AI563" i="1"/>
  <c r="AW563" i="1" s="1"/>
  <c r="AO562" i="1"/>
  <c r="AR562" i="1" s="1"/>
  <c r="AN562" i="1"/>
  <c r="AQ562" i="1" s="1"/>
  <c r="AM562" i="1"/>
  <c r="AP562" i="1" s="1"/>
  <c r="AJ562" i="1"/>
  <c r="AL562" i="1" s="1"/>
  <c r="AI562" i="1"/>
  <c r="AW562" i="1" s="1"/>
  <c r="AO561" i="1"/>
  <c r="AR561" i="1" s="1"/>
  <c r="AN561" i="1"/>
  <c r="AQ561" i="1" s="1"/>
  <c r="AM561" i="1"/>
  <c r="AP561" i="1" s="1"/>
  <c r="AJ561" i="1"/>
  <c r="AL561" i="1" s="1"/>
  <c r="AI561" i="1"/>
  <c r="AW561" i="1" s="1"/>
  <c r="AO560" i="1"/>
  <c r="AR560" i="1" s="1"/>
  <c r="AN560" i="1"/>
  <c r="AQ560" i="1" s="1"/>
  <c r="AM560" i="1"/>
  <c r="AP560" i="1" s="1"/>
  <c r="AJ560" i="1"/>
  <c r="AL560" i="1" s="1"/>
  <c r="AI560" i="1"/>
  <c r="AW560" i="1" s="1"/>
  <c r="AO559" i="1"/>
  <c r="AR559" i="1" s="1"/>
  <c r="AN559" i="1"/>
  <c r="AQ559" i="1" s="1"/>
  <c r="AM559" i="1"/>
  <c r="AP559" i="1" s="1"/>
  <c r="AJ559" i="1"/>
  <c r="AL559" i="1" s="1"/>
  <c r="AI559" i="1"/>
  <c r="AW559" i="1" s="1"/>
  <c r="AO558" i="1"/>
  <c r="AR558" i="1" s="1"/>
  <c r="AN558" i="1"/>
  <c r="AQ558" i="1" s="1"/>
  <c r="AM558" i="1"/>
  <c r="AP558" i="1" s="1"/>
  <c r="AJ558" i="1"/>
  <c r="AL558" i="1" s="1"/>
  <c r="AI558" i="1"/>
  <c r="AW558" i="1" s="1"/>
  <c r="AO557" i="1"/>
  <c r="AR557" i="1" s="1"/>
  <c r="AN557" i="1"/>
  <c r="AQ557" i="1" s="1"/>
  <c r="AM557" i="1"/>
  <c r="AP557" i="1" s="1"/>
  <c r="AJ557" i="1"/>
  <c r="AL557" i="1" s="1"/>
  <c r="AI557" i="1"/>
  <c r="AW557" i="1" s="1"/>
  <c r="AO556" i="1"/>
  <c r="AR556" i="1" s="1"/>
  <c r="AN556" i="1"/>
  <c r="AQ556" i="1" s="1"/>
  <c r="AM556" i="1"/>
  <c r="AP556" i="1" s="1"/>
  <c r="AJ556" i="1"/>
  <c r="AL556" i="1" s="1"/>
  <c r="AI556" i="1"/>
  <c r="AW556" i="1" s="1"/>
  <c r="AO555" i="1"/>
  <c r="AR555" i="1" s="1"/>
  <c r="AN555" i="1"/>
  <c r="AQ555" i="1" s="1"/>
  <c r="AM555" i="1"/>
  <c r="AP555" i="1" s="1"/>
  <c r="AJ555" i="1"/>
  <c r="AL555" i="1" s="1"/>
  <c r="AI555" i="1"/>
  <c r="AW555" i="1" s="1"/>
  <c r="AO554" i="1"/>
  <c r="AR554" i="1" s="1"/>
  <c r="AN554" i="1"/>
  <c r="AQ554" i="1" s="1"/>
  <c r="AM554" i="1"/>
  <c r="AP554" i="1" s="1"/>
  <c r="AJ554" i="1"/>
  <c r="AL554" i="1" s="1"/>
  <c r="AI554" i="1"/>
  <c r="AW554" i="1" s="1"/>
  <c r="AO553" i="1"/>
  <c r="AR553" i="1" s="1"/>
  <c r="AN553" i="1"/>
  <c r="AQ553" i="1" s="1"/>
  <c r="AM553" i="1"/>
  <c r="AP553" i="1" s="1"/>
  <c r="AJ553" i="1"/>
  <c r="AL553" i="1" s="1"/>
  <c r="AI553" i="1"/>
  <c r="AW553" i="1" s="1"/>
  <c r="AO552" i="1"/>
  <c r="AR552" i="1" s="1"/>
  <c r="AN552" i="1"/>
  <c r="AQ552" i="1" s="1"/>
  <c r="AM552" i="1"/>
  <c r="AP552" i="1" s="1"/>
  <c r="AJ552" i="1"/>
  <c r="AL552" i="1" s="1"/>
  <c r="AI552" i="1"/>
  <c r="AW552" i="1" s="1"/>
  <c r="AO551" i="1"/>
  <c r="AR551" i="1" s="1"/>
  <c r="AN551" i="1"/>
  <c r="AQ551" i="1" s="1"/>
  <c r="AM551" i="1"/>
  <c r="AP551" i="1" s="1"/>
  <c r="AJ551" i="1"/>
  <c r="AL551" i="1" s="1"/>
  <c r="AI551" i="1"/>
  <c r="AW551" i="1" s="1"/>
  <c r="AO550" i="1"/>
  <c r="AR550" i="1" s="1"/>
  <c r="AN550" i="1"/>
  <c r="AQ550" i="1" s="1"/>
  <c r="AM550" i="1"/>
  <c r="AP550" i="1" s="1"/>
  <c r="AJ550" i="1"/>
  <c r="AL550" i="1" s="1"/>
  <c r="AI550" i="1"/>
  <c r="AW550" i="1" s="1"/>
  <c r="AO549" i="1"/>
  <c r="AR549" i="1" s="1"/>
  <c r="AN549" i="1"/>
  <c r="AQ549" i="1" s="1"/>
  <c r="AM549" i="1"/>
  <c r="AP549" i="1" s="1"/>
  <c r="AJ549" i="1"/>
  <c r="AL549" i="1" s="1"/>
  <c r="AI549" i="1"/>
  <c r="AW549" i="1" s="1"/>
  <c r="AO548" i="1"/>
  <c r="AR548" i="1" s="1"/>
  <c r="AN548" i="1"/>
  <c r="AQ548" i="1" s="1"/>
  <c r="AM548" i="1"/>
  <c r="AP548" i="1" s="1"/>
  <c r="AJ548" i="1"/>
  <c r="AL548" i="1" s="1"/>
  <c r="AI548" i="1"/>
  <c r="AW548" i="1" s="1"/>
  <c r="AO547" i="1"/>
  <c r="AR547" i="1" s="1"/>
  <c r="AN547" i="1"/>
  <c r="AQ547" i="1" s="1"/>
  <c r="AM547" i="1"/>
  <c r="AP547" i="1" s="1"/>
  <c r="AJ547" i="1"/>
  <c r="AL547" i="1" s="1"/>
  <c r="AI547" i="1"/>
  <c r="AW547" i="1" s="1"/>
  <c r="AO546" i="1"/>
  <c r="AR546" i="1" s="1"/>
  <c r="AN546" i="1"/>
  <c r="AQ546" i="1" s="1"/>
  <c r="AM546" i="1"/>
  <c r="AP546" i="1" s="1"/>
  <c r="AJ546" i="1"/>
  <c r="AL546" i="1" s="1"/>
  <c r="AI546" i="1"/>
  <c r="AW546" i="1" s="1"/>
  <c r="AO545" i="1"/>
  <c r="AR545" i="1" s="1"/>
  <c r="AN545" i="1"/>
  <c r="AQ545" i="1" s="1"/>
  <c r="AM545" i="1"/>
  <c r="AP545" i="1" s="1"/>
  <c r="AJ545" i="1"/>
  <c r="AL545" i="1" s="1"/>
  <c r="AI545" i="1"/>
  <c r="AW545" i="1" s="1"/>
  <c r="AO544" i="1"/>
  <c r="AR544" i="1" s="1"/>
  <c r="AN544" i="1"/>
  <c r="AQ544" i="1" s="1"/>
  <c r="AM544" i="1"/>
  <c r="AP544" i="1" s="1"/>
  <c r="AJ544" i="1"/>
  <c r="AL544" i="1" s="1"/>
  <c r="AI544" i="1"/>
  <c r="AW544" i="1" s="1"/>
  <c r="AO543" i="1"/>
  <c r="AR543" i="1" s="1"/>
  <c r="AN543" i="1"/>
  <c r="AQ543" i="1" s="1"/>
  <c r="AM543" i="1"/>
  <c r="AP543" i="1" s="1"/>
  <c r="AJ543" i="1"/>
  <c r="AL543" i="1" s="1"/>
  <c r="AI543" i="1"/>
  <c r="AW543" i="1" s="1"/>
  <c r="AO542" i="1"/>
  <c r="AR542" i="1" s="1"/>
  <c r="AN542" i="1"/>
  <c r="AQ542" i="1" s="1"/>
  <c r="AM542" i="1"/>
  <c r="AP542" i="1" s="1"/>
  <c r="AJ542" i="1"/>
  <c r="AL542" i="1" s="1"/>
  <c r="AI542" i="1"/>
  <c r="AW542" i="1" s="1"/>
  <c r="AO541" i="1"/>
  <c r="AR541" i="1" s="1"/>
  <c r="AN541" i="1"/>
  <c r="AQ541" i="1" s="1"/>
  <c r="AM541" i="1"/>
  <c r="AP541" i="1" s="1"/>
  <c r="AJ541" i="1"/>
  <c r="AL541" i="1" s="1"/>
  <c r="AI541" i="1"/>
  <c r="AW541" i="1" s="1"/>
  <c r="AO540" i="1"/>
  <c r="AR540" i="1" s="1"/>
  <c r="AN540" i="1"/>
  <c r="AQ540" i="1" s="1"/>
  <c r="AM540" i="1"/>
  <c r="AP540" i="1" s="1"/>
  <c r="AJ540" i="1"/>
  <c r="AL540" i="1" s="1"/>
  <c r="AI540" i="1"/>
  <c r="AW540" i="1" s="1"/>
  <c r="AO539" i="1"/>
  <c r="AR539" i="1" s="1"/>
  <c r="AN539" i="1"/>
  <c r="AQ539" i="1" s="1"/>
  <c r="AM539" i="1"/>
  <c r="AP539" i="1" s="1"/>
  <c r="AJ539" i="1"/>
  <c r="AL539" i="1" s="1"/>
  <c r="AI539" i="1"/>
  <c r="AW539" i="1" s="1"/>
  <c r="AO538" i="1"/>
  <c r="AR538" i="1" s="1"/>
  <c r="AN538" i="1"/>
  <c r="AQ538" i="1" s="1"/>
  <c r="AM538" i="1"/>
  <c r="AP538" i="1" s="1"/>
  <c r="AJ538" i="1"/>
  <c r="AL538" i="1" s="1"/>
  <c r="AI538" i="1"/>
  <c r="AW538" i="1" s="1"/>
  <c r="AO537" i="1"/>
  <c r="AR537" i="1" s="1"/>
  <c r="AN537" i="1"/>
  <c r="AQ537" i="1" s="1"/>
  <c r="AM537" i="1"/>
  <c r="AP537" i="1" s="1"/>
  <c r="AJ537" i="1"/>
  <c r="AL537" i="1" s="1"/>
  <c r="AI537" i="1"/>
  <c r="AW537" i="1" s="1"/>
  <c r="AO536" i="1"/>
  <c r="AR536" i="1" s="1"/>
  <c r="AN536" i="1"/>
  <c r="AQ536" i="1" s="1"/>
  <c r="AM536" i="1"/>
  <c r="AP536" i="1" s="1"/>
  <c r="AJ536" i="1"/>
  <c r="AL536" i="1" s="1"/>
  <c r="AI536" i="1"/>
  <c r="AW536" i="1" s="1"/>
  <c r="AO535" i="1"/>
  <c r="AR535" i="1" s="1"/>
  <c r="AN535" i="1"/>
  <c r="AQ535" i="1" s="1"/>
  <c r="AM535" i="1"/>
  <c r="AP535" i="1" s="1"/>
  <c r="AJ535" i="1"/>
  <c r="AL535" i="1" s="1"/>
  <c r="AI535" i="1"/>
  <c r="AW535" i="1" s="1"/>
  <c r="AO534" i="1"/>
  <c r="AR534" i="1" s="1"/>
  <c r="AN534" i="1"/>
  <c r="AQ534" i="1" s="1"/>
  <c r="AM534" i="1"/>
  <c r="AP534" i="1" s="1"/>
  <c r="AJ534" i="1"/>
  <c r="AL534" i="1" s="1"/>
  <c r="AI534" i="1"/>
  <c r="AW534" i="1" s="1"/>
  <c r="AO533" i="1"/>
  <c r="AR533" i="1" s="1"/>
  <c r="AN533" i="1"/>
  <c r="AQ533" i="1" s="1"/>
  <c r="AM533" i="1"/>
  <c r="AP533" i="1" s="1"/>
  <c r="AJ533" i="1"/>
  <c r="AL533" i="1" s="1"/>
  <c r="AI533" i="1"/>
  <c r="AW533" i="1" s="1"/>
  <c r="AO532" i="1"/>
  <c r="AR532" i="1" s="1"/>
  <c r="AN532" i="1"/>
  <c r="AQ532" i="1" s="1"/>
  <c r="AM532" i="1"/>
  <c r="AP532" i="1" s="1"/>
  <c r="AJ532" i="1"/>
  <c r="AL532" i="1" s="1"/>
  <c r="AI532" i="1"/>
  <c r="AW532" i="1" s="1"/>
  <c r="AO531" i="1"/>
  <c r="AR531" i="1" s="1"/>
  <c r="AN531" i="1"/>
  <c r="AQ531" i="1" s="1"/>
  <c r="AM531" i="1"/>
  <c r="AP531" i="1" s="1"/>
  <c r="AJ531" i="1"/>
  <c r="AL531" i="1" s="1"/>
  <c r="AI531" i="1"/>
  <c r="AW531" i="1" s="1"/>
  <c r="AO530" i="1"/>
  <c r="AR530" i="1" s="1"/>
  <c r="AN530" i="1"/>
  <c r="AQ530" i="1" s="1"/>
  <c r="AM530" i="1"/>
  <c r="AP530" i="1" s="1"/>
  <c r="AJ530" i="1"/>
  <c r="AL530" i="1" s="1"/>
  <c r="AI530" i="1"/>
  <c r="AW530" i="1" s="1"/>
  <c r="AO529" i="1"/>
  <c r="AR529" i="1" s="1"/>
  <c r="AN529" i="1"/>
  <c r="AQ529" i="1" s="1"/>
  <c r="AM529" i="1"/>
  <c r="AP529" i="1" s="1"/>
  <c r="AJ529" i="1"/>
  <c r="AL529" i="1" s="1"/>
  <c r="AI529" i="1"/>
  <c r="AW529" i="1" s="1"/>
  <c r="AO528" i="1"/>
  <c r="AR528" i="1" s="1"/>
  <c r="AN528" i="1"/>
  <c r="AQ528" i="1" s="1"/>
  <c r="AM528" i="1"/>
  <c r="AP528" i="1" s="1"/>
  <c r="AJ528" i="1"/>
  <c r="AL528" i="1" s="1"/>
  <c r="AI528" i="1"/>
  <c r="AW528" i="1" s="1"/>
  <c r="AO527" i="1"/>
  <c r="AR527" i="1" s="1"/>
  <c r="AN527" i="1"/>
  <c r="AQ527" i="1" s="1"/>
  <c r="AM527" i="1"/>
  <c r="AP527" i="1" s="1"/>
  <c r="AJ527" i="1"/>
  <c r="AL527" i="1" s="1"/>
  <c r="AI527" i="1"/>
  <c r="AW527" i="1" s="1"/>
  <c r="AO526" i="1"/>
  <c r="AR526" i="1" s="1"/>
  <c r="AN526" i="1"/>
  <c r="AQ526" i="1" s="1"/>
  <c r="AM526" i="1"/>
  <c r="AP526" i="1" s="1"/>
  <c r="AJ526" i="1"/>
  <c r="AL526" i="1" s="1"/>
  <c r="AI526" i="1"/>
  <c r="AW526" i="1" s="1"/>
  <c r="AO525" i="1"/>
  <c r="AR525" i="1" s="1"/>
  <c r="AN525" i="1"/>
  <c r="AQ525" i="1" s="1"/>
  <c r="AM525" i="1"/>
  <c r="AP525" i="1" s="1"/>
  <c r="AJ525" i="1"/>
  <c r="AL525" i="1" s="1"/>
  <c r="AI525" i="1"/>
  <c r="AW525" i="1" s="1"/>
  <c r="AO524" i="1"/>
  <c r="AR524" i="1" s="1"/>
  <c r="AN524" i="1"/>
  <c r="AQ524" i="1" s="1"/>
  <c r="AM524" i="1"/>
  <c r="AP524" i="1" s="1"/>
  <c r="AJ524" i="1"/>
  <c r="AL524" i="1" s="1"/>
  <c r="AI524" i="1"/>
  <c r="AW524" i="1" s="1"/>
  <c r="AO523" i="1"/>
  <c r="AR523" i="1" s="1"/>
  <c r="AN523" i="1"/>
  <c r="AQ523" i="1" s="1"/>
  <c r="AM523" i="1"/>
  <c r="AP523" i="1" s="1"/>
  <c r="AJ523" i="1"/>
  <c r="AL523" i="1" s="1"/>
  <c r="AI523" i="1"/>
  <c r="AW523" i="1" s="1"/>
  <c r="AO522" i="1"/>
  <c r="AR522" i="1" s="1"/>
  <c r="AN522" i="1"/>
  <c r="AQ522" i="1" s="1"/>
  <c r="AM522" i="1"/>
  <c r="AP522" i="1" s="1"/>
  <c r="AJ522" i="1"/>
  <c r="AL522" i="1" s="1"/>
  <c r="AI522" i="1"/>
  <c r="AW522" i="1" s="1"/>
  <c r="AO521" i="1"/>
  <c r="AR521" i="1" s="1"/>
  <c r="AN521" i="1"/>
  <c r="AQ521" i="1" s="1"/>
  <c r="AM521" i="1"/>
  <c r="AP521" i="1" s="1"/>
  <c r="AJ521" i="1"/>
  <c r="AL521" i="1" s="1"/>
  <c r="AI521" i="1"/>
  <c r="AW521" i="1" s="1"/>
  <c r="AO520" i="1"/>
  <c r="AR520" i="1" s="1"/>
  <c r="AN520" i="1"/>
  <c r="AQ520" i="1" s="1"/>
  <c r="AM520" i="1"/>
  <c r="AP520" i="1" s="1"/>
  <c r="AJ520" i="1"/>
  <c r="AL520" i="1" s="1"/>
  <c r="AI520" i="1"/>
  <c r="AW520" i="1" s="1"/>
  <c r="AO519" i="1"/>
  <c r="AR519" i="1" s="1"/>
  <c r="AN519" i="1"/>
  <c r="AQ519" i="1" s="1"/>
  <c r="AM519" i="1"/>
  <c r="AP519" i="1" s="1"/>
  <c r="AJ519" i="1"/>
  <c r="AL519" i="1" s="1"/>
  <c r="AI519" i="1"/>
  <c r="AW519" i="1" s="1"/>
  <c r="AO518" i="1"/>
  <c r="AR518" i="1" s="1"/>
  <c r="AN518" i="1"/>
  <c r="AQ518" i="1" s="1"/>
  <c r="AM518" i="1"/>
  <c r="AP518" i="1" s="1"/>
  <c r="AJ518" i="1"/>
  <c r="AL518" i="1" s="1"/>
  <c r="AI518" i="1"/>
  <c r="AW518" i="1" s="1"/>
  <c r="AO517" i="1"/>
  <c r="AR517" i="1" s="1"/>
  <c r="AN517" i="1"/>
  <c r="AQ517" i="1" s="1"/>
  <c r="AM517" i="1"/>
  <c r="AP517" i="1" s="1"/>
  <c r="AJ517" i="1"/>
  <c r="AL517" i="1" s="1"/>
  <c r="AI517" i="1"/>
  <c r="AW517" i="1" s="1"/>
  <c r="AO516" i="1"/>
  <c r="AR516" i="1" s="1"/>
  <c r="AN516" i="1"/>
  <c r="AQ516" i="1" s="1"/>
  <c r="AM516" i="1"/>
  <c r="AP516" i="1" s="1"/>
  <c r="AJ516" i="1"/>
  <c r="AL516" i="1" s="1"/>
  <c r="AI516" i="1"/>
  <c r="AW516" i="1" s="1"/>
  <c r="AO515" i="1"/>
  <c r="AR515" i="1" s="1"/>
  <c r="AN515" i="1"/>
  <c r="AQ515" i="1" s="1"/>
  <c r="AM515" i="1"/>
  <c r="AP515" i="1" s="1"/>
  <c r="AJ515" i="1"/>
  <c r="AL515" i="1" s="1"/>
  <c r="AI515" i="1"/>
  <c r="AW515" i="1" s="1"/>
  <c r="AO514" i="1"/>
  <c r="AR514" i="1" s="1"/>
  <c r="AN514" i="1"/>
  <c r="AQ514" i="1" s="1"/>
  <c r="AM514" i="1"/>
  <c r="AP514" i="1" s="1"/>
  <c r="AJ514" i="1"/>
  <c r="AL514" i="1" s="1"/>
  <c r="AI514" i="1"/>
  <c r="AW514" i="1" s="1"/>
  <c r="AO513" i="1"/>
  <c r="AR513" i="1" s="1"/>
  <c r="AN513" i="1"/>
  <c r="AQ513" i="1" s="1"/>
  <c r="AM513" i="1"/>
  <c r="AP513" i="1" s="1"/>
  <c r="AJ513" i="1"/>
  <c r="AL513" i="1" s="1"/>
  <c r="AI513" i="1"/>
  <c r="AW513" i="1" s="1"/>
  <c r="AO512" i="1"/>
  <c r="AR512" i="1" s="1"/>
  <c r="AN512" i="1"/>
  <c r="AQ512" i="1" s="1"/>
  <c r="AM512" i="1"/>
  <c r="AP512" i="1" s="1"/>
  <c r="AJ512" i="1"/>
  <c r="AL512" i="1" s="1"/>
  <c r="AI512" i="1"/>
  <c r="AW512" i="1" s="1"/>
  <c r="AO511" i="1"/>
  <c r="AR511" i="1" s="1"/>
  <c r="AN511" i="1"/>
  <c r="AQ511" i="1" s="1"/>
  <c r="AM511" i="1"/>
  <c r="AP511" i="1" s="1"/>
  <c r="AJ511" i="1"/>
  <c r="AL511" i="1" s="1"/>
  <c r="AI511" i="1"/>
  <c r="AW511" i="1" s="1"/>
  <c r="AO510" i="1"/>
  <c r="AR510" i="1" s="1"/>
  <c r="AN510" i="1"/>
  <c r="AQ510" i="1" s="1"/>
  <c r="AM510" i="1"/>
  <c r="AP510" i="1" s="1"/>
  <c r="AJ510" i="1"/>
  <c r="AL510" i="1" s="1"/>
  <c r="AI510" i="1"/>
  <c r="AW510" i="1" s="1"/>
  <c r="AO509" i="1"/>
  <c r="AR509" i="1" s="1"/>
  <c r="AN509" i="1"/>
  <c r="AQ509" i="1" s="1"/>
  <c r="AM509" i="1"/>
  <c r="AP509" i="1" s="1"/>
  <c r="AJ509" i="1"/>
  <c r="AL509" i="1" s="1"/>
  <c r="AI509" i="1"/>
  <c r="AW509" i="1" s="1"/>
  <c r="AO508" i="1"/>
  <c r="AR508" i="1" s="1"/>
  <c r="AN508" i="1"/>
  <c r="AQ508" i="1" s="1"/>
  <c r="AM508" i="1"/>
  <c r="AP508" i="1" s="1"/>
  <c r="AJ508" i="1"/>
  <c r="AL508" i="1" s="1"/>
  <c r="AI508" i="1"/>
  <c r="AW508" i="1" s="1"/>
  <c r="AO507" i="1"/>
  <c r="AR507" i="1" s="1"/>
  <c r="AN507" i="1"/>
  <c r="AQ507" i="1" s="1"/>
  <c r="AM507" i="1"/>
  <c r="AP507" i="1" s="1"/>
  <c r="AJ507" i="1"/>
  <c r="AL507" i="1" s="1"/>
  <c r="AI507" i="1"/>
  <c r="AW507" i="1" s="1"/>
  <c r="AO506" i="1"/>
  <c r="AR506" i="1" s="1"/>
  <c r="AN506" i="1"/>
  <c r="AQ506" i="1" s="1"/>
  <c r="AM506" i="1"/>
  <c r="AP506" i="1" s="1"/>
  <c r="AJ506" i="1"/>
  <c r="AL506" i="1" s="1"/>
  <c r="AI506" i="1"/>
  <c r="AW506" i="1" s="1"/>
  <c r="AO505" i="1"/>
  <c r="AR505" i="1" s="1"/>
  <c r="AN505" i="1"/>
  <c r="AQ505" i="1" s="1"/>
  <c r="AM505" i="1"/>
  <c r="AP505" i="1" s="1"/>
  <c r="AJ505" i="1"/>
  <c r="AL505" i="1" s="1"/>
  <c r="AI505" i="1"/>
  <c r="AW505" i="1" s="1"/>
  <c r="AO504" i="1"/>
  <c r="AR504" i="1" s="1"/>
  <c r="AN504" i="1"/>
  <c r="AQ504" i="1" s="1"/>
  <c r="AM504" i="1"/>
  <c r="AP504" i="1" s="1"/>
  <c r="AJ504" i="1"/>
  <c r="AL504" i="1" s="1"/>
  <c r="AI504" i="1"/>
  <c r="AW504" i="1" s="1"/>
  <c r="AO503" i="1"/>
  <c r="AR503" i="1" s="1"/>
  <c r="AN503" i="1"/>
  <c r="AQ503" i="1" s="1"/>
  <c r="AM503" i="1"/>
  <c r="AP503" i="1" s="1"/>
  <c r="AJ503" i="1"/>
  <c r="AL503" i="1" s="1"/>
  <c r="AI503" i="1"/>
  <c r="AW503" i="1" s="1"/>
  <c r="AO502" i="1"/>
  <c r="AR502" i="1" s="1"/>
  <c r="AN502" i="1"/>
  <c r="AQ502" i="1" s="1"/>
  <c r="AM502" i="1"/>
  <c r="AP502" i="1" s="1"/>
  <c r="AJ502" i="1"/>
  <c r="AL502" i="1" s="1"/>
  <c r="AI502" i="1"/>
  <c r="AW502" i="1" s="1"/>
  <c r="AO501" i="1"/>
  <c r="AR501" i="1" s="1"/>
  <c r="AN501" i="1"/>
  <c r="AQ501" i="1" s="1"/>
  <c r="AM501" i="1"/>
  <c r="AP501" i="1" s="1"/>
  <c r="AJ501" i="1"/>
  <c r="AL501" i="1" s="1"/>
  <c r="AI501" i="1"/>
  <c r="AW501" i="1" s="1"/>
  <c r="AO500" i="1"/>
  <c r="AR500" i="1" s="1"/>
  <c r="AN500" i="1"/>
  <c r="AQ500" i="1" s="1"/>
  <c r="AM500" i="1"/>
  <c r="AP500" i="1" s="1"/>
  <c r="AJ500" i="1"/>
  <c r="AL500" i="1" s="1"/>
  <c r="AI500" i="1"/>
  <c r="AW500" i="1" s="1"/>
  <c r="AO499" i="1"/>
  <c r="AR499" i="1" s="1"/>
  <c r="AN499" i="1"/>
  <c r="AQ499" i="1" s="1"/>
  <c r="AM499" i="1"/>
  <c r="AP499" i="1" s="1"/>
  <c r="AJ499" i="1"/>
  <c r="AL499" i="1" s="1"/>
  <c r="AI499" i="1"/>
  <c r="AW499" i="1" s="1"/>
  <c r="AO498" i="1"/>
  <c r="AR498" i="1" s="1"/>
  <c r="AN498" i="1"/>
  <c r="AQ498" i="1" s="1"/>
  <c r="AM498" i="1"/>
  <c r="AP498" i="1" s="1"/>
  <c r="AJ498" i="1"/>
  <c r="AL498" i="1" s="1"/>
  <c r="AI498" i="1"/>
  <c r="AW498" i="1" s="1"/>
  <c r="AO497" i="1"/>
  <c r="AR497" i="1" s="1"/>
  <c r="AN497" i="1"/>
  <c r="AQ497" i="1" s="1"/>
  <c r="AM497" i="1"/>
  <c r="AP497" i="1" s="1"/>
  <c r="AJ497" i="1"/>
  <c r="AL497" i="1" s="1"/>
  <c r="AI497" i="1"/>
  <c r="AW497" i="1" s="1"/>
  <c r="AO496" i="1"/>
  <c r="AR496" i="1" s="1"/>
  <c r="AN496" i="1"/>
  <c r="AQ496" i="1" s="1"/>
  <c r="AM496" i="1"/>
  <c r="AP496" i="1" s="1"/>
  <c r="AJ496" i="1"/>
  <c r="AL496" i="1" s="1"/>
  <c r="AI496" i="1"/>
  <c r="AW496" i="1" s="1"/>
  <c r="AO495" i="1"/>
  <c r="AR495" i="1" s="1"/>
  <c r="AN495" i="1"/>
  <c r="AQ495" i="1" s="1"/>
  <c r="AM495" i="1"/>
  <c r="AP495" i="1" s="1"/>
  <c r="AJ495" i="1"/>
  <c r="AL495" i="1" s="1"/>
  <c r="AI495" i="1"/>
  <c r="AW495" i="1" s="1"/>
  <c r="AO494" i="1"/>
  <c r="AR494" i="1" s="1"/>
  <c r="AN494" i="1"/>
  <c r="AQ494" i="1" s="1"/>
  <c r="AM494" i="1"/>
  <c r="AP494" i="1" s="1"/>
  <c r="AJ494" i="1"/>
  <c r="AL494" i="1" s="1"/>
  <c r="AI494" i="1"/>
  <c r="AW494" i="1" s="1"/>
  <c r="AO493" i="1"/>
  <c r="AR493" i="1" s="1"/>
  <c r="AN493" i="1"/>
  <c r="AQ493" i="1" s="1"/>
  <c r="AM493" i="1"/>
  <c r="AP493" i="1" s="1"/>
  <c r="AJ493" i="1"/>
  <c r="AL493" i="1" s="1"/>
  <c r="AI493" i="1"/>
  <c r="AW493" i="1" s="1"/>
  <c r="AO492" i="1"/>
  <c r="AR492" i="1" s="1"/>
  <c r="AN492" i="1"/>
  <c r="AQ492" i="1" s="1"/>
  <c r="AM492" i="1"/>
  <c r="AP492" i="1" s="1"/>
  <c r="AJ492" i="1"/>
  <c r="AL492" i="1" s="1"/>
  <c r="AI492" i="1"/>
  <c r="AW492" i="1" s="1"/>
  <c r="AO491" i="1"/>
  <c r="AR491" i="1" s="1"/>
  <c r="AN491" i="1"/>
  <c r="AQ491" i="1" s="1"/>
  <c r="AM491" i="1"/>
  <c r="AP491" i="1" s="1"/>
  <c r="AJ491" i="1"/>
  <c r="AL491" i="1" s="1"/>
  <c r="AI491" i="1"/>
  <c r="AW491" i="1" s="1"/>
  <c r="AO490" i="1"/>
  <c r="AR490" i="1" s="1"/>
  <c r="AN490" i="1"/>
  <c r="AQ490" i="1" s="1"/>
  <c r="AM490" i="1"/>
  <c r="AP490" i="1" s="1"/>
  <c r="AJ490" i="1"/>
  <c r="AL490" i="1" s="1"/>
  <c r="AI490" i="1"/>
  <c r="AW490" i="1" s="1"/>
  <c r="AO489" i="1"/>
  <c r="AR489" i="1" s="1"/>
  <c r="AN489" i="1"/>
  <c r="AQ489" i="1" s="1"/>
  <c r="AM489" i="1"/>
  <c r="AP489" i="1" s="1"/>
  <c r="AJ489" i="1"/>
  <c r="AL489" i="1" s="1"/>
  <c r="AI489" i="1"/>
  <c r="AW489" i="1" s="1"/>
  <c r="AO488" i="1"/>
  <c r="AR488" i="1" s="1"/>
  <c r="AN488" i="1"/>
  <c r="AQ488" i="1" s="1"/>
  <c r="AM488" i="1"/>
  <c r="AP488" i="1" s="1"/>
  <c r="AJ488" i="1"/>
  <c r="AL488" i="1" s="1"/>
  <c r="AI488" i="1"/>
  <c r="AW488" i="1" s="1"/>
  <c r="AO487" i="1"/>
  <c r="AR487" i="1" s="1"/>
  <c r="AN487" i="1"/>
  <c r="AQ487" i="1" s="1"/>
  <c r="AM487" i="1"/>
  <c r="AP487" i="1" s="1"/>
  <c r="AJ487" i="1"/>
  <c r="AL487" i="1" s="1"/>
  <c r="AI487" i="1"/>
  <c r="AW487" i="1" s="1"/>
  <c r="AO486" i="1"/>
  <c r="AR486" i="1" s="1"/>
  <c r="AN486" i="1"/>
  <c r="AQ486" i="1" s="1"/>
  <c r="AM486" i="1"/>
  <c r="AP486" i="1" s="1"/>
  <c r="AJ486" i="1"/>
  <c r="AL486" i="1" s="1"/>
  <c r="AI486" i="1"/>
  <c r="AW486" i="1" s="1"/>
  <c r="AO485" i="1"/>
  <c r="AR485" i="1" s="1"/>
  <c r="AN485" i="1"/>
  <c r="AQ485" i="1" s="1"/>
  <c r="AM485" i="1"/>
  <c r="AP485" i="1" s="1"/>
  <c r="AJ485" i="1"/>
  <c r="AL485" i="1" s="1"/>
  <c r="AI485" i="1"/>
  <c r="AW485" i="1" s="1"/>
  <c r="AO484" i="1"/>
  <c r="AR484" i="1" s="1"/>
  <c r="AN484" i="1"/>
  <c r="AQ484" i="1" s="1"/>
  <c r="AM484" i="1"/>
  <c r="AP484" i="1" s="1"/>
  <c r="AJ484" i="1"/>
  <c r="AL484" i="1" s="1"/>
  <c r="AI484" i="1"/>
  <c r="AW484" i="1" s="1"/>
  <c r="AO483" i="1"/>
  <c r="AR483" i="1" s="1"/>
  <c r="AN483" i="1"/>
  <c r="AQ483" i="1" s="1"/>
  <c r="AM483" i="1"/>
  <c r="AP483" i="1" s="1"/>
  <c r="AJ483" i="1"/>
  <c r="AL483" i="1" s="1"/>
  <c r="AI483" i="1"/>
  <c r="AW483" i="1" s="1"/>
  <c r="AO482" i="1"/>
  <c r="AR482" i="1" s="1"/>
  <c r="AN482" i="1"/>
  <c r="AQ482" i="1" s="1"/>
  <c r="AM482" i="1"/>
  <c r="AP482" i="1" s="1"/>
  <c r="AJ482" i="1"/>
  <c r="AL482" i="1" s="1"/>
  <c r="AI482" i="1"/>
  <c r="AW482" i="1" s="1"/>
  <c r="AO481" i="1"/>
  <c r="AR481" i="1" s="1"/>
  <c r="AN481" i="1"/>
  <c r="AQ481" i="1" s="1"/>
  <c r="AM481" i="1"/>
  <c r="AP481" i="1" s="1"/>
  <c r="AJ481" i="1"/>
  <c r="AL481" i="1" s="1"/>
  <c r="AI481" i="1"/>
  <c r="AW481" i="1" s="1"/>
  <c r="AO480" i="1"/>
  <c r="AR480" i="1" s="1"/>
  <c r="AN480" i="1"/>
  <c r="AQ480" i="1" s="1"/>
  <c r="AM480" i="1"/>
  <c r="AP480" i="1" s="1"/>
  <c r="AJ480" i="1"/>
  <c r="AL480" i="1" s="1"/>
  <c r="AI480" i="1"/>
  <c r="AW480" i="1" s="1"/>
  <c r="AO479" i="1"/>
  <c r="AR479" i="1" s="1"/>
  <c r="AN479" i="1"/>
  <c r="AQ479" i="1" s="1"/>
  <c r="AM479" i="1"/>
  <c r="AP479" i="1" s="1"/>
  <c r="AJ479" i="1"/>
  <c r="AL479" i="1" s="1"/>
  <c r="AI479" i="1"/>
  <c r="AW479" i="1" s="1"/>
  <c r="AO478" i="1"/>
  <c r="AR478" i="1" s="1"/>
  <c r="AN478" i="1"/>
  <c r="AQ478" i="1" s="1"/>
  <c r="AM478" i="1"/>
  <c r="AP478" i="1" s="1"/>
  <c r="AJ478" i="1"/>
  <c r="AL478" i="1" s="1"/>
  <c r="AI478" i="1"/>
  <c r="AW478" i="1" s="1"/>
  <c r="AO477" i="1"/>
  <c r="AR477" i="1" s="1"/>
  <c r="AN477" i="1"/>
  <c r="AQ477" i="1" s="1"/>
  <c r="AM477" i="1"/>
  <c r="AP477" i="1" s="1"/>
  <c r="AJ477" i="1"/>
  <c r="AL477" i="1" s="1"/>
  <c r="AI477" i="1"/>
  <c r="AW477" i="1" s="1"/>
  <c r="AO476" i="1"/>
  <c r="AR476" i="1" s="1"/>
  <c r="AN476" i="1"/>
  <c r="AQ476" i="1" s="1"/>
  <c r="AM476" i="1"/>
  <c r="AP476" i="1" s="1"/>
  <c r="AJ476" i="1"/>
  <c r="AL476" i="1" s="1"/>
  <c r="AI476" i="1"/>
  <c r="AW476" i="1" s="1"/>
  <c r="AO475" i="1"/>
  <c r="AR475" i="1" s="1"/>
  <c r="AN475" i="1"/>
  <c r="AQ475" i="1" s="1"/>
  <c r="AM475" i="1"/>
  <c r="AP475" i="1" s="1"/>
  <c r="AJ475" i="1"/>
  <c r="AL475" i="1" s="1"/>
  <c r="AI475" i="1"/>
  <c r="AW475" i="1" s="1"/>
  <c r="AO474" i="1"/>
  <c r="AR474" i="1" s="1"/>
  <c r="AN474" i="1"/>
  <c r="AQ474" i="1" s="1"/>
  <c r="AM474" i="1"/>
  <c r="AP474" i="1" s="1"/>
  <c r="AJ474" i="1"/>
  <c r="AL474" i="1" s="1"/>
  <c r="AI474" i="1"/>
  <c r="AW474" i="1" s="1"/>
  <c r="AO473" i="1"/>
  <c r="AR473" i="1" s="1"/>
  <c r="AN473" i="1"/>
  <c r="AQ473" i="1" s="1"/>
  <c r="AM473" i="1"/>
  <c r="AP473" i="1" s="1"/>
  <c r="AJ473" i="1"/>
  <c r="AL473" i="1" s="1"/>
  <c r="AI473" i="1"/>
  <c r="AW473" i="1" s="1"/>
  <c r="AO472" i="1"/>
  <c r="AR472" i="1" s="1"/>
  <c r="AN472" i="1"/>
  <c r="AQ472" i="1" s="1"/>
  <c r="AM472" i="1"/>
  <c r="AP472" i="1" s="1"/>
  <c r="AJ472" i="1"/>
  <c r="AL472" i="1" s="1"/>
  <c r="AI472" i="1"/>
  <c r="AW472" i="1" s="1"/>
  <c r="AO471" i="1"/>
  <c r="AR471" i="1" s="1"/>
  <c r="AN471" i="1"/>
  <c r="AQ471" i="1" s="1"/>
  <c r="AM471" i="1"/>
  <c r="AP471" i="1" s="1"/>
  <c r="AJ471" i="1"/>
  <c r="AL471" i="1" s="1"/>
  <c r="AI471" i="1"/>
  <c r="AW471" i="1" s="1"/>
  <c r="AO470" i="1"/>
  <c r="AR470" i="1" s="1"/>
  <c r="AN470" i="1"/>
  <c r="AQ470" i="1" s="1"/>
  <c r="AM470" i="1"/>
  <c r="AP470" i="1" s="1"/>
  <c r="AJ470" i="1"/>
  <c r="AL470" i="1" s="1"/>
  <c r="AI470" i="1"/>
  <c r="AW470" i="1" s="1"/>
  <c r="AO469" i="1"/>
  <c r="AR469" i="1" s="1"/>
  <c r="AN469" i="1"/>
  <c r="AQ469" i="1" s="1"/>
  <c r="AM469" i="1"/>
  <c r="AP469" i="1" s="1"/>
  <c r="AJ469" i="1"/>
  <c r="AL469" i="1" s="1"/>
  <c r="AI469" i="1"/>
  <c r="AW469" i="1" s="1"/>
  <c r="AO468" i="1"/>
  <c r="AR468" i="1" s="1"/>
  <c r="AN468" i="1"/>
  <c r="AQ468" i="1" s="1"/>
  <c r="AM468" i="1"/>
  <c r="AP468" i="1" s="1"/>
  <c r="AJ468" i="1"/>
  <c r="AL468" i="1" s="1"/>
  <c r="AI468" i="1"/>
  <c r="AW468" i="1" s="1"/>
  <c r="AO467" i="1"/>
  <c r="AR467" i="1" s="1"/>
  <c r="AN467" i="1"/>
  <c r="AQ467" i="1" s="1"/>
  <c r="AM467" i="1"/>
  <c r="AP467" i="1" s="1"/>
  <c r="AJ467" i="1"/>
  <c r="AL467" i="1" s="1"/>
  <c r="AI467" i="1"/>
  <c r="AW467" i="1" s="1"/>
  <c r="AO466" i="1"/>
  <c r="AR466" i="1" s="1"/>
  <c r="AN466" i="1"/>
  <c r="AQ466" i="1" s="1"/>
  <c r="AM466" i="1"/>
  <c r="AP466" i="1" s="1"/>
  <c r="AJ466" i="1"/>
  <c r="AL466" i="1" s="1"/>
  <c r="AI466" i="1"/>
  <c r="AW466" i="1" s="1"/>
  <c r="AO465" i="1"/>
  <c r="AR465" i="1" s="1"/>
  <c r="AN465" i="1"/>
  <c r="AQ465" i="1" s="1"/>
  <c r="AM465" i="1"/>
  <c r="AP465" i="1" s="1"/>
  <c r="AJ465" i="1"/>
  <c r="AL465" i="1" s="1"/>
  <c r="AI465" i="1"/>
  <c r="AW465" i="1" s="1"/>
  <c r="AO464" i="1"/>
  <c r="AR464" i="1" s="1"/>
  <c r="AN464" i="1"/>
  <c r="AQ464" i="1" s="1"/>
  <c r="AM464" i="1"/>
  <c r="AP464" i="1" s="1"/>
  <c r="AJ464" i="1"/>
  <c r="AL464" i="1" s="1"/>
  <c r="AI464" i="1"/>
  <c r="AW464" i="1" s="1"/>
  <c r="AO463" i="1"/>
  <c r="AR463" i="1" s="1"/>
  <c r="AN463" i="1"/>
  <c r="AQ463" i="1" s="1"/>
  <c r="AM463" i="1"/>
  <c r="AP463" i="1" s="1"/>
  <c r="AJ463" i="1"/>
  <c r="AL463" i="1" s="1"/>
  <c r="AI463" i="1"/>
  <c r="AW463" i="1" s="1"/>
  <c r="AO462" i="1"/>
  <c r="AR462" i="1" s="1"/>
  <c r="AN462" i="1"/>
  <c r="AQ462" i="1" s="1"/>
  <c r="AM462" i="1"/>
  <c r="AP462" i="1" s="1"/>
  <c r="AJ462" i="1"/>
  <c r="AL462" i="1" s="1"/>
  <c r="AI462" i="1"/>
  <c r="AW462" i="1" s="1"/>
  <c r="AO461" i="1"/>
  <c r="AR461" i="1" s="1"/>
  <c r="AN461" i="1"/>
  <c r="AQ461" i="1" s="1"/>
  <c r="AM461" i="1"/>
  <c r="AP461" i="1" s="1"/>
  <c r="AJ461" i="1"/>
  <c r="AL461" i="1" s="1"/>
  <c r="AI461" i="1"/>
  <c r="AW461" i="1" s="1"/>
  <c r="AO460" i="1"/>
  <c r="AR460" i="1" s="1"/>
  <c r="AN460" i="1"/>
  <c r="AQ460" i="1" s="1"/>
  <c r="AM460" i="1"/>
  <c r="AP460" i="1" s="1"/>
  <c r="AJ460" i="1"/>
  <c r="AL460" i="1" s="1"/>
  <c r="AI460" i="1"/>
  <c r="AW460" i="1" s="1"/>
  <c r="AO459" i="1"/>
  <c r="AR459" i="1" s="1"/>
  <c r="AN459" i="1"/>
  <c r="AQ459" i="1" s="1"/>
  <c r="AM459" i="1"/>
  <c r="AP459" i="1" s="1"/>
  <c r="AJ459" i="1"/>
  <c r="AL459" i="1" s="1"/>
  <c r="AI459" i="1"/>
  <c r="AW459" i="1" s="1"/>
  <c r="AO458" i="1"/>
  <c r="AR458" i="1" s="1"/>
  <c r="AN458" i="1"/>
  <c r="AQ458" i="1" s="1"/>
  <c r="AM458" i="1"/>
  <c r="AP458" i="1" s="1"/>
  <c r="AJ458" i="1"/>
  <c r="AL458" i="1" s="1"/>
  <c r="AI458" i="1"/>
  <c r="AW458" i="1" s="1"/>
  <c r="AO457" i="1"/>
  <c r="AR457" i="1" s="1"/>
  <c r="AN457" i="1"/>
  <c r="AQ457" i="1" s="1"/>
  <c r="AM457" i="1"/>
  <c r="AP457" i="1" s="1"/>
  <c r="AJ457" i="1"/>
  <c r="AL457" i="1" s="1"/>
  <c r="AI457" i="1"/>
  <c r="AW457" i="1" s="1"/>
  <c r="AO456" i="1"/>
  <c r="AR456" i="1" s="1"/>
  <c r="AN456" i="1"/>
  <c r="AQ456" i="1" s="1"/>
  <c r="AM456" i="1"/>
  <c r="AP456" i="1" s="1"/>
  <c r="AJ456" i="1"/>
  <c r="AL456" i="1" s="1"/>
  <c r="AI456" i="1"/>
  <c r="AW456" i="1" s="1"/>
  <c r="AO455" i="1"/>
  <c r="AR455" i="1" s="1"/>
  <c r="AN455" i="1"/>
  <c r="AQ455" i="1" s="1"/>
  <c r="AM455" i="1"/>
  <c r="AP455" i="1" s="1"/>
  <c r="AJ455" i="1"/>
  <c r="AL455" i="1" s="1"/>
  <c r="AI455" i="1"/>
  <c r="AW455" i="1" s="1"/>
  <c r="AO454" i="1"/>
  <c r="AR454" i="1" s="1"/>
  <c r="AN454" i="1"/>
  <c r="AQ454" i="1" s="1"/>
  <c r="AM454" i="1"/>
  <c r="AP454" i="1" s="1"/>
  <c r="AJ454" i="1"/>
  <c r="AL454" i="1" s="1"/>
  <c r="AI454" i="1"/>
  <c r="AW454" i="1" s="1"/>
  <c r="AO453" i="1"/>
  <c r="AR453" i="1" s="1"/>
  <c r="AN453" i="1"/>
  <c r="AQ453" i="1" s="1"/>
  <c r="AM453" i="1"/>
  <c r="AP453" i="1" s="1"/>
  <c r="AJ453" i="1"/>
  <c r="AL453" i="1" s="1"/>
  <c r="AI453" i="1"/>
  <c r="AW453" i="1" s="1"/>
  <c r="AO452" i="1"/>
  <c r="AR452" i="1" s="1"/>
  <c r="AN452" i="1"/>
  <c r="AQ452" i="1" s="1"/>
  <c r="AM452" i="1"/>
  <c r="AP452" i="1" s="1"/>
  <c r="AJ452" i="1"/>
  <c r="AL452" i="1" s="1"/>
  <c r="AI452" i="1"/>
  <c r="AW452" i="1" s="1"/>
  <c r="AO451" i="1"/>
  <c r="AR451" i="1" s="1"/>
  <c r="AN451" i="1"/>
  <c r="AQ451" i="1" s="1"/>
  <c r="AM451" i="1"/>
  <c r="AP451" i="1" s="1"/>
  <c r="AJ451" i="1"/>
  <c r="AL451" i="1" s="1"/>
  <c r="AI451" i="1"/>
  <c r="AW451" i="1" s="1"/>
  <c r="AO450" i="1"/>
  <c r="AR450" i="1" s="1"/>
  <c r="AN450" i="1"/>
  <c r="AQ450" i="1" s="1"/>
  <c r="AM450" i="1"/>
  <c r="AP450" i="1" s="1"/>
  <c r="AJ450" i="1"/>
  <c r="AL450" i="1" s="1"/>
  <c r="AI450" i="1"/>
  <c r="AW450" i="1" s="1"/>
  <c r="AO449" i="1"/>
  <c r="AR449" i="1" s="1"/>
  <c r="AN449" i="1"/>
  <c r="AQ449" i="1" s="1"/>
  <c r="AM449" i="1"/>
  <c r="AP449" i="1" s="1"/>
  <c r="AJ449" i="1"/>
  <c r="AL449" i="1" s="1"/>
  <c r="AI449" i="1"/>
  <c r="AW449" i="1" s="1"/>
  <c r="AO448" i="1"/>
  <c r="AR448" i="1" s="1"/>
  <c r="AN448" i="1"/>
  <c r="AQ448" i="1" s="1"/>
  <c r="AM448" i="1"/>
  <c r="AP448" i="1" s="1"/>
  <c r="AJ448" i="1"/>
  <c r="AL448" i="1" s="1"/>
  <c r="AI448" i="1"/>
  <c r="AW448" i="1" s="1"/>
  <c r="AO447" i="1"/>
  <c r="AR447" i="1" s="1"/>
  <c r="AN447" i="1"/>
  <c r="AQ447" i="1" s="1"/>
  <c r="AM447" i="1"/>
  <c r="AP447" i="1" s="1"/>
  <c r="AJ447" i="1"/>
  <c r="AL447" i="1" s="1"/>
  <c r="AI447" i="1"/>
  <c r="AW447" i="1" s="1"/>
  <c r="AO446" i="1"/>
  <c r="AR446" i="1" s="1"/>
  <c r="AN446" i="1"/>
  <c r="AQ446" i="1" s="1"/>
  <c r="AM446" i="1"/>
  <c r="AP446" i="1" s="1"/>
  <c r="AJ446" i="1"/>
  <c r="AL446" i="1" s="1"/>
  <c r="AI446" i="1"/>
  <c r="AW446" i="1" s="1"/>
  <c r="AO445" i="1"/>
  <c r="AR445" i="1" s="1"/>
  <c r="AN445" i="1"/>
  <c r="AQ445" i="1" s="1"/>
  <c r="AM445" i="1"/>
  <c r="AP445" i="1" s="1"/>
  <c r="AJ445" i="1"/>
  <c r="AL445" i="1" s="1"/>
  <c r="AI445" i="1"/>
  <c r="AW445" i="1" s="1"/>
  <c r="AO444" i="1"/>
  <c r="AR444" i="1" s="1"/>
  <c r="AN444" i="1"/>
  <c r="AQ444" i="1" s="1"/>
  <c r="AM444" i="1"/>
  <c r="AP444" i="1" s="1"/>
  <c r="AJ444" i="1"/>
  <c r="AL444" i="1" s="1"/>
  <c r="AI444" i="1"/>
  <c r="AW444" i="1" s="1"/>
  <c r="AO443" i="1"/>
  <c r="AR443" i="1" s="1"/>
  <c r="AN443" i="1"/>
  <c r="AQ443" i="1" s="1"/>
  <c r="AM443" i="1"/>
  <c r="AP443" i="1" s="1"/>
  <c r="AJ443" i="1"/>
  <c r="AL443" i="1" s="1"/>
  <c r="AI443" i="1"/>
  <c r="AW443" i="1" s="1"/>
  <c r="AO442" i="1"/>
  <c r="AR442" i="1" s="1"/>
  <c r="AN442" i="1"/>
  <c r="AQ442" i="1" s="1"/>
  <c r="AM442" i="1"/>
  <c r="AP442" i="1" s="1"/>
  <c r="AJ442" i="1"/>
  <c r="AL442" i="1" s="1"/>
  <c r="AI442" i="1"/>
  <c r="AW442" i="1" s="1"/>
  <c r="AO441" i="1"/>
  <c r="AR441" i="1" s="1"/>
  <c r="AN441" i="1"/>
  <c r="AQ441" i="1" s="1"/>
  <c r="AM441" i="1"/>
  <c r="AP441" i="1" s="1"/>
  <c r="AJ441" i="1"/>
  <c r="AL441" i="1" s="1"/>
  <c r="AI441" i="1"/>
  <c r="AW441" i="1" s="1"/>
  <c r="AO440" i="1"/>
  <c r="AR440" i="1" s="1"/>
  <c r="AN440" i="1"/>
  <c r="AQ440" i="1" s="1"/>
  <c r="AM440" i="1"/>
  <c r="AP440" i="1" s="1"/>
  <c r="AJ440" i="1"/>
  <c r="AL440" i="1" s="1"/>
  <c r="AI440" i="1"/>
  <c r="AW440" i="1" s="1"/>
  <c r="AO439" i="1"/>
  <c r="AR439" i="1" s="1"/>
  <c r="AN439" i="1"/>
  <c r="AQ439" i="1" s="1"/>
  <c r="AM439" i="1"/>
  <c r="AP439" i="1" s="1"/>
  <c r="AJ439" i="1"/>
  <c r="AL439" i="1" s="1"/>
  <c r="AI439" i="1"/>
  <c r="AW439" i="1" s="1"/>
  <c r="AO438" i="1"/>
  <c r="AR438" i="1" s="1"/>
  <c r="AN438" i="1"/>
  <c r="AQ438" i="1" s="1"/>
  <c r="AM438" i="1"/>
  <c r="AP438" i="1" s="1"/>
  <c r="AJ438" i="1"/>
  <c r="AL438" i="1" s="1"/>
  <c r="AI438" i="1"/>
  <c r="AW438" i="1" s="1"/>
  <c r="AO437" i="1"/>
  <c r="AR437" i="1" s="1"/>
  <c r="AN437" i="1"/>
  <c r="AQ437" i="1" s="1"/>
  <c r="AM437" i="1"/>
  <c r="AP437" i="1" s="1"/>
  <c r="AJ437" i="1"/>
  <c r="AL437" i="1" s="1"/>
  <c r="AI437" i="1"/>
  <c r="AW437" i="1" s="1"/>
  <c r="AO436" i="1"/>
  <c r="AR436" i="1" s="1"/>
  <c r="AN436" i="1"/>
  <c r="AQ436" i="1" s="1"/>
  <c r="AM436" i="1"/>
  <c r="AP436" i="1" s="1"/>
  <c r="AJ436" i="1"/>
  <c r="AL436" i="1" s="1"/>
  <c r="AI436" i="1"/>
  <c r="AW436" i="1" s="1"/>
  <c r="AO435" i="1"/>
  <c r="AR435" i="1" s="1"/>
  <c r="AN435" i="1"/>
  <c r="AQ435" i="1" s="1"/>
  <c r="AM435" i="1"/>
  <c r="AP435" i="1" s="1"/>
  <c r="AJ435" i="1"/>
  <c r="AL435" i="1" s="1"/>
  <c r="AI435" i="1"/>
  <c r="AW435" i="1" s="1"/>
  <c r="AO434" i="1"/>
  <c r="AR434" i="1" s="1"/>
  <c r="AN434" i="1"/>
  <c r="AQ434" i="1" s="1"/>
  <c r="AM434" i="1"/>
  <c r="AP434" i="1" s="1"/>
  <c r="AJ434" i="1"/>
  <c r="AL434" i="1" s="1"/>
  <c r="AI434" i="1"/>
  <c r="AW434" i="1" s="1"/>
  <c r="AO433" i="1"/>
  <c r="AR433" i="1" s="1"/>
  <c r="AN433" i="1"/>
  <c r="AQ433" i="1" s="1"/>
  <c r="AM433" i="1"/>
  <c r="AP433" i="1" s="1"/>
  <c r="AJ433" i="1"/>
  <c r="AL433" i="1" s="1"/>
  <c r="AI433" i="1"/>
  <c r="AW433" i="1" s="1"/>
  <c r="AO432" i="1"/>
  <c r="AR432" i="1" s="1"/>
  <c r="AN432" i="1"/>
  <c r="AQ432" i="1" s="1"/>
  <c r="AM432" i="1"/>
  <c r="AP432" i="1" s="1"/>
  <c r="AJ432" i="1"/>
  <c r="AL432" i="1" s="1"/>
  <c r="AI432" i="1"/>
  <c r="AW432" i="1" s="1"/>
  <c r="AO431" i="1"/>
  <c r="AR431" i="1" s="1"/>
  <c r="AN431" i="1"/>
  <c r="AQ431" i="1" s="1"/>
  <c r="AM431" i="1"/>
  <c r="AP431" i="1" s="1"/>
  <c r="AJ431" i="1"/>
  <c r="AL431" i="1" s="1"/>
  <c r="AI431" i="1"/>
  <c r="AW431" i="1" s="1"/>
  <c r="AO430" i="1"/>
  <c r="AR430" i="1" s="1"/>
  <c r="AN430" i="1"/>
  <c r="AQ430" i="1" s="1"/>
  <c r="AM430" i="1"/>
  <c r="AP430" i="1" s="1"/>
  <c r="AJ430" i="1"/>
  <c r="AL430" i="1" s="1"/>
  <c r="AI430" i="1"/>
  <c r="AW430" i="1" s="1"/>
  <c r="AO429" i="1"/>
  <c r="AR429" i="1" s="1"/>
  <c r="AN429" i="1"/>
  <c r="AQ429" i="1" s="1"/>
  <c r="AM429" i="1"/>
  <c r="AP429" i="1" s="1"/>
  <c r="AJ429" i="1"/>
  <c r="AL429" i="1" s="1"/>
  <c r="AI429" i="1"/>
  <c r="AW429" i="1" s="1"/>
  <c r="AO428" i="1"/>
  <c r="AR428" i="1" s="1"/>
  <c r="AN428" i="1"/>
  <c r="AQ428" i="1" s="1"/>
  <c r="AM428" i="1"/>
  <c r="AP428" i="1" s="1"/>
  <c r="AJ428" i="1"/>
  <c r="AL428" i="1" s="1"/>
  <c r="AI428" i="1"/>
  <c r="AW428" i="1" s="1"/>
  <c r="AO427" i="1"/>
  <c r="AR427" i="1" s="1"/>
  <c r="AN427" i="1"/>
  <c r="AQ427" i="1" s="1"/>
  <c r="AM427" i="1"/>
  <c r="AP427" i="1" s="1"/>
  <c r="AJ427" i="1"/>
  <c r="AL427" i="1" s="1"/>
  <c r="AI427" i="1"/>
  <c r="AW427" i="1" s="1"/>
  <c r="AO426" i="1"/>
  <c r="AR426" i="1" s="1"/>
  <c r="AN426" i="1"/>
  <c r="AQ426" i="1" s="1"/>
  <c r="AM426" i="1"/>
  <c r="AP426" i="1" s="1"/>
  <c r="AJ426" i="1"/>
  <c r="AL426" i="1" s="1"/>
  <c r="AI426" i="1"/>
  <c r="AW426" i="1" s="1"/>
  <c r="AO425" i="1"/>
  <c r="AR425" i="1" s="1"/>
  <c r="AN425" i="1"/>
  <c r="AQ425" i="1" s="1"/>
  <c r="AM425" i="1"/>
  <c r="AP425" i="1" s="1"/>
  <c r="AJ425" i="1"/>
  <c r="AL425" i="1" s="1"/>
  <c r="AI425" i="1"/>
  <c r="AW425" i="1" s="1"/>
  <c r="AO424" i="1"/>
  <c r="AR424" i="1" s="1"/>
  <c r="AN424" i="1"/>
  <c r="AQ424" i="1" s="1"/>
  <c r="AM424" i="1"/>
  <c r="AP424" i="1" s="1"/>
  <c r="AJ424" i="1"/>
  <c r="AL424" i="1" s="1"/>
  <c r="AI424" i="1"/>
  <c r="AW424" i="1" s="1"/>
  <c r="AO423" i="1"/>
  <c r="AR423" i="1" s="1"/>
  <c r="AN423" i="1"/>
  <c r="AQ423" i="1" s="1"/>
  <c r="AM423" i="1"/>
  <c r="AP423" i="1" s="1"/>
  <c r="AJ423" i="1"/>
  <c r="AL423" i="1" s="1"/>
  <c r="AI423" i="1"/>
  <c r="AW423" i="1" s="1"/>
  <c r="AO422" i="1"/>
  <c r="AR422" i="1" s="1"/>
  <c r="AN422" i="1"/>
  <c r="AQ422" i="1" s="1"/>
  <c r="AM422" i="1"/>
  <c r="AP422" i="1" s="1"/>
  <c r="AJ422" i="1"/>
  <c r="AL422" i="1" s="1"/>
  <c r="AI422" i="1"/>
  <c r="AW422" i="1" s="1"/>
  <c r="AO421" i="1"/>
  <c r="AR421" i="1" s="1"/>
  <c r="AN421" i="1"/>
  <c r="AQ421" i="1" s="1"/>
  <c r="AM421" i="1"/>
  <c r="AP421" i="1" s="1"/>
  <c r="AJ421" i="1"/>
  <c r="AL421" i="1" s="1"/>
  <c r="AI421" i="1"/>
  <c r="AW421" i="1" s="1"/>
  <c r="AO420" i="1"/>
  <c r="AR420" i="1" s="1"/>
  <c r="AN420" i="1"/>
  <c r="AQ420" i="1" s="1"/>
  <c r="AM420" i="1"/>
  <c r="AP420" i="1" s="1"/>
  <c r="AJ420" i="1"/>
  <c r="AL420" i="1" s="1"/>
  <c r="AI420" i="1"/>
  <c r="AW420" i="1" s="1"/>
  <c r="AO419" i="1"/>
  <c r="AR419" i="1" s="1"/>
  <c r="AN419" i="1"/>
  <c r="AQ419" i="1" s="1"/>
  <c r="AM419" i="1"/>
  <c r="AP419" i="1" s="1"/>
  <c r="AJ419" i="1"/>
  <c r="AL419" i="1" s="1"/>
  <c r="AI419" i="1"/>
  <c r="AW419" i="1" s="1"/>
  <c r="AO418" i="1"/>
  <c r="AR418" i="1" s="1"/>
  <c r="AN418" i="1"/>
  <c r="AQ418" i="1" s="1"/>
  <c r="AM418" i="1"/>
  <c r="AP418" i="1" s="1"/>
  <c r="AJ418" i="1"/>
  <c r="AL418" i="1" s="1"/>
  <c r="AI418" i="1"/>
  <c r="AW418" i="1" s="1"/>
  <c r="AO417" i="1"/>
  <c r="AR417" i="1" s="1"/>
  <c r="AN417" i="1"/>
  <c r="AQ417" i="1" s="1"/>
  <c r="AM417" i="1"/>
  <c r="AP417" i="1" s="1"/>
  <c r="AJ417" i="1"/>
  <c r="AL417" i="1" s="1"/>
  <c r="AI417" i="1"/>
  <c r="AW417" i="1" s="1"/>
  <c r="AO416" i="1"/>
  <c r="AR416" i="1" s="1"/>
  <c r="AN416" i="1"/>
  <c r="AQ416" i="1" s="1"/>
  <c r="AM416" i="1"/>
  <c r="AP416" i="1" s="1"/>
  <c r="AJ416" i="1"/>
  <c r="AL416" i="1" s="1"/>
  <c r="AI416" i="1"/>
  <c r="AW416" i="1" s="1"/>
  <c r="AO415" i="1"/>
  <c r="AR415" i="1" s="1"/>
  <c r="AN415" i="1"/>
  <c r="AQ415" i="1" s="1"/>
  <c r="AM415" i="1"/>
  <c r="AP415" i="1" s="1"/>
  <c r="AJ415" i="1"/>
  <c r="AL415" i="1" s="1"/>
  <c r="AI415" i="1"/>
  <c r="AW415" i="1" s="1"/>
  <c r="AO414" i="1"/>
  <c r="AR414" i="1" s="1"/>
  <c r="AN414" i="1"/>
  <c r="AQ414" i="1" s="1"/>
  <c r="AM414" i="1"/>
  <c r="AP414" i="1" s="1"/>
  <c r="AJ414" i="1"/>
  <c r="AL414" i="1" s="1"/>
  <c r="AI414" i="1"/>
  <c r="AW414" i="1" s="1"/>
  <c r="AO413" i="1"/>
  <c r="AR413" i="1" s="1"/>
  <c r="AN413" i="1"/>
  <c r="AQ413" i="1" s="1"/>
  <c r="AM413" i="1"/>
  <c r="AP413" i="1" s="1"/>
  <c r="AJ413" i="1"/>
  <c r="AL413" i="1" s="1"/>
  <c r="AI413" i="1"/>
  <c r="AW413" i="1" s="1"/>
  <c r="AO412" i="1"/>
  <c r="AR412" i="1" s="1"/>
  <c r="AN412" i="1"/>
  <c r="AQ412" i="1" s="1"/>
  <c r="AM412" i="1"/>
  <c r="AP412" i="1" s="1"/>
  <c r="AJ412" i="1"/>
  <c r="AL412" i="1" s="1"/>
  <c r="AI412" i="1"/>
  <c r="AW412" i="1" s="1"/>
  <c r="AO411" i="1"/>
  <c r="AR411" i="1" s="1"/>
  <c r="AN411" i="1"/>
  <c r="AQ411" i="1" s="1"/>
  <c r="AM411" i="1"/>
  <c r="AP411" i="1" s="1"/>
  <c r="AJ411" i="1"/>
  <c r="AL411" i="1" s="1"/>
  <c r="AI411" i="1"/>
  <c r="AW411" i="1" s="1"/>
  <c r="AO410" i="1"/>
  <c r="AR410" i="1" s="1"/>
  <c r="AN410" i="1"/>
  <c r="AQ410" i="1" s="1"/>
  <c r="AM410" i="1"/>
  <c r="AP410" i="1" s="1"/>
  <c r="AJ410" i="1"/>
  <c r="AL410" i="1" s="1"/>
  <c r="AI410" i="1"/>
  <c r="AW410" i="1" s="1"/>
  <c r="AO409" i="1"/>
  <c r="AR409" i="1" s="1"/>
  <c r="AN409" i="1"/>
  <c r="AQ409" i="1" s="1"/>
  <c r="AM409" i="1"/>
  <c r="AP409" i="1" s="1"/>
  <c r="AJ409" i="1"/>
  <c r="AL409" i="1" s="1"/>
  <c r="AI409" i="1"/>
  <c r="AW409" i="1" s="1"/>
  <c r="AO408" i="1"/>
  <c r="AR408" i="1" s="1"/>
  <c r="AN408" i="1"/>
  <c r="AQ408" i="1" s="1"/>
  <c r="AM408" i="1"/>
  <c r="AP408" i="1" s="1"/>
  <c r="AJ408" i="1"/>
  <c r="AL408" i="1" s="1"/>
  <c r="AI408" i="1"/>
  <c r="AW408" i="1" s="1"/>
  <c r="AO407" i="1"/>
  <c r="AR407" i="1" s="1"/>
  <c r="AN407" i="1"/>
  <c r="AQ407" i="1" s="1"/>
  <c r="AM407" i="1"/>
  <c r="AP407" i="1" s="1"/>
  <c r="AJ407" i="1"/>
  <c r="AL407" i="1" s="1"/>
  <c r="AI407" i="1"/>
  <c r="AW407" i="1" s="1"/>
  <c r="AO406" i="1"/>
  <c r="AR406" i="1" s="1"/>
  <c r="AN406" i="1"/>
  <c r="AQ406" i="1" s="1"/>
  <c r="AM406" i="1"/>
  <c r="AP406" i="1" s="1"/>
  <c r="AJ406" i="1"/>
  <c r="AL406" i="1" s="1"/>
  <c r="AI406" i="1"/>
  <c r="AW406" i="1" s="1"/>
  <c r="AO405" i="1"/>
  <c r="AR405" i="1" s="1"/>
  <c r="AN405" i="1"/>
  <c r="AQ405" i="1" s="1"/>
  <c r="AM405" i="1"/>
  <c r="AP405" i="1" s="1"/>
  <c r="AJ405" i="1"/>
  <c r="AL405" i="1" s="1"/>
  <c r="AI405" i="1"/>
  <c r="AW405" i="1" s="1"/>
  <c r="AO404" i="1"/>
  <c r="AR404" i="1" s="1"/>
  <c r="AN404" i="1"/>
  <c r="AQ404" i="1" s="1"/>
  <c r="AM404" i="1"/>
  <c r="AP404" i="1" s="1"/>
  <c r="AJ404" i="1"/>
  <c r="AL404" i="1" s="1"/>
  <c r="AI404" i="1"/>
  <c r="AW404" i="1" s="1"/>
  <c r="AO403" i="1"/>
  <c r="AR403" i="1" s="1"/>
  <c r="AN403" i="1"/>
  <c r="AQ403" i="1" s="1"/>
  <c r="AM403" i="1"/>
  <c r="AP403" i="1" s="1"/>
  <c r="AJ403" i="1"/>
  <c r="AL403" i="1" s="1"/>
  <c r="AI403" i="1"/>
  <c r="AW403" i="1" s="1"/>
  <c r="AO402" i="1"/>
  <c r="AR402" i="1" s="1"/>
  <c r="AN402" i="1"/>
  <c r="AQ402" i="1" s="1"/>
  <c r="AM402" i="1"/>
  <c r="AP402" i="1" s="1"/>
  <c r="AJ402" i="1"/>
  <c r="AL402" i="1" s="1"/>
  <c r="AI402" i="1"/>
  <c r="AW402" i="1" s="1"/>
  <c r="AO401" i="1"/>
  <c r="AR401" i="1" s="1"/>
  <c r="AN401" i="1"/>
  <c r="AQ401" i="1" s="1"/>
  <c r="AM401" i="1"/>
  <c r="AP401" i="1" s="1"/>
  <c r="AJ401" i="1"/>
  <c r="AL401" i="1" s="1"/>
  <c r="AI401" i="1"/>
  <c r="AW401" i="1" s="1"/>
  <c r="AO400" i="1"/>
  <c r="AR400" i="1" s="1"/>
  <c r="AN400" i="1"/>
  <c r="AQ400" i="1" s="1"/>
  <c r="AM400" i="1"/>
  <c r="AP400" i="1" s="1"/>
  <c r="AJ400" i="1"/>
  <c r="AL400" i="1" s="1"/>
  <c r="AI400" i="1"/>
  <c r="AW400" i="1" s="1"/>
  <c r="AO399" i="1"/>
  <c r="AR399" i="1" s="1"/>
  <c r="AN399" i="1"/>
  <c r="AQ399" i="1" s="1"/>
  <c r="AM399" i="1"/>
  <c r="AP399" i="1" s="1"/>
  <c r="AJ399" i="1"/>
  <c r="AL399" i="1" s="1"/>
  <c r="AI399" i="1"/>
  <c r="AW399" i="1" s="1"/>
  <c r="AO398" i="1"/>
  <c r="AR398" i="1" s="1"/>
  <c r="AN398" i="1"/>
  <c r="AQ398" i="1" s="1"/>
  <c r="AM398" i="1"/>
  <c r="AP398" i="1" s="1"/>
  <c r="AJ398" i="1"/>
  <c r="AL398" i="1" s="1"/>
  <c r="AI398" i="1"/>
  <c r="AW398" i="1" s="1"/>
  <c r="AO397" i="1"/>
  <c r="AR397" i="1" s="1"/>
  <c r="AN397" i="1"/>
  <c r="AQ397" i="1" s="1"/>
  <c r="AM397" i="1"/>
  <c r="AP397" i="1" s="1"/>
  <c r="AJ397" i="1"/>
  <c r="AL397" i="1" s="1"/>
  <c r="AI397" i="1"/>
  <c r="AW397" i="1" s="1"/>
  <c r="AO396" i="1"/>
  <c r="AR396" i="1" s="1"/>
  <c r="AN396" i="1"/>
  <c r="AQ396" i="1" s="1"/>
  <c r="AM396" i="1"/>
  <c r="AP396" i="1" s="1"/>
  <c r="AJ396" i="1"/>
  <c r="AL396" i="1" s="1"/>
  <c r="AI396" i="1"/>
  <c r="AW396" i="1" s="1"/>
  <c r="AO395" i="1"/>
  <c r="AR395" i="1" s="1"/>
  <c r="AN395" i="1"/>
  <c r="AQ395" i="1" s="1"/>
  <c r="AM395" i="1"/>
  <c r="AP395" i="1" s="1"/>
  <c r="AJ395" i="1"/>
  <c r="AL395" i="1" s="1"/>
  <c r="AI395" i="1"/>
  <c r="AW395" i="1" s="1"/>
  <c r="AO394" i="1"/>
  <c r="AR394" i="1" s="1"/>
  <c r="AN394" i="1"/>
  <c r="AQ394" i="1" s="1"/>
  <c r="AM394" i="1"/>
  <c r="AP394" i="1" s="1"/>
  <c r="AJ394" i="1"/>
  <c r="AL394" i="1" s="1"/>
  <c r="AI394" i="1"/>
  <c r="AW394" i="1" s="1"/>
  <c r="AO393" i="1"/>
  <c r="AR393" i="1" s="1"/>
  <c r="AN393" i="1"/>
  <c r="AQ393" i="1" s="1"/>
  <c r="AM393" i="1"/>
  <c r="AP393" i="1" s="1"/>
  <c r="AJ393" i="1"/>
  <c r="AL393" i="1" s="1"/>
  <c r="AI393" i="1"/>
  <c r="AW393" i="1" s="1"/>
  <c r="AO392" i="1"/>
  <c r="AR392" i="1" s="1"/>
  <c r="AN392" i="1"/>
  <c r="AQ392" i="1" s="1"/>
  <c r="AM392" i="1"/>
  <c r="AP392" i="1" s="1"/>
  <c r="AJ392" i="1"/>
  <c r="AL392" i="1" s="1"/>
  <c r="AI392" i="1"/>
  <c r="AW392" i="1" s="1"/>
  <c r="AO391" i="1"/>
  <c r="AR391" i="1" s="1"/>
  <c r="AN391" i="1"/>
  <c r="AQ391" i="1" s="1"/>
  <c r="AM391" i="1"/>
  <c r="AP391" i="1" s="1"/>
  <c r="AJ391" i="1"/>
  <c r="AL391" i="1" s="1"/>
  <c r="AI391" i="1"/>
  <c r="AW391" i="1" s="1"/>
  <c r="AO390" i="1"/>
  <c r="AR390" i="1" s="1"/>
  <c r="AN390" i="1"/>
  <c r="AQ390" i="1" s="1"/>
  <c r="AM390" i="1"/>
  <c r="AP390" i="1" s="1"/>
  <c r="AJ390" i="1"/>
  <c r="AL390" i="1" s="1"/>
  <c r="AI390" i="1"/>
  <c r="AW390" i="1" s="1"/>
  <c r="AO389" i="1"/>
  <c r="AR389" i="1" s="1"/>
  <c r="AN389" i="1"/>
  <c r="AQ389" i="1" s="1"/>
  <c r="AM389" i="1"/>
  <c r="AP389" i="1" s="1"/>
  <c r="AJ389" i="1"/>
  <c r="AL389" i="1" s="1"/>
  <c r="AI389" i="1"/>
  <c r="AW389" i="1" s="1"/>
  <c r="AO388" i="1"/>
  <c r="AR388" i="1" s="1"/>
  <c r="AN388" i="1"/>
  <c r="AQ388" i="1" s="1"/>
  <c r="AM388" i="1"/>
  <c r="AP388" i="1" s="1"/>
  <c r="AJ388" i="1"/>
  <c r="AL388" i="1" s="1"/>
  <c r="AI388" i="1"/>
  <c r="AW388" i="1" s="1"/>
  <c r="AO387" i="1"/>
  <c r="AR387" i="1" s="1"/>
  <c r="AN387" i="1"/>
  <c r="AQ387" i="1" s="1"/>
  <c r="AM387" i="1"/>
  <c r="AP387" i="1" s="1"/>
  <c r="AJ387" i="1"/>
  <c r="AL387" i="1" s="1"/>
  <c r="AI387" i="1"/>
  <c r="AW387" i="1" s="1"/>
  <c r="AO386" i="1"/>
  <c r="AR386" i="1" s="1"/>
  <c r="AN386" i="1"/>
  <c r="AQ386" i="1" s="1"/>
  <c r="AM386" i="1"/>
  <c r="AP386" i="1" s="1"/>
  <c r="AJ386" i="1"/>
  <c r="AL386" i="1" s="1"/>
  <c r="AI386" i="1"/>
  <c r="AW386" i="1" s="1"/>
  <c r="AO385" i="1"/>
  <c r="AR385" i="1" s="1"/>
  <c r="AN385" i="1"/>
  <c r="AQ385" i="1" s="1"/>
  <c r="AM385" i="1"/>
  <c r="AP385" i="1" s="1"/>
  <c r="AJ385" i="1"/>
  <c r="AL385" i="1" s="1"/>
  <c r="AI385" i="1"/>
  <c r="AW385" i="1" s="1"/>
  <c r="AO384" i="1"/>
  <c r="AR384" i="1" s="1"/>
  <c r="AN384" i="1"/>
  <c r="AQ384" i="1" s="1"/>
  <c r="AM384" i="1"/>
  <c r="AP384" i="1" s="1"/>
  <c r="AJ384" i="1"/>
  <c r="AL384" i="1" s="1"/>
  <c r="AI384" i="1"/>
  <c r="AW384" i="1" s="1"/>
  <c r="AO383" i="1"/>
  <c r="AR383" i="1" s="1"/>
  <c r="AN383" i="1"/>
  <c r="AQ383" i="1" s="1"/>
  <c r="AM383" i="1"/>
  <c r="AP383" i="1" s="1"/>
  <c r="AJ383" i="1"/>
  <c r="AL383" i="1" s="1"/>
  <c r="AI383" i="1"/>
  <c r="AW383" i="1" s="1"/>
  <c r="AO382" i="1"/>
  <c r="AR382" i="1" s="1"/>
  <c r="AN382" i="1"/>
  <c r="AQ382" i="1" s="1"/>
  <c r="AM382" i="1"/>
  <c r="AP382" i="1" s="1"/>
  <c r="AJ382" i="1"/>
  <c r="AL382" i="1" s="1"/>
  <c r="AI382" i="1"/>
  <c r="AW382" i="1" s="1"/>
  <c r="AO381" i="1"/>
  <c r="AR381" i="1" s="1"/>
  <c r="AN381" i="1"/>
  <c r="AQ381" i="1" s="1"/>
  <c r="AM381" i="1"/>
  <c r="AP381" i="1" s="1"/>
  <c r="AJ381" i="1"/>
  <c r="AL381" i="1" s="1"/>
  <c r="AI381" i="1"/>
  <c r="AW381" i="1" s="1"/>
  <c r="AO380" i="1"/>
  <c r="AR380" i="1" s="1"/>
  <c r="AN380" i="1"/>
  <c r="AQ380" i="1" s="1"/>
  <c r="AM380" i="1"/>
  <c r="AP380" i="1" s="1"/>
  <c r="AJ380" i="1"/>
  <c r="AL380" i="1" s="1"/>
  <c r="AI380" i="1"/>
  <c r="AW380" i="1" s="1"/>
  <c r="AO379" i="1"/>
  <c r="AR379" i="1" s="1"/>
  <c r="AN379" i="1"/>
  <c r="AQ379" i="1" s="1"/>
  <c r="AM379" i="1"/>
  <c r="AP379" i="1" s="1"/>
  <c r="AJ379" i="1"/>
  <c r="AL379" i="1" s="1"/>
  <c r="AI379" i="1"/>
  <c r="AW379" i="1" s="1"/>
  <c r="AO378" i="1"/>
  <c r="AR378" i="1" s="1"/>
  <c r="AN378" i="1"/>
  <c r="AQ378" i="1" s="1"/>
  <c r="AM378" i="1"/>
  <c r="AP378" i="1" s="1"/>
  <c r="AJ378" i="1"/>
  <c r="AL378" i="1" s="1"/>
  <c r="AI378" i="1"/>
  <c r="AW378" i="1" s="1"/>
  <c r="AO377" i="1"/>
  <c r="AR377" i="1" s="1"/>
  <c r="AN377" i="1"/>
  <c r="AQ377" i="1" s="1"/>
  <c r="AM377" i="1"/>
  <c r="AP377" i="1" s="1"/>
  <c r="AJ377" i="1"/>
  <c r="AL377" i="1" s="1"/>
  <c r="AI377" i="1"/>
  <c r="AW377" i="1" s="1"/>
  <c r="AO376" i="1"/>
  <c r="AR376" i="1" s="1"/>
  <c r="AN376" i="1"/>
  <c r="AQ376" i="1" s="1"/>
  <c r="AM376" i="1"/>
  <c r="AP376" i="1" s="1"/>
  <c r="AJ376" i="1"/>
  <c r="AL376" i="1" s="1"/>
  <c r="AI376" i="1"/>
  <c r="AW376" i="1" s="1"/>
  <c r="AO375" i="1"/>
  <c r="AR375" i="1" s="1"/>
  <c r="AN375" i="1"/>
  <c r="AQ375" i="1" s="1"/>
  <c r="AM375" i="1"/>
  <c r="AP375" i="1" s="1"/>
  <c r="AJ375" i="1"/>
  <c r="AL375" i="1" s="1"/>
  <c r="AI375" i="1"/>
  <c r="AW375" i="1" s="1"/>
  <c r="AO374" i="1"/>
  <c r="AR374" i="1" s="1"/>
  <c r="AN374" i="1"/>
  <c r="AQ374" i="1" s="1"/>
  <c r="AM374" i="1"/>
  <c r="AP374" i="1" s="1"/>
  <c r="AJ374" i="1"/>
  <c r="AL374" i="1" s="1"/>
  <c r="AI374" i="1"/>
  <c r="AW374" i="1" s="1"/>
  <c r="AO373" i="1"/>
  <c r="AR373" i="1" s="1"/>
  <c r="AN373" i="1"/>
  <c r="AQ373" i="1" s="1"/>
  <c r="AM373" i="1"/>
  <c r="AP373" i="1" s="1"/>
  <c r="AJ373" i="1"/>
  <c r="AL373" i="1" s="1"/>
  <c r="AI373" i="1"/>
  <c r="AW373" i="1" s="1"/>
  <c r="AO372" i="1"/>
  <c r="AR372" i="1" s="1"/>
  <c r="AN372" i="1"/>
  <c r="AQ372" i="1" s="1"/>
  <c r="AM372" i="1"/>
  <c r="AP372" i="1" s="1"/>
  <c r="AJ372" i="1"/>
  <c r="AL372" i="1" s="1"/>
  <c r="AI372" i="1"/>
  <c r="AW372" i="1" s="1"/>
  <c r="AO371" i="1"/>
  <c r="AR371" i="1" s="1"/>
  <c r="AN371" i="1"/>
  <c r="AQ371" i="1" s="1"/>
  <c r="AM371" i="1"/>
  <c r="AP371" i="1" s="1"/>
  <c r="AJ371" i="1"/>
  <c r="AL371" i="1" s="1"/>
  <c r="AI371" i="1"/>
  <c r="AW371" i="1" s="1"/>
  <c r="AO370" i="1"/>
  <c r="AR370" i="1" s="1"/>
  <c r="AN370" i="1"/>
  <c r="AQ370" i="1" s="1"/>
  <c r="AM370" i="1"/>
  <c r="AP370" i="1" s="1"/>
  <c r="AJ370" i="1"/>
  <c r="AL370" i="1" s="1"/>
  <c r="AI370" i="1"/>
  <c r="AW370" i="1" s="1"/>
  <c r="AO369" i="1"/>
  <c r="AR369" i="1" s="1"/>
  <c r="AN369" i="1"/>
  <c r="AQ369" i="1" s="1"/>
  <c r="AM369" i="1"/>
  <c r="AP369" i="1" s="1"/>
  <c r="AJ369" i="1"/>
  <c r="AL369" i="1" s="1"/>
  <c r="AI369" i="1"/>
  <c r="AW369" i="1" s="1"/>
  <c r="AO368" i="1"/>
  <c r="AR368" i="1" s="1"/>
  <c r="AN368" i="1"/>
  <c r="AQ368" i="1" s="1"/>
  <c r="AM368" i="1"/>
  <c r="AP368" i="1" s="1"/>
  <c r="AJ368" i="1"/>
  <c r="AL368" i="1" s="1"/>
  <c r="AI368" i="1"/>
  <c r="AW368" i="1" s="1"/>
  <c r="AO367" i="1"/>
  <c r="AR367" i="1" s="1"/>
  <c r="AN367" i="1"/>
  <c r="AQ367" i="1" s="1"/>
  <c r="AM367" i="1"/>
  <c r="AP367" i="1" s="1"/>
  <c r="AJ367" i="1"/>
  <c r="AL367" i="1" s="1"/>
  <c r="AI367" i="1"/>
  <c r="AW367" i="1" s="1"/>
  <c r="AO366" i="1"/>
  <c r="AR366" i="1" s="1"/>
  <c r="AN366" i="1"/>
  <c r="AQ366" i="1" s="1"/>
  <c r="AM366" i="1"/>
  <c r="AP366" i="1" s="1"/>
  <c r="AJ366" i="1"/>
  <c r="AL366" i="1" s="1"/>
  <c r="AI366" i="1"/>
  <c r="AW366" i="1" s="1"/>
  <c r="AO365" i="1"/>
  <c r="AR365" i="1" s="1"/>
  <c r="AN365" i="1"/>
  <c r="AQ365" i="1" s="1"/>
  <c r="AM365" i="1"/>
  <c r="AP365" i="1" s="1"/>
  <c r="AJ365" i="1"/>
  <c r="AL365" i="1" s="1"/>
  <c r="AI365" i="1"/>
  <c r="AW365" i="1" s="1"/>
  <c r="AO364" i="1"/>
  <c r="AR364" i="1" s="1"/>
  <c r="AN364" i="1"/>
  <c r="AQ364" i="1" s="1"/>
  <c r="AM364" i="1"/>
  <c r="AP364" i="1" s="1"/>
  <c r="AJ364" i="1"/>
  <c r="AL364" i="1" s="1"/>
  <c r="AI364" i="1"/>
  <c r="AW364" i="1" s="1"/>
  <c r="AO363" i="1"/>
  <c r="AR363" i="1" s="1"/>
  <c r="AN363" i="1"/>
  <c r="AQ363" i="1" s="1"/>
  <c r="AM363" i="1"/>
  <c r="AP363" i="1" s="1"/>
  <c r="AJ363" i="1"/>
  <c r="AL363" i="1" s="1"/>
  <c r="AI363" i="1"/>
  <c r="AW363" i="1" s="1"/>
  <c r="AO362" i="1"/>
  <c r="AR362" i="1" s="1"/>
  <c r="AN362" i="1"/>
  <c r="AQ362" i="1" s="1"/>
  <c r="AM362" i="1"/>
  <c r="AP362" i="1" s="1"/>
  <c r="AJ362" i="1"/>
  <c r="AL362" i="1" s="1"/>
  <c r="AI362" i="1"/>
  <c r="AW362" i="1" s="1"/>
  <c r="AO361" i="1"/>
  <c r="AR361" i="1" s="1"/>
  <c r="AN361" i="1"/>
  <c r="AQ361" i="1" s="1"/>
  <c r="AM361" i="1"/>
  <c r="AP361" i="1" s="1"/>
  <c r="AJ361" i="1"/>
  <c r="AL361" i="1" s="1"/>
  <c r="AI361" i="1"/>
  <c r="AW361" i="1" s="1"/>
  <c r="AO360" i="1"/>
  <c r="AR360" i="1" s="1"/>
  <c r="AN360" i="1"/>
  <c r="AQ360" i="1" s="1"/>
  <c r="AM360" i="1"/>
  <c r="AP360" i="1" s="1"/>
  <c r="AJ360" i="1"/>
  <c r="AL360" i="1" s="1"/>
  <c r="AI360" i="1"/>
  <c r="AW360" i="1" s="1"/>
  <c r="AO359" i="1"/>
  <c r="AR359" i="1" s="1"/>
  <c r="AN359" i="1"/>
  <c r="AQ359" i="1" s="1"/>
  <c r="AM359" i="1"/>
  <c r="AP359" i="1" s="1"/>
  <c r="AJ359" i="1"/>
  <c r="AL359" i="1" s="1"/>
  <c r="AI359" i="1"/>
  <c r="AW359" i="1" s="1"/>
  <c r="AO358" i="1"/>
  <c r="AR358" i="1" s="1"/>
  <c r="AN358" i="1"/>
  <c r="AQ358" i="1" s="1"/>
  <c r="AM358" i="1"/>
  <c r="AP358" i="1" s="1"/>
  <c r="AJ358" i="1"/>
  <c r="AL358" i="1" s="1"/>
  <c r="AI358" i="1"/>
  <c r="AW358" i="1" s="1"/>
  <c r="AO357" i="1"/>
  <c r="AR357" i="1" s="1"/>
  <c r="AN357" i="1"/>
  <c r="AQ357" i="1" s="1"/>
  <c r="AM357" i="1"/>
  <c r="AP357" i="1" s="1"/>
  <c r="AJ357" i="1"/>
  <c r="AL357" i="1" s="1"/>
  <c r="AI357" i="1"/>
  <c r="AW357" i="1" s="1"/>
  <c r="AO356" i="1"/>
  <c r="AR356" i="1" s="1"/>
  <c r="AN356" i="1"/>
  <c r="AQ356" i="1" s="1"/>
  <c r="AM356" i="1"/>
  <c r="AP356" i="1" s="1"/>
  <c r="AJ356" i="1"/>
  <c r="AL356" i="1" s="1"/>
  <c r="AI356" i="1"/>
  <c r="AW356" i="1" s="1"/>
  <c r="AO355" i="1"/>
  <c r="AR355" i="1" s="1"/>
  <c r="AN355" i="1"/>
  <c r="AQ355" i="1" s="1"/>
  <c r="AM355" i="1"/>
  <c r="AP355" i="1" s="1"/>
  <c r="AJ355" i="1"/>
  <c r="AL355" i="1" s="1"/>
  <c r="AI355" i="1"/>
  <c r="AW355" i="1" s="1"/>
  <c r="AO354" i="1"/>
  <c r="AR354" i="1" s="1"/>
  <c r="AN354" i="1"/>
  <c r="AQ354" i="1" s="1"/>
  <c r="AM354" i="1"/>
  <c r="AP354" i="1" s="1"/>
  <c r="AJ354" i="1"/>
  <c r="AL354" i="1" s="1"/>
  <c r="AI354" i="1"/>
  <c r="AW354" i="1" s="1"/>
  <c r="AO353" i="1"/>
  <c r="AR353" i="1" s="1"/>
  <c r="AN353" i="1"/>
  <c r="AQ353" i="1" s="1"/>
  <c r="AM353" i="1"/>
  <c r="AP353" i="1" s="1"/>
  <c r="AJ353" i="1"/>
  <c r="AL353" i="1" s="1"/>
  <c r="AI353" i="1"/>
  <c r="AW353" i="1" s="1"/>
  <c r="AO352" i="1"/>
  <c r="AR352" i="1" s="1"/>
  <c r="AN352" i="1"/>
  <c r="AQ352" i="1" s="1"/>
  <c r="AM352" i="1"/>
  <c r="AP352" i="1" s="1"/>
  <c r="AJ352" i="1"/>
  <c r="AL352" i="1" s="1"/>
  <c r="AI352" i="1"/>
  <c r="AW352" i="1" s="1"/>
  <c r="AO351" i="1"/>
  <c r="AR351" i="1" s="1"/>
  <c r="AN351" i="1"/>
  <c r="AQ351" i="1" s="1"/>
  <c r="AM351" i="1"/>
  <c r="AP351" i="1" s="1"/>
  <c r="AJ351" i="1"/>
  <c r="AL351" i="1" s="1"/>
  <c r="AI351" i="1"/>
  <c r="AW351" i="1" s="1"/>
  <c r="AO350" i="1"/>
  <c r="AR350" i="1" s="1"/>
  <c r="AN350" i="1"/>
  <c r="AQ350" i="1" s="1"/>
  <c r="AM350" i="1"/>
  <c r="AP350" i="1" s="1"/>
  <c r="AJ350" i="1"/>
  <c r="AL350" i="1" s="1"/>
  <c r="AI350" i="1"/>
  <c r="AW350" i="1" s="1"/>
  <c r="AO349" i="1"/>
  <c r="AR349" i="1" s="1"/>
  <c r="AN349" i="1"/>
  <c r="AQ349" i="1" s="1"/>
  <c r="AM349" i="1"/>
  <c r="AP349" i="1" s="1"/>
  <c r="AJ349" i="1"/>
  <c r="AL349" i="1" s="1"/>
  <c r="AI349" i="1"/>
  <c r="AW349" i="1" s="1"/>
  <c r="AO348" i="1"/>
  <c r="AR348" i="1" s="1"/>
  <c r="AN348" i="1"/>
  <c r="AQ348" i="1" s="1"/>
  <c r="AM348" i="1"/>
  <c r="AP348" i="1" s="1"/>
  <c r="AJ348" i="1"/>
  <c r="AL348" i="1" s="1"/>
  <c r="AI348" i="1"/>
  <c r="AW348" i="1" s="1"/>
  <c r="AO347" i="1"/>
  <c r="AR347" i="1" s="1"/>
  <c r="AN347" i="1"/>
  <c r="AQ347" i="1" s="1"/>
  <c r="AM347" i="1"/>
  <c r="AP347" i="1" s="1"/>
  <c r="AJ347" i="1"/>
  <c r="AL347" i="1" s="1"/>
  <c r="AI347" i="1"/>
  <c r="AW347" i="1" s="1"/>
  <c r="AO346" i="1"/>
  <c r="AR346" i="1" s="1"/>
  <c r="AN346" i="1"/>
  <c r="AQ346" i="1" s="1"/>
  <c r="AM346" i="1"/>
  <c r="AP346" i="1" s="1"/>
  <c r="AJ346" i="1"/>
  <c r="AL346" i="1" s="1"/>
  <c r="AI346" i="1"/>
  <c r="AW346" i="1" s="1"/>
  <c r="AO345" i="1"/>
  <c r="AR345" i="1" s="1"/>
  <c r="AN345" i="1"/>
  <c r="AQ345" i="1" s="1"/>
  <c r="AM345" i="1"/>
  <c r="AP345" i="1" s="1"/>
  <c r="AJ345" i="1"/>
  <c r="AL345" i="1" s="1"/>
  <c r="AI345" i="1"/>
  <c r="AW345" i="1" s="1"/>
  <c r="AO344" i="1"/>
  <c r="AR344" i="1" s="1"/>
  <c r="AN344" i="1"/>
  <c r="AQ344" i="1" s="1"/>
  <c r="AM344" i="1"/>
  <c r="AP344" i="1" s="1"/>
  <c r="AJ344" i="1"/>
  <c r="AL344" i="1" s="1"/>
  <c r="AI344" i="1"/>
  <c r="AW344" i="1" s="1"/>
  <c r="AO343" i="1"/>
  <c r="AR343" i="1" s="1"/>
  <c r="AN343" i="1"/>
  <c r="AQ343" i="1" s="1"/>
  <c r="AM343" i="1"/>
  <c r="AP343" i="1" s="1"/>
  <c r="AJ343" i="1"/>
  <c r="AL343" i="1" s="1"/>
  <c r="AI343" i="1"/>
  <c r="AW343" i="1" s="1"/>
  <c r="AO342" i="1"/>
  <c r="AR342" i="1" s="1"/>
  <c r="AN342" i="1"/>
  <c r="AQ342" i="1" s="1"/>
  <c r="AM342" i="1"/>
  <c r="AP342" i="1" s="1"/>
  <c r="AJ342" i="1"/>
  <c r="AL342" i="1" s="1"/>
  <c r="AI342" i="1"/>
  <c r="AW342" i="1" s="1"/>
  <c r="AO341" i="1"/>
  <c r="AR341" i="1" s="1"/>
  <c r="AN341" i="1"/>
  <c r="AQ341" i="1" s="1"/>
  <c r="AM341" i="1"/>
  <c r="AP341" i="1" s="1"/>
  <c r="AJ341" i="1"/>
  <c r="AL341" i="1" s="1"/>
  <c r="AI341" i="1"/>
  <c r="AW341" i="1" s="1"/>
  <c r="AO340" i="1"/>
  <c r="AR340" i="1" s="1"/>
  <c r="AN340" i="1"/>
  <c r="AQ340" i="1" s="1"/>
  <c r="AM340" i="1"/>
  <c r="AP340" i="1" s="1"/>
  <c r="AJ340" i="1"/>
  <c r="AL340" i="1" s="1"/>
  <c r="AI340" i="1"/>
  <c r="AW340" i="1" s="1"/>
  <c r="AO339" i="1"/>
  <c r="AR339" i="1" s="1"/>
  <c r="AN339" i="1"/>
  <c r="AQ339" i="1" s="1"/>
  <c r="AM339" i="1"/>
  <c r="AP339" i="1" s="1"/>
  <c r="AJ339" i="1"/>
  <c r="AL339" i="1" s="1"/>
  <c r="AI339" i="1"/>
  <c r="AW339" i="1" s="1"/>
  <c r="AO338" i="1"/>
  <c r="AR338" i="1" s="1"/>
  <c r="AN338" i="1"/>
  <c r="AQ338" i="1" s="1"/>
  <c r="AM338" i="1"/>
  <c r="AP338" i="1" s="1"/>
  <c r="AJ338" i="1"/>
  <c r="AL338" i="1" s="1"/>
  <c r="AI338" i="1"/>
  <c r="AW338" i="1" s="1"/>
  <c r="AO337" i="1"/>
  <c r="AR337" i="1" s="1"/>
  <c r="AN337" i="1"/>
  <c r="AQ337" i="1" s="1"/>
  <c r="AM337" i="1"/>
  <c r="AP337" i="1" s="1"/>
  <c r="AJ337" i="1"/>
  <c r="AL337" i="1" s="1"/>
  <c r="AI337" i="1"/>
  <c r="AW337" i="1" s="1"/>
  <c r="AO336" i="1"/>
  <c r="AR336" i="1" s="1"/>
  <c r="AN336" i="1"/>
  <c r="AQ336" i="1" s="1"/>
  <c r="AM336" i="1"/>
  <c r="AP336" i="1" s="1"/>
  <c r="AJ336" i="1"/>
  <c r="AL336" i="1" s="1"/>
  <c r="AI336" i="1"/>
  <c r="AW336" i="1" s="1"/>
  <c r="AO335" i="1"/>
  <c r="AR335" i="1" s="1"/>
  <c r="AN335" i="1"/>
  <c r="AQ335" i="1" s="1"/>
  <c r="AM335" i="1"/>
  <c r="AP335" i="1" s="1"/>
  <c r="AJ335" i="1"/>
  <c r="AL335" i="1" s="1"/>
  <c r="AI335" i="1"/>
  <c r="AW335" i="1" s="1"/>
  <c r="AO334" i="1"/>
  <c r="AR334" i="1" s="1"/>
  <c r="AN334" i="1"/>
  <c r="AQ334" i="1" s="1"/>
  <c r="AM334" i="1"/>
  <c r="AP334" i="1" s="1"/>
  <c r="AJ334" i="1"/>
  <c r="AL334" i="1" s="1"/>
  <c r="AI334" i="1"/>
  <c r="AW334" i="1" s="1"/>
  <c r="AO333" i="1"/>
  <c r="AR333" i="1" s="1"/>
  <c r="AN333" i="1"/>
  <c r="AQ333" i="1" s="1"/>
  <c r="AM333" i="1"/>
  <c r="AP333" i="1" s="1"/>
  <c r="AJ333" i="1"/>
  <c r="AL333" i="1" s="1"/>
  <c r="AI333" i="1"/>
  <c r="AW333" i="1" s="1"/>
  <c r="AO332" i="1"/>
  <c r="AR332" i="1" s="1"/>
  <c r="AN332" i="1"/>
  <c r="AQ332" i="1" s="1"/>
  <c r="AM332" i="1"/>
  <c r="AP332" i="1" s="1"/>
  <c r="AJ332" i="1"/>
  <c r="AL332" i="1" s="1"/>
  <c r="AI332" i="1"/>
  <c r="AW332" i="1" s="1"/>
  <c r="AO331" i="1"/>
  <c r="AR331" i="1" s="1"/>
  <c r="AN331" i="1"/>
  <c r="AQ331" i="1" s="1"/>
  <c r="AM331" i="1"/>
  <c r="AP331" i="1" s="1"/>
  <c r="AJ331" i="1"/>
  <c r="AL331" i="1" s="1"/>
  <c r="AI331" i="1"/>
  <c r="AW331" i="1" s="1"/>
  <c r="AO330" i="1"/>
  <c r="AR330" i="1" s="1"/>
  <c r="AN330" i="1"/>
  <c r="AQ330" i="1" s="1"/>
  <c r="AM330" i="1"/>
  <c r="AP330" i="1" s="1"/>
  <c r="AJ330" i="1"/>
  <c r="AL330" i="1" s="1"/>
  <c r="AI330" i="1"/>
  <c r="AW330" i="1" s="1"/>
  <c r="AO329" i="1"/>
  <c r="AR329" i="1" s="1"/>
  <c r="AN329" i="1"/>
  <c r="AQ329" i="1" s="1"/>
  <c r="AM329" i="1"/>
  <c r="AP329" i="1" s="1"/>
  <c r="AJ329" i="1"/>
  <c r="AL329" i="1" s="1"/>
  <c r="AI329" i="1"/>
  <c r="AW329" i="1" s="1"/>
  <c r="AO328" i="1"/>
  <c r="AR328" i="1" s="1"/>
  <c r="AN328" i="1"/>
  <c r="AQ328" i="1" s="1"/>
  <c r="AM328" i="1"/>
  <c r="AP328" i="1" s="1"/>
  <c r="AJ328" i="1"/>
  <c r="AL328" i="1" s="1"/>
  <c r="AI328" i="1"/>
  <c r="AW328" i="1" s="1"/>
  <c r="AO327" i="1"/>
  <c r="AR327" i="1" s="1"/>
  <c r="AN327" i="1"/>
  <c r="AQ327" i="1" s="1"/>
  <c r="AM327" i="1"/>
  <c r="AP327" i="1" s="1"/>
  <c r="AJ327" i="1"/>
  <c r="AL327" i="1" s="1"/>
  <c r="AI327" i="1"/>
  <c r="AW327" i="1" s="1"/>
  <c r="AO326" i="1"/>
  <c r="AR326" i="1" s="1"/>
  <c r="AN326" i="1"/>
  <c r="AQ326" i="1" s="1"/>
  <c r="AM326" i="1"/>
  <c r="AP326" i="1" s="1"/>
  <c r="AJ326" i="1"/>
  <c r="AL326" i="1" s="1"/>
  <c r="AI326" i="1"/>
  <c r="AW326" i="1" s="1"/>
  <c r="AO325" i="1"/>
  <c r="AR325" i="1" s="1"/>
  <c r="AN325" i="1"/>
  <c r="AQ325" i="1" s="1"/>
  <c r="AM325" i="1"/>
  <c r="AP325" i="1" s="1"/>
  <c r="AJ325" i="1"/>
  <c r="AL325" i="1" s="1"/>
  <c r="AI325" i="1"/>
  <c r="AW325" i="1" s="1"/>
  <c r="AO324" i="1"/>
  <c r="AR324" i="1" s="1"/>
  <c r="AN324" i="1"/>
  <c r="AQ324" i="1" s="1"/>
  <c r="AM324" i="1"/>
  <c r="AP324" i="1" s="1"/>
  <c r="AJ324" i="1"/>
  <c r="AL324" i="1" s="1"/>
  <c r="AI324" i="1"/>
  <c r="AW324" i="1" s="1"/>
  <c r="AO323" i="1"/>
  <c r="AR323" i="1" s="1"/>
  <c r="AN323" i="1"/>
  <c r="AQ323" i="1" s="1"/>
  <c r="AM323" i="1"/>
  <c r="AP323" i="1" s="1"/>
  <c r="AJ323" i="1"/>
  <c r="AL323" i="1" s="1"/>
  <c r="AI323" i="1"/>
  <c r="AW323" i="1" s="1"/>
  <c r="AO322" i="1"/>
  <c r="AR322" i="1" s="1"/>
  <c r="AN322" i="1"/>
  <c r="AQ322" i="1" s="1"/>
  <c r="AM322" i="1"/>
  <c r="AP322" i="1" s="1"/>
  <c r="AJ322" i="1"/>
  <c r="AL322" i="1" s="1"/>
  <c r="AI322" i="1"/>
  <c r="AW322" i="1" s="1"/>
  <c r="AO321" i="1"/>
  <c r="AR321" i="1" s="1"/>
  <c r="AN321" i="1"/>
  <c r="AQ321" i="1" s="1"/>
  <c r="AM321" i="1"/>
  <c r="AP321" i="1" s="1"/>
  <c r="AJ321" i="1"/>
  <c r="AL321" i="1" s="1"/>
  <c r="AI321" i="1"/>
  <c r="AW321" i="1" s="1"/>
  <c r="AO320" i="1"/>
  <c r="AR320" i="1" s="1"/>
  <c r="AN320" i="1"/>
  <c r="AQ320" i="1" s="1"/>
  <c r="AM320" i="1"/>
  <c r="AP320" i="1" s="1"/>
  <c r="AJ320" i="1"/>
  <c r="AL320" i="1" s="1"/>
  <c r="AI320" i="1"/>
  <c r="AW320" i="1" s="1"/>
  <c r="AO319" i="1"/>
  <c r="AR319" i="1" s="1"/>
  <c r="AN319" i="1"/>
  <c r="AQ319" i="1" s="1"/>
  <c r="AM319" i="1"/>
  <c r="AP319" i="1" s="1"/>
  <c r="AJ319" i="1"/>
  <c r="AL319" i="1" s="1"/>
  <c r="AI319" i="1"/>
  <c r="AW319" i="1" s="1"/>
  <c r="AO318" i="1"/>
  <c r="AR318" i="1" s="1"/>
  <c r="AN318" i="1"/>
  <c r="AQ318" i="1" s="1"/>
  <c r="AM318" i="1"/>
  <c r="AP318" i="1" s="1"/>
  <c r="AJ318" i="1"/>
  <c r="AL318" i="1" s="1"/>
  <c r="AI318" i="1"/>
  <c r="AW318" i="1" s="1"/>
  <c r="AO317" i="1"/>
  <c r="AR317" i="1" s="1"/>
  <c r="AN317" i="1"/>
  <c r="AQ317" i="1" s="1"/>
  <c r="AM317" i="1"/>
  <c r="AP317" i="1" s="1"/>
  <c r="AJ317" i="1"/>
  <c r="AL317" i="1" s="1"/>
  <c r="AI317" i="1"/>
  <c r="AW317" i="1" s="1"/>
  <c r="AO316" i="1"/>
  <c r="AR316" i="1" s="1"/>
  <c r="AN316" i="1"/>
  <c r="AQ316" i="1" s="1"/>
  <c r="AM316" i="1"/>
  <c r="AP316" i="1" s="1"/>
  <c r="AJ316" i="1"/>
  <c r="AL316" i="1" s="1"/>
  <c r="AI316" i="1"/>
  <c r="AW316" i="1" s="1"/>
  <c r="AO315" i="1"/>
  <c r="AR315" i="1" s="1"/>
  <c r="AN315" i="1"/>
  <c r="AQ315" i="1" s="1"/>
  <c r="AM315" i="1"/>
  <c r="AP315" i="1" s="1"/>
  <c r="AJ315" i="1"/>
  <c r="AL315" i="1" s="1"/>
  <c r="AI315" i="1"/>
  <c r="AW315" i="1" s="1"/>
  <c r="AO314" i="1"/>
  <c r="AR314" i="1" s="1"/>
  <c r="AN314" i="1"/>
  <c r="AQ314" i="1" s="1"/>
  <c r="AM314" i="1"/>
  <c r="AP314" i="1" s="1"/>
  <c r="AJ314" i="1"/>
  <c r="AL314" i="1" s="1"/>
  <c r="AI314" i="1"/>
  <c r="AW314" i="1" s="1"/>
  <c r="AO313" i="1"/>
  <c r="AR313" i="1" s="1"/>
  <c r="AN313" i="1"/>
  <c r="AQ313" i="1" s="1"/>
  <c r="AM313" i="1"/>
  <c r="AP313" i="1" s="1"/>
  <c r="AJ313" i="1"/>
  <c r="AL313" i="1" s="1"/>
  <c r="AI313" i="1"/>
  <c r="AW313" i="1" s="1"/>
  <c r="AO312" i="1"/>
  <c r="AR312" i="1" s="1"/>
  <c r="AN312" i="1"/>
  <c r="AQ312" i="1" s="1"/>
  <c r="AM312" i="1"/>
  <c r="AP312" i="1" s="1"/>
  <c r="AJ312" i="1"/>
  <c r="AL312" i="1" s="1"/>
  <c r="AI312" i="1"/>
  <c r="AW312" i="1" s="1"/>
  <c r="AO311" i="1"/>
  <c r="AR311" i="1" s="1"/>
  <c r="AN311" i="1"/>
  <c r="AQ311" i="1" s="1"/>
  <c r="AM311" i="1"/>
  <c r="AP311" i="1" s="1"/>
  <c r="AJ311" i="1"/>
  <c r="AL311" i="1" s="1"/>
  <c r="AI311" i="1"/>
  <c r="AW311" i="1" s="1"/>
  <c r="AO310" i="1"/>
  <c r="AR310" i="1" s="1"/>
  <c r="AN310" i="1"/>
  <c r="AQ310" i="1" s="1"/>
  <c r="AM310" i="1"/>
  <c r="AP310" i="1" s="1"/>
  <c r="AJ310" i="1"/>
  <c r="AL310" i="1" s="1"/>
  <c r="AI310" i="1"/>
  <c r="AW310" i="1" s="1"/>
  <c r="AO309" i="1"/>
  <c r="AR309" i="1" s="1"/>
  <c r="AN309" i="1"/>
  <c r="AQ309" i="1" s="1"/>
  <c r="AM309" i="1"/>
  <c r="AP309" i="1" s="1"/>
  <c r="AJ309" i="1"/>
  <c r="AL309" i="1" s="1"/>
  <c r="AI309" i="1"/>
  <c r="AW309" i="1" s="1"/>
  <c r="AO308" i="1"/>
  <c r="AR308" i="1" s="1"/>
  <c r="AN308" i="1"/>
  <c r="AQ308" i="1" s="1"/>
  <c r="AM308" i="1"/>
  <c r="AP308" i="1" s="1"/>
  <c r="AJ308" i="1"/>
  <c r="AL308" i="1" s="1"/>
  <c r="AI308" i="1"/>
  <c r="AW308" i="1" s="1"/>
  <c r="AO307" i="1"/>
  <c r="AR307" i="1" s="1"/>
  <c r="AN307" i="1"/>
  <c r="AQ307" i="1" s="1"/>
  <c r="AM307" i="1"/>
  <c r="AP307" i="1" s="1"/>
  <c r="AJ307" i="1"/>
  <c r="AL307" i="1" s="1"/>
  <c r="AI307" i="1"/>
  <c r="AW307" i="1" s="1"/>
  <c r="AO306" i="1"/>
  <c r="AR306" i="1" s="1"/>
  <c r="AN306" i="1"/>
  <c r="AQ306" i="1" s="1"/>
  <c r="AM306" i="1"/>
  <c r="AP306" i="1" s="1"/>
  <c r="AJ306" i="1"/>
  <c r="AL306" i="1" s="1"/>
  <c r="AI306" i="1"/>
  <c r="AW306" i="1" s="1"/>
  <c r="AO305" i="1"/>
  <c r="AR305" i="1" s="1"/>
  <c r="AN305" i="1"/>
  <c r="AQ305" i="1" s="1"/>
  <c r="AM305" i="1"/>
  <c r="AP305" i="1" s="1"/>
  <c r="AJ305" i="1"/>
  <c r="AL305" i="1" s="1"/>
  <c r="AI305" i="1"/>
  <c r="AW305" i="1" s="1"/>
  <c r="AO304" i="1"/>
  <c r="AR304" i="1" s="1"/>
  <c r="AN304" i="1"/>
  <c r="AQ304" i="1" s="1"/>
  <c r="AM304" i="1"/>
  <c r="AP304" i="1" s="1"/>
  <c r="AJ304" i="1"/>
  <c r="AL304" i="1" s="1"/>
  <c r="AI304" i="1"/>
  <c r="AW304" i="1" s="1"/>
  <c r="AO303" i="1"/>
  <c r="AR303" i="1" s="1"/>
  <c r="AN303" i="1"/>
  <c r="AQ303" i="1" s="1"/>
  <c r="AM303" i="1"/>
  <c r="AP303" i="1" s="1"/>
  <c r="AJ303" i="1"/>
  <c r="AL303" i="1" s="1"/>
  <c r="AI303" i="1"/>
  <c r="AW303" i="1" s="1"/>
  <c r="AO302" i="1"/>
  <c r="AR302" i="1" s="1"/>
  <c r="AN302" i="1"/>
  <c r="AQ302" i="1" s="1"/>
  <c r="AM302" i="1"/>
  <c r="AP302" i="1" s="1"/>
  <c r="AJ302" i="1"/>
  <c r="AL302" i="1" s="1"/>
  <c r="AI302" i="1"/>
  <c r="AW302" i="1" s="1"/>
  <c r="AO301" i="1"/>
  <c r="AR301" i="1" s="1"/>
  <c r="AN301" i="1"/>
  <c r="AQ301" i="1" s="1"/>
  <c r="AM301" i="1"/>
  <c r="AP301" i="1" s="1"/>
  <c r="AJ301" i="1"/>
  <c r="AL301" i="1" s="1"/>
  <c r="AI301" i="1"/>
  <c r="AW301" i="1" s="1"/>
  <c r="AO300" i="1"/>
  <c r="AR300" i="1" s="1"/>
  <c r="AN300" i="1"/>
  <c r="AQ300" i="1" s="1"/>
  <c r="AM300" i="1"/>
  <c r="AP300" i="1" s="1"/>
  <c r="AJ300" i="1"/>
  <c r="AL300" i="1" s="1"/>
  <c r="AI300" i="1"/>
  <c r="AW300" i="1" s="1"/>
  <c r="AO299" i="1"/>
  <c r="AR299" i="1" s="1"/>
  <c r="AN299" i="1"/>
  <c r="AQ299" i="1" s="1"/>
  <c r="AM299" i="1"/>
  <c r="AP299" i="1" s="1"/>
  <c r="AJ299" i="1"/>
  <c r="AL299" i="1" s="1"/>
  <c r="AI299" i="1"/>
  <c r="AW299" i="1" s="1"/>
  <c r="AO298" i="1"/>
  <c r="AR298" i="1" s="1"/>
  <c r="AN298" i="1"/>
  <c r="AQ298" i="1" s="1"/>
  <c r="AM298" i="1"/>
  <c r="AP298" i="1" s="1"/>
  <c r="AJ298" i="1"/>
  <c r="AL298" i="1" s="1"/>
  <c r="AI298" i="1"/>
  <c r="AW298" i="1" s="1"/>
  <c r="AO297" i="1"/>
  <c r="AR297" i="1" s="1"/>
  <c r="AN297" i="1"/>
  <c r="AQ297" i="1" s="1"/>
  <c r="AM297" i="1"/>
  <c r="AP297" i="1" s="1"/>
  <c r="AJ297" i="1"/>
  <c r="AL297" i="1" s="1"/>
  <c r="AI297" i="1"/>
  <c r="AW297" i="1" s="1"/>
  <c r="AO296" i="1"/>
  <c r="AR296" i="1" s="1"/>
  <c r="AN296" i="1"/>
  <c r="AQ296" i="1" s="1"/>
  <c r="AM296" i="1"/>
  <c r="AP296" i="1" s="1"/>
  <c r="AJ296" i="1"/>
  <c r="AL296" i="1" s="1"/>
  <c r="AI296" i="1"/>
  <c r="AW296" i="1" s="1"/>
  <c r="AO295" i="1"/>
  <c r="AR295" i="1" s="1"/>
  <c r="AN295" i="1"/>
  <c r="AQ295" i="1" s="1"/>
  <c r="AM295" i="1"/>
  <c r="AP295" i="1" s="1"/>
  <c r="AJ295" i="1"/>
  <c r="AL295" i="1" s="1"/>
  <c r="AI295" i="1"/>
  <c r="AW295" i="1" s="1"/>
  <c r="AO294" i="1"/>
  <c r="AR294" i="1" s="1"/>
  <c r="AN294" i="1"/>
  <c r="AQ294" i="1" s="1"/>
  <c r="AM294" i="1"/>
  <c r="AP294" i="1" s="1"/>
  <c r="AJ294" i="1"/>
  <c r="AL294" i="1" s="1"/>
  <c r="AI294" i="1"/>
  <c r="AW294" i="1" s="1"/>
  <c r="AO293" i="1"/>
  <c r="AR293" i="1" s="1"/>
  <c r="AN293" i="1"/>
  <c r="AQ293" i="1" s="1"/>
  <c r="AM293" i="1"/>
  <c r="AP293" i="1" s="1"/>
  <c r="AJ293" i="1"/>
  <c r="AL293" i="1" s="1"/>
  <c r="AI293" i="1"/>
  <c r="AW293" i="1" s="1"/>
  <c r="AO292" i="1"/>
  <c r="AR292" i="1" s="1"/>
  <c r="AN292" i="1"/>
  <c r="AQ292" i="1" s="1"/>
  <c r="AM292" i="1"/>
  <c r="AP292" i="1" s="1"/>
  <c r="AJ292" i="1"/>
  <c r="AL292" i="1" s="1"/>
  <c r="AI292" i="1"/>
  <c r="AW292" i="1" s="1"/>
  <c r="AO291" i="1"/>
  <c r="AR291" i="1" s="1"/>
  <c r="AN291" i="1"/>
  <c r="AQ291" i="1" s="1"/>
  <c r="AM291" i="1"/>
  <c r="AP291" i="1" s="1"/>
  <c r="AJ291" i="1"/>
  <c r="AL291" i="1" s="1"/>
  <c r="AI291" i="1"/>
  <c r="AW291" i="1" s="1"/>
  <c r="AO290" i="1"/>
  <c r="AR290" i="1" s="1"/>
  <c r="AN290" i="1"/>
  <c r="AQ290" i="1" s="1"/>
  <c r="AM290" i="1"/>
  <c r="AP290" i="1" s="1"/>
  <c r="AJ290" i="1"/>
  <c r="AL290" i="1" s="1"/>
  <c r="AI290" i="1"/>
  <c r="AW290" i="1" s="1"/>
  <c r="AO289" i="1"/>
  <c r="AR289" i="1" s="1"/>
  <c r="AN289" i="1"/>
  <c r="AQ289" i="1" s="1"/>
  <c r="AM289" i="1"/>
  <c r="AP289" i="1" s="1"/>
  <c r="AJ289" i="1"/>
  <c r="AL289" i="1" s="1"/>
  <c r="AI289" i="1"/>
  <c r="AW289" i="1" s="1"/>
  <c r="AO288" i="1"/>
  <c r="AR288" i="1" s="1"/>
  <c r="AN288" i="1"/>
  <c r="AQ288" i="1" s="1"/>
  <c r="AM288" i="1"/>
  <c r="AP288" i="1" s="1"/>
  <c r="AJ288" i="1"/>
  <c r="AL288" i="1" s="1"/>
  <c r="AI288" i="1"/>
  <c r="AW288" i="1" s="1"/>
  <c r="AO287" i="1"/>
  <c r="AR287" i="1" s="1"/>
  <c r="AN287" i="1"/>
  <c r="AQ287" i="1" s="1"/>
  <c r="AM287" i="1"/>
  <c r="AP287" i="1" s="1"/>
  <c r="AJ287" i="1"/>
  <c r="AL287" i="1" s="1"/>
  <c r="AI287" i="1"/>
  <c r="AW287" i="1" s="1"/>
  <c r="AO286" i="1"/>
  <c r="AR286" i="1" s="1"/>
  <c r="AN286" i="1"/>
  <c r="AQ286" i="1" s="1"/>
  <c r="AM286" i="1"/>
  <c r="AP286" i="1" s="1"/>
  <c r="AJ286" i="1"/>
  <c r="AL286" i="1" s="1"/>
  <c r="AI286" i="1"/>
  <c r="AW286" i="1" s="1"/>
  <c r="AO285" i="1"/>
  <c r="AR285" i="1" s="1"/>
  <c r="AN285" i="1"/>
  <c r="AQ285" i="1" s="1"/>
  <c r="AM285" i="1"/>
  <c r="AP285" i="1" s="1"/>
  <c r="AJ285" i="1"/>
  <c r="AL285" i="1" s="1"/>
  <c r="AI285" i="1"/>
  <c r="AW285" i="1" s="1"/>
  <c r="AO284" i="1"/>
  <c r="AR284" i="1" s="1"/>
  <c r="AN284" i="1"/>
  <c r="AQ284" i="1" s="1"/>
  <c r="AM284" i="1"/>
  <c r="AP284" i="1" s="1"/>
  <c r="AJ284" i="1"/>
  <c r="AL284" i="1" s="1"/>
  <c r="AI284" i="1"/>
  <c r="AW284" i="1" s="1"/>
  <c r="AO283" i="1"/>
  <c r="AR283" i="1" s="1"/>
  <c r="AN283" i="1"/>
  <c r="AQ283" i="1" s="1"/>
  <c r="AM283" i="1"/>
  <c r="AP283" i="1" s="1"/>
  <c r="AJ283" i="1"/>
  <c r="AL283" i="1" s="1"/>
  <c r="AI283" i="1"/>
  <c r="AW283" i="1" s="1"/>
  <c r="AO282" i="1"/>
  <c r="AR282" i="1" s="1"/>
  <c r="AN282" i="1"/>
  <c r="AQ282" i="1" s="1"/>
  <c r="AM282" i="1"/>
  <c r="AP282" i="1" s="1"/>
  <c r="AJ282" i="1"/>
  <c r="AL282" i="1" s="1"/>
  <c r="AI282" i="1"/>
  <c r="AW282" i="1" s="1"/>
  <c r="AO281" i="1"/>
  <c r="AR281" i="1" s="1"/>
  <c r="AN281" i="1"/>
  <c r="AQ281" i="1" s="1"/>
  <c r="AM281" i="1"/>
  <c r="AP281" i="1" s="1"/>
  <c r="AJ281" i="1"/>
  <c r="AL281" i="1" s="1"/>
  <c r="AI281" i="1"/>
  <c r="AW281" i="1" s="1"/>
  <c r="AO280" i="1"/>
  <c r="AR280" i="1" s="1"/>
  <c r="AN280" i="1"/>
  <c r="AQ280" i="1" s="1"/>
  <c r="AM280" i="1"/>
  <c r="AP280" i="1" s="1"/>
  <c r="AJ280" i="1"/>
  <c r="AL280" i="1" s="1"/>
  <c r="AI280" i="1"/>
  <c r="AW280" i="1" s="1"/>
  <c r="AO279" i="1"/>
  <c r="AR279" i="1" s="1"/>
  <c r="AN279" i="1"/>
  <c r="AQ279" i="1" s="1"/>
  <c r="AM279" i="1"/>
  <c r="AP279" i="1" s="1"/>
  <c r="AJ279" i="1"/>
  <c r="AL279" i="1" s="1"/>
  <c r="AI279" i="1"/>
  <c r="AW279" i="1" s="1"/>
  <c r="AO278" i="1"/>
  <c r="AR278" i="1" s="1"/>
  <c r="AN278" i="1"/>
  <c r="AQ278" i="1" s="1"/>
  <c r="AM278" i="1"/>
  <c r="AP278" i="1" s="1"/>
  <c r="AJ278" i="1"/>
  <c r="AL278" i="1" s="1"/>
  <c r="AI278" i="1"/>
  <c r="AW278" i="1" s="1"/>
  <c r="AO277" i="1"/>
  <c r="AR277" i="1" s="1"/>
  <c r="AN277" i="1"/>
  <c r="AQ277" i="1" s="1"/>
  <c r="AM277" i="1"/>
  <c r="AP277" i="1" s="1"/>
  <c r="AJ277" i="1"/>
  <c r="AL277" i="1" s="1"/>
  <c r="AI277" i="1"/>
  <c r="AW277" i="1" s="1"/>
  <c r="AO276" i="1"/>
  <c r="AR276" i="1" s="1"/>
  <c r="AN276" i="1"/>
  <c r="AQ276" i="1" s="1"/>
  <c r="AM276" i="1"/>
  <c r="AP276" i="1" s="1"/>
  <c r="AJ276" i="1"/>
  <c r="AL276" i="1" s="1"/>
  <c r="AI276" i="1"/>
  <c r="AW276" i="1" s="1"/>
  <c r="AO275" i="1"/>
  <c r="AR275" i="1" s="1"/>
  <c r="AN275" i="1"/>
  <c r="AQ275" i="1" s="1"/>
  <c r="AM275" i="1"/>
  <c r="AP275" i="1" s="1"/>
  <c r="AJ275" i="1"/>
  <c r="AL275" i="1" s="1"/>
  <c r="AI275" i="1"/>
  <c r="AW275" i="1" s="1"/>
  <c r="AO274" i="1"/>
  <c r="AR274" i="1" s="1"/>
  <c r="AN274" i="1"/>
  <c r="AQ274" i="1" s="1"/>
  <c r="AM274" i="1"/>
  <c r="AP274" i="1" s="1"/>
  <c r="AJ274" i="1"/>
  <c r="AL274" i="1" s="1"/>
  <c r="AI274" i="1"/>
  <c r="AW274" i="1" s="1"/>
  <c r="AO273" i="1"/>
  <c r="AR273" i="1" s="1"/>
  <c r="AN273" i="1"/>
  <c r="AQ273" i="1" s="1"/>
  <c r="AM273" i="1"/>
  <c r="AP273" i="1" s="1"/>
  <c r="AJ273" i="1"/>
  <c r="AL273" i="1" s="1"/>
  <c r="AI273" i="1"/>
  <c r="AW273" i="1" s="1"/>
  <c r="AO272" i="1"/>
  <c r="AR272" i="1" s="1"/>
  <c r="AN272" i="1"/>
  <c r="AQ272" i="1" s="1"/>
  <c r="AM272" i="1"/>
  <c r="AP272" i="1" s="1"/>
  <c r="AJ272" i="1"/>
  <c r="AL272" i="1" s="1"/>
  <c r="AI272" i="1"/>
  <c r="AW272" i="1" s="1"/>
  <c r="AO271" i="1"/>
  <c r="AR271" i="1" s="1"/>
  <c r="AN271" i="1"/>
  <c r="AQ271" i="1" s="1"/>
  <c r="AM271" i="1"/>
  <c r="AP271" i="1" s="1"/>
  <c r="AJ271" i="1"/>
  <c r="AL271" i="1" s="1"/>
  <c r="AI271" i="1"/>
  <c r="AW271" i="1" s="1"/>
  <c r="AO270" i="1"/>
  <c r="AR270" i="1" s="1"/>
  <c r="AN270" i="1"/>
  <c r="AQ270" i="1" s="1"/>
  <c r="AM270" i="1"/>
  <c r="AP270" i="1" s="1"/>
  <c r="AJ270" i="1"/>
  <c r="AL270" i="1" s="1"/>
  <c r="AI270" i="1"/>
  <c r="AW270" i="1" s="1"/>
  <c r="AO269" i="1"/>
  <c r="AR269" i="1" s="1"/>
  <c r="AN269" i="1"/>
  <c r="AQ269" i="1" s="1"/>
  <c r="AM269" i="1"/>
  <c r="AP269" i="1" s="1"/>
  <c r="AJ269" i="1"/>
  <c r="AL269" i="1" s="1"/>
  <c r="AI269" i="1"/>
  <c r="AW269" i="1" s="1"/>
  <c r="AO268" i="1"/>
  <c r="AR268" i="1" s="1"/>
  <c r="AN268" i="1"/>
  <c r="AQ268" i="1" s="1"/>
  <c r="AM268" i="1"/>
  <c r="AP268" i="1" s="1"/>
  <c r="AJ268" i="1"/>
  <c r="AL268" i="1" s="1"/>
  <c r="AI268" i="1"/>
  <c r="AW268" i="1" s="1"/>
  <c r="AO267" i="1"/>
  <c r="AR267" i="1" s="1"/>
  <c r="AN267" i="1"/>
  <c r="AQ267" i="1" s="1"/>
  <c r="AM267" i="1"/>
  <c r="AP267" i="1" s="1"/>
  <c r="AJ267" i="1"/>
  <c r="AL267" i="1" s="1"/>
  <c r="AI267" i="1"/>
  <c r="AW267" i="1" s="1"/>
  <c r="AO266" i="1"/>
  <c r="AR266" i="1" s="1"/>
  <c r="AN266" i="1"/>
  <c r="AQ266" i="1" s="1"/>
  <c r="AM266" i="1"/>
  <c r="AP266" i="1" s="1"/>
  <c r="AJ266" i="1"/>
  <c r="AL266" i="1" s="1"/>
  <c r="AI266" i="1"/>
  <c r="AW266" i="1" s="1"/>
  <c r="AO265" i="1"/>
  <c r="AR265" i="1" s="1"/>
  <c r="AN265" i="1"/>
  <c r="AQ265" i="1" s="1"/>
  <c r="AM265" i="1"/>
  <c r="AP265" i="1" s="1"/>
  <c r="AJ265" i="1"/>
  <c r="AL265" i="1" s="1"/>
  <c r="AI265" i="1"/>
  <c r="AW265" i="1" s="1"/>
  <c r="AO264" i="1"/>
  <c r="AR264" i="1" s="1"/>
  <c r="AN264" i="1"/>
  <c r="AQ264" i="1" s="1"/>
  <c r="AM264" i="1"/>
  <c r="AP264" i="1" s="1"/>
  <c r="AJ264" i="1"/>
  <c r="AL264" i="1" s="1"/>
  <c r="AI264" i="1"/>
  <c r="AW264" i="1" s="1"/>
  <c r="AO263" i="1"/>
  <c r="AR263" i="1" s="1"/>
  <c r="AN263" i="1"/>
  <c r="AQ263" i="1" s="1"/>
  <c r="AM263" i="1"/>
  <c r="AP263" i="1" s="1"/>
  <c r="AJ263" i="1"/>
  <c r="AL263" i="1" s="1"/>
  <c r="AI263" i="1"/>
  <c r="AW263" i="1" s="1"/>
  <c r="AO262" i="1"/>
  <c r="AR262" i="1" s="1"/>
  <c r="AN262" i="1"/>
  <c r="AQ262" i="1" s="1"/>
  <c r="AM262" i="1"/>
  <c r="AP262" i="1" s="1"/>
  <c r="AJ262" i="1"/>
  <c r="AL262" i="1" s="1"/>
  <c r="AI262" i="1"/>
  <c r="AW262" i="1" s="1"/>
  <c r="AO261" i="1"/>
  <c r="AR261" i="1" s="1"/>
  <c r="AN261" i="1"/>
  <c r="AQ261" i="1" s="1"/>
  <c r="AM261" i="1"/>
  <c r="AP261" i="1" s="1"/>
  <c r="AJ261" i="1"/>
  <c r="AL261" i="1" s="1"/>
  <c r="AI261" i="1"/>
  <c r="AW261" i="1" s="1"/>
  <c r="AO260" i="1"/>
  <c r="AR260" i="1" s="1"/>
  <c r="AN260" i="1"/>
  <c r="AQ260" i="1" s="1"/>
  <c r="AM260" i="1"/>
  <c r="AP260" i="1" s="1"/>
  <c r="AJ260" i="1"/>
  <c r="AL260" i="1" s="1"/>
  <c r="AI260" i="1"/>
  <c r="AW260" i="1" s="1"/>
  <c r="AO259" i="1"/>
  <c r="AR259" i="1" s="1"/>
  <c r="AN259" i="1"/>
  <c r="AQ259" i="1" s="1"/>
  <c r="AM259" i="1"/>
  <c r="AP259" i="1" s="1"/>
  <c r="AJ259" i="1"/>
  <c r="AL259" i="1" s="1"/>
  <c r="AI259" i="1"/>
  <c r="AW259" i="1" s="1"/>
  <c r="AO258" i="1"/>
  <c r="AR258" i="1" s="1"/>
  <c r="AN258" i="1"/>
  <c r="AQ258" i="1" s="1"/>
  <c r="AM258" i="1"/>
  <c r="AP258" i="1" s="1"/>
  <c r="AJ258" i="1"/>
  <c r="AL258" i="1" s="1"/>
  <c r="AI258" i="1"/>
  <c r="AW258" i="1" s="1"/>
  <c r="AO257" i="1"/>
  <c r="AR257" i="1" s="1"/>
  <c r="AN257" i="1"/>
  <c r="AQ257" i="1" s="1"/>
  <c r="AM257" i="1"/>
  <c r="AP257" i="1" s="1"/>
  <c r="AJ257" i="1"/>
  <c r="AL257" i="1" s="1"/>
  <c r="AI257" i="1"/>
  <c r="AW257" i="1" s="1"/>
  <c r="AO256" i="1"/>
  <c r="AR256" i="1" s="1"/>
  <c r="AN256" i="1"/>
  <c r="AQ256" i="1" s="1"/>
  <c r="AM256" i="1"/>
  <c r="AP256" i="1" s="1"/>
  <c r="AJ256" i="1"/>
  <c r="AL256" i="1" s="1"/>
  <c r="AI256" i="1"/>
  <c r="AW256" i="1" s="1"/>
  <c r="AO255" i="1"/>
  <c r="AR255" i="1" s="1"/>
  <c r="AN255" i="1"/>
  <c r="AQ255" i="1" s="1"/>
  <c r="AM255" i="1"/>
  <c r="AP255" i="1" s="1"/>
  <c r="AJ255" i="1"/>
  <c r="AL255" i="1" s="1"/>
  <c r="AI255" i="1"/>
  <c r="AW255" i="1" s="1"/>
  <c r="AO254" i="1"/>
  <c r="AR254" i="1" s="1"/>
  <c r="AN254" i="1"/>
  <c r="AQ254" i="1" s="1"/>
  <c r="AM254" i="1"/>
  <c r="AP254" i="1" s="1"/>
  <c r="AJ254" i="1"/>
  <c r="AL254" i="1" s="1"/>
  <c r="AI254" i="1"/>
  <c r="AW254" i="1" s="1"/>
  <c r="AO253" i="1"/>
  <c r="AR253" i="1" s="1"/>
  <c r="AN253" i="1"/>
  <c r="AQ253" i="1" s="1"/>
  <c r="AM253" i="1"/>
  <c r="AP253" i="1" s="1"/>
  <c r="AJ253" i="1"/>
  <c r="AL253" i="1" s="1"/>
  <c r="AI253" i="1"/>
  <c r="AW253" i="1" s="1"/>
  <c r="AO252" i="1"/>
  <c r="AR252" i="1" s="1"/>
  <c r="AN252" i="1"/>
  <c r="AQ252" i="1" s="1"/>
  <c r="AM252" i="1"/>
  <c r="AP252" i="1" s="1"/>
  <c r="AJ252" i="1"/>
  <c r="AL252" i="1" s="1"/>
  <c r="AI252" i="1"/>
  <c r="AW252" i="1" s="1"/>
  <c r="AO251" i="1"/>
  <c r="AR251" i="1" s="1"/>
  <c r="AN251" i="1"/>
  <c r="AQ251" i="1" s="1"/>
  <c r="AM251" i="1"/>
  <c r="AP251" i="1" s="1"/>
  <c r="AJ251" i="1"/>
  <c r="AL251" i="1" s="1"/>
  <c r="AI251" i="1"/>
  <c r="AW251" i="1" s="1"/>
  <c r="AO250" i="1"/>
  <c r="AR250" i="1" s="1"/>
  <c r="AN250" i="1"/>
  <c r="AQ250" i="1" s="1"/>
  <c r="AM250" i="1"/>
  <c r="AP250" i="1" s="1"/>
  <c r="AJ250" i="1"/>
  <c r="AL250" i="1" s="1"/>
  <c r="AI250" i="1"/>
  <c r="AW250" i="1" s="1"/>
  <c r="AO249" i="1"/>
  <c r="AR249" i="1" s="1"/>
  <c r="AN249" i="1"/>
  <c r="AQ249" i="1" s="1"/>
  <c r="AM249" i="1"/>
  <c r="AP249" i="1" s="1"/>
  <c r="AJ249" i="1"/>
  <c r="AL249" i="1" s="1"/>
  <c r="AI249" i="1"/>
  <c r="AW249" i="1" s="1"/>
  <c r="AO248" i="1"/>
  <c r="AR248" i="1" s="1"/>
  <c r="AN248" i="1"/>
  <c r="AQ248" i="1" s="1"/>
  <c r="AM248" i="1"/>
  <c r="AP248" i="1" s="1"/>
  <c r="AJ248" i="1"/>
  <c r="AL248" i="1" s="1"/>
  <c r="AI248" i="1"/>
  <c r="AW248" i="1" s="1"/>
  <c r="AO247" i="1"/>
  <c r="AR247" i="1" s="1"/>
  <c r="AN247" i="1"/>
  <c r="AQ247" i="1" s="1"/>
  <c r="AM247" i="1"/>
  <c r="AP247" i="1" s="1"/>
  <c r="AJ247" i="1"/>
  <c r="AL247" i="1" s="1"/>
  <c r="AI247" i="1"/>
  <c r="AW247" i="1" s="1"/>
  <c r="AO246" i="1"/>
  <c r="AR246" i="1" s="1"/>
  <c r="AN246" i="1"/>
  <c r="AQ246" i="1" s="1"/>
  <c r="AM246" i="1"/>
  <c r="AP246" i="1" s="1"/>
  <c r="AJ246" i="1"/>
  <c r="AL246" i="1" s="1"/>
  <c r="AI246" i="1"/>
  <c r="AW246" i="1" s="1"/>
  <c r="AO245" i="1"/>
  <c r="AR245" i="1" s="1"/>
  <c r="AN245" i="1"/>
  <c r="AQ245" i="1" s="1"/>
  <c r="AM245" i="1"/>
  <c r="AP245" i="1" s="1"/>
  <c r="AJ245" i="1"/>
  <c r="AL245" i="1" s="1"/>
  <c r="AI245" i="1"/>
  <c r="AW245" i="1" s="1"/>
  <c r="AO244" i="1"/>
  <c r="AR244" i="1" s="1"/>
  <c r="AN244" i="1"/>
  <c r="AQ244" i="1" s="1"/>
  <c r="AM244" i="1"/>
  <c r="AP244" i="1" s="1"/>
  <c r="AJ244" i="1"/>
  <c r="AL244" i="1" s="1"/>
  <c r="AI244" i="1"/>
  <c r="AW244" i="1" s="1"/>
  <c r="AO243" i="1"/>
  <c r="AR243" i="1" s="1"/>
  <c r="AN243" i="1"/>
  <c r="AQ243" i="1" s="1"/>
  <c r="AM243" i="1"/>
  <c r="AP243" i="1" s="1"/>
  <c r="AJ243" i="1"/>
  <c r="AL243" i="1" s="1"/>
  <c r="AI243" i="1"/>
  <c r="AW243" i="1" s="1"/>
  <c r="AO242" i="1"/>
  <c r="AR242" i="1" s="1"/>
  <c r="AN242" i="1"/>
  <c r="AQ242" i="1" s="1"/>
  <c r="AM242" i="1"/>
  <c r="AP242" i="1" s="1"/>
  <c r="AJ242" i="1"/>
  <c r="AL242" i="1" s="1"/>
  <c r="AI242" i="1"/>
  <c r="AW242" i="1" s="1"/>
  <c r="AO241" i="1"/>
  <c r="AR241" i="1" s="1"/>
  <c r="AN241" i="1"/>
  <c r="AQ241" i="1" s="1"/>
  <c r="AM241" i="1"/>
  <c r="AP241" i="1" s="1"/>
  <c r="AJ241" i="1"/>
  <c r="AL241" i="1" s="1"/>
  <c r="AI241" i="1"/>
  <c r="AW241" i="1" s="1"/>
  <c r="AO240" i="1"/>
  <c r="AR240" i="1" s="1"/>
  <c r="AN240" i="1"/>
  <c r="AQ240" i="1" s="1"/>
  <c r="AM240" i="1"/>
  <c r="AP240" i="1" s="1"/>
  <c r="AJ240" i="1"/>
  <c r="AL240" i="1" s="1"/>
  <c r="AI240" i="1"/>
  <c r="AW240" i="1" s="1"/>
  <c r="AO239" i="1"/>
  <c r="AR239" i="1" s="1"/>
  <c r="AN239" i="1"/>
  <c r="AQ239" i="1" s="1"/>
  <c r="AM239" i="1"/>
  <c r="AP239" i="1" s="1"/>
  <c r="AJ239" i="1"/>
  <c r="AL239" i="1" s="1"/>
  <c r="AI239" i="1"/>
  <c r="AW239" i="1" s="1"/>
  <c r="AO238" i="1"/>
  <c r="AR238" i="1" s="1"/>
  <c r="AN238" i="1"/>
  <c r="AQ238" i="1" s="1"/>
  <c r="AM238" i="1"/>
  <c r="AP238" i="1" s="1"/>
  <c r="AJ238" i="1"/>
  <c r="AL238" i="1" s="1"/>
  <c r="AI238" i="1"/>
  <c r="AW238" i="1" s="1"/>
  <c r="AO237" i="1"/>
  <c r="AR237" i="1" s="1"/>
  <c r="AN237" i="1"/>
  <c r="AQ237" i="1" s="1"/>
  <c r="AM237" i="1"/>
  <c r="AP237" i="1" s="1"/>
  <c r="AJ237" i="1"/>
  <c r="AL237" i="1" s="1"/>
  <c r="AI237" i="1"/>
  <c r="AW237" i="1" s="1"/>
  <c r="AO236" i="1"/>
  <c r="AR236" i="1" s="1"/>
  <c r="AN236" i="1"/>
  <c r="AQ236" i="1" s="1"/>
  <c r="AM236" i="1"/>
  <c r="AP236" i="1" s="1"/>
  <c r="AJ236" i="1"/>
  <c r="AL236" i="1" s="1"/>
  <c r="AI236" i="1"/>
  <c r="AW236" i="1" s="1"/>
  <c r="AO235" i="1"/>
  <c r="AR235" i="1" s="1"/>
  <c r="AN235" i="1"/>
  <c r="AQ235" i="1" s="1"/>
  <c r="AM235" i="1"/>
  <c r="AP235" i="1" s="1"/>
  <c r="AJ235" i="1"/>
  <c r="AL235" i="1" s="1"/>
  <c r="AI235" i="1"/>
  <c r="AW235" i="1" s="1"/>
  <c r="AO234" i="1"/>
  <c r="AR234" i="1" s="1"/>
  <c r="AN234" i="1"/>
  <c r="AQ234" i="1" s="1"/>
  <c r="AM234" i="1"/>
  <c r="AP234" i="1" s="1"/>
  <c r="AJ234" i="1"/>
  <c r="AL234" i="1" s="1"/>
  <c r="AI234" i="1"/>
  <c r="AW234" i="1" s="1"/>
  <c r="AO233" i="1"/>
  <c r="AR233" i="1" s="1"/>
  <c r="AN233" i="1"/>
  <c r="AQ233" i="1" s="1"/>
  <c r="AM233" i="1"/>
  <c r="AP233" i="1" s="1"/>
  <c r="AJ233" i="1"/>
  <c r="AL233" i="1" s="1"/>
  <c r="AI233" i="1"/>
  <c r="AW233" i="1" s="1"/>
  <c r="AO232" i="1"/>
  <c r="AR232" i="1" s="1"/>
  <c r="AN232" i="1"/>
  <c r="AQ232" i="1" s="1"/>
  <c r="AM232" i="1"/>
  <c r="AP232" i="1" s="1"/>
  <c r="AJ232" i="1"/>
  <c r="AL232" i="1" s="1"/>
  <c r="AI232" i="1"/>
  <c r="AW232" i="1" s="1"/>
  <c r="AO231" i="1"/>
  <c r="AR231" i="1" s="1"/>
  <c r="AN231" i="1"/>
  <c r="AQ231" i="1" s="1"/>
  <c r="AM231" i="1"/>
  <c r="AP231" i="1" s="1"/>
  <c r="AJ231" i="1"/>
  <c r="AL231" i="1" s="1"/>
  <c r="AI231" i="1"/>
  <c r="AW231" i="1" s="1"/>
  <c r="AO230" i="1"/>
  <c r="AR230" i="1" s="1"/>
  <c r="AN230" i="1"/>
  <c r="AQ230" i="1" s="1"/>
  <c r="AM230" i="1"/>
  <c r="AP230" i="1" s="1"/>
  <c r="AJ230" i="1"/>
  <c r="AL230" i="1" s="1"/>
  <c r="AI230" i="1"/>
  <c r="AW230" i="1" s="1"/>
  <c r="AO229" i="1"/>
  <c r="AR229" i="1" s="1"/>
  <c r="AN229" i="1"/>
  <c r="AQ229" i="1" s="1"/>
  <c r="AM229" i="1"/>
  <c r="AP229" i="1" s="1"/>
  <c r="AJ229" i="1"/>
  <c r="AL229" i="1" s="1"/>
  <c r="AI229" i="1"/>
  <c r="AW229" i="1" s="1"/>
  <c r="AO228" i="1"/>
  <c r="AR228" i="1" s="1"/>
  <c r="AN228" i="1"/>
  <c r="AQ228" i="1" s="1"/>
  <c r="AM228" i="1"/>
  <c r="AP228" i="1" s="1"/>
  <c r="AJ228" i="1"/>
  <c r="AL228" i="1" s="1"/>
  <c r="AI228" i="1"/>
  <c r="AW228" i="1" s="1"/>
  <c r="AO227" i="1"/>
  <c r="AR227" i="1" s="1"/>
  <c r="AN227" i="1"/>
  <c r="AQ227" i="1" s="1"/>
  <c r="AM227" i="1"/>
  <c r="AP227" i="1" s="1"/>
  <c r="AJ227" i="1"/>
  <c r="AL227" i="1" s="1"/>
  <c r="AI227" i="1"/>
  <c r="AW227" i="1" s="1"/>
  <c r="AO226" i="1"/>
  <c r="AR226" i="1" s="1"/>
  <c r="AN226" i="1"/>
  <c r="AQ226" i="1" s="1"/>
  <c r="AM226" i="1"/>
  <c r="AP226" i="1" s="1"/>
  <c r="AJ226" i="1"/>
  <c r="AL226" i="1" s="1"/>
  <c r="AI226" i="1"/>
  <c r="AW226" i="1" s="1"/>
  <c r="AO225" i="1"/>
  <c r="AR225" i="1" s="1"/>
  <c r="AN225" i="1"/>
  <c r="AQ225" i="1" s="1"/>
  <c r="AM225" i="1"/>
  <c r="AP225" i="1" s="1"/>
  <c r="AJ225" i="1"/>
  <c r="AL225" i="1" s="1"/>
  <c r="AI225" i="1"/>
  <c r="AW225" i="1" s="1"/>
  <c r="AO224" i="1"/>
  <c r="AR224" i="1" s="1"/>
  <c r="AN224" i="1"/>
  <c r="AQ224" i="1" s="1"/>
  <c r="AM224" i="1"/>
  <c r="AP224" i="1" s="1"/>
  <c r="AJ224" i="1"/>
  <c r="AL224" i="1" s="1"/>
  <c r="AI224" i="1"/>
  <c r="AW224" i="1" s="1"/>
  <c r="AO223" i="1"/>
  <c r="AR223" i="1" s="1"/>
  <c r="AN223" i="1"/>
  <c r="AQ223" i="1" s="1"/>
  <c r="AM223" i="1"/>
  <c r="AP223" i="1" s="1"/>
  <c r="AJ223" i="1"/>
  <c r="AL223" i="1" s="1"/>
  <c r="AI223" i="1"/>
  <c r="AW223" i="1" s="1"/>
  <c r="AO222" i="1"/>
  <c r="AR222" i="1" s="1"/>
  <c r="AN222" i="1"/>
  <c r="AQ222" i="1" s="1"/>
  <c r="AM222" i="1"/>
  <c r="AP222" i="1" s="1"/>
  <c r="AJ222" i="1"/>
  <c r="AL222" i="1" s="1"/>
  <c r="AI222" i="1"/>
  <c r="AW222" i="1" s="1"/>
  <c r="AO221" i="1"/>
  <c r="AR221" i="1" s="1"/>
  <c r="AN221" i="1"/>
  <c r="AQ221" i="1" s="1"/>
  <c r="AM221" i="1"/>
  <c r="AP221" i="1" s="1"/>
  <c r="AJ221" i="1"/>
  <c r="AL221" i="1" s="1"/>
  <c r="AI221" i="1"/>
  <c r="AW221" i="1" s="1"/>
  <c r="AO220" i="1"/>
  <c r="AR220" i="1" s="1"/>
  <c r="AN220" i="1"/>
  <c r="AQ220" i="1" s="1"/>
  <c r="AM220" i="1"/>
  <c r="AP220" i="1" s="1"/>
  <c r="AJ220" i="1"/>
  <c r="AL220" i="1" s="1"/>
  <c r="AI220" i="1"/>
  <c r="AW220" i="1" s="1"/>
  <c r="AO219" i="1"/>
  <c r="AR219" i="1" s="1"/>
  <c r="AN219" i="1"/>
  <c r="AQ219" i="1" s="1"/>
  <c r="AM219" i="1"/>
  <c r="AP219" i="1" s="1"/>
  <c r="AJ219" i="1"/>
  <c r="AL219" i="1" s="1"/>
  <c r="AI219" i="1"/>
  <c r="AW219" i="1" s="1"/>
  <c r="AO218" i="1"/>
  <c r="AR218" i="1" s="1"/>
  <c r="AN218" i="1"/>
  <c r="AQ218" i="1" s="1"/>
  <c r="AM218" i="1"/>
  <c r="AP218" i="1" s="1"/>
  <c r="AJ218" i="1"/>
  <c r="AL218" i="1" s="1"/>
  <c r="AI218" i="1"/>
  <c r="AW218" i="1" s="1"/>
  <c r="AO217" i="1"/>
  <c r="AR217" i="1" s="1"/>
  <c r="AN217" i="1"/>
  <c r="AQ217" i="1" s="1"/>
  <c r="AM217" i="1"/>
  <c r="AP217" i="1" s="1"/>
  <c r="AJ217" i="1"/>
  <c r="AL217" i="1" s="1"/>
  <c r="AI217" i="1"/>
  <c r="AW217" i="1" s="1"/>
  <c r="AO216" i="1"/>
  <c r="AR216" i="1" s="1"/>
  <c r="AN216" i="1"/>
  <c r="AQ216" i="1" s="1"/>
  <c r="AM216" i="1"/>
  <c r="AP216" i="1" s="1"/>
  <c r="AJ216" i="1"/>
  <c r="AL216" i="1" s="1"/>
  <c r="AI216" i="1"/>
  <c r="AW216" i="1" s="1"/>
  <c r="AO215" i="1"/>
  <c r="AR215" i="1" s="1"/>
  <c r="AN215" i="1"/>
  <c r="AQ215" i="1" s="1"/>
  <c r="AM215" i="1"/>
  <c r="AP215" i="1" s="1"/>
  <c r="AJ215" i="1"/>
  <c r="AL215" i="1" s="1"/>
  <c r="AI215" i="1"/>
  <c r="AW215" i="1" s="1"/>
  <c r="AO214" i="1"/>
  <c r="AR214" i="1" s="1"/>
  <c r="AN214" i="1"/>
  <c r="AQ214" i="1" s="1"/>
  <c r="AM214" i="1"/>
  <c r="AP214" i="1" s="1"/>
  <c r="AJ214" i="1"/>
  <c r="AL214" i="1" s="1"/>
  <c r="AI214" i="1"/>
  <c r="AW214" i="1" s="1"/>
  <c r="AO213" i="1"/>
  <c r="AR213" i="1" s="1"/>
  <c r="AN213" i="1"/>
  <c r="AQ213" i="1" s="1"/>
  <c r="AM213" i="1"/>
  <c r="AP213" i="1" s="1"/>
  <c r="AJ213" i="1"/>
  <c r="AL213" i="1" s="1"/>
  <c r="AI213" i="1"/>
  <c r="AW213" i="1" s="1"/>
  <c r="AO212" i="1"/>
  <c r="AR212" i="1" s="1"/>
  <c r="AN212" i="1"/>
  <c r="AQ212" i="1" s="1"/>
  <c r="AM212" i="1"/>
  <c r="AP212" i="1" s="1"/>
  <c r="AJ212" i="1"/>
  <c r="AL212" i="1" s="1"/>
  <c r="AI212" i="1"/>
  <c r="AW212" i="1" s="1"/>
  <c r="AO211" i="1"/>
  <c r="AR211" i="1" s="1"/>
  <c r="AN211" i="1"/>
  <c r="AQ211" i="1" s="1"/>
  <c r="AM211" i="1"/>
  <c r="AP211" i="1" s="1"/>
  <c r="AJ211" i="1"/>
  <c r="AL211" i="1" s="1"/>
  <c r="AI211" i="1"/>
  <c r="AW211" i="1" s="1"/>
  <c r="AO210" i="1"/>
  <c r="AR210" i="1" s="1"/>
  <c r="AN210" i="1"/>
  <c r="AQ210" i="1" s="1"/>
  <c r="AM210" i="1"/>
  <c r="AP210" i="1" s="1"/>
  <c r="AJ210" i="1"/>
  <c r="AL210" i="1" s="1"/>
  <c r="AI210" i="1"/>
  <c r="AW210" i="1" s="1"/>
  <c r="AO209" i="1"/>
  <c r="AR209" i="1" s="1"/>
  <c r="AN209" i="1"/>
  <c r="AQ209" i="1" s="1"/>
  <c r="AM209" i="1"/>
  <c r="AP209" i="1" s="1"/>
  <c r="AJ209" i="1"/>
  <c r="AL209" i="1" s="1"/>
  <c r="AI209" i="1"/>
  <c r="AW209" i="1" s="1"/>
  <c r="AO208" i="1"/>
  <c r="AR208" i="1" s="1"/>
  <c r="AN208" i="1"/>
  <c r="AQ208" i="1" s="1"/>
  <c r="AM208" i="1"/>
  <c r="AP208" i="1" s="1"/>
  <c r="AJ208" i="1"/>
  <c r="AL208" i="1" s="1"/>
  <c r="AI208" i="1"/>
  <c r="AW208" i="1" s="1"/>
  <c r="AO207" i="1"/>
  <c r="AR207" i="1" s="1"/>
  <c r="AN207" i="1"/>
  <c r="AQ207" i="1" s="1"/>
  <c r="AM207" i="1"/>
  <c r="AP207" i="1" s="1"/>
  <c r="AJ207" i="1"/>
  <c r="AL207" i="1" s="1"/>
  <c r="AI207" i="1"/>
  <c r="AW207" i="1" s="1"/>
  <c r="AO206" i="1"/>
  <c r="AR206" i="1" s="1"/>
  <c r="AN206" i="1"/>
  <c r="AQ206" i="1" s="1"/>
  <c r="AM206" i="1"/>
  <c r="AP206" i="1" s="1"/>
  <c r="AJ206" i="1"/>
  <c r="AL206" i="1" s="1"/>
  <c r="AI206" i="1"/>
  <c r="AW206" i="1" s="1"/>
  <c r="AO205" i="1"/>
  <c r="AR205" i="1" s="1"/>
  <c r="AN205" i="1"/>
  <c r="AQ205" i="1" s="1"/>
  <c r="AM205" i="1"/>
  <c r="AP205" i="1" s="1"/>
  <c r="AJ205" i="1"/>
  <c r="AL205" i="1" s="1"/>
  <c r="AI205" i="1"/>
  <c r="AW205" i="1" s="1"/>
  <c r="AO204" i="1"/>
  <c r="AR204" i="1" s="1"/>
  <c r="AN204" i="1"/>
  <c r="AQ204" i="1" s="1"/>
  <c r="AM204" i="1"/>
  <c r="AP204" i="1" s="1"/>
  <c r="AJ204" i="1"/>
  <c r="AL204" i="1" s="1"/>
  <c r="AI204" i="1"/>
  <c r="AW204" i="1" s="1"/>
  <c r="AO203" i="1"/>
  <c r="AR203" i="1" s="1"/>
  <c r="AN203" i="1"/>
  <c r="AQ203" i="1" s="1"/>
  <c r="AM203" i="1"/>
  <c r="AP203" i="1" s="1"/>
  <c r="AJ203" i="1"/>
  <c r="AL203" i="1" s="1"/>
  <c r="AI203" i="1"/>
  <c r="AW203" i="1" s="1"/>
  <c r="AO202" i="1"/>
  <c r="AR202" i="1" s="1"/>
  <c r="AN202" i="1"/>
  <c r="AQ202" i="1" s="1"/>
  <c r="AM202" i="1"/>
  <c r="AP202" i="1" s="1"/>
  <c r="AJ202" i="1"/>
  <c r="AL202" i="1" s="1"/>
  <c r="AI202" i="1"/>
  <c r="AW202" i="1" s="1"/>
  <c r="AO201" i="1"/>
  <c r="AR201" i="1" s="1"/>
  <c r="AN201" i="1"/>
  <c r="AQ201" i="1" s="1"/>
  <c r="AM201" i="1"/>
  <c r="AP201" i="1" s="1"/>
  <c r="AJ201" i="1"/>
  <c r="AL201" i="1" s="1"/>
  <c r="AI201" i="1"/>
  <c r="AW201" i="1" s="1"/>
  <c r="AO200" i="1"/>
  <c r="AR200" i="1" s="1"/>
  <c r="AN200" i="1"/>
  <c r="AQ200" i="1" s="1"/>
  <c r="AM200" i="1"/>
  <c r="AP200" i="1" s="1"/>
  <c r="AJ200" i="1"/>
  <c r="AL200" i="1" s="1"/>
  <c r="AI200" i="1"/>
  <c r="AW200" i="1" s="1"/>
  <c r="AO199" i="1"/>
  <c r="AR199" i="1" s="1"/>
  <c r="AN199" i="1"/>
  <c r="AQ199" i="1" s="1"/>
  <c r="AM199" i="1"/>
  <c r="AP199" i="1" s="1"/>
  <c r="AJ199" i="1"/>
  <c r="AL199" i="1" s="1"/>
  <c r="AI199" i="1"/>
  <c r="AW199" i="1" s="1"/>
  <c r="AO198" i="1"/>
  <c r="AR198" i="1" s="1"/>
  <c r="AN198" i="1"/>
  <c r="AQ198" i="1" s="1"/>
  <c r="AM198" i="1"/>
  <c r="AP198" i="1" s="1"/>
  <c r="AJ198" i="1"/>
  <c r="AL198" i="1" s="1"/>
  <c r="AI198" i="1"/>
  <c r="AW198" i="1" s="1"/>
  <c r="AO197" i="1"/>
  <c r="AR197" i="1" s="1"/>
  <c r="AN197" i="1"/>
  <c r="AQ197" i="1" s="1"/>
  <c r="AM197" i="1"/>
  <c r="AP197" i="1" s="1"/>
  <c r="AJ197" i="1"/>
  <c r="AL197" i="1" s="1"/>
  <c r="AI197" i="1"/>
  <c r="AW197" i="1" s="1"/>
  <c r="AO196" i="1"/>
  <c r="AR196" i="1" s="1"/>
  <c r="AN196" i="1"/>
  <c r="AQ196" i="1" s="1"/>
  <c r="AM196" i="1"/>
  <c r="AP196" i="1" s="1"/>
  <c r="AJ196" i="1"/>
  <c r="AL196" i="1" s="1"/>
  <c r="AI196" i="1"/>
  <c r="AW196" i="1" s="1"/>
  <c r="AO195" i="1"/>
  <c r="AR195" i="1" s="1"/>
  <c r="AN195" i="1"/>
  <c r="AQ195" i="1" s="1"/>
  <c r="AM195" i="1"/>
  <c r="AP195" i="1" s="1"/>
  <c r="AJ195" i="1"/>
  <c r="AL195" i="1" s="1"/>
  <c r="AI195" i="1"/>
  <c r="AW195" i="1" s="1"/>
  <c r="AO194" i="1"/>
  <c r="AR194" i="1" s="1"/>
  <c r="AN194" i="1"/>
  <c r="AQ194" i="1" s="1"/>
  <c r="AM194" i="1"/>
  <c r="AP194" i="1" s="1"/>
  <c r="AJ194" i="1"/>
  <c r="AL194" i="1" s="1"/>
  <c r="AI194" i="1"/>
  <c r="AW194" i="1" s="1"/>
  <c r="AO193" i="1"/>
  <c r="AR193" i="1" s="1"/>
  <c r="AN193" i="1"/>
  <c r="AQ193" i="1" s="1"/>
  <c r="AM193" i="1"/>
  <c r="AP193" i="1" s="1"/>
  <c r="AJ193" i="1"/>
  <c r="AL193" i="1" s="1"/>
  <c r="AI193" i="1"/>
  <c r="AW193" i="1" s="1"/>
  <c r="AO192" i="1"/>
  <c r="AR192" i="1" s="1"/>
  <c r="AN192" i="1"/>
  <c r="AQ192" i="1" s="1"/>
  <c r="AM192" i="1"/>
  <c r="AP192" i="1" s="1"/>
  <c r="AJ192" i="1"/>
  <c r="AL192" i="1" s="1"/>
  <c r="AI192" i="1"/>
  <c r="AW192" i="1" s="1"/>
  <c r="AO191" i="1"/>
  <c r="AR191" i="1" s="1"/>
  <c r="AN191" i="1"/>
  <c r="AQ191" i="1" s="1"/>
  <c r="AM191" i="1"/>
  <c r="AP191" i="1" s="1"/>
  <c r="AJ191" i="1"/>
  <c r="AL191" i="1" s="1"/>
  <c r="AI191" i="1"/>
  <c r="AW191" i="1" s="1"/>
  <c r="AO190" i="1"/>
  <c r="AR190" i="1" s="1"/>
  <c r="AN190" i="1"/>
  <c r="AQ190" i="1" s="1"/>
  <c r="AM190" i="1"/>
  <c r="AP190" i="1" s="1"/>
  <c r="AJ190" i="1"/>
  <c r="AL190" i="1" s="1"/>
  <c r="AI190" i="1"/>
  <c r="AW190" i="1" s="1"/>
  <c r="AO189" i="1"/>
  <c r="AR189" i="1" s="1"/>
  <c r="AN189" i="1"/>
  <c r="AQ189" i="1" s="1"/>
  <c r="AM189" i="1"/>
  <c r="AP189" i="1" s="1"/>
  <c r="AJ189" i="1"/>
  <c r="AL189" i="1" s="1"/>
  <c r="AI189" i="1"/>
  <c r="AW189" i="1" s="1"/>
  <c r="AO188" i="1"/>
  <c r="AR188" i="1" s="1"/>
  <c r="AN188" i="1"/>
  <c r="AQ188" i="1" s="1"/>
  <c r="AM188" i="1"/>
  <c r="AP188" i="1" s="1"/>
  <c r="AJ188" i="1"/>
  <c r="AL188" i="1" s="1"/>
  <c r="AI188" i="1"/>
  <c r="AW188" i="1" s="1"/>
  <c r="AO187" i="1"/>
  <c r="AR187" i="1" s="1"/>
  <c r="AN187" i="1"/>
  <c r="AQ187" i="1" s="1"/>
  <c r="AM187" i="1"/>
  <c r="AP187" i="1" s="1"/>
  <c r="AJ187" i="1"/>
  <c r="AL187" i="1" s="1"/>
  <c r="AI187" i="1"/>
  <c r="AW187" i="1" s="1"/>
  <c r="AO186" i="1"/>
  <c r="AR186" i="1" s="1"/>
  <c r="AN186" i="1"/>
  <c r="AQ186" i="1" s="1"/>
  <c r="AM186" i="1"/>
  <c r="AP186" i="1" s="1"/>
  <c r="AJ186" i="1"/>
  <c r="AL186" i="1" s="1"/>
  <c r="AI186" i="1"/>
  <c r="AW186" i="1" s="1"/>
  <c r="AO185" i="1"/>
  <c r="AR185" i="1" s="1"/>
  <c r="AN185" i="1"/>
  <c r="AQ185" i="1" s="1"/>
  <c r="AM185" i="1"/>
  <c r="AP185" i="1" s="1"/>
  <c r="AJ185" i="1"/>
  <c r="AL185" i="1" s="1"/>
  <c r="AI185" i="1"/>
  <c r="AW185" i="1" s="1"/>
  <c r="AO184" i="1"/>
  <c r="AR184" i="1" s="1"/>
  <c r="AN184" i="1"/>
  <c r="AQ184" i="1" s="1"/>
  <c r="AM184" i="1"/>
  <c r="AP184" i="1" s="1"/>
  <c r="AJ184" i="1"/>
  <c r="AL184" i="1" s="1"/>
  <c r="AI184" i="1"/>
  <c r="AW184" i="1" s="1"/>
  <c r="AO183" i="1"/>
  <c r="AR183" i="1" s="1"/>
  <c r="AN183" i="1"/>
  <c r="AQ183" i="1" s="1"/>
  <c r="AM183" i="1"/>
  <c r="AP183" i="1" s="1"/>
  <c r="AJ183" i="1"/>
  <c r="AL183" i="1" s="1"/>
  <c r="AI183" i="1"/>
  <c r="AW183" i="1" s="1"/>
  <c r="AO182" i="1"/>
  <c r="AR182" i="1" s="1"/>
  <c r="AN182" i="1"/>
  <c r="AQ182" i="1" s="1"/>
  <c r="AM182" i="1"/>
  <c r="AP182" i="1" s="1"/>
  <c r="AJ182" i="1"/>
  <c r="AL182" i="1" s="1"/>
  <c r="AI182" i="1"/>
  <c r="AW182" i="1" s="1"/>
  <c r="AO181" i="1"/>
  <c r="AR181" i="1" s="1"/>
  <c r="AN181" i="1"/>
  <c r="AQ181" i="1" s="1"/>
  <c r="AM181" i="1"/>
  <c r="AP181" i="1" s="1"/>
  <c r="AJ181" i="1"/>
  <c r="AL181" i="1" s="1"/>
  <c r="AI181" i="1"/>
  <c r="AW181" i="1" s="1"/>
  <c r="AO180" i="1"/>
  <c r="AR180" i="1" s="1"/>
  <c r="AN180" i="1"/>
  <c r="AQ180" i="1" s="1"/>
  <c r="AM180" i="1"/>
  <c r="AP180" i="1" s="1"/>
  <c r="AJ180" i="1"/>
  <c r="AL180" i="1" s="1"/>
  <c r="AI180" i="1"/>
  <c r="AW180" i="1" s="1"/>
  <c r="AO179" i="1"/>
  <c r="AR179" i="1" s="1"/>
  <c r="AN179" i="1"/>
  <c r="AQ179" i="1" s="1"/>
  <c r="AM179" i="1"/>
  <c r="AP179" i="1" s="1"/>
  <c r="AJ179" i="1"/>
  <c r="AL179" i="1" s="1"/>
  <c r="AI179" i="1"/>
  <c r="AW179" i="1" s="1"/>
  <c r="AO178" i="1"/>
  <c r="AR178" i="1" s="1"/>
  <c r="AN178" i="1"/>
  <c r="AQ178" i="1" s="1"/>
  <c r="AM178" i="1"/>
  <c r="AP178" i="1" s="1"/>
  <c r="AJ178" i="1"/>
  <c r="AL178" i="1" s="1"/>
  <c r="AI178" i="1"/>
  <c r="AW178" i="1" s="1"/>
  <c r="AO177" i="1"/>
  <c r="AR177" i="1" s="1"/>
  <c r="AN177" i="1"/>
  <c r="AQ177" i="1" s="1"/>
  <c r="AM177" i="1"/>
  <c r="AP177" i="1" s="1"/>
  <c r="AJ177" i="1"/>
  <c r="AL177" i="1" s="1"/>
  <c r="AI177" i="1"/>
  <c r="AW177" i="1" s="1"/>
  <c r="AO176" i="1"/>
  <c r="AR176" i="1" s="1"/>
  <c r="AN176" i="1"/>
  <c r="AQ176" i="1" s="1"/>
  <c r="AM176" i="1"/>
  <c r="AP176" i="1" s="1"/>
  <c r="AJ176" i="1"/>
  <c r="AL176" i="1" s="1"/>
  <c r="AI176" i="1"/>
  <c r="AW176" i="1" s="1"/>
  <c r="AO175" i="1"/>
  <c r="AR175" i="1" s="1"/>
  <c r="AN175" i="1"/>
  <c r="AQ175" i="1" s="1"/>
  <c r="AM175" i="1"/>
  <c r="AP175" i="1" s="1"/>
  <c r="AJ175" i="1"/>
  <c r="AL175" i="1" s="1"/>
  <c r="AI175" i="1"/>
  <c r="AW175" i="1" s="1"/>
  <c r="AO174" i="1"/>
  <c r="AR174" i="1" s="1"/>
  <c r="AN174" i="1"/>
  <c r="AQ174" i="1" s="1"/>
  <c r="AM174" i="1"/>
  <c r="AP174" i="1" s="1"/>
  <c r="AJ174" i="1"/>
  <c r="AL174" i="1" s="1"/>
  <c r="AI174" i="1"/>
  <c r="AW174" i="1" s="1"/>
  <c r="AO173" i="1"/>
  <c r="AR173" i="1" s="1"/>
  <c r="AN173" i="1"/>
  <c r="AQ173" i="1" s="1"/>
  <c r="AM173" i="1"/>
  <c r="AP173" i="1" s="1"/>
  <c r="AJ173" i="1"/>
  <c r="AL173" i="1" s="1"/>
  <c r="AI173" i="1"/>
  <c r="AW173" i="1" s="1"/>
  <c r="AO172" i="1"/>
  <c r="AR172" i="1" s="1"/>
  <c r="AN172" i="1"/>
  <c r="AQ172" i="1" s="1"/>
  <c r="AM172" i="1"/>
  <c r="AP172" i="1" s="1"/>
  <c r="AJ172" i="1"/>
  <c r="AL172" i="1" s="1"/>
  <c r="AI172" i="1"/>
  <c r="AW172" i="1" s="1"/>
  <c r="AO171" i="1"/>
  <c r="AR171" i="1" s="1"/>
  <c r="AN171" i="1"/>
  <c r="AQ171" i="1" s="1"/>
  <c r="AM171" i="1"/>
  <c r="AP171" i="1" s="1"/>
  <c r="AJ171" i="1"/>
  <c r="AL171" i="1" s="1"/>
  <c r="AI171" i="1"/>
  <c r="AW171" i="1" s="1"/>
  <c r="AO170" i="1"/>
  <c r="AR170" i="1" s="1"/>
  <c r="AN170" i="1"/>
  <c r="AQ170" i="1" s="1"/>
  <c r="AM170" i="1"/>
  <c r="AP170" i="1" s="1"/>
  <c r="AJ170" i="1"/>
  <c r="AL170" i="1" s="1"/>
  <c r="AI170" i="1"/>
  <c r="AW170" i="1" s="1"/>
  <c r="AO169" i="1"/>
  <c r="AR169" i="1" s="1"/>
  <c r="AN169" i="1"/>
  <c r="AQ169" i="1" s="1"/>
  <c r="AM169" i="1"/>
  <c r="AP169" i="1" s="1"/>
  <c r="AJ169" i="1"/>
  <c r="AL169" i="1" s="1"/>
  <c r="AI169" i="1"/>
  <c r="AW169" i="1" s="1"/>
  <c r="AO168" i="1"/>
  <c r="AR168" i="1" s="1"/>
  <c r="AN168" i="1"/>
  <c r="AQ168" i="1" s="1"/>
  <c r="AM168" i="1"/>
  <c r="AP168" i="1" s="1"/>
  <c r="AJ168" i="1"/>
  <c r="AL168" i="1" s="1"/>
  <c r="AI168" i="1"/>
  <c r="AW168" i="1" s="1"/>
  <c r="AO167" i="1"/>
  <c r="AR167" i="1" s="1"/>
  <c r="AN167" i="1"/>
  <c r="AQ167" i="1" s="1"/>
  <c r="AM167" i="1"/>
  <c r="AP167" i="1" s="1"/>
  <c r="AJ167" i="1"/>
  <c r="AL167" i="1" s="1"/>
  <c r="AI167" i="1"/>
  <c r="AW167" i="1" s="1"/>
  <c r="AO166" i="1"/>
  <c r="AR166" i="1" s="1"/>
  <c r="AN166" i="1"/>
  <c r="AQ166" i="1" s="1"/>
  <c r="AM166" i="1"/>
  <c r="AP166" i="1" s="1"/>
  <c r="AJ166" i="1"/>
  <c r="AL166" i="1" s="1"/>
  <c r="AI166" i="1"/>
  <c r="AW166" i="1" s="1"/>
  <c r="AO165" i="1"/>
  <c r="AR165" i="1" s="1"/>
  <c r="AN165" i="1"/>
  <c r="AQ165" i="1" s="1"/>
  <c r="AM165" i="1"/>
  <c r="AP165" i="1" s="1"/>
  <c r="AJ165" i="1"/>
  <c r="AL165" i="1" s="1"/>
  <c r="AI165" i="1"/>
  <c r="AW165" i="1" s="1"/>
  <c r="AO164" i="1"/>
  <c r="AR164" i="1" s="1"/>
  <c r="AN164" i="1"/>
  <c r="AQ164" i="1" s="1"/>
  <c r="AM164" i="1"/>
  <c r="AP164" i="1" s="1"/>
  <c r="AJ164" i="1"/>
  <c r="AL164" i="1" s="1"/>
  <c r="AI164" i="1"/>
  <c r="AW164" i="1" s="1"/>
  <c r="AO163" i="1"/>
  <c r="AR163" i="1" s="1"/>
  <c r="AN163" i="1"/>
  <c r="AQ163" i="1" s="1"/>
  <c r="AM163" i="1"/>
  <c r="AP163" i="1" s="1"/>
  <c r="AJ163" i="1"/>
  <c r="AL163" i="1" s="1"/>
  <c r="AI163" i="1"/>
  <c r="AW163" i="1" s="1"/>
  <c r="AO162" i="1"/>
  <c r="AR162" i="1" s="1"/>
  <c r="AN162" i="1"/>
  <c r="AQ162" i="1" s="1"/>
  <c r="AM162" i="1"/>
  <c r="AP162" i="1" s="1"/>
  <c r="AJ162" i="1"/>
  <c r="AL162" i="1" s="1"/>
  <c r="AI162" i="1"/>
  <c r="AW162" i="1" s="1"/>
  <c r="AO161" i="1"/>
  <c r="AR161" i="1" s="1"/>
  <c r="AN161" i="1"/>
  <c r="AQ161" i="1" s="1"/>
  <c r="AM161" i="1"/>
  <c r="AP161" i="1" s="1"/>
  <c r="AJ161" i="1"/>
  <c r="AL161" i="1" s="1"/>
  <c r="AI161" i="1"/>
  <c r="AW161" i="1" s="1"/>
  <c r="AO160" i="1"/>
  <c r="AR160" i="1" s="1"/>
  <c r="AN160" i="1"/>
  <c r="AQ160" i="1" s="1"/>
  <c r="AM160" i="1"/>
  <c r="AP160" i="1" s="1"/>
  <c r="AJ160" i="1"/>
  <c r="AL160" i="1" s="1"/>
  <c r="AI160" i="1"/>
  <c r="AW160" i="1" s="1"/>
  <c r="AO159" i="1"/>
  <c r="AR159" i="1" s="1"/>
  <c r="AN159" i="1"/>
  <c r="AQ159" i="1" s="1"/>
  <c r="AM159" i="1"/>
  <c r="AP159" i="1" s="1"/>
  <c r="AJ159" i="1"/>
  <c r="AL159" i="1" s="1"/>
  <c r="AI159" i="1"/>
  <c r="AW159" i="1" s="1"/>
  <c r="AO158" i="1"/>
  <c r="AR158" i="1" s="1"/>
  <c r="AN158" i="1"/>
  <c r="AQ158" i="1" s="1"/>
  <c r="AM158" i="1"/>
  <c r="AP158" i="1" s="1"/>
  <c r="AJ158" i="1"/>
  <c r="AL158" i="1" s="1"/>
  <c r="AI158" i="1"/>
  <c r="AW158" i="1" s="1"/>
  <c r="AO157" i="1"/>
  <c r="AR157" i="1" s="1"/>
  <c r="AN157" i="1"/>
  <c r="AQ157" i="1" s="1"/>
  <c r="AM157" i="1"/>
  <c r="AP157" i="1" s="1"/>
  <c r="AJ157" i="1"/>
  <c r="AL157" i="1" s="1"/>
  <c r="AI157" i="1"/>
  <c r="AW157" i="1" s="1"/>
  <c r="AO156" i="1"/>
  <c r="AR156" i="1" s="1"/>
  <c r="AN156" i="1"/>
  <c r="AQ156" i="1" s="1"/>
  <c r="AM156" i="1"/>
  <c r="AP156" i="1" s="1"/>
  <c r="AJ156" i="1"/>
  <c r="AL156" i="1" s="1"/>
  <c r="AI156" i="1"/>
  <c r="AW156" i="1" s="1"/>
  <c r="AO155" i="1"/>
  <c r="AR155" i="1" s="1"/>
  <c r="AN155" i="1"/>
  <c r="AQ155" i="1" s="1"/>
  <c r="AM155" i="1"/>
  <c r="AP155" i="1" s="1"/>
  <c r="AJ155" i="1"/>
  <c r="AL155" i="1" s="1"/>
  <c r="AI155" i="1"/>
  <c r="AW155" i="1" s="1"/>
  <c r="AO154" i="1"/>
  <c r="AR154" i="1" s="1"/>
  <c r="AN154" i="1"/>
  <c r="AQ154" i="1" s="1"/>
  <c r="AM154" i="1"/>
  <c r="AP154" i="1" s="1"/>
  <c r="AJ154" i="1"/>
  <c r="AL154" i="1" s="1"/>
  <c r="AI154" i="1"/>
  <c r="AW154" i="1" s="1"/>
  <c r="AO153" i="1"/>
  <c r="AR153" i="1" s="1"/>
  <c r="AN153" i="1"/>
  <c r="AQ153" i="1" s="1"/>
  <c r="AM153" i="1"/>
  <c r="AP153" i="1" s="1"/>
  <c r="AJ153" i="1"/>
  <c r="AL153" i="1" s="1"/>
  <c r="AI153" i="1"/>
  <c r="AW153" i="1" s="1"/>
  <c r="AO152" i="1"/>
  <c r="AR152" i="1" s="1"/>
  <c r="AN152" i="1"/>
  <c r="AQ152" i="1" s="1"/>
  <c r="AM152" i="1"/>
  <c r="AP152" i="1" s="1"/>
  <c r="AJ152" i="1"/>
  <c r="AL152" i="1" s="1"/>
  <c r="AI152" i="1"/>
  <c r="AW152" i="1" s="1"/>
  <c r="AO151" i="1"/>
  <c r="AR151" i="1" s="1"/>
  <c r="AN151" i="1"/>
  <c r="AQ151" i="1" s="1"/>
  <c r="AM151" i="1"/>
  <c r="AP151" i="1" s="1"/>
  <c r="AJ151" i="1"/>
  <c r="AL151" i="1" s="1"/>
  <c r="AI151" i="1"/>
  <c r="AW151" i="1" s="1"/>
  <c r="AO150" i="1"/>
  <c r="AR150" i="1" s="1"/>
  <c r="AN150" i="1"/>
  <c r="AQ150" i="1" s="1"/>
  <c r="AM150" i="1"/>
  <c r="AP150" i="1" s="1"/>
  <c r="AJ150" i="1"/>
  <c r="AL150" i="1" s="1"/>
  <c r="AI150" i="1"/>
  <c r="AW150" i="1" s="1"/>
  <c r="AO149" i="1"/>
  <c r="AR149" i="1" s="1"/>
  <c r="AN149" i="1"/>
  <c r="AQ149" i="1" s="1"/>
  <c r="AM149" i="1"/>
  <c r="AP149" i="1" s="1"/>
  <c r="AJ149" i="1"/>
  <c r="AL149" i="1" s="1"/>
  <c r="AI149" i="1"/>
  <c r="AW149" i="1" s="1"/>
  <c r="AO148" i="1"/>
  <c r="AR148" i="1" s="1"/>
  <c r="AN148" i="1"/>
  <c r="AQ148" i="1" s="1"/>
  <c r="AM148" i="1"/>
  <c r="AP148" i="1" s="1"/>
  <c r="AJ148" i="1"/>
  <c r="AL148" i="1" s="1"/>
  <c r="AI148" i="1"/>
  <c r="AW148" i="1" s="1"/>
  <c r="AO147" i="1"/>
  <c r="AR147" i="1" s="1"/>
  <c r="AN147" i="1"/>
  <c r="AQ147" i="1" s="1"/>
  <c r="AM147" i="1"/>
  <c r="AP147" i="1" s="1"/>
  <c r="AJ147" i="1"/>
  <c r="AL147" i="1" s="1"/>
  <c r="AI147" i="1"/>
  <c r="AW147" i="1" s="1"/>
  <c r="AO146" i="1"/>
  <c r="AR146" i="1" s="1"/>
  <c r="AN146" i="1"/>
  <c r="AQ146" i="1" s="1"/>
  <c r="AM146" i="1"/>
  <c r="AP146" i="1" s="1"/>
  <c r="AJ146" i="1"/>
  <c r="AL146" i="1" s="1"/>
  <c r="AI146" i="1"/>
  <c r="AW146" i="1" s="1"/>
  <c r="AO145" i="1"/>
  <c r="AR145" i="1" s="1"/>
  <c r="AN145" i="1"/>
  <c r="AQ145" i="1" s="1"/>
  <c r="AM145" i="1"/>
  <c r="AP145" i="1" s="1"/>
  <c r="AJ145" i="1"/>
  <c r="AL145" i="1" s="1"/>
  <c r="AI145" i="1"/>
  <c r="AW145" i="1" s="1"/>
  <c r="AO144" i="1"/>
  <c r="AR144" i="1" s="1"/>
  <c r="AN144" i="1"/>
  <c r="AQ144" i="1" s="1"/>
  <c r="AM144" i="1"/>
  <c r="AP144" i="1" s="1"/>
  <c r="AJ144" i="1"/>
  <c r="AL144" i="1" s="1"/>
  <c r="AI144" i="1"/>
  <c r="AW144" i="1" s="1"/>
  <c r="AO143" i="1"/>
  <c r="AR143" i="1" s="1"/>
  <c r="AN143" i="1"/>
  <c r="AQ143" i="1" s="1"/>
  <c r="AM143" i="1"/>
  <c r="AP143" i="1" s="1"/>
  <c r="AJ143" i="1"/>
  <c r="AL143" i="1" s="1"/>
  <c r="AI143" i="1"/>
  <c r="AW143" i="1" s="1"/>
  <c r="AO142" i="1"/>
  <c r="AR142" i="1" s="1"/>
  <c r="AN142" i="1"/>
  <c r="AQ142" i="1" s="1"/>
  <c r="AM142" i="1"/>
  <c r="AP142" i="1" s="1"/>
  <c r="AJ142" i="1"/>
  <c r="AL142" i="1" s="1"/>
  <c r="AI142" i="1"/>
  <c r="AW142" i="1" s="1"/>
  <c r="AO141" i="1"/>
  <c r="AR141" i="1" s="1"/>
  <c r="AN141" i="1"/>
  <c r="AQ141" i="1" s="1"/>
  <c r="AM141" i="1"/>
  <c r="AP141" i="1" s="1"/>
  <c r="AJ141" i="1"/>
  <c r="AL141" i="1" s="1"/>
  <c r="AI141" i="1"/>
  <c r="AW141" i="1" s="1"/>
  <c r="AO140" i="1"/>
  <c r="AR140" i="1" s="1"/>
  <c r="AN140" i="1"/>
  <c r="AQ140" i="1" s="1"/>
  <c r="AM140" i="1"/>
  <c r="AP140" i="1" s="1"/>
  <c r="AJ140" i="1"/>
  <c r="AL140" i="1" s="1"/>
  <c r="AI140" i="1"/>
  <c r="AW140" i="1" s="1"/>
  <c r="AO139" i="1"/>
  <c r="AR139" i="1" s="1"/>
  <c r="AN139" i="1"/>
  <c r="AQ139" i="1" s="1"/>
  <c r="AM139" i="1"/>
  <c r="AP139" i="1" s="1"/>
  <c r="AJ139" i="1"/>
  <c r="AL139" i="1" s="1"/>
  <c r="AI139" i="1"/>
  <c r="AW139" i="1" s="1"/>
  <c r="AO138" i="1"/>
  <c r="AR138" i="1" s="1"/>
  <c r="AN138" i="1"/>
  <c r="AQ138" i="1" s="1"/>
  <c r="AM138" i="1"/>
  <c r="AP138" i="1" s="1"/>
  <c r="AJ138" i="1"/>
  <c r="AL138" i="1" s="1"/>
  <c r="AI138" i="1"/>
  <c r="AW138" i="1" s="1"/>
  <c r="AO137" i="1"/>
  <c r="AR137" i="1" s="1"/>
  <c r="AN137" i="1"/>
  <c r="AQ137" i="1" s="1"/>
  <c r="AM137" i="1"/>
  <c r="AP137" i="1" s="1"/>
  <c r="AJ137" i="1"/>
  <c r="AL137" i="1" s="1"/>
  <c r="AI137" i="1"/>
  <c r="AW137" i="1" s="1"/>
  <c r="AO136" i="1"/>
  <c r="AR136" i="1" s="1"/>
  <c r="AN136" i="1"/>
  <c r="AQ136" i="1" s="1"/>
  <c r="AM136" i="1"/>
  <c r="AP136" i="1" s="1"/>
  <c r="AJ136" i="1"/>
  <c r="AL136" i="1" s="1"/>
  <c r="AI136" i="1"/>
  <c r="AW136" i="1" s="1"/>
  <c r="AO135" i="1"/>
  <c r="AR135" i="1" s="1"/>
  <c r="AN135" i="1"/>
  <c r="AQ135" i="1" s="1"/>
  <c r="AM135" i="1"/>
  <c r="AP135" i="1" s="1"/>
  <c r="AJ135" i="1"/>
  <c r="AL135" i="1" s="1"/>
  <c r="AI135" i="1"/>
  <c r="AW135" i="1" s="1"/>
  <c r="AO134" i="1"/>
  <c r="AR134" i="1" s="1"/>
  <c r="AN134" i="1"/>
  <c r="AQ134" i="1" s="1"/>
  <c r="AM134" i="1"/>
  <c r="AP134" i="1" s="1"/>
  <c r="AJ134" i="1"/>
  <c r="AL134" i="1" s="1"/>
  <c r="AI134" i="1"/>
  <c r="AW134" i="1" s="1"/>
  <c r="AO133" i="1"/>
  <c r="AR133" i="1" s="1"/>
  <c r="AN133" i="1"/>
  <c r="AQ133" i="1" s="1"/>
  <c r="AM133" i="1"/>
  <c r="AP133" i="1" s="1"/>
  <c r="AJ133" i="1"/>
  <c r="AL133" i="1" s="1"/>
  <c r="AI133" i="1"/>
  <c r="AW133" i="1" s="1"/>
  <c r="AO132" i="1"/>
  <c r="AR132" i="1" s="1"/>
  <c r="AN132" i="1"/>
  <c r="AQ132" i="1" s="1"/>
  <c r="AM132" i="1"/>
  <c r="AP132" i="1" s="1"/>
  <c r="AJ132" i="1"/>
  <c r="AL132" i="1" s="1"/>
  <c r="AI132" i="1"/>
  <c r="AW132" i="1" s="1"/>
  <c r="AO131" i="1"/>
  <c r="AR131" i="1" s="1"/>
  <c r="AN131" i="1"/>
  <c r="AQ131" i="1" s="1"/>
  <c r="AM131" i="1"/>
  <c r="AP131" i="1" s="1"/>
  <c r="AJ131" i="1"/>
  <c r="AL131" i="1" s="1"/>
  <c r="AI131" i="1"/>
  <c r="AW131" i="1" s="1"/>
  <c r="AO130" i="1"/>
  <c r="AR130" i="1" s="1"/>
  <c r="AN130" i="1"/>
  <c r="AQ130" i="1" s="1"/>
  <c r="AM130" i="1"/>
  <c r="AP130" i="1" s="1"/>
  <c r="AJ130" i="1"/>
  <c r="AL130" i="1" s="1"/>
  <c r="AI130" i="1"/>
  <c r="AW130" i="1" s="1"/>
  <c r="AO129" i="1"/>
  <c r="AR129" i="1" s="1"/>
  <c r="AN129" i="1"/>
  <c r="AQ129" i="1" s="1"/>
  <c r="AM129" i="1"/>
  <c r="AP129" i="1" s="1"/>
  <c r="AJ129" i="1"/>
  <c r="AL129" i="1" s="1"/>
  <c r="AI129" i="1"/>
  <c r="AW129" i="1" s="1"/>
  <c r="AO128" i="1"/>
  <c r="AR128" i="1" s="1"/>
  <c r="AN128" i="1"/>
  <c r="AQ128" i="1" s="1"/>
  <c r="AM128" i="1"/>
  <c r="AP128" i="1" s="1"/>
  <c r="AJ128" i="1"/>
  <c r="AL128" i="1" s="1"/>
  <c r="AI128" i="1"/>
  <c r="AW128" i="1" s="1"/>
  <c r="AO127" i="1"/>
  <c r="AR127" i="1" s="1"/>
  <c r="AN127" i="1"/>
  <c r="AQ127" i="1" s="1"/>
  <c r="AM127" i="1"/>
  <c r="AP127" i="1" s="1"/>
  <c r="AJ127" i="1"/>
  <c r="AL127" i="1" s="1"/>
  <c r="AI127" i="1"/>
  <c r="AW127" i="1" s="1"/>
  <c r="AO126" i="1"/>
  <c r="AR126" i="1" s="1"/>
  <c r="AN126" i="1"/>
  <c r="AQ126" i="1" s="1"/>
  <c r="AM126" i="1"/>
  <c r="AP126" i="1" s="1"/>
  <c r="AJ126" i="1"/>
  <c r="AL126" i="1" s="1"/>
  <c r="AI126" i="1"/>
  <c r="AW126" i="1" s="1"/>
  <c r="AO125" i="1"/>
  <c r="AR125" i="1" s="1"/>
  <c r="AN125" i="1"/>
  <c r="AQ125" i="1" s="1"/>
  <c r="AM125" i="1"/>
  <c r="AP125" i="1" s="1"/>
  <c r="AJ125" i="1"/>
  <c r="AL125" i="1" s="1"/>
  <c r="AI125" i="1"/>
  <c r="AW125" i="1" s="1"/>
  <c r="AO124" i="1"/>
  <c r="AR124" i="1" s="1"/>
  <c r="AN124" i="1"/>
  <c r="AQ124" i="1" s="1"/>
  <c r="AM124" i="1"/>
  <c r="AP124" i="1" s="1"/>
  <c r="AJ124" i="1"/>
  <c r="AL124" i="1" s="1"/>
  <c r="AI124" i="1"/>
  <c r="AW124" i="1" s="1"/>
  <c r="AO123" i="1"/>
  <c r="AR123" i="1" s="1"/>
  <c r="AN123" i="1"/>
  <c r="AQ123" i="1" s="1"/>
  <c r="AM123" i="1"/>
  <c r="AP123" i="1" s="1"/>
  <c r="AJ123" i="1"/>
  <c r="AL123" i="1" s="1"/>
  <c r="AI123" i="1"/>
  <c r="AW123" i="1" s="1"/>
  <c r="AO122" i="1"/>
  <c r="AR122" i="1" s="1"/>
  <c r="AN122" i="1"/>
  <c r="AQ122" i="1" s="1"/>
  <c r="AM122" i="1"/>
  <c r="AP122" i="1" s="1"/>
  <c r="AJ122" i="1"/>
  <c r="AL122" i="1" s="1"/>
  <c r="AI122" i="1"/>
  <c r="AW122" i="1" s="1"/>
  <c r="AO121" i="1"/>
  <c r="AR121" i="1" s="1"/>
  <c r="AN121" i="1"/>
  <c r="AQ121" i="1" s="1"/>
  <c r="AM121" i="1"/>
  <c r="AP121" i="1" s="1"/>
  <c r="AJ121" i="1"/>
  <c r="AL121" i="1" s="1"/>
  <c r="AI121" i="1"/>
  <c r="AW121" i="1" s="1"/>
  <c r="AO120" i="1"/>
  <c r="AR120" i="1" s="1"/>
  <c r="AN120" i="1"/>
  <c r="AQ120" i="1" s="1"/>
  <c r="AM120" i="1"/>
  <c r="AP120" i="1" s="1"/>
  <c r="AJ120" i="1"/>
  <c r="AL120" i="1" s="1"/>
  <c r="AI120" i="1"/>
  <c r="AW120" i="1" s="1"/>
  <c r="AO119" i="1"/>
  <c r="AR119" i="1" s="1"/>
  <c r="AN119" i="1"/>
  <c r="AQ119" i="1" s="1"/>
  <c r="AM119" i="1"/>
  <c r="AP119" i="1" s="1"/>
  <c r="AJ119" i="1"/>
  <c r="AL119" i="1" s="1"/>
  <c r="AI119" i="1"/>
  <c r="AW119" i="1" s="1"/>
  <c r="AO118" i="1"/>
  <c r="AR118" i="1" s="1"/>
  <c r="AN118" i="1"/>
  <c r="AQ118" i="1" s="1"/>
  <c r="AM118" i="1"/>
  <c r="AP118" i="1" s="1"/>
  <c r="AJ118" i="1"/>
  <c r="AL118" i="1" s="1"/>
  <c r="AI118" i="1"/>
  <c r="AW118" i="1" s="1"/>
  <c r="AO117" i="1"/>
  <c r="AR117" i="1" s="1"/>
  <c r="AN117" i="1"/>
  <c r="AQ117" i="1" s="1"/>
  <c r="AM117" i="1"/>
  <c r="AP117" i="1" s="1"/>
  <c r="AJ117" i="1"/>
  <c r="AL117" i="1" s="1"/>
  <c r="AI117" i="1"/>
  <c r="AW117" i="1" s="1"/>
  <c r="AO116" i="1"/>
  <c r="AR116" i="1" s="1"/>
  <c r="AN116" i="1"/>
  <c r="AQ116" i="1" s="1"/>
  <c r="AM116" i="1"/>
  <c r="AP116" i="1" s="1"/>
  <c r="AJ116" i="1"/>
  <c r="AL116" i="1" s="1"/>
  <c r="AI116" i="1"/>
  <c r="AW116" i="1" s="1"/>
  <c r="AO115" i="1"/>
  <c r="AR115" i="1" s="1"/>
  <c r="AN115" i="1"/>
  <c r="AQ115" i="1" s="1"/>
  <c r="AM115" i="1"/>
  <c r="AP115" i="1" s="1"/>
  <c r="AJ115" i="1"/>
  <c r="AL115" i="1" s="1"/>
  <c r="AI115" i="1"/>
  <c r="AW115" i="1" s="1"/>
  <c r="AO114" i="1"/>
  <c r="AR114" i="1" s="1"/>
  <c r="AN114" i="1"/>
  <c r="AQ114" i="1" s="1"/>
  <c r="AM114" i="1"/>
  <c r="AP114" i="1" s="1"/>
  <c r="AJ114" i="1"/>
  <c r="AL114" i="1" s="1"/>
  <c r="AI114" i="1"/>
  <c r="AW114" i="1" s="1"/>
  <c r="AO113" i="1"/>
  <c r="AR113" i="1" s="1"/>
  <c r="AN113" i="1"/>
  <c r="AQ113" i="1" s="1"/>
  <c r="AM113" i="1"/>
  <c r="AP113" i="1" s="1"/>
  <c r="AJ113" i="1"/>
  <c r="AL113" i="1" s="1"/>
  <c r="AI113" i="1"/>
  <c r="AW113" i="1" s="1"/>
  <c r="AO112" i="1"/>
  <c r="AR112" i="1" s="1"/>
  <c r="AN112" i="1"/>
  <c r="AQ112" i="1" s="1"/>
  <c r="AM112" i="1"/>
  <c r="AP112" i="1" s="1"/>
  <c r="AJ112" i="1"/>
  <c r="AL112" i="1" s="1"/>
  <c r="AI112" i="1"/>
  <c r="AW112" i="1" s="1"/>
  <c r="AO111" i="1"/>
  <c r="AR111" i="1" s="1"/>
  <c r="AN111" i="1"/>
  <c r="AQ111" i="1" s="1"/>
  <c r="AM111" i="1"/>
  <c r="AP111" i="1" s="1"/>
  <c r="AJ111" i="1"/>
  <c r="AL111" i="1" s="1"/>
  <c r="AI111" i="1"/>
  <c r="AW111" i="1" s="1"/>
  <c r="AO110" i="1"/>
  <c r="AR110" i="1" s="1"/>
  <c r="AN110" i="1"/>
  <c r="AQ110" i="1" s="1"/>
  <c r="AM110" i="1"/>
  <c r="AP110" i="1" s="1"/>
  <c r="AJ110" i="1"/>
  <c r="AL110" i="1" s="1"/>
  <c r="AI110" i="1"/>
  <c r="AW110" i="1" s="1"/>
  <c r="AO109" i="1"/>
  <c r="AR109" i="1" s="1"/>
  <c r="AN109" i="1"/>
  <c r="AQ109" i="1" s="1"/>
  <c r="AM109" i="1"/>
  <c r="AP109" i="1" s="1"/>
  <c r="AJ109" i="1"/>
  <c r="AL109" i="1" s="1"/>
  <c r="AI109" i="1"/>
  <c r="AW109" i="1" s="1"/>
  <c r="AO108" i="1"/>
  <c r="AR108" i="1" s="1"/>
  <c r="AN108" i="1"/>
  <c r="AQ108" i="1" s="1"/>
  <c r="AM108" i="1"/>
  <c r="AP108" i="1" s="1"/>
  <c r="AJ108" i="1"/>
  <c r="AL108" i="1" s="1"/>
  <c r="AI108" i="1"/>
  <c r="AW108" i="1" s="1"/>
  <c r="AO107" i="1"/>
  <c r="AR107" i="1" s="1"/>
  <c r="AN107" i="1"/>
  <c r="AQ107" i="1" s="1"/>
  <c r="AM107" i="1"/>
  <c r="AP107" i="1" s="1"/>
  <c r="AJ107" i="1"/>
  <c r="AL107" i="1" s="1"/>
  <c r="AI107" i="1"/>
  <c r="AW107" i="1" s="1"/>
  <c r="AO106" i="1"/>
  <c r="AR106" i="1" s="1"/>
  <c r="AN106" i="1"/>
  <c r="AQ106" i="1" s="1"/>
  <c r="AM106" i="1"/>
  <c r="AP106" i="1" s="1"/>
  <c r="AJ106" i="1"/>
  <c r="AL106" i="1" s="1"/>
  <c r="AI106" i="1"/>
  <c r="AW106" i="1" s="1"/>
  <c r="AO105" i="1"/>
  <c r="AR105" i="1" s="1"/>
  <c r="AN105" i="1"/>
  <c r="AQ105" i="1" s="1"/>
  <c r="AM105" i="1"/>
  <c r="AP105" i="1" s="1"/>
  <c r="AJ105" i="1"/>
  <c r="AL105" i="1" s="1"/>
  <c r="AI105" i="1"/>
  <c r="AW105" i="1" s="1"/>
  <c r="AO104" i="1"/>
  <c r="AR104" i="1" s="1"/>
  <c r="AN104" i="1"/>
  <c r="AQ104" i="1" s="1"/>
  <c r="AM104" i="1"/>
  <c r="AP104" i="1" s="1"/>
  <c r="AJ104" i="1"/>
  <c r="AL104" i="1" s="1"/>
  <c r="AI104" i="1"/>
  <c r="AW104" i="1" s="1"/>
  <c r="AO103" i="1"/>
  <c r="AR103" i="1" s="1"/>
  <c r="AN103" i="1"/>
  <c r="AQ103" i="1" s="1"/>
  <c r="AM103" i="1"/>
  <c r="AP103" i="1" s="1"/>
  <c r="AJ103" i="1"/>
  <c r="AL103" i="1" s="1"/>
  <c r="AI103" i="1"/>
  <c r="AW103" i="1" s="1"/>
  <c r="AO102" i="1"/>
  <c r="AR102" i="1" s="1"/>
  <c r="AN102" i="1"/>
  <c r="AQ102" i="1" s="1"/>
  <c r="AM102" i="1"/>
  <c r="AP102" i="1" s="1"/>
  <c r="AJ102" i="1"/>
  <c r="AL102" i="1" s="1"/>
  <c r="AI102" i="1"/>
  <c r="AW102" i="1" s="1"/>
  <c r="AO101" i="1"/>
  <c r="AR101" i="1" s="1"/>
  <c r="AN101" i="1"/>
  <c r="AQ101" i="1" s="1"/>
  <c r="AM101" i="1"/>
  <c r="AP101" i="1" s="1"/>
  <c r="AJ101" i="1"/>
  <c r="AL101" i="1" s="1"/>
  <c r="AI101" i="1"/>
  <c r="AW101" i="1" s="1"/>
  <c r="AO100" i="1"/>
  <c r="AR100" i="1" s="1"/>
  <c r="AN100" i="1"/>
  <c r="AQ100" i="1" s="1"/>
  <c r="AM100" i="1"/>
  <c r="AP100" i="1" s="1"/>
  <c r="AJ100" i="1"/>
  <c r="AL100" i="1" s="1"/>
  <c r="AI100" i="1"/>
  <c r="AW100" i="1" s="1"/>
  <c r="AO99" i="1"/>
  <c r="AR99" i="1" s="1"/>
  <c r="AN99" i="1"/>
  <c r="AQ99" i="1" s="1"/>
  <c r="AM99" i="1"/>
  <c r="AP99" i="1" s="1"/>
  <c r="AJ99" i="1"/>
  <c r="AL99" i="1" s="1"/>
  <c r="AI99" i="1"/>
  <c r="AW99" i="1" s="1"/>
  <c r="AO98" i="1"/>
  <c r="AR98" i="1" s="1"/>
  <c r="AN98" i="1"/>
  <c r="AQ98" i="1" s="1"/>
  <c r="AM98" i="1"/>
  <c r="AP98" i="1" s="1"/>
  <c r="AJ98" i="1"/>
  <c r="AL98" i="1" s="1"/>
  <c r="AI98" i="1"/>
  <c r="AW98" i="1" s="1"/>
  <c r="AO97" i="1"/>
  <c r="AR97" i="1" s="1"/>
  <c r="AN97" i="1"/>
  <c r="AQ97" i="1" s="1"/>
  <c r="AM97" i="1"/>
  <c r="AP97" i="1" s="1"/>
  <c r="AJ97" i="1"/>
  <c r="AL97" i="1" s="1"/>
  <c r="AI97" i="1"/>
  <c r="AW97" i="1" s="1"/>
  <c r="AO96" i="1"/>
  <c r="AR96" i="1" s="1"/>
  <c r="AN96" i="1"/>
  <c r="AQ96" i="1" s="1"/>
  <c r="AM96" i="1"/>
  <c r="AP96" i="1" s="1"/>
  <c r="AJ96" i="1"/>
  <c r="AL96" i="1" s="1"/>
  <c r="AI96" i="1"/>
  <c r="AW96" i="1" s="1"/>
  <c r="AO95" i="1"/>
  <c r="AR95" i="1" s="1"/>
  <c r="AN95" i="1"/>
  <c r="AQ95" i="1" s="1"/>
  <c r="AM95" i="1"/>
  <c r="AP95" i="1" s="1"/>
  <c r="AJ95" i="1"/>
  <c r="AL95" i="1" s="1"/>
  <c r="AI95" i="1"/>
  <c r="AW95" i="1" s="1"/>
  <c r="AO94" i="1"/>
  <c r="AR94" i="1" s="1"/>
  <c r="AN94" i="1"/>
  <c r="AQ94" i="1" s="1"/>
  <c r="AM94" i="1"/>
  <c r="AP94" i="1" s="1"/>
  <c r="AJ94" i="1"/>
  <c r="AL94" i="1" s="1"/>
  <c r="AI94" i="1"/>
  <c r="AW94" i="1" s="1"/>
  <c r="AO93" i="1"/>
  <c r="AR93" i="1" s="1"/>
  <c r="AN93" i="1"/>
  <c r="AQ93" i="1" s="1"/>
  <c r="AM93" i="1"/>
  <c r="AP93" i="1" s="1"/>
  <c r="AJ93" i="1"/>
  <c r="AL93" i="1" s="1"/>
  <c r="AI93" i="1"/>
  <c r="AW93" i="1" s="1"/>
  <c r="AO92" i="1"/>
  <c r="AR92" i="1" s="1"/>
  <c r="AN92" i="1"/>
  <c r="AQ92" i="1" s="1"/>
  <c r="AM92" i="1"/>
  <c r="AP92" i="1" s="1"/>
  <c r="AJ92" i="1"/>
  <c r="AL92" i="1" s="1"/>
  <c r="AI92" i="1"/>
  <c r="AW92" i="1" s="1"/>
  <c r="AO91" i="1"/>
  <c r="AR91" i="1" s="1"/>
  <c r="AN91" i="1"/>
  <c r="AQ91" i="1" s="1"/>
  <c r="AM91" i="1"/>
  <c r="AP91" i="1" s="1"/>
  <c r="AJ91" i="1"/>
  <c r="AL91" i="1" s="1"/>
  <c r="AI91" i="1"/>
  <c r="AW91" i="1" s="1"/>
  <c r="AO90" i="1"/>
  <c r="AR90" i="1" s="1"/>
  <c r="AN90" i="1"/>
  <c r="AQ90" i="1" s="1"/>
  <c r="AM90" i="1"/>
  <c r="AP90" i="1" s="1"/>
  <c r="AJ90" i="1"/>
  <c r="AL90" i="1" s="1"/>
  <c r="AI90" i="1"/>
  <c r="AW90" i="1" s="1"/>
  <c r="AO89" i="1"/>
  <c r="AR89" i="1" s="1"/>
  <c r="AN89" i="1"/>
  <c r="AQ89" i="1" s="1"/>
  <c r="AM89" i="1"/>
  <c r="AP89" i="1" s="1"/>
  <c r="AJ89" i="1"/>
  <c r="AL89" i="1" s="1"/>
  <c r="AI89" i="1"/>
  <c r="AW89" i="1" s="1"/>
  <c r="AO88" i="1"/>
  <c r="AR88" i="1" s="1"/>
  <c r="AN88" i="1"/>
  <c r="AQ88" i="1" s="1"/>
  <c r="AM88" i="1"/>
  <c r="AP88" i="1" s="1"/>
  <c r="AJ88" i="1"/>
  <c r="AL88" i="1" s="1"/>
  <c r="AI88" i="1"/>
  <c r="AW88" i="1" s="1"/>
  <c r="AO87" i="1"/>
  <c r="AR87" i="1" s="1"/>
  <c r="AN87" i="1"/>
  <c r="AQ87" i="1" s="1"/>
  <c r="AM87" i="1"/>
  <c r="AP87" i="1" s="1"/>
  <c r="AJ87" i="1"/>
  <c r="AL87" i="1" s="1"/>
  <c r="AI87" i="1"/>
  <c r="AW87" i="1" s="1"/>
  <c r="AO86" i="1"/>
  <c r="AR86" i="1" s="1"/>
  <c r="AN86" i="1"/>
  <c r="AQ86" i="1" s="1"/>
  <c r="AM86" i="1"/>
  <c r="AP86" i="1" s="1"/>
  <c r="AJ86" i="1"/>
  <c r="AL86" i="1" s="1"/>
  <c r="AI86" i="1"/>
  <c r="AW86" i="1" s="1"/>
  <c r="AO85" i="1"/>
  <c r="AR85" i="1" s="1"/>
  <c r="AN85" i="1"/>
  <c r="AQ85" i="1" s="1"/>
  <c r="AM85" i="1"/>
  <c r="AP85" i="1" s="1"/>
  <c r="AJ85" i="1"/>
  <c r="AL85" i="1" s="1"/>
  <c r="AI85" i="1"/>
  <c r="AW85" i="1" s="1"/>
  <c r="AO84" i="1"/>
  <c r="AR84" i="1" s="1"/>
  <c r="AN84" i="1"/>
  <c r="AQ84" i="1" s="1"/>
  <c r="AM84" i="1"/>
  <c r="AP84" i="1" s="1"/>
  <c r="AJ84" i="1"/>
  <c r="AL84" i="1" s="1"/>
  <c r="AI84" i="1"/>
  <c r="AW84" i="1" s="1"/>
  <c r="AO83" i="1"/>
  <c r="AR83" i="1" s="1"/>
  <c r="AN83" i="1"/>
  <c r="AQ83" i="1" s="1"/>
  <c r="AM83" i="1"/>
  <c r="AP83" i="1" s="1"/>
  <c r="AJ83" i="1"/>
  <c r="AL83" i="1" s="1"/>
  <c r="AI83" i="1"/>
  <c r="AW83" i="1" s="1"/>
  <c r="AO82" i="1"/>
  <c r="AR82" i="1" s="1"/>
  <c r="AN82" i="1"/>
  <c r="AQ82" i="1" s="1"/>
  <c r="AM82" i="1"/>
  <c r="AP82" i="1" s="1"/>
  <c r="AJ82" i="1"/>
  <c r="AL82" i="1" s="1"/>
  <c r="AI82" i="1"/>
  <c r="AW82" i="1" s="1"/>
  <c r="AO81" i="1"/>
  <c r="AR81" i="1" s="1"/>
  <c r="AN81" i="1"/>
  <c r="AQ81" i="1" s="1"/>
  <c r="AM81" i="1"/>
  <c r="AP81" i="1" s="1"/>
  <c r="AJ81" i="1"/>
  <c r="AL81" i="1" s="1"/>
  <c r="AI81" i="1"/>
  <c r="AW81" i="1" s="1"/>
  <c r="AO80" i="1"/>
  <c r="AR80" i="1" s="1"/>
  <c r="AN80" i="1"/>
  <c r="AQ80" i="1" s="1"/>
  <c r="AM80" i="1"/>
  <c r="AP80" i="1" s="1"/>
  <c r="AJ80" i="1"/>
  <c r="AL80" i="1" s="1"/>
  <c r="AI80" i="1"/>
  <c r="AW80" i="1" s="1"/>
  <c r="AO79" i="1"/>
  <c r="AR79" i="1" s="1"/>
  <c r="AN79" i="1"/>
  <c r="AQ79" i="1" s="1"/>
  <c r="AM79" i="1"/>
  <c r="AP79" i="1" s="1"/>
  <c r="AJ79" i="1"/>
  <c r="AL79" i="1" s="1"/>
  <c r="AI79" i="1"/>
  <c r="AW79" i="1" s="1"/>
  <c r="AO78" i="1"/>
  <c r="AR78" i="1" s="1"/>
  <c r="AN78" i="1"/>
  <c r="AQ78" i="1" s="1"/>
  <c r="AM78" i="1"/>
  <c r="AP78" i="1" s="1"/>
  <c r="AJ78" i="1"/>
  <c r="AL78" i="1" s="1"/>
  <c r="AI78" i="1"/>
  <c r="AW78" i="1" s="1"/>
  <c r="AO77" i="1"/>
  <c r="AR77" i="1" s="1"/>
  <c r="AN77" i="1"/>
  <c r="AQ77" i="1" s="1"/>
  <c r="AM77" i="1"/>
  <c r="AP77" i="1" s="1"/>
  <c r="AJ77" i="1"/>
  <c r="AL77" i="1" s="1"/>
  <c r="AI77" i="1"/>
  <c r="AW77" i="1" s="1"/>
  <c r="AO76" i="1"/>
  <c r="AR76" i="1" s="1"/>
  <c r="AN76" i="1"/>
  <c r="AQ76" i="1" s="1"/>
  <c r="AM76" i="1"/>
  <c r="AP76" i="1" s="1"/>
  <c r="AJ76" i="1"/>
  <c r="AL76" i="1" s="1"/>
  <c r="AI76" i="1"/>
  <c r="AW76" i="1" s="1"/>
  <c r="AO75" i="1"/>
  <c r="AR75" i="1" s="1"/>
  <c r="AN75" i="1"/>
  <c r="AQ75" i="1" s="1"/>
  <c r="AM75" i="1"/>
  <c r="AP75" i="1" s="1"/>
  <c r="AJ75" i="1"/>
  <c r="AL75" i="1" s="1"/>
  <c r="AI75" i="1"/>
  <c r="AW75" i="1" s="1"/>
  <c r="AO74" i="1"/>
  <c r="AR74" i="1" s="1"/>
  <c r="AN74" i="1"/>
  <c r="AQ74" i="1" s="1"/>
  <c r="AM74" i="1"/>
  <c r="AP74" i="1" s="1"/>
  <c r="AJ74" i="1"/>
  <c r="AL74" i="1" s="1"/>
  <c r="AI74" i="1"/>
  <c r="AW74" i="1" s="1"/>
  <c r="AO73" i="1"/>
  <c r="AR73" i="1" s="1"/>
  <c r="AN73" i="1"/>
  <c r="AQ73" i="1" s="1"/>
  <c r="AM73" i="1"/>
  <c r="AP73" i="1" s="1"/>
  <c r="AJ73" i="1"/>
  <c r="AL73" i="1" s="1"/>
  <c r="AI73" i="1"/>
  <c r="AW73" i="1" s="1"/>
  <c r="AO72" i="1"/>
  <c r="AR72" i="1" s="1"/>
  <c r="AN72" i="1"/>
  <c r="AQ72" i="1" s="1"/>
  <c r="AM72" i="1"/>
  <c r="AP72" i="1" s="1"/>
  <c r="AJ72" i="1"/>
  <c r="AL72" i="1" s="1"/>
  <c r="AI72" i="1"/>
  <c r="AW72" i="1" s="1"/>
  <c r="AO71" i="1"/>
  <c r="AR71" i="1" s="1"/>
  <c r="AN71" i="1"/>
  <c r="AQ71" i="1" s="1"/>
  <c r="AM71" i="1"/>
  <c r="AP71" i="1" s="1"/>
  <c r="AJ71" i="1"/>
  <c r="AL71" i="1" s="1"/>
  <c r="AI71" i="1"/>
  <c r="AW71" i="1" s="1"/>
  <c r="AO70" i="1"/>
  <c r="AR70" i="1" s="1"/>
  <c r="AN70" i="1"/>
  <c r="AQ70" i="1" s="1"/>
  <c r="AM70" i="1"/>
  <c r="AP70" i="1" s="1"/>
  <c r="AJ70" i="1"/>
  <c r="AL70" i="1" s="1"/>
  <c r="AI70" i="1"/>
  <c r="AW70" i="1" s="1"/>
  <c r="AO69" i="1"/>
  <c r="AR69" i="1" s="1"/>
  <c r="AN69" i="1"/>
  <c r="AQ69" i="1" s="1"/>
  <c r="AM69" i="1"/>
  <c r="AP69" i="1" s="1"/>
  <c r="AJ69" i="1"/>
  <c r="AL69" i="1" s="1"/>
  <c r="AI69" i="1"/>
  <c r="AW69" i="1" s="1"/>
  <c r="AO68" i="1"/>
  <c r="AR68" i="1" s="1"/>
  <c r="AN68" i="1"/>
  <c r="AQ68" i="1" s="1"/>
  <c r="AM68" i="1"/>
  <c r="AP68" i="1" s="1"/>
  <c r="AJ68" i="1"/>
  <c r="AL68" i="1" s="1"/>
  <c r="AI68" i="1"/>
  <c r="AW68" i="1" s="1"/>
  <c r="AO67" i="1"/>
  <c r="AR67" i="1" s="1"/>
  <c r="AN67" i="1"/>
  <c r="AQ67" i="1" s="1"/>
  <c r="AM67" i="1"/>
  <c r="AP67" i="1" s="1"/>
  <c r="AJ67" i="1"/>
  <c r="AL67" i="1" s="1"/>
  <c r="AI67" i="1"/>
  <c r="AW67" i="1" s="1"/>
  <c r="AO66" i="1"/>
  <c r="AR66" i="1" s="1"/>
  <c r="AN66" i="1"/>
  <c r="AQ66" i="1" s="1"/>
  <c r="AM66" i="1"/>
  <c r="AP66" i="1" s="1"/>
  <c r="AJ66" i="1"/>
  <c r="AL66" i="1" s="1"/>
  <c r="AI66" i="1"/>
  <c r="AW66" i="1" s="1"/>
  <c r="AO65" i="1"/>
  <c r="AR65" i="1" s="1"/>
  <c r="AN65" i="1"/>
  <c r="AQ65" i="1" s="1"/>
  <c r="AM65" i="1"/>
  <c r="AP65" i="1" s="1"/>
  <c r="AJ65" i="1"/>
  <c r="AL65" i="1" s="1"/>
  <c r="AI65" i="1"/>
  <c r="AW65" i="1" s="1"/>
  <c r="AO64" i="1"/>
  <c r="AR64" i="1" s="1"/>
  <c r="AN64" i="1"/>
  <c r="AQ64" i="1" s="1"/>
  <c r="AM64" i="1"/>
  <c r="AP64" i="1" s="1"/>
  <c r="AJ64" i="1"/>
  <c r="AL64" i="1" s="1"/>
  <c r="AI64" i="1"/>
  <c r="AW64" i="1" s="1"/>
  <c r="AO63" i="1"/>
  <c r="AR63" i="1" s="1"/>
  <c r="AN63" i="1"/>
  <c r="AQ63" i="1" s="1"/>
  <c r="AM63" i="1"/>
  <c r="AP63" i="1" s="1"/>
  <c r="AJ63" i="1"/>
  <c r="AL63" i="1" s="1"/>
  <c r="AI63" i="1"/>
  <c r="AW63" i="1" s="1"/>
  <c r="AO62" i="1"/>
  <c r="AR62" i="1" s="1"/>
  <c r="AN62" i="1"/>
  <c r="AQ62" i="1" s="1"/>
  <c r="AM62" i="1"/>
  <c r="AP62" i="1" s="1"/>
  <c r="AJ62" i="1"/>
  <c r="AL62" i="1" s="1"/>
  <c r="AI62" i="1"/>
  <c r="AW62" i="1" s="1"/>
  <c r="AO61" i="1"/>
  <c r="AR61" i="1" s="1"/>
  <c r="AN61" i="1"/>
  <c r="AQ61" i="1" s="1"/>
  <c r="AM61" i="1"/>
  <c r="AP61" i="1" s="1"/>
  <c r="AJ61" i="1"/>
  <c r="AL61" i="1" s="1"/>
  <c r="AI61" i="1"/>
  <c r="AW61" i="1" s="1"/>
  <c r="AO60" i="1"/>
  <c r="AR60" i="1" s="1"/>
  <c r="AN60" i="1"/>
  <c r="AQ60" i="1" s="1"/>
  <c r="AM60" i="1"/>
  <c r="AP60" i="1" s="1"/>
  <c r="AJ60" i="1"/>
  <c r="AL60" i="1" s="1"/>
  <c r="AI60" i="1"/>
  <c r="AW60" i="1" s="1"/>
  <c r="AO59" i="1"/>
  <c r="AR59" i="1" s="1"/>
  <c r="AN59" i="1"/>
  <c r="AQ59" i="1" s="1"/>
  <c r="AM59" i="1"/>
  <c r="AP59" i="1" s="1"/>
  <c r="AJ59" i="1"/>
  <c r="AL59" i="1" s="1"/>
  <c r="AI59" i="1"/>
  <c r="AW59" i="1" s="1"/>
  <c r="AO58" i="1"/>
  <c r="AR58" i="1" s="1"/>
  <c r="AN58" i="1"/>
  <c r="AQ58" i="1" s="1"/>
  <c r="AM58" i="1"/>
  <c r="AP58" i="1" s="1"/>
  <c r="AJ58" i="1"/>
  <c r="AL58" i="1" s="1"/>
  <c r="AI58" i="1"/>
  <c r="AW58" i="1" s="1"/>
  <c r="AO57" i="1"/>
  <c r="AR57" i="1" s="1"/>
  <c r="AN57" i="1"/>
  <c r="AQ57" i="1" s="1"/>
  <c r="AM57" i="1"/>
  <c r="AP57" i="1" s="1"/>
  <c r="AJ57" i="1"/>
  <c r="AL57" i="1" s="1"/>
  <c r="AI57" i="1"/>
  <c r="AW57" i="1" s="1"/>
  <c r="AO56" i="1"/>
  <c r="AR56" i="1" s="1"/>
  <c r="AN56" i="1"/>
  <c r="AQ56" i="1" s="1"/>
  <c r="AM56" i="1"/>
  <c r="AP56" i="1" s="1"/>
  <c r="AJ56" i="1"/>
  <c r="AL56" i="1" s="1"/>
  <c r="AI56" i="1"/>
  <c r="AW56" i="1" s="1"/>
  <c r="AO55" i="1"/>
  <c r="AR55" i="1" s="1"/>
  <c r="AN55" i="1"/>
  <c r="AQ55" i="1" s="1"/>
  <c r="AM55" i="1"/>
  <c r="AP55" i="1" s="1"/>
  <c r="AJ55" i="1"/>
  <c r="AL55" i="1" s="1"/>
  <c r="AI55" i="1"/>
  <c r="AW55" i="1" s="1"/>
  <c r="AO54" i="1"/>
  <c r="AR54" i="1" s="1"/>
  <c r="AN54" i="1"/>
  <c r="AQ54" i="1" s="1"/>
  <c r="AM54" i="1"/>
  <c r="AP54" i="1" s="1"/>
  <c r="AJ54" i="1"/>
  <c r="AL54" i="1" s="1"/>
  <c r="AI54" i="1"/>
  <c r="AW54" i="1" s="1"/>
  <c r="AO53" i="1"/>
  <c r="AR53" i="1" s="1"/>
  <c r="AN53" i="1"/>
  <c r="AQ53" i="1" s="1"/>
  <c r="AM53" i="1"/>
  <c r="AP53" i="1" s="1"/>
  <c r="AJ53" i="1"/>
  <c r="AL53" i="1" s="1"/>
  <c r="AI53" i="1"/>
  <c r="AW53" i="1" s="1"/>
  <c r="AO52" i="1"/>
  <c r="AR52" i="1" s="1"/>
  <c r="AN52" i="1"/>
  <c r="AQ52" i="1" s="1"/>
  <c r="AM52" i="1"/>
  <c r="AP52" i="1" s="1"/>
  <c r="AL52" i="1"/>
  <c r="AI52" i="1"/>
  <c r="AW52" i="1" s="1"/>
  <c r="AO51" i="1"/>
  <c r="AR51" i="1" s="1"/>
  <c r="AN51" i="1"/>
  <c r="AQ51" i="1" s="1"/>
  <c r="AM51" i="1"/>
  <c r="AP51" i="1" s="1"/>
  <c r="AJ51" i="1"/>
  <c r="AL51" i="1" s="1"/>
  <c r="AI51" i="1"/>
  <c r="AW51" i="1" s="1"/>
  <c r="AO50" i="1"/>
  <c r="AR50" i="1" s="1"/>
  <c r="AN50" i="1"/>
  <c r="AQ50" i="1" s="1"/>
  <c r="AM50" i="1"/>
  <c r="AP50" i="1" s="1"/>
  <c r="AJ50" i="1"/>
  <c r="AL50" i="1" s="1"/>
  <c r="AI50" i="1"/>
  <c r="AW50" i="1" s="1"/>
  <c r="AO49" i="1"/>
  <c r="AR49" i="1" s="1"/>
  <c r="AN49" i="1"/>
  <c r="AQ49" i="1" s="1"/>
  <c r="AM49" i="1"/>
  <c r="AP49" i="1" s="1"/>
  <c r="AJ49" i="1"/>
  <c r="AL49" i="1" s="1"/>
  <c r="AI49" i="1"/>
  <c r="AW49" i="1" s="1"/>
  <c r="AO48" i="1"/>
  <c r="AR48" i="1" s="1"/>
  <c r="AN48" i="1"/>
  <c r="AQ48" i="1" s="1"/>
  <c r="AM48" i="1"/>
  <c r="AP48" i="1" s="1"/>
  <c r="AJ48" i="1"/>
  <c r="AL48" i="1" s="1"/>
  <c r="AI48" i="1"/>
  <c r="AW48" i="1" s="1"/>
  <c r="AO47" i="1"/>
  <c r="AR47" i="1" s="1"/>
  <c r="AN47" i="1"/>
  <c r="AQ47" i="1" s="1"/>
  <c r="AM47" i="1"/>
  <c r="AP47" i="1" s="1"/>
  <c r="AJ47" i="1"/>
  <c r="AL47" i="1" s="1"/>
  <c r="AI47" i="1"/>
  <c r="AW47" i="1" s="1"/>
  <c r="AO46" i="1"/>
  <c r="AR46" i="1" s="1"/>
  <c r="AN46" i="1"/>
  <c r="AQ46" i="1" s="1"/>
  <c r="AM46" i="1"/>
  <c r="AP46" i="1" s="1"/>
  <c r="AJ46" i="1"/>
  <c r="AL46" i="1" s="1"/>
  <c r="AI46" i="1"/>
  <c r="AW46" i="1" s="1"/>
  <c r="AO45" i="1"/>
  <c r="AR45" i="1" s="1"/>
  <c r="AN45" i="1"/>
  <c r="AQ45" i="1" s="1"/>
  <c r="AM45" i="1"/>
  <c r="AP45" i="1" s="1"/>
  <c r="AJ45" i="1"/>
  <c r="AL45" i="1" s="1"/>
  <c r="AI45" i="1"/>
  <c r="AW45" i="1" s="1"/>
  <c r="AO44" i="1"/>
  <c r="AR44" i="1" s="1"/>
  <c r="AN44" i="1"/>
  <c r="AQ44" i="1" s="1"/>
  <c r="AM44" i="1"/>
  <c r="AP44" i="1" s="1"/>
  <c r="AJ44" i="1"/>
  <c r="AL44" i="1" s="1"/>
  <c r="AI44" i="1"/>
  <c r="AW44" i="1" s="1"/>
  <c r="AO43" i="1"/>
  <c r="AR43" i="1" s="1"/>
  <c r="AN43" i="1"/>
  <c r="AQ43" i="1" s="1"/>
  <c r="AM43" i="1"/>
  <c r="AP43" i="1" s="1"/>
  <c r="AJ43" i="1"/>
  <c r="AL43" i="1" s="1"/>
  <c r="AI43" i="1"/>
  <c r="AW43" i="1" s="1"/>
  <c r="AO42" i="1"/>
  <c r="AR42" i="1" s="1"/>
  <c r="AN42" i="1"/>
  <c r="AQ42" i="1" s="1"/>
  <c r="AM42" i="1"/>
  <c r="AP42" i="1" s="1"/>
  <c r="AJ42" i="1"/>
  <c r="AL42" i="1" s="1"/>
  <c r="AI42" i="1"/>
  <c r="AW42" i="1" s="1"/>
  <c r="AO41" i="1"/>
  <c r="AR41" i="1" s="1"/>
  <c r="AN41" i="1"/>
  <c r="AQ41" i="1" s="1"/>
  <c r="AM41" i="1"/>
  <c r="AP41" i="1" s="1"/>
  <c r="AJ41" i="1"/>
  <c r="AL41" i="1" s="1"/>
  <c r="AI41" i="1"/>
  <c r="AW41" i="1" s="1"/>
  <c r="AO40" i="1"/>
  <c r="AR40" i="1" s="1"/>
  <c r="AN40" i="1"/>
  <c r="AQ40" i="1" s="1"/>
  <c r="AM40" i="1"/>
  <c r="AP40" i="1" s="1"/>
  <c r="AJ40" i="1"/>
  <c r="AL40" i="1" s="1"/>
  <c r="AI40" i="1"/>
  <c r="AW40" i="1" s="1"/>
  <c r="AO39" i="1"/>
  <c r="AR39" i="1" s="1"/>
  <c r="AN39" i="1"/>
  <c r="AQ39" i="1" s="1"/>
  <c r="AM39" i="1"/>
  <c r="AP39" i="1" s="1"/>
  <c r="AJ39" i="1"/>
  <c r="AL39" i="1" s="1"/>
  <c r="AI39" i="1"/>
  <c r="AW39" i="1" s="1"/>
  <c r="AO38" i="1"/>
  <c r="AR38" i="1" s="1"/>
  <c r="AN38" i="1"/>
  <c r="AQ38" i="1" s="1"/>
  <c r="AM38" i="1"/>
  <c r="AP38" i="1" s="1"/>
  <c r="AJ38" i="1"/>
  <c r="AL38" i="1" s="1"/>
  <c r="AI38" i="1"/>
  <c r="AW38" i="1" s="1"/>
  <c r="AO37" i="1"/>
  <c r="AR37" i="1" s="1"/>
  <c r="AN37" i="1"/>
  <c r="AQ37" i="1" s="1"/>
  <c r="AM37" i="1"/>
  <c r="AP37" i="1" s="1"/>
  <c r="AJ37" i="1"/>
  <c r="AL37" i="1" s="1"/>
  <c r="AI37" i="1"/>
  <c r="AW37" i="1" s="1"/>
  <c r="AO36" i="1"/>
  <c r="AR36" i="1" s="1"/>
  <c r="AN36" i="1"/>
  <c r="AQ36" i="1" s="1"/>
  <c r="AM36" i="1"/>
  <c r="AP36" i="1" s="1"/>
  <c r="AJ36" i="1"/>
  <c r="AL36" i="1" s="1"/>
  <c r="AI36" i="1"/>
  <c r="AW36" i="1" s="1"/>
  <c r="AO35" i="1"/>
  <c r="AR35" i="1" s="1"/>
  <c r="AN35" i="1"/>
  <c r="AQ35" i="1" s="1"/>
  <c r="AM35" i="1"/>
  <c r="AP35" i="1" s="1"/>
  <c r="AJ35" i="1"/>
  <c r="AL35" i="1" s="1"/>
  <c r="AI35" i="1"/>
  <c r="AW35" i="1" s="1"/>
  <c r="AO34" i="1"/>
  <c r="AR34" i="1" s="1"/>
  <c r="AN34" i="1"/>
  <c r="AQ34" i="1" s="1"/>
  <c r="AM34" i="1"/>
  <c r="AP34" i="1" s="1"/>
  <c r="AJ34" i="1"/>
  <c r="AL34" i="1" s="1"/>
  <c r="AI34" i="1"/>
  <c r="AW34" i="1" s="1"/>
  <c r="AO33" i="1"/>
  <c r="AR33" i="1" s="1"/>
  <c r="AN33" i="1"/>
  <c r="AQ33" i="1" s="1"/>
  <c r="AM33" i="1"/>
  <c r="AP33" i="1" s="1"/>
  <c r="AJ33" i="1"/>
  <c r="AL33" i="1" s="1"/>
  <c r="AI33" i="1"/>
  <c r="AW33" i="1" s="1"/>
  <c r="AO32" i="1"/>
  <c r="AR32" i="1" s="1"/>
  <c r="AN32" i="1"/>
  <c r="AQ32" i="1" s="1"/>
  <c r="AM32" i="1"/>
  <c r="AP32" i="1" s="1"/>
  <c r="AJ32" i="1"/>
  <c r="AL32" i="1" s="1"/>
  <c r="AI32" i="1"/>
  <c r="AW32" i="1" s="1"/>
  <c r="AO31" i="1"/>
  <c r="AR31" i="1" s="1"/>
  <c r="AN31" i="1"/>
  <c r="AQ31" i="1" s="1"/>
  <c r="AM31" i="1"/>
  <c r="AP31" i="1" s="1"/>
  <c r="AJ31" i="1"/>
  <c r="AL31" i="1" s="1"/>
  <c r="AI31" i="1"/>
  <c r="AW31" i="1" s="1"/>
  <c r="AO30" i="1"/>
  <c r="AR30" i="1" s="1"/>
  <c r="AN30" i="1"/>
  <c r="AQ30" i="1" s="1"/>
  <c r="AM30" i="1"/>
  <c r="AP30" i="1" s="1"/>
  <c r="AJ30" i="1"/>
  <c r="AL30" i="1" s="1"/>
  <c r="AI30" i="1"/>
  <c r="AW30" i="1" s="1"/>
  <c r="AO29" i="1"/>
  <c r="AR29" i="1" s="1"/>
  <c r="AN29" i="1"/>
  <c r="AQ29" i="1" s="1"/>
  <c r="AM29" i="1"/>
  <c r="AP29" i="1" s="1"/>
  <c r="AJ29" i="1"/>
  <c r="AL29" i="1" s="1"/>
  <c r="AI29" i="1"/>
  <c r="AW29" i="1" s="1"/>
  <c r="AO28" i="1"/>
  <c r="AR28" i="1" s="1"/>
  <c r="AN28" i="1"/>
  <c r="AQ28" i="1" s="1"/>
  <c r="AM28" i="1"/>
  <c r="AP28" i="1" s="1"/>
  <c r="AJ28" i="1"/>
  <c r="AL28" i="1" s="1"/>
  <c r="AI28" i="1"/>
  <c r="AW28" i="1" s="1"/>
  <c r="AO27" i="1"/>
  <c r="AR27" i="1" s="1"/>
  <c r="AN27" i="1"/>
  <c r="AQ27" i="1" s="1"/>
  <c r="AM27" i="1"/>
  <c r="AP27" i="1" s="1"/>
  <c r="AJ27" i="1"/>
  <c r="AL27" i="1" s="1"/>
  <c r="AI27" i="1"/>
  <c r="AW27" i="1" s="1"/>
  <c r="AO26" i="1"/>
  <c r="AR26" i="1" s="1"/>
  <c r="AN26" i="1"/>
  <c r="AQ26" i="1" s="1"/>
  <c r="AM26" i="1"/>
  <c r="AP26" i="1" s="1"/>
  <c r="AJ26" i="1"/>
  <c r="AL26" i="1" s="1"/>
  <c r="AI26" i="1"/>
  <c r="AW26" i="1" s="1"/>
  <c r="AO25" i="1"/>
  <c r="AR25" i="1" s="1"/>
  <c r="AN25" i="1"/>
  <c r="AQ25" i="1" s="1"/>
  <c r="AM25" i="1"/>
  <c r="AP25" i="1" s="1"/>
  <c r="AJ25" i="1"/>
  <c r="AL25" i="1" s="1"/>
  <c r="AI25" i="1"/>
  <c r="AW25" i="1" s="1"/>
  <c r="AO24" i="1"/>
  <c r="AR24" i="1" s="1"/>
  <c r="AN24" i="1"/>
  <c r="AQ24" i="1" s="1"/>
  <c r="AM24" i="1"/>
  <c r="AP24" i="1" s="1"/>
  <c r="AJ24" i="1"/>
  <c r="AL24" i="1" s="1"/>
  <c r="AI24" i="1"/>
  <c r="AW24" i="1" s="1"/>
  <c r="AO23" i="1"/>
  <c r="AR23" i="1" s="1"/>
  <c r="AN23" i="1"/>
  <c r="AQ23" i="1" s="1"/>
  <c r="AM23" i="1"/>
  <c r="AP23" i="1" s="1"/>
  <c r="AJ23" i="1"/>
  <c r="AL23" i="1" s="1"/>
  <c r="AI23" i="1"/>
  <c r="AW23" i="1" s="1"/>
  <c r="AO22" i="1"/>
  <c r="AR22" i="1" s="1"/>
  <c r="AN22" i="1"/>
  <c r="AQ22" i="1" s="1"/>
  <c r="AM22" i="1"/>
  <c r="AP22" i="1" s="1"/>
  <c r="AJ22" i="1"/>
  <c r="AL22" i="1" s="1"/>
  <c r="AI22" i="1"/>
  <c r="AW22" i="1" s="1"/>
  <c r="AO21" i="1"/>
  <c r="AR21" i="1" s="1"/>
  <c r="AN21" i="1"/>
  <c r="AQ21" i="1" s="1"/>
  <c r="AM21" i="1"/>
  <c r="AP21" i="1" s="1"/>
  <c r="AJ21" i="1"/>
  <c r="AL21" i="1" s="1"/>
  <c r="AI21" i="1"/>
  <c r="AW21" i="1" s="1"/>
  <c r="AO20" i="1"/>
  <c r="AR20" i="1" s="1"/>
  <c r="AN20" i="1"/>
  <c r="AQ20" i="1" s="1"/>
  <c r="AM20" i="1"/>
  <c r="AP20" i="1" s="1"/>
  <c r="AJ20" i="1"/>
  <c r="AL20" i="1" s="1"/>
  <c r="AI20" i="1"/>
  <c r="AW20" i="1" s="1"/>
  <c r="AO19" i="1"/>
  <c r="AR19" i="1" s="1"/>
  <c r="AN19" i="1"/>
  <c r="AQ19" i="1" s="1"/>
  <c r="AM19" i="1"/>
  <c r="AP19" i="1" s="1"/>
  <c r="AJ19" i="1"/>
  <c r="AL19" i="1" s="1"/>
  <c r="AI19" i="1"/>
  <c r="AW19" i="1" s="1"/>
  <c r="AO18" i="1"/>
  <c r="AR18" i="1" s="1"/>
  <c r="AN18" i="1"/>
  <c r="AQ18" i="1" s="1"/>
  <c r="AM18" i="1"/>
  <c r="AP18" i="1" s="1"/>
  <c r="AJ18" i="1"/>
  <c r="AL18" i="1" s="1"/>
  <c r="AI18" i="1"/>
  <c r="AW18" i="1" s="1"/>
  <c r="AO17" i="1"/>
  <c r="AR17" i="1" s="1"/>
  <c r="AN17" i="1"/>
  <c r="AQ17" i="1" s="1"/>
  <c r="AM17" i="1"/>
  <c r="AP17" i="1" s="1"/>
  <c r="AJ17" i="1"/>
  <c r="AL17" i="1" s="1"/>
  <c r="AI17" i="1"/>
  <c r="AW17" i="1" s="1"/>
  <c r="AO16" i="1"/>
  <c r="AR16" i="1" s="1"/>
  <c r="AN16" i="1"/>
  <c r="AQ16" i="1" s="1"/>
  <c r="AM16" i="1"/>
  <c r="AP16" i="1" s="1"/>
  <c r="AJ16" i="1"/>
  <c r="AL16" i="1" s="1"/>
  <c r="AI16" i="1"/>
  <c r="AW16" i="1" s="1"/>
  <c r="AO15" i="1"/>
  <c r="AR15" i="1" s="1"/>
  <c r="AN15" i="1"/>
  <c r="AQ15" i="1" s="1"/>
  <c r="AM15" i="1"/>
  <c r="AP15" i="1" s="1"/>
  <c r="AJ15" i="1"/>
  <c r="AL15" i="1" s="1"/>
  <c r="AI15" i="1"/>
  <c r="AW15" i="1" s="1"/>
  <c r="AO14" i="1"/>
  <c r="AR14" i="1" s="1"/>
  <c r="AN14" i="1"/>
  <c r="AQ14" i="1" s="1"/>
  <c r="AM14" i="1"/>
  <c r="AP14" i="1" s="1"/>
  <c r="AJ14" i="1"/>
  <c r="AL14" i="1" s="1"/>
  <c r="AI14" i="1"/>
  <c r="AW14" i="1" s="1"/>
  <c r="AO13" i="1"/>
  <c r="AR13" i="1" s="1"/>
  <c r="AN13" i="1"/>
  <c r="AQ13" i="1" s="1"/>
  <c r="AM13" i="1"/>
  <c r="AP13" i="1" s="1"/>
  <c r="AJ13" i="1"/>
  <c r="AL13" i="1" s="1"/>
  <c r="AI13" i="1"/>
  <c r="AW13" i="1" s="1"/>
  <c r="AO12" i="1"/>
  <c r="AR12" i="1" s="1"/>
  <c r="AN12" i="1"/>
  <c r="AQ12" i="1" s="1"/>
  <c r="AM12" i="1"/>
  <c r="AP12" i="1" s="1"/>
  <c r="AJ12" i="1"/>
  <c r="AL12" i="1" s="1"/>
  <c r="AI12" i="1"/>
  <c r="AW12" i="1" s="1"/>
  <c r="AO11" i="1"/>
  <c r="AR11" i="1" s="1"/>
  <c r="AN11" i="1"/>
  <c r="AQ11" i="1" s="1"/>
  <c r="AM11" i="1"/>
  <c r="AP11" i="1" s="1"/>
  <c r="AJ11" i="1"/>
  <c r="AL11" i="1" s="1"/>
  <c r="AI11" i="1"/>
  <c r="AW11" i="1" s="1"/>
  <c r="AO10" i="1"/>
  <c r="AR10" i="1" s="1"/>
  <c r="AN10" i="1"/>
  <c r="AQ10" i="1" s="1"/>
  <c r="AM10" i="1"/>
  <c r="AP10" i="1" s="1"/>
  <c r="AJ10" i="1"/>
  <c r="AL10" i="1" s="1"/>
  <c r="AI10" i="1"/>
  <c r="AW10" i="1" s="1"/>
  <c r="AO9" i="1"/>
  <c r="AR9" i="1" s="1"/>
  <c r="AN9" i="1"/>
  <c r="AQ9" i="1" s="1"/>
  <c r="AM9" i="1"/>
  <c r="AP9" i="1" s="1"/>
  <c r="AJ9" i="1"/>
  <c r="AL9" i="1" s="1"/>
  <c r="AI9" i="1"/>
  <c r="AW9" i="1" s="1"/>
  <c r="BC3" i="4"/>
  <c r="BB3" i="4"/>
  <c r="AW3" i="4"/>
  <c r="AV3" i="4"/>
  <c r="AQ3" i="4"/>
  <c r="AP3" i="4"/>
  <c r="AX32" i="4" l="1"/>
  <c r="AR32" i="4"/>
  <c r="AS2" i="1"/>
  <c r="BD31" i="4"/>
  <c r="AX31" i="4"/>
  <c r="AR31" i="4"/>
  <c r="AW3" i="1"/>
  <c r="AX30" i="4"/>
  <c r="AR30" i="4"/>
  <c r="AX29" i="4"/>
  <c r="AR29" i="4"/>
  <c r="AX28" i="4"/>
  <c r="AR28" i="4"/>
  <c r="AV2" i="1"/>
  <c r="AV4" i="1" s="1"/>
  <c r="AU2" i="1"/>
  <c r="AU4" i="1" s="1"/>
  <c r="AW2" i="1"/>
  <c r="AT2" i="1"/>
  <c r="AT4" i="1" s="1"/>
  <c r="AS4" i="1"/>
  <c r="AX27" i="4"/>
  <c r="AR27" i="4"/>
  <c r="AX26" i="4"/>
  <c r="AR26" i="4"/>
  <c r="AX25" i="4"/>
  <c r="AR25" i="4"/>
  <c r="AK13" i="1"/>
  <c r="AK17" i="1"/>
  <c r="AK19" i="1"/>
  <c r="AK21" i="1"/>
  <c r="AK29" i="1"/>
  <c r="AK31" i="1"/>
  <c r="AK37" i="1"/>
  <c r="AK41" i="1"/>
  <c r="AK45" i="1"/>
  <c r="AK47" i="1"/>
  <c r="AK49" i="1"/>
  <c r="AK55" i="1"/>
  <c r="AK57" i="1"/>
  <c r="AK59" i="1"/>
  <c r="AK61" i="1"/>
  <c r="AK63" i="1"/>
  <c r="AK65" i="1"/>
  <c r="AK69" i="1"/>
  <c r="AK73" i="1"/>
  <c r="AK75" i="1"/>
  <c r="AK79" i="1"/>
  <c r="AK81" i="1"/>
  <c r="AK85" i="1"/>
  <c r="AK91" i="1"/>
  <c r="AK97" i="1"/>
  <c r="AK99" i="1"/>
  <c r="AK101" i="1"/>
  <c r="AK103" i="1"/>
  <c r="AK111" i="1"/>
  <c r="AK113" i="1"/>
  <c r="AK119" i="1"/>
  <c r="AK123" i="1"/>
  <c r="AK127" i="1"/>
  <c r="AK137" i="1"/>
  <c r="AK139" i="1"/>
  <c r="AK10" i="1"/>
  <c r="AK12" i="1"/>
  <c r="AK14" i="1"/>
  <c r="AK16" i="1"/>
  <c r="AK18" i="1"/>
  <c r="AK20" i="1"/>
  <c r="AK22" i="1"/>
  <c r="AK24" i="1"/>
  <c r="AK26" i="1"/>
  <c r="AK28" i="1"/>
  <c r="AK30" i="1"/>
  <c r="AK32" i="1"/>
  <c r="AK34" i="1"/>
  <c r="AK36" i="1"/>
  <c r="AK38" i="1"/>
  <c r="AK40" i="1"/>
  <c r="AK42" i="1"/>
  <c r="AK44" i="1"/>
  <c r="AK46" i="1"/>
  <c r="AK48" i="1"/>
  <c r="AK50" i="1"/>
  <c r="AK52" i="1"/>
  <c r="AK54" i="1"/>
  <c r="AK56" i="1"/>
  <c r="AK58" i="1"/>
  <c r="AK60" i="1"/>
  <c r="AK62" i="1"/>
  <c r="AK64" i="1"/>
  <c r="AK66" i="1"/>
  <c r="AK68" i="1"/>
  <c r="AK70" i="1"/>
  <c r="AK72" i="1"/>
  <c r="AK74" i="1"/>
  <c r="AK76" i="1"/>
  <c r="AK78" i="1"/>
  <c r="AK80" i="1"/>
  <c r="AK82" i="1"/>
  <c r="AK84" i="1"/>
  <c r="AK86" i="1"/>
  <c r="AK88" i="1"/>
  <c r="AK90" i="1"/>
  <c r="AK92" i="1"/>
  <c r="AK94" i="1"/>
  <c r="AK96" i="1"/>
  <c r="AK98" i="1"/>
  <c r="AK100" i="1"/>
  <c r="AK102" i="1"/>
  <c r="AK104" i="1"/>
  <c r="AK106" i="1"/>
  <c r="AK108" i="1"/>
  <c r="AK110" i="1"/>
  <c r="AK112" i="1"/>
  <c r="AK114" i="1"/>
  <c r="AK116" i="1"/>
  <c r="AK118" i="1"/>
  <c r="AK120" i="1"/>
  <c r="AK122" i="1"/>
  <c r="AK124" i="1"/>
  <c r="AK126" i="1"/>
  <c r="AK128" i="1"/>
  <c r="AK130" i="1"/>
  <c r="AK132" i="1"/>
  <c r="AK134" i="1"/>
  <c r="AK136" i="1"/>
  <c r="AK138" i="1"/>
  <c r="AK140" i="1"/>
  <c r="AK142" i="1"/>
  <c r="AK144" i="1"/>
  <c r="AK146" i="1"/>
  <c r="AK148" i="1"/>
  <c r="AK150" i="1"/>
  <c r="AK152" i="1"/>
  <c r="AK154" i="1"/>
  <c r="AK156" i="1"/>
  <c r="AK158" i="1"/>
  <c r="AK160" i="1"/>
  <c r="AK162" i="1"/>
  <c r="AK164" i="1"/>
  <c r="AK166" i="1"/>
  <c r="AK168" i="1"/>
  <c r="AK170" i="1"/>
  <c r="AK172" i="1"/>
  <c r="AK174" i="1"/>
  <c r="AK176" i="1"/>
  <c r="AK178" i="1"/>
  <c r="AK180" i="1"/>
  <c r="AK182" i="1"/>
  <c r="AK184" i="1"/>
  <c r="AK186" i="1"/>
  <c r="AK188" i="1"/>
  <c r="AK190" i="1"/>
  <c r="AK192" i="1"/>
  <c r="AK194" i="1"/>
  <c r="AK196" i="1"/>
  <c r="AK198" i="1"/>
  <c r="AK200" i="1"/>
  <c r="AK202" i="1"/>
  <c r="AK204" i="1"/>
  <c r="AK206" i="1"/>
  <c r="AK208" i="1"/>
  <c r="AK210" i="1"/>
  <c r="AK212" i="1"/>
  <c r="AK214" i="1"/>
  <c r="AK216" i="1"/>
  <c r="AK218" i="1"/>
  <c r="AK220" i="1"/>
  <c r="AK222" i="1"/>
  <c r="AK224" i="1"/>
  <c r="AK226" i="1"/>
  <c r="AK228" i="1"/>
  <c r="AK230" i="1"/>
  <c r="AK232" i="1"/>
  <c r="AK234" i="1"/>
  <c r="AK236" i="1"/>
  <c r="AK238" i="1"/>
  <c r="AK240" i="1"/>
  <c r="AK242" i="1"/>
  <c r="AK244" i="1"/>
  <c r="AK246" i="1"/>
  <c r="AK248" i="1"/>
  <c r="AK250" i="1"/>
  <c r="AK252" i="1"/>
  <c r="AK254" i="1"/>
  <c r="AK256" i="1"/>
  <c r="AK258" i="1"/>
  <c r="AK260" i="1"/>
  <c r="AK262" i="1"/>
  <c r="AK264" i="1"/>
  <c r="AK266" i="1"/>
  <c r="AK268" i="1"/>
  <c r="AK270" i="1"/>
  <c r="AK272" i="1"/>
  <c r="AK274" i="1"/>
  <c r="AK276" i="1"/>
  <c r="AK278" i="1"/>
  <c r="AK280" i="1"/>
  <c r="AK282" i="1"/>
  <c r="AK284" i="1"/>
  <c r="AK286" i="1"/>
  <c r="AK288" i="1"/>
  <c r="AK290" i="1"/>
  <c r="AK292" i="1"/>
  <c r="AK294" i="1"/>
  <c r="AK296" i="1"/>
  <c r="AK298" i="1"/>
  <c r="AK300" i="1"/>
  <c r="AK302" i="1"/>
  <c r="AK304" i="1"/>
  <c r="AK306" i="1"/>
  <c r="AK308" i="1"/>
  <c r="AK310" i="1"/>
  <c r="AK312" i="1"/>
  <c r="AK314" i="1"/>
  <c r="AK316" i="1"/>
  <c r="AK318" i="1"/>
  <c r="AK320" i="1"/>
  <c r="AK322" i="1"/>
  <c r="AK324" i="1"/>
  <c r="AK326" i="1"/>
  <c r="AK328" i="1"/>
  <c r="AK330" i="1"/>
  <c r="AK332" i="1"/>
  <c r="AK334" i="1"/>
  <c r="AK336" i="1"/>
  <c r="AK338" i="1"/>
  <c r="AK340" i="1"/>
  <c r="AK342" i="1"/>
  <c r="AK344" i="1"/>
  <c r="AK346" i="1"/>
  <c r="AK348" i="1"/>
  <c r="AK350" i="1"/>
  <c r="AK352" i="1"/>
  <c r="AK354" i="1"/>
  <c r="AK356" i="1"/>
  <c r="AK358" i="1"/>
  <c r="AK360" i="1"/>
  <c r="AK362" i="1"/>
  <c r="AK364" i="1"/>
  <c r="AK366" i="1"/>
  <c r="AK368" i="1"/>
  <c r="AK370" i="1"/>
  <c r="AK372" i="1"/>
  <c r="AK374" i="1"/>
  <c r="AK376" i="1"/>
  <c r="AK378" i="1"/>
  <c r="AK380" i="1"/>
  <c r="AK382" i="1"/>
  <c r="AK384" i="1"/>
  <c r="AK386" i="1"/>
  <c r="AK388" i="1"/>
  <c r="AK390" i="1"/>
  <c r="AK392" i="1"/>
  <c r="AK394" i="1"/>
  <c r="AK396" i="1"/>
  <c r="AK398" i="1"/>
  <c r="AK400" i="1"/>
  <c r="AK402" i="1"/>
  <c r="AK404" i="1"/>
  <c r="AK406" i="1"/>
  <c r="AK408" i="1"/>
  <c r="AK410" i="1"/>
  <c r="AK412" i="1"/>
  <c r="AK414" i="1"/>
  <c r="AK416" i="1"/>
  <c r="AK418" i="1"/>
  <c r="AK420" i="1"/>
  <c r="AK422" i="1"/>
  <c r="AK424" i="1"/>
  <c r="AK426" i="1"/>
  <c r="AK428" i="1"/>
  <c r="AK430" i="1"/>
  <c r="AK432" i="1"/>
  <c r="AK434" i="1"/>
  <c r="AK436" i="1"/>
  <c r="AK438" i="1"/>
  <c r="AK440" i="1"/>
  <c r="AK442" i="1"/>
  <c r="AK444" i="1"/>
  <c r="AK446" i="1"/>
  <c r="AK448" i="1"/>
  <c r="AK450" i="1"/>
  <c r="AK452" i="1"/>
  <c r="AK454" i="1"/>
  <c r="AK456" i="1"/>
  <c r="AK458" i="1"/>
  <c r="AK460" i="1"/>
  <c r="AK462" i="1"/>
  <c r="AK464" i="1"/>
  <c r="AK466" i="1"/>
  <c r="AK468" i="1"/>
  <c r="AK470" i="1"/>
  <c r="AK472" i="1"/>
  <c r="AK474" i="1"/>
  <c r="AK476" i="1"/>
  <c r="AK478" i="1"/>
  <c r="AK480" i="1"/>
  <c r="AK482" i="1"/>
  <c r="AK484" i="1"/>
  <c r="AK486" i="1"/>
  <c r="AK488" i="1"/>
  <c r="AK490" i="1"/>
  <c r="AK492" i="1"/>
  <c r="AK494" i="1"/>
  <c r="AK496" i="1"/>
  <c r="AK498" i="1"/>
  <c r="AK500" i="1"/>
  <c r="AK502" i="1"/>
  <c r="AK504" i="1"/>
  <c r="AK506" i="1"/>
  <c r="AK508" i="1"/>
  <c r="AK510" i="1"/>
  <c r="AK512" i="1"/>
  <c r="AK514" i="1"/>
  <c r="AK516" i="1"/>
  <c r="AK518" i="1"/>
  <c r="AK520" i="1"/>
  <c r="AK522" i="1"/>
  <c r="AK524" i="1"/>
  <c r="AK526" i="1"/>
  <c r="AK528" i="1"/>
  <c r="AK530" i="1"/>
  <c r="AK532" i="1"/>
  <c r="AK534" i="1"/>
  <c r="AK536" i="1"/>
  <c r="AK538" i="1"/>
  <c r="AK540" i="1"/>
  <c r="AK542" i="1"/>
  <c r="AK544" i="1"/>
  <c r="AK546" i="1"/>
  <c r="AK548" i="1"/>
  <c r="AK550" i="1"/>
  <c r="AK552" i="1"/>
  <c r="AK554" i="1"/>
  <c r="AK556" i="1"/>
  <c r="AK558" i="1"/>
  <c r="AK560" i="1"/>
  <c r="AK562" i="1"/>
  <c r="AK564" i="1"/>
  <c r="AK566" i="1"/>
  <c r="AK568" i="1"/>
  <c r="AK570" i="1"/>
  <c r="AK572" i="1"/>
  <c r="AK574" i="1"/>
  <c r="AK576" i="1"/>
  <c r="AK578" i="1"/>
  <c r="AK580" i="1"/>
  <c r="AK582" i="1"/>
  <c r="AK584" i="1"/>
  <c r="AK586" i="1"/>
  <c r="AK588" i="1"/>
  <c r="AK590" i="1"/>
  <c r="AK592" i="1"/>
  <c r="AK594" i="1"/>
  <c r="AK596" i="1"/>
  <c r="AK598" i="1"/>
  <c r="AK600" i="1"/>
  <c r="AK602" i="1"/>
  <c r="AK604" i="1"/>
  <c r="AK606" i="1"/>
  <c r="AK608" i="1"/>
  <c r="AK610" i="1"/>
  <c r="AK612" i="1"/>
  <c r="AK614" i="1"/>
  <c r="AK616" i="1"/>
  <c r="AK618" i="1"/>
  <c r="AK620" i="1"/>
  <c r="AK622" i="1"/>
  <c r="AK624" i="1"/>
  <c r="AK626" i="1"/>
  <c r="AK628" i="1"/>
  <c r="AK630" i="1"/>
  <c r="AK632" i="1"/>
  <c r="AK634" i="1"/>
  <c r="AK636" i="1"/>
  <c r="AK638" i="1"/>
  <c r="AK640" i="1"/>
  <c r="AK642" i="1"/>
  <c r="AK644" i="1"/>
  <c r="AK646" i="1"/>
  <c r="AK648" i="1"/>
  <c r="AK650" i="1"/>
  <c r="AK652" i="1"/>
  <c r="AK654" i="1"/>
  <c r="AK656" i="1"/>
  <c r="AK658" i="1"/>
  <c r="AK660" i="1"/>
  <c r="AK662" i="1"/>
  <c r="AK664" i="1"/>
  <c r="AK666" i="1"/>
  <c r="AK668" i="1"/>
  <c r="AK670" i="1"/>
  <c r="AK672" i="1"/>
  <c r="AK674" i="1"/>
  <c r="AK676" i="1"/>
  <c r="AK678" i="1"/>
  <c r="AK680" i="1"/>
  <c r="AK682" i="1"/>
  <c r="AK684" i="1"/>
  <c r="AK686" i="1"/>
  <c r="AK688" i="1"/>
  <c r="AK690" i="1"/>
  <c r="AK692" i="1"/>
  <c r="AK694" i="1"/>
  <c r="AK696" i="1"/>
  <c r="AK698" i="1"/>
  <c r="AK700" i="1"/>
  <c r="AK702" i="1"/>
  <c r="AK704" i="1"/>
  <c r="AK706" i="1"/>
  <c r="AK708" i="1"/>
  <c r="AK710" i="1"/>
  <c r="AK712" i="1"/>
  <c r="AK714" i="1"/>
  <c r="AK716" i="1"/>
  <c r="AK718" i="1"/>
  <c r="AK720" i="1"/>
  <c r="AK722" i="1"/>
  <c r="AK724" i="1"/>
  <c r="AK726" i="1"/>
  <c r="AK728" i="1"/>
  <c r="AK730" i="1"/>
  <c r="AK732" i="1"/>
  <c r="AK734" i="1"/>
  <c r="AK736" i="1"/>
  <c r="AK738" i="1"/>
  <c r="AK740" i="1"/>
  <c r="AK742" i="1"/>
  <c r="AK744" i="1"/>
  <c r="AK746" i="1"/>
  <c r="AK748" i="1"/>
  <c r="AK750" i="1"/>
  <c r="AK752" i="1"/>
  <c r="AK754" i="1"/>
  <c r="AK756" i="1"/>
  <c r="AK758" i="1"/>
  <c r="AK760" i="1"/>
  <c r="AK762" i="1"/>
  <c r="AK764" i="1"/>
  <c r="AK766" i="1"/>
  <c r="AK768" i="1"/>
  <c r="AK770" i="1"/>
  <c r="AK772" i="1"/>
  <c r="AK774" i="1"/>
  <c r="AK776" i="1"/>
  <c r="AK778" i="1"/>
  <c r="AK780" i="1"/>
  <c r="AK782" i="1"/>
  <c r="AK784" i="1"/>
  <c r="AK786" i="1"/>
  <c r="AK788" i="1"/>
  <c r="AK790" i="1"/>
  <c r="AK792" i="1"/>
  <c r="AK794" i="1"/>
  <c r="AK796" i="1"/>
  <c r="AK798" i="1"/>
  <c r="AK800" i="1"/>
  <c r="AK802" i="1"/>
  <c r="AK804" i="1"/>
  <c r="AK806" i="1"/>
  <c r="AK808" i="1"/>
  <c r="AK810" i="1"/>
  <c r="AK812" i="1"/>
  <c r="AK814" i="1"/>
  <c r="AK816" i="1"/>
  <c r="AK818" i="1"/>
  <c r="AK820" i="1"/>
  <c r="AK822" i="1"/>
  <c r="AK824" i="1"/>
  <c r="AK826" i="1"/>
  <c r="AK828" i="1"/>
  <c r="AK830" i="1"/>
  <c r="AK832" i="1"/>
  <c r="AK834" i="1"/>
  <c r="AK836" i="1"/>
  <c r="AK838" i="1"/>
  <c r="AK840" i="1"/>
  <c r="AK842" i="1"/>
  <c r="AK844" i="1"/>
  <c r="AK846" i="1"/>
  <c r="AK848" i="1"/>
  <c r="AK850" i="1"/>
  <c r="AK852" i="1"/>
  <c r="AK854" i="1"/>
  <c r="AK856" i="1"/>
  <c r="AK858" i="1"/>
  <c r="AK860" i="1"/>
  <c r="AK862" i="1"/>
  <c r="AK864" i="1"/>
  <c r="AK866" i="1"/>
  <c r="AK868" i="1"/>
  <c r="AK870" i="1"/>
  <c r="AK872" i="1"/>
  <c r="AK874" i="1"/>
  <c r="AK876" i="1"/>
  <c r="AK878" i="1"/>
  <c r="AK880" i="1"/>
  <c r="AK882" i="1"/>
  <c r="AK884" i="1"/>
  <c r="AK886" i="1"/>
  <c r="AK888" i="1"/>
  <c r="AK890" i="1"/>
  <c r="AK892" i="1"/>
  <c r="AK894" i="1"/>
  <c r="AK896" i="1"/>
  <c r="AK898" i="1"/>
  <c r="AK900" i="1"/>
  <c r="AK902" i="1"/>
  <c r="AK904" i="1"/>
  <c r="AK906" i="1"/>
  <c r="AK908" i="1"/>
  <c r="AK910" i="1"/>
  <c r="AK912" i="1"/>
  <c r="AK914" i="1"/>
  <c r="AK916" i="1"/>
  <c r="AK918" i="1"/>
  <c r="AK920" i="1"/>
  <c r="AK922" i="1"/>
  <c r="AK924" i="1"/>
  <c r="AK926" i="1"/>
  <c r="AK928" i="1"/>
  <c r="AK930" i="1"/>
  <c r="AK932" i="1"/>
  <c r="AK934" i="1"/>
  <c r="AK936" i="1"/>
  <c r="AK938" i="1"/>
  <c r="AK940" i="1"/>
  <c r="AK942" i="1"/>
  <c r="AK944" i="1"/>
  <c r="AK946" i="1"/>
  <c r="AK948" i="1"/>
  <c r="AK950" i="1"/>
  <c r="AK952" i="1"/>
  <c r="AK954" i="1"/>
  <c r="AK956" i="1"/>
  <c r="AK958" i="1"/>
  <c r="AK960" i="1"/>
  <c r="AK962" i="1"/>
  <c r="AK964" i="1"/>
  <c r="AK966" i="1"/>
  <c r="AK968" i="1"/>
  <c r="AK970" i="1"/>
  <c r="AK972" i="1"/>
  <c r="AK974" i="1"/>
  <c r="AK976" i="1"/>
  <c r="AK978" i="1"/>
  <c r="AK980" i="1"/>
  <c r="AK982" i="1"/>
  <c r="AK984" i="1"/>
  <c r="AK986" i="1"/>
  <c r="AK988" i="1"/>
  <c r="AK990" i="1"/>
  <c r="AK992" i="1"/>
  <c r="AK994" i="1"/>
  <c r="AK996" i="1"/>
  <c r="AK998" i="1"/>
  <c r="AK1000" i="1"/>
  <c r="AK1002" i="1"/>
  <c r="AK1004" i="1"/>
  <c r="AK1006" i="1"/>
  <c r="AK1008" i="1"/>
  <c r="AK1010" i="1"/>
  <c r="AK1012" i="1"/>
  <c r="AK1014" i="1"/>
  <c r="AK1016" i="1"/>
  <c r="AK1018" i="1"/>
  <c r="AK1020" i="1"/>
  <c r="AK1022" i="1"/>
  <c r="AK1024" i="1"/>
  <c r="AK1026" i="1"/>
  <c r="AK1028" i="1"/>
  <c r="AK1030" i="1"/>
  <c r="AK1032" i="1"/>
  <c r="AK1034" i="1"/>
  <c r="AK1036" i="1"/>
  <c r="AK1038" i="1"/>
  <c r="AK1040" i="1"/>
  <c r="AK1042" i="1"/>
  <c r="AK1044" i="1"/>
  <c r="AK1046" i="1"/>
  <c r="AK1048" i="1"/>
  <c r="AK1050" i="1"/>
  <c r="AK1052" i="1"/>
  <c r="AK1054" i="1"/>
  <c r="AK1056" i="1"/>
  <c r="AK1058" i="1"/>
  <c r="AK1060" i="1"/>
  <c r="AK1062" i="1"/>
  <c r="AK1064" i="1"/>
  <c r="AK1066" i="1"/>
  <c r="AK1068" i="1"/>
  <c r="AK1070" i="1"/>
  <c r="AK1072" i="1"/>
  <c r="AK1074" i="1"/>
  <c r="AK1076" i="1"/>
  <c r="AK1078" i="1"/>
  <c r="AK1080" i="1"/>
  <c r="AK1082" i="1"/>
  <c r="AK1084" i="1"/>
  <c r="AK1086" i="1"/>
  <c r="AK1088" i="1"/>
  <c r="AK1090" i="1"/>
  <c r="AK1092" i="1"/>
  <c r="AK1094" i="1"/>
  <c r="AK1096" i="1"/>
  <c r="AK1098" i="1"/>
  <c r="AK1100" i="1"/>
  <c r="AK1102" i="1"/>
  <c r="AK1104" i="1"/>
  <c r="AK1106" i="1"/>
  <c r="AK1108" i="1"/>
  <c r="AK1110" i="1"/>
  <c r="AK1112" i="1"/>
  <c r="AK1114" i="1"/>
  <c r="AK1116" i="1"/>
  <c r="AK1118" i="1"/>
  <c r="AK1120" i="1"/>
  <c r="AK1122" i="1"/>
  <c r="AK1124" i="1"/>
  <c r="AK1126" i="1"/>
  <c r="AK1128" i="1"/>
  <c r="AK1130" i="1"/>
  <c r="AK1132" i="1"/>
  <c r="AK1134" i="1"/>
  <c r="AK1136" i="1"/>
  <c r="AK1138" i="1"/>
  <c r="AK1140" i="1"/>
  <c r="AK1142" i="1"/>
  <c r="AK1144" i="1"/>
  <c r="AK1146" i="1"/>
  <c r="AK1148" i="1"/>
  <c r="AK1150" i="1"/>
  <c r="AK1152" i="1"/>
  <c r="AK1154" i="1"/>
  <c r="AK1156" i="1"/>
  <c r="AK1158" i="1"/>
  <c r="AK1160" i="1"/>
  <c r="AK1162" i="1"/>
  <c r="AK1164" i="1"/>
  <c r="AK1166" i="1"/>
  <c r="AK1168" i="1"/>
  <c r="AK1170" i="1"/>
  <c r="AK1172" i="1"/>
  <c r="AK1174" i="1"/>
  <c r="AK1176" i="1"/>
  <c r="AK1178" i="1"/>
  <c r="AK1180" i="1"/>
  <c r="AK1182" i="1"/>
  <c r="AK1184" i="1"/>
  <c r="AK1186" i="1"/>
  <c r="AK1188" i="1"/>
  <c r="AK1190" i="1"/>
  <c r="AK1192" i="1"/>
  <c r="AK1194" i="1"/>
  <c r="AK1196" i="1"/>
  <c r="AK1198" i="1"/>
  <c r="AK1200" i="1"/>
  <c r="AK1202" i="1"/>
  <c r="AK1204" i="1"/>
  <c r="AK1206" i="1"/>
  <c r="AK1208" i="1"/>
  <c r="AK1210" i="1"/>
  <c r="AK1212" i="1"/>
  <c r="AK1214" i="1"/>
  <c r="AK1216" i="1"/>
  <c r="AK1218" i="1"/>
  <c r="AK1220" i="1"/>
  <c r="AK1222" i="1"/>
  <c r="AK1224" i="1"/>
  <c r="AK1226" i="1"/>
  <c r="AK1228" i="1"/>
  <c r="AK1230" i="1"/>
  <c r="AK1232" i="1"/>
  <c r="AK1234" i="1"/>
  <c r="AK1236" i="1"/>
  <c r="AK1238" i="1"/>
  <c r="AK1240" i="1"/>
  <c r="AK1242" i="1"/>
  <c r="AK1244" i="1"/>
  <c r="AK1246" i="1"/>
  <c r="AK1248" i="1"/>
  <c r="AK1250" i="1"/>
  <c r="AK1252" i="1"/>
  <c r="AK1254" i="1"/>
  <c r="AK1256" i="1"/>
  <c r="AK1258" i="1"/>
  <c r="AK1260" i="1"/>
  <c r="AK1262" i="1"/>
  <c r="AK1264" i="1"/>
  <c r="AK1266" i="1"/>
  <c r="AK1268" i="1"/>
  <c r="AK1270" i="1"/>
  <c r="AK1272" i="1"/>
  <c r="AK1274" i="1"/>
  <c r="AK1276" i="1"/>
  <c r="AK1278" i="1"/>
  <c r="AK1280" i="1"/>
  <c r="AK1282" i="1"/>
  <c r="AK1284" i="1"/>
  <c r="AK1286" i="1"/>
  <c r="AK1288" i="1"/>
  <c r="AK1290" i="1"/>
  <c r="AK1292" i="1"/>
  <c r="AK1294" i="1"/>
  <c r="AK1296" i="1"/>
  <c r="AK1298" i="1"/>
  <c r="AK1300" i="1"/>
  <c r="AK1302" i="1"/>
  <c r="AK1304" i="1"/>
  <c r="AK1306" i="1"/>
  <c r="AK1308" i="1"/>
  <c r="AK1310" i="1"/>
  <c r="AK1312" i="1"/>
  <c r="AK1314" i="1"/>
  <c r="AK1316" i="1"/>
  <c r="AK1318" i="1"/>
  <c r="AK1320" i="1"/>
  <c r="AK1322" i="1"/>
  <c r="AK1324" i="1"/>
  <c r="AK1326" i="1"/>
  <c r="AK1328" i="1"/>
  <c r="AK1330" i="1"/>
  <c r="AK1332" i="1"/>
  <c r="AK1334" i="1"/>
  <c r="AK1336" i="1"/>
  <c r="AK1338" i="1"/>
  <c r="AK1340" i="1"/>
  <c r="AK1342" i="1"/>
  <c r="AK1344" i="1"/>
  <c r="AK1346" i="1"/>
  <c r="AK1348" i="1"/>
  <c r="AK1350" i="1"/>
  <c r="AK1352" i="1"/>
  <c r="AK1354" i="1"/>
  <c r="AK1356" i="1"/>
  <c r="AK1358" i="1"/>
  <c r="AK1360" i="1"/>
  <c r="AK1362" i="1"/>
  <c r="AK1364" i="1"/>
  <c r="AK1366" i="1"/>
  <c r="AK1368" i="1"/>
  <c r="AK1370" i="1"/>
  <c r="AK1372" i="1"/>
  <c r="AK1374" i="1"/>
  <c r="AK1376" i="1"/>
  <c r="AK1378" i="1"/>
  <c r="AK1380" i="1"/>
  <c r="AK1382" i="1"/>
  <c r="AK1384" i="1"/>
  <c r="AK1386" i="1"/>
  <c r="AK1388" i="1"/>
  <c r="AK1390" i="1"/>
  <c r="AK1392" i="1"/>
  <c r="AK1394" i="1"/>
  <c r="AK1396" i="1"/>
  <c r="AK1398" i="1"/>
  <c r="AK1400" i="1"/>
  <c r="AK1402" i="1"/>
  <c r="AK1404" i="1"/>
  <c r="AK1406" i="1"/>
  <c r="AK1408" i="1"/>
  <c r="AK1410" i="1"/>
  <c r="AK1412" i="1"/>
  <c r="AK1414" i="1"/>
  <c r="AK1416" i="1"/>
  <c r="AK1418" i="1"/>
  <c r="AK1420" i="1"/>
  <c r="AK1422" i="1"/>
  <c r="AK1424" i="1"/>
  <c r="AK1426" i="1"/>
  <c r="AK1428" i="1"/>
  <c r="AK1430" i="1"/>
  <c r="AK1432" i="1"/>
  <c r="AK1434" i="1"/>
  <c r="AK1436" i="1"/>
  <c r="AK1438" i="1"/>
  <c r="AK1440" i="1"/>
  <c r="AK1442" i="1"/>
  <c r="AK1444" i="1"/>
  <c r="AK1446" i="1"/>
  <c r="AK1448" i="1"/>
  <c r="AK1450" i="1"/>
  <c r="AK1452" i="1"/>
  <c r="AK1454" i="1"/>
  <c r="AK1456" i="1"/>
  <c r="AK1458" i="1"/>
  <c r="AK1460" i="1"/>
  <c r="AK1462" i="1"/>
  <c r="AK1464" i="1"/>
  <c r="AK1466" i="1"/>
  <c r="AK1468" i="1"/>
  <c r="AK1470" i="1"/>
  <c r="AK1472" i="1"/>
  <c r="AK1474" i="1"/>
  <c r="AK1476" i="1"/>
  <c r="AK1478" i="1"/>
  <c r="AK1480" i="1"/>
  <c r="AK1482" i="1"/>
  <c r="AK1484" i="1"/>
  <c r="AK1486" i="1"/>
  <c r="AK1488" i="1"/>
  <c r="AK1490" i="1"/>
  <c r="AK1492" i="1"/>
  <c r="AK1494" i="1"/>
  <c r="AK1496" i="1"/>
  <c r="AK1498" i="1"/>
  <c r="AK1500" i="1"/>
  <c r="AK1502" i="1"/>
  <c r="AK1504" i="1"/>
  <c r="AK1506" i="1"/>
  <c r="AK1508" i="1"/>
  <c r="AK1510" i="1"/>
  <c r="AK1512" i="1"/>
  <c r="AK1514" i="1"/>
  <c r="AK1516" i="1"/>
  <c r="AK1518" i="1"/>
  <c r="AK1520" i="1"/>
  <c r="AK1522" i="1"/>
  <c r="AK1524" i="1"/>
  <c r="AK1526" i="1"/>
  <c r="AK1528" i="1"/>
  <c r="AK1530" i="1"/>
  <c r="AK1532" i="1"/>
  <c r="AK1534" i="1"/>
  <c r="AK1536" i="1"/>
  <c r="AK1538" i="1"/>
  <c r="AK1540" i="1"/>
  <c r="AK1542" i="1"/>
  <c r="AK1544" i="1"/>
  <c r="AK1546" i="1"/>
  <c r="AK1548" i="1"/>
  <c r="AK1550" i="1"/>
  <c r="AK1552" i="1"/>
  <c r="AK1554" i="1"/>
  <c r="AK1556" i="1"/>
  <c r="AK1558" i="1"/>
  <c r="AK1560" i="1"/>
  <c r="AK1562" i="1"/>
  <c r="AK1564" i="1"/>
  <c r="AK1566" i="1"/>
  <c r="AK1568" i="1"/>
  <c r="AK1570" i="1"/>
  <c r="AK1572" i="1"/>
  <c r="AK1574" i="1"/>
  <c r="AK1576" i="1"/>
  <c r="AK1578" i="1"/>
  <c r="AK1580" i="1"/>
  <c r="AK1582" i="1"/>
  <c r="AK1584" i="1"/>
  <c r="AK1586" i="1"/>
  <c r="AK1588" i="1"/>
  <c r="AK1590" i="1"/>
  <c r="AK1592" i="1"/>
  <c r="AK1594" i="1"/>
  <c r="AK1596" i="1"/>
  <c r="AK1598" i="1"/>
  <c r="AK1600" i="1"/>
  <c r="AK1602" i="1"/>
  <c r="AK1604" i="1"/>
  <c r="AK1606" i="1"/>
  <c r="AK1608" i="1"/>
  <c r="AK1610" i="1"/>
  <c r="AK1612" i="1"/>
  <c r="AK1614" i="1"/>
  <c r="AK1616" i="1"/>
  <c r="AK1618" i="1"/>
  <c r="AK1620" i="1"/>
  <c r="AK1622" i="1"/>
  <c r="AK1624" i="1"/>
  <c r="AK1626" i="1"/>
  <c r="AK1628" i="1"/>
  <c r="AK1630" i="1"/>
  <c r="AK1632" i="1"/>
  <c r="AK1634" i="1"/>
  <c r="AK9" i="1"/>
  <c r="AK11" i="1"/>
  <c r="AK15" i="1"/>
  <c r="AK23" i="1"/>
  <c r="AK25" i="1"/>
  <c r="AK27" i="1"/>
  <c r="AK33" i="1"/>
  <c r="AK35" i="1"/>
  <c r="AK39" i="1"/>
  <c r="AK43" i="1"/>
  <c r="AK51" i="1"/>
  <c r="AK53" i="1"/>
  <c r="AK67" i="1"/>
  <c r="AK71" i="1"/>
  <c r="AK77" i="1"/>
  <c r="AK83" i="1"/>
  <c r="AK87" i="1"/>
  <c r="AK89" i="1"/>
  <c r="AK93" i="1"/>
  <c r="AK95" i="1"/>
  <c r="AK105" i="1"/>
  <c r="AK107" i="1"/>
  <c r="AK109" i="1"/>
  <c r="AK115" i="1"/>
  <c r="AK117" i="1"/>
  <c r="AK121" i="1"/>
  <c r="AK125" i="1"/>
  <c r="AK129" i="1"/>
  <c r="AK131" i="1"/>
  <c r="AK133" i="1"/>
  <c r="AK135" i="1"/>
  <c r="AK141" i="1"/>
  <c r="AK143" i="1"/>
  <c r="AK145" i="1"/>
  <c r="AK147" i="1"/>
  <c r="AK149" i="1"/>
  <c r="AK151" i="1"/>
  <c r="AK153" i="1"/>
  <c r="AK155" i="1"/>
  <c r="AK157" i="1"/>
  <c r="AK159" i="1"/>
  <c r="AK161" i="1"/>
  <c r="AK163" i="1"/>
  <c r="AK165" i="1"/>
  <c r="AK167" i="1"/>
  <c r="AK169" i="1"/>
  <c r="AK171" i="1"/>
  <c r="AK173" i="1"/>
  <c r="AK175" i="1"/>
  <c r="AK177" i="1"/>
  <c r="AK179" i="1"/>
  <c r="AK181" i="1"/>
  <c r="AK183" i="1"/>
  <c r="AK185" i="1"/>
  <c r="AK187" i="1"/>
  <c r="AK189" i="1"/>
  <c r="AK191" i="1"/>
  <c r="AK193" i="1"/>
  <c r="AK195" i="1"/>
  <c r="AK197" i="1"/>
  <c r="AK199" i="1"/>
  <c r="AK201" i="1"/>
  <c r="AK203" i="1"/>
  <c r="AK205" i="1"/>
  <c r="AK207" i="1"/>
  <c r="AK209" i="1"/>
  <c r="AK211" i="1"/>
  <c r="AK213" i="1"/>
  <c r="AK215" i="1"/>
  <c r="AK217" i="1"/>
  <c r="AK219" i="1"/>
  <c r="AK221" i="1"/>
  <c r="AK223" i="1"/>
  <c r="AK225" i="1"/>
  <c r="AK227" i="1"/>
  <c r="AK229" i="1"/>
  <c r="AK231" i="1"/>
  <c r="AK233" i="1"/>
  <c r="AK235" i="1"/>
  <c r="AK237" i="1"/>
  <c r="AK239" i="1"/>
  <c r="AK241" i="1"/>
  <c r="AK243" i="1"/>
  <c r="AK245" i="1"/>
  <c r="AK247" i="1"/>
  <c r="AK249" i="1"/>
  <c r="AK251" i="1"/>
  <c r="AK253" i="1"/>
  <c r="AK255" i="1"/>
  <c r="AK257" i="1"/>
  <c r="AK259" i="1"/>
  <c r="AK261" i="1"/>
  <c r="AK263" i="1"/>
  <c r="AK265" i="1"/>
  <c r="AK267" i="1"/>
  <c r="AK269" i="1"/>
  <c r="AK271" i="1"/>
  <c r="AK273" i="1"/>
  <c r="AK275" i="1"/>
  <c r="AK277" i="1"/>
  <c r="AK279" i="1"/>
  <c r="AK281" i="1"/>
  <c r="AK283" i="1"/>
  <c r="AK285" i="1"/>
  <c r="AK287" i="1"/>
  <c r="AK289" i="1"/>
  <c r="AK291" i="1"/>
  <c r="AK293" i="1"/>
  <c r="AK295" i="1"/>
  <c r="AK297" i="1"/>
  <c r="AK299" i="1"/>
  <c r="AK301" i="1"/>
  <c r="AK303" i="1"/>
  <c r="AK305" i="1"/>
  <c r="AK307" i="1"/>
  <c r="AK309" i="1"/>
  <c r="AK311" i="1"/>
  <c r="AK313" i="1"/>
  <c r="AK315" i="1"/>
  <c r="AK317" i="1"/>
  <c r="AK319" i="1"/>
  <c r="AK321" i="1"/>
  <c r="AK323" i="1"/>
  <c r="AK325" i="1"/>
  <c r="AK327" i="1"/>
  <c r="AK329" i="1"/>
  <c r="AK331" i="1"/>
  <c r="AK333" i="1"/>
  <c r="AK335" i="1"/>
  <c r="AK337" i="1"/>
  <c r="AK339" i="1"/>
  <c r="AK341" i="1"/>
  <c r="AK343" i="1"/>
  <c r="AK345" i="1"/>
  <c r="AK347" i="1"/>
  <c r="AK349" i="1"/>
  <c r="AK351" i="1"/>
  <c r="AK353" i="1"/>
  <c r="AK355" i="1"/>
  <c r="AK357" i="1"/>
  <c r="AK359" i="1"/>
  <c r="AK361" i="1"/>
  <c r="AK363" i="1"/>
  <c r="AK365" i="1"/>
  <c r="AK367" i="1"/>
  <c r="AK369" i="1"/>
  <c r="AK371" i="1"/>
  <c r="AK373" i="1"/>
  <c r="AK375" i="1"/>
  <c r="AK377" i="1"/>
  <c r="AK379" i="1"/>
  <c r="AK381" i="1"/>
  <c r="AK383" i="1"/>
  <c r="AK385" i="1"/>
  <c r="AK387" i="1"/>
  <c r="AK389" i="1"/>
  <c r="AK391" i="1"/>
  <c r="AK393" i="1"/>
  <c r="AK395" i="1"/>
  <c r="AK397" i="1"/>
  <c r="AK399" i="1"/>
  <c r="AK401" i="1"/>
  <c r="AK403" i="1"/>
  <c r="AK405" i="1"/>
  <c r="AK407" i="1"/>
  <c r="AK409" i="1"/>
  <c r="AK411" i="1"/>
  <c r="AK413" i="1"/>
  <c r="AK415" i="1"/>
  <c r="AK417" i="1"/>
  <c r="AK419" i="1"/>
  <c r="AK421" i="1"/>
  <c r="AK423" i="1"/>
  <c r="AK425" i="1"/>
  <c r="AK427" i="1"/>
  <c r="AK429" i="1"/>
  <c r="AK431" i="1"/>
  <c r="AK433" i="1"/>
  <c r="AK435" i="1"/>
  <c r="AK437" i="1"/>
  <c r="AK439" i="1"/>
  <c r="AK441" i="1"/>
  <c r="AK443" i="1"/>
  <c r="AK445" i="1"/>
  <c r="AK447" i="1"/>
  <c r="AK449" i="1"/>
  <c r="AK451" i="1"/>
  <c r="AK453" i="1"/>
  <c r="AK455" i="1"/>
  <c r="AK457" i="1"/>
  <c r="AK459" i="1"/>
  <c r="AK461" i="1"/>
  <c r="AK463" i="1"/>
  <c r="AK465" i="1"/>
  <c r="AK467" i="1"/>
  <c r="AK469" i="1"/>
  <c r="AK471" i="1"/>
  <c r="AK473" i="1"/>
  <c r="AK475" i="1"/>
  <c r="AK477" i="1"/>
  <c r="AK479" i="1"/>
  <c r="AK481" i="1"/>
  <c r="AK483" i="1"/>
  <c r="AK485" i="1"/>
  <c r="AK487" i="1"/>
  <c r="AK489" i="1"/>
  <c r="AK491" i="1"/>
  <c r="AK493" i="1"/>
  <c r="AK495" i="1"/>
  <c r="AK497" i="1"/>
  <c r="AK499" i="1"/>
  <c r="AK501" i="1"/>
  <c r="AK503" i="1"/>
  <c r="AK505" i="1"/>
  <c r="AK507" i="1"/>
  <c r="AK509" i="1"/>
  <c r="AK511" i="1"/>
  <c r="AK513" i="1"/>
  <c r="AK515" i="1"/>
  <c r="AK517" i="1"/>
  <c r="AK519" i="1"/>
  <c r="AK521" i="1"/>
  <c r="AK523" i="1"/>
  <c r="AK525" i="1"/>
  <c r="AK527" i="1"/>
  <c r="AK529" i="1"/>
  <c r="AK531" i="1"/>
  <c r="AK533" i="1"/>
  <c r="AK535" i="1"/>
  <c r="AK537" i="1"/>
  <c r="AK539" i="1"/>
  <c r="AK541" i="1"/>
  <c r="AK543" i="1"/>
  <c r="AK545" i="1"/>
  <c r="AK547" i="1"/>
  <c r="AK549" i="1"/>
  <c r="AK551" i="1"/>
  <c r="AK553" i="1"/>
  <c r="AK555" i="1"/>
  <c r="AK557" i="1"/>
  <c r="AK559" i="1"/>
  <c r="AK561" i="1"/>
  <c r="AK563" i="1"/>
  <c r="AK565" i="1"/>
  <c r="AK567" i="1"/>
  <c r="AK569" i="1"/>
  <c r="AK571" i="1"/>
  <c r="AK573" i="1"/>
  <c r="AK575" i="1"/>
  <c r="AK577" i="1"/>
  <c r="AK579" i="1"/>
  <c r="AK581" i="1"/>
  <c r="AK583" i="1"/>
  <c r="AK585" i="1"/>
  <c r="AK587" i="1"/>
  <c r="AK589" i="1"/>
  <c r="AK591" i="1"/>
  <c r="AK593" i="1"/>
  <c r="AK595" i="1"/>
  <c r="AK597" i="1"/>
  <c r="AK599" i="1"/>
  <c r="AK601" i="1"/>
  <c r="AK603" i="1"/>
  <c r="AK605" i="1"/>
  <c r="AK607" i="1"/>
  <c r="AK609" i="1"/>
  <c r="AK611" i="1"/>
  <c r="AK613" i="1"/>
  <c r="AK615" i="1"/>
  <c r="AK617" i="1"/>
  <c r="AK619" i="1"/>
  <c r="AK621" i="1"/>
  <c r="AK623" i="1"/>
  <c r="AK625" i="1"/>
  <c r="AK627" i="1"/>
  <c r="AK629" i="1"/>
  <c r="AK631" i="1"/>
  <c r="AK633" i="1"/>
  <c r="AK635" i="1"/>
  <c r="AK637" i="1"/>
  <c r="AK639" i="1"/>
  <c r="AK641" i="1"/>
  <c r="AK643" i="1"/>
  <c r="AK645" i="1"/>
  <c r="AK647" i="1"/>
  <c r="AK649" i="1"/>
  <c r="AK651" i="1"/>
  <c r="AK653" i="1"/>
  <c r="AK655" i="1"/>
  <c r="AK657" i="1"/>
  <c r="AK659" i="1"/>
  <c r="AK661" i="1"/>
  <c r="AK663" i="1"/>
  <c r="AK665" i="1"/>
  <c r="AK667" i="1"/>
  <c r="AK669" i="1"/>
  <c r="AK671" i="1"/>
  <c r="AK673" i="1"/>
  <c r="AK675" i="1"/>
  <c r="AK677" i="1"/>
  <c r="AK679" i="1"/>
  <c r="AK681" i="1"/>
  <c r="AK683" i="1"/>
  <c r="AK685" i="1"/>
  <c r="AK687" i="1"/>
  <c r="AK689" i="1"/>
  <c r="AK691" i="1"/>
  <c r="AK693" i="1"/>
  <c r="AK695" i="1"/>
  <c r="AK697" i="1"/>
  <c r="AK699" i="1"/>
  <c r="AK701" i="1"/>
  <c r="AK703" i="1"/>
  <c r="AK705" i="1"/>
  <c r="AK707" i="1"/>
  <c r="AK709" i="1"/>
  <c r="AK711" i="1"/>
  <c r="AK713" i="1"/>
  <c r="AK715" i="1"/>
  <c r="AK717" i="1"/>
  <c r="AK719" i="1"/>
  <c r="AK721" i="1"/>
  <c r="AK723" i="1"/>
  <c r="AK725" i="1"/>
  <c r="AK727" i="1"/>
  <c r="AK729" i="1"/>
  <c r="AK731" i="1"/>
  <c r="AK733" i="1"/>
  <c r="AK735" i="1"/>
  <c r="AK737" i="1"/>
  <c r="AK739" i="1"/>
  <c r="AK741" i="1"/>
  <c r="AK743" i="1"/>
  <c r="AK745" i="1"/>
  <c r="AK747" i="1"/>
  <c r="AK749" i="1"/>
  <c r="AK751" i="1"/>
  <c r="AK753" i="1"/>
  <c r="AK755" i="1"/>
  <c r="AK757" i="1"/>
  <c r="AK759" i="1"/>
  <c r="AK761" i="1"/>
  <c r="AK763" i="1"/>
  <c r="AK765" i="1"/>
  <c r="AK767" i="1"/>
  <c r="AK769" i="1"/>
  <c r="AK771" i="1"/>
  <c r="AK773" i="1"/>
  <c r="AK775" i="1"/>
  <c r="AK777" i="1"/>
  <c r="AK779" i="1"/>
  <c r="AK781" i="1"/>
  <c r="AK783" i="1"/>
  <c r="AK785" i="1"/>
  <c r="AK787" i="1"/>
  <c r="AK789" i="1"/>
  <c r="AK791" i="1"/>
  <c r="AK793" i="1"/>
  <c r="AK795" i="1"/>
  <c r="AK797" i="1"/>
  <c r="AK799" i="1"/>
  <c r="AK801" i="1"/>
  <c r="AK803" i="1"/>
  <c r="AK805" i="1"/>
  <c r="AK807" i="1"/>
  <c r="AK809" i="1"/>
  <c r="AK811" i="1"/>
  <c r="AK813" i="1"/>
  <c r="AK815" i="1"/>
  <c r="AK817" i="1"/>
  <c r="AK819" i="1"/>
  <c r="AK821" i="1"/>
  <c r="AK823" i="1"/>
  <c r="AK825" i="1"/>
  <c r="AK827" i="1"/>
  <c r="AK829" i="1"/>
  <c r="AK831" i="1"/>
  <c r="AK833" i="1"/>
  <c r="AK835" i="1"/>
  <c r="AK837" i="1"/>
  <c r="AK839" i="1"/>
  <c r="AK841" i="1"/>
  <c r="AK843" i="1"/>
  <c r="AK845" i="1"/>
  <c r="AK847" i="1"/>
  <c r="AK849" i="1"/>
  <c r="AK851" i="1"/>
  <c r="AK853" i="1"/>
  <c r="AK855" i="1"/>
  <c r="AK857" i="1"/>
  <c r="AK859" i="1"/>
  <c r="AK861" i="1"/>
  <c r="AK863" i="1"/>
  <c r="AK865" i="1"/>
  <c r="AK867" i="1"/>
  <c r="AK869" i="1"/>
  <c r="AK871" i="1"/>
  <c r="AK873" i="1"/>
  <c r="AK875" i="1"/>
  <c r="AK877" i="1"/>
  <c r="AK879" i="1"/>
  <c r="AK881" i="1"/>
  <c r="AK883" i="1"/>
  <c r="AK885" i="1"/>
  <c r="AK887" i="1"/>
  <c r="AK889" i="1"/>
  <c r="AK891" i="1"/>
  <c r="AK893" i="1"/>
  <c r="AK895" i="1"/>
  <c r="AK897" i="1"/>
  <c r="AK899" i="1"/>
  <c r="AK901" i="1"/>
  <c r="AK903" i="1"/>
  <c r="AK905" i="1"/>
  <c r="AK907" i="1"/>
  <c r="AK909" i="1"/>
  <c r="AK911" i="1"/>
  <c r="AK913" i="1"/>
  <c r="AK915" i="1"/>
  <c r="AK917" i="1"/>
  <c r="AK919" i="1"/>
  <c r="AK921" i="1"/>
  <c r="AK923" i="1"/>
  <c r="AK925" i="1"/>
  <c r="AK927" i="1"/>
  <c r="AK929" i="1"/>
  <c r="AK931" i="1"/>
  <c r="AK933" i="1"/>
  <c r="AK935" i="1"/>
  <c r="AK937" i="1"/>
  <c r="AK939" i="1"/>
  <c r="AK941" i="1"/>
  <c r="AK943" i="1"/>
  <c r="AK945" i="1"/>
  <c r="AK947" i="1"/>
  <c r="AK949" i="1"/>
  <c r="AK951" i="1"/>
  <c r="AK953" i="1"/>
  <c r="AK955" i="1"/>
  <c r="AK957" i="1"/>
  <c r="AK959" i="1"/>
  <c r="AK961" i="1"/>
  <c r="AK963" i="1"/>
  <c r="AK965" i="1"/>
  <c r="AK967" i="1"/>
  <c r="AK969" i="1"/>
  <c r="AK971" i="1"/>
  <c r="AK973" i="1"/>
  <c r="AK975" i="1"/>
  <c r="AK977" i="1"/>
  <c r="AK979" i="1"/>
  <c r="AK981" i="1"/>
  <c r="AK983" i="1"/>
  <c r="AK985" i="1"/>
  <c r="AK987" i="1"/>
  <c r="AK989" i="1"/>
  <c r="AK991" i="1"/>
  <c r="AK993" i="1"/>
  <c r="AK995" i="1"/>
  <c r="AK997" i="1"/>
  <c r="AK999" i="1"/>
  <c r="AK1001" i="1"/>
  <c r="AK1003" i="1"/>
  <c r="AK1005" i="1"/>
  <c r="AK1007" i="1"/>
  <c r="AK1009" i="1"/>
  <c r="AK1011" i="1"/>
  <c r="AK1013" i="1"/>
  <c r="AK1015" i="1"/>
  <c r="AK1017" i="1"/>
  <c r="AK1019" i="1"/>
  <c r="AK1021" i="1"/>
  <c r="AK1023" i="1"/>
  <c r="AK1025" i="1"/>
  <c r="AK1027" i="1"/>
  <c r="AK1029" i="1"/>
  <c r="AK1031" i="1"/>
  <c r="AK1033" i="1"/>
  <c r="AK1035" i="1"/>
  <c r="AK1037" i="1"/>
  <c r="AK1039" i="1"/>
  <c r="AK1041" i="1"/>
  <c r="AK1043" i="1"/>
  <c r="AK1045" i="1"/>
  <c r="AK1047" i="1"/>
  <c r="AK1049" i="1"/>
  <c r="AK1051" i="1"/>
  <c r="AK1053" i="1"/>
  <c r="AK1055" i="1"/>
  <c r="AK1057" i="1"/>
  <c r="AK1059" i="1"/>
  <c r="AK1061" i="1"/>
  <c r="AK1063" i="1"/>
  <c r="AK1065" i="1"/>
  <c r="AK1067" i="1"/>
  <c r="AK1069" i="1"/>
  <c r="AK1071" i="1"/>
  <c r="AK1073" i="1"/>
  <c r="AK1075" i="1"/>
  <c r="AK1077" i="1"/>
  <c r="AK1079" i="1"/>
  <c r="AK1081" i="1"/>
  <c r="AK1083" i="1"/>
  <c r="AK1085" i="1"/>
  <c r="AK1087" i="1"/>
  <c r="AK1089" i="1"/>
  <c r="AK1091" i="1"/>
  <c r="AK1093" i="1"/>
  <c r="AK1095" i="1"/>
  <c r="AK1097" i="1"/>
  <c r="AK1099" i="1"/>
  <c r="AK1101" i="1"/>
  <c r="AK1103" i="1"/>
  <c r="AK1105" i="1"/>
  <c r="AK1107" i="1"/>
  <c r="AK1109" i="1"/>
  <c r="AK1111" i="1"/>
  <c r="AK1113" i="1"/>
  <c r="AK1115" i="1"/>
  <c r="AK1117" i="1"/>
  <c r="AK1119" i="1"/>
  <c r="AK1121" i="1"/>
  <c r="AK1123" i="1"/>
  <c r="AK1125" i="1"/>
  <c r="AK1127" i="1"/>
  <c r="AK1129" i="1"/>
  <c r="AK1131" i="1"/>
  <c r="AK1133" i="1"/>
  <c r="AK1135" i="1"/>
  <c r="AK1137" i="1"/>
  <c r="AK1139" i="1"/>
  <c r="AK1141" i="1"/>
  <c r="AK1143" i="1"/>
  <c r="AK1145" i="1"/>
  <c r="AK1147" i="1"/>
  <c r="AK1149" i="1"/>
  <c r="AK1151" i="1"/>
  <c r="AK1153" i="1"/>
  <c r="AK1155" i="1"/>
  <c r="AK1157" i="1"/>
  <c r="AK1159" i="1"/>
  <c r="AK1161" i="1"/>
  <c r="AK1163" i="1"/>
  <c r="AK1165" i="1"/>
  <c r="AK1167" i="1"/>
  <c r="AK1169" i="1"/>
  <c r="AK1171" i="1"/>
  <c r="AK1173" i="1"/>
  <c r="AK1175" i="1"/>
  <c r="AK1177" i="1"/>
  <c r="AK1179" i="1"/>
  <c r="AK1181" i="1"/>
  <c r="AK1183" i="1"/>
  <c r="AK1185" i="1"/>
  <c r="AK1187" i="1"/>
  <c r="AK1189" i="1"/>
  <c r="AK1191" i="1"/>
  <c r="AK1193" i="1"/>
  <c r="AK1195" i="1"/>
  <c r="AK1197" i="1"/>
  <c r="AK1199" i="1"/>
  <c r="AK1201" i="1"/>
  <c r="AK1203" i="1"/>
  <c r="AK1205" i="1"/>
  <c r="AK1207" i="1"/>
  <c r="AK1209" i="1"/>
  <c r="AK1211" i="1"/>
  <c r="AK1213" i="1"/>
  <c r="AK1215" i="1"/>
  <c r="AK1217" i="1"/>
  <c r="AK1219" i="1"/>
  <c r="AK1221" i="1"/>
  <c r="AK1223" i="1"/>
  <c r="AK1225" i="1"/>
  <c r="AK1227" i="1"/>
  <c r="AK1229" i="1"/>
  <c r="AK1231" i="1"/>
  <c r="AK1233" i="1"/>
  <c r="AK1235" i="1"/>
  <c r="AK1237" i="1"/>
  <c r="AK1239" i="1"/>
  <c r="AK1241" i="1"/>
  <c r="AK1243" i="1"/>
  <c r="AK1245" i="1"/>
  <c r="AK1247" i="1"/>
  <c r="AK1249" i="1"/>
  <c r="AK1251" i="1"/>
  <c r="AK1253" i="1"/>
  <c r="AK1255" i="1"/>
  <c r="AK1257" i="1"/>
  <c r="AK1259" i="1"/>
  <c r="AK1261" i="1"/>
  <c r="AK1263" i="1"/>
  <c r="AK1265" i="1"/>
  <c r="AK1267" i="1"/>
  <c r="AK1269" i="1"/>
  <c r="AK1271" i="1"/>
  <c r="AK1273" i="1"/>
  <c r="AK1275" i="1"/>
  <c r="AK1277" i="1"/>
  <c r="AK1279" i="1"/>
  <c r="AK1281" i="1"/>
  <c r="AK1283" i="1"/>
  <c r="AK1285" i="1"/>
  <c r="AK1287" i="1"/>
  <c r="AK1289" i="1"/>
  <c r="AK1291" i="1"/>
  <c r="AK1293" i="1"/>
  <c r="AK1295" i="1"/>
  <c r="AK1297" i="1"/>
  <c r="AK1299" i="1"/>
  <c r="AK1301" i="1"/>
  <c r="AK1303" i="1"/>
  <c r="AK1305" i="1"/>
  <c r="AK1307" i="1"/>
  <c r="AK1309" i="1"/>
  <c r="AK1311" i="1"/>
  <c r="AK1313" i="1"/>
  <c r="AK1315" i="1"/>
  <c r="AK1317" i="1"/>
  <c r="AK1319" i="1"/>
  <c r="AK1321" i="1"/>
  <c r="AK1323" i="1"/>
  <c r="AK1325" i="1"/>
  <c r="AK1327" i="1"/>
  <c r="AK1329" i="1"/>
  <c r="AK1331" i="1"/>
  <c r="AK1333" i="1"/>
  <c r="AK1335" i="1"/>
  <c r="AK1337" i="1"/>
  <c r="AK1339" i="1"/>
  <c r="AK1341" i="1"/>
  <c r="AK1343" i="1"/>
  <c r="AK1345" i="1"/>
  <c r="AK1347" i="1"/>
  <c r="AK1349" i="1"/>
  <c r="AK1351" i="1"/>
  <c r="AK1353" i="1"/>
  <c r="AK1355" i="1"/>
  <c r="AK1357" i="1"/>
  <c r="AK1359" i="1"/>
  <c r="AK1361" i="1"/>
  <c r="AK1363" i="1"/>
  <c r="AK1365" i="1"/>
  <c r="AK1367" i="1"/>
  <c r="AK1369" i="1"/>
  <c r="AK1371" i="1"/>
  <c r="AK1373" i="1"/>
  <c r="AK1375" i="1"/>
  <c r="AK1377" i="1"/>
  <c r="AK1379" i="1"/>
  <c r="AK1381" i="1"/>
  <c r="AK1383" i="1"/>
  <c r="AK1385" i="1"/>
  <c r="AK1387" i="1"/>
  <c r="AK1389" i="1"/>
  <c r="AK1391" i="1"/>
  <c r="AK1393" i="1"/>
  <c r="AK1395" i="1"/>
  <c r="AK1397" i="1"/>
  <c r="AK1399" i="1"/>
  <c r="AK1401" i="1"/>
  <c r="AK1403" i="1"/>
  <c r="AK1405" i="1"/>
  <c r="AK1407" i="1"/>
  <c r="AK1409" i="1"/>
  <c r="AK1411" i="1"/>
  <c r="AK1413" i="1"/>
  <c r="AK1415" i="1"/>
  <c r="AK1417" i="1"/>
  <c r="AK1419" i="1"/>
  <c r="AK1421" i="1"/>
  <c r="AK1423" i="1"/>
  <c r="AK1425" i="1"/>
  <c r="AK1427" i="1"/>
  <c r="AK1429" i="1"/>
  <c r="AK1431" i="1"/>
  <c r="AK1433" i="1"/>
  <c r="AK1435" i="1"/>
  <c r="AK1437" i="1"/>
  <c r="AK1439" i="1"/>
  <c r="AK1441" i="1"/>
  <c r="AK1443" i="1"/>
  <c r="AK1445" i="1"/>
  <c r="AK1447" i="1"/>
  <c r="AK1449" i="1"/>
  <c r="AK1451" i="1"/>
  <c r="AK1453" i="1"/>
  <c r="AK1455" i="1"/>
  <c r="AK1457" i="1"/>
  <c r="AK1459" i="1"/>
  <c r="AK1461" i="1"/>
  <c r="AK1463" i="1"/>
  <c r="AK1465" i="1"/>
  <c r="AK1467" i="1"/>
  <c r="AK1469" i="1"/>
  <c r="AK1471" i="1"/>
  <c r="AK1473" i="1"/>
  <c r="AK1475" i="1"/>
  <c r="AK1477" i="1"/>
  <c r="AK1479" i="1"/>
  <c r="AK1481" i="1"/>
  <c r="AK1483" i="1"/>
  <c r="AK1485" i="1"/>
  <c r="AK1487" i="1"/>
  <c r="AK1489" i="1"/>
  <c r="AK1491" i="1"/>
  <c r="AK1493" i="1"/>
  <c r="AK1495" i="1"/>
  <c r="AK1497" i="1"/>
  <c r="AK1499" i="1"/>
  <c r="AK1501" i="1"/>
  <c r="AK1503" i="1"/>
  <c r="AK1505" i="1"/>
  <c r="AK1507" i="1"/>
  <c r="AK1509" i="1"/>
  <c r="AK1511" i="1"/>
  <c r="AK1513" i="1"/>
  <c r="AK1515" i="1"/>
  <c r="AK1517" i="1"/>
  <c r="AK1519" i="1"/>
  <c r="AK1521" i="1"/>
  <c r="AK1523" i="1"/>
  <c r="AK1525" i="1"/>
  <c r="AK1527" i="1"/>
  <c r="AK1529" i="1"/>
  <c r="AK1531" i="1"/>
  <c r="AK1533" i="1"/>
  <c r="AK1535" i="1"/>
  <c r="AK1537" i="1"/>
  <c r="AK1539" i="1"/>
  <c r="AK1541" i="1"/>
  <c r="AK1543" i="1"/>
  <c r="AK1545" i="1"/>
  <c r="AK1547" i="1"/>
  <c r="AK1549" i="1"/>
  <c r="AK1551" i="1"/>
  <c r="AK1553" i="1"/>
  <c r="AK1555" i="1"/>
  <c r="AK1557" i="1"/>
  <c r="AK1559" i="1"/>
  <c r="AK1561" i="1"/>
  <c r="AK1563" i="1"/>
  <c r="AK1565" i="1"/>
  <c r="AK1567" i="1"/>
  <c r="AK1569" i="1"/>
  <c r="AK1571" i="1"/>
  <c r="AK1573" i="1"/>
  <c r="AK1575" i="1"/>
  <c r="AK1577" i="1"/>
  <c r="AK1579" i="1"/>
  <c r="AK1581" i="1"/>
  <c r="AK1583" i="1"/>
  <c r="AK1585" i="1"/>
  <c r="AK1587" i="1"/>
  <c r="AK1589" i="1"/>
  <c r="AK1591" i="1"/>
  <c r="AK1593" i="1"/>
  <c r="AK1595" i="1"/>
  <c r="AK1597" i="1"/>
  <c r="AK1599" i="1"/>
  <c r="AK1601" i="1"/>
  <c r="AK1603" i="1"/>
  <c r="AK1605" i="1"/>
  <c r="AK1607" i="1"/>
  <c r="AK1609" i="1"/>
  <c r="AK1611" i="1"/>
  <c r="AK1613" i="1"/>
  <c r="AK1615" i="1"/>
  <c r="AK1617" i="1"/>
  <c r="AK1619" i="1"/>
  <c r="AK1621" i="1"/>
  <c r="AK1623" i="1"/>
  <c r="AK1625" i="1"/>
  <c r="AK1627" i="1"/>
  <c r="AK1629" i="1"/>
  <c r="AK1631" i="1"/>
  <c r="AK1633" i="1"/>
  <c r="AX24" i="4"/>
  <c r="AR24" i="4"/>
  <c r="AX23" i="4"/>
  <c r="AR23" i="4"/>
  <c r="AX22" i="4"/>
  <c r="AR22" i="4"/>
  <c r="AR21" i="4"/>
  <c r="AX20" i="4"/>
  <c r="AR20" i="4"/>
  <c r="AR19" i="4"/>
  <c r="AX19" i="4"/>
  <c r="AX18" i="4"/>
  <c r="AR18" i="4"/>
  <c r="AR17" i="4"/>
  <c r="AX17" i="4"/>
  <c r="AX16" i="4"/>
  <c r="AR16" i="4"/>
  <c r="AX13" i="4"/>
  <c r="AR13" i="4"/>
  <c r="AX15" i="4"/>
  <c r="AR15" i="4"/>
  <c r="AX12" i="4"/>
  <c r="AR12" i="4"/>
  <c r="AX11" i="4"/>
  <c r="AR11" i="4"/>
  <c r="AQ33" i="4"/>
  <c r="BD33" i="4"/>
  <c r="AX10" i="4"/>
  <c r="AW33" i="4"/>
  <c r="AX33" i="4" s="1"/>
  <c r="AR10" i="4"/>
  <c r="AP33" i="4"/>
  <c r="AX9" i="4"/>
  <c r="AR9" i="4"/>
  <c r="AX14" i="4"/>
  <c r="AR14" i="4"/>
  <c r="AX8" i="4"/>
  <c r="AR8" i="4"/>
  <c r="AX7" i="4"/>
  <c r="AR7" i="4"/>
  <c r="AR6" i="4"/>
  <c r="BD6" i="4"/>
  <c r="BD8" i="4"/>
  <c r="BD10" i="4"/>
  <c r="BD12" i="4"/>
  <c r="BD14" i="4"/>
  <c r="BD16" i="4"/>
  <c r="BD18" i="4"/>
  <c r="BD20" i="4"/>
  <c r="BD22" i="4"/>
  <c r="BD24" i="4"/>
  <c r="BD26" i="4"/>
  <c r="BD28" i="4"/>
  <c r="BD30" i="4"/>
  <c r="BD5" i="4"/>
  <c r="BD7" i="4"/>
  <c r="BD9" i="4"/>
  <c r="BD11" i="4"/>
  <c r="BD13" i="4"/>
  <c r="BD15" i="4"/>
  <c r="BD17" i="4"/>
  <c r="BD19" i="4"/>
  <c r="BD21" i="4"/>
  <c r="BD23" i="4"/>
  <c r="BD25" i="4"/>
  <c r="BD27" i="4"/>
  <c r="BD29" i="4"/>
  <c r="BD32" i="4"/>
  <c r="AX5" i="4"/>
  <c r="AR5" i="4"/>
  <c r="AX4" i="4"/>
  <c r="BD4" i="4"/>
  <c r="AR4" i="4"/>
  <c r="AR3" i="4"/>
  <c r="AX3" i="4"/>
  <c r="BD3" i="4"/>
  <c r="AW4" i="1" l="1"/>
  <c r="AR33" i="4"/>
  <c r="AO7" i="1"/>
  <c r="AR7" i="1" s="1"/>
  <c r="AN7" i="1"/>
  <c r="AQ7" i="1" s="1"/>
  <c r="AM7" i="1"/>
  <c r="AP7" i="1" s="1"/>
  <c r="AJ7" i="1"/>
  <c r="AL7" i="1" s="1"/>
  <c r="AI7" i="1"/>
  <c r="AK7" i="1" s="1"/>
  <c r="AN3" i="1"/>
  <c r="AM3" i="1"/>
  <c r="AO3" i="1" l="1"/>
  <c r="AQ3" i="1"/>
  <c r="AQ2" i="1"/>
  <c r="AN2" i="1"/>
  <c r="AP3" i="1"/>
  <c r="AP2" i="1"/>
  <c r="AM2" i="1"/>
  <c r="AM4" i="1" s="1"/>
  <c r="AR3" i="1"/>
  <c r="AR2" i="1"/>
  <c r="AO2" i="1"/>
  <c r="AR4" i="1" l="1"/>
  <c r="AP4" i="1"/>
  <c r="AO4" i="1"/>
  <c r="AQ4" i="1"/>
</calcChain>
</file>

<file path=xl/comments1.xml><?xml version="1.0" encoding="utf-8"?>
<comments xmlns="http://schemas.openxmlformats.org/spreadsheetml/2006/main">
  <authors>
    <author>NDIRANGU</author>
  </authors>
  <commentList>
    <comment ref="AJ6" authorId="0">
      <text>
        <r>
          <rPr>
            <b/>
            <sz val="9"/>
            <color indexed="81"/>
            <rFont val="Tahoma"/>
            <family val="2"/>
          </rPr>
          <t xml:space="preserve"> - use performance of h-rating (41) to determine rating to use for a-rating
 - 44 -&gt;67%</t>
        </r>
      </text>
    </comment>
    <comment ref="AK6" authorId="0">
      <text>
        <r>
          <rPr>
            <b/>
            <sz val="9"/>
            <color indexed="81"/>
            <rFont val="Tahoma"/>
            <family val="2"/>
          </rPr>
          <t xml:space="preserve"> - If "Y" do not filter on Odds_Delta (L)</t>
        </r>
        <r>
          <rPr>
            <sz val="9"/>
            <color indexed="81"/>
            <rFont val="Tahoma"/>
            <family val="2"/>
          </rPr>
          <t xml:space="preserve">
</t>
        </r>
      </text>
    </comment>
  </commentList>
</comments>
</file>

<file path=xl/comments2.xml><?xml version="1.0" encoding="utf-8"?>
<comments xmlns="http://schemas.openxmlformats.org/spreadsheetml/2006/main">
  <authors>
    <author>NDIRANGU</author>
  </authors>
  <commentList>
    <comment ref="E2" authorId="0">
      <text>
        <r>
          <rPr>
            <sz val="9"/>
            <color indexed="81"/>
            <rFont val="Tahoma"/>
            <family val="2"/>
          </rPr>
          <t xml:space="preserve"> - can give indication of level of multi-bets</t>
        </r>
      </text>
    </comment>
  </commentList>
</comments>
</file>

<file path=xl/comments3.xml><?xml version="1.0" encoding="utf-8"?>
<comments xmlns="http://schemas.openxmlformats.org/spreadsheetml/2006/main">
  <authors>
    <author>NDIRANGU</author>
  </authors>
  <commentList>
    <comment ref="U2" authorId="0">
      <text>
        <r>
          <rPr>
            <b/>
            <sz val="9"/>
            <color indexed="81"/>
            <rFont val="Tahoma"/>
            <family val="2"/>
          </rPr>
          <t xml:space="preserve"> - Draw any profits at eom and reset count</t>
        </r>
        <r>
          <rPr>
            <sz val="9"/>
            <color indexed="81"/>
            <rFont val="Tahoma"/>
            <family val="2"/>
          </rPr>
          <t xml:space="preserve">
</t>
        </r>
      </text>
    </comment>
  </commentList>
</comments>
</file>

<file path=xl/connections.xml><?xml version="1.0" encoding="utf-8"?>
<connections xmlns="http://schemas.openxmlformats.org/spreadsheetml/2006/main">
  <connection id="1" name="betanalysis_2019-05-31T21" type="6" refreshedVersion="4" background="1" saveData="1">
    <textPr sourceFile="D:\PunterTips\extracts - Analysis\betanalysis_2019-05-31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betanalysis_2019-06-01T21" type="6" refreshedVersion="4" background="1" saveData="1">
    <textPr sourceFile="D:\PunterTips\extracts - Analysis\betanalysis_2019-06-01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betanalysis_2019-06-02T21" type="6" refreshedVersion="4" background="1" saveData="1">
    <textPr sourceFile="D:\PunterTips\extracts - Analysis\betanalysis_2019-06-02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betanalysis_2019-06-03T21" type="6" refreshedVersion="4" background="1" saveData="1">
    <textPr sourceFile="D:\PunterTips\extracts - Analysis\betanalysis_2019-06-03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betanalysis_2019-06-04T21" type="6" refreshedVersion="4" background="1" saveData="1">
    <textPr sourceFile="D:\PunterTips\extracts - Analysis\betanalysis_2019-06-04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betanalysis_2019-06-05T21" type="6" refreshedVersion="4" background="1" saveData="1">
    <textPr sourceFile="D:\PunterTips\extracts - Analysis\betanalysis_2019-06-05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betanalysis_2019-06-06T21" type="6" refreshedVersion="4" background="1" saveData="1">
    <textPr sourceFile="D:\PunterTips\extracts - Analysis\betanalysis_2019-06-06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betanalysis_2019-06-07T21" type="6" refreshedVersion="4" background="1" saveData="1">
    <textPr sourceFile="D:\PunterTips\extracts - Analysis\betanalysis_2019-06-07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betanalysis_2019-06-08T21" type="6" refreshedVersion="4" background="1" saveData="1">
    <textPr codePage="1254" sourceFile="D:\PunterTips\extracts - Analysis\betanalysis_2019-06-08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betanalysis_2019-06-09T21" type="6" refreshedVersion="4" background="1" saveData="1">
    <textPr codePage="1254" sourceFile="D:\PunterTips\extracts - Analysis\betanalysis_2019-06-09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betanalysis_2019-06-10T21" type="6" refreshedVersion="4" background="1" saveData="1">
    <textPr sourceFile="D:\PunterTips\extracts - Analysis\betanalysis_2019-06-10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betanalysis_2019-06-11T21" type="6" refreshedVersion="4" background="1" saveData="1">
    <textPr sourceFile="D:\PunterTips\extracts - Analysis\betanalysis_2019-06-11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betanalysis_2019-06-12T21" type="6" refreshedVersion="4" background="1" saveData="1">
    <textPr sourceFile="D:\PunterTips\extracts - Analysis\betanalysis_2019-06-12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betanalysis_2019-06-13T21" type="6" refreshedVersion="4" background="1" saveData="1">
    <textPr codePage="65001" sourceFile="D:\PunterTips\extracts - Analysis\betanalysis_2019-06-13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betanalysis_2019-06-14T21" type="6" refreshedVersion="4" background="1" saveData="1">
    <textPr sourceFile="D:\PunterTips\extracts - Analysis\betanalysis_2019-06-14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betanalysis_2019-06-15T21" type="6" refreshedVersion="4" background="1" saveData="1">
    <textPr sourceFile="D:\PunterTips\extracts - Analysis\betanalysis_2019-06-15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 name="betanalysis_2019-06-16T21" type="6" refreshedVersion="4" background="1" saveData="1">
    <textPr sourceFile="D:\PunterTips\extracts - Analysis\betanalysis_2019-06-16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betanalysis_2019-06-17T21" type="6" refreshedVersion="4" background="1" saveData="1">
    <textPr sourceFile="D:\PunterTips\extracts - Analysis\betanalysis_2019-06-17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 name="betanalysis_2019-06-18T21" type="6" refreshedVersion="4" background="1" saveData="1">
    <textPr sourceFile="D:\PunterTips\extracts - Analysis\betanalysis_2019-06-18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 name="betanalysis_2019-06-19T21" type="6" refreshedVersion="4" background="1" saveData="1">
    <textPr sourceFile="D:\PunterTips\extracts - Analysis\betanalysis_2019-06-19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 name="betanalysis_2019-06-20T21" type="6" refreshedVersion="4" background="1" saveData="1">
    <textPr sourceFile="D:\PunterTips\extracts - Analysis\betanalysis_2019-06-20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 name="betanalysis_2019-06-21T21" type="6" refreshedVersion="4" background="1" saveData="1">
    <textPr codePage="1254" sourceFile="D:\PunterTips\extracts - Analysis\betanalysis_2019-06-21T21.txt" delimiter="»">
      <textFields count="32">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betanalysis_2019-06-22T21" type="6" refreshedVersion="4" background="1" saveData="1">
    <textPr codePage="1254" sourceFile="D:\PunterTips\extracts - Analysis\betanalysis_2019-06-22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betanalysis_2019-06-23T21" type="6" refreshedVersion="4" background="1" saveData="1">
    <textPr sourceFile="D:\PunterTips\extracts - Analysis\betanalysis_2019-06-23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betanalysis_2019-06-24T21" type="6" refreshedVersion="4" background="1" saveData="1">
    <textPr sourceFile="D:\PunterTips\extracts - Analysis\betanalysis_2019-06-24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betanalysis_2019-06-25T21" type="6" refreshedVersion="4" background="1" saveData="1">
    <textPr sourceFile="D:\PunterTips\extracts - Analysis\betanalysis_2019-06-25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betanalysis_2019-06-26T21" type="6" refreshedVersion="4" background="1" saveData="1">
    <textPr sourceFile="D:\PunterTips\extracts - Analysis\betanalysis_2019-06-26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betanalysis_2019-06-27T21" type="6" refreshedVersion="4" background="1" saveData="1">
    <textPr sourceFile="D:\PunterTips\extracts - Analysis\betanalysis_2019-06-27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betanalysis_2019-06-28T21" type="6" refreshedVersion="4" background="1" saveData="1">
    <textPr sourceFile="D:\PunterTips\extracts - Analysis\betanalysis_2019-06-28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betanalysis_2019-06-29T21" type="6" refreshedVersion="4" background="1" saveData="1">
    <textPr sourceFile="D:\PunterTips\extracts - Analysis\betanalysis_2019-06-29T21.txt" delimiter="»">
      <textFields count="34">
        <textField type="skip"/>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<sst xmlns="http://schemas.openxmlformats.org/spreadsheetml/2006/main" count="22226" uniqueCount="7634">
  <si>
    <t>Key Performance Indicators</t>
  </si>
  <si>
    <t>Home</t>
  </si>
  <si>
    <t>Draw</t>
  </si>
  <si>
    <t>Away</t>
  </si>
  <si>
    <t>Stake</t>
  </si>
  <si>
    <t>1. Home advantage</t>
  </si>
  <si>
    <t>Total</t>
  </si>
  <si>
    <t>Alt+0187</t>
  </si>
  <si>
    <t>»</t>
  </si>
  <si>
    <t>2. Recent performance</t>
  </si>
  <si>
    <t>Win</t>
  </si>
  <si>
    <t>3. Team strength (use inverse odds - use an odds convertor)</t>
  </si>
  <si>
    <t>%</t>
  </si>
  <si>
    <t>day</t>
  </si>
  <si>
    <t>country</t>
  </si>
  <si>
    <t>league</t>
  </si>
  <si>
    <t>game</t>
  </si>
  <si>
    <t>home</t>
  </si>
  <si>
    <t>away</t>
  </si>
  <si>
    <t>h_goals</t>
  </si>
  <si>
    <t>a_goals</t>
  </si>
  <si>
    <t>odds_1</t>
  </si>
  <si>
    <t>odds_x</t>
  </si>
  <si>
    <t>odds_2</t>
  </si>
  <si>
    <t>odds_delta</t>
  </si>
  <si>
    <t>thtgames</t>
  </si>
  <si>
    <t>tatgames</t>
  </si>
  <si>
    <t>tpgames</t>
  </si>
  <si>
    <t>tpghtah</t>
  </si>
  <si>
    <t>tpgataw</t>
  </si>
  <si>
    <t>pghtwins</t>
  </si>
  <si>
    <t>pgdraws</t>
  </si>
  <si>
    <t>pgatwins</t>
  </si>
  <si>
    <t>tpghtwins</t>
  </si>
  <si>
    <t>tpghtdraws</t>
  </si>
  <si>
    <t>tpghtloss</t>
  </si>
  <si>
    <t>tpgatwins</t>
  </si>
  <si>
    <t>tpgatdraws</t>
  </si>
  <si>
    <t>tpgatloss</t>
  </si>
  <si>
    <t>tpghtahwin</t>
  </si>
  <si>
    <t>tpgatawwin</t>
  </si>
  <si>
    <t>h-ratings</t>
  </si>
  <si>
    <t>a-ratings</t>
  </si>
  <si>
    <t>status_h</t>
  </si>
  <si>
    <t>status_d</t>
  </si>
  <si>
    <t>status_a</t>
  </si>
  <si>
    <t>h_p/l</t>
  </si>
  <si>
    <t>d_p/l</t>
  </si>
  <si>
    <t>a_p/l</t>
  </si>
  <si>
    <t>Bet Pick Criteria</t>
  </si>
  <si>
    <t>#</t>
  </si>
  <si>
    <t>Description</t>
  </si>
  <si>
    <t>Criteria</t>
  </si>
  <si>
    <t>Multiple</t>
  </si>
  <si>
    <t>Combined</t>
  </si>
  <si>
    <t>Comment</t>
  </si>
  <si>
    <t>HT/AT</t>
  </si>
  <si>
    <t>Day of fixture</t>
  </si>
  <si>
    <t>Country of fixture</t>
  </si>
  <si>
    <t>League of fixture</t>
  </si>
  <si>
    <t>No friendlies</t>
  </si>
  <si>
    <t>Fixture</t>
  </si>
  <si>
    <t>Fixture home team</t>
  </si>
  <si>
    <t>Fixture away team</t>
  </si>
  <si>
    <t>Odds for home team win</t>
  </si>
  <si>
    <t>&gt;=1.5</t>
  </si>
  <si>
    <t>Odds for draw outcome</t>
  </si>
  <si>
    <t>Odds for away team win</t>
  </si>
  <si>
    <t>Difference between home team &amp; away team odds</t>
  </si>
  <si>
    <t>No. of fixtures played by home team</t>
  </si>
  <si>
    <t>No. of fixtures played by away team</t>
  </si>
  <si>
    <t>No. of previous meets by fixture teams</t>
  </si>
  <si>
    <t>No. of fixtures played by home team at home</t>
  </si>
  <si>
    <t>No. of fixtures played by away team away</t>
  </si>
  <si>
    <t>% of previous meets won by home team</t>
  </si>
  <si>
    <t>pghtwins +/-</t>
  </si>
  <si>
    <t>% of previous meets resulting in a draw</t>
  </si>
  <si>
    <t>pgdraws +/+</t>
  </si>
  <si>
    <t>% of previous meets won by away team</t>
  </si>
  <si>
    <t>pgatwins -/+</t>
  </si>
  <si>
    <t>% of fixtures played by home team that were won</t>
  </si>
  <si>
    <t>tpghtwins +/-</t>
  </si>
  <si>
    <t>% of fixtures played by home team that were draw</t>
  </si>
  <si>
    <t>tpghtdraws +/-</t>
  </si>
  <si>
    <t>% of fixtures played by home team that were lost</t>
  </si>
  <si>
    <t>tpghtloss -/+</t>
  </si>
  <si>
    <t>% of fixtures played by away team that were won</t>
  </si>
  <si>
    <t>tpgatwins -/+</t>
  </si>
  <si>
    <t>% of fixtures played by away team that were draw</t>
  </si>
  <si>
    <t>tpgatdraws -/+</t>
  </si>
  <si>
    <t>% of fixtures played by away team that were lost</t>
  </si>
  <si>
    <t>tpgatloss -/+</t>
  </si>
  <si>
    <t>% of fixtures played by home team at home that were won</t>
  </si>
  <si>
    <t>review</t>
  </si>
  <si>
    <t xml:space="preserve"> - if bets are too many, refine further</t>
  </si>
  <si>
    <t>% of fixtures played by away team away that were won</t>
  </si>
  <si>
    <t>Home win ratings</t>
  </si>
  <si>
    <t xml:space="preserve"> =&gt;41</t>
  </si>
  <si>
    <t>Away win ratings</t>
  </si>
  <si>
    <t xml:space="preserve"> - to review further</t>
  </si>
  <si>
    <t>Notes</t>
  </si>
  <si>
    <t>Place bets on previous day (next Day bets) in order to capture all games</t>
  </si>
  <si>
    <t>Â</t>
  </si>
  <si>
    <t>Alt+0194</t>
  </si>
  <si>
    <t>Games</t>
  </si>
  <si>
    <t>tpghtodds</t>
  </si>
  <si>
    <t>tpgatodds</t>
  </si>
  <si>
    <t>tpghtoddswin</t>
  </si>
  <si>
    <t>tpgatoddswin</t>
  </si>
  <si>
    <t>c-ht</t>
  </si>
  <si>
    <t>c-at</t>
  </si>
  <si>
    <t>Date</t>
  </si>
  <si>
    <t>Staked</t>
  </si>
  <si>
    <t>Profit</t>
  </si>
  <si>
    <t>N</t>
  </si>
  <si>
    <t>Brazil</t>
  </si>
  <si>
    <t>Serie C</t>
  </si>
  <si>
    <t>Santa Cruz-Confianca</t>
  </si>
  <si>
    <t>Santa Cruz</t>
  </si>
  <si>
    <t>Confianca</t>
  </si>
  <si>
    <t>Botafogo PB-Globo</t>
  </si>
  <si>
    <t>Botafogo PB</t>
  </si>
  <si>
    <t>Globo</t>
  </si>
  <si>
    <t>Ypiranga FC-Luverdense</t>
  </si>
  <si>
    <t>Ypiranga FC</t>
  </si>
  <si>
    <t>Luverdense</t>
  </si>
  <si>
    <t>Serie D</t>
  </si>
  <si>
    <t>Rio Branco-Barcelona RO</t>
  </si>
  <si>
    <t>Rio Branco</t>
  </si>
  <si>
    <t>Barcelona RO</t>
  </si>
  <si>
    <t>Manaus-Santos AP</t>
  </si>
  <si>
    <t>Manaus</t>
  </si>
  <si>
    <t>Santos AP</t>
  </si>
  <si>
    <t>RD Ariquemes-Galvez</t>
  </si>
  <si>
    <t>RD Ariquemes</t>
  </si>
  <si>
    <t>Galvez</t>
  </si>
  <si>
    <t>Moto Club-Atl. Roraima</t>
  </si>
  <si>
    <t>Moto Club</t>
  </si>
  <si>
    <t>Atl. Roraima</t>
  </si>
  <si>
    <t>Ypiranga AP-SAO Raimundo PA</t>
  </si>
  <si>
    <t>Ypiranga AP</t>
  </si>
  <si>
    <t>SAO Raimundo PA</t>
  </si>
  <si>
    <t>Bragantino-River PI</t>
  </si>
  <si>
    <t>Bragantino</t>
  </si>
  <si>
    <t>River PI</t>
  </si>
  <si>
    <t>Floresta EC-Santa Cruz de Natal</t>
  </si>
  <si>
    <t>Floresta EC</t>
  </si>
  <si>
    <t>Santa Cruz de Natal</t>
  </si>
  <si>
    <t>Central SC-Atletico CE</t>
  </si>
  <si>
    <t>Central SC</t>
  </si>
  <si>
    <t>Atletico CE</t>
  </si>
  <si>
    <t>AE Altos-Maranhao</t>
  </si>
  <si>
    <t>AE Altos</t>
  </si>
  <si>
    <t>Maranhao</t>
  </si>
  <si>
    <t>Bahia De Feira-America PE</t>
  </si>
  <si>
    <t>Bahia De Feira</t>
  </si>
  <si>
    <t>America PE</t>
  </si>
  <si>
    <t>ASA-Jacuipense</t>
  </si>
  <si>
    <t>ASA</t>
  </si>
  <si>
    <t>Jacuipense</t>
  </si>
  <si>
    <t>Salgueiro-Fluminense de Feira</t>
  </si>
  <si>
    <t>Salgueiro</t>
  </si>
  <si>
    <t>Fluminense de Feira</t>
  </si>
  <si>
    <t>Aparecidense-Itabaiana</t>
  </si>
  <si>
    <t>Aparecidense</t>
  </si>
  <si>
    <t>Itabaiana</t>
  </si>
  <si>
    <t>Palmas-Corumbaense</t>
  </si>
  <si>
    <t>Palmas</t>
  </si>
  <si>
    <t>Corumbaense</t>
  </si>
  <si>
    <t>Sinop-Ipora</t>
  </si>
  <si>
    <t>Sinop</t>
  </si>
  <si>
    <t>Ipora</t>
  </si>
  <si>
    <t>Anapolina-Uniao Rondonopolis</t>
  </si>
  <si>
    <t>Anapolina</t>
  </si>
  <si>
    <t>Uniao Rondonopolis</t>
  </si>
  <si>
    <t>Operario MS-Patrocinense</t>
  </si>
  <si>
    <t>Operario MS</t>
  </si>
  <si>
    <t>Patrocinense</t>
  </si>
  <si>
    <t>Sobradinho-Vitoria ES</t>
  </si>
  <si>
    <t>Sobradinho</t>
  </si>
  <si>
    <t>Vitoria ES</t>
  </si>
  <si>
    <t>Portuguesa RJ-Caldense</t>
  </si>
  <si>
    <t>Portuguesa RJ</t>
  </si>
  <si>
    <t>Caldense</t>
  </si>
  <si>
    <t>URT-Ituano</t>
  </si>
  <si>
    <t>URT</t>
  </si>
  <si>
    <t>Ituano</t>
  </si>
  <si>
    <t>Serra-Brasiliense</t>
  </si>
  <si>
    <t>Serra</t>
  </si>
  <si>
    <t>Brasiliense</t>
  </si>
  <si>
    <t>Tupi-Hercilio Luz</t>
  </si>
  <si>
    <t>Tupi</t>
  </si>
  <si>
    <t>Hercilio Luz</t>
  </si>
  <si>
    <t>Novorizontino-Itaborai</t>
  </si>
  <si>
    <t>Novorizontino</t>
  </si>
  <si>
    <t>Itaborai</t>
  </si>
  <si>
    <t>Boavista-Brusque</t>
  </si>
  <si>
    <t>Boavista</t>
  </si>
  <si>
    <t>Brusque</t>
  </si>
  <si>
    <t>Foz do Iguacu-Gaucho</t>
  </si>
  <si>
    <t>Foz do Iguacu</t>
  </si>
  <si>
    <t>Gaucho</t>
  </si>
  <si>
    <t>Sao Caetano-SER Caxias</t>
  </si>
  <si>
    <t>Sao Caetano</t>
  </si>
  <si>
    <t>SER Caxias</t>
  </si>
  <si>
    <t>Tubarao-Cianorte</t>
  </si>
  <si>
    <t>Tubarao</t>
  </si>
  <si>
    <t>Cianorte</t>
  </si>
  <si>
    <t>Avenida-Maringa FC</t>
  </si>
  <si>
    <t>Avenida</t>
  </si>
  <si>
    <t>Maringa FC</t>
  </si>
  <si>
    <t>Joinville-Ferroviaria</t>
  </si>
  <si>
    <t>Joinville</t>
  </si>
  <si>
    <t>Ferroviaria</t>
  </si>
  <si>
    <t>Juazeirense-Interporto</t>
  </si>
  <si>
    <t>Juazeirense</t>
  </si>
  <si>
    <t>Interporto</t>
  </si>
  <si>
    <t>Ecuador</t>
  </si>
  <si>
    <t>Serie B</t>
  </si>
  <si>
    <t>Gualaceo-Atl. Porteno</t>
  </si>
  <si>
    <t>Gualaceo</t>
  </si>
  <si>
    <t>Atl. Porteno</t>
  </si>
  <si>
    <t>USA</t>
  </si>
  <si>
    <t>USL League Two 2019</t>
  </si>
  <si>
    <t>Lehigh Valley-Evergreen</t>
  </si>
  <si>
    <t>Lehigh Valley</t>
  </si>
  <si>
    <t>Evergreen</t>
  </si>
  <si>
    <t>Long Island-Reading</t>
  </si>
  <si>
    <t>Long Island</t>
  </si>
  <si>
    <t>Reading</t>
  </si>
  <si>
    <t>Serie A</t>
  </si>
  <si>
    <t>Santos-Atletico MG</t>
  </si>
  <si>
    <t>Santos</t>
  </si>
  <si>
    <t>Atletico MG</t>
  </si>
  <si>
    <t>Fluminense-Flamengo RJ</t>
  </si>
  <si>
    <t>Fluminense</t>
  </si>
  <si>
    <t>Flamengo RJ</t>
  </si>
  <si>
    <t>CSA-Botafogo RJ</t>
  </si>
  <si>
    <t>CSA</t>
  </si>
  <si>
    <t>Botafogo RJ</t>
  </si>
  <si>
    <t>USL Championship</t>
  </si>
  <si>
    <t>Bethlehem-Nashville SC</t>
  </si>
  <si>
    <t>Bethlehem</t>
  </si>
  <si>
    <t>Nashville SC</t>
  </si>
  <si>
    <t>St. Louis Lions-Menace</t>
  </si>
  <si>
    <t>St. Louis Lions</t>
  </si>
  <si>
    <t>Menace</t>
  </si>
  <si>
    <t>Portland Phoenix-Western Mass Pioneers</t>
  </si>
  <si>
    <t>Portland Phoenix</t>
  </si>
  <si>
    <t>Western Mass Pioneers</t>
  </si>
  <si>
    <t>Seacoast Utd Phantoms-Westchester</t>
  </si>
  <si>
    <t>Seacoast Utd Phantoms</t>
  </si>
  <si>
    <t>Westchester</t>
  </si>
  <si>
    <t>Dalton-Charlotte Eagles</t>
  </si>
  <si>
    <t>Dalton</t>
  </si>
  <si>
    <t>Charlotte Eagles</t>
  </si>
  <si>
    <t>Venezuela</t>
  </si>
  <si>
    <t>Primera Division</t>
  </si>
  <si>
    <t>Estudiantes Merida-Carabobo</t>
  </si>
  <si>
    <t>Estudiantes Merida</t>
  </si>
  <si>
    <t>Carabobo</t>
  </si>
  <si>
    <t>Peachtree City MOBA-Discoveries</t>
  </si>
  <si>
    <t>Peachtree City MOBA</t>
  </si>
  <si>
    <t>Discoveries</t>
  </si>
  <si>
    <t>Golden State Force-Ventura</t>
  </si>
  <si>
    <t>Golden State Force</t>
  </si>
  <si>
    <t>Ventura</t>
  </si>
  <si>
    <t>World</t>
  </si>
  <si>
    <t>Valentin Granatkin Memorial</t>
  </si>
  <si>
    <t>Kyrgyzstan U18-Greece U18</t>
  </si>
  <si>
    <t>Kyrgyzstan U18</t>
  </si>
  <si>
    <t>Greece U18</t>
  </si>
  <si>
    <t>Norway</t>
  </si>
  <si>
    <t>Division 3 - Group 2 2019</t>
  </si>
  <si>
    <t>Drobak Frogn-Norild</t>
  </si>
  <si>
    <t>Drobak Frogn</t>
  </si>
  <si>
    <t>Norild</t>
  </si>
  <si>
    <t>Denmark</t>
  </si>
  <si>
    <t>2nd Division - Relegation Group</t>
  </si>
  <si>
    <t>Avarta-Marienlyst</t>
  </si>
  <si>
    <t>Avarta</t>
  </si>
  <si>
    <t>Marienlyst</t>
  </si>
  <si>
    <t>Division 2 - Group 2</t>
  </si>
  <si>
    <t>Odd 2-Sotra</t>
  </si>
  <si>
    <t>Odd 2</t>
  </si>
  <si>
    <t>Sotra</t>
  </si>
  <si>
    <t>Division 3 - Group 4 2019</t>
  </si>
  <si>
    <t>V. Haugesund-Vestfossen</t>
  </si>
  <si>
    <t>V. Haugesund</t>
  </si>
  <si>
    <t>Vestfossen</t>
  </si>
  <si>
    <t>2nd Division - Promotion Group</t>
  </si>
  <si>
    <t>Kolding IF-Middelfart</t>
  </si>
  <si>
    <t>Kolding IF</t>
  </si>
  <si>
    <t>Middelfart</t>
  </si>
  <si>
    <t>Brabrand-Jammerbugt</t>
  </si>
  <si>
    <t>Brabrand</t>
  </si>
  <si>
    <t>Jammerbugt</t>
  </si>
  <si>
    <t>AB Copenhagen-Hellerup</t>
  </si>
  <si>
    <t>AB Copenhagen</t>
  </si>
  <si>
    <t>Hellerup</t>
  </si>
  <si>
    <t>Skive-Bronshoj</t>
  </si>
  <si>
    <t>Skive</t>
  </si>
  <si>
    <t>Bronshoj</t>
  </si>
  <si>
    <t>B.93-Aarhus Fremad</t>
  </si>
  <si>
    <t>B.93</t>
  </si>
  <si>
    <t>Aarhus Fremad</t>
  </si>
  <si>
    <t>Vanlose-Ringkobing</t>
  </si>
  <si>
    <t>Vanlose</t>
  </si>
  <si>
    <t>Ringkobing</t>
  </si>
  <si>
    <t>Kjellerup-Skovshoved</t>
  </si>
  <si>
    <t>Kjellerup</t>
  </si>
  <si>
    <t>Skovshoved</t>
  </si>
  <si>
    <t>BK Frem-Vejgaard</t>
  </si>
  <si>
    <t>BK Frem</t>
  </si>
  <si>
    <t>Vejgaard</t>
  </si>
  <si>
    <t>Sydvest-Dalum IF</t>
  </si>
  <si>
    <t>Sydvest</t>
  </si>
  <si>
    <t>Dalum IF</t>
  </si>
  <si>
    <t>Division 2 - Group 1</t>
  </si>
  <si>
    <t>Halden-Vidar</t>
  </si>
  <si>
    <t>Halden</t>
  </si>
  <si>
    <t>Vidar</t>
  </si>
  <si>
    <t>Arendal-Levanger</t>
  </si>
  <si>
    <t>Arendal</t>
  </si>
  <si>
    <t>Levanger</t>
  </si>
  <si>
    <t>Brattvag-Egersunds</t>
  </si>
  <si>
    <t>Brattvag</t>
  </si>
  <si>
    <t>Egersunds</t>
  </si>
  <si>
    <t>Asker-Alta</t>
  </si>
  <si>
    <t>Asker</t>
  </si>
  <si>
    <t>Alta</t>
  </si>
  <si>
    <t>Slagelse B&amp;I-Odder</t>
  </si>
  <si>
    <t>Slagelse B&amp;I</t>
  </si>
  <si>
    <t>Odder</t>
  </si>
  <si>
    <t>Germany</t>
  </si>
  <si>
    <t>Oberliga Mittelrhein</t>
  </si>
  <si>
    <t>Bergisch Gladbach-Breinig</t>
  </si>
  <si>
    <t>Bergisch Gladbach</t>
  </si>
  <si>
    <t>Breinig</t>
  </si>
  <si>
    <t>Hennef-Alfter</t>
  </si>
  <si>
    <t>Hennef</t>
  </si>
  <si>
    <t>Alfter</t>
  </si>
  <si>
    <t>Friesdorf-Deutz</t>
  </si>
  <si>
    <t>Friesdorf</t>
  </si>
  <si>
    <t>Deutz</t>
  </si>
  <si>
    <t>Merten-Freialdenhoven</t>
  </si>
  <si>
    <t>Merten</t>
  </si>
  <si>
    <t>Freialdenhoven</t>
  </si>
  <si>
    <t>VfL Vichttal-Hurth</t>
  </si>
  <si>
    <t>VfL Vichttal</t>
  </si>
  <si>
    <t>Hurth</t>
  </si>
  <si>
    <t>Iceland</t>
  </si>
  <si>
    <t>Division 2</t>
  </si>
  <si>
    <t>Throttur Vogar-Fjardabyggd</t>
  </si>
  <si>
    <t>Throttur Vogar</t>
  </si>
  <si>
    <t>Fjardabyggd</t>
  </si>
  <si>
    <t>Nigeria</t>
  </si>
  <si>
    <t>NPFL</t>
  </si>
  <si>
    <t>Enugu Rangers-Kano Pillars</t>
  </si>
  <si>
    <t>Enugu Rangers</t>
  </si>
  <si>
    <t>Kano Pillars</t>
  </si>
  <si>
    <t>Hodd-Nardo</t>
  </si>
  <si>
    <t>Hodd</t>
  </si>
  <si>
    <t>Nardo</t>
  </si>
  <si>
    <t>Fredrikstad-Sola</t>
  </si>
  <si>
    <t>Fredrikstad</t>
  </si>
  <si>
    <t>Sola</t>
  </si>
  <si>
    <t>Byasen-Moss</t>
  </si>
  <si>
    <t>Byasen</t>
  </si>
  <si>
    <t>Moss</t>
  </si>
  <si>
    <t>Stjordals Blink-Bryne</t>
  </si>
  <si>
    <t>Stjordals Blink</t>
  </si>
  <si>
    <t>Bryne</t>
  </si>
  <si>
    <t>Division 3 - Group 6 2019</t>
  </si>
  <si>
    <t>Ull/Kisa 2-Harstad</t>
  </si>
  <si>
    <t>Ull/Kisa 2</t>
  </si>
  <si>
    <t>Harstad</t>
  </si>
  <si>
    <t>Finland</t>
  </si>
  <si>
    <t>Kakkonen Group B</t>
  </si>
  <si>
    <t>EPS-GrIFK</t>
  </si>
  <si>
    <t>EPS</t>
  </si>
  <si>
    <t>GrIFK</t>
  </si>
  <si>
    <t>Kakkonen Group C</t>
  </si>
  <si>
    <t>VIFK-JBK</t>
  </si>
  <si>
    <t>VIFK</t>
  </si>
  <si>
    <t>JBK</t>
  </si>
  <si>
    <t>Ykkonen</t>
  </si>
  <si>
    <t>KTP-TPS</t>
  </si>
  <si>
    <t>KTP</t>
  </si>
  <si>
    <t>TPS</t>
  </si>
  <si>
    <t>Montenegro</t>
  </si>
  <si>
    <t>Prva Crnogorska Liga</t>
  </si>
  <si>
    <t>Kom Podgorica-Lovcen</t>
  </si>
  <si>
    <t>Kom Podgorica</t>
  </si>
  <si>
    <t>Lovcen</t>
  </si>
  <si>
    <t>Europe</t>
  </si>
  <si>
    <t>Euro U21 2021</t>
  </si>
  <si>
    <t>Greece U21-San Marino U21</t>
  </si>
  <si>
    <t>Greece U21</t>
  </si>
  <si>
    <t>San Marino U21</t>
  </si>
  <si>
    <t>Tindastoll-Leiknir F.</t>
  </si>
  <si>
    <t>Tindastoll</t>
  </si>
  <si>
    <t>Leiknir F.</t>
  </si>
  <si>
    <t>Akwa United-Lobi Stars</t>
  </si>
  <si>
    <t>Akwa United</t>
  </si>
  <si>
    <t>Lobi Stars</t>
  </si>
  <si>
    <t>Division 3 - Group 5 2019</t>
  </si>
  <si>
    <t>Ranheim 2-Rosenborg 2</t>
  </si>
  <si>
    <t>Ranheim 2</t>
  </si>
  <si>
    <t>Rosenborg 2</t>
  </si>
  <si>
    <t>Tajikistan U18-Turkey U18</t>
  </si>
  <si>
    <t>Tajikistan U18</t>
  </si>
  <si>
    <t>Turkey U18</t>
  </si>
  <si>
    <t>World Cup Women</t>
  </si>
  <si>
    <t>Argentina W-Japan W</t>
  </si>
  <si>
    <t>Argentina W</t>
  </si>
  <si>
    <t>Japan W</t>
  </si>
  <si>
    <t>Vestri-IR Reykjavik</t>
  </si>
  <si>
    <t>Vestri</t>
  </si>
  <si>
    <t>IR Reykjavik</t>
  </si>
  <si>
    <t>Sweden</t>
  </si>
  <si>
    <t>Division 2 - Ã–stra GÃ¶taland</t>
  </si>
  <si>
    <t>Asarums-Almeboda/Linneryd</t>
  </si>
  <si>
    <t>Asarums</t>
  </si>
  <si>
    <t>Almeboda/Linneryd</t>
  </si>
  <si>
    <t>Division 2 - VÃ¤stra GÃ¶taland</t>
  </si>
  <si>
    <t>Rosengard-Prespa Birlik</t>
  </si>
  <si>
    <t>Rosengard</t>
  </si>
  <si>
    <t>Prespa Birlik</t>
  </si>
  <si>
    <t>Division 2 - SÃ¶dra Svealand</t>
  </si>
  <si>
    <t>Aspudden Tellus-Motala</t>
  </si>
  <si>
    <t>Aspudden Tellus</t>
  </si>
  <si>
    <t>Motala</t>
  </si>
  <si>
    <t>Enyimba-Ifeanyi Ubah</t>
  </si>
  <si>
    <t>Enyimba</t>
  </si>
  <si>
    <t>Ifeanyi Ubah</t>
  </si>
  <si>
    <t>Euro 2020</t>
  </si>
  <si>
    <t>Serbia-Lithuania</t>
  </si>
  <si>
    <t>Serbia</t>
  </si>
  <si>
    <t>Lithuania</t>
  </si>
  <si>
    <t>Spain-Sweden</t>
  </si>
  <si>
    <t>Spain</t>
  </si>
  <si>
    <t>Czech Republic-Montenegro</t>
  </si>
  <si>
    <t>Czech Republic</t>
  </si>
  <si>
    <t>Bulgaria-Kosovo</t>
  </si>
  <si>
    <t>Bulgaria</t>
  </si>
  <si>
    <t>Kosovo</t>
  </si>
  <si>
    <t>Ukraine-Luxembourg</t>
  </si>
  <si>
    <t>Ukraine</t>
  </si>
  <si>
    <t>Luxembourg</t>
  </si>
  <si>
    <t>Denmark-Georgia</t>
  </si>
  <si>
    <t>Georgia</t>
  </si>
  <si>
    <t>Ireland-Gibraltar</t>
  </si>
  <si>
    <t>Ireland</t>
  </si>
  <si>
    <t>Gibraltar</t>
  </si>
  <si>
    <t>Faroe Islands-Norway</t>
  </si>
  <si>
    <t>Faroe Islands</t>
  </si>
  <si>
    <t>Malta-Romania</t>
  </si>
  <si>
    <t>Malta</t>
  </si>
  <si>
    <t>Romania</t>
  </si>
  <si>
    <t>Poland-Israel</t>
  </si>
  <si>
    <t>Poland</t>
  </si>
  <si>
    <t>Israel</t>
  </si>
  <si>
    <t>North Macedonia-Austria</t>
  </si>
  <si>
    <t>North Macedonia</t>
  </si>
  <si>
    <t>Austria</t>
  </si>
  <si>
    <t>Latvia-Slovenia</t>
  </si>
  <si>
    <t>Latvia</t>
  </si>
  <si>
    <t>Slovenia</t>
  </si>
  <si>
    <t>Italy</t>
  </si>
  <si>
    <t>Primavera 1 2018/2019</t>
  </si>
  <si>
    <t>Atalanta U19-Torino U19</t>
  </si>
  <si>
    <t>Atalanta U19</t>
  </si>
  <si>
    <t>Torino U19</t>
  </si>
  <si>
    <t>Canada W-Cameroon W</t>
  </si>
  <si>
    <t>Canada W</t>
  </si>
  <si>
    <t>Cameroon W</t>
  </si>
  <si>
    <t>Selfoss-KFG Gardabaer</t>
  </si>
  <si>
    <t>Selfoss</t>
  </si>
  <si>
    <t>KFG Gardabaer</t>
  </si>
  <si>
    <t>Peru</t>
  </si>
  <si>
    <t>Liga 1</t>
  </si>
  <si>
    <t>Ayacucho-U. San Martin</t>
  </si>
  <si>
    <t>Ayacucho</t>
  </si>
  <si>
    <t>U. San Martin</t>
  </si>
  <si>
    <t>Juventude-Acreano</t>
  </si>
  <si>
    <t>Juventude</t>
  </si>
  <si>
    <t>Acreano</t>
  </si>
  <si>
    <t>Ferroviaria-Avenida</t>
  </si>
  <si>
    <t>Colombia</t>
  </si>
  <si>
    <t>Liga Aguila</t>
  </si>
  <si>
    <t>U. Magdalena-Millonarios</t>
  </si>
  <si>
    <t>U. Magdalena</t>
  </si>
  <si>
    <t>Millonarios</t>
  </si>
  <si>
    <t>MLS</t>
  </si>
  <si>
    <t>Montreal Impact-Orlando City</t>
  </si>
  <si>
    <t>Montreal Impact</t>
  </si>
  <si>
    <t>Orlando City</t>
  </si>
  <si>
    <t>San Francisco City-Southern California</t>
  </si>
  <si>
    <t>San Francisco City</t>
  </si>
  <si>
    <t>Southern California</t>
  </si>
  <si>
    <t>Argentina</t>
  </si>
  <si>
    <t>Primera B Nacional</t>
  </si>
  <si>
    <t>Central Cordoba-Sarmiento Junin</t>
  </si>
  <si>
    <t>Central Cordoba</t>
  </si>
  <si>
    <t>Sarmiento Junin</t>
  </si>
  <si>
    <t>Bahia-Gremio</t>
  </si>
  <si>
    <t>Bahia</t>
  </si>
  <si>
    <t>Gremio</t>
  </si>
  <si>
    <t>Cuiaba Esporte-Ponte Preta</t>
  </si>
  <si>
    <t>Cuiaba Esporte</t>
  </si>
  <si>
    <t>Ponte Preta</t>
  </si>
  <si>
    <t>Fast Clube-Rio Branco</t>
  </si>
  <si>
    <t>Fast Clube</t>
  </si>
  <si>
    <t>Coruripe-Salgueiro</t>
  </si>
  <si>
    <t>Coruripe</t>
  </si>
  <si>
    <t>Chile</t>
  </si>
  <si>
    <t>Primera B</t>
  </si>
  <si>
    <t>D. Puerto Montt-S. Wanderers</t>
  </si>
  <si>
    <t>D. Puerto Montt</t>
  </si>
  <si>
    <t>S. Wanderers</t>
  </si>
  <si>
    <t>Atlanta United-Chicago Fire</t>
  </si>
  <si>
    <t>Atlanta United</t>
  </si>
  <si>
    <t>Chicago Fire</t>
  </si>
  <si>
    <t>Imperatriz-Santa Cruz</t>
  </si>
  <si>
    <t>Imperatriz</t>
  </si>
  <si>
    <t>Carlos Mannucci-AD Cantolao</t>
  </si>
  <si>
    <t>Carlos Mannucci</t>
  </si>
  <si>
    <t>AD Cantolao</t>
  </si>
  <si>
    <t>America De Cali-Dep. Pasto</t>
  </si>
  <si>
    <t>America De Cali</t>
  </si>
  <si>
    <t>Dep. Pasto</t>
  </si>
  <si>
    <t>Panama</t>
  </si>
  <si>
    <t>LPF 2018/2019</t>
  </si>
  <si>
    <t>San Francisco-Independiente</t>
  </si>
  <si>
    <t>San Francisco</t>
  </si>
  <si>
    <t>Independiente</t>
  </si>
  <si>
    <t>New York Red Bulls-Real Salt Lake</t>
  </si>
  <si>
    <t>New York Red Bulls</t>
  </si>
  <si>
    <t>Real Salt Lake</t>
  </si>
  <si>
    <t>NWSL Women</t>
  </si>
  <si>
    <t>Washington Spirit W-Utah Royals W</t>
  </si>
  <si>
    <t>Washington Spirit W</t>
  </si>
  <si>
    <t>Utah Royals W</t>
  </si>
  <si>
    <t>Hartford Athletic-North Carolina</t>
  </si>
  <si>
    <t>Hartford Athletic</t>
  </si>
  <si>
    <t>North Carolina</t>
  </si>
  <si>
    <t>Louisville City-Charleston</t>
  </si>
  <si>
    <t>Louisville City</t>
  </si>
  <si>
    <t>Charleston</t>
  </si>
  <si>
    <t>Indy Eleven-Pittsburgh</t>
  </si>
  <si>
    <t>Indy Eleven</t>
  </si>
  <si>
    <t>Pittsburgh</t>
  </si>
  <si>
    <t>USL League One 2019</t>
  </si>
  <si>
    <t>Greenville-Tormenta</t>
  </si>
  <si>
    <t>Greenville</t>
  </si>
  <si>
    <t>Tormenta</t>
  </si>
  <si>
    <t>Chattanooga-Toronto FC II</t>
  </si>
  <si>
    <t>Chattanooga</t>
  </si>
  <si>
    <t>Toronto FC II</t>
  </si>
  <si>
    <t>Lakeland Tropics-Miami City</t>
  </si>
  <si>
    <t>Lakeland Tropics</t>
  </si>
  <si>
    <t>Miami City</t>
  </si>
  <si>
    <t>Lehigh Valley-Euro New York</t>
  </si>
  <si>
    <t>Euro New York</t>
  </si>
  <si>
    <t>Ocean City-Evergreen</t>
  </si>
  <si>
    <t>Ocean City</t>
  </si>
  <si>
    <t>Manhattan-Boston Bolts</t>
  </si>
  <si>
    <t>Manhattan</t>
  </si>
  <si>
    <t>Boston Bolts</t>
  </si>
  <si>
    <t>Columbus Crew-New York City</t>
  </si>
  <si>
    <t>Columbus Crew</t>
  </si>
  <si>
    <t>New York City</t>
  </si>
  <si>
    <t>Orlando Pride W-North Carolina Courage W</t>
  </si>
  <si>
    <t>Orlando Pride W</t>
  </si>
  <si>
    <t>North Carolina Courage W</t>
  </si>
  <si>
    <t>Long Island-New York U23</t>
  </si>
  <si>
    <t>New York U23</t>
  </si>
  <si>
    <t>Westchester-Western Mass Pioneers</t>
  </si>
  <si>
    <t>FC Dallas-Seattle Sounders</t>
  </si>
  <si>
    <t>FC Dallas</t>
  </si>
  <si>
    <t>Seattle Sounders</t>
  </si>
  <si>
    <t>DC United-San Jose Earthquakes</t>
  </si>
  <si>
    <t>DC United</t>
  </si>
  <si>
    <t>San Jose Earthquakes</t>
  </si>
  <si>
    <t>Birmingham-Tampa Bay</t>
  </si>
  <si>
    <t>Birmingham</t>
  </si>
  <si>
    <t>Tampa Bay</t>
  </si>
  <si>
    <t>Tulsa Roughnecks-Austin Bold</t>
  </si>
  <si>
    <t>Tulsa Roughnecks</t>
  </si>
  <si>
    <t>Austin Bold</t>
  </si>
  <si>
    <t>Colorado Springs-Fresno</t>
  </si>
  <si>
    <t>Colorado Springs</t>
  </si>
  <si>
    <t>Fresno</t>
  </si>
  <si>
    <t>Forward Madison-Lansing</t>
  </si>
  <si>
    <t>Forward Madison</t>
  </si>
  <si>
    <t>Lansing</t>
  </si>
  <si>
    <t>Houston Dynamo-Sporting Kansas City</t>
  </si>
  <si>
    <t>Houston Dynamo</t>
  </si>
  <si>
    <t>Sporting Kansas City</t>
  </si>
  <si>
    <t>Colorado Rapids-Cincinnati</t>
  </si>
  <si>
    <t>Colorado Rapids</t>
  </si>
  <si>
    <t>Cincinnati</t>
  </si>
  <si>
    <t>Orange County SC-Rio Grande</t>
  </si>
  <si>
    <t>Orange County SC</t>
  </si>
  <si>
    <t>Rio Grande</t>
  </si>
  <si>
    <t>Nicaragua</t>
  </si>
  <si>
    <t>Liga Primera</t>
  </si>
  <si>
    <t>Esteli-Managua FC</t>
  </si>
  <si>
    <t>Esteli</t>
  </si>
  <si>
    <t>Managua FC</t>
  </si>
  <si>
    <t>FBC Melgar-Cesar Vallejo</t>
  </si>
  <si>
    <t>FBC Melgar</t>
  </si>
  <si>
    <t>Cesar Vallejo</t>
  </si>
  <si>
    <t>Oklahoma City Energy-LA Galaxy 2</t>
  </si>
  <si>
    <t>Oklahoma City Energy</t>
  </si>
  <si>
    <t>LA Galaxy 2</t>
  </si>
  <si>
    <t>Tacoma Defiance-El Paso</t>
  </si>
  <si>
    <t>Tacoma Defiance</t>
  </si>
  <si>
    <t>El Paso</t>
  </si>
  <si>
    <t>Portland Timbers-Los Angeles FC</t>
  </si>
  <si>
    <t>Portland Timbers</t>
  </si>
  <si>
    <t>Los Angeles FC</t>
  </si>
  <si>
    <t>Reno-Las Vegas Lights</t>
  </si>
  <si>
    <t>Reno</t>
  </si>
  <si>
    <t>Las Vegas Lights</t>
  </si>
  <si>
    <t>Sacramento Republic-San Antonio</t>
  </si>
  <si>
    <t>Sacramento Republic</t>
  </si>
  <si>
    <t>San Antonio</t>
  </si>
  <si>
    <t>Japan</t>
  </si>
  <si>
    <t>J-League Division 2</t>
  </si>
  <si>
    <t>Avispa Fukuoka-Omiya Ardija</t>
  </si>
  <si>
    <t>Avispa Fukuoka</t>
  </si>
  <si>
    <t>Omiya Ardija</t>
  </si>
  <si>
    <t>Australia</t>
  </si>
  <si>
    <t>Northern NSW</t>
  </si>
  <si>
    <t>Hamilton Olympic-Weston Bears</t>
  </si>
  <si>
    <t>Hamilton Olympic</t>
  </si>
  <si>
    <t>Weston Bears</t>
  </si>
  <si>
    <t>NPL Tasmania</t>
  </si>
  <si>
    <t>Olympia Warriors-Hobart Zebras</t>
  </si>
  <si>
    <t>Olympia Warriors</t>
  </si>
  <si>
    <t>Hobart Zebras</t>
  </si>
  <si>
    <t>Edgeworth E.-Broadmeadow</t>
  </si>
  <si>
    <t>Edgeworth E.</t>
  </si>
  <si>
    <t>Broadmeadow</t>
  </si>
  <si>
    <t>Capital Territory</t>
  </si>
  <si>
    <t>Cooma-Gungahlin</t>
  </si>
  <si>
    <t>Cooma</t>
  </si>
  <si>
    <t>Gungahlin</t>
  </si>
  <si>
    <t>Montedio Yamagata-Kagoshima Utd</t>
  </si>
  <si>
    <t>Montedio Yamagata</t>
  </si>
  <si>
    <t>Kagoshima Utd</t>
  </si>
  <si>
    <t>Verdy-Kyoto</t>
  </si>
  <si>
    <t>Verdy</t>
  </si>
  <si>
    <t>Kyoto</t>
  </si>
  <si>
    <t>Yokohama-Ryukyu</t>
  </si>
  <si>
    <t>Yokohama</t>
  </si>
  <si>
    <t>Ryukyu</t>
  </si>
  <si>
    <t>Kanazawa-Tokushima</t>
  </si>
  <si>
    <t>Kanazawa</t>
  </si>
  <si>
    <t>Tokushima</t>
  </si>
  <si>
    <t>NPL NSW</t>
  </si>
  <si>
    <t>Sydney Olympic-Druitt Town Rangers</t>
  </si>
  <si>
    <t>Sydney Olympic</t>
  </si>
  <si>
    <t>Druitt Town Rangers</t>
  </si>
  <si>
    <t>NPL Victoria</t>
  </si>
  <si>
    <t>Oakleigh Cannons-Hume City</t>
  </si>
  <si>
    <t>Oakleigh Cannons</t>
  </si>
  <si>
    <t>Hume City</t>
  </si>
  <si>
    <t>Rockdale City Suns-Marconi Stallions</t>
  </si>
  <si>
    <t>Rockdale City Suns</t>
  </si>
  <si>
    <t>Marconi Stallions</t>
  </si>
  <si>
    <t>NPL Queensland</t>
  </si>
  <si>
    <t>Brisbane City-Gold Coast</t>
  </si>
  <si>
    <t>Brisbane City</t>
  </si>
  <si>
    <t>Gold Coast</t>
  </si>
  <si>
    <t>Hakoah Sydney-Sutherland Sharks</t>
  </si>
  <si>
    <t>Hakoah Sydney</t>
  </si>
  <si>
    <t>Sutherland Sharks</t>
  </si>
  <si>
    <t>Sydney Utd-Blacktown City</t>
  </si>
  <si>
    <t>Sydney Utd</t>
  </si>
  <si>
    <t>Blacktown City</t>
  </si>
  <si>
    <t>China</t>
  </si>
  <si>
    <t>Super League</t>
  </si>
  <si>
    <t>Dalian Yifang F.C.-Shanghai SIPG</t>
  </si>
  <si>
    <t>Dalian Yifang F.C.</t>
  </si>
  <si>
    <t>Shanghai SIPG</t>
  </si>
  <si>
    <t>Chiba-V Varen Nagasaki</t>
  </si>
  <si>
    <t>Chiba</t>
  </si>
  <si>
    <t>V Varen Nagasaki</t>
  </si>
  <si>
    <t>Machida-Tochigi</t>
  </si>
  <si>
    <t>Machida</t>
  </si>
  <si>
    <t>Tochigi</t>
  </si>
  <si>
    <t>Philippines</t>
  </si>
  <si>
    <t>PFL</t>
  </si>
  <si>
    <t>Mendiola FC 1991-Green Archers</t>
  </si>
  <si>
    <t>Mendiola FC 1991</t>
  </si>
  <si>
    <t>Green Archers</t>
  </si>
  <si>
    <t>Brisbane Premier League</t>
  </si>
  <si>
    <t>Brisbane K.-Bayside</t>
  </si>
  <si>
    <t>Brisbane K.</t>
  </si>
  <si>
    <t>Bayside</t>
  </si>
  <si>
    <t>Bentleigh Greens-Pascoe Vale</t>
  </si>
  <si>
    <t>Bentleigh Greens</t>
  </si>
  <si>
    <t>Pascoe Vale</t>
  </si>
  <si>
    <t>Jia League</t>
  </si>
  <si>
    <t>Xinjiang Tianshan-Guizhou Zhicheng</t>
  </si>
  <si>
    <t>Xinjiang Tianshan</t>
  </si>
  <si>
    <t>Guizhou Zhicheng</t>
  </si>
  <si>
    <t>Yi League</t>
  </si>
  <si>
    <t>Xian Daxing Chongde-Inner Mongolia</t>
  </si>
  <si>
    <t>Xian Daxing Chongde</t>
  </si>
  <si>
    <t>Inner Mongolia</t>
  </si>
  <si>
    <t>Nanjing Shaye-Suzhou Dongwu</t>
  </si>
  <si>
    <t>Nanjing Shaye</t>
  </si>
  <si>
    <t>Suzhou Dongwu</t>
  </si>
  <si>
    <t>Superliga Women</t>
  </si>
  <si>
    <t>Fairplay Bucuresti W-Baia Mare W</t>
  </si>
  <si>
    <t>Fairplay Bucuresti W</t>
  </si>
  <si>
    <t>Baia Mare W</t>
  </si>
  <si>
    <t>South Korea</t>
  </si>
  <si>
    <t>K League 1</t>
  </si>
  <si>
    <t>Jeonbuk-Sangju Sangmu</t>
  </si>
  <si>
    <t>Jeonbuk</t>
  </si>
  <si>
    <t>Sangju Sangmu</t>
  </si>
  <si>
    <t>Gyeongnam-Seoul</t>
  </si>
  <si>
    <t>Gyeongnam</t>
  </si>
  <si>
    <t>Seoul</t>
  </si>
  <si>
    <t>K League 2</t>
  </si>
  <si>
    <t>Seoul E.-Asan Mugunghwa</t>
  </si>
  <si>
    <t>Seoul E.</t>
  </si>
  <si>
    <t>Asan Mugunghwa</t>
  </si>
  <si>
    <t>MSFL</t>
  </si>
  <si>
    <t>Unicov-Kromeriz</t>
  </si>
  <si>
    <t>Unicov</t>
  </si>
  <si>
    <t>Kromeriz</t>
  </si>
  <si>
    <t>Cambodia</t>
  </si>
  <si>
    <t>C-League</t>
  </si>
  <si>
    <t>Asia Euro United-Sports Academy</t>
  </si>
  <si>
    <t>Asia Euro United</t>
  </si>
  <si>
    <t>Sports Academy</t>
  </si>
  <si>
    <t>Brisbane U21-Sunshine Coast</t>
  </si>
  <si>
    <t>Brisbane U21</t>
  </si>
  <si>
    <t>Sunshine Coast</t>
  </si>
  <si>
    <t>III Liga - Group I 2018/2019</t>
  </si>
  <si>
    <t>T. Mazowiecki-Legia II</t>
  </si>
  <si>
    <t>T. Mazowiecki</t>
  </si>
  <si>
    <t>Legia II</t>
  </si>
  <si>
    <t>Tercera Division - Play Offs</t>
  </si>
  <si>
    <t>Getafe B-Lealtad</t>
  </si>
  <si>
    <t>Getafe B</t>
  </si>
  <si>
    <t>Lealtad</t>
  </si>
  <si>
    <t>Pelikan-Ostroda</t>
  </si>
  <si>
    <t>Pelikan</t>
  </si>
  <si>
    <t>Ostroda</t>
  </si>
  <si>
    <t>Tercera Division - Promotion Play Offs</t>
  </si>
  <si>
    <t>Cacereno-Formentera</t>
  </si>
  <si>
    <t>Cacereno</t>
  </si>
  <si>
    <t>Formentera</t>
  </si>
  <si>
    <t>Russia</t>
  </si>
  <si>
    <t>PFL - West</t>
  </si>
  <si>
    <t>Veles Moscow-Kolomna</t>
  </si>
  <si>
    <t>Veles Moscow</t>
  </si>
  <si>
    <t>Kolomna</t>
  </si>
  <si>
    <t>Pohang-Daegu</t>
  </si>
  <si>
    <t>Pohang</t>
  </si>
  <si>
    <t>Daegu</t>
  </si>
  <si>
    <t>Suwon Bluewings-Gangwon</t>
  </si>
  <si>
    <t>Suwon Bluewings</t>
  </si>
  <si>
    <t>Gangwon</t>
  </si>
  <si>
    <t>Anyang-Gwangju FC</t>
  </si>
  <si>
    <t>Anyang</t>
  </si>
  <si>
    <t>Gwangju FC</t>
  </si>
  <si>
    <t>Segunda Division B Winners Play Offs</t>
  </si>
  <si>
    <t>Baleares-Santander</t>
  </si>
  <si>
    <t>Baleares</t>
  </si>
  <si>
    <t>Santander</t>
  </si>
  <si>
    <t>Osasuna B-Cadiz CF B</t>
  </si>
  <si>
    <t>Osasuna B</t>
  </si>
  <si>
    <t>Cadiz CF B</t>
  </si>
  <si>
    <t>Las Rozas-Saguntino</t>
  </si>
  <si>
    <t>Las Rozas</t>
  </si>
  <si>
    <t>Saguntino</t>
  </si>
  <si>
    <t>Mallorca B-Beti Kozkor</t>
  </si>
  <si>
    <t>Mallorca B</t>
  </si>
  <si>
    <t>Beti Kozkor</t>
  </si>
  <si>
    <t>Qviding-Stafsinge</t>
  </si>
  <si>
    <t>Qviding</t>
  </si>
  <si>
    <t>Stafsinge</t>
  </si>
  <si>
    <t>Elitettan Women 2019</t>
  </si>
  <si>
    <t>Assi W-Borgeby W</t>
  </si>
  <si>
    <t>Assi W</t>
  </si>
  <si>
    <t>Borgeby W</t>
  </si>
  <si>
    <t>Junioren Bundesliga Play Offs</t>
  </si>
  <si>
    <t>Stuttgart U19-Dortmund U19</t>
  </si>
  <si>
    <t>Stuttgart U19</t>
  </si>
  <si>
    <t>Dortmund U19</t>
  </si>
  <si>
    <t>NagaWorld-Boeung Ket</t>
  </si>
  <si>
    <t>NagaWorld</t>
  </si>
  <si>
    <t>Boeung Ket</t>
  </si>
  <si>
    <t>Wuhan Three Towns-Zhejiang Yiteng</t>
  </si>
  <si>
    <t>Wuhan Three Towns</t>
  </si>
  <si>
    <t>Zhejiang Yiteng</t>
  </si>
  <si>
    <t>Skjervoy-Gjellerasen</t>
  </si>
  <si>
    <t>Skjervoy</t>
  </si>
  <si>
    <t>Gjellerasen</t>
  </si>
  <si>
    <t>Premier League</t>
  </si>
  <si>
    <t>Tomsk-Ufa</t>
  </si>
  <si>
    <t>Tomsk</t>
  </si>
  <si>
    <t>Ufa</t>
  </si>
  <si>
    <t>Motala-Enskede</t>
  </si>
  <si>
    <t>Enskede</t>
  </si>
  <si>
    <t>Moron W-Lidkopings FK W</t>
  </si>
  <si>
    <t>Moron W</t>
  </si>
  <si>
    <t>Lidkopings FK W</t>
  </si>
  <si>
    <t>Asarum W-Mallbackens W</t>
  </si>
  <si>
    <t>Asarum W</t>
  </si>
  <si>
    <t>Mallbackens W</t>
  </si>
  <si>
    <t>Umea W-AIK W</t>
  </si>
  <si>
    <t>Umea W</t>
  </si>
  <si>
    <t>AIK W</t>
  </si>
  <si>
    <t>Henan Jianye-Guangzhou Evergrande</t>
  </si>
  <si>
    <t>Henan Jianye</t>
  </si>
  <si>
    <t>Guangzhou Evergrande</t>
  </si>
  <si>
    <t>Tianjin Teda-Beijing Guoan</t>
  </si>
  <si>
    <t>Tianjin Teda</t>
  </si>
  <si>
    <t>Beijing Guoan</t>
  </si>
  <si>
    <t>First League Women</t>
  </si>
  <si>
    <t>Slavia Prague W-Sparta Prague W</t>
  </si>
  <si>
    <t>Slavia Prague W</t>
  </si>
  <si>
    <t>Sparta Prague W</t>
  </si>
  <si>
    <t>Ringkobing-Hellerup</t>
  </si>
  <si>
    <t>Estonia</t>
  </si>
  <si>
    <t>Meistriliiga</t>
  </si>
  <si>
    <t>Kuressaare-Flora</t>
  </si>
  <si>
    <t>Kuressaare</t>
  </si>
  <si>
    <t>Flora</t>
  </si>
  <si>
    <t>Ethiopia</t>
  </si>
  <si>
    <t>Dedebit-St. George</t>
  </si>
  <si>
    <t>Dedebit</t>
  </si>
  <si>
    <t>St. George</t>
  </si>
  <si>
    <t>Fasil Ketema-Bahardar</t>
  </si>
  <si>
    <t>Fasil Ketema</t>
  </si>
  <si>
    <t>Bahardar</t>
  </si>
  <si>
    <t>OLS Oulu-Vaajakoski</t>
  </si>
  <si>
    <t>OLS Oulu</t>
  </si>
  <si>
    <t>Vaajakoski</t>
  </si>
  <si>
    <t>Breinig-Merten</t>
  </si>
  <si>
    <t>Oberliga NOFV-Nord</t>
  </si>
  <si>
    <t>Hansa Rostock II-Greifswald</t>
  </si>
  <si>
    <t>Hansa Rostock II</t>
  </si>
  <si>
    <t>Greifswald</t>
  </si>
  <si>
    <t>Staaken-Blau Weiss Berlin</t>
  </si>
  <si>
    <t>Staaken</t>
  </si>
  <si>
    <t>Blau Weiss Berlin</t>
  </si>
  <si>
    <t>Stendal-Malchower</t>
  </si>
  <si>
    <t>Stendal</t>
  </si>
  <si>
    <t>Malchower</t>
  </si>
  <si>
    <t>TB Berlin-Wismar</t>
  </si>
  <si>
    <t>TB Berlin</t>
  </si>
  <si>
    <t>Wismar</t>
  </si>
  <si>
    <t>Strausberg-Lichtenberg</t>
  </si>
  <si>
    <t>Strausberg</t>
  </si>
  <si>
    <t>Lichtenberg</t>
  </si>
  <si>
    <t>CFC Hertha-Altludersdorf</t>
  </si>
  <si>
    <t>CFC Hertha</t>
  </si>
  <si>
    <t>Altludersdorf</t>
  </si>
  <si>
    <t>Torgelower Greif-Hertha Zehlendorf</t>
  </si>
  <si>
    <t>Torgelower Greif</t>
  </si>
  <si>
    <t>Hertha Zehlendorf</t>
  </si>
  <si>
    <t>Neustrelitz-Brandenburger</t>
  </si>
  <si>
    <t>Neustrelitz</t>
  </si>
  <si>
    <t>Brandenburger</t>
  </si>
  <si>
    <t>Oberliga NOFV- SÃ¼d</t>
  </si>
  <si>
    <t>Hohenstein Ernstthal-FC Ludwigsfelder</t>
  </si>
  <si>
    <t>Hohenstein Ernstthal</t>
  </si>
  <si>
    <t>FC Ludwigsfelder</t>
  </si>
  <si>
    <t>Jena II-Nordhausen II</t>
  </si>
  <si>
    <t>Jena II</t>
  </si>
  <si>
    <t>Nordhausen II</t>
  </si>
  <si>
    <t>Askania Bernburg-Einheit Rudolstadt</t>
  </si>
  <si>
    <t>Askania Bernburg</t>
  </si>
  <si>
    <t>Einheit Rudolstadt</t>
  </si>
  <si>
    <t>Plauen-Blau Weiss Zorbau</t>
  </si>
  <si>
    <t>Plauen</t>
  </si>
  <si>
    <t>Blau Weiss Zorbau</t>
  </si>
  <si>
    <t>Halle-Wismut Gera</t>
  </si>
  <si>
    <t>Halle</t>
  </si>
  <si>
    <t>Wismut Gera</t>
  </si>
  <si>
    <t>Chemie Leipzig-Eilenburg</t>
  </si>
  <si>
    <t>Chemie Leipzig</t>
  </si>
  <si>
    <t>Eilenburg</t>
  </si>
  <si>
    <t>Sandersdorf-Inter Leipzig</t>
  </si>
  <si>
    <t>Sandersdorf</t>
  </si>
  <si>
    <t>Inter Leipzig</t>
  </si>
  <si>
    <t>Krieschow-Luckenwalde</t>
  </si>
  <si>
    <t>Krieschow</t>
  </si>
  <si>
    <t>Luckenwalde</t>
  </si>
  <si>
    <t>Oberliga Play Offs</t>
  </si>
  <si>
    <t>Stutt. Kickers-Rochling</t>
  </si>
  <si>
    <t>Stutt. Kickers</t>
  </si>
  <si>
    <t>Rochling</t>
  </si>
  <si>
    <t>Hungary</t>
  </si>
  <si>
    <t>NB I Women</t>
  </si>
  <si>
    <t>MTK Hungaria W-Ferencvaros W</t>
  </si>
  <si>
    <t>MTK Hungaria W</t>
  </si>
  <si>
    <t>Ferencvaros W</t>
  </si>
  <si>
    <t>Vidir-Volsungur</t>
  </si>
  <si>
    <t>Vidir</t>
  </si>
  <si>
    <t>Volsungur</t>
  </si>
  <si>
    <t>Kenya</t>
  </si>
  <si>
    <t>Ulinzi Stars-Mount Kenya United</t>
  </si>
  <si>
    <t>Ulinzi Stars</t>
  </si>
  <si>
    <t>Mount Kenya United</t>
  </si>
  <si>
    <t>Bryne-Brattvag</t>
  </si>
  <si>
    <t>Sola-Stjordals Blink</t>
  </si>
  <si>
    <t>Tonsberg-Ready</t>
  </si>
  <si>
    <t>Tonsberg</t>
  </si>
  <si>
    <t>Ready</t>
  </si>
  <si>
    <t>Division 1 - SÃ¶dra</t>
  </si>
  <si>
    <t>Lunds-Tvaakers</t>
  </si>
  <si>
    <t>Lunds</t>
  </si>
  <si>
    <t>Tvaakers</t>
  </si>
  <si>
    <t>Lindome-Atvidabergs</t>
  </si>
  <si>
    <t>Lindome</t>
  </si>
  <si>
    <t>Atvidabergs</t>
  </si>
  <si>
    <t>Division 2 - Norra Svealand</t>
  </si>
  <si>
    <t>Karlbergs-Sundbybergs</t>
  </si>
  <si>
    <t>Karlbergs</t>
  </si>
  <si>
    <t>Sundbybergs</t>
  </si>
  <si>
    <t>Division 2 - Norrland</t>
  </si>
  <si>
    <t>Pitea-Timra</t>
  </si>
  <si>
    <t>Pitea</t>
  </si>
  <si>
    <t>Timra</t>
  </si>
  <si>
    <t>Anundsjo-IFK Lulea</t>
  </si>
  <si>
    <t>Anundsjo</t>
  </si>
  <si>
    <t>IFK Lulea</t>
  </si>
  <si>
    <t>Gottne IF-IFK Ostersund</t>
  </si>
  <si>
    <t>Gottne IF</t>
  </si>
  <si>
    <t>IFK Ostersund</t>
  </si>
  <si>
    <t>Haninge-Stockholm Internazionale</t>
  </si>
  <si>
    <t>Haninge</t>
  </si>
  <si>
    <t>Stockholm Internazionale</t>
  </si>
  <si>
    <t>Olympic-Onsala</t>
  </si>
  <si>
    <t>Olympic</t>
  </si>
  <si>
    <t>Onsala</t>
  </si>
  <si>
    <t>Hammarby W-Kalmar W</t>
  </si>
  <si>
    <t>Hammarby W</t>
  </si>
  <si>
    <t>Kalmar W</t>
  </si>
  <si>
    <t>Persha Liga</t>
  </si>
  <si>
    <t>Cherkashchyna Ak.-Sumy</t>
  </si>
  <si>
    <t>Cherkashchyna Ak.</t>
  </si>
  <si>
    <t>Sumy</t>
  </si>
  <si>
    <t>Bundesliga Women</t>
  </si>
  <si>
    <t>St. Polten W-Landhaus W</t>
  </si>
  <si>
    <t>St. Polten W</t>
  </si>
  <si>
    <t>Landhaus W</t>
  </si>
  <si>
    <t>Africa</t>
  </si>
  <si>
    <t>COSAFA Cup</t>
  </si>
  <si>
    <t>South Africa-Botswana</t>
  </si>
  <si>
    <t>South Africa</t>
  </si>
  <si>
    <t>Botswana</t>
  </si>
  <si>
    <t>Belarus</t>
  </si>
  <si>
    <t>Vysshaya Liga</t>
  </si>
  <si>
    <t>Torpedo Minsk-FC Minsk</t>
  </si>
  <si>
    <t>Torpedo Minsk</t>
  </si>
  <si>
    <t>FC Minsk</t>
  </si>
  <si>
    <t>Belgium</t>
  </si>
  <si>
    <t>Second Amateur Division Play Offs</t>
  </si>
  <si>
    <t>Ronse-Vise</t>
  </si>
  <si>
    <t>Ronse</t>
  </si>
  <si>
    <t>Vise</t>
  </si>
  <si>
    <t>AB Copenhagen-Kolding IF</t>
  </si>
  <si>
    <t>Slagelse B&amp;I-Hillerod</t>
  </si>
  <si>
    <t>Hillerod</t>
  </si>
  <si>
    <t>Crystalbet Erovnuli Liga</t>
  </si>
  <si>
    <t>Bolnisi-Lokomotiv Tbilisi</t>
  </si>
  <si>
    <t>Bolnisi</t>
  </si>
  <si>
    <t>Lokomotiv Tbilisi</t>
  </si>
  <si>
    <t>Alfter-VfL Vichttal</t>
  </si>
  <si>
    <t>Wegberg Beeck-Bergisch Gladbach</t>
  </si>
  <si>
    <t>Wegberg Beeck</t>
  </si>
  <si>
    <t>Freialdenhoven-Frechen</t>
  </si>
  <si>
    <t>Frechen</t>
  </si>
  <si>
    <t>Oberliga Niederrhein</t>
  </si>
  <si>
    <t>Homberg-Union Nettetal</t>
  </si>
  <si>
    <t>Homberg</t>
  </si>
  <si>
    <t>Union Nettetal</t>
  </si>
  <si>
    <t>Baumberg-SC Velbert</t>
  </si>
  <si>
    <t>Baumberg</t>
  </si>
  <si>
    <t>SC Velbert</t>
  </si>
  <si>
    <t>SW Essen-Speldorf</t>
  </si>
  <si>
    <t>SW Essen</t>
  </si>
  <si>
    <t>Speldorf</t>
  </si>
  <si>
    <t>Bocholt-Germania Ratingen</t>
  </si>
  <si>
    <t>Bocholt</t>
  </si>
  <si>
    <t>Germania Ratingen</t>
  </si>
  <si>
    <t>Dusseldorf West-TuRU Dusseldorf</t>
  </si>
  <si>
    <t>Dusseldorf West</t>
  </si>
  <si>
    <t>TuRU Dusseldorf</t>
  </si>
  <si>
    <t>FSV Duisburg-Hilden</t>
  </si>
  <si>
    <t>FSV Duisburg</t>
  </si>
  <si>
    <t>Hilden</t>
  </si>
  <si>
    <t>SSVg Velbert-FC Monheim</t>
  </si>
  <si>
    <t>SSVg Velbert</t>
  </si>
  <si>
    <t>FC Monheim</t>
  </si>
  <si>
    <t>Vidar-Hodd</t>
  </si>
  <si>
    <t>Kongsvinger 2-Steinkjer</t>
  </si>
  <si>
    <t>Kongsvinger 2</t>
  </si>
  <si>
    <t>Steinkjer</t>
  </si>
  <si>
    <t>Floya-Skjetten</t>
  </si>
  <si>
    <t>Floya</t>
  </si>
  <si>
    <t>Skjetten</t>
  </si>
  <si>
    <t>Lillestrom 2-Melbo</t>
  </si>
  <si>
    <t>Lillestrom 2</t>
  </si>
  <si>
    <t>Melbo</t>
  </si>
  <si>
    <t>PFL - Center</t>
  </si>
  <si>
    <t>R. Volgograd 2-Ryazan</t>
  </si>
  <si>
    <t>R. Volgograd 2</t>
  </si>
  <si>
    <t>Ryazan</t>
  </si>
  <si>
    <t>Dolgoprudny-Luki Energiya</t>
  </si>
  <si>
    <t>Dolgoprudny</t>
  </si>
  <si>
    <t>Luki Energiya</t>
  </si>
  <si>
    <t>Allsvenskan</t>
  </si>
  <si>
    <t>Elfsborg-Hacken</t>
  </si>
  <si>
    <t>Elfsborg</t>
  </si>
  <si>
    <t>Hacken</t>
  </si>
  <si>
    <t>AIK-Hammarby</t>
  </si>
  <si>
    <t>AIK</t>
  </si>
  <si>
    <t>Hammarby</t>
  </si>
  <si>
    <t>AFC Eskilstuna-Norrkoping</t>
  </si>
  <si>
    <t>AFC Eskilstuna</t>
  </si>
  <si>
    <t>Norrkoping</t>
  </si>
  <si>
    <t>Division 1 - Norra</t>
  </si>
  <si>
    <t>Rynninge-Karlslunds</t>
  </si>
  <si>
    <t>Rynninge</t>
  </si>
  <si>
    <t>Karlslunds</t>
  </si>
  <si>
    <t>Karlstad-Bodens</t>
  </si>
  <si>
    <t>Karlstad</t>
  </si>
  <si>
    <t>Bodens</t>
  </si>
  <si>
    <t>Akropolis-Team TG FF</t>
  </si>
  <si>
    <t>Akropolis</t>
  </si>
  <si>
    <t>Team TG FF</t>
  </si>
  <si>
    <t>Utsiktens-Torns</t>
  </si>
  <si>
    <t>Utsiktens</t>
  </si>
  <si>
    <t>Torns</t>
  </si>
  <si>
    <t>Division 2 - Norra GÃ¶taland</t>
  </si>
  <si>
    <t>Nordvarmland-Torslanda</t>
  </si>
  <si>
    <t>Nordvarmland</t>
  </si>
  <si>
    <t>Torslanda</t>
  </si>
  <si>
    <t>Vanersborgs FK-Savedalens</t>
  </si>
  <si>
    <t>Vanersborgs FK</t>
  </si>
  <si>
    <t>Savedalens</t>
  </si>
  <si>
    <t>Upsala-Kvarnsvedens</t>
  </si>
  <si>
    <t>Upsala</t>
  </si>
  <si>
    <t>Kvarnsvedens</t>
  </si>
  <si>
    <t>Enkopings SK-Mora</t>
  </si>
  <si>
    <t>Enkopings SK</t>
  </si>
  <si>
    <t>Mora</t>
  </si>
  <si>
    <t>Valbo FF-Kungsangens</t>
  </si>
  <si>
    <t>Valbo FF</t>
  </si>
  <si>
    <t>Kungsangens</t>
  </si>
  <si>
    <t>Kramfors Alliansen-Skelleftea</t>
  </si>
  <si>
    <t>Kramfors Alliansen</t>
  </si>
  <si>
    <t>Skelleftea</t>
  </si>
  <si>
    <t>Ytterhogdals-Friska Viljor</t>
  </si>
  <si>
    <t>Ytterhogdals</t>
  </si>
  <si>
    <t>Friska Viljor</t>
  </si>
  <si>
    <t>Osterlen FF-Hassleholms IF</t>
  </si>
  <si>
    <t>Osterlen FF</t>
  </si>
  <si>
    <t>Hassleholms IF</t>
  </si>
  <si>
    <t>IFK Berga-Nassjo</t>
  </si>
  <si>
    <t>IFK Berga</t>
  </si>
  <si>
    <t>Nassjo</t>
  </si>
  <si>
    <t>Bromolla-Raslatts</t>
  </si>
  <si>
    <t>Bromolla</t>
  </si>
  <si>
    <t>Raslatts</t>
  </si>
  <si>
    <t>Prespa Birlik-Assyriska BK</t>
  </si>
  <si>
    <t>Assyriska BK</t>
  </si>
  <si>
    <t>Sundsvall W-Uppsala W</t>
  </si>
  <si>
    <t>Sundsvall W</t>
  </si>
  <si>
    <t>Uppsala W</t>
  </si>
  <si>
    <t>Kvarnsvedens W-IF Brommapojkarna W</t>
  </si>
  <si>
    <t>Kvarnsvedens W</t>
  </si>
  <si>
    <t>IF Brommapojkarna W</t>
  </si>
  <si>
    <t>Superettan</t>
  </si>
  <si>
    <t>Varbergs-GAIS</t>
  </si>
  <si>
    <t>Varbergs</t>
  </si>
  <si>
    <t>GAIS</t>
  </si>
  <si>
    <t>Zimbabwe</t>
  </si>
  <si>
    <t>Premier Soccer League</t>
  </si>
  <si>
    <t>Triangle-Mushowani Stars</t>
  </si>
  <si>
    <t>Triangle</t>
  </si>
  <si>
    <t>Mushowani Stars</t>
  </si>
  <si>
    <t>Highlanders-ZPC Kariba</t>
  </si>
  <si>
    <t>Highlanders</t>
  </si>
  <si>
    <t>ZPC Kariba</t>
  </si>
  <si>
    <t>Chapungu Utd-TelOne</t>
  </si>
  <si>
    <t>Chapungu Utd</t>
  </si>
  <si>
    <t>TelOne</t>
  </si>
  <si>
    <t>CAPS Utd-Chicken Inn</t>
  </si>
  <si>
    <t>CAPS Utd</t>
  </si>
  <si>
    <t>Chicken Inn</t>
  </si>
  <si>
    <t>Friesdorf-Hennef</t>
  </si>
  <si>
    <t>Siegburger-Deutz</t>
  </si>
  <si>
    <t>Siegburger</t>
  </si>
  <si>
    <t>Toulon Tournament</t>
  </si>
  <si>
    <t>France U18-Qatar U23</t>
  </si>
  <si>
    <t>France U18</t>
  </si>
  <si>
    <t>Qatar U23</t>
  </si>
  <si>
    <t>Botafogo RJ-Vasco</t>
  </si>
  <si>
    <t>Vasco</t>
  </si>
  <si>
    <t>Superliga</t>
  </si>
  <si>
    <t>Vendsyssel-Lyngby</t>
  </si>
  <si>
    <t>Vendsyssel</t>
  </si>
  <si>
    <t>Lyngby</t>
  </si>
  <si>
    <t>Vikingur-Skala Itrottarfelag</t>
  </si>
  <si>
    <t>Vikingur</t>
  </si>
  <si>
    <t>Skala Itrottarfelag</t>
  </si>
  <si>
    <t>HB Torshavn-Streymur</t>
  </si>
  <si>
    <t>HB Torshavn</t>
  </si>
  <si>
    <t>Streymur</t>
  </si>
  <si>
    <t>IF Fuglafjordur-B36 Torshavn</t>
  </si>
  <si>
    <t>IF Fuglafjordur</t>
  </si>
  <si>
    <t>B36 Torshavn</t>
  </si>
  <si>
    <t>Regionalliga Bayern</t>
  </si>
  <si>
    <t>Rosenheim-Gebenbach</t>
  </si>
  <si>
    <t>Rosenheim</t>
  </si>
  <si>
    <t>Gebenbach</t>
  </si>
  <si>
    <t>Heimstetten-Rain/Lech</t>
  </si>
  <si>
    <t>Heimstetten</t>
  </si>
  <si>
    <t>Rain/Lech</t>
  </si>
  <si>
    <t>Regionalliga North</t>
  </si>
  <si>
    <t>Luneburger Hansa-Eintracht Northeim</t>
  </si>
  <si>
    <t>Luneburger Hansa</t>
  </si>
  <si>
    <t>Eintracht Northeim</t>
  </si>
  <si>
    <t>Haladas W-DVTK W</t>
  </si>
  <si>
    <t>Haladas W</t>
  </si>
  <si>
    <t>DVTK W</t>
  </si>
  <si>
    <t>Serie D - Winners stage</t>
  </si>
  <si>
    <t>Lecco-Avellino</t>
  </si>
  <si>
    <t>Lecco</t>
  </si>
  <si>
    <t>Avellino</t>
  </si>
  <si>
    <t>Egersunds-Arendal</t>
  </si>
  <si>
    <t>Finnsnes-Honefoss</t>
  </si>
  <si>
    <t>Finnsnes</t>
  </si>
  <si>
    <t>Honefoss</t>
  </si>
  <si>
    <t>W. Mazowieckie-Swit</t>
  </si>
  <si>
    <t>W. Mazowieckie</t>
  </si>
  <si>
    <t>Swit</t>
  </si>
  <si>
    <t>III Liga - Group II 2018/2019</t>
  </si>
  <si>
    <t>Swit Skolwin-Gwardia Koszalin</t>
  </si>
  <si>
    <t>Swit Skolwin</t>
  </si>
  <si>
    <t>Gwardia Koszalin</t>
  </si>
  <si>
    <t>Kaluga-Khimik Novomoskovsk</t>
  </si>
  <si>
    <t>Kaluga</t>
  </si>
  <si>
    <t>Khimik Novomoskovsk</t>
  </si>
  <si>
    <t>Khimki 2-T. Moscow</t>
  </si>
  <si>
    <t>Khimki 2</t>
  </si>
  <si>
    <t>T. Moscow</t>
  </si>
  <si>
    <t>Saturn Ramenskoye-FK Strogino Moscow</t>
  </si>
  <si>
    <t>Saturn Ramenskoye</t>
  </si>
  <si>
    <t>FK Strogino Moscow</t>
  </si>
  <si>
    <t>D. Bryansk-Saratov</t>
  </si>
  <si>
    <t>D. Bryansk</t>
  </si>
  <si>
    <t>Saratov</t>
  </si>
  <si>
    <t>Lipetsk-Kvant</t>
  </si>
  <si>
    <t>Lipetsk</t>
  </si>
  <si>
    <t>Kvant</t>
  </si>
  <si>
    <t>Lokomotiv Kazanka-Leningradets</t>
  </si>
  <si>
    <t>Lokomotiv Kazanka</t>
  </si>
  <si>
    <t>Leningradets</t>
  </si>
  <si>
    <t>Tekstilshtik-Znamya Truda</t>
  </si>
  <si>
    <t>Tekstilshtik</t>
  </si>
  <si>
    <t>Znamya Truda</t>
  </si>
  <si>
    <t>FK Krylya Sovetov Samara-Nizhny Novgorod</t>
  </si>
  <si>
    <t>FK Krylya Sovetov Samara</t>
  </si>
  <si>
    <t>Nizhny Novgorod</t>
  </si>
  <si>
    <t>Carlstad-Linkoping City</t>
  </si>
  <si>
    <t>Carlstad</t>
  </si>
  <si>
    <t>Linkoping City</t>
  </si>
  <si>
    <t>Sollentuna-Sylvia</t>
  </si>
  <si>
    <t>Sollentuna</t>
  </si>
  <si>
    <t>Sylvia</t>
  </si>
  <si>
    <t>Assyriska IK-Oddevold</t>
  </si>
  <si>
    <t>Assyriska IK</t>
  </si>
  <si>
    <t>Oddevold</t>
  </si>
  <si>
    <t>Oskarshamns-Trollhattan</t>
  </si>
  <si>
    <t>Oskarshamns</t>
  </si>
  <si>
    <t>Trollhattan</t>
  </si>
  <si>
    <t>Landskrona-Kristianstads</t>
  </si>
  <si>
    <t>Landskrona</t>
  </si>
  <si>
    <t>Kristianstads</t>
  </si>
  <si>
    <t>Taby-Lidingo IFK</t>
  </si>
  <si>
    <t>Taby</t>
  </si>
  <si>
    <t>Lidingo IFK</t>
  </si>
  <si>
    <t>Skiljebo-IFK Stocksund</t>
  </si>
  <si>
    <t>Skiljebo</t>
  </si>
  <si>
    <t>IFK Stocksund</t>
  </si>
  <si>
    <t>Tyreso-Assyriska IF</t>
  </si>
  <si>
    <t>Tyreso</t>
  </si>
  <si>
    <t>Assyriska IF</t>
  </si>
  <si>
    <t>Switzerland</t>
  </si>
  <si>
    <t>Aarau-Xamax</t>
  </si>
  <si>
    <t>Aarau</t>
  </si>
  <si>
    <t>Xamax</t>
  </si>
  <si>
    <t>Klaksvik-AB Argir</t>
  </si>
  <si>
    <t>Klaksvik</t>
  </si>
  <si>
    <t>AB Argir</t>
  </si>
  <si>
    <t>First League</t>
  </si>
  <si>
    <t>Tikves-Labunishta</t>
  </si>
  <si>
    <t>Tikves</t>
  </si>
  <si>
    <t>Labunishta</t>
  </si>
  <si>
    <t>Gute-Hudiksvalls</t>
  </si>
  <si>
    <t>Gute</t>
  </si>
  <si>
    <t>Hudiksvalls</t>
  </si>
  <si>
    <t>Tipico Bundesliga</t>
  </si>
  <si>
    <t>Sturm Graz-Rapid Vienna</t>
  </si>
  <si>
    <t>Sturm Graz</t>
  </si>
  <si>
    <t>Rapid Vienna</t>
  </si>
  <si>
    <t>Pershaya Liga</t>
  </si>
  <si>
    <t>Krumkachy-Baranovici</t>
  </si>
  <si>
    <t>Krumkachy</t>
  </si>
  <si>
    <t>Baranovici</t>
  </si>
  <si>
    <t>Slutsk-Brest</t>
  </si>
  <si>
    <t>Slutsk</t>
  </si>
  <si>
    <t>Brest</t>
  </si>
  <si>
    <t>Cameroon</t>
  </si>
  <si>
    <t>Elite One</t>
  </si>
  <si>
    <t>Cotonsport-Dragon de Yaounde</t>
  </si>
  <si>
    <t>Cotonsport</t>
  </si>
  <si>
    <t>Dragon de Yaounde</t>
  </si>
  <si>
    <t>APEJES Academy-UMS de Loum</t>
  </si>
  <si>
    <t>APEJES Academy</t>
  </si>
  <si>
    <t>UMS de Loum</t>
  </si>
  <si>
    <t>CFL</t>
  </si>
  <si>
    <t>Zapy-Brozany</t>
  </si>
  <si>
    <t>Zapy</t>
  </si>
  <si>
    <t>Brozany</t>
  </si>
  <si>
    <t>Division B</t>
  </si>
  <si>
    <t>Hostoun-Zbuzany</t>
  </si>
  <si>
    <t>Hostoun</t>
  </si>
  <si>
    <t>Zbuzany</t>
  </si>
  <si>
    <t>Dukla Prague W-Plzen W</t>
  </si>
  <si>
    <t>Dukla Prague W</t>
  </si>
  <si>
    <t>Plzen W</t>
  </si>
  <si>
    <t>Dinamo Batumi-Rustavi</t>
  </si>
  <si>
    <t>Dinamo Batumi</t>
  </si>
  <si>
    <t>Rustavi</t>
  </si>
  <si>
    <t>A Lyga</t>
  </si>
  <si>
    <t>FK Panevezys-Atlantas</t>
  </si>
  <si>
    <t>FK Panevezys</t>
  </si>
  <si>
    <t>Atlantas</t>
  </si>
  <si>
    <t>I Lyga</t>
  </si>
  <si>
    <t>Riteriai 2-Kupiskis</t>
  </si>
  <si>
    <t>Riteriai 2</t>
  </si>
  <si>
    <t>Kupiskis</t>
  </si>
  <si>
    <t>Dziugas Telsiai-Dainava Alytus</t>
  </si>
  <si>
    <t>Dziugas Telsiai</t>
  </si>
  <si>
    <t>Dainava Alytus</t>
  </si>
  <si>
    <t>Mjolner-Odd 2</t>
  </si>
  <si>
    <t>Mjolner</t>
  </si>
  <si>
    <t>III Liga - Group IV 2018/2019</t>
  </si>
  <si>
    <t>Spartakus Daleszyce-Wisla Pulawy</t>
  </si>
  <si>
    <t>Spartakus Daleszyce</t>
  </si>
  <si>
    <t>Wisla Pulawy</t>
  </si>
  <si>
    <t>Vladimir-Pskov 747</t>
  </si>
  <si>
    <t>Vladimir</t>
  </si>
  <si>
    <t>Pskov 747</t>
  </si>
  <si>
    <t>Prva liga</t>
  </si>
  <si>
    <t>ND Gorica-Tabor Sezana</t>
  </si>
  <si>
    <t>ND Gorica</t>
  </si>
  <si>
    <t>Tabor Sezana</t>
  </si>
  <si>
    <t>Marino de Luanco-San Ignacio</t>
  </si>
  <si>
    <t>Marino de Luanco</t>
  </si>
  <si>
    <t>San Ignacio</t>
  </si>
  <si>
    <t>Vasalunds-Sandvikens</t>
  </si>
  <si>
    <t>Vasalunds</t>
  </si>
  <si>
    <t>Sandvikens</t>
  </si>
  <si>
    <t>Skovde AIK-Eskilsminne</t>
  </si>
  <si>
    <t>Skovde AIK</t>
  </si>
  <si>
    <t>Eskilsminne</t>
  </si>
  <si>
    <t>Varnamo-Ljungskile</t>
  </si>
  <si>
    <t>Varnamo</t>
  </si>
  <si>
    <t>Ljungskile</t>
  </si>
  <si>
    <t>Vargarda IK-Gauthiod</t>
  </si>
  <si>
    <t>Vargarda IK</t>
  </si>
  <si>
    <t>Gauthiod</t>
  </si>
  <si>
    <t>Lidkopings FK-Grebbestads</t>
  </si>
  <si>
    <t>Lidkopings FK</t>
  </si>
  <si>
    <t>Grebbestads</t>
  </si>
  <si>
    <t>IFK Hassleholm-Husqvarna</t>
  </si>
  <si>
    <t>IFK Hassleholm</t>
  </si>
  <si>
    <t>Husqvarna</t>
  </si>
  <si>
    <t>Assyriska FF-Sodertalje FK</t>
  </si>
  <si>
    <t>Assyriska FF</t>
  </si>
  <si>
    <t>Sodertalje FK</t>
  </si>
  <si>
    <t>Varmbols-AFK Linkopings</t>
  </si>
  <si>
    <t>Varmbols</t>
  </si>
  <si>
    <t>AFK Linkopings</t>
  </si>
  <si>
    <t>Ahrobiznes Volochysk-MFC Metalurh</t>
  </si>
  <si>
    <t>Ahrobiznes Volochysk</t>
  </si>
  <si>
    <t>MFC Metalurh</t>
  </si>
  <si>
    <t>Zambia-Malawi</t>
  </si>
  <si>
    <t>Zambia</t>
  </si>
  <si>
    <t>Malawi</t>
  </si>
  <si>
    <t>Kakkonen Group A</t>
  </si>
  <si>
    <t>JIPPO-Lahden Reipas</t>
  </si>
  <si>
    <t>JIPPO</t>
  </si>
  <si>
    <t>Lahden Reipas</t>
  </si>
  <si>
    <t>MiPK-NJS</t>
  </si>
  <si>
    <t>MiPK</t>
  </si>
  <si>
    <t>NJS</t>
  </si>
  <si>
    <t>Viikingit-PEPO</t>
  </si>
  <si>
    <t>Viikingit</t>
  </si>
  <si>
    <t>PEPO</t>
  </si>
  <si>
    <t>Jazz Pori-KaaPo</t>
  </si>
  <si>
    <t>Jazz Pori</t>
  </si>
  <si>
    <t>KaaPo</t>
  </si>
  <si>
    <t>Espoo-P Iirot Rauma</t>
  </si>
  <si>
    <t>Espoo</t>
  </si>
  <si>
    <t>P Iirot Rauma</t>
  </si>
  <si>
    <t>KaPa-EPS</t>
  </si>
  <si>
    <t>KaPa</t>
  </si>
  <si>
    <t>SalPa-Tampere Utd</t>
  </si>
  <si>
    <t>SalPa</t>
  </si>
  <si>
    <t>Tampere Utd</t>
  </si>
  <si>
    <t>Kajaanin Haka-Hercules</t>
  </si>
  <si>
    <t>Kajaanin Haka</t>
  </si>
  <si>
    <t>Hercules</t>
  </si>
  <si>
    <t>Rovaniemi 2-PK 37</t>
  </si>
  <si>
    <t>Rovaniemi 2</t>
  </si>
  <si>
    <t>PK 37</t>
  </si>
  <si>
    <t>Veikkausliiga</t>
  </si>
  <si>
    <t>Honka-KPV Kokkola</t>
  </si>
  <si>
    <t>Honka</t>
  </si>
  <si>
    <t>KPV Kokkola</t>
  </si>
  <si>
    <t>Mariehamn-Lahti</t>
  </si>
  <si>
    <t>Mariehamn</t>
  </si>
  <si>
    <t>Lahti</t>
  </si>
  <si>
    <t>KuPS-SJK</t>
  </si>
  <si>
    <t>KuPS</t>
  </si>
  <si>
    <t>SJK</t>
  </si>
  <si>
    <t>TPS-Jaro</t>
  </si>
  <si>
    <t>Jaro</t>
  </si>
  <si>
    <t>TPV-AC Kajaani</t>
  </si>
  <si>
    <t>TPV</t>
  </si>
  <si>
    <t>AC Kajaani</t>
  </si>
  <si>
    <t>AC Oulu-MyPa</t>
  </si>
  <si>
    <t>AC Oulu</t>
  </si>
  <si>
    <t>MyPa</t>
  </si>
  <si>
    <t>FC Viktoria 08-Duren</t>
  </si>
  <si>
    <t>FC Viktoria 08</t>
  </si>
  <si>
    <t>Duren</t>
  </si>
  <si>
    <t>Rudar-Bokelj</t>
  </si>
  <si>
    <t>Rudar</t>
  </si>
  <si>
    <t>Bokelj</t>
  </si>
  <si>
    <t>Division 3 - Group 1 2019</t>
  </si>
  <si>
    <t>Traeff-Lorenskog</t>
  </si>
  <si>
    <t>Traeff</t>
  </si>
  <si>
    <t>Lorenskog</t>
  </si>
  <si>
    <t>FC Hermannstadt-Calarasi</t>
  </si>
  <si>
    <t>FC Hermannstadt</t>
  </si>
  <si>
    <t>Calarasi</t>
  </si>
  <si>
    <t>Helsingborg-Malmo FF</t>
  </si>
  <si>
    <t>Helsingborg</t>
  </si>
  <si>
    <t>Malmo FF</t>
  </si>
  <si>
    <t>Umea FC-Gefle</t>
  </si>
  <si>
    <t>Umea FC</t>
  </si>
  <si>
    <t>Gefle</t>
  </si>
  <si>
    <t>Brommapojkarna-Trelleborgs</t>
  </si>
  <si>
    <t>Brommapojkarna</t>
  </si>
  <si>
    <t>Trelleborgs</t>
  </si>
  <si>
    <t>World Cup U20</t>
  </si>
  <si>
    <t>Italy U20-Poland U20</t>
  </si>
  <si>
    <t>Italy U20</t>
  </si>
  <si>
    <t>Poland U20</t>
  </si>
  <si>
    <t>Viborg-Hobro</t>
  </si>
  <si>
    <t>Viborg</t>
  </si>
  <si>
    <t>Hobro</t>
  </si>
  <si>
    <t>Esiliiga</t>
  </si>
  <si>
    <t>JK Jarve-Rakvere</t>
  </si>
  <si>
    <t>JK Jarve</t>
  </si>
  <si>
    <t>Rakvere</t>
  </si>
  <si>
    <t>Parnu JK Vaprus-Legion</t>
  </si>
  <si>
    <t>Parnu JK Vaprus</t>
  </si>
  <si>
    <t>Legion</t>
  </si>
  <si>
    <t>Levadia-Paide</t>
  </si>
  <si>
    <t>Levadia</t>
  </si>
  <si>
    <t>Paide</t>
  </si>
  <si>
    <t>France</t>
  </si>
  <si>
    <t>Ligue 2</t>
  </si>
  <si>
    <t>GFC Ajaccio-Le Mans</t>
  </si>
  <si>
    <t>GFC Ajaccio</t>
  </si>
  <si>
    <t>Le Mans</t>
  </si>
  <si>
    <t>Inkasso-deildin</t>
  </si>
  <si>
    <t>Thor Akureyri-Throttur</t>
  </si>
  <si>
    <t>Thor Akureyri</t>
  </si>
  <si>
    <t>Throttur</t>
  </si>
  <si>
    <t>Pepsideild</t>
  </si>
  <si>
    <t>KR Reykjavik-KA Akureyri</t>
  </si>
  <si>
    <t>KR Reykjavik</t>
  </si>
  <si>
    <t>KA Akureyri</t>
  </si>
  <si>
    <t>Vestmannaeyjar-Akranes</t>
  </si>
  <si>
    <t>Vestmannaeyjar</t>
  </si>
  <si>
    <t>Akranes</t>
  </si>
  <si>
    <t>Levanger-Byasen</t>
  </si>
  <si>
    <t>Grorud-Kjelsas</t>
  </si>
  <si>
    <t>Grorud</t>
  </si>
  <si>
    <t>Kjelsas</t>
  </si>
  <si>
    <t>Lokomotiv Oslo-Frigg</t>
  </si>
  <si>
    <t>Lokomotiv Oslo</t>
  </si>
  <si>
    <t>Frigg</t>
  </si>
  <si>
    <t>Lyn-Orn</t>
  </si>
  <si>
    <t>Lyn</t>
  </si>
  <si>
    <t>Orn</t>
  </si>
  <si>
    <t>Ullern-Drobak Frogn</t>
  </si>
  <si>
    <t>Ullern</t>
  </si>
  <si>
    <t>OBOS-ligaen</t>
  </si>
  <si>
    <t>Aalesund-Ull/Kisa</t>
  </si>
  <si>
    <t>Aalesund</t>
  </si>
  <si>
    <t>Ull/Kisa</t>
  </si>
  <si>
    <t>Raufoss-Tromsdalen</t>
  </si>
  <si>
    <t>Raufoss</t>
  </si>
  <si>
    <t>Tromsdalen</t>
  </si>
  <si>
    <t>KFUM Oslo-Notodden</t>
  </si>
  <si>
    <t>KFUM Oslo</t>
  </si>
  <si>
    <t>Notodden</t>
  </si>
  <si>
    <t>Nest Sotra-Strommen</t>
  </si>
  <si>
    <t>Nest Sotra</t>
  </si>
  <si>
    <t>Strommen</t>
  </si>
  <si>
    <t>Ham Kam-Jerv</t>
  </si>
  <si>
    <t>Ham Kam</t>
  </si>
  <si>
    <t>Jerv</t>
  </si>
  <si>
    <t>Start-Skeid</t>
  </si>
  <si>
    <t>Start</t>
  </si>
  <si>
    <t>Skeid</t>
  </si>
  <si>
    <t>Wolka Pelkinska-Lublin</t>
  </si>
  <si>
    <t>Wolka Pelkinska</t>
  </si>
  <si>
    <t>Lublin</t>
  </si>
  <si>
    <t>Portugal</t>
  </si>
  <si>
    <t>Campeonato de Portugal</t>
  </si>
  <si>
    <t>Leiria-Lusitania FC</t>
  </si>
  <si>
    <t>Leiria</t>
  </si>
  <si>
    <t>Lusitania FC</t>
  </si>
  <si>
    <t>Vizela-Vilafranquense</t>
  </si>
  <si>
    <t>Vizela</t>
  </si>
  <si>
    <t>Vilafranquense</t>
  </si>
  <si>
    <t>SC Espinho-Casa Pia</t>
  </si>
  <si>
    <t>SC Espinho</t>
  </si>
  <si>
    <t>Casa Pia</t>
  </si>
  <si>
    <t>SC Praiense-AD Fafe</t>
  </si>
  <si>
    <t>SC Praiense</t>
  </si>
  <si>
    <t>AD Fafe</t>
  </si>
  <si>
    <t>LaLiga2</t>
  </si>
  <si>
    <t>Las Palmas-Almeria</t>
  </si>
  <si>
    <t>Las Palmas</t>
  </si>
  <si>
    <t>Almeria</t>
  </si>
  <si>
    <t>Segunda Division B Play Out</t>
  </si>
  <si>
    <t>Alcoyano-Celta Vigo B</t>
  </si>
  <si>
    <t>Alcoyano</t>
  </si>
  <si>
    <t>Celta Vigo B</t>
  </si>
  <si>
    <t>Bergantinos-Covadonga</t>
  </si>
  <si>
    <t>Bergantinos</t>
  </si>
  <si>
    <t>Covadonga</t>
  </si>
  <si>
    <t>Caudal Deportivo-Union Viera</t>
  </si>
  <si>
    <t>Caudal Deportivo</t>
  </si>
  <si>
    <t>Union Viera</t>
  </si>
  <si>
    <t>Stenungsunds-Orebro Syr.</t>
  </si>
  <si>
    <t>Stenungsunds</t>
  </si>
  <si>
    <t>Orebro Syr.</t>
  </si>
  <si>
    <t>Union Comercio-Garcilaso</t>
  </si>
  <si>
    <t>Union Comercio</t>
  </si>
  <si>
    <t>Garcilaso</t>
  </si>
  <si>
    <t>Canada</t>
  </si>
  <si>
    <t>Canadian Premier League</t>
  </si>
  <si>
    <t>Edmonton-Valour</t>
  </si>
  <si>
    <t>Edmonton</t>
  </si>
  <si>
    <t>Valour</t>
  </si>
  <si>
    <t>1. Liga</t>
  </si>
  <si>
    <t>Jihlava-Karvina</t>
  </si>
  <si>
    <t>Jihlava</t>
  </si>
  <si>
    <t>Karvina</t>
  </si>
  <si>
    <t>Pribram-Brno</t>
  </si>
  <si>
    <t>Pribram</t>
  </si>
  <si>
    <t>Brno</t>
  </si>
  <si>
    <t>R. Union-Jumilla</t>
  </si>
  <si>
    <t>R. Union</t>
  </si>
  <si>
    <t>Jumilla</t>
  </si>
  <si>
    <t>Recreativo Huelva-Fuenlabrada</t>
  </si>
  <si>
    <t>Recreativo Huelva</t>
  </si>
  <si>
    <t>Fuenlabrada</t>
  </si>
  <si>
    <t>Neman-Slavia Mozyr</t>
  </si>
  <si>
    <t>Neman</t>
  </si>
  <si>
    <t>Slavia Mozyr</t>
  </si>
  <si>
    <t>Albania</t>
  </si>
  <si>
    <t>Albanian Cup</t>
  </si>
  <si>
    <t>Kukesi-KF Tirana</t>
  </si>
  <si>
    <t>Kukesi</t>
  </si>
  <si>
    <t>KF Tirana</t>
  </si>
  <si>
    <t>Chikhura-Saburtalo Tbilisi</t>
  </si>
  <si>
    <t>Chikhura</t>
  </si>
  <si>
    <t>Saburtalo Tbilisi</t>
  </si>
  <si>
    <t>Breidablik-Hafnarfjordur</t>
  </si>
  <si>
    <t>Breidablik</t>
  </si>
  <si>
    <t>Hafnarfjordur</t>
  </si>
  <si>
    <t>Union Montanesa Escobedo-Yeclano</t>
  </si>
  <si>
    <t>Union Montanesa Escobedo</t>
  </si>
  <si>
    <t>Yeclano</t>
  </si>
  <si>
    <t>Orihuela-Tarazona</t>
  </si>
  <si>
    <t>Orihuela</t>
  </si>
  <si>
    <t>Tarazona</t>
  </si>
  <si>
    <t>L Hospitalet-Algeciras</t>
  </si>
  <si>
    <t>L Hospitalet</t>
  </si>
  <si>
    <t>Algeciras</t>
  </si>
  <si>
    <t>La Nucia-Logrones Promesas</t>
  </si>
  <si>
    <t>La Nucia</t>
  </si>
  <si>
    <t>Logrones Promesas</t>
  </si>
  <si>
    <t>Sestao-Toledo</t>
  </si>
  <si>
    <t>Sestao</t>
  </si>
  <si>
    <t>Toledo</t>
  </si>
  <si>
    <t>Brazil U22-Guatemala U23</t>
  </si>
  <si>
    <t>Brazil U22</t>
  </si>
  <si>
    <t>Guatemala U23</t>
  </si>
  <si>
    <t>Segunda Division B Losers Play Offs</t>
  </si>
  <si>
    <t>Mirandes-Atl. Madrid B</t>
  </si>
  <si>
    <t>Mirandes</t>
  </si>
  <si>
    <t>Atl. Madrid B</t>
  </si>
  <si>
    <t>Hercules-Barakaldo</t>
  </si>
  <si>
    <t>Barakaldo</t>
  </si>
  <si>
    <t>Cartagena-Real Madrid B</t>
  </si>
  <si>
    <t>Cartagena</t>
  </si>
  <si>
    <t>Real Madrid B</t>
  </si>
  <si>
    <t>UD Logrones-CD Badajoz</t>
  </si>
  <si>
    <t>UD Logrones</t>
  </si>
  <si>
    <t>CD Badajoz</t>
  </si>
  <si>
    <t>Melilla-Villarreal B</t>
  </si>
  <si>
    <t>Melilla</t>
  </si>
  <si>
    <t>Villarreal B</t>
  </si>
  <si>
    <t>Haro Deportivo-Zamora</t>
  </si>
  <si>
    <t>Haro Deportivo</t>
  </si>
  <si>
    <t>Zamora</t>
  </si>
  <si>
    <t>Merida AD-Socuellamos</t>
  </si>
  <si>
    <t>Merida AD</t>
  </si>
  <si>
    <t>Socuellamos</t>
  </si>
  <si>
    <t>Compostela-Alaves B</t>
  </si>
  <si>
    <t>Compostela</t>
  </si>
  <si>
    <t>Alaves B</t>
  </si>
  <si>
    <t>Lorca FC-Alcobendas</t>
  </si>
  <si>
    <t>Lorca FC</t>
  </si>
  <si>
    <t>Alcobendas</t>
  </si>
  <si>
    <t>Linares-Tenerife B</t>
  </si>
  <si>
    <t>Linares</t>
  </si>
  <si>
    <t>Tenerife B</t>
  </si>
  <si>
    <t>Arandina-Zaragoza B</t>
  </si>
  <si>
    <t>Arandina</t>
  </si>
  <si>
    <t>Zaragoza B</t>
  </si>
  <si>
    <t>Villarrubia-CD Coria</t>
  </si>
  <si>
    <t>Villarrubia</t>
  </si>
  <si>
    <t>CD Coria</t>
  </si>
  <si>
    <t>Primera C Metropolitana</t>
  </si>
  <si>
    <t>Villa San Carlos-Dock Sud</t>
  </si>
  <si>
    <t>Villa San Carlos</t>
  </si>
  <si>
    <t>Dock Sud</t>
  </si>
  <si>
    <t>Excursionistas-Laferrere</t>
  </si>
  <si>
    <t>Excursionistas</t>
  </si>
  <si>
    <t>Laferrere</t>
  </si>
  <si>
    <t>Sandefjord-Sogndal</t>
  </si>
  <si>
    <t>Sandefjord</t>
  </si>
  <si>
    <t>Sogndal</t>
  </si>
  <si>
    <t>Liga 2</t>
  </si>
  <si>
    <t>Grau-Deportivo Coopsol</t>
  </si>
  <si>
    <t>Grau</t>
  </si>
  <si>
    <t>Deportivo Coopsol</t>
  </si>
  <si>
    <t>Gaz Metan Medias-Concordia</t>
  </si>
  <si>
    <t>Gaz Metan Medias</t>
  </si>
  <si>
    <t>Concordia</t>
  </si>
  <si>
    <t>Ponferradina-Cornella</t>
  </si>
  <si>
    <t>Ponferradina</t>
  </si>
  <si>
    <t>Cornella</t>
  </si>
  <si>
    <t>Jaen-Ferrol</t>
  </si>
  <si>
    <t>Jaen</t>
  </si>
  <si>
    <t>Ferrol</t>
  </si>
  <si>
    <t>Olimpic Xativa-Villarrobledo</t>
  </si>
  <si>
    <t>Olimpic Xativa</t>
  </si>
  <si>
    <t>Villarrobledo</t>
  </si>
  <si>
    <t>Ottawa Fury-Charlotte Independ.</t>
  </si>
  <si>
    <t>Ottawa Fury</t>
  </si>
  <si>
    <t>Charlotte Independ.</t>
  </si>
  <si>
    <t>Albion Hurricanes-Mississippi Brilla</t>
  </si>
  <si>
    <t>Albion Hurricanes</t>
  </si>
  <si>
    <t>Mississippi Brilla</t>
  </si>
  <si>
    <t>Uruguay</t>
  </si>
  <si>
    <t>River Plate-Liverpool M.</t>
  </si>
  <si>
    <t>River Plate</t>
  </si>
  <si>
    <t>Liverpool M.</t>
  </si>
  <si>
    <t>CA Cerro-Wanderers</t>
  </si>
  <si>
    <t>CA Cerro</t>
  </si>
  <si>
    <t>Wanderers</t>
  </si>
  <si>
    <t>Danubio-Boston River</t>
  </si>
  <si>
    <t>Danubio</t>
  </si>
  <si>
    <t>Boston River</t>
  </si>
  <si>
    <t>Serie C - Promotion - Play Offs</t>
  </si>
  <si>
    <t>Triestina-FeralpiSalo</t>
  </si>
  <si>
    <t>Triestina</t>
  </si>
  <si>
    <t>FeralpiSalo</t>
  </si>
  <si>
    <t>Piacenza-Imolese</t>
  </si>
  <si>
    <t>Piacenza</t>
  </si>
  <si>
    <t>Imolese</t>
  </si>
  <si>
    <t>Trapani-Catania</t>
  </si>
  <si>
    <t>Trapani</t>
  </si>
  <si>
    <t>Catania</t>
  </si>
  <si>
    <t>Pisa-Arezzo</t>
  </si>
  <si>
    <t>Pisa</t>
  </si>
  <si>
    <t>Arezzo</t>
  </si>
  <si>
    <t>U. San Martin-Dep. Municipal</t>
  </si>
  <si>
    <t>Dep. Municipal</t>
  </si>
  <si>
    <t>Colombia U20-New Zealand U20</t>
  </si>
  <si>
    <t>Colombia U20</t>
  </si>
  <si>
    <t>New Zealand U20</t>
  </si>
  <si>
    <t>Torneo Federal A</t>
  </si>
  <si>
    <t>San Jorge-Defensores Belgrano VR</t>
  </si>
  <si>
    <t>San Jorge</t>
  </si>
  <si>
    <t>Defensores Belgrano VR</t>
  </si>
  <si>
    <t>Iran</t>
  </si>
  <si>
    <t>Hazfi Cup</t>
  </si>
  <si>
    <t>Damash-Persepolis</t>
  </si>
  <si>
    <t>Damash</t>
  </si>
  <si>
    <t>Persepolis</t>
  </si>
  <si>
    <t>Alvarado-Deportivo Madryn</t>
  </si>
  <si>
    <t>Alvarado</t>
  </si>
  <si>
    <t>Deportivo Madryn</t>
  </si>
  <si>
    <t>Ceara-Santos</t>
  </si>
  <si>
    <t>Ceara</t>
  </si>
  <si>
    <t>Sao Paulo-Cruzeiro</t>
  </si>
  <si>
    <t>Sao Paulo</t>
  </si>
  <si>
    <t>Cruzeiro</t>
  </si>
  <si>
    <t>Athletico PR-Fluminense</t>
  </si>
  <si>
    <t>Athletico PR</t>
  </si>
  <si>
    <t>ABC-Ferroviario</t>
  </si>
  <si>
    <t>ABC</t>
  </si>
  <si>
    <t>Ferroviario</t>
  </si>
  <si>
    <t>Treze PB-Sampaio Correa</t>
  </si>
  <si>
    <t>Treze PB</t>
  </si>
  <si>
    <t>Sampaio Correa</t>
  </si>
  <si>
    <t>Confianca-Botafogo PB</t>
  </si>
  <si>
    <t>River PI-Floresta EC</t>
  </si>
  <si>
    <t>America PE-America RN</t>
  </si>
  <si>
    <t>America RN</t>
  </si>
  <si>
    <t>Academica Vitoria-ASA</t>
  </si>
  <si>
    <t>Academica Vitoria</t>
  </si>
  <si>
    <t>Jacuipense-Campinense</t>
  </si>
  <si>
    <t>Campinense</t>
  </si>
  <si>
    <t>Fluminense de Feira-Sergipe</t>
  </si>
  <si>
    <t>Sergipe</t>
  </si>
  <si>
    <t>Hercilio Luz-Novorizontino</t>
  </si>
  <si>
    <t>Cianorte-Sao Caetano</t>
  </si>
  <si>
    <t>SER Caxias-Tubarao</t>
  </si>
  <si>
    <t>Club Deportes Santa Cruz-Cobreloa</t>
  </si>
  <si>
    <t>Club Deportes Santa Cruz</t>
  </si>
  <si>
    <t>Cobreloa</t>
  </si>
  <si>
    <t>Valdivia-Melipilla</t>
  </si>
  <si>
    <t>Valdivia</t>
  </si>
  <si>
    <t>Melipilla</t>
  </si>
  <si>
    <t>Ligue 1</t>
  </si>
  <si>
    <t>Dijon-Lens</t>
  </si>
  <si>
    <t>Dijon</t>
  </si>
  <si>
    <t>Lens</t>
  </si>
  <si>
    <t>St. Louis Lions-Kaw Valley</t>
  </si>
  <si>
    <t>Kaw Valley</t>
  </si>
  <si>
    <t>Cerro Largo-Penarol</t>
  </si>
  <si>
    <t>Cerro Largo</t>
  </si>
  <si>
    <t>Penarol</t>
  </si>
  <si>
    <t>Kopavogur-Fylkir</t>
  </si>
  <si>
    <t>Kopavogur</t>
  </si>
  <si>
    <t>Fylkir</t>
  </si>
  <si>
    <t>Stjarnan-Valur</t>
  </si>
  <si>
    <t>Stjarnan</t>
  </si>
  <si>
    <t>Valur</t>
  </si>
  <si>
    <t>Verona-Cittadella</t>
  </si>
  <si>
    <t>Verona</t>
  </si>
  <si>
    <t>Cittadella</t>
  </si>
  <si>
    <t>Luverdense-Boa</t>
  </si>
  <si>
    <t>Boa</t>
  </si>
  <si>
    <t>SAO Raimundo PA-Moto Club</t>
  </si>
  <si>
    <t>Maranhao-Central SC</t>
  </si>
  <si>
    <t>Rangers-Deportes Temuco</t>
  </si>
  <si>
    <t>Rangers</t>
  </si>
  <si>
    <t>Deportes Temuco</t>
  </si>
  <si>
    <t>Dominican Republic</t>
  </si>
  <si>
    <t>LDF 2019</t>
  </si>
  <si>
    <t>Delfines Del Este-Atletico Pantoja</t>
  </si>
  <si>
    <t>Delfines Del Este</t>
  </si>
  <si>
    <t>Atletico Pantoja</t>
  </si>
  <si>
    <t>Atletico San Francisco-Jarabacoa</t>
  </si>
  <si>
    <t>Atletico San Francisco</t>
  </si>
  <si>
    <t>Jarabacoa</t>
  </si>
  <si>
    <t>Moca-San Cristobal</t>
  </si>
  <si>
    <t>Moca</t>
  </si>
  <si>
    <t>San Cristobal</t>
  </si>
  <si>
    <t>Vega Real-Barcelona Atletico</t>
  </si>
  <si>
    <t>Vega Real</t>
  </si>
  <si>
    <t>Barcelona Atletico</t>
  </si>
  <si>
    <t>Universidad O&amp;M-Cibao</t>
  </si>
  <si>
    <t>Universidad O&amp;M</t>
  </si>
  <si>
    <t>Cibao</t>
  </si>
  <si>
    <t>Minnesota United-Philadelphia Union</t>
  </si>
  <si>
    <t>Minnesota United</t>
  </si>
  <si>
    <t>Philadelphia Union</t>
  </si>
  <si>
    <t>Seattle Reign W-Houston Dash W</t>
  </si>
  <si>
    <t>Seattle Reign W</t>
  </si>
  <si>
    <t>Houston Dash W</t>
  </si>
  <si>
    <t>Breakers FC-Glens SC</t>
  </si>
  <si>
    <t>Breakers FC</t>
  </si>
  <si>
    <t>Glens SC</t>
  </si>
  <si>
    <t>Torneo Aguila</t>
  </si>
  <si>
    <t>Cartagena-Cortulua</t>
  </si>
  <si>
    <t>Cortulua</t>
  </si>
  <si>
    <t>Leones-Barranquilla</t>
  </si>
  <si>
    <t>Leones</t>
  </si>
  <si>
    <t>Barranquilla</t>
  </si>
  <si>
    <t>Alianza Huanuco-Sporting Cristal</t>
  </si>
  <si>
    <t>Alianza Huanuco</t>
  </si>
  <si>
    <t>Sporting Cristal</t>
  </si>
  <si>
    <t>Huaral-Alianza Atl.</t>
  </si>
  <si>
    <t>Huaral</t>
  </si>
  <si>
    <t>Alianza Atl.</t>
  </si>
  <si>
    <t>Sport Victoria-Los Caimanes</t>
  </si>
  <si>
    <t>Sport Victoria</t>
  </si>
  <si>
    <t>Los Caimanes</t>
  </si>
  <si>
    <t>Sport Loreto-Santa Rosa</t>
  </si>
  <si>
    <t>Sport Loreto</t>
  </si>
  <si>
    <t>Santa Rosa</t>
  </si>
  <si>
    <t>Cienciano-Comerciantes Unidos</t>
  </si>
  <si>
    <t>Cienciano</t>
  </si>
  <si>
    <t>Comerciantes Unidos</t>
  </si>
  <si>
    <t>CAF Champions League</t>
  </si>
  <si>
    <t>Esperance Tunis-Wydad</t>
  </si>
  <si>
    <t>Esperance Tunis</t>
  </si>
  <si>
    <t>Wydad</t>
  </si>
  <si>
    <t>Figueirense-Atletico GO</t>
  </si>
  <si>
    <t>Figueirense</t>
  </si>
  <si>
    <t>Atletico GO</t>
  </si>
  <si>
    <t>Gambia</t>
  </si>
  <si>
    <t>GFA League</t>
  </si>
  <si>
    <t>Real Banjul-Gambia Ports</t>
  </si>
  <si>
    <t>Real Banjul</t>
  </si>
  <si>
    <t>Gambia Ports</t>
  </si>
  <si>
    <t>New York Red Bulls 2-Bethlehem</t>
  </si>
  <si>
    <t>New York Red Bulls 2</t>
  </si>
  <si>
    <t>Cincinnati Dutch Lions-West Virginia</t>
  </si>
  <si>
    <t>Cincinnati Dutch Lions</t>
  </si>
  <si>
    <t>West Virginia</t>
  </si>
  <si>
    <t>AC Connecticut-Seacoast Utd Phantoms</t>
  </si>
  <si>
    <t>AC Connecticut</t>
  </si>
  <si>
    <t>Nacional-Juventud</t>
  </si>
  <si>
    <t>Nacional</t>
  </si>
  <si>
    <t>Juventud</t>
  </si>
  <si>
    <t>Sao Bento-CRB</t>
  </si>
  <si>
    <t>Sao Bento</t>
  </si>
  <si>
    <t>CRB</t>
  </si>
  <si>
    <t>Barnechea-Nublense</t>
  </si>
  <si>
    <t>Barnechea</t>
  </si>
  <si>
    <t>Nublense</t>
  </si>
  <si>
    <t>Houston FC-Texas United</t>
  </si>
  <si>
    <t>Houston FC</t>
  </si>
  <si>
    <t>Texas United</t>
  </si>
  <si>
    <t>Vitoria-Bragantino</t>
  </si>
  <si>
    <t>Vitoria</t>
  </si>
  <si>
    <t>Kaw Valley-St. Louis Lions</t>
  </si>
  <si>
    <t>Sport Huancayo-Alianza Lima</t>
  </si>
  <si>
    <t>Sport Huancayo</t>
  </si>
  <si>
    <t>Alianza Lima</t>
  </si>
  <si>
    <t>Vancouver Whitecaps-Toronto FC</t>
  </si>
  <si>
    <t>Vancouver Whitecaps</t>
  </si>
  <si>
    <t>Toronto FC</t>
  </si>
  <si>
    <t>Portland U23-Calgary Foothills</t>
  </si>
  <si>
    <t>Portland U23</t>
  </si>
  <si>
    <t>Calgary Foothills</t>
  </si>
  <si>
    <t>Tucson-Orlando City B</t>
  </si>
  <si>
    <t>Tucson</t>
  </si>
  <si>
    <t>Orlando City B</t>
  </si>
  <si>
    <t>Sydney FC U21-Manly Utd</t>
  </si>
  <si>
    <t>Sydney FC U21</t>
  </si>
  <si>
    <t>Manly Utd</t>
  </si>
  <si>
    <t>Kingborough Lions-Devonport</t>
  </si>
  <si>
    <t>Kingborough Lions</t>
  </si>
  <si>
    <t>Devonport</t>
  </si>
  <si>
    <t>Riverside Olympic-Launceston</t>
  </si>
  <si>
    <t>Riverside Olympic</t>
  </si>
  <si>
    <t>Launceston</t>
  </si>
  <si>
    <t>Woden Weston-Tuggeranong Utd</t>
  </si>
  <si>
    <t>Woden Weston</t>
  </si>
  <si>
    <t>Tuggeranong Utd</t>
  </si>
  <si>
    <t>Canberra Olympic-Riverina</t>
  </si>
  <si>
    <t>Canberra Olympic</t>
  </si>
  <si>
    <t>Riverina</t>
  </si>
  <si>
    <t>Belconnen United-Monaro Panthers</t>
  </si>
  <si>
    <t>Belconnen United</t>
  </si>
  <si>
    <t>Monaro Panthers</t>
  </si>
  <si>
    <t>J-League</t>
  </si>
  <si>
    <t>Sapporo-Hiroshima</t>
  </si>
  <si>
    <t>Sapporo</t>
  </si>
  <si>
    <t>Hiroshima</t>
  </si>
  <si>
    <t>Vegalta Sendai-Nagoya</t>
  </si>
  <si>
    <t>Vegalta Sendai</t>
  </si>
  <si>
    <t>Nagoya</t>
  </si>
  <si>
    <t>FC Tokyo-Oita</t>
  </si>
  <si>
    <t>FC Tokyo</t>
  </si>
  <si>
    <t>Oita</t>
  </si>
  <si>
    <t>Albirex Niigata-Kofu</t>
  </si>
  <si>
    <t>Albirex Niigata</t>
  </si>
  <si>
    <t>Kofu</t>
  </si>
  <si>
    <t>NPL South Australian</t>
  </si>
  <si>
    <t>West Adelaide-Campbelltown City</t>
  </si>
  <si>
    <t>West Adelaide</t>
  </si>
  <si>
    <t>Campbelltown City</t>
  </si>
  <si>
    <t>NE Metrostars-Blue Eagles</t>
  </si>
  <si>
    <t>NE Metrostars</t>
  </si>
  <si>
    <t>Blue Eagles</t>
  </si>
  <si>
    <t>Para-Adelaide Raiders</t>
  </si>
  <si>
    <t>Para</t>
  </si>
  <si>
    <t>Adelaide Raiders</t>
  </si>
  <si>
    <t>Iwata-Kobe</t>
  </si>
  <si>
    <t>Iwata</t>
  </si>
  <si>
    <t>Kobe</t>
  </si>
  <si>
    <t>Kashiwa-Gifu</t>
  </si>
  <si>
    <t>Kashiwa</t>
  </si>
  <si>
    <t>Gifu</t>
  </si>
  <si>
    <t>The Gap-Acacia Ridge</t>
  </si>
  <si>
    <t>The Gap</t>
  </si>
  <si>
    <t>Acacia Ridge</t>
  </si>
  <si>
    <t>Peninsula-Brisbane Strikers</t>
  </si>
  <si>
    <t>Peninsula</t>
  </si>
  <si>
    <t>Brisbane Strikers</t>
  </si>
  <si>
    <t>SWQ Thunder-Olympic FC</t>
  </si>
  <si>
    <t>SWQ Thunder</t>
  </si>
  <si>
    <t>Olympic FC</t>
  </si>
  <si>
    <t>NPL Western Australia</t>
  </si>
  <si>
    <t>Cockburn City-Bayswater</t>
  </si>
  <si>
    <t>Cockburn City</t>
  </si>
  <si>
    <t>Bayswater</t>
  </si>
  <si>
    <t>Perth Glory U21-Inglewood Utd</t>
  </si>
  <si>
    <t>Perth Glory U21</t>
  </si>
  <si>
    <t>Inglewood Utd</t>
  </si>
  <si>
    <t>ECU Joondalup-Armadale</t>
  </si>
  <si>
    <t>ECU Joondalup</t>
  </si>
  <si>
    <t>Armadale</t>
  </si>
  <si>
    <t>Stirling Lions-Balcatta</t>
  </si>
  <si>
    <t>Stirling Lions</t>
  </si>
  <si>
    <t>Balcatta</t>
  </si>
  <si>
    <t>Sorrento-Perth SC</t>
  </si>
  <si>
    <t>Sorrento</t>
  </si>
  <si>
    <t>Perth SC</t>
  </si>
  <si>
    <t>Rockingham City-Floreat Athena</t>
  </si>
  <si>
    <t>Rockingham City</t>
  </si>
  <si>
    <t>Floreat Athena</t>
  </si>
  <si>
    <t>Sagan Tosu-C Osaka</t>
  </si>
  <si>
    <t>Sagan Tosu</t>
  </si>
  <si>
    <t>C Osaka</t>
  </si>
  <si>
    <t>Mito-Renofa Yamaguchi</t>
  </si>
  <si>
    <t>Mito</t>
  </si>
  <si>
    <t>Renofa Yamaguchi</t>
  </si>
  <si>
    <t>Jeju Utd-Ulsan Hyundai</t>
  </si>
  <si>
    <t>Jeju Utd</t>
  </si>
  <si>
    <t>Ulsan Hyundai</t>
  </si>
  <si>
    <t>Grange Thistle-University of Queensland</t>
  </si>
  <si>
    <t>Grange Thistle</t>
  </si>
  <si>
    <t>University of Queensland</t>
  </si>
  <si>
    <t>Dalian Chanjoy-Qingdao Jonoon</t>
  </si>
  <si>
    <t>Dalian Chanjoy</t>
  </si>
  <si>
    <t>Qingdao Jonoon</t>
  </si>
  <si>
    <t>Jiangsu Yancheng-Shanxi Xindu</t>
  </si>
  <si>
    <t>Jiangsu Yancheng</t>
  </si>
  <si>
    <t>Shanxi Xindu</t>
  </si>
  <si>
    <t>Qingdao Red Lions-Jilin Baijia</t>
  </si>
  <si>
    <t>Qingdao Red Lions</t>
  </si>
  <si>
    <t>Jilin Baijia</t>
  </si>
  <si>
    <t>Yanbian Beiguo-Taizhou Yuanda</t>
  </si>
  <si>
    <t>Yanbian Beiguo</t>
  </si>
  <si>
    <t>Taizhou Yuanda</t>
  </si>
  <si>
    <t>Philippine Air Force-Stallion</t>
  </si>
  <si>
    <t>Philippine Air Force</t>
  </si>
  <si>
    <t>Stallion</t>
  </si>
  <si>
    <t>Caboolture-Albany Creek</t>
  </si>
  <si>
    <t>Caboolture</t>
  </si>
  <si>
    <t>Albany Creek</t>
  </si>
  <si>
    <t>Wollongong Wolves-APIA Tigers</t>
  </si>
  <si>
    <t>Wollongong Wolves</t>
  </si>
  <si>
    <t>APIA Tigers</t>
  </si>
  <si>
    <t>Altona Magic-Melbourne Knights</t>
  </si>
  <si>
    <t>Altona Magic</t>
  </si>
  <si>
    <t>Melbourne Knights</t>
  </si>
  <si>
    <t>Heidelberg Utd-Green Gully</t>
  </si>
  <si>
    <t>Heidelberg Utd</t>
  </si>
  <si>
    <t>Green Gully</t>
  </si>
  <si>
    <t>Port Melbourne Sharks-Avondale FC</t>
  </si>
  <si>
    <t>Port Melbourne Sharks</t>
  </si>
  <si>
    <t>Avondale FC</t>
  </si>
  <si>
    <t>Hebei Elite-Shenyang Urban FC</t>
  </si>
  <si>
    <t>Hebei Elite</t>
  </si>
  <si>
    <t>Shenyang Urban FC</t>
  </si>
  <si>
    <t>Yunnan Kunlu-Hunan Billows</t>
  </si>
  <si>
    <t>Yunnan Kunlu</t>
  </si>
  <si>
    <t>Hunan Billows</t>
  </si>
  <si>
    <t>Daco Getica Bucuresti-Poli Timisoara</t>
  </si>
  <si>
    <t>Daco Getica Bucuresti</t>
  </si>
  <si>
    <t>Poli Timisoara</t>
  </si>
  <si>
    <t>Supreme Division Women 2019</t>
  </si>
  <si>
    <t>FK Yenisey W-Ryazan W</t>
  </si>
  <si>
    <t>FK Yenisey W</t>
  </si>
  <si>
    <t>Ryazan W</t>
  </si>
  <si>
    <t>Jeonnam-Ansan Greeners</t>
  </si>
  <si>
    <t>Jeonnam</t>
  </si>
  <si>
    <t>Ansan Greeners</t>
  </si>
  <si>
    <t>Benesov-Karlovy Vary</t>
  </si>
  <si>
    <t>Benesov</t>
  </si>
  <si>
    <t>Karlovy Vary</t>
  </si>
  <si>
    <t>Olympia Radotin-Stechovice</t>
  </si>
  <si>
    <t>Olympia Radotin</t>
  </si>
  <si>
    <t>Stechovice</t>
  </si>
  <si>
    <t>Gold Coast Knights-Redlands</t>
  </si>
  <si>
    <t>Gold Coast Knights</t>
  </si>
  <si>
    <t>Redlands</t>
  </si>
  <si>
    <t>Adelaide Comets-Croydon Kings</t>
  </si>
  <si>
    <t>Adelaide Comets</t>
  </si>
  <si>
    <t>Croydon Kings</t>
  </si>
  <si>
    <t>Kraluv Dvur-Dobrovice</t>
  </si>
  <si>
    <t>Kraluv Dvur</t>
  </si>
  <si>
    <t>Dobrovice</t>
  </si>
  <si>
    <t>Litomericko-Pisek</t>
  </si>
  <si>
    <t>Litomericko</t>
  </si>
  <si>
    <t>Pisek</t>
  </si>
  <si>
    <t>Division A</t>
  </si>
  <si>
    <t>Jindrichuv Hradec-Marianske Lazne</t>
  </si>
  <si>
    <t>Jindrichuv Hradec</t>
  </si>
  <si>
    <t>Marianske Lazne</t>
  </si>
  <si>
    <t>Ekstraliga Women</t>
  </si>
  <si>
    <t>UJ Krakow W-Olimpia Szczecin W</t>
  </si>
  <si>
    <t>UJ Krakow W</t>
  </si>
  <si>
    <t>Olimpia Szczecin W</t>
  </si>
  <si>
    <t>North Pine-Taringa</t>
  </si>
  <si>
    <t>North Pine</t>
  </si>
  <si>
    <t>Taringa</t>
  </si>
  <si>
    <t>Toowong-Centenary Stormers</t>
  </si>
  <si>
    <t>Toowong</t>
  </si>
  <si>
    <t>Centenary Stormers</t>
  </si>
  <si>
    <t>Eastern Suburbs-Moreton Bay Utd</t>
  </si>
  <si>
    <t>Eastern Suburbs</t>
  </si>
  <si>
    <t>Moreton Bay Utd</t>
  </si>
  <si>
    <t>Magpies Crusaders-Western Pride</t>
  </si>
  <si>
    <t>Magpies Crusaders</t>
  </si>
  <si>
    <t>Western Pride</t>
  </si>
  <si>
    <t>Dandenong Thunder-Kingston City</t>
  </si>
  <si>
    <t>Dandenong Thunder</t>
  </si>
  <si>
    <t>Kingston City</t>
  </si>
  <si>
    <t>Lok. Brno W-Hradec Kralove W</t>
  </si>
  <si>
    <t>Lok. Brno W</t>
  </si>
  <si>
    <t>Hradec Kralove W</t>
  </si>
  <si>
    <t>U19 League</t>
  </si>
  <si>
    <t>Sigma Olomouc U19-Karvina U19</t>
  </si>
  <si>
    <t>Sigma Olomouc U19</t>
  </si>
  <si>
    <t>Karvina U19</t>
  </si>
  <si>
    <t>FK Pardubice U19-Plzen U19</t>
  </si>
  <si>
    <t>FK Pardubice U19</t>
  </si>
  <si>
    <t>Plzen U19</t>
  </si>
  <si>
    <t>FC Fastav Zlin U19-Hradec Kralove U19</t>
  </si>
  <si>
    <t>FC Fastav Zlin U19</t>
  </si>
  <si>
    <t>Hradec Kralove U19</t>
  </si>
  <si>
    <t>Yamaga-Shimizu</t>
  </si>
  <si>
    <t>Yamaga</t>
  </si>
  <si>
    <t>Shimizu</t>
  </si>
  <si>
    <t>Okayama-Ehime</t>
  </si>
  <si>
    <t>Okayama</t>
  </si>
  <si>
    <t>Ehime</t>
  </si>
  <si>
    <t>Biala Podlaska W-Mitech Zywiec W</t>
  </si>
  <si>
    <t>Biala Podlaska W</t>
  </si>
  <si>
    <t>Mitech Zywiec W</t>
  </si>
  <si>
    <t>Politehnica Timisoara-Metaloglobus</t>
  </si>
  <si>
    <t>Politehnica Timisoara</t>
  </si>
  <si>
    <t>Metaloglobus</t>
  </si>
  <si>
    <t>Adelaide Olympic-Adelaide U21</t>
  </si>
  <si>
    <t>Adelaide Olympic</t>
  </si>
  <si>
    <t>Adelaide U21</t>
  </si>
  <si>
    <t>Kawasaki Frontale-Urawa</t>
  </si>
  <si>
    <t>Kawasaki Frontale</t>
  </si>
  <si>
    <t>Urawa</t>
  </si>
  <si>
    <t>G Osaka-Kashima</t>
  </si>
  <si>
    <t>G Osaka</t>
  </si>
  <si>
    <t>Kashima</t>
  </si>
  <si>
    <t>Kyrgyzstan</t>
  </si>
  <si>
    <t>Premier Liga 2019</t>
  </si>
  <si>
    <t>FK Kara Balta-Dordoi Bishkek</t>
  </si>
  <si>
    <t>FK Kara Balta</t>
  </si>
  <si>
    <t>Dordoi Bishkek</t>
  </si>
  <si>
    <t>Seongnam-Incheon</t>
  </si>
  <si>
    <t>Seongnam</t>
  </si>
  <si>
    <t>Incheon</t>
  </si>
  <si>
    <t>Busan-Suwon City</t>
  </si>
  <si>
    <t>Busan</t>
  </si>
  <si>
    <t>Suwon City</t>
  </si>
  <si>
    <t>Bucheon FC 1995-Daejeon</t>
  </si>
  <si>
    <t>Bucheon FC 1995</t>
  </si>
  <si>
    <t>Daejeon</t>
  </si>
  <si>
    <t>3F Ligaen Women</t>
  </si>
  <si>
    <t>B93 W-Naesby W</t>
  </si>
  <si>
    <t>B93 W</t>
  </si>
  <si>
    <t>Naesby W</t>
  </si>
  <si>
    <t>Phnom Penh Crown-National Defense</t>
  </si>
  <si>
    <t>Phnom Penh Crown</t>
  </si>
  <si>
    <t>National Defense</t>
  </si>
  <si>
    <t>Shaanxi Changan-Nantong Zhiyun</t>
  </si>
  <si>
    <t>Shaanxi Changan</t>
  </si>
  <si>
    <t>Nantong Zhiyun</t>
  </si>
  <si>
    <t>Sparta Prague U19-Ostrava U19</t>
  </si>
  <si>
    <t>Sparta Prague U19</t>
  </si>
  <si>
    <t>Ostrava U19</t>
  </si>
  <si>
    <t>Vejgaard-Sydvest</t>
  </si>
  <si>
    <t>Vildbjerg W-Odense Q W</t>
  </si>
  <si>
    <t>Vildbjerg W</t>
  </si>
  <si>
    <t>Odense Q W</t>
  </si>
  <si>
    <t>Jonava-Hegelmann Litauen</t>
  </si>
  <si>
    <t>Jonava</t>
  </si>
  <si>
    <t>Hegelmann Litauen</t>
  </si>
  <si>
    <t>Valdres-OS TF</t>
  </si>
  <si>
    <t>Valdres</t>
  </si>
  <si>
    <t>OS TF</t>
  </si>
  <si>
    <t>Vestfossen-Fjora</t>
  </si>
  <si>
    <t>Fjora</t>
  </si>
  <si>
    <t>Harstad-Junkeren</t>
  </si>
  <si>
    <t>Junkeren</t>
  </si>
  <si>
    <t>AZS PWSZ Walbrzych W-GKS Katowice W</t>
  </si>
  <si>
    <t>AZS PWSZ Walbrzych W</t>
  </si>
  <si>
    <t>GKS Katowice W</t>
  </si>
  <si>
    <t>Thailand</t>
  </si>
  <si>
    <t>Thai Premier League</t>
  </si>
  <si>
    <t>Sukhothai-Buriram</t>
  </si>
  <si>
    <t>Sukhothai</t>
  </si>
  <si>
    <t>Buriram</t>
  </si>
  <si>
    <t>Liaoning-Qingdao Huanghai</t>
  </si>
  <si>
    <t>Liaoning</t>
  </si>
  <si>
    <t>Qingdao Huanghai</t>
  </si>
  <si>
    <t>Meizhou Hakka-Shijiazhuang</t>
  </si>
  <si>
    <t>Meizhou Hakka</t>
  </si>
  <si>
    <t>Shijiazhuang</t>
  </si>
  <si>
    <t>Beijing EG-Heilongjiang Lava</t>
  </si>
  <si>
    <t>Beijing EG</t>
  </si>
  <si>
    <t>Heilongjiang Lava</t>
  </si>
  <si>
    <t>Zibo Sunday-Baoding Yingli Yitong</t>
  </si>
  <si>
    <t>Zibo Sunday</t>
  </si>
  <si>
    <t>Baoding Yingli Yitong</t>
  </si>
  <si>
    <t>Fujian Tianxin-Sichuan Jiuniu</t>
  </si>
  <si>
    <t>Fujian Tianxin</t>
  </si>
  <si>
    <t>Sichuan Jiuniu</t>
  </si>
  <si>
    <t>Chengdu Qianbao-Hubei Chufeng Heli</t>
  </si>
  <si>
    <t>Chengdu Qianbao</t>
  </si>
  <si>
    <t>Hubei Chufeng Heli</t>
  </si>
  <si>
    <t>Kunshan-Guangxi Baoyun</t>
  </si>
  <si>
    <t>Kunshan</t>
  </si>
  <si>
    <t>Guangxi Baoyun</t>
  </si>
  <si>
    <t>Fyllingsdalen-V. Haugesund</t>
  </si>
  <si>
    <t>Fyllingsdalen</t>
  </si>
  <si>
    <t>Rosenborg 2-Tiller</t>
  </si>
  <si>
    <t>Tiller</t>
  </si>
  <si>
    <t>Arges Pitesti-Sportul Snagov</t>
  </si>
  <si>
    <t>Arges Pitesti</t>
  </si>
  <si>
    <t>Sportul Snagov</t>
  </si>
  <si>
    <t>Vinbergs-Hittarps</t>
  </si>
  <si>
    <t>Vinbergs</t>
  </si>
  <si>
    <t>Hittarps</t>
  </si>
  <si>
    <t>Sichuan Annapurna-Changchun Yatai</t>
  </si>
  <si>
    <t>Sichuan Annapurna</t>
  </si>
  <si>
    <t>Changchun Yatai</t>
  </si>
  <si>
    <t>Beijing Renhe-Tianjin Tianhai</t>
  </si>
  <si>
    <t>Beijing Renhe</t>
  </si>
  <si>
    <t>Tianjin Tianhai</t>
  </si>
  <si>
    <t>Guangzhou R&amp;F-Hebei</t>
  </si>
  <si>
    <t>Guangzhou R&amp;F</t>
  </si>
  <si>
    <t>Hebei</t>
  </si>
  <si>
    <t>Shandong Luneng-Jiangsu Suning</t>
  </si>
  <si>
    <t>Shandong Luneng</t>
  </si>
  <si>
    <t>Jiangsu Suning</t>
  </si>
  <si>
    <t>Shanghai Shenhua-Chongqing Lifan</t>
  </si>
  <si>
    <t>Shanghai Shenhua</t>
  </si>
  <si>
    <t>Chongqing Lifan</t>
  </si>
  <si>
    <t>Wuhan Zall-Shenzhen</t>
  </si>
  <si>
    <t>Wuhan Zall</t>
  </si>
  <si>
    <t>Shenzhen</t>
  </si>
  <si>
    <t>Sturm Graz W-Bergheim W</t>
  </si>
  <si>
    <t>Sturm Graz W</t>
  </si>
  <si>
    <t>Bergheim W</t>
  </si>
  <si>
    <t>Energetik BGU-Gorodeja</t>
  </si>
  <si>
    <t>Energetik BGU</t>
  </si>
  <si>
    <t>Gorodeja</t>
  </si>
  <si>
    <t>Brabrand-Bronshoj</t>
  </si>
  <si>
    <t>Middelfart-Jammerbugt</t>
  </si>
  <si>
    <t>Odder-BK Frem</t>
  </si>
  <si>
    <t>Dalum IF-Avarta</t>
  </si>
  <si>
    <t>Welwalo Adigrat-Adama City</t>
  </si>
  <si>
    <t>Welwalo Adigrat</t>
  </si>
  <si>
    <t>Adama City</t>
  </si>
  <si>
    <t>1. Liga 2019</t>
  </si>
  <si>
    <t>Tukums 2000-Grobina</t>
  </si>
  <si>
    <t>Tukums 2000</t>
  </si>
  <si>
    <t>Grobina</t>
  </si>
  <si>
    <t>Division 3 - Group 3 2019</t>
  </si>
  <si>
    <t>Mandalskameratene-Storm BK</t>
  </si>
  <si>
    <t>Mandalskameratene</t>
  </si>
  <si>
    <t>Storm BK</t>
  </si>
  <si>
    <t>Start 2-Vardeneset</t>
  </si>
  <si>
    <t>Start 2</t>
  </si>
  <si>
    <t>Vardeneset</t>
  </si>
  <si>
    <t>Strindheim-Raufoss 2</t>
  </si>
  <si>
    <t>Strindheim</t>
  </si>
  <si>
    <t>Raufoss 2</t>
  </si>
  <si>
    <t>Skierniewice-Mazur Elk</t>
  </si>
  <si>
    <t>Skierniewice</t>
  </si>
  <si>
    <t>Mazur Elk</t>
  </si>
  <si>
    <t>Biala Podlaska-Sandomierz</t>
  </si>
  <si>
    <t>Biala Podlaska</t>
  </si>
  <si>
    <t>Sandomierz</t>
  </si>
  <si>
    <t>Avia Swidnik-Hutnik Krakow</t>
  </si>
  <si>
    <t>Avia Swidnik</t>
  </si>
  <si>
    <t>Hutnik Krakow</t>
  </si>
  <si>
    <t>Zvezda 2005 W-Kubanochka Krasnodar W</t>
  </si>
  <si>
    <t>Zvezda 2005 W</t>
  </si>
  <si>
    <t>Kubanochka Krasnodar W</t>
  </si>
  <si>
    <t>Torpedo Izhevsk W-CSKA Moscow W</t>
  </si>
  <si>
    <t>Torpedo Izhevsk W</t>
  </si>
  <si>
    <t>CSKA Moscow W</t>
  </si>
  <si>
    <t>Amal-Tidaholm IFK</t>
  </si>
  <si>
    <t>Amal</t>
  </si>
  <si>
    <t>Tidaholm IFK</t>
  </si>
  <si>
    <t>Liberec W-Slovacko W</t>
  </si>
  <si>
    <t>Liberec W</t>
  </si>
  <si>
    <t>Slovacko W</t>
  </si>
  <si>
    <t>Lesotho-Uganda</t>
  </si>
  <si>
    <t>Lesotho</t>
  </si>
  <si>
    <t>Uganda</t>
  </si>
  <si>
    <t>Kleinmunchen W-Sudburgenland W</t>
  </si>
  <si>
    <t>Kleinmunchen W</t>
  </si>
  <si>
    <t>Sudburgenland W</t>
  </si>
  <si>
    <t>Ostrava-Mlada Boleslav</t>
  </si>
  <si>
    <t>Ostrava</t>
  </si>
  <si>
    <t>Mlada Boleslav</t>
  </si>
  <si>
    <t>B.93-Vanlose</t>
  </si>
  <si>
    <t>Skovshoved-Tarup Paarup</t>
  </si>
  <si>
    <t>Tarup Paarup</t>
  </si>
  <si>
    <t>Kalju-Maardu</t>
  </si>
  <si>
    <t>Kalju</t>
  </si>
  <si>
    <t>Maardu</t>
  </si>
  <si>
    <t>Genoa U19-Empoli U19</t>
  </si>
  <si>
    <t>Genoa U19</t>
  </si>
  <si>
    <t>Empoli U19</t>
  </si>
  <si>
    <t>Optibet Virsliga</t>
  </si>
  <si>
    <t>BFC Daugavpils-FK Liepaja</t>
  </si>
  <si>
    <t>BFC Daugavpils</t>
  </si>
  <si>
    <t>FK Liepaja</t>
  </si>
  <si>
    <t>Nardo-Halden</t>
  </si>
  <si>
    <t>Baerum Sportsklubb-Asane</t>
  </si>
  <si>
    <t>Baerum Sportsklubb</t>
  </si>
  <si>
    <t>Asane</t>
  </si>
  <si>
    <t>Herd-Nordstrand</t>
  </si>
  <si>
    <t>Herd</t>
  </si>
  <si>
    <t>Nordstrand</t>
  </si>
  <si>
    <t>Wislanie Jaskowice-Stal Krasnik</t>
  </si>
  <si>
    <t>Wislanie Jaskowice</t>
  </si>
  <si>
    <t>Stal Krasnik</t>
  </si>
  <si>
    <t>Rwanda</t>
  </si>
  <si>
    <t>National Football league</t>
  </si>
  <si>
    <t>Mukura Victory Sports-Gicumbi</t>
  </si>
  <si>
    <t>Mukura Victory Sports</t>
  </si>
  <si>
    <t>Gicumbi</t>
  </si>
  <si>
    <t>Espoir-Muhanga</t>
  </si>
  <si>
    <t>Espoir</t>
  </si>
  <si>
    <t>Muhanga</t>
  </si>
  <si>
    <t>Amagaju-AS Kigali</t>
  </si>
  <si>
    <t>Amagaju</t>
  </si>
  <si>
    <t>AS Kigali</t>
  </si>
  <si>
    <t>Rayon Sport-Marines</t>
  </si>
  <si>
    <t>Rayon Sport</t>
  </si>
  <si>
    <t>Marines</t>
  </si>
  <si>
    <t>Musanze-Kiyovu</t>
  </si>
  <si>
    <t>Musanze</t>
  </si>
  <si>
    <t>Kiyovu</t>
  </si>
  <si>
    <t>Maritzburg Utd-Tshakhuma</t>
  </si>
  <si>
    <t>Maritzburg Utd</t>
  </si>
  <si>
    <t>Tshakhuma</t>
  </si>
  <si>
    <t>Bulawayo Chiefs-Ngezi Platinum FC</t>
  </si>
  <si>
    <t>Bulawayo Chiefs</t>
  </si>
  <si>
    <t>Ngezi Platinum FC</t>
  </si>
  <si>
    <t>Platinum-Dynamos</t>
  </si>
  <si>
    <t>Platinum</t>
  </si>
  <si>
    <t>Dynamos</t>
  </si>
  <si>
    <t>Black Rhinos-Herentals</t>
  </si>
  <si>
    <t>Black Rhinos</t>
  </si>
  <si>
    <t>Herentals</t>
  </si>
  <si>
    <t>Harare City-Hwange</t>
  </si>
  <si>
    <t>Harare City</t>
  </si>
  <si>
    <t>Hwange</t>
  </si>
  <si>
    <t>England U20-Japan U22</t>
  </si>
  <si>
    <t>England U20</t>
  </si>
  <si>
    <t>Japan U22</t>
  </si>
  <si>
    <t>Sobeslav-Tachov</t>
  </si>
  <si>
    <t>Sobeslav</t>
  </si>
  <si>
    <t>Tachov</t>
  </si>
  <si>
    <t>Jahn Hiesfeld-Meerbusch</t>
  </si>
  <si>
    <t>Jahn Hiesfeld</t>
  </si>
  <si>
    <t>Meerbusch</t>
  </si>
  <si>
    <t>Netherlands</t>
  </si>
  <si>
    <t>Tweede Divisie 2018/2019</t>
  </si>
  <si>
    <t>VVSB-Hoek</t>
  </si>
  <si>
    <t>VVSB</t>
  </si>
  <si>
    <t>Hoek</t>
  </si>
  <si>
    <t>Sandnes-Kongsvinger</t>
  </si>
  <si>
    <t>Sandnes</t>
  </si>
  <si>
    <t>Kongsvinger</t>
  </si>
  <si>
    <t>Police-APR</t>
  </si>
  <si>
    <t>Police</t>
  </si>
  <si>
    <t>APR</t>
  </si>
  <si>
    <t>Naftan-Volna Pinsk</t>
  </si>
  <si>
    <t>Naftan</t>
  </si>
  <si>
    <t>Volna Pinsk</t>
  </si>
  <si>
    <t>Belshina-Smolevichi</t>
  </si>
  <si>
    <t>Belshina</t>
  </si>
  <si>
    <t>Smolevichi</t>
  </si>
  <si>
    <t>Lida-Chimik Svetlogorsk</t>
  </si>
  <si>
    <t>Lida</t>
  </si>
  <si>
    <t>Chimik Svetlogorsk</t>
  </si>
  <si>
    <t>Rukh Brest-Lokomotiv Gomel</t>
  </si>
  <si>
    <t>Rukh Brest</t>
  </si>
  <si>
    <t>Lokomotiv Gomel</t>
  </si>
  <si>
    <t>Vitebsk-Din. Minsk</t>
  </si>
  <si>
    <t>Vitebsk</t>
  </si>
  <si>
    <t>Din. Minsk</t>
  </si>
  <si>
    <t>Parana-Oeste</t>
  </si>
  <si>
    <t>Parana</t>
  </si>
  <si>
    <t>Oeste</t>
  </si>
  <si>
    <t>Defence Force-Sidama Bunna</t>
  </si>
  <si>
    <t>Defence Force</t>
  </si>
  <si>
    <t>Sidama Bunna</t>
  </si>
  <si>
    <t>Fjardabyggd-Vestri</t>
  </si>
  <si>
    <t>Fjolnir-Njardvik</t>
  </si>
  <si>
    <t>Fjolnir</t>
  </si>
  <si>
    <t>Njardvik</t>
  </si>
  <si>
    <t>Grindavik-Vikingur Reykjavik</t>
  </si>
  <si>
    <t>Grindavik</t>
  </si>
  <si>
    <t>Vikingur Reykjavik</t>
  </si>
  <si>
    <t>Trepca 89-Vellaznimi</t>
  </si>
  <si>
    <t>Trepca 89</t>
  </si>
  <si>
    <t>Vellaznimi</t>
  </si>
  <si>
    <t>New Project-Riga/Staicele</t>
  </si>
  <si>
    <t>New Project</t>
  </si>
  <si>
    <t>Riga/Staicele</t>
  </si>
  <si>
    <t>Palanga-Suduva</t>
  </si>
  <si>
    <t>Palanga</t>
  </si>
  <si>
    <t>Suduva</t>
  </si>
  <si>
    <t>Kretinga-Siauliai FA</t>
  </si>
  <si>
    <t>Kretinga</t>
  </si>
  <si>
    <t>Siauliai FA</t>
  </si>
  <si>
    <t>Moss-Fredrikstad</t>
  </si>
  <si>
    <t>Fram-Asker</t>
  </si>
  <si>
    <t>Fram</t>
  </si>
  <si>
    <t>Oppsal-Alta</t>
  </si>
  <si>
    <t>Oppsal</t>
  </si>
  <si>
    <t>Eidsvold-Sarpsborg 2</t>
  </si>
  <si>
    <t>Eidsvold</t>
  </si>
  <si>
    <t>Sarpsborg 2</t>
  </si>
  <si>
    <t>Rommen SK-Arvoll</t>
  </si>
  <si>
    <t>Rommen SK</t>
  </si>
  <si>
    <t>Arvoll</t>
  </si>
  <si>
    <t>Flint-Donn</t>
  </si>
  <si>
    <t>Flint</t>
  </si>
  <si>
    <t>Donn</t>
  </si>
  <si>
    <t>Fana-Djerv 1919</t>
  </si>
  <si>
    <t>Fana</t>
  </si>
  <si>
    <t>Djerv 1919</t>
  </si>
  <si>
    <t>Brumunddal-Ranheim 2</t>
  </si>
  <si>
    <t>Brumunddal</t>
  </si>
  <si>
    <t>Gjovik Lyn-Kolstad</t>
  </si>
  <si>
    <t>Gjovik Lyn</t>
  </si>
  <si>
    <t>Kolstad</t>
  </si>
  <si>
    <t>Leczna W-Czarni Sosnowiec W</t>
  </si>
  <si>
    <t>Leczna W</t>
  </si>
  <si>
    <t>Czarni Sosnowiec W</t>
  </si>
  <si>
    <t>Medyk Konin W-UKS SMS Lodz W</t>
  </si>
  <si>
    <t>Medyk Konin W</t>
  </si>
  <si>
    <t>UKS SMS Lodz W</t>
  </si>
  <si>
    <t>AZS Wroclaw W-Polonia Poznan W</t>
  </si>
  <si>
    <t>AZS Wroclaw W</t>
  </si>
  <si>
    <t>Polonia Poznan W</t>
  </si>
  <si>
    <t>Ursus Warszawa-Sulejowek</t>
  </si>
  <si>
    <t>Ursus Warszawa</t>
  </si>
  <si>
    <t>Sulejowek</t>
  </si>
  <si>
    <t>Kotwica Kolobrzeg-Lech Poznan 2</t>
  </si>
  <si>
    <t>Kotwica Kolobrzeg</t>
  </si>
  <si>
    <t>Lech Poznan 2</t>
  </si>
  <si>
    <t>Petrolul-Academica Clinceni</t>
  </si>
  <si>
    <t>Petrolul</t>
  </si>
  <si>
    <t>Academica Clinceni</t>
  </si>
  <si>
    <t>U. Cluj-Pandurii</t>
  </si>
  <si>
    <t>U. Cluj</t>
  </si>
  <si>
    <t>Pandurii</t>
  </si>
  <si>
    <t>Energeticianul-Chindia Targoviste</t>
  </si>
  <si>
    <t>Energeticianul</t>
  </si>
  <si>
    <t>Chindia Targoviste</t>
  </si>
  <si>
    <t>Goteborg-Orebro</t>
  </si>
  <si>
    <t>Goteborg</t>
  </si>
  <si>
    <t>Orebro</t>
  </si>
  <si>
    <t>Sirius-Djurgarden</t>
  </si>
  <si>
    <t>Sirius</t>
  </si>
  <si>
    <t>Djurgarden</t>
  </si>
  <si>
    <t>Uddevalla-Vanersborgs IF</t>
  </si>
  <si>
    <t>Uddevalla</t>
  </si>
  <si>
    <t>Vanersborgs IF</t>
  </si>
  <si>
    <t>Angelholms-Ullareds IK</t>
  </si>
  <si>
    <t>Angelholms</t>
  </si>
  <si>
    <t>Ullareds IK</t>
  </si>
  <si>
    <t>Halmstad-Vasteras SK</t>
  </si>
  <si>
    <t>Halmstad</t>
  </si>
  <si>
    <t>Vasteras SK</t>
  </si>
  <si>
    <t>Norrby-Dalkurd</t>
  </si>
  <si>
    <t>Norrby</t>
  </si>
  <si>
    <t>Dalkurd</t>
  </si>
  <si>
    <t>Mjallby-Jonkopings</t>
  </si>
  <si>
    <t>Mjallby</t>
  </si>
  <si>
    <t>Jonkopings</t>
  </si>
  <si>
    <t>Degerfors-Frej</t>
  </si>
  <si>
    <t>Degerfors</t>
  </si>
  <si>
    <t>Frej</t>
  </si>
  <si>
    <t>Regionalliga East</t>
  </si>
  <si>
    <t>Stadlau-Wiener Linien</t>
  </si>
  <si>
    <t>Stadlau</t>
  </si>
  <si>
    <t>Wiener Linien</t>
  </si>
  <si>
    <t>Leobendorf-Traiskirchen</t>
  </si>
  <si>
    <t>Leobendorf</t>
  </si>
  <si>
    <t>Traiskirchen</t>
  </si>
  <si>
    <t>Regionalliga West</t>
  </si>
  <si>
    <t>Kitzbuhel-Langenegg</t>
  </si>
  <si>
    <t>Kitzbuhel</t>
  </si>
  <si>
    <t>Langenegg</t>
  </si>
  <si>
    <t>Dila Gori-Dinamo Tbilisi</t>
  </si>
  <si>
    <t>Dila Gori</t>
  </si>
  <si>
    <t>Dinamo Tbilisi</t>
  </si>
  <si>
    <t>2. Liga</t>
  </si>
  <si>
    <t>Ried-FC Juniors</t>
  </si>
  <si>
    <t>Ried</t>
  </si>
  <si>
    <t>FC Juniors</t>
  </si>
  <si>
    <t>A. Lustenau-Wacker Innsbruck (Am)</t>
  </si>
  <si>
    <t>A. Lustenau</t>
  </si>
  <si>
    <t>Wacker Innsbruck (Am)</t>
  </si>
  <si>
    <t>Liefering-A. Klagenfurt</t>
  </si>
  <si>
    <t>Liefering</t>
  </si>
  <si>
    <t>A. Klagenfurt</t>
  </si>
  <si>
    <t>Lafnitz-BW Linz</t>
  </si>
  <si>
    <t>Lafnitz</t>
  </si>
  <si>
    <t>BW Linz</t>
  </si>
  <si>
    <t>Amstetten-Kapfenberg</t>
  </si>
  <si>
    <t>Amstetten</t>
  </si>
  <si>
    <t>Kapfenberg</t>
  </si>
  <si>
    <t>Vorwarts Steyr-FK Austria Vienna (Am)</t>
  </si>
  <si>
    <t>Vorwarts Steyr</t>
  </si>
  <si>
    <t>FK Austria Vienna (Am)</t>
  </si>
  <si>
    <t>Horn-Wattens</t>
  </si>
  <si>
    <t>Horn</t>
  </si>
  <si>
    <t>Wattens</t>
  </si>
  <si>
    <t>Floridsdorfer AC-Neustadt</t>
  </si>
  <si>
    <t>Floridsdorfer AC</t>
  </si>
  <si>
    <t>Neustadt</t>
  </si>
  <si>
    <t>SV Worgl-Dornbirn</t>
  </si>
  <si>
    <t>SV Worgl</t>
  </si>
  <si>
    <t>Dornbirn</t>
  </si>
  <si>
    <t>Feutcheu-Stade Renard</t>
  </si>
  <si>
    <t>Feutcheu</t>
  </si>
  <si>
    <t>Stade Renard</t>
  </si>
  <si>
    <t>Domazlice-Prevysov</t>
  </si>
  <si>
    <t>Domazlice</t>
  </si>
  <si>
    <t>Prevysov</t>
  </si>
  <si>
    <t>Zivanice-Vysehrad</t>
  </si>
  <si>
    <t>Zivanice</t>
  </si>
  <si>
    <t>Vysehrad</t>
  </si>
  <si>
    <t>Usti nad Orlici-Velvary</t>
  </si>
  <si>
    <t>Usti nad Orlici</t>
  </si>
  <si>
    <t>Velvary</t>
  </si>
  <si>
    <t>Division E</t>
  </si>
  <si>
    <t>Detmarovice-Frydlant n. O.</t>
  </si>
  <si>
    <t>Detmarovice</t>
  </si>
  <si>
    <t>Frydlant n. O.</t>
  </si>
  <si>
    <t>Hlucin-Vrchovina</t>
  </si>
  <si>
    <t>Hlucin</t>
  </si>
  <si>
    <t>Vrchovina</t>
  </si>
  <si>
    <t>Lisen-Hulin</t>
  </si>
  <si>
    <t>Lisen</t>
  </si>
  <si>
    <t>Hulin</t>
  </si>
  <si>
    <t>Dolni Benesov-Velke Mezirici</t>
  </si>
  <si>
    <t>Dolni Benesov</t>
  </si>
  <si>
    <t>Velke Mezirici</t>
  </si>
  <si>
    <t>Hodonin-Valasske Mezirici</t>
  </si>
  <si>
    <t>Hodonin</t>
  </si>
  <si>
    <t>Valasske Mezirici</t>
  </si>
  <si>
    <t>Stredocesky KP</t>
  </si>
  <si>
    <t>Tuchlovice-Slany</t>
  </si>
  <si>
    <t>Tuchlovice</t>
  </si>
  <si>
    <t>Slany</t>
  </si>
  <si>
    <t>Premier League (Crimea) 2018/2019</t>
  </si>
  <si>
    <t>Inkomport-Kyzyltash</t>
  </si>
  <si>
    <t>Inkomport</t>
  </si>
  <si>
    <t>Kyzyltash</t>
  </si>
  <si>
    <t>SKCHF Sevastopol-Krymteplytsia</t>
  </si>
  <si>
    <t>SKCHF Sevastopol</t>
  </si>
  <si>
    <t>Krymteplytsia</t>
  </si>
  <si>
    <t>Ocean Kerch-Yevpatoriya</t>
  </si>
  <si>
    <t>Ocean Kerch</t>
  </si>
  <si>
    <t>Yevpatoriya</t>
  </si>
  <si>
    <t>Guardsman-TSK Simferopol</t>
  </si>
  <si>
    <t>Guardsman</t>
  </si>
  <si>
    <t>TSK Simferopol</t>
  </si>
  <si>
    <t>NSI Runavik-TB Tvoroyri</t>
  </si>
  <si>
    <t>NSI Runavik</t>
  </si>
  <si>
    <t>TB Tvoroyri</t>
  </si>
  <si>
    <t>Kleve-Schonnebeck</t>
  </si>
  <si>
    <t>Kleve</t>
  </si>
  <si>
    <t>Schonnebeck</t>
  </si>
  <si>
    <t>Riga FC-RFS</t>
  </si>
  <si>
    <t>Riga FC</t>
  </si>
  <si>
    <t>RFS</t>
  </si>
  <si>
    <t>Floro-Senja</t>
  </si>
  <si>
    <t>Floro</t>
  </si>
  <si>
    <t>Senja</t>
  </si>
  <si>
    <t>Grei-Follo</t>
  </si>
  <si>
    <t>Grei</t>
  </si>
  <si>
    <t>Follo</t>
  </si>
  <si>
    <t>Melhus-Nybergsund</t>
  </si>
  <si>
    <t>Melhus</t>
  </si>
  <si>
    <t>Nybergsund</t>
  </si>
  <si>
    <t>Polonia Warszawa-Biala Piska</t>
  </si>
  <si>
    <t>Polonia Warszawa</t>
  </si>
  <si>
    <t>Biala Piska</t>
  </si>
  <si>
    <t>Bron Radom-LKS Lomza</t>
  </si>
  <si>
    <t>Bron Radom</t>
  </si>
  <si>
    <t>LKS Lomza</t>
  </si>
  <si>
    <t>Sokol Aleksandrow L.-Huragan Morag</t>
  </si>
  <si>
    <t>Sokol Aleksandrow L.</t>
  </si>
  <si>
    <t>Huragan Morag</t>
  </si>
  <si>
    <t>Jarocin-Mieszko</t>
  </si>
  <si>
    <t>Jarocin</t>
  </si>
  <si>
    <t>Mieszko</t>
  </si>
  <si>
    <t>Koszalin-KP Starogard Gdanski</t>
  </si>
  <si>
    <t>Koszalin</t>
  </si>
  <si>
    <t>KP Starogard Gdanski</t>
  </si>
  <si>
    <t>Stezyca-KKS Kalisz</t>
  </si>
  <si>
    <t>Stezyca</t>
  </si>
  <si>
    <t>KKS Kalisz</t>
  </si>
  <si>
    <t>Wierzyca-Pogon Szczecin II</t>
  </si>
  <si>
    <t>Wierzyca</t>
  </si>
  <si>
    <t>Pogon Szczecin II</t>
  </si>
  <si>
    <t>Gornik Konin-Chemik Bydgoszcz</t>
  </si>
  <si>
    <t>Gornik Konin</t>
  </si>
  <si>
    <t>Chemik Bydgoszcz</t>
  </si>
  <si>
    <t>III Liga - Group III 2018/2019</t>
  </si>
  <si>
    <t>Pniowek-Gornik Z. 2</t>
  </si>
  <si>
    <t>Pniowek</t>
  </si>
  <si>
    <t>Gornik Z. 2</t>
  </si>
  <si>
    <t>Stilon Gorzow-Bielsko Biala</t>
  </si>
  <si>
    <t>Stilon Gorzow</t>
  </si>
  <si>
    <t>Bielsko Biala</t>
  </si>
  <si>
    <t>Legnica 2-Piast Zmigrod</t>
  </si>
  <si>
    <t>Legnica 2</t>
  </si>
  <si>
    <t>Piast Zmigrod</t>
  </si>
  <si>
    <t>Zaglebie 2-LZS Agroplon Gluszyna</t>
  </si>
  <si>
    <t>Zaglebie 2</t>
  </si>
  <si>
    <t>LZS Agroplon Gluszyna</t>
  </si>
  <si>
    <t>Brzeg-Radzionkow</t>
  </si>
  <si>
    <t>Brzeg</t>
  </si>
  <si>
    <t>Radzionkow</t>
  </si>
  <si>
    <t>Sleza Wroclaw-KS Polkowice</t>
  </si>
  <si>
    <t>Sleza Wroclaw</t>
  </si>
  <si>
    <t>KS Polkowice</t>
  </si>
  <si>
    <t>Ruch Zdzieszowice-Lechia Dzierzoniow</t>
  </si>
  <si>
    <t>Ruch Zdzieszowice</t>
  </si>
  <si>
    <t>Lechia Dzierzoniow</t>
  </si>
  <si>
    <t>Gwarek Tarnowskie Gory-Warta Gorzow</t>
  </si>
  <si>
    <t>Gwarek Tarnowskie Gory</t>
  </si>
  <si>
    <t>Warta Gorzow</t>
  </si>
  <si>
    <t>Sola Oswiecim-Czarni Polaniec</t>
  </si>
  <si>
    <t>Sola Oswiecim</t>
  </si>
  <si>
    <t>Czarni Polaniec</t>
  </si>
  <si>
    <t>Orleta Radzyn-Sokol Sieniawa</t>
  </si>
  <si>
    <t>Orleta Radzyn</t>
  </si>
  <si>
    <t>Sokol Sieniawa</t>
  </si>
  <si>
    <t>NKP Podhale Nowy Targ-Ostrowiec Swietokrzyski</t>
  </si>
  <si>
    <t>NKP Podhale Nowy Targ</t>
  </si>
  <si>
    <t>Ostrowiec Swietokrzyski</t>
  </si>
  <si>
    <t>Chelmianka Chelm-S. Rzeszow</t>
  </si>
  <si>
    <t>Chelmianka Chelm</t>
  </si>
  <si>
    <t>S. Rzeszow</t>
  </si>
  <si>
    <t>Chertanovo M. W-Lokomotiv Moscow W</t>
  </si>
  <si>
    <t>Chertanovo M. W</t>
  </si>
  <si>
    <t>Lokomotiv Moscow W</t>
  </si>
  <si>
    <t>Slovakia</t>
  </si>
  <si>
    <t>Divison C East</t>
  </si>
  <si>
    <t>Spisska Nova Ves-B. Nova Ves</t>
  </si>
  <si>
    <t>Spisska Nova Ves</t>
  </si>
  <si>
    <t>B. Nova Ves</t>
  </si>
  <si>
    <t>Divison C West</t>
  </si>
  <si>
    <t>Velke Ludince-Sala</t>
  </si>
  <si>
    <t>Velke Ludince</t>
  </si>
  <si>
    <t>Sala</t>
  </si>
  <si>
    <t>Fortuna liga</t>
  </si>
  <si>
    <t>Trencin-Poprad</t>
  </si>
  <si>
    <t>Trencin</t>
  </si>
  <si>
    <t>Poprad</t>
  </si>
  <si>
    <t>Zimbabwe-Comoros</t>
  </si>
  <si>
    <t>Comoros</t>
  </si>
  <si>
    <t>Vyskov-Rymarov</t>
  </si>
  <si>
    <t>Vyskov</t>
  </si>
  <si>
    <t>Rymarov</t>
  </si>
  <si>
    <t>Divison C Bratislava</t>
  </si>
  <si>
    <t>Raca-Ivanka pri Dunaji</t>
  </si>
  <si>
    <t>Raca</t>
  </si>
  <si>
    <t>Ivanka pri Dunaji</t>
  </si>
  <si>
    <t>Portugal U19-Chile U23</t>
  </si>
  <si>
    <t>Portugal U19</t>
  </si>
  <si>
    <t>Chile U23</t>
  </si>
  <si>
    <t>FC Gomel-BATE</t>
  </si>
  <si>
    <t>FC Gomel</t>
  </si>
  <si>
    <t>BATE</t>
  </si>
  <si>
    <t>Tammeka-Tulevik</t>
  </si>
  <si>
    <t>Tammeka</t>
  </si>
  <si>
    <t>Tulevik</t>
  </si>
  <si>
    <t>KFG Gardabaer-Tindastoll</t>
  </si>
  <si>
    <t>Riteriai-Kauno Zalgiris</t>
  </si>
  <si>
    <t>Riteriai</t>
  </si>
  <si>
    <t>Kauno Zalgiris</t>
  </si>
  <si>
    <t>Molinos El Pirata-Ayacucho</t>
  </si>
  <si>
    <t>Molinos El Pirata</t>
  </si>
  <si>
    <t>Legionowo-Zambrow</t>
  </si>
  <si>
    <t>Legionowo</t>
  </si>
  <si>
    <t>Zambrow</t>
  </si>
  <si>
    <t>Laredo-Numancia B</t>
  </si>
  <si>
    <t>Laredo</t>
  </si>
  <si>
    <t>Numancia B</t>
  </si>
  <si>
    <t>Pena-CD Mostoles</t>
  </si>
  <si>
    <t>Pena</t>
  </si>
  <si>
    <t>CD Mostoles</t>
  </si>
  <si>
    <t>Falkenbergs-Kalmar</t>
  </si>
  <si>
    <t>Falkenbergs</t>
  </si>
  <si>
    <t>Kalmar</t>
  </si>
  <si>
    <t>Ostersunds-Sundsvall</t>
  </si>
  <si>
    <t>Ostersunds</t>
  </si>
  <si>
    <t>Sundsvall</t>
  </si>
  <si>
    <t>Primera B Metropolitana</t>
  </si>
  <si>
    <t>San Telmo-Colegiales</t>
  </si>
  <si>
    <t>San Telmo</t>
  </si>
  <si>
    <t>Colegiales</t>
  </si>
  <si>
    <t>WIT Georgia-Torpedo Kutaisi</t>
  </si>
  <si>
    <t>WIT Georgia</t>
  </si>
  <si>
    <t>Torpedo Kutaisi</t>
  </si>
  <si>
    <t>Tropezon-Poblense</t>
  </si>
  <si>
    <t>Tropezon</t>
  </si>
  <si>
    <t>Poblense</t>
  </si>
  <si>
    <t>Lorca Deportiva-Sarinena</t>
  </si>
  <si>
    <t>Lorca Deportiva</t>
  </si>
  <si>
    <t>Sarinena</t>
  </si>
  <si>
    <t>HFX Wanderers-Pacific FC</t>
  </si>
  <si>
    <t>HFX Wanderers</t>
  </si>
  <si>
    <t>Pacific FC</t>
  </si>
  <si>
    <t>Halsen-Norild</t>
  </si>
  <si>
    <t>Halsen</t>
  </si>
  <si>
    <t>B. Gdynia-Kleczew</t>
  </si>
  <si>
    <t>B. Gdynia</t>
  </si>
  <si>
    <t>Kleczew</t>
  </si>
  <si>
    <t>Alcorcon-Gimnastic</t>
  </si>
  <si>
    <t>Alcorcon</t>
  </si>
  <si>
    <t>Gimnastic</t>
  </si>
  <si>
    <t>Primera D Metropolitana</t>
  </si>
  <si>
    <t>Liniers-CSR Espanol</t>
  </si>
  <si>
    <t>Liniers</t>
  </si>
  <si>
    <t>CSR Espanol</t>
  </si>
  <si>
    <t>Real Pilar-Argentino de Rosario</t>
  </si>
  <si>
    <t>Real Pilar</t>
  </si>
  <si>
    <t>Argentino de Rosario</t>
  </si>
  <si>
    <t>Portugalete-Llagostera</t>
  </si>
  <si>
    <t>Portugalete</t>
  </si>
  <si>
    <t>Llagostera</t>
  </si>
  <si>
    <t>SD Logrones-Cayon</t>
  </si>
  <si>
    <t>SD Logrones</t>
  </si>
  <si>
    <t>Cayon</t>
  </si>
  <si>
    <t>G. Segoviana-EDMF Churra</t>
  </si>
  <si>
    <t>G. Segoviana</t>
  </si>
  <si>
    <t>EDMF Churra</t>
  </si>
  <si>
    <t>CF Illueca-El Palo</t>
  </si>
  <si>
    <t>CF Illueca</t>
  </si>
  <si>
    <t>El Palo</t>
  </si>
  <si>
    <t>Naxara-Mutilvera</t>
  </si>
  <si>
    <t>Naxara</t>
  </si>
  <si>
    <t>Mutilvera</t>
  </si>
  <si>
    <t>Vitoria ES-Portuguesa RJ</t>
  </si>
  <si>
    <t>Itaborai-Tupi</t>
  </si>
  <si>
    <t>Antequera-CD Utrera</t>
  </si>
  <si>
    <t>Antequera</t>
  </si>
  <si>
    <t>CD Utrera</t>
  </si>
  <si>
    <t>Horta-Moralo</t>
  </si>
  <si>
    <t>Horta</t>
  </si>
  <si>
    <t>Moralo</t>
  </si>
  <si>
    <t>Progreso-Defensor Sp.</t>
  </si>
  <si>
    <t>Progreso</t>
  </si>
  <si>
    <t>Defensor Sp.</t>
  </si>
  <si>
    <t>Fenix-Rampla Juniors</t>
  </si>
  <si>
    <t>Fenix</t>
  </si>
  <si>
    <t>Rampla Juniors</t>
  </si>
  <si>
    <t>Plaza Colonia-Racing Montevideo</t>
  </si>
  <si>
    <t>Plaza Colonia</t>
  </si>
  <si>
    <t>Racing Montevideo</t>
  </si>
  <si>
    <t>Ipora-Palmas</t>
  </si>
  <si>
    <t>Brasiliense-URT</t>
  </si>
  <si>
    <t>Serie C - Play Out</t>
  </si>
  <si>
    <t>Lucchese-Bisceglie</t>
  </si>
  <si>
    <t>Lucchese</t>
  </si>
  <si>
    <t>Bisceglie</t>
  </si>
  <si>
    <t>Flamengo RJ-Fortaleza</t>
  </si>
  <si>
    <t>Fortaleza</t>
  </si>
  <si>
    <t>Volta Redonda-Ypiranga FC</t>
  </si>
  <si>
    <t>Volta Redonda</t>
  </si>
  <si>
    <t>Santos AP-RD Ariquemes</t>
  </si>
  <si>
    <t>Atletico CE-AE Altos</t>
  </si>
  <si>
    <t>Serrano PB-Bahia De Feira</t>
  </si>
  <si>
    <t>Serrano PB</t>
  </si>
  <si>
    <t>Ituano-Serra</t>
  </si>
  <si>
    <t>Interporto-Aparecidense</t>
  </si>
  <si>
    <t>Champions League</t>
  </si>
  <si>
    <t>Tottenham-Liverpool</t>
  </si>
  <si>
    <t>Tottenham</t>
  </si>
  <si>
    <t>Liverpool</t>
  </si>
  <si>
    <t>Botafogo SP-Criciuma</t>
  </si>
  <si>
    <t>Botafogo SP</t>
  </si>
  <si>
    <t>Criciuma</t>
  </si>
  <si>
    <t>Vila Nova FC-Londrina</t>
  </si>
  <si>
    <t>Vila Nova FC</t>
  </si>
  <si>
    <t>Londrina</t>
  </si>
  <si>
    <t>Magallanes-Copiapo</t>
  </si>
  <si>
    <t>Magallanes</t>
  </si>
  <si>
    <t>Copiapo</t>
  </si>
  <si>
    <t>S. Morning-San Luis</t>
  </si>
  <si>
    <t>S. Morning</t>
  </si>
  <si>
    <t>San Luis</t>
  </si>
  <si>
    <t>Caldense-Sobradinho</t>
  </si>
  <si>
    <t>Maringa FC-Joinville</t>
  </si>
  <si>
    <t>Jordan</t>
  </si>
  <si>
    <t>Jordan Cup</t>
  </si>
  <si>
    <t>Al Faisaly Amman-Al Ramtha</t>
  </si>
  <si>
    <t>Al Faisaly Amman</t>
  </si>
  <si>
    <t>Al Ramtha</t>
  </si>
  <si>
    <t>Binacional-Sport Boys</t>
  </si>
  <si>
    <t>Binacional</t>
  </si>
  <si>
    <t>Sport Boys</t>
  </si>
  <si>
    <t>Juan Aurich-Santos FC</t>
  </si>
  <si>
    <t>Juan Aurich</t>
  </si>
  <si>
    <t>Santos FC</t>
  </si>
  <si>
    <t>Mineros-Zamora</t>
  </si>
  <si>
    <t>Mineros</t>
  </si>
  <si>
    <t>Nautico-Globo</t>
  </si>
  <si>
    <t>Nautico</t>
  </si>
  <si>
    <t>O1 - HT</t>
  </si>
  <si>
    <t>O1 - AT</t>
  </si>
  <si>
    <t>TG</t>
  </si>
  <si>
    <t>TGW</t>
  </si>
  <si>
    <t>Paysandu PA-EC Sao Jose</t>
  </si>
  <si>
    <t>Paysandu PA</t>
  </si>
  <si>
    <t>EC Sao Jose</t>
  </si>
  <si>
    <t>Victoria Highlanders-Lane United</t>
  </si>
  <si>
    <t>Victoria Highlanders</t>
  </si>
  <si>
    <t>Lane United</t>
  </si>
  <si>
    <t>Estudiantes Merida-Aragua</t>
  </si>
  <si>
    <t>Aragua</t>
  </si>
  <si>
    <t>San Felipe-La Serena</t>
  </si>
  <si>
    <t>San Felipe</t>
  </si>
  <si>
    <t>La Serena</t>
  </si>
  <si>
    <t>Copa de la Superliga</t>
  </si>
  <si>
    <t>Tigre-Boca Juniors</t>
  </si>
  <si>
    <t>Tigre</t>
  </si>
  <si>
    <t>Boca Juniors</t>
  </si>
  <si>
    <t>Internacional-Avai</t>
  </si>
  <si>
    <t>Internacional</t>
  </si>
  <si>
    <t>Avai</t>
  </si>
  <si>
    <t>Atletico MG-CSA</t>
  </si>
  <si>
    <t>Chapecoense SC-Palmeiras</t>
  </si>
  <si>
    <t>Chapecoense SC</t>
  </si>
  <si>
    <t>Palmeiras</t>
  </si>
  <si>
    <t>Galvez-Manaus</t>
  </si>
  <si>
    <t>Honduras</t>
  </si>
  <si>
    <t>Liga Nacional</t>
  </si>
  <si>
    <t>Olimpia-Motagua</t>
  </si>
  <si>
    <t>Olimpia</t>
  </si>
  <si>
    <t>Motagua</t>
  </si>
  <si>
    <t>Portland Thorns W-Chicago W</t>
  </si>
  <si>
    <t>Portland Thorns W</t>
  </si>
  <si>
    <t>Chicago W</t>
  </si>
  <si>
    <t>Chico-Llaneros</t>
  </si>
  <si>
    <t>Chico</t>
  </si>
  <si>
    <t>Llaneros</t>
  </si>
  <si>
    <t>Quindio-Pereira</t>
  </si>
  <si>
    <t>Quindio</t>
  </si>
  <si>
    <t>Pereira</t>
  </si>
  <si>
    <t>Deportes Tolima-Atl. Nacional</t>
  </si>
  <si>
    <t>Deportes Tolima</t>
  </si>
  <si>
    <t>Atl. Nacional</t>
  </si>
  <si>
    <t>Marimoo-Hawks</t>
  </si>
  <si>
    <t>Marimoo</t>
  </si>
  <si>
    <t>Hawks</t>
  </si>
  <si>
    <t>U. de Deportes-Cajamarca</t>
  </si>
  <si>
    <t>U. de Deportes</t>
  </si>
  <si>
    <t>Cajamarca</t>
  </si>
  <si>
    <t>Euro New York-Long Island</t>
  </si>
  <si>
    <t>Chicago United-Dayton</t>
  </si>
  <si>
    <t>Chicago United</t>
  </si>
  <si>
    <t>Dayton</t>
  </si>
  <si>
    <t>Orange County SC II-Golden State Force</t>
  </si>
  <si>
    <t>Orange County SC II</t>
  </si>
  <si>
    <t>Junior-Dep. Cali</t>
  </si>
  <si>
    <t>Junior</t>
  </si>
  <si>
    <t>Dep. Cali</t>
  </si>
  <si>
    <t>Los Angeles Galaxy-New England Revolution</t>
  </si>
  <si>
    <t>Los Angeles Galaxy</t>
  </si>
  <si>
    <t>New England Revolution</t>
  </si>
  <si>
    <t>Tanzania</t>
  </si>
  <si>
    <t>Ligi Kuu Bara</t>
  </si>
  <si>
    <t>Pamba-Kagera Sugar</t>
  </si>
  <si>
    <t>Pamba</t>
  </si>
  <si>
    <t>Kagera Sugar</t>
  </si>
  <si>
    <t>Beijing Technology-Yinchuan Helanshan</t>
  </si>
  <si>
    <t>Beijing Technology</t>
  </si>
  <si>
    <t>Yinchuan Helanshan</t>
  </si>
  <si>
    <t>Fortuna Becicherecu Mic W-Ol. Cluj W</t>
  </si>
  <si>
    <t>Fortuna Becicherecu Mic W</t>
  </si>
  <si>
    <t>Ol. Cluj W</t>
  </si>
  <si>
    <t>Universitatea Galati W-Vasas Odorhei W</t>
  </si>
  <si>
    <t>Universitatea Galati W</t>
  </si>
  <si>
    <t>Vasas Odorhei W</t>
  </si>
  <si>
    <t>Stabaek 2-Molde 2</t>
  </si>
  <si>
    <t>Stabaek 2</t>
  </si>
  <si>
    <t>Molde 2</t>
  </si>
  <si>
    <t>Tunisia</t>
  </si>
  <si>
    <t>Ligue Professionnelle 1</t>
  </si>
  <si>
    <t>Esperance Tunis-JS Kairouan</t>
  </si>
  <si>
    <t>JS Kairouan</t>
  </si>
  <si>
    <t>Tunisia Cup</t>
  </si>
  <si>
    <t>Etoile Sahel-Club Africain</t>
  </si>
  <si>
    <t>Etoile Sahel</t>
  </si>
  <si>
    <t>Club Africain</t>
  </si>
  <si>
    <t>China U23-Ireland U21</t>
  </si>
  <si>
    <t>China U23</t>
  </si>
  <si>
    <t>Ireland U21</t>
  </si>
  <si>
    <t>Krakeroy-Aalesund 2</t>
  </si>
  <si>
    <t>Krakeroy</t>
  </si>
  <si>
    <t>Aalesund 2</t>
  </si>
  <si>
    <t>JBK-VPS 2</t>
  </si>
  <si>
    <t>VPS 2</t>
  </si>
  <si>
    <t>Ull/Kisa 2-Tromso 2</t>
  </si>
  <si>
    <t>Tromso 2</t>
  </si>
  <si>
    <t>GrIFK-Gnistan</t>
  </si>
  <si>
    <t>Gnistan</t>
  </si>
  <si>
    <t>KuFu 98-GBK Kokkola</t>
  </si>
  <si>
    <t>KuFu 98</t>
  </si>
  <si>
    <t>GBK Kokkola</t>
  </si>
  <si>
    <t>KTP-MuSa</t>
  </si>
  <si>
    <t>MuSa</t>
  </si>
  <si>
    <t>Uruguay U20-Ecuador U20</t>
  </si>
  <si>
    <t>Uruguay U20</t>
  </si>
  <si>
    <t>Ecuador U20</t>
  </si>
  <si>
    <t>Ukraine U20-Panama U20</t>
  </si>
  <si>
    <t>Ukraine U20</t>
  </si>
  <si>
    <t>Panama U20</t>
  </si>
  <si>
    <t>Elva-Tammeka U21</t>
  </si>
  <si>
    <t>Elva</t>
  </si>
  <si>
    <t>Tammeka U21</t>
  </si>
  <si>
    <t>Flora U21-Tallinna Kalev U21</t>
  </si>
  <si>
    <t>Flora U21</t>
  </si>
  <si>
    <t>Tallinna Kalev U21</t>
  </si>
  <si>
    <t>Tartu Welco-Levadia U21</t>
  </si>
  <si>
    <t>Tartu Welco</t>
  </si>
  <si>
    <t>Levadia U21</t>
  </si>
  <si>
    <t>Liiga Women</t>
  </si>
  <si>
    <t>TiPS W-HJK W</t>
  </si>
  <si>
    <t>TiPS W</t>
  </si>
  <si>
    <t>HJK W</t>
  </si>
  <si>
    <t>Division 1</t>
  </si>
  <si>
    <t>Longford-Galway</t>
  </si>
  <si>
    <t>Longford</t>
  </si>
  <si>
    <t>Galway</t>
  </si>
  <si>
    <t>Croatia</t>
  </si>
  <si>
    <t>1. HNL</t>
  </si>
  <si>
    <t>Istra 1961-Sibenik</t>
  </si>
  <si>
    <t>Istra 1961</t>
  </si>
  <si>
    <t>Sibenik</t>
  </si>
  <si>
    <t>Mjondalen 2-Valerenga 2</t>
  </si>
  <si>
    <t>Mjondalen 2</t>
  </si>
  <si>
    <t>Valerenga 2</t>
  </si>
  <si>
    <t>Pors Grenland-Flekkeroy</t>
  </si>
  <si>
    <t>Pors Grenland</t>
  </si>
  <si>
    <t>Flekkeroy</t>
  </si>
  <si>
    <t>Sogndal 2-Brann 2</t>
  </si>
  <si>
    <t>Sogndal 2</t>
  </si>
  <si>
    <t>Brann 2</t>
  </si>
  <si>
    <t>Nykopings-Forward</t>
  </si>
  <si>
    <t>Nykopings</t>
  </si>
  <si>
    <t>Forward</t>
  </si>
  <si>
    <t>IFK Umea-Umea FC</t>
  </si>
  <si>
    <t>IFK Umea</t>
  </si>
  <si>
    <t>Almeboda/Linneryd-Karlskrona</t>
  </si>
  <si>
    <t>Karlskrona</t>
  </si>
  <si>
    <t>Huddinge-Arameisk Syrianska</t>
  </si>
  <si>
    <t>Huddinge</t>
  </si>
  <si>
    <t>Arameisk Syrianska</t>
  </si>
  <si>
    <t>IFK Malmo-Rosengard</t>
  </si>
  <si>
    <t>IFK Malmo</t>
  </si>
  <si>
    <t>Osters-Brage</t>
  </si>
  <si>
    <t>Osters</t>
  </si>
  <si>
    <t>Brage</t>
  </si>
  <si>
    <t>Mexico U22-Bahrain U23</t>
  </si>
  <si>
    <t>Mexico U22</t>
  </si>
  <si>
    <t>Bahrain U23</t>
  </si>
  <si>
    <t>Newroz-Aspudden Tellus</t>
  </si>
  <si>
    <t>Newroz</t>
  </si>
  <si>
    <t>Santa Cruz de Natal-Bragantino</t>
  </si>
  <si>
    <t>Senegal U20-Nigeria U20</t>
  </si>
  <si>
    <t>Senegal U20</t>
  </si>
  <si>
    <t>Nigeria U20</t>
  </si>
  <si>
    <t>Egypt</t>
  </si>
  <si>
    <t>Haras El Hodood-Zamalek</t>
  </si>
  <si>
    <t>Haras El Hodood</t>
  </si>
  <si>
    <t>Zamalek</t>
  </si>
  <si>
    <t>Al Ittihad-Smouha</t>
  </si>
  <si>
    <t>Al Ittihad</t>
  </si>
  <si>
    <t>Smouha</t>
  </si>
  <si>
    <t>Petrojet-Arab Contractors</t>
  </si>
  <si>
    <t>Petrojet</t>
  </si>
  <si>
    <t>Arab Contractors</t>
  </si>
  <si>
    <t>El Entag El-Harby-Wadi Degla</t>
  </si>
  <si>
    <t>El Entag El</t>
  </si>
  <si>
    <t>Harby-Wadi Degla</t>
  </si>
  <si>
    <t>Caracas-Zulia</t>
  </si>
  <si>
    <t>Caracas</t>
  </si>
  <si>
    <t>Zulia</t>
  </si>
  <si>
    <t>America MG-Coritiba</t>
  </si>
  <si>
    <t>America MG</t>
  </si>
  <si>
    <t>Coritiba</t>
  </si>
  <si>
    <t>Tombense-Remo</t>
  </si>
  <si>
    <t>Tombense</t>
  </si>
  <si>
    <t>Remo</t>
  </si>
  <si>
    <t>Patrocinense-Anapolina</t>
  </si>
  <si>
    <t>Brusque-Foz do Iguacu</t>
  </si>
  <si>
    <t>Itabaiana-Juazeirense</t>
  </si>
  <si>
    <t>Acassuso-All Boys</t>
  </si>
  <si>
    <t>Acassuso</t>
  </si>
  <si>
    <t>All Boys</t>
  </si>
  <si>
    <t>PFL - Ural-Povolzhye</t>
  </si>
  <si>
    <t>Ufa 2-Ural 2</t>
  </si>
  <si>
    <t>Ufa 2</t>
  </si>
  <si>
    <t>Ural 2</t>
  </si>
  <si>
    <t>Bulgaria U18-Moldova U18</t>
  </si>
  <si>
    <t>Bulgaria U18</t>
  </si>
  <si>
    <t>Moldova U18</t>
  </si>
  <si>
    <t>Enyimba-Enugu Rangers</t>
  </si>
  <si>
    <t>Ulyanovsk-Neftekhimik</t>
  </si>
  <si>
    <t>Ulyanovsk</t>
  </si>
  <si>
    <t>Neftekhimik</t>
  </si>
  <si>
    <t>FC Zvezda Perm-Syzran</t>
  </si>
  <si>
    <t>FC Zvezda Perm</t>
  </si>
  <si>
    <t>Syzran</t>
  </si>
  <si>
    <t>Japan U22-Chile U23</t>
  </si>
  <si>
    <t>Lada Togliatti-Zenit Izhevsk</t>
  </si>
  <si>
    <t>Lada Togliatti</t>
  </si>
  <si>
    <t>Zenit Izhevsk</t>
  </si>
  <si>
    <t>Uganda-South Africa</t>
  </si>
  <si>
    <t>Russia U18-India U18</t>
  </si>
  <si>
    <t>Russia U18</t>
  </si>
  <si>
    <t>India U18</t>
  </si>
  <si>
    <t>Division D</t>
  </si>
  <si>
    <t>Blansko-Nove Sady</t>
  </si>
  <si>
    <t>Blansko</t>
  </si>
  <si>
    <t>Nove Sady</t>
  </si>
  <si>
    <t>HFK Olomouc-Kozlovice</t>
  </si>
  <si>
    <t>HFK Olomouc</t>
  </si>
  <si>
    <t>Kozlovice</t>
  </si>
  <si>
    <t>Hranice-Vsetin</t>
  </si>
  <si>
    <t>Hranice</t>
  </si>
  <si>
    <t>Vsetin</t>
  </si>
  <si>
    <t>Mikkelin-Sudet</t>
  </si>
  <si>
    <t>Mikkelin</t>
  </si>
  <si>
    <t>Sudet</t>
  </si>
  <si>
    <t>Haka-Ekenas</t>
  </si>
  <si>
    <t>Haka</t>
  </si>
  <si>
    <t>Ekenas</t>
  </si>
  <si>
    <t>Lovcen-Kom Podgorica</t>
  </si>
  <si>
    <t>Kamaz-Nosta</t>
  </si>
  <si>
    <t>Kamaz</t>
  </si>
  <si>
    <t>Nosta</t>
  </si>
  <si>
    <t>Gabcikovo-Trnava B</t>
  </si>
  <si>
    <t>Gabcikovo</t>
  </si>
  <si>
    <t>Trnava B</t>
  </si>
  <si>
    <t>France U20-USA U20</t>
  </si>
  <si>
    <t>France U20</t>
  </si>
  <si>
    <t>USA U20</t>
  </si>
  <si>
    <t>Japan U20-South Korea U20</t>
  </si>
  <si>
    <t>Japan U20</t>
  </si>
  <si>
    <t>South Korea U20</t>
  </si>
  <si>
    <t>Kiffen-JaPS</t>
  </si>
  <si>
    <t>Kiffen</t>
  </si>
  <si>
    <t>JaPS</t>
  </si>
  <si>
    <t>Kano Pillars-Akwa United</t>
  </si>
  <si>
    <t>Ch. Odessa-Kolos Kovalyovka</t>
  </si>
  <si>
    <t>Ch. Odessa</t>
  </si>
  <si>
    <t>Kolos Kovalyovka</t>
  </si>
  <si>
    <t>Karpaty-Volyn Lutsk</t>
  </si>
  <si>
    <t>Karpaty</t>
  </si>
  <si>
    <t>Volyn Lutsk</t>
  </si>
  <si>
    <t>Sandviks-Taftea IK</t>
  </si>
  <si>
    <t>Sandviks</t>
  </si>
  <si>
    <t>Taftea IK</t>
  </si>
  <si>
    <t>Rappe GOIF-Asarums</t>
  </si>
  <si>
    <t>Rappe GOIF</t>
  </si>
  <si>
    <t>Halmia-Eslovs</t>
  </si>
  <si>
    <t>Halmia</t>
  </si>
  <si>
    <t>Eslovs</t>
  </si>
  <si>
    <t>Orgryte-Syrianska</t>
  </si>
  <si>
    <t>Orgryte</t>
  </si>
  <si>
    <t>Syrianska</t>
  </si>
  <si>
    <t>England U20-Portugal U19</t>
  </si>
  <si>
    <t>Comoros-Malawi</t>
  </si>
  <si>
    <t>Ifeanyi Ubah-Lobi Stars</t>
  </si>
  <si>
    <t>Argentina U20-Mali U20</t>
  </si>
  <si>
    <t>Argentina U20</t>
  </si>
  <si>
    <t>Mali U20</t>
  </si>
  <si>
    <t>Albacete-Malaga</t>
  </si>
  <si>
    <t>Albacete</t>
  </si>
  <si>
    <t>Malaga</t>
  </si>
  <si>
    <t>Cadiz CF-Extremadura UD</t>
  </si>
  <si>
    <t>Cadiz CF</t>
  </si>
  <si>
    <t>Extremadura UD</t>
  </si>
  <si>
    <t>Lugo-Tenerife</t>
  </si>
  <si>
    <t>Lugo</t>
  </si>
  <si>
    <t>Tenerife</t>
  </si>
  <si>
    <t>Elche-Dep. La Coruna</t>
  </si>
  <si>
    <t>Elche</t>
  </si>
  <si>
    <t>Dep. La Coruna</t>
  </si>
  <si>
    <t>Mallorca-Granada CF</t>
  </si>
  <si>
    <t>Mallorca</t>
  </si>
  <si>
    <t>Granada CF</t>
  </si>
  <si>
    <t>R. Oviedo-Rayo Majadahonda</t>
  </si>
  <si>
    <t>R. Oviedo</t>
  </si>
  <si>
    <t>Rayo Majadahonda</t>
  </si>
  <si>
    <t>Zaragoza-Numancia</t>
  </si>
  <si>
    <t>Zaragoza</t>
  </si>
  <si>
    <t>Numancia</t>
  </si>
  <si>
    <t>Bragantino-Sao Bento</t>
  </si>
  <si>
    <t>Morocco</t>
  </si>
  <si>
    <t>Botola Pro</t>
  </si>
  <si>
    <t>Wydad-Olympique Khouribga</t>
  </si>
  <si>
    <t>Olympique Khouribga</t>
  </si>
  <si>
    <t>Hoceima-Youssoufia Berrechid</t>
  </si>
  <si>
    <t>Hoceima</t>
  </si>
  <si>
    <t>Youssoufia Berrechid</t>
  </si>
  <si>
    <t>Moghreb Tetouan-Raja Casablanca</t>
  </si>
  <si>
    <t>Moghreb Tetouan</t>
  </si>
  <si>
    <t>Raja Casablanca</t>
  </si>
  <si>
    <t>Mouloudia Oujda-FAR Rabat</t>
  </si>
  <si>
    <t>Mouloudia Oujda</t>
  </si>
  <si>
    <t>FAR Rabat</t>
  </si>
  <si>
    <t>FUS Rabat-Berkane</t>
  </si>
  <si>
    <t>FUS Rabat</t>
  </si>
  <si>
    <t>Berkane</t>
  </si>
  <si>
    <t>Olympique de Safi-Kawkab Marrakech</t>
  </si>
  <si>
    <t>Olympique de Safi</t>
  </si>
  <si>
    <t>Kawkab Marrakech</t>
  </si>
  <si>
    <t>Florida Elite-Lakeland Tropics</t>
  </si>
  <si>
    <t>Florida Elite</t>
  </si>
  <si>
    <t>Tobacco Road-Carolina Dynamo</t>
  </si>
  <si>
    <t>Tobacco Road</t>
  </si>
  <si>
    <t>Carolina Dynamo</t>
  </si>
  <si>
    <t>Tri Cities-North Carolina II</t>
  </si>
  <si>
    <t>Tri Cities</t>
  </si>
  <si>
    <t>North Carolina II</t>
  </si>
  <si>
    <t>Copa do Brasil</t>
  </si>
  <si>
    <t>Flamengo RJ-Corinthians</t>
  </si>
  <si>
    <t>Corinthians</t>
  </si>
  <si>
    <t>Kings Cup (Thailand)</t>
  </si>
  <si>
    <t>Curacao-India</t>
  </si>
  <si>
    <t>Curacao</t>
  </si>
  <si>
    <t>India</t>
  </si>
  <si>
    <t>Hradec Kralove U19-Jihlava U19</t>
  </si>
  <si>
    <t>Jihlava U19</t>
  </si>
  <si>
    <t>Greece U18-Tajikistan U18</t>
  </si>
  <si>
    <t>Argentina U18-Armenia U18</t>
  </si>
  <si>
    <t>Argentina U18</t>
  </si>
  <si>
    <t>Armenia U18</t>
  </si>
  <si>
    <t>Torpedo Izhevsk W-Kubanochka Krasnodar W</t>
  </si>
  <si>
    <t>Brno U19-FK Pardubice U19</t>
  </si>
  <si>
    <t>Brno U19</t>
  </si>
  <si>
    <t>Thailand-Vietnam</t>
  </si>
  <si>
    <t>Vietnam</t>
  </si>
  <si>
    <t>Dukla Prague U19-Mlada Boleslav U19</t>
  </si>
  <si>
    <t>Dukla Prague U19</t>
  </si>
  <si>
    <t>Mlada Boleslav U19</t>
  </si>
  <si>
    <t>Karvina U19-Ostrava U19</t>
  </si>
  <si>
    <t>Empoli U19-Genoa U19</t>
  </si>
  <si>
    <t>Sotra-Mjolner</t>
  </si>
  <si>
    <t>Sileks-Tikves</t>
  </si>
  <si>
    <t>Sileks</t>
  </si>
  <si>
    <t>Lesotho-Botswana</t>
  </si>
  <si>
    <t>Vltavin-Stechovice</t>
  </si>
  <si>
    <t>Vltavin</t>
  </si>
  <si>
    <t>Detmarovice-Opava B</t>
  </si>
  <si>
    <t>Opava B</t>
  </si>
  <si>
    <t>Bronshoj-Vanlose</t>
  </si>
  <si>
    <t>Lysekloster-Stromsgodset 2</t>
  </si>
  <si>
    <t>Lysekloster</t>
  </si>
  <si>
    <t>Stromsgodset 2</t>
  </si>
  <si>
    <t>Skjetten-Harstad</t>
  </si>
  <si>
    <t>Divison C Central</t>
  </si>
  <si>
    <t>Oravske Vesele-Kalinovo</t>
  </si>
  <si>
    <t>Oravske Vesele</t>
  </si>
  <si>
    <t>Kalinovo</t>
  </si>
  <si>
    <t>Zvolen-Zarnovica</t>
  </si>
  <si>
    <t>Zvolen</t>
  </si>
  <si>
    <t>Zarnovica</t>
  </si>
  <si>
    <t>Qatar U23-Guatemala U23</t>
  </si>
  <si>
    <t>Slavoj Polna-Rosice</t>
  </si>
  <si>
    <t>Slavoj Polna</t>
  </si>
  <si>
    <t>Rosice</t>
  </si>
  <si>
    <t>Usti-Havirov</t>
  </si>
  <si>
    <t>Usti</t>
  </si>
  <si>
    <t>Havirov</t>
  </si>
  <si>
    <t>Litomericko-Zivanice</t>
  </si>
  <si>
    <t>Zapy-Pisek</t>
  </si>
  <si>
    <t>Mas Taborsko B-Tachov</t>
  </si>
  <si>
    <t>Mas Taborsko B</t>
  </si>
  <si>
    <t>Chomutov-Kladno</t>
  </si>
  <si>
    <t>Chomutov</t>
  </si>
  <si>
    <t>Kladno</t>
  </si>
  <si>
    <t>Lanzhot-Havlickuv Brod</t>
  </si>
  <si>
    <t>Lanzhot</t>
  </si>
  <si>
    <t>Havlickuv Brod</t>
  </si>
  <si>
    <t>Sokol Sieniawa-Wislanie Jaskowice</t>
  </si>
  <si>
    <t>Turkey U18-Kyrgyzstan U18</t>
  </si>
  <si>
    <t>Russia U18 2-Iran U18</t>
  </si>
  <si>
    <t>Russia U18 2</t>
  </si>
  <si>
    <t>Iran U18</t>
  </si>
  <si>
    <t>Gebenbach-Rain/Lech</t>
  </si>
  <si>
    <t>Svenska Cupen</t>
  </si>
  <si>
    <t>KF Velebit-Qviding</t>
  </si>
  <si>
    <t>KF Velebit</t>
  </si>
  <si>
    <t>Kolding IF-Ringkobing</t>
  </si>
  <si>
    <t>Jammerbugt-Skive</t>
  </si>
  <si>
    <t>Aarhus Fremad-Brabrand</t>
  </si>
  <si>
    <t>Middelfart-AB Copenhagen</t>
  </si>
  <si>
    <t>Hellerup-B.93</t>
  </si>
  <si>
    <t>Alzenau-Stutt. Kickers</t>
  </si>
  <si>
    <t>Alzenau</t>
  </si>
  <si>
    <t>Zimbabwe-Zambia</t>
  </si>
  <si>
    <t>Norrtalje-Akropolis</t>
  </si>
  <si>
    <t>Norrtalje</t>
  </si>
  <si>
    <t>Newroz-Sollentuna</t>
  </si>
  <si>
    <t>France U18-Brazil U22</t>
  </si>
  <si>
    <t>Gaucho-Boavista</t>
  </si>
  <si>
    <t>VVSB-Quick Boys</t>
  </si>
  <si>
    <t>Quick Boys</t>
  </si>
  <si>
    <t>ASWH-Lienden</t>
  </si>
  <si>
    <t>ASWH</t>
  </si>
  <si>
    <t>Lienden</t>
  </si>
  <si>
    <t>Liverpool M.-CA Cerro</t>
  </si>
  <si>
    <t>San Marino U21-Lithuania U21</t>
  </si>
  <si>
    <t>Lithuania U21</t>
  </si>
  <si>
    <t>Pisa-Triestina</t>
  </si>
  <si>
    <t>UEFA Nations League</t>
  </si>
  <si>
    <t>Portugal-Switzerland</t>
  </si>
  <si>
    <t>Salernitana-Venezia</t>
  </si>
  <si>
    <t>Salernitana</t>
  </si>
  <si>
    <t>Venezia</t>
  </si>
  <si>
    <t>Chilean Cup</t>
  </si>
  <si>
    <t>Palestino-S. Morning</t>
  </si>
  <si>
    <t>Palestino</t>
  </si>
  <si>
    <t>Deportes Iquique-San Marcos de Arica</t>
  </si>
  <si>
    <t>Deportes Iquique</t>
  </si>
  <si>
    <t>San Marcos de Arica</t>
  </si>
  <si>
    <t>Dep. Pasto-U. Magdalena</t>
  </si>
  <si>
    <t>Millonarios-America De Cali</t>
  </si>
  <si>
    <t>Miami City-Weston</t>
  </si>
  <si>
    <t>Weston</t>
  </si>
  <si>
    <t>Cruzeiro-Fluminense</t>
  </si>
  <si>
    <t>Athletico PR-Fortaleza</t>
  </si>
  <si>
    <t>Dep. Cali-Deportes Tolima</t>
  </si>
  <si>
    <t>Atl. Nacional-Junior</t>
  </si>
  <si>
    <t>Dayton-West Virginia</t>
  </si>
  <si>
    <t>Sarasota-Treasure Coast</t>
  </si>
  <si>
    <t>Sarasota</t>
  </si>
  <si>
    <t>Treasure Coast</t>
  </si>
  <si>
    <t>Manhattan-AC Connecticut</t>
  </si>
  <si>
    <t>Western Mass Pioneers-Black Rock</t>
  </si>
  <si>
    <t>Black Rock</t>
  </si>
  <si>
    <t>Montreal Impact-Seattle Sounders</t>
  </si>
  <si>
    <t>Cedar-Ocean City</t>
  </si>
  <si>
    <t>Cedar</t>
  </si>
  <si>
    <t>Swope Park-Loudoun</t>
  </si>
  <si>
    <t>Swope Park</t>
  </si>
  <si>
    <t>Loudoun</t>
  </si>
  <si>
    <t>San Diego Zest-Golden State Force</t>
  </si>
  <si>
    <t>San Diego Zest</t>
  </si>
  <si>
    <t>New Mexico-Oklahoma City Energy</t>
  </si>
  <si>
    <t>New Mexico</t>
  </si>
  <si>
    <t>Ventura-Southern California</t>
  </si>
  <si>
    <t>Moldova U18-India U18</t>
  </si>
  <si>
    <t>World Cup 2022</t>
  </si>
  <si>
    <t>Mongolia-Brunei</t>
  </si>
  <si>
    <t>Mongolia</t>
  </si>
  <si>
    <t>Brunei</t>
  </si>
  <si>
    <t>Asarum W-Assi W</t>
  </si>
  <si>
    <t>Stafsinge-Vinbergs</t>
  </si>
  <si>
    <t>Laos-Bangladesh</t>
  </si>
  <si>
    <t>Laos</t>
  </si>
  <si>
    <t>Bangladesh</t>
  </si>
  <si>
    <t>Macau-Sri Lanka</t>
  </si>
  <si>
    <t>Macau</t>
  </si>
  <si>
    <t>Sri Lanka</t>
  </si>
  <si>
    <t>Cambodia-Pakistan</t>
  </si>
  <si>
    <t>Pakistan</t>
  </si>
  <si>
    <t>Lindome-Tvaakers</t>
  </si>
  <si>
    <t>Skelleftea-Pitea</t>
  </si>
  <si>
    <t>Hassleholms IF-Dalstorps</t>
  </si>
  <si>
    <t>Dalstorps</t>
  </si>
  <si>
    <t>Bromolla-Nosaby IF</t>
  </si>
  <si>
    <t>Nosaby IF</t>
  </si>
  <si>
    <t>Lidkopings FK W-Sundsvall W</t>
  </si>
  <si>
    <t>Hammarby W-Umea W</t>
  </si>
  <si>
    <t>Bhutan-Guam</t>
  </si>
  <si>
    <t>Bhutan</t>
  </si>
  <si>
    <t>Guam</t>
  </si>
  <si>
    <t>Kvarnsvedens-Kungsangens</t>
  </si>
  <si>
    <t>Mallbackens W-Kvarnsvedens W</t>
  </si>
  <si>
    <t>Borgeby W-Kalmar W</t>
  </si>
  <si>
    <t>Stade Gabesien-Etoile Sahel</t>
  </si>
  <si>
    <t>Stade Gabesien</t>
  </si>
  <si>
    <t>Akwa United-Ifeanyi Ubah</t>
  </si>
  <si>
    <t>Mora-Taby</t>
  </si>
  <si>
    <t>AIK W-Moron W</t>
  </si>
  <si>
    <t>Pogon Szczecin II-Swit Skolwin</t>
  </si>
  <si>
    <t>Sfaxien-Esperance Tunis</t>
  </si>
  <si>
    <t>Sfaxien</t>
  </si>
  <si>
    <t>China U23-Bahrain U23</t>
  </si>
  <si>
    <t>Russia U18-Bulgaria U18</t>
  </si>
  <si>
    <t>Faroe Islands U21-Kazakhstan U21</t>
  </si>
  <si>
    <t>Faroe Islands U21</t>
  </si>
  <si>
    <t>Kazakhstan U21</t>
  </si>
  <si>
    <t>TPS W-Ilves W</t>
  </si>
  <si>
    <t>TPS W</t>
  </si>
  <si>
    <t>Ilves W</t>
  </si>
  <si>
    <t>DVTK W-Haladas W</t>
  </si>
  <si>
    <t>Enugu Rangers-Lobi Stars</t>
  </si>
  <si>
    <t>Nardo-Bryne</t>
  </si>
  <si>
    <t>Tromsdalen-Jerv</t>
  </si>
  <si>
    <t>Andorra U21-Kosovo U21</t>
  </si>
  <si>
    <t>Andorra U21</t>
  </si>
  <si>
    <t>Kosovo U21</t>
  </si>
  <si>
    <t>Torino U19-Fiorentina U19</t>
  </si>
  <si>
    <t>Fiorentina U19</t>
  </si>
  <si>
    <t>Regionalliga Central</t>
  </si>
  <si>
    <t>Gleisdorf-Vocklamarkt</t>
  </si>
  <si>
    <t>Gleisdorf</t>
  </si>
  <si>
    <t>Vocklamarkt</t>
  </si>
  <si>
    <t>Liechtenstein U21-Azerbaijan U21</t>
  </si>
  <si>
    <t>Liechtenstein U21</t>
  </si>
  <si>
    <t>Azerbaijan U21</t>
  </si>
  <si>
    <t>Fredrikstad-Vidar</t>
  </si>
  <si>
    <t>Storm BK-Vindbjart</t>
  </si>
  <si>
    <t>Vindbjart</t>
  </si>
  <si>
    <t>Ireland U21-Mexico U22</t>
  </si>
  <si>
    <t>Netherlands-England</t>
  </si>
  <si>
    <t>England</t>
  </si>
  <si>
    <t>Volsungur-Dalvik/Reynir</t>
  </si>
  <si>
    <t>Dalvik/Reynir</t>
  </si>
  <si>
    <t>Njardvik-Fram</t>
  </si>
  <si>
    <t>Cortulua-Pereira</t>
  </si>
  <si>
    <t>Atletico GO-Guarani</t>
  </si>
  <si>
    <t>Guarani</t>
  </si>
  <si>
    <t>Campinense-Academica Vitoria</t>
  </si>
  <si>
    <t>New York City-Cincinnati</t>
  </si>
  <si>
    <t>Kano Pillars-Enyimba</t>
  </si>
  <si>
    <t>Tajikistan U18-Kyrgyzstan U18</t>
  </si>
  <si>
    <t>Armenia U18-Iran U18</t>
  </si>
  <si>
    <t>South Adelaide-Croydon Kings</t>
  </si>
  <si>
    <t>South Adelaide</t>
  </si>
  <si>
    <t>Melbourne Knights-Heidelberg Utd</t>
  </si>
  <si>
    <t>Pascoe Vale-Dandenong City</t>
  </si>
  <si>
    <t>Dandenong City</t>
  </si>
  <si>
    <t>Adelaide City-West Adelaide</t>
  </si>
  <si>
    <t>Adelaide City</t>
  </si>
  <si>
    <t>Molde 2-Krakeroy</t>
  </si>
  <si>
    <t>Suzhou Dongwu-Chengdu Qianbao</t>
  </si>
  <si>
    <t>Malaysia-East Timor</t>
  </si>
  <si>
    <t>Malaysia</t>
  </si>
  <si>
    <t>East Timor</t>
  </si>
  <si>
    <t>CSKA Moscow W-Ryazan W</t>
  </si>
  <si>
    <t>Colombia U20-Ukraine U20</t>
  </si>
  <si>
    <t>South Africa-Malawi</t>
  </si>
  <si>
    <t>Strani-Blansko</t>
  </si>
  <si>
    <t>Strani</t>
  </si>
  <si>
    <t>Mazur Elk-Sokol Aleksandrow L.</t>
  </si>
  <si>
    <t>Portugal U19-Japan U22</t>
  </si>
  <si>
    <t>Velka Bites-Nove Sady</t>
  </si>
  <si>
    <t>Velka Bites</t>
  </si>
  <si>
    <t>Tampere Utd-Ilves 2</t>
  </si>
  <si>
    <t>Ilves 2</t>
  </si>
  <si>
    <t>Gjellerasen-Bodo/Glimt 2</t>
  </si>
  <si>
    <t>Bodo/Glimt 2</t>
  </si>
  <si>
    <t>MSK Martin-Ruzomberok B</t>
  </si>
  <si>
    <t>MSK Martin</t>
  </si>
  <si>
    <t>Ruzomberok B</t>
  </si>
  <si>
    <t>Ebreichsdorf-Leobendorf</t>
  </si>
  <si>
    <t>Ebreichsdorf</t>
  </si>
  <si>
    <t>Reichenau-Saalfelden</t>
  </si>
  <si>
    <t>Reichenau</t>
  </si>
  <si>
    <t>Saalfelden</t>
  </si>
  <si>
    <t>Dornbirn-Kufstein</t>
  </si>
  <si>
    <t>Kufstein</t>
  </si>
  <si>
    <t>Grodig-Kitzbuhel</t>
  </si>
  <si>
    <t>Grodig</t>
  </si>
  <si>
    <t>Prestice-Klatovy</t>
  </si>
  <si>
    <t>Prestice</t>
  </si>
  <si>
    <t>Klatovy</t>
  </si>
  <si>
    <t>Division C</t>
  </si>
  <si>
    <t>Caslav-Kolin</t>
  </si>
  <si>
    <t>Caslav</t>
  </si>
  <si>
    <t>Kolin</t>
  </si>
  <si>
    <t>Jihomoravsky KP</t>
  </si>
  <si>
    <t>Tisnov-Sparta Brno</t>
  </si>
  <si>
    <t>Tisnov</t>
  </si>
  <si>
    <t>Sparta Brno</t>
  </si>
  <si>
    <t>Karlovarsky KP</t>
  </si>
  <si>
    <t>Citice-Zlutice</t>
  </si>
  <si>
    <t>Citice</t>
  </si>
  <si>
    <t>Zlutice</t>
  </si>
  <si>
    <t>Georgia-Gibraltar</t>
  </si>
  <si>
    <t>Vaajakoski-KuFu 98</t>
  </si>
  <si>
    <t>Lokomotiv Moscow W-FK Yenisey W</t>
  </si>
  <si>
    <t>Turkey U18-Greece U18</t>
  </si>
  <si>
    <t>Russia U18 2-Argentina U18</t>
  </si>
  <si>
    <t>AS Roma U19-Chievo U19</t>
  </si>
  <si>
    <t>AS Roma U19</t>
  </si>
  <si>
    <t>Chievo U19</t>
  </si>
  <si>
    <t>Italy U20-Mali U20</t>
  </si>
  <si>
    <t>Kalsdorf-Union Gurten</t>
  </si>
  <si>
    <t>Kalsdorf</t>
  </si>
  <si>
    <t>Union Gurten</t>
  </si>
  <si>
    <t>Lendorf-Allerheiligen</t>
  </si>
  <si>
    <t>Lendorf</t>
  </si>
  <si>
    <t>Allerheiligen</t>
  </si>
  <si>
    <t>Bad Gleichenberg-Volkermarkt</t>
  </si>
  <si>
    <t>Bad Gleichenberg</t>
  </si>
  <si>
    <t>Volkermarkt</t>
  </si>
  <si>
    <t>Sturm Graz (Am)-WSC Wels</t>
  </si>
  <si>
    <t>Sturm Graz (Am)</t>
  </si>
  <si>
    <t>WSC Wels</t>
  </si>
  <si>
    <t>Grazer-Stadl Paura</t>
  </si>
  <si>
    <t>Grazer</t>
  </si>
  <si>
    <t>Stadl Paura</t>
  </si>
  <si>
    <t>Deutschlandsberger-AC Wolfsberger (Am)</t>
  </si>
  <si>
    <t>Deutschlandsberger</t>
  </si>
  <si>
    <t>AC Wolfsberger (Am)</t>
  </si>
  <si>
    <t>Wels-SC Weiz</t>
  </si>
  <si>
    <t>Wels</t>
  </si>
  <si>
    <t>SC Weiz</t>
  </si>
  <si>
    <t>Bruck Leitha-Stadlau</t>
  </si>
  <si>
    <t>Bruck Leitha</t>
  </si>
  <si>
    <t>Neusiedl-Mauerwerk</t>
  </si>
  <si>
    <t>Neusiedl</t>
  </si>
  <si>
    <t>Mauerwerk</t>
  </si>
  <si>
    <t>SK Rapid Vienna (Am)-Admira (Am)</t>
  </si>
  <si>
    <t>SK Rapid Vienna (Am)</t>
  </si>
  <si>
    <t>Admira (Am)</t>
  </si>
  <si>
    <t>Traiskirchen-Mattersburg (Am)</t>
  </si>
  <si>
    <t>Mattersburg (Am)</t>
  </si>
  <si>
    <t>Marchfeld-St. Polten (Am)</t>
  </si>
  <si>
    <t>Marchfeld</t>
  </si>
  <si>
    <t>St. Polten (Am)</t>
  </si>
  <si>
    <t>Schwechat-Parndorf</t>
  </si>
  <si>
    <t>Schwechat</t>
  </si>
  <si>
    <t>Parndorf</t>
  </si>
  <si>
    <t>Wiener Linien-Wiener Sportklub</t>
  </si>
  <si>
    <t>Wiener Sportklub</t>
  </si>
  <si>
    <t>Seekirchen-SV Worgl</t>
  </si>
  <si>
    <t>Seekirchen</t>
  </si>
  <si>
    <t>Drobak Frogn-Mjondalen 2</t>
  </si>
  <si>
    <t>Brann 2-OS TF</t>
  </si>
  <si>
    <t>Atvidabergs-Oskarshamns</t>
  </si>
  <si>
    <t>Friska Viljor-Kramfors Alliansen</t>
  </si>
  <si>
    <t>Tromso 2-Skjervoy</t>
  </si>
  <si>
    <t>Lesotho-Zimbabwe</t>
  </si>
  <si>
    <t>Turkey U21-Albania U21</t>
  </si>
  <si>
    <t>Turkey U21</t>
  </si>
  <si>
    <t>Albania U21</t>
  </si>
  <si>
    <t>Haukar-Thor Akureyri</t>
  </si>
  <si>
    <t>Haukar</t>
  </si>
  <si>
    <t>Frechen-Siegburger</t>
  </si>
  <si>
    <t>Alianza Lima-Union Comercio</t>
  </si>
  <si>
    <t>Chile U23-England U20</t>
  </si>
  <si>
    <t>Norway-Romania</t>
  </si>
  <si>
    <t>Czech Republic-Bulgaria</t>
  </si>
  <si>
    <t>Montenegro-Kosovo</t>
  </si>
  <si>
    <t>Ukraine-Serbia</t>
  </si>
  <si>
    <t>Lithuania-Luxembourg</t>
  </si>
  <si>
    <t>Denmark-Ireland</t>
  </si>
  <si>
    <t>Faroe Islands-Spain</t>
  </si>
  <si>
    <t>Sweden-Malta</t>
  </si>
  <si>
    <t>North Macedonia-Poland</t>
  </si>
  <si>
    <t>Austria-Slovenia</t>
  </si>
  <si>
    <t>Latvia-Israel</t>
  </si>
  <si>
    <t>France W-South Korea W</t>
  </si>
  <si>
    <t>France W</t>
  </si>
  <si>
    <t>South Korea W</t>
  </si>
  <si>
    <t>Kari-Vidir</t>
  </si>
  <si>
    <t>Kari</t>
  </si>
  <si>
    <t>Grotta-Fjolnir</t>
  </si>
  <si>
    <t>Grotta</t>
  </si>
  <si>
    <t>Throttur-Leiknir</t>
  </si>
  <si>
    <t>Leiknir</t>
  </si>
  <si>
    <t>Afturelding-Magni</t>
  </si>
  <si>
    <t>Afturelding</t>
  </si>
  <si>
    <t>Magni</t>
  </si>
  <si>
    <t>Garcilaso-U. de Deportes</t>
  </si>
  <si>
    <t>Londrina-Cuiaba Esporte</t>
  </si>
  <si>
    <t>Cincinnati Dutch Lions-Chicago United</t>
  </si>
  <si>
    <t>Toronto FC-Sporting Kansas City</t>
  </si>
  <si>
    <t>North Carolina II-Lionsbridge</t>
  </si>
  <si>
    <t>Lionsbridge</t>
  </si>
  <si>
    <t>Dalton-Discoveries</t>
  </si>
  <si>
    <t>Vasco-Internacional</t>
  </si>
  <si>
    <t>Atlanta United 2-New York Red Bulls 2</t>
  </si>
  <si>
    <t>Atlanta United 2</t>
  </si>
  <si>
    <t>Orlando City B-Forward Madison</t>
  </si>
  <si>
    <t>Albuquerque Sol-Colorado Pride Switchbacks U23</t>
  </si>
  <si>
    <t>Albuquerque Sol</t>
  </si>
  <si>
    <t>Colorado Pride Switchbacks U23</t>
  </si>
  <si>
    <t>Orange County SC II-San Francisco City</t>
  </si>
  <si>
    <t>Ponte Preta-Botafogo SP</t>
  </si>
  <si>
    <t>LDU Loja-Santa Rita</t>
  </si>
  <si>
    <t>LDU Loja</t>
  </si>
  <si>
    <t>Santa Rita</t>
  </si>
  <si>
    <t>Kaw Valley-Green Bay Voyageurs</t>
  </si>
  <si>
    <t>Green Bay Voyageurs</t>
  </si>
  <si>
    <t>LDU Portoviejo-Ind. Juniors</t>
  </si>
  <si>
    <t>LDU Portoviejo</t>
  </si>
  <si>
    <t>Ind. Juniors</t>
  </si>
  <si>
    <t>Cesar Vallejo-Alianza Huanuco</t>
  </si>
  <si>
    <t>Calgary Foothills-Seattle U23</t>
  </si>
  <si>
    <t>Seattle U23</t>
  </si>
  <si>
    <t>Southern California-Breakers FC</t>
  </si>
  <si>
    <t>TSS Rovers-Victoria Highlanders</t>
  </si>
  <si>
    <t>TSS Rovers</t>
  </si>
  <si>
    <t>Phoenix Rising-Tulsa Roughnecks</t>
  </si>
  <si>
    <t>Phoenix Rising</t>
  </si>
  <si>
    <t>Glenorchy Knights-Launceston</t>
  </si>
  <si>
    <t>Glenorchy Knights</t>
  </si>
  <si>
    <t>Riverside Olympic-Kingborough Lions</t>
  </si>
  <si>
    <t>Green Gully-Bentleigh Greens</t>
  </si>
  <si>
    <t>Kofu-Montedio Yamagata</t>
  </si>
  <si>
    <t>V Varen Nagasaki-Okayama</t>
  </si>
  <si>
    <t>Adelaide Raiders-Adelaide Olympic</t>
  </si>
  <si>
    <t>Blue Eagles-Adelaide Comets</t>
  </si>
  <si>
    <t>Campbelltown City-Para</t>
  </si>
  <si>
    <t>NE Metrostars-Adelaide U21</t>
  </si>
  <si>
    <t>Gifu-Albirex Niigata</t>
  </si>
  <si>
    <t>Clarence Utd.-Olympia Warriors</t>
  </si>
  <si>
    <t>Clarence Utd.</t>
  </si>
  <si>
    <t>Acacia Ridge-Brisbane K.</t>
  </si>
  <si>
    <t>University of Queensland-The Gap</t>
  </si>
  <si>
    <t>Tuggeranong Utd-Riverina</t>
  </si>
  <si>
    <t>Armadale-Stirling Lions</t>
  </si>
  <si>
    <t>Cockburn City-Sorrento</t>
  </si>
  <si>
    <t>Perth Glory U21-Floreat Athena</t>
  </si>
  <si>
    <t>ECU Joondalup-Perth SC</t>
  </si>
  <si>
    <t>Rockingham City-Balcatta</t>
  </si>
  <si>
    <t>Bayswater-Inglewood Utd</t>
  </si>
  <si>
    <t>Monaro Panthers-Woden Weston</t>
  </si>
  <si>
    <t>Hume City-Altona Magic</t>
  </si>
  <si>
    <t>Qingdao Jonoon-Hebei Elite</t>
  </si>
  <si>
    <t>Shanxi Xindu-Xian Daxing Chongde</t>
  </si>
  <si>
    <t>Yinchuan Helanshan-Shenyang Urban FC</t>
  </si>
  <si>
    <t>Jilin Baijia-Jiangsu Yancheng</t>
  </si>
  <si>
    <t>Mendiola FC 1991-Philippine Air Force</t>
  </si>
  <si>
    <t>Bayside-North Pine</t>
  </si>
  <si>
    <t>Caboolture-Toowong</t>
  </si>
  <si>
    <t>Gold Coast-SWQ Thunder</t>
  </si>
  <si>
    <t>Baoding Yingli Yitong-Qingdao Red Lions</t>
  </si>
  <si>
    <t>Beijing Technology-Zibo Sunday</t>
  </si>
  <si>
    <t>Inner Mongolia-Yanbian Beiguo</t>
  </si>
  <si>
    <t>Hunan Billows-Guangxi Baoyun</t>
  </si>
  <si>
    <t>Shenzhen Pengcheng-Lhasa Chengtou</t>
  </si>
  <si>
    <t>Shenzhen Pengcheng</t>
  </si>
  <si>
    <t>Lhasa Chengtou</t>
  </si>
  <si>
    <t>Sichuan Jiuniu-Kunshan</t>
  </si>
  <si>
    <t>Yunnan Kunlu-Nanjing Shaye</t>
  </si>
  <si>
    <t>Prevysov-Kraluv Dvur</t>
  </si>
  <si>
    <t>Pisek-Olympia Radotin</t>
  </si>
  <si>
    <t>Hubei Chufeng Heli-Hangzhou Wuyue</t>
  </si>
  <si>
    <t>Hangzhou Wuyue</t>
  </si>
  <si>
    <t>Havlickuv Brod-Humpolec</t>
  </si>
  <si>
    <t>Humpolec</t>
  </si>
  <si>
    <t>India-Thailand</t>
  </si>
  <si>
    <t>Centenary Stormers-Grange Thistle</t>
  </si>
  <si>
    <t>Druitt Town Rangers-Manly Utd</t>
  </si>
  <si>
    <t>Peninsula-Eastern Suburbs</t>
  </si>
  <si>
    <t>Dandenong Thunder-Oakleigh Cannons</t>
  </si>
  <si>
    <t>Omiya Ardija-Kyoto</t>
  </si>
  <si>
    <t>Tokushima-Machida</t>
  </si>
  <si>
    <t>UJ Krakow W-Biala Podlaska W</t>
  </si>
  <si>
    <t>Legia II-Ursus Warszawa</t>
  </si>
  <si>
    <t>KP Starogard Gdanski-Mieszko</t>
  </si>
  <si>
    <t>Kingston City-Avondale FC</t>
  </si>
  <si>
    <t>Renofa Yamaguchi-Yokohama</t>
  </si>
  <si>
    <t>Lech Poznan 2-Stezyca</t>
  </si>
  <si>
    <t>Hittarps-Angelholms</t>
  </si>
  <si>
    <t>BK Astrio-Hoganas</t>
  </si>
  <si>
    <t>BK Astrio</t>
  </si>
  <si>
    <t>Hoganas</t>
  </si>
  <si>
    <t>Ryukyu-Kanazawa</t>
  </si>
  <si>
    <t>Floya-Leknes</t>
  </si>
  <si>
    <t>Leknes</t>
  </si>
  <si>
    <t>Jiangxi Liansheng-Wuhan Three Towns</t>
  </si>
  <si>
    <t>Jiangxi Liansheng</t>
  </si>
  <si>
    <t>Belarus U21-Gibraltar U21</t>
  </si>
  <si>
    <t>Belarus U21</t>
  </si>
  <si>
    <t>Gibraltar U21</t>
  </si>
  <si>
    <t>Myran W-Jypk W</t>
  </si>
  <si>
    <t>Myran W</t>
  </si>
  <si>
    <t>Jypk W</t>
  </si>
  <si>
    <t>Auda-FK Smiltene</t>
  </si>
  <si>
    <t>Auda</t>
  </si>
  <si>
    <t>FK Smiltene</t>
  </si>
  <si>
    <t>Grobina-Alberts JDFS</t>
  </si>
  <si>
    <t>Alberts JDFS</t>
  </si>
  <si>
    <t>Hegelmann Litauen-Kupiskis</t>
  </si>
  <si>
    <t>Sunndal-Rommen SK</t>
  </si>
  <si>
    <t>Sunndal</t>
  </si>
  <si>
    <t>Pors Grenland-Viking 2</t>
  </si>
  <si>
    <t>Viking 2</t>
  </si>
  <si>
    <t>Vardeneset-Flint</t>
  </si>
  <si>
    <t>Djerv 1919-Sogndal 2</t>
  </si>
  <si>
    <t>Stromsgodset 2-Stord</t>
  </si>
  <si>
    <t>Stord</t>
  </si>
  <si>
    <t>Nassjo-Rappe GOIF</t>
  </si>
  <si>
    <t>Sundsvall W-Assi W</t>
  </si>
  <si>
    <t>Zhejiang Greentown-Shanghai Shenxin</t>
  </si>
  <si>
    <t>Zhejiang Greentown</t>
  </si>
  <si>
    <t>Shanghai Shenxin</t>
  </si>
  <si>
    <t>Zhejiang Yiteng-Fujian Tianxin</t>
  </si>
  <si>
    <t>Sarpsborg 2-Traeff</t>
  </si>
  <si>
    <t>Savedalens-Amal</t>
  </si>
  <si>
    <t>Wuhan Zall-Henan Jianye</t>
  </si>
  <si>
    <t>Hillerod-Tarup Paarup</t>
  </si>
  <si>
    <t>Brandenburger-Hansa Rostock II</t>
  </si>
  <si>
    <t>Hertha Zehlendorf-Neustrelitz</t>
  </si>
  <si>
    <t>Altludersdorf-Torgelower Greif</t>
  </si>
  <si>
    <t>Lichtenberg-CFC Hertha</t>
  </si>
  <si>
    <t>Wismar-Strausberg</t>
  </si>
  <si>
    <t>Malchower-TB Berlin</t>
  </si>
  <si>
    <t>Blau Weiss Berlin-Stendal</t>
  </si>
  <si>
    <t>Greifswald-Staaken</t>
  </si>
  <si>
    <t>Senja-Baerum Sportsklubb</t>
  </si>
  <si>
    <t>Lorenskog-Spjelkavik</t>
  </si>
  <si>
    <t>Spjelkavik</t>
  </si>
  <si>
    <t>Brodd-Mandalskameratene</t>
  </si>
  <si>
    <t>Brodd</t>
  </si>
  <si>
    <t>Sokol Sieniawa-Avia Swidnik</t>
  </si>
  <si>
    <t>Zvezda 2005 W-Chertanovo M. W</t>
  </si>
  <si>
    <t>Torslanda-Lidkopings FK</t>
  </si>
  <si>
    <t>Sundbybergs-Upsala</t>
  </si>
  <si>
    <t>Gute-Valbo FF</t>
  </si>
  <si>
    <t>Sandviks-IFK Umea</t>
  </si>
  <si>
    <t>IFK Ostersund-Anundsjo</t>
  </si>
  <si>
    <t>IFK Lulea-Ytterhogdals</t>
  </si>
  <si>
    <t>Karlskrona-Osterlen FF</t>
  </si>
  <si>
    <t>Raslatts-IFK Hassleholm</t>
  </si>
  <si>
    <t>Husqvarna-IFK Berga</t>
  </si>
  <si>
    <t>Enskede-Assyriska FF</t>
  </si>
  <si>
    <t>Huddinge-Haninge</t>
  </si>
  <si>
    <t>Assyriska BK-Onsala</t>
  </si>
  <si>
    <t>Ullareds IK-IFK Malmo</t>
  </si>
  <si>
    <t>Kamuzu Barracks-Mlatho Mponela</t>
  </si>
  <si>
    <t>Kamuzu Barracks</t>
  </si>
  <si>
    <t>Mlatho Mponela</t>
  </si>
  <si>
    <t>Chitipa United-Masters Security</t>
  </si>
  <si>
    <t>Chitipa United</t>
  </si>
  <si>
    <t>Masters Security</t>
  </si>
  <si>
    <t>Mighty Wanderers-Dwangwa United</t>
  </si>
  <si>
    <t>Mighty Wanderers</t>
  </si>
  <si>
    <t>Dwangwa United</t>
  </si>
  <si>
    <t>Mzuni-Azam Tigers</t>
  </si>
  <si>
    <t>Mzuni</t>
  </si>
  <si>
    <t>Azam Tigers</t>
  </si>
  <si>
    <t>Lienden-ASWH</t>
  </si>
  <si>
    <t>Curacao-Vietnam</t>
  </si>
  <si>
    <t>Botswana-Zambia</t>
  </si>
  <si>
    <t>Mikashevichi-Belshina</t>
  </si>
  <si>
    <t>Mikashevichi</t>
  </si>
  <si>
    <t>Croatia-Wales</t>
  </si>
  <si>
    <t>Wales</t>
  </si>
  <si>
    <t>Iceland-Albania</t>
  </si>
  <si>
    <t>ONS Oulu W-Honka W</t>
  </si>
  <si>
    <t>ONS Oulu W</t>
  </si>
  <si>
    <t>Honka W</t>
  </si>
  <si>
    <t>Rezekne-Riga/Staicele</t>
  </si>
  <si>
    <t>Rezekne</t>
  </si>
  <si>
    <t>Mjolner-Floro</t>
  </si>
  <si>
    <t>Valerenga 2-Tonsberg</t>
  </si>
  <si>
    <t>Donn-Bryne 2</t>
  </si>
  <si>
    <t>Bryne 2</t>
  </si>
  <si>
    <t>Staal Jorpeland-Start 2</t>
  </si>
  <si>
    <t>Staal Jorpeland</t>
  </si>
  <si>
    <t>Raufoss 2-Verdal</t>
  </si>
  <si>
    <t>Verdal</t>
  </si>
  <si>
    <t>Leczna W-Medyk Konin W</t>
  </si>
  <si>
    <t>Grebbestads-Stenungsunds</t>
  </si>
  <si>
    <t>France U18-Guatemala U23</t>
  </si>
  <si>
    <t>Germany W-China W</t>
  </si>
  <si>
    <t>Germany W</t>
  </si>
  <si>
    <t>China W</t>
  </si>
  <si>
    <t>Kagera Sugar-Pamba</t>
  </si>
  <si>
    <t>Baranovici-Rukh Brest</t>
  </si>
  <si>
    <t>Smolevichi-Orsha</t>
  </si>
  <si>
    <t>Orsha</t>
  </si>
  <si>
    <t>Oeste-Figueirense</t>
  </si>
  <si>
    <t>Feutcheu-APEJES Academy</t>
  </si>
  <si>
    <t>Dragon de Yaounde-Stade Renard</t>
  </si>
  <si>
    <t>Duren-Wegberg Beeck</t>
  </si>
  <si>
    <t>Rain/Lech-Gebenbach</t>
  </si>
  <si>
    <t>Bray-Shelbourne</t>
  </si>
  <si>
    <t>Bray</t>
  </si>
  <si>
    <t>Shelbourne</t>
  </si>
  <si>
    <t>Mazeikiai-Banga</t>
  </si>
  <si>
    <t>Mazeikiai</t>
  </si>
  <si>
    <t>Banga</t>
  </si>
  <si>
    <t>Kano Pillars-Ifeanyi Ubah</t>
  </si>
  <si>
    <t>Asane-Oppsal</t>
  </si>
  <si>
    <t>Aalesund 2-Herd</t>
  </si>
  <si>
    <t>Fana-Valdres</t>
  </si>
  <si>
    <t>Fjora-Fyllingsdalen</t>
  </si>
  <si>
    <t>Kolstad-Brumunddal</t>
  </si>
  <si>
    <t>Czarni Sosnowiec W-AZS PWSZ Walbrzych W</t>
  </si>
  <si>
    <t>UKS SMS Lodz W-GKS Katowice W</t>
  </si>
  <si>
    <t>Olimpia Szczecin W-AZS Wroclaw W</t>
  </si>
  <si>
    <t>Chemik Bydgoszcz-Wierzyca</t>
  </si>
  <si>
    <t>Sroda-Kotwica Kolobrzeg</t>
  </si>
  <si>
    <t>Sroda</t>
  </si>
  <si>
    <t>Karlslunds-Linkoping City</t>
  </si>
  <si>
    <t>Gefle-Sollentuna</t>
  </si>
  <si>
    <t>Forward-Rynninge</t>
  </si>
  <si>
    <t>Akropolis-Nykopings</t>
  </si>
  <si>
    <t>Eskilsminne-Varnamo</t>
  </si>
  <si>
    <t>Torns-Assyriska IK</t>
  </si>
  <si>
    <t>Kristianstads-Utsiktens</t>
  </si>
  <si>
    <t>Ljungskile-Landskrona</t>
  </si>
  <si>
    <t>Orebro Syr.-Vargarda IK</t>
  </si>
  <si>
    <t>Gauthiod-Vanersborgs IF</t>
  </si>
  <si>
    <t>Vanersborgs FK-Uddevalla</t>
  </si>
  <si>
    <t>Tidaholm IFK-Nordvarmland</t>
  </si>
  <si>
    <t>IFK Stocksund-Enkopings SK</t>
  </si>
  <si>
    <t>Timra-Umea FC</t>
  </si>
  <si>
    <t>Arameisk Syrianska-Tyreso</t>
  </si>
  <si>
    <t>Assyriska IF-Varmbols</t>
  </si>
  <si>
    <t>Halmia-Olympic</t>
  </si>
  <si>
    <t>Eslovs-Qviding</t>
  </si>
  <si>
    <t>Vasteras SK-Frej</t>
  </si>
  <si>
    <t>Trelleborgs-Degerfors</t>
  </si>
  <si>
    <t>Brommapojkarna-Mjallby</t>
  </si>
  <si>
    <t>Kolos Kovalyovka-Ch. Odessa</t>
  </si>
  <si>
    <t>Lokomotiv Gomel-Smorgon</t>
  </si>
  <si>
    <t>Smorgon</t>
  </si>
  <si>
    <t>FC Slonim-Lida</t>
  </si>
  <si>
    <t>FC Slonim</t>
  </si>
  <si>
    <t>Bafang-Fovu Baham</t>
  </si>
  <si>
    <t>Bafang</t>
  </si>
  <si>
    <t>Fovu Baham</t>
  </si>
  <si>
    <t>New Star-Les Astres</t>
  </si>
  <si>
    <t>New Star</t>
  </si>
  <si>
    <t>Les Astres</t>
  </si>
  <si>
    <t>Union Douala-Bamenda</t>
  </si>
  <si>
    <t>Union Douala</t>
  </si>
  <si>
    <t>Bamenda</t>
  </si>
  <si>
    <t>Zivanice-Usti nad Orlici</t>
  </si>
  <si>
    <t>Brozany-Vltavin</t>
  </si>
  <si>
    <t>Vysehrad-Litomericko</t>
  </si>
  <si>
    <t>Dobrovice-Benesov</t>
  </si>
  <si>
    <t>Velke Mezirici-Kromeriz</t>
  </si>
  <si>
    <t>Valasske Mezirici-Odra Petrkovice</t>
  </si>
  <si>
    <t>Odra Petrkovice</t>
  </si>
  <si>
    <t>Hulin-Hodonin</t>
  </si>
  <si>
    <t>Unicov-Lisen</t>
  </si>
  <si>
    <t>Rymarov-Hlucin</t>
  </si>
  <si>
    <t>Uhersky Brod-Otrokovice</t>
  </si>
  <si>
    <t>Uhersky Brod</t>
  </si>
  <si>
    <t>Otrokovice</t>
  </si>
  <si>
    <t>Vrchovina-Dolni Benesov</t>
  </si>
  <si>
    <t>Frydek Mistek-Vyskov</t>
  </si>
  <si>
    <t>Frydek Mistek</t>
  </si>
  <si>
    <t>Siauliai FA-Nevezis Kedainiai</t>
  </si>
  <si>
    <t>Nevezis Kedainiai</t>
  </si>
  <si>
    <t>Quick Boys-VVSB</t>
  </si>
  <si>
    <t>Norild-Lokomotiv Oslo</t>
  </si>
  <si>
    <t>Huragan Morag-W. Mazowieckie</t>
  </si>
  <si>
    <t>Biala Piska-Pelikan</t>
  </si>
  <si>
    <t>Gornik Konin-Jarocin</t>
  </si>
  <si>
    <t>Kleczew-Koszalin</t>
  </si>
  <si>
    <t>Gornik Z. 2-Ruch Zdzieszowice</t>
  </si>
  <si>
    <t>Lechia Dzierzoniow-Sleza Wroclaw</t>
  </si>
  <si>
    <t>KS Polkowice-Brzeg</t>
  </si>
  <si>
    <t>Radzionkow-Zaglebie 2</t>
  </si>
  <si>
    <t>LZS Agroplon Gluszyna-Legnica 2</t>
  </si>
  <si>
    <t>Piast Zmigrod-Gwarek Tarnowskie Gory</t>
  </si>
  <si>
    <t>Bielsko Biala-Pniowek</t>
  </si>
  <si>
    <t>Foto Higiena Gac-Stilon Gorzow</t>
  </si>
  <si>
    <t>Foto Higiena Gac</t>
  </si>
  <si>
    <t>Sandomierz-Chelmianka Chelm</t>
  </si>
  <si>
    <t>S. Rzeszow-NKP Podhale Nowy Targ</t>
  </si>
  <si>
    <t>Ostrowiec Swietokrzyski-Wolka Pelkinska</t>
  </si>
  <si>
    <t>Lublin-Wislanie Jaskowice</t>
  </si>
  <si>
    <t>Stal Krasnik-Orleta Radzyn</t>
  </si>
  <si>
    <t>Hutnik Krakow-Sola Oswiecim</t>
  </si>
  <si>
    <t>Czarni Polaniec-Spartakus Daleszyce</t>
  </si>
  <si>
    <t>Wisla Pulawy-Biala Podlaska</t>
  </si>
  <si>
    <t>Brazil U22-Qatar U23</t>
  </si>
  <si>
    <t>USA U20-Ecuador U20</t>
  </si>
  <si>
    <t>Algeria</t>
  </si>
  <si>
    <t>Algeria Cup</t>
  </si>
  <si>
    <t>CR Belouizdad-Bejaia</t>
  </si>
  <si>
    <t>CR Belouizdad</t>
  </si>
  <si>
    <t>Bejaia</t>
  </si>
  <si>
    <t>Moldova-Andorra</t>
  </si>
  <si>
    <t>Moldova</t>
  </si>
  <si>
    <t>Andorra</t>
  </si>
  <si>
    <t>Estonia-Northern Ireland</t>
  </si>
  <si>
    <t>Northern Ireland</t>
  </si>
  <si>
    <t>Azerbaijan-Hungary</t>
  </si>
  <si>
    <t>Azerbaijan</t>
  </si>
  <si>
    <t>Russia-San Marino</t>
  </si>
  <si>
    <t>San Marino</t>
  </si>
  <si>
    <t>Armenia-Liechtenstein</t>
  </si>
  <si>
    <t>Armenia</t>
  </si>
  <si>
    <t>Liechtenstein</t>
  </si>
  <si>
    <t>Finland-Bosnia &amp; Herzegovina</t>
  </si>
  <si>
    <t>Bosnia &amp; Herzegovina</t>
  </si>
  <si>
    <t>Drogheda-Athlone</t>
  </si>
  <si>
    <t>Drogheda</t>
  </si>
  <si>
    <t>Athlone</t>
  </si>
  <si>
    <t>Lobi Stars-Enyimba</t>
  </si>
  <si>
    <t>LKS Lomza-Polonia Warszawa</t>
  </si>
  <si>
    <t>Ostroda-Zambrow</t>
  </si>
  <si>
    <t>KKS Kalisz-B. Gdynia</t>
  </si>
  <si>
    <t>Mutilvera-Marino de Luanco</t>
  </si>
  <si>
    <t>Volyn Lutsk-Karpaty</t>
  </si>
  <si>
    <t>Spain W-South Africa W</t>
  </si>
  <si>
    <t>Spain W</t>
  </si>
  <si>
    <t>South Africa W</t>
  </si>
  <si>
    <t>Sulejowek-Skierniewice</t>
  </si>
  <si>
    <t>Las Rozas-SD Logrones</t>
  </si>
  <si>
    <t>Dock Sud-Villa San Carlos</t>
  </si>
  <si>
    <t>Laferrere-Excursionistas</t>
  </si>
  <si>
    <t>Limerick-Galway</t>
  </si>
  <si>
    <t>Limerick</t>
  </si>
  <si>
    <t>Villarrobledo-G. Segoviana</t>
  </si>
  <si>
    <t>Real Pilar-Liniers</t>
  </si>
  <si>
    <t>Sergipe-Coruripe</t>
  </si>
  <si>
    <t>Cabinteely-Cobh Ramblers</t>
  </si>
  <si>
    <t>Cabinteely</t>
  </si>
  <si>
    <t>Cobh Ramblers</t>
  </si>
  <si>
    <t>Premier Division</t>
  </si>
  <si>
    <t>Shamrock Rovers-Derry City</t>
  </si>
  <si>
    <t>Shamrock Rovers</t>
  </si>
  <si>
    <t>Derry City</t>
  </si>
  <si>
    <t>Akwa United-Enugu Rangers</t>
  </si>
  <si>
    <t>Dep. Municipal-Carlos Mannucci</t>
  </si>
  <si>
    <t>Longford-Wexford</t>
  </si>
  <si>
    <t>Wexford</t>
  </si>
  <si>
    <t>Bisceglie-Lucchese</t>
  </si>
  <si>
    <t>Piacenza-Trapani</t>
  </si>
  <si>
    <t>Extremadura UD-Mallorca</t>
  </si>
  <si>
    <t>Osasuna-R. Oviedo</t>
  </si>
  <si>
    <t>Osasuna</t>
  </si>
  <si>
    <t>Almeria-Albacete</t>
  </si>
  <si>
    <t>Granada CF-Alcorcon</t>
  </si>
  <si>
    <t>Gijon-Cadiz CF</t>
  </si>
  <si>
    <t>Gijon</t>
  </si>
  <si>
    <t>Dep. La Coruna-Cordoba</t>
  </si>
  <si>
    <t>Cordoba</t>
  </si>
  <si>
    <t>Malaga-Elche</t>
  </si>
  <si>
    <t>South Korea U20-Senegal U20</t>
  </si>
  <si>
    <t>Scotland-Cyprus</t>
  </si>
  <si>
    <t>Scotland</t>
  </si>
  <si>
    <t>Cyprus</t>
  </si>
  <si>
    <t>Belarus-Germany</t>
  </si>
  <si>
    <t>Turkey-France</t>
  </si>
  <si>
    <t>Turkey</t>
  </si>
  <si>
    <t>Belgium-Kazakhstan</t>
  </si>
  <si>
    <t>Kazakhstan</t>
  </si>
  <si>
    <t>Greece-Italy</t>
  </si>
  <si>
    <t>Greece</t>
  </si>
  <si>
    <t>Sligo Rovers-St. Patricks</t>
  </si>
  <si>
    <t>Sligo Rovers</t>
  </si>
  <si>
    <t>St. Patricks</t>
  </si>
  <si>
    <t>ABC-Imperatriz</t>
  </si>
  <si>
    <t>EC Sao Jose-Boa</t>
  </si>
  <si>
    <t>Trasandino-Everton</t>
  </si>
  <si>
    <t>Trasandino</t>
  </si>
  <si>
    <t>Everton</t>
  </si>
  <si>
    <t>Rangers-U. De Chile</t>
  </si>
  <si>
    <t>U. De Chile</t>
  </si>
  <si>
    <t>Finn Harps-Dundalk</t>
  </si>
  <si>
    <t>Finn Harps</t>
  </si>
  <si>
    <t>Dundalk</t>
  </si>
  <si>
    <t>Rapide Oued Zem-Olympique Khouribga</t>
  </si>
  <si>
    <t>Rapide Oued Zem</t>
  </si>
  <si>
    <t>Moralo-Linares</t>
  </si>
  <si>
    <t>Norway W-Nigeria W</t>
  </si>
  <si>
    <t>Norway W</t>
  </si>
  <si>
    <t>Nigeria W</t>
  </si>
  <si>
    <t>Palmeiras-Athletico PR</t>
  </si>
  <si>
    <t>Criciuma-Vila Nova FC</t>
  </si>
  <si>
    <t>Brasil de Pelotas-Operario</t>
  </si>
  <si>
    <t>Brasil de Pelotas</t>
  </si>
  <si>
    <t>Operario</t>
  </si>
  <si>
    <t>Magallanes-Union La Calera</t>
  </si>
  <si>
    <t>Union La Calera</t>
  </si>
  <si>
    <t>Melipilla-U. Espanola</t>
  </si>
  <si>
    <t>U. Espanola</t>
  </si>
  <si>
    <t>San Jose Earthquakes-FC Dallas</t>
  </si>
  <si>
    <t>Segunda Division</t>
  </si>
  <si>
    <t>Titanes-Yaracuy</t>
  </si>
  <si>
    <t>Titanes</t>
  </si>
  <si>
    <t>Yaracuy</t>
  </si>
  <si>
    <t>Remo-Volta Redonda</t>
  </si>
  <si>
    <t>Orense-Clan Juvenil</t>
  </si>
  <si>
    <t>Orense</t>
  </si>
  <si>
    <t>Clan Juvenil</t>
  </si>
  <si>
    <t>Puerto Quito-Manta</t>
  </si>
  <si>
    <t>Puerto Quito</t>
  </si>
  <si>
    <t>Manta</t>
  </si>
  <si>
    <t>Toronto FC II-Lansing</t>
  </si>
  <si>
    <t>Sarmiento Junin-Central Cordoba</t>
  </si>
  <si>
    <t>Sporting Cristal-Binacional</t>
  </si>
  <si>
    <t>Deportivo Coopsol-Juan Aurich</t>
  </si>
  <si>
    <t>Coritiba-Parana</t>
  </si>
  <si>
    <t>Swope Park-Charlotte Independ.</t>
  </si>
  <si>
    <t>S. Wanderers-A. Italiano</t>
  </si>
  <si>
    <t>A. Italiano</t>
  </si>
  <si>
    <t>Gremio-Fortaleza</t>
  </si>
  <si>
    <t>Cruzeiro-Corinthians</t>
  </si>
  <si>
    <t>Acreano-Paysandu PA</t>
  </si>
  <si>
    <t>Deportes Vallenar-Cobresal</t>
  </si>
  <si>
    <t>Deportes Vallenar</t>
  </si>
  <si>
    <t>Cobresal</t>
  </si>
  <si>
    <t>Club Deportes Santa Cruz-O'Higgins</t>
  </si>
  <si>
    <t>O'Higgins</t>
  </si>
  <si>
    <t>The Villages-Miami City</t>
  </si>
  <si>
    <t>The Villages</t>
  </si>
  <si>
    <t>Portland Phoenix-Westchester</t>
  </si>
  <si>
    <t>Tombense-Juventude</t>
  </si>
  <si>
    <t>Ceara-Bahia</t>
  </si>
  <si>
    <t>Sport Boys-Sport Huancayo</t>
  </si>
  <si>
    <t>Hartford Athletic-Saint Louis FC</t>
  </si>
  <si>
    <t>Saint Louis FC</t>
  </si>
  <si>
    <t>Louisville City-Loudoun</t>
  </si>
  <si>
    <t>Pittsburgh-Ottawa Fury</t>
  </si>
  <si>
    <t>Florida Elite-Daytona</t>
  </si>
  <si>
    <t>Daytona</t>
  </si>
  <si>
    <t>Sport Recife-Vitoria</t>
  </si>
  <si>
    <t>Sport Recife</t>
  </si>
  <si>
    <t>CRB-America MG</t>
  </si>
  <si>
    <t>Philadelphia Union-New York Red Bulls</t>
  </si>
  <si>
    <t>Charleston-Birmingham</t>
  </si>
  <si>
    <t>Tampa Bay-North Carolina</t>
  </si>
  <si>
    <t>Cedar-Lehigh Valley</t>
  </si>
  <si>
    <t>Thunder Bay Chill-WSA Winnipeg</t>
  </si>
  <si>
    <t>Thunder Bay Chill</t>
  </si>
  <si>
    <t>WSA Winnipeg</t>
  </si>
  <si>
    <t>Avai-Sao Paulo</t>
  </si>
  <si>
    <t>La Serena-U. Catolica</t>
  </si>
  <si>
    <t>U. Catolica</t>
  </si>
  <si>
    <t>Colorado Springs-Tacoma Defiance</t>
  </si>
  <si>
    <t>Junior-Dep. Pasto</t>
  </si>
  <si>
    <t>Memphis-Indy Eleven</t>
  </si>
  <si>
    <t>Memphis</t>
  </si>
  <si>
    <t>Austin Bold-Portland 2</t>
  </si>
  <si>
    <t>Portland 2</t>
  </si>
  <si>
    <t>San Antonio-Reno</t>
  </si>
  <si>
    <t>Euro New York-New York U23</t>
  </si>
  <si>
    <t>AD Cantolao-FBC Melgar</t>
  </si>
  <si>
    <t>Colorado Rapids-Minnesota United</t>
  </si>
  <si>
    <t>El Paso-LA Galaxy 2</t>
  </si>
  <si>
    <t>New Mexico-Sacramento Republic</t>
  </si>
  <si>
    <t>Real Monarchs-Rio Grande</t>
  </si>
  <si>
    <t>Real Monarchs</t>
  </si>
  <si>
    <t>Las Vegas Lights-Orange County SC</t>
  </si>
  <si>
    <t>Fresno-Oklahoma City Energy</t>
  </si>
  <si>
    <t>Tucson-Richmond Kickers</t>
  </si>
  <si>
    <t>Richmond Kickers</t>
  </si>
  <si>
    <t>Kagoshima Utd-Verdy</t>
  </si>
  <si>
    <t>Gungahlin-Canberra FC</t>
  </si>
  <si>
    <t>Canberra FC</t>
  </si>
  <si>
    <t>Cooma-Canberra Olympic</t>
  </si>
  <si>
    <t>Marconi Stallions-Sydney FC U21</t>
  </si>
  <si>
    <t>Blacktown City-Sydney Olympic</t>
  </si>
  <si>
    <t>Wollongong Wolves-Sydney Utd</t>
  </si>
  <si>
    <t>Mito-Avispa Fukuoka</t>
  </si>
  <si>
    <t>Tochigi-Chiba</t>
  </si>
  <si>
    <t>APIA Tigers-Sutherland Sharks</t>
  </si>
  <si>
    <t>Taringa-Albany Creek</t>
  </si>
  <si>
    <t>South Melbourne-Port Melbourne Sharks</t>
  </si>
  <si>
    <t>South Melbourne</t>
  </si>
  <si>
    <t>Hakoah Sydney-Rockdale City Suns</t>
  </si>
  <si>
    <t>Ehime-Kashiwa</t>
  </si>
  <si>
    <t>Vasas Odorhei W-Universitatea Alexandria W</t>
  </si>
  <si>
    <t>Universitatea Alexandria W</t>
  </si>
  <si>
    <t>Karlovy Vary-Velvary</t>
  </si>
  <si>
    <t>Jihocesky KP</t>
  </si>
  <si>
    <t>Trebon-Rudolfov</t>
  </si>
  <si>
    <t>Trebon</t>
  </si>
  <si>
    <t>Rudolfov</t>
  </si>
  <si>
    <t>T. Mazowiecki-Legionowo</t>
  </si>
  <si>
    <t>India U18-Bulgaria U18</t>
  </si>
  <si>
    <t>Iran U18-Argentina U18</t>
  </si>
  <si>
    <t>Poblense-Sestao</t>
  </si>
  <si>
    <t>Alcobendas-Zamora</t>
  </si>
  <si>
    <t>Mirandes-Recreativo Huelva</t>
  </si>
  <si>
    <t>CD Utrera-Mallorca B</t>
  </si>
  <si>
    <t>Union Viera-Lorca Deportiva</t>
  </si>
  <si>
    <t>Alaves B-Union Montanesa Escobedo</t>
  </si>
  <si>
    <t>Numancia B-Cadiz CF B</t>
  </si>
  <si>
    <t>CD Mostoles-Socuellamos</t>
  </si>
  <si>
    <t>Prat-Tamaraceite</t>
  </si>
  <si>
    <t>Prat</t>
  </si>
  <si>
    <t>Tamaraceite</t>
  </si>
  <si>
    <t>Borgeby W-Kvarnsvedens W</t>
  </si>
  <si>
    <t>Plzen W-Lok. Brno W</t>
  </si>
  <si>
    <t>Aalborg W-Odense Q W</t>
  </si>
  <si>
    <t>Aalborg W</t>
  </si>
  <si>
    <t>B93 W-Farum BK W</t>
  </si>
  <si>
    <t>Farum BK W</t>
  </si>
  <si>
    <t>Naesby W-Vildbjerg W</t>
  </si>
  <si>
    <t>Melbo-Finnsnes</t>
  </si>
  <si>
    <t>Ol. Cluj W-Heniu Prundu Bargaului W</t>
  </si>
  <si>
    <t>Heniu Prundu Bargaului W</t>
  </si>
  <si>
    <t>Kalmar W-Mallbackens W</t>
  </si>
  <si>
    <t>Australia W-Italy W</t>
  </si>
  <si>
    <t>Australia W</t>
  </si>
  <si>
    <t>Italy W</t>
  </si>
  <si>
    <t>Taizhou Yuanda-Dalian Chanjoy</t>
  </si>
  <si>
    <t>Hradec Kralove W-Dukla Prague W</t>
  </si>
  <si>
    <t>Umea W-IF Brommapojkarna W</t>
  </si>
  <si>
    <t>Luckenwalde-Hohenstein Ernstthal</t>
  </si>
  <si>
    <t>Inter Leipzig-Krieschow</t>
  </si>
  <si>
    <t>Eilenburg-Sandersdorf</t>
  </si>
  <si>
    <t>Wismut Gera-Chemie Leipzig</t>
  </si>
  <si>
    <t>Blau Weiss Zorbau-Halle</t>
  </si>
  <si>
    <t>Einheit Rudolstadt-Plauen</t>
  </si>
  <si>
    <t>Nordhausen II-Askania Bernburg</t>
  </si>
  <si>
    <t>FC Ludwigsfelder-Jena II</t>
  </si>
  <si>
    <t>Junior U19</t>
  </si>
  <si>
    <t>Bodo/Glimt U19-Stromsgodset U19</t>
  </si>
  <si>
    <t>Bodo/Glimt U19</t>
  </si>
  <si>
    <t>Stromsgodset U19</t>
  </si>
  <si>
    <t>Bodens-Vasalunds</t>
  </si>
  <si>
    <t>Hudiksvalls-Skiljebo</t>
  </si>
  <si>
    <t>Taftea IK-Gottne IF</t>
  </si>
  <si>
    <t>Moron W-Hammarby W</t>
  </si>
  <si>
    <t>Ntopwa-Dwangwa United</t>
  </si>
  <si>
    <t>Ntopwa</t>
  </si>
  <si>
    <t>Switzerland-England</t>
  </si>
  <si>
    <t>BFA Vilnius-Kretinga</t>
  </si>
  <si>
    <t>BFA Vilnius</t>
  </si>
  <si>
    <t>Stabaek 2-Eidsvold</t>
  </si>
  <si>
    <t>Skjetten-Lillestrom 2</t>
  </si>
  <si>
    <t>Sylvia-Umea FC</t>
  </si>
  <si>
    <t>Sodertalje FK-Stockholm Internazionale</t>
  </si>
  <si>
    <t>Uppsala W-Lidkopings FK W</t>
  </si>
  <si>
    <t>Bahrain U23-Ireland U21</t>
  </si>
  <si>
    <t>Dynamos-Manica</t>
  </si>
  <si>
    <t>Manica</t>
  </si>
  <si>
    <t>Brazil W-Jamaica W</t>
  </si>
  <si>
    <t>Brazil W</t>
  </si>
  <si>
    <t>Jamaica W</t>
  </si>
  <si>
    <t>Tiller-Kongsvinger 2</t>
  </si>
  <si>
    <t>Junkeren-Honefoss</t>
  </si>
  <si>
    <t>AIK W-Asarum W</t>
  </si>
  <si>
    <t>Lidingo IFK-Karlbergs</t>
  </si>
  <si>
    <t>Team TG FF-Karlstad</t>
  </si>
  <si>
    <t>Stechovice-Zapy</t>
  </si>
  <si>
    <t>Moravskoslezsky KP</t>
  </si>
  <si>
    <t>Pusta Polom-Dolni Datyne</t>
  </si>
  <si>
    <t>Pusta Polom</t>
  </si>
  <si>
    <t>Dolni Datyne</t>
  </si>
  <si>
    <t>Olomoucky KP</t>
  </si>
  <si>
    <t>Zabreh-Velke Losiny</t>
  </si>
  <si>
    <t>Zabreh</t>
  </si>
  <si>
    <t>Velke Losiny</t>
  </si>
  <si>
    <t>Vsechovice-Sokol Opatovice</t>
  </si>
  <si>
    <t>Vsechovice</t>
  </si>
  <si>
    <t>Sokol Opatovice</t>
  </si>
  <si>
    <t>Zlinsky KP</t>
  </si>
  <si>
    <t>Stitna nad Vlari-Borsice</t>
  </si>
  <si>
    <t>Stitna nad Vlari</t>
  </si>
  <si>
    <t>Borsice</t>
  </si>
  <si>
    <t>Swit-Bron Radom</t>
  </si>
  <si>
    <t>U. Cluj-FC Hermannstadt</t>
  </si>
  <si>
    <t>Sandvikens-Carlstad</t>
  </si>
  <si>
    <t>Oddevold-Trollhattan</t>
  </si>
  <si>
    <t>Skovde AIK-Lunds</t>
  </si>
  <si>
    <t>AFK Linkopings-Newroz</t>
  </si>
  <si>
    <t>Club Africain-Esperance Tunis</t>
  </si>
  <si>
    <t>Moldova U18-Russia U18</t>
  </si>
  <si>
    <t>Rajecko-Start Brno</t>
  </si>
  <si>
    <t>Rajecko</t>
  </si>
  <si>
    <t>Start Brno</t>
  </si>
  <si>
    <t>PEPO-Kiffen</t>
  </si>
  <si>
    <t>VJS-MiPK</t>
  </si>
  <si>
    <t>VJS</t>
  </si>
  <si>
    <t>Lahden Reipas-Mikkelin</t>
  </si>
  <si>
    <t>JaPS-JIPPO</t>
  </si>
  <si>
    <t>NJS-Viikingit</t>
  </si>
  <si>
    <t>P Iirot Rauma-SalPa</t>
  </si>
  <si>
    <t>Gnistan-Espoo</t>
  </si>
  <si>
    <t>KaaPo-KaPa</t>
  </si>
  <si>
    <t>PK 37-OLS Oulu</t>
  </si>
  <si>
    <t>VPS 2-Rovaniemi 2</t>
  </si>
  <si>
    <t>GBK Kokkola-Kajaanin Haka</t>
  </si>
  <si>
    <t>MyPa-TPV</t>
  </si>
  <si>
    <t>AC Kajaani-Haka</t>
  </si>
  <si>
    <t>MuSa-Ekenas</t>
  </si>
  <si>
    <t>AC Oulu-Jaro</t>
  </si>
  <si>
    <t>Dalkurd-Halmstad</t>
  </si>
  <si>
    <t>Mexico U22-China U23</t>
  </si>
  <si>
    <t>UMS de Loum-Cotonsport</t>
  </si>
  <si>
    <t>Barnechea-Antofagasta</t>
  </si>
  <si>
    <t>Antofagasta</t>
  </si>
  <si>
    <t>KuPS W-Aland Utd W</t>
  </si>
  <si>
    <t>KuPS W</t>
  </si>
  <si>
    <t>Aland Utd W</t>
  </si>
  <si>
    <t>Venezia-Salernitana</t>
  </si>
  <si>
    <t>FAR Rabat-Moghreb Tetouan</t>
  </si>
  <si>
    <t>Kawkab Marrakech-Wydad</t>
  </si>
  <si>
    <t>Kjelsas-Fram</t>
  </si>
  <si>
    <t>Elverum-Grorud</t>
  </si>
  <si>
    <t>Elverum</t>
  </si>
  <si>
    <t>Arvoll-Nordstrand</t>
  </si>
  <si>
    <t>Follo-Lyn</t>
  </si>
  <si>
    <t>Frigg-Ullern</t>
  </si>
  <si>
    <t>Ready-Grei</t>
  </si>
  <si>
    <t>Orn-Halsen</t>
  </si>
  <si>
    <t>Madla IL-Flekkeroy</t>
  </si>
  <si>
    <t>Madla IL</t>
  </si>
  <si>
    <t>Lysekloster-Bergen Nord</t>
  </si>
  <si>
    <t>Bergen Nord</t>
  </si>
  <si>
    <t>Nybergsund-Gjovik Lyn</t>
  </si>
  <si>
    <t>Orkla-Melhus</t>
  </si>
  <si>
    <t>Orkla</t>
  </si>
  <si>
    <t>Steinkjer-Strindheim</t>
  </si>
  <si>
    <t>Leiria-Vilafranquense</t>
  </si>
  <si>
    <t>Casa Pia-SC Praiense</t>
  </si>
  <si>
    <t>Alondras-Portugalete</t>
  </si>
  <si>
    <t>Alondras</t>
  </si>
  <si>
    <t>Armenia U18-Russia U18 2</t>
  </si>
  <si>
    <t>England W-Scotland W</t>
  </si>
  <si>
    <t>England W</t>
  </si>
  <si>
    <t>Scotland W</t>
  </si>
  <si>
    <t>Deportes Temuco-Huachipato</t>
  </si>
  <si>
    <t>Huachipato</t>
  </si>
  <si>
    <t>Armed Forces-Brikama U.</t>
  </si>
  <si>
    <t>Armed Forces</t>
  </si>
  <si>
    <t>Brikama U.</t>
  </si>
  <si>
    <t>Marimoo-Real Banjul</t>
  </si>
  <si>
    <t>Triestina-Pisa</t>
  </si>
  <si>
    <t>Gimnastic-Lugo</t>
  </si>
  <si>
    <t>Melilla-Baleares</t>
  </si>
  <si>
    <t>Santander-Fuenlabrada</t>
  </si>
  <si>
    <t>Hercules-UD Logrones</t>
  </si>
  <si>
    <t>Algeciras-Jaen</t>
  </si>
  <si>
    <t>Cartagena-Ponferradina</t>
  </si>
  <si>
    <t>Arandina-La Nucia</t>
  </si>
  <si>
    <t>Hassania Agadir-Hoceima</t>
  </si>
  <si>
    <t>Hassania Agadir</t>
  </si>
  <si>
    <t>Raja Casablanca-Difaa El Jadidi</t>
  </si>
  <si>
    <t>Difaa El Jadidi</t>
  </si>
  <si>
    <t>IR Tanger-FUS Rabat</t>
  </si>
  <si>
    <t>IR Tanger</t>
  </si>
  <si>
    <t>Youssoufia Berrechid-Olympique de Safi</t>
  </si>
  <si>
    <t>Los Caimanes-Huaral</t>
  </si>
  <si>
    <t>Numancia-Las Palmas</t>
  </si>
  <si>
    <t>Villarrubia-Bergantinos</t>
  </si>
  <si>
    <t>El Palo-Tarazona</t>
  </si>
  <si>
    <t>All Boys-San Telmo</t>
  </si>
  <si>
    <t>Alianza Atl.-Cienciano</t>
  </si>
  <si>
    <t>Tenerife-Zaragoza</t>
  </si>
  <si>
    <t>Portugal-Netherlands</t>
  </si>
  <si>
    <t>San Felipe-Coquimbo</t>
  </si>
  <si>
    <t>Coquimbo</t>
  </si>
  <si>
    <t>D. Puerto Montt-Colo Colo</t>
  </si>
  <si>
    <t>Colo Colo</t>
  </si>
  <si>
    <t>Nublense-Curico Unido</t>
  </si>
  <si>
    <t>Curico Unido</t>
  </si>
  <si>
    <t>S. Morning-Palestino</t>
  </si>
  <si>
    <t>Valdivia-U. De Concepcion</t>
  </si>
  <si>
    <t>U. De Concepcion</t>
  </si>
  <si>
    <t>San Diego Zest-Breakers FC</t>
  </si>
  <si>
    <t>Santos FC-Sport Victoria</t>
  </si>
  <si>
    <t>Santa Rosa-Grau</t>
  </si>
  <si>
    <t>Comerciantes Unidos-Sport Loreto</t>
  </si>
  <si>
    <t>Zulia-Mineros</t>
  </si>
  <si>
    <t>O2 (Y) - HT</t>
  </si>
  <si>
    <t>O3 (N) - HT</t>
  </si>
  <si>
    <t>O2 (Y) - AT</t>
  </si>
  <si>
    <t>O3 (N) - AT</t>
  </si>
  <si>
    <t>Goias-Chapecoense SC</t>
  </si>
  <si>
    <t>Goias</t>
  </si>
  <si>
    <t>Londrina-Ponte Preta</t>
  </si>
  <si>
    <t>Sampaio Correa-Nautico</t>
  </si>
  <si>
    <t>Ferroviario-Treze PB</t>
  </si>
  <si>
    <t>Wake FC-North Carolina II</t>
  </si>
  <si>
    <t>Wake FC</t>
  </si>
  <si>
    <t>Pereira-Cortulua</t>
  </si>
  <si>
    <t>Guam-Bhutan</t>
  </si>
  <si>
    <t>Moldova U18-Iran U18</t>
  </si>
  <si>
    <t>Kyrgyzstan U18-India U18</t>
  </si>
  <si>
    <t>Brunei-Mongolia</t>
  </si>
  <si>
    <t>East Timor-Malaysia</t>
  </si>
  <si>
    <t>Bangladesh-Laos</t>
  </si>
  <si>
    <t>New Zealand W-Netherlands W</t>
  </si>
  <si>
    <t>New Zealand W</t>
  </si>
  <si>
    <t>Netherlands W</t>
  </si>
  <si>
    <t>Kazakhstan-San Marino</t>
  </si>
  <si>
    <t>Bahrain U23-Qatar U23</t>
  </si>
  <si>
    <t>Ukraine U20-Italy U20</t>
  </si>
  <si>
    <t>Azerbaijan-Slovakia</t>
  </si>
  <si>
    <t>Inter U19-AS Roma U19</t>
  </si>
  <si>
    <t>Inter U19</t>
  </si>
  <si>
    <t>Greece U18-Bulgaria U18</t>
  </si>
  <si>
    <t>Tajikistan U18-Armenia U18</t>
  </si>
  <si>
    <t>Pakistan-Cambodia</t>
  </si>
  <si>
    <t>Chile W-Sweden W</t>
  </si>
  <si>
    <t>Chile W</t>
  </si>
  <si>
    <t>Sweden W</t>
  </si>
  <si>
    <t>Brage-Orgryte</t>
  </si>
  <si>
    <t>Dagsbergs-Varmbols</t>
  </si>
  <si>
    <t>Dagsbergs</t>
  </si>
  <si>
    <t>Guatemala U23-England U20</t>
  </si>
  <si>
    <t>Kosovo U21-Turkey U21</t>
  </si>
  <si>
    <t>Olympique Khouribga-Mouloudia Oujda</t>
  </si>
  <si>
    <t>Berkane-Rapide Oued Zem</t>
  </si>
  <si>
    <t>Montenegro U21-Kazakhstan U21</t>
  </si>
  <si>
    <t>Montenegro U21</t>
  </si>
  <si>
    <t>Ecuador U20-South Korea U20</t>
  </si>
  <si>
    <t>Germany-Estonia</t>
  </si>
  <si>
    <t>Belarus-Northern Ireland</t>
  </si>
  <si>
    <t>Hungary-Wales</t>
  </si>
  <si>
    <t>Andorra-France</t>
  </si>
  <si>
    <t>Iceland-Turkey</t>
  </si>
  <si>
    <t>Albania-Moldova</t>
  </si>
  <si>
    <t>Belgium-Scotland</t>
  </si>
  <si>
    <t>Russia-Cyprus</t>
  </si>
  <si>
    <t>Italy-Bosnia &amp; Herzegovina</t>
  </si>
  <si>
    <t>Liechtenstein-Finland</t>
  </si>
  <si>
    <t>Greece-Armenia</t>
  </si>
  <si>
    <t>USA W-Thailand W</t>
  </si>
  <si>
    <t>USA W</t>
  </si>
  <si>
    <t>Thailand W</t>
  </si>
  <si>
    <t>Cajamarca-Molinos El Pirata</t>
  </si>
  <si>
    <t>HT</t>
  </si>
  <si>
    <t>AT</t>
  </si>
  <si>
    <t>A. Italiano-S. Wanderers</t>
  </si>
  <si>
    <t>Vila Nova FC-Sao Bento</t>
  </si>
  <si>
    <t>Figueirense-Botafogo SP</t>
  </si>
  <si>
    <t>Brasil de Pelotas-Criciuma</t>
  </si>
  <si>
    <t>US Open Cup</t>
  </si>
  <si>
    <t>Columbus Crew-Pittsburgh</t>
  </si>
  <si>
    <t>Bragantino-America MG</t>
  </si>
  <si>
    <t>Oeste-Vitoria</t>
  </si>
  <si>
    <t>Cuiaba Esporte-Atletico GO</t>
  </si>
  <si>
    <t>New York Red Bulls-New England Revolution</t>
  </si>
  <si>
    <t>Houston Dynamo-Austin Bold</t>
  </si>
  <si>
    <t>Guarani-Coritiba</t>
  </si>
  <si>
    <t>Parana-Operario</t>
  </si>
  <si>
    <t>Sport Recife-CRB</t>
  </si>
  <si>
    <t>U. Catolica-U. Espanola</t>
  </si>
  <si>
    <t>Saint Louis FC-Chicago Fire</t>
  </si>
  <si>
    <t>Real Salt Lake-Los Angeles FC</t>
  </si>
  <si>
    <t>Southern California-Golden State Force</t>
  </si>
  <si>
    <t>San Jose Earthquakes-Sacramento Republic</t>
  </si>
  <si>
    <t>Canberra Olympic-Canberra FC</t>
  </si>
  <si>
    <t>Portugal U19-France U18</t>
  </si>
  <si>
    <t>Argentina U18-Turkey U18</t>
  </si>
  <si>
    <t>Buriram-PTT Rayong</t>
  </si>
  <si>
    <t>PTT Rayong</t>
  </si>
  <si>
    <t>Belarusian Cup</t>
  </si>
  <si>
    <t>Viktoria Maryina Gorka-Sputnik</t>
  </si>
  <si>
    <t>Viktoria Maryina Gorka</t>
  </si>
  <si>
    <t>Sputnik</t>
  </si>
  <si>
    <t>Japan U22-Mexico U22</t>
  </si>
  <si>
    <t>Nigeria W-South Korea W</t>
  </si>
  <si>
    <t>Ifeanyi Ubah-Enugu Rangers</t>
  </si>
  <si>
    <t>Montazhnik Mozyr-Naftan</t>
  </si>
  <si>
    <t>Montazhnik Mozyr</t>
  </si>
  <si>
    <t>Osipovici-Smolevichi</t>
  </si>
  <si>
    <t>Osipovici</t>
  </si>
  <si>
    <t>Underdog Chist-Lida</t>
  </si>
  <si>
    <t>Underdog Chist</t>
  </si>
  <si>
    <t>Ivatsevichi-Rukh Brest</t>
  </si>
  <si>
    <t>Ivatsevichi</t>
  </si>
  <si>
    <t>Oshmyany-Chimik Svetlogorsk</t>
  </si>
  <si>
    <t>Oshmyany</t>
  </si>
  <si>
    <t>Domazlice-Brozany</t>
  </si>
  <si>
    <t>Otrokovice-Valasske Mezirici</t>
  </si>
  <si>
    <t>FC Hermannstadt-U. Cluj</t>
  </si>
  <si>
    <t>Ben Guerdane-Esperance Tunis</t>
  </si>
  <si>
    <t>Ben Guerdane</t>
  </si>
  <si>
    <t>Toronto FC II-North Texas</t>
  </si>
  <si>
    <t>North Texas</t>
  </si>
  <si>
    <t>Russia U18-Russia U18 2</t>
  </si>
  <si>
    <t>Autotrans-Smorgon</t>
  </si>
  <si>
    <t>Autotrans</t>
  </si>
  <si>
    <t>Molodechno-Arsenal Dzyarzhynsk</t>
  </si>
  <si>
    <t>Molodechno</t>
  </si>
  <si>
    <t>Arsenal Dzyarzhynsk</t>
  </si>
  <si>
    <t>Turnov-Pardubice B</t>
  </si>
  <si>
    <t>Turnov</t>
  </si>
  <si>
    <t>Pardubice B</t>
  </si>
  <si>
    <t>Velke Hamry-Trutnov</t>
  </si>
  <si>
    <t>Velke Hamry</t>
  </si>
  <si>
    <t>Trutnov</t>
  </si>
  <si>
    <t>Brazil U22-Ireland U21</t>
  </si>
  <si>
    <t>Uzda-Belshina</t>
  </si>
  <si>
    <t>Uzda</t>
  </si>
  <si>
    <t>Imya Kremko-FC Slonim</t>
  </si>
  <si>
    <t>Imya Kremko</t>
  </si>
  <si>
    <t>Gorki-Volna Pinsk</t>
  </si>
  <si>
    <t>Gorki</t>
  </si>
  <si>
    <t>Neman Agro-Baranovici</t>
  </si>
  <si>
    <t>Neman Agro</t>
  </si>
  <si>
    <t>Usti nad Orlici-Karlovy Vary</t>
  </si>
  <si>
    <t>Kladno-Brezova</t>
  </si>
  <si>
    <t>Brezova</t>
  </si>
  <si>
    <t>Slatinany-Prepere</t>
  </si>
  <si>
    <t>Slatinany</t>
  </si>
  <si>
    <t>Prepere</t>
  </si>
  <si>
    <t>Dainava Alytus-Jonava</t>
  </si>
  <si>
    <t>Zalgiris 2-Vilniaus Vytis</t>
  </si>
  <si>
    <t>Zalgiris 2</t>
  </si>
  <si>
    <t>Vilniaus Vytis</t>
  </si>
  <si>
    <t>Enyimba-Akwa United</t>
  </si>
  <si>
    <t>Germany W-Spain W</t>
  </si>
  <si>
    <t>Oberliga NOFV - Relegation</t>
  </si>
  <si>
    <t>Wismar-Hohenstein Ernstthal</t>
  </si>
  <si>
    <t>Nosaby IF-Hassleholms IF</t>
  </si>
  <si>
    <t>Assyriska BK-Utsiktens</t>
  </si>
  <si>
    <t>Raslatts-Skovde AIK</t>
  </si>
  <si>
    <t>Ostria Lambohov-Husqvarna</t>
  </si>
  <si>
    <t>Ostria Lambohov</t>
  </si>
  <si>
    <t>Timra-IFK Ostersund</t>
  </si>
  <si>
    <t>Vartans-Enskede</t>
  </si>
  <si>
    <t>Vartans</t>
  </si>
  <si>
    <t>Lobi Stars-Kano Pillars</t>
  </si>
  <si>
    <t>Haninge-IFK Stocksund</t>
  </si>
  <si>
    <t>Fuenlabrada-Santander</t>
  </si>
  <si>
    <t>Dep. La Coruna-Malaga</t>
  </si>
  <si>
    <t>France W-Norway W</t>
  </si>
  <si>
    <t>h-rating</t>
  </si>
  <si>
    <t>a-rating</t>
  </si>
  <si>
    <t>Fortaleza-Cruzeiro</t>
  </si>
  <si>
    <t>Minnesota United-Sporting Kansas City</t>
  </si>
  <si>
    <t>FC Dallas-Oklahoma City Energy</t>
  </si>
  <si>
    <t>Internacional-Bahia</t>
  </si>
  <si>
    <t>Santos-Corinthians</t>
  </si>
  <si>
    <t>CSA-Flamengo RJ</t>
  </si>
  <si>
    <t>Championship</t>
  </si>
  <si>
    <t>Valour-HFX Wanderers</t>
  </si>
  <si>
    <t>Memphis-Orlando City</t>
  </si>
  <si>
    <t>Euro New York-Reading</t>
  </si>
  <si>
    <t>Dep. Pasto-Junior</t>
  </si>
  <si>
    <t>Colorado Rapids-New Mexico</t>
  </si>
  <si>
    <t>Edmonton-York 9</t>
  </si>
  <si>
    <t>York 9</t>
  </si>
  <si>
    <t>Los Angeles Galaxy-Orange County FC</t>
  </si>
  <si>
    <t>Orange County FC</t>
  </si>
  <si>
    <t>Seattle Sounders-Portland Timbers</t>
  </si>
  <si>
    <t>Kyrgyzstan U18-Armenia U18</t>
  </si>
  <si>
    <t>India U18-Tajikistan U18</t>
  </si>
  <si>
    <t>V.League 1</t>
  </si>
  <si>
    <t>BHTS Quang Nam-Binh Duong</t>
  </si>
  <si>
    <t>BHTS Quang Nam</t>
  </si>
  <si>
    <t>Binh Duong</t>
  </si>
  <si>
    <t>Hanoi FC-Sai Gon FC</t>
  </si>
  <si>
    <t>Hanoi FC</t>
  </si>
  <si>
    <t>Sai Gon FC</t>
  </si>
  <si>
    <t>Chile U23-China U23</t>
  </si>
  <si>
    <t>Sudet-Lahden Reipas</t>
  </si>
  <si>
    <t>Klubi 04-MiPK</t>
  </si>
  <si>
    <t>Klubi 04</t>
  </si>
  <si>
    <t>Haka-MyPa</t>
  </si>
  <si>
    <t>Flora U21-JK Jarve</t>
  </si>
  <si>
    <t>Rakvere-Tartu Welco</t>
  </si>
  <si>
    <t>Tammeka U21-Legion</t>
  </si>
  <si>
    <t>Riteriai 2-FC Pakruojis</t>
  </si>
  <si>
    <t>FC Pakruojis</t>
  </si>
  <si>
    <t>Iran U18-Greece U18</t>
  </si>
  <si>
    <t>Moldova U18-Bulgaria U18</t>
  </si>
  <si>
    <t>Australia W-Brazil W</t>
  </si>
  <si>
    <t>Everton-Cobresal</t>
  </si>
  <si>
    <t>Magni-Njardvik</t>
  </si>
  <si>
    <t>Lidkopings FK-Tidaholm IFK</t>
  </si>
  <si>
    <t>Mallorca-Albacete</t>
  </si>
  <si>
    <t>South Africa W-China W</t>
  </si>
  <si>
    <t>Fram-Grotta</t>
  </si>
  <si>
    <t>Afturelding-Haukar</t>
  </si>
  <si>
    <t>Fjolnir-Olafsvik</t>
  </si>
  <si>
    <t>Olafsvik</t>
  </si>
  <si>
    <t>Keflavik-Throttur</t>
  </si>
  <si>
    <t>Keflavik</t>
  </si>
  <si>
    <t>Antofagasta-Barnechea</t>
  </si>
  <si>
    <t>Union La Calera-Magallanes</t>
  </si>
  <si>
    <t>Florida Elite-Treasure Coast</t>
  </si>
  <si>
    <t>Vasco-Ceara</t>
  </si>
  <si>
    <t>Atletico MG-Sao Paulo</t>
  </si>
  <si>
    <t>Palmeiras-Avai</t>
  </si>
  <si>
    <t>Chapecoense SC-Fluminense</t>
  </si>
  <si>
    <t>Goias-Athletico PR</t>
  </si>
  <si>
    <t>EC Sao Jose-Remo</t>
  </si>
  <si>
    <t>Atlanta United-Charleston</t>
  </si>
  <si>
    <t>Coquimbo-San Felipe</t>
  </si>
  <si>
    <t>O1</t>
  </si>
  <si>
    <t>O2 (Y)</t>
  </si>
  <si>
    <t>O3 (N)</t>
  </si>
  <si>
    <t>Colo Colo-D. Puerto Montt</t>
  </si>
  <si>
    <t>Redlands-Olympic FC</t>
  </si>
  <si>
    <t>Turkey U18-Russia U18 2</t>
  </si>
  <si>
    <t>Hobart Zebras-Kingborough Lions</t>
  </si>
  <si>
    <t>Beijing Guoan-Shanghai Shenhua</t>
  </si>
  <si>
    <t>Kawasaki Frontale-Sapporo</t>
  </si>
  <si>
    <t>Kashima-C Osaka</t>
  </si>
  <si>
    <t>Hiroshima-Shonan</t>
  </si>
  <si>
    <t>Shonan</t>
  </si>
  <si>
    <t>The Gap-Centenary Stormers</t>
  </si>
  <si>
    <t>Adelaide Comets-Adelaide Olympic</t>
  </si>
  <si>
    <t>Dandenong City-Green Gully</t>
  </si>
  <si>
    <t>Oakleigh Cannons-Kingston City</t>
  </si>
  <si>
    <t>Chongqing Lifan-Shandong Luneng</t>
  </si>
  <si>
    <t>Shanghai SIPG-Guangzhou Evergrande</t>
  </si>
  <si>
    <t>Johor DT II-Terengganu 2</t>
  </si>
  <si>
    <t>Johor DT II</t>
  </si>
  <si>
    <t>Terengganu 2</t>
  </si>
  <si>
    <t>Kelantan-UiTM</t>
  </si>
  <si>
    <t>Kelantan</t>
  </si>
  <si>
    <t>UiTM</t>
  </si>
  <si>
    <t>Petaling Jaya CFC-Perak</t>
  </si>
  <si>
    <t>Petaling Jaya CFC</t>
  </si>
  <si>
    <t>Perak</t>
  </si>
  <si>
    <t>Felda Utd.-PKNS FC</t>
  </si>
  <si>
    <t>Felda Utd.</t>
  </si>
  <si>
    <t>PKNS FC</t>
  </si>
  <si>
    <t>Kedah-Pahang</t>
  </si>
  <si>
    <t>Kedah</t>
  </si>
  <si>
    <t>Pahang</t>
  </si>
  <si>
    <t>PKNP-Johor DT</t>
  </si>
  <si>
    <t>PKNP</t>
  </si>
  <si>
    <t>Johor DT</t>
  </si>
  <si>
    <t>Japan W-Scotland W</t>
  </si>
  <si>
    <t>Vyskov-Uhersky Brod</t>
  </si>
  <si>
    <t>Iraq</t>
  </si>
  <si>
    <t>Al Wasat-Alsinaat Alkahrabaiya</t>
  </si>
  <si>
    <t>Al Wasat</t>
  </si>
  <si>
    <t>Alsinaat Alkahrabaiya</t>
  </si>
  <si>
    <t>Tasovice-Zdirec n. D.</t>
  </si>
  <si>
    <t>Tasovice</t>
  </si>
  <si>
    <t>Zdirec n. D.</t>
  </si>
  <si>
    <t>Atlantas-Riteriai</t>
  </si>
  <si>
    <t>Argentina U18-Russia U18</t>
  </si>
  <si>
    <t>Bzenec-Zdar na Sazavou</t>
  </si>
  <si>
    <t>Bzenec</t>
  </si>
  <si>
    <t>Zdar na Sazavou</t>
  </si>
  <si>
    <t>Bohumin-Usti</t>
  </si>
  <si>
    <t>Bohumin</t>
  </si>
  <si>
    <t>TPS-MuSa</t>
  </si>
  <si>
    <t>Rustavi-Dila Gori</t>
  </si>
  <si>
    <t>Ruzomberok B-Zarnovica</t>
  </si>
  <si>
    <t>Spisska Nova Ves-FK Humenne</t>
  </si>
  <si>
    <t>FK Humenne</t>
  </si>
  <si>
    <t>FC Minsk-Neman</t>
  </si>
  <si>
    <t>Bystrc-Velka Bites</t>
  </si>
  <si>
    <t>Bystrc</t>
  </si>
  <si>
    <t>Tallinna Kalev-Levadia</t>
  </si>
  <si>
    <t>Tallinna Kalev</t>
  </si>
  <si>
    <t>Kajaanin Haka-Vaajakoski</t>
  </si>
  <si>
    <t>Zambrow-Biala Piska</t>
  </si>
  <si>
    <t>Bron Radom-Huragan Morag</t>
  </si>
  <si>
    <t>Šarišské Michalany-Stropkov</t>
  </si>
  <si>
    <t>Šarišské Michalany</t>
  </si>
  <si>
    <t>Stropkov</t>
  </si>
  <si>
    <t>Jamaica W-Italy W</t>
  </si>
  <si>
    <t>Al Shorta-Erbil</t>
  </si>
  <si>
    <t>Al Shorta</t>
  </si>
  <si>
    <t>Erbil</t>
  </si>
  <si>
    <t>Naft Missan-Al Karkh</t>
  </si>
  <si>
    <t>Naft Missan</t>
  </si>
  <si>
    <t>Al Karkh</t>
  </si>
  <si>
    <t>Paide-Tulevik</t>
  </si>
  <si>
    <t>Kauno Zalgiris-Zalgiris</t>
  </si>
  <si>
    <t>Zalgiris</t>
  </si>
  <si>
    <t>Flekkeroy-Donn</t>
  </si>
  <si>
    <t>Polonia Warszawa-Swit</t>
  </si>
  <si>
    <t>Karlstad-Forward</t>
  </si>
  <si>
    <t>Linkoping City-Sylvia</t>
  </si>
  <si>
    <t>Syrianska-Jonkopings</t>
  </si>
  <si>
    <t>Saburtalo Tbilisi-Bolnisi</t>
  </si>
  <si>
    <t>Skjervoy-Floya</t>
  </si>
  <si>
    <t>Umea FC-Bodens</t>
  </si>
  <si>
    <t>Valbo FF-Kvarnsvedens</t>
  </si>
  <si>
    <t>Gorodeja-Torpedo Minsk</t>
  </si>
  <si>
    <t>Skala Itrottarfelag-Klaksvik</t>
  </si>
  <si>
    <t>Italy U20-Ecuador U20</t>
  </si>
  <si>
    <t>Athlone-Cabinteely</t>
  </si>
  <si>
    <t>Bray-Longford</t>
  </si>
  <si>
    <t>Cobh Ramblers-Galway</t>
  </si>
  <si>
    <t>Shelbourne-Drogheda</t>
  </si>
  <si>
    <t>Wexford-Limerick</t>
  </si>
  <si>
    <t>St. Patricks-Finn Harps</t>
  </si>
  <si>
    <t>Sligo Rovers-Cork City</t>
  </si>
  <si>
    <t>Cork City</t>
  </si>
  <si>
    <t>Atalanta U19-Inter U19</t>
  </si>
  <si>
    <t>Bohemians-Shamrock Rovers</t>
  </si>
  <si>
    <t>Bohemians</t>
  </si>
  <si>
    <t>England W-Argentina W</t>
  </si>
  <si>
    <t>Fylkir-Breidablik</t>
  </si>
  <si>
    <t>Vikingur Reykjavik-Kopavogur</t>
  </si>
  <si>
    <t>Hafnarfjordur-Stjarnan</t>
  </si>
  <si>
    <t>Juventude-Volta Redonda</t>
  </si>
  <si>
    <t>South America</t>
  </si>
  <si>
    <t>Copa AmÃ©rica</t>
  </si>
  <si>
    <t>Brazil-Bolivia</t>
  </si>
  <si>
    <t>Bolivia</t>
  </si>
  <si>
    <t>Park City-Colorado Pride Switchbacks U23</t>
  </si>
  <si>
    <t>Park City</t>
  </si>
  <si>
    <t>TSS Rovers-Lane United</t>
  </si>
  <si>
    <t>Seattle U23-Portland U23</t>
  </si>
  <si>
    <t>Lambton J.-Hamilton Olympic</t>
  </si>
  <si>
    <t>Lambton J.</t>
  </si>
  <si>
    <t>Glenorchy Knights-Devonport</t>
  </si>
  <si>
    <t>West Adelaide-Blue Eagles</t>
  </si>
  <si>
    <t>Adelaide Raiders-Campbelltown City</t>
  </si>
  <si>
    <t>Croydon Kings-Para</t>
  </si>
  <si>
    <t>NE Metrostars-South Adelaide</t>
  </si>
  <si>
    <t>Adelaide U21-Adelaide City</t>
  </si>
  <si>
    <t>Broadmeadow-Lake Macquarie</t>
  </si>
  <si>
    <t>Lake Macquarie</t>
  </si>
  <si>
    <t>Peninsula-Brisbane U21</t>
  </si>
  <si>
    <t>Bentleigh Greens-Melbourne Knights</t>
  </si>
  <si>
    <t>Heilongjiang Lava-Meizhou Hakka</t>
  </si>
  <si>
    <t>Dalian Chanjoy-Inner Mongolia</t>
  </si>
  <si>
    <t>Jiangsu Yancheng-Baoding Yingli Yitong</t>
  </si>
  <si>
    <t>Qingdao Red Lions-Beijing Technology</t>
  </si>
  <si>
    <t>Yanbian Beiguo-Shanxi Xindu</t>
  </si>
  <si>
    <t>Stallion-Mendiola FC 1991</t>
  </si>
  <si>
    <t>Brisbane K.-University of Queensland</t>
  </si>
  <si>
    <t>Bayside-Albany Creek</t>
  </si>
  <si>
    <t>Port Melbourne Sharks-Pascoe Vale</t>
  </si>
  <si>
    <t>Altona Magic-Dandenong Thunder</t>
  </si>
  <si>
    <t>Heidelberg Utd-Hume City</t>
  </si>
  <si>
    <t>Xinjiang Tianshan-Sichuan Annapurna</t>
  </si>
  <si>
    <t>Hebei Elite-Taizhou Yuanda</t>
  </si>
  <si>
    <t>Guangxi Baoyun-Sichuan Jiuniu</t>
  </si>
  <si>
    <t>Lhasa Chengtou-Hubei Chufeng Heli</t>
  </si>
  <si>
    <t>Kaya-Global FC</t>
  </si>
  <si>
    <t>Kaya</t>
  </si>
  <si>
    <t>Global FC</t>
  </si>
  <si>
    <t>Benesov-Prevysov</t>
  </si>
  <si>
    <t>Olympia Radotin-Vysehrad</t>
  </si>
  <si>
    <t>Sutherland Sharks-Blacktown City</t>
  </si>
  <si>
    <t>Brisbane City-Moreton Bay Utd</t>
  </si>
  <si>
    <t>Electricite Du Cambodge-Phnom Penh Crown</t>
  </si>
  <si>
    <t>Electricite Du Cambodge</t>
  </si>
  <si>
    <t>Selangor United-Penang</t>
  </si>
  <si>
    <t>Selangor United</t>
  </si>
  <si>
    <t>Penang</t>
  </si>
  <si>
    <t>North Pine-Acacia Ridge</t>
  </si>
  <si>
    <t>Druitt Town Rangers-Rockdale City Suns</t>
  </si>
  <si>
    <t>Gold Coast-Brisbane Strikers</t>
  </si>
  <si>
    <t>Magpies Crusaders-SWQ Thunder</t>
  </si>
  <si>
    <t>Shimizu-Yokohama M.</t>
  </si>
  <si>
    <t>Yokohama M.</t>
  </si>
  <si>
    <t>Omiya Ardija-Gifu</t>
  </si>
  <si>
    <t>Chiba-Kagoshima Utd</t>
  </si>
  <si>
    <t>Yokohama-Tokushima</t>
  </si>
  <si>
    <t>Kofu-Verdy</t>
  </si>
  <si>
    <t>Kanazawa-Ehime</t>
  </si>
  <si>
    <t>Myanmar</t>
  </si>
  <si>
    <t>National League 2019</t>
  </si>
  <si>
    <t>Hantharwady United-Yadanarbon</t>
  </si>
  <si>
    <t>Hantharwady United</t>
  </si>
  <si>
    <t>Yadanarbon</t>
  </si>
  <si>
    <t>Southern Myanmar-Ayeyawady</t>
  </si>
  <si>
    <t>Southern Myanmar</t>
  </si>
  <si>
    <t>Ayeyawady</t>
  </si>
  <si>
    <t>Shan United-Chinland</t>
  </si>
  <si>
    <t>Shan United</t>
  </si>
  <si>
    <t>Chinland</t>
  </si>
  <si>
    <t>Zwekapin United-Sagaing</t>
  </si>
  <si>
    <t>Zwekapin United</t>
  </si>
  <si>
    <t>Sagaing</t>
  </si>
  <si>
    <t>Singapore</t>
  </si>
  <si>
    <t>Home Utd-Warriors</t>
  </si>
  <si>
    <t>Home Utd</t>
  </si>
  <si>
    <t>Warriors</t>
  </si>
  <si>
    <t>Albirex Niigata-Tampines</t>
  </si>
  <si>
    <t>Tampines</t>
  </si>
  <si>
    <t>Abahani Limited-Rahmatgonj MFS</t>
  </si>
  <si>
    <t>Abahani Limited</t>
  </si>
  <si>
    <t>Rahmatgonj MFS</t>
  </si>
  <si>
    <t>Levadia U21-Elva</t>
  </si>
  <si>
    <t>Tallinna Kalev U21-Parnu JK Vaprus</t>
  </si>
  <si>
    <t>Maardu-Flora</t>
  </si>
  <si>
    <t>Urawa-Sagan Tosu</t>
  </si>
  <si>
    <t>FC Tokyo-Kobe</t>
  </si>
  <si>
    <t>Yamaga-Vegalta Sendai</t>
  </si>
  <si>
    <t>Iwata-G Osaka</t>
  </si>
  <si>
    <t>Oita-Nagoya</t>
  </si>
  <si>
    <t>Montedio Yamagata-Mito</t>
  </si>
  <si>
    <t>Albirex Niigata-Tochigi</t>
  </si>
  <si>
    <t>Kyoto-Ryukyu</t>
  </si>
  <si>
    <t>Okayama-Renofa Yamaguchi</t>
  </si>
  <si>
    <t>Nevezis Kedainiai-Banga</t>
  </si>
  <si>
    <t>Egersunds-Hodd</t>
  </si>
  <si>
    <t>Ulsan Hyundai-Pohang</t>
  </si>
  <si>
    <t>Incheon-Jeonbuk</t>
  </si>
  <si>
    <t>Seongnam-Gyeongnam</t>
  </si>
  <si>
    <t>Daejeon-Ansan Greeners</t>
  </si>
  <si>
    <t>Suwon City-Asan Mugunghwa</t>
  </si>
  <si>
    <t>Nam Dinh-Da Nang</t>
  </si>
  <si>
    <t>Nam Dinh</t>
  </si>
  <si>
    <t>Da Nang</t>
  </si>
  <si>
    <t>Daegu-Gangwon</t>
  </si>
  <si>
    <t>Qviding-Halmia</t>
  </si>
  <si>
    <t>Suphanburi-Samut Prakan City</t>
  </si>
  <si>
    <t>Suphanburi</t>
  </si>
  <si>
    <t>Samut Prakan City</t>
  </si>
  <si>
    <t>National Defense-Svay Rieng</t>
  </si>
  <si>
    <t>Svay Rieng</t>
  </si>
  <si>
    <t>Shenyang Urban FC-Qingdao Jonoon</t>
  </si>
  <si>
    <t>Nanjing Shaye-Hunan Billows</t>
  </si>
  <si>
    <t>Hangzhou Wuyue-Suzhou Dongwu</t>
  </si>
  <si>
    <t>Velvary-Dobrovice</t>
  </si>
  <si>
    <t>Siauliai FA-Dziugas Telsiai</t>
  </si>
  <si>
    <t>Maldives</t>
  </si>
  <si>
    <t>Dhivehi Premier League</t>
  </si>
  <si>
    <t>TC Sports Club-Victory</t>
  </si>
  <si>
    <t>TC Sports Club</t>
  </si>
  <si>
    <t>Victory</t>
  </si>
  <si>
    <t>Viking 2-Storm BK</t>
  </si>
  <si>
    <t>Valdres-Djerv 1919</t>
  </si>
  <si>
    <t>Newroz-Assyriska IF</t>
  </si>
  <si>
    <t>Trat FC-Sukhothai</t>
  </si>
  <si>
    <t>Trat FC</t>
  </si>
  <si>
    <t>Nantong Zhiyun-Zhejiang Greentown</t>
  </si>
  <si>
    <t>Qingdao Huanghai-Beijing EG</t>
  </si>
  <si>
    <t>Shanghai Shenxin-Nei Mongol</t>
  </si>
  <si>
    <t>Nei Mongol</t>
  </si>
  <si>
    <t>Guizhou Zhicheng-Shijiazhuang</t>
  </si>
  <si>
    <t>Zibo Sunday-Yinchuan Helanshan</t>
  </si>
  <si>
    <t>Fujian Tianxin-Jiangxi Liansheng</t>
  </si>
  <si>
    <t>Chengdu Qianbao-Yunnan Kunlu</t>
  </si>
  <si>
    <t>Kunshan-Zhejiang Yiteng</t>
  </si>
  <si>
    <t>Wuhan Three Towns-Shenzhen Pengcheng</t>
  </si>
  <si>
    <t>Vinbergs-Eslovs</t>
  </si>
  <si>
    <t>Mexico U22-Ireland U21</t>
  </si>
  <si>
    <t>Hebei-Dalian Yifang F.C.</t>
  </si>
  <si>
    <t>Guangzhou R&amp;F-Wuhan Zall</t>
  </si>
  <si>
    <t>Middelfart-Skive</t>
  </si>
  <si>
    <t>Jammerbugt-Kolding IF</t>
  </si>
  <si>
    <t>Aarhus Fremad-Vanlose</t>
  </si>
  <si>
    <t>Ringkobing-B.93</t>
  </si>
  <si>
    <t>Dalum IF-Vejgaard</t>
  </si>
  <si>
    <t>Sydvest-BK Frem</t>
  </si>
  <si>
    <t>Kjellerup-Hillerod</t>
  </si>
  <si>
    <t>Tarup Paarup-Avarta</t>
  </si>
  <si>
    <t>Odder-Marienlyst</t>
  </si>
  <si>
    <t>Nairobi Stima-Posta Rangers</t>
  </si>
  <si>
    <t>Nairobi Stima</t>
  </si>
  <si>
    <t>Posta Rangers</t>
  </si>
  <si>
    <t>Jelgava-Valmiera</t>
  </si>
  <si>
    <t>Jelgava</t>
  </si>
  <si>
    <t>Valmiera</t>
  </si>
  <si>
    <t>Lokomotiv Oslo-Orn</t>
  </si>
  <si>
    <t>Flint-Pors Grenland</t>
  </si>
  <si>
    <t>Legionowo-Ostroda</t>
  </si>
  <si>
    <t>Rynninge-Nykopings</t>
  </si>
  <si>
    <t>Lunds-Lindome</t>
  </si>
  <si>
    <t>Vargarda IK-Grebbestads</t>
  </si>
  <si>
    <t>Karlbergs-Mora</t>
  </si>
  <si>
    <t>Enkopings SK-Hudiksvalls</t>
  </si>
  <si>
    <t>Kramfors Alliansen-IFK Lulea</t>
  </si>
  <si>
    <t>Anundsjo-Taftea IK</t>
  </si>
  <si>
    <t>Gottne IF-Sandviks</t>
  </si>
  <si>
    <t>IFK Umea-Timra</t>
  </si>
  <si>
    <t>Osterlen FF-Asarums</t>
  </si>
  <si>
    <t>Almeboda/Linneryd-Nassjo</t>
  </si>
  <si>
    <t>IFK Berga-Raslatts</t>
  </si>
  <si>
    <t>IFK Hassleholm-Bromolla</t>
  </si>
  <si>
    <t>Stockholm Internazionale-Enskede</t>
  </si>
  <si>
    <t>Onsala-Rosengard</t>
  </si>
  <si>
    <t>Olympic-Assyriska BK</t>
  </si>
  <si>
    <t>Kalmar W-Sundsvall W</t>
  </si>
  <si>
    <t>Prachuap-Chiangrai Utd</t>
  </si>
  <si>
    <t>Prachuap</t>
  </si>
  <si>
    <t>Chiangrai Utd</t>
  </si>
  <si>
    <t>Ho Chi Minh-Thanh Hoa</t>
  </si>
  <si>
    <t>Ho Chi Minh</t>
  </si>
  <si>
    <t>Thanh Hoa</t>
  </si>
  <si>
    <t>Hellerup-Brabrand</t>
  </si>
  <si>
    <t>Sabah-Negeri Sembilan</t>
  </si>
  <si>
    <t>Sabah</t>
  </si>
  <si>
    <t>Negeri Sembilan</t>
  </si>
  <si>
    <t>Blue Eagles-Big Bullets</t>
  </si>
  <si>
    <t>Big Bullets</t>
  </si>
  <si>
    <t>Ntopwa-Kamuzu Barracks</t>
  </si>
  <si>
    <t>Mlatho Mponela-Chitipa United</t>
  </si>
  <si>
    <t>Fram-Asane</t>
  </si>
  <si>
    <t>Sheikh Jamal-BJMC</t>
  </si>
  <si>
    <t>Sheikh Jamal</t>
  </si>
  <si>
    <t>BJMC</t>
  </si>
  <si>
    <t>Belshina-Volna Pinsk</t>
  </si>
  <si>
    <t>Bronshoj-AB Copenhagen</t>
  </si>
  <si>
    <t>Odense Q W-B93 W</t>
  </si>
  <si>
    <t>Farum BK W-Naesby W</t>
  </si>
  <si>
    <t>Vildbjerg W-Aalborg W</t>
  </si>
  <si>
    <t>Kalju-Narva</t>
  </si>
  <si>
    <t>Narva</t>
  </si>
  <si>
    <t>Suomen Cup</t>
  </si>
  <si>
    <t>Mariehamn-Ilves</t>
  </si>
  <si>
    <t>Ilves</t>
  </si>
  <si>
    <t>UKM-PDRM FA</t>
  </si>
  <si>
    <t>UKM</t>
  </si>
  <si>
    <t>PDRM FA</t>
  </si>
  <si>
    <t>Selangor-Kuala Lumpur</t>
  </si>
  <si>
    <t>Selangor</t>
  </si>
  <si>
    <t>Kuala Lumpur</t>
  </si>
  <si>
    <t>Melaka United-Terengganu</t>
  </si>
  <si>
    <t>Melaka United</t>
  </si>
  <si>
    <t>Terengganu</t>
  </si>
  <si>
    <t>Herd-Sunndal</t>
  </si>
  <si>
    <t>Vindbjart-Madla IL</t>
  </si>
  <si>
    <t>Bergen Nord-V. Haugesund</t>
  </si>
  <si>
    <t>Fyllingsdalen-Lysekloster</t>
  </si>
  <si>
    <t>Brumunddal-Gjovik Lyn</t>
  </si>
  <si>
    <t>Skierniewice-Legia II</t>
  </si>
  <si>
    <t>Landskrona-Skovde AIK</t>
  </si>
  <si>
    <t>Nordvarmland-Savedalens</t>
  </si>
  <si>
    <t>Dalstorps-Karlskrona</t>
  </si>
  <si>
    <t>Rappe GOIF-Husqvarna</t>
  </si>
  <si>
    <t>Mallbackens W-Uppsala W</t>
  </si>
  <si>
    <t>Nakhon Ratchasima-Chainat</t>
  </si>
  <si>
    <t>Nakhon Ratchasima</t>
  </si>
  <si>
    <t>Chainat</t>
  </si>
  <si>
    <t>Uzbekistan</t>
  </si>
  <si>
    <t>Kokand 1912-Din. Samarkand</t>
  </si>
  <si>
    <t>Kokand 1912</t>
  </si>
  <si>
    <t>Din. Samarkand</t>
  </si>
  <si>
    <t>Netherlands W-Cameroon W</t>
  </si>
  <si>
    <t>Bulawayo Chiefs-Platinum</t>
  </si>
  <si>
    <t>Chapungu Utd-Yadah</t>
  </si>
  <si>
    <t>Yadah</t>
  </si>
  <si>
    <t>Black Rhinos-ZPC Kariba</t>
  </si>
  <si>
    <t>Harare City-Herentals</t>
  </si>
  <si>
    <t>RFS-Ventspils</t>
  </si>
  <si>
    <t>Ventspils</t>
  </si>
  <si>
    <t>Kongsvinger-Start</t>
  </si>
  <si>
    <t>Orsha-Mikashevichi</t>
  </si>
  <si>
    <t>Smorgon-Baranovici</t>
  </si>
  <si>
    <t>Dnyapro-Isloch Minsk</t>
  </si>
  <si>
    <t>Dnyapro</t>
  </si>
  <si>
    <t>Isloch Minsk</t>
  </si>
  <si>
    <t>Torpedo Kutaisi-Chikhura</t>
  </si>
  <si>
    <t>Tindastoll-Throttur Vogar</t>
  </si>
  <si>
    <t>KFG Gardabaer-Volsungur</t>
  </si>
  <si>
    <t>IR Reykjavik-Fjardabyggd</t>
  </si>
  <si>
    <t>Leiknir F.-Selfoss</t>
  </si>
  <si>
    <t>Vidir-Vestri</t>
  </si>
  <si>
    <t>Al Quwa Al Jawiya-Al Minaa</t>
  </si>
  <si>
    <t>Al Quwa Al Jawiya</t>
  </si>
  <si>
    <t>Al Minaa</t>
  </si>
  <si>
    <t>Al Kahraba-Al Bahri</t>
  </si>
  <si>
    <t>Al Kahraba</t>
  </si>
  <si>
    <t>Al Bahri</t>
  </si>
  <si>
    <t>Aktobe-Tobol</t>
  </si>
  <si>
    <t>Aktobe</t>
  </si>
  <si>
    <t>Tobol</t>
  </si>
  <si>
    <t>Kretinga-Kupiskis</t>
  </si>
  <si>
    <t>Nardo-Stjordals Blink</t>
  </si>
  <si>
    <t>Levanger-Fredrikstad</t>
  </si>
  <si>
    <t>Sotra-Kjelsas</t>
  </si>
  <si>
    <t>Oppsal-Asker</t>
  </si>
  <si>
    <t>Eidsvold-Lorenskog</t>
  </si>
  <si>
    <t>Spjelkavik-Arvoll</t>
  </si>
  <si>
    <t>Tonsberg-Drobak Frogn</t>
  </si>
  <si>
    <t>Grei-Lyn</t>
  </si>
  <si>
    <t>Halsen-Follo</t>
  </si>
  <si>
    <t>Mandalskameratene-Staal Jorpeland</t>
  </si>
  <si>
    <t>Orkla-Kolstad</t>
  </si>
  <si>
    <t>Honefoss-Skjetten</t>
  </si>
  <si>
    <t>Ursus Warszawa-T. Mazowiecki</t>
  </si>
  <si>
    <t>Karlslunds-Sollentuna</t>
  </si>
  <si>
    <t>Carlstad-Team TG FF</t>
  </si>
  <si>
    <t>Assyriska IK-Kristianstads</t>
  </si>
  <si>
    <t>Torns-Ljungskile</t>
  </si>
  <si>
    <t>Tvaakers-Oskarshamns</t>
  </si>
  <si>
    <t>Atvidabergs-Oddevold</t>
  </si>
  <si>
    <t>Trollhattan-Eskilsminne</t>
  </si>
  <si>
    <t>Vanersborgs IF-Orebro Syr.</t>
  </si>
  <si>
    <t>Stenungsunds-Torslanda</t>
  </si>
  <si>
    <t>Amal-Vanersborgs FK</t>
  </si>
  <si>
    <t>Uddevalla-Gauthiod</t>
  </si>
  <si>
    <t>Kungsangens-Sundbybergs</t>
  </si>
  <si>
    <t>Upsala-Lidingo IFK</t>
  </si>
  <si>
    <t>Taby-IFK Stocksund</t>
  </si>
  <si>
    <t>Umea FC-Skelleftea</t>
  </si>
  <si>
    <t>Ytterhogdals-IFK Ostersund</t>
  </si>
  <si>
    <t>Prespa Birlik-Ullareds IK</t>
  </si>
  <si>
    <t>Angelholms-Stafsinge</t>
  </si>
  <si>
    <t>Osters-Brommapojkarna</t>
  </si>
  <si>
    <t>Brage-Trelleborgs</t>
  </si>
  <si>
    <t>Frej-Dalkurd</t>
  </si>
  <si>
    <t>Varbergs-Norrby</t>
  </si>
  <si>
    <t>Brazil U22-Japan U22</t>
  </si>
  <si>
    <t>Tyreso-Huddinge</t>
  </si>
  <si>
    <t>Lok. Tashkent-Termez Surkhon</t>
  </si>
  <si>
    <t>Lok. Tashkent</t>
  </si>
  <si>
    <t>Termez Surkhon</t>
  </si>
  <si>
    <t>Lida-Smolevichi</t>
  </si>
  <si>
    <t>Krumkachy-FC Slonim</t>
  </si>
  <si>
    <t>Hlucin-Frydek Mistek</t>
  </si>
  <si>
    <t>Kromeriz-Vrchovina</t>
  </si>
  <si>
    <t>Dolni Benesov-Rymarov</t>
  </si>
  <si>
    <t>Odra Petrkovice-Hulin</t>
  </si>
  <si>
    <t>Hodonin-Lisen</t>
  </si>
  <si>
    <t>Divizia Nationala</t>
  </si>
  <si>
    <t>Codru Lozova-Sheriff Tiraspol</t>
  </si>
  <si>
    <t>Codru Lozova</t>
  </si>
  <si>
    <t>Sheriff Tiraspol</t>
  </si>
  <si>
    <t>W. Mazowieckie-Mazur Elk</t>
  </si>
  <si>
    <t>Sokol Aleksandrow L.-Sulejowek</t>
  </si>
  <si>
    <t>Jarocin-KP Starogard Gdanski</t>
  </si>
  <si>
    <t>Mieszko-Kleczew</t>
  </si>
  <si>
    <t>Koszalin-KKS Kalisz</t>
  </si>
  <si>
    <t>B. Gdynia-Lech Poznan 2</t>
  </si>
  <si>
    <t>Stezyca-Sroda</t>
  </si>
  <si>
    <t>Kotwica Kolobrzeg-Gwardia Koszalin</t>
  </si>
  <si>
    <t>Swit Skolwin-Chemik Bydgoszcz</t>
  </si>
  <si>
    <t>Wierzyca-Gornik Konin</t>
  </si>
  <si>
    <t>Gefle-Sandvikens</t>
  </si>
  <si>
    <t>Gabes-JS Kairouan</t>
  </si>
  <si>
    <t>Gabes</t>
  </si>
  <si>
    <t>Monastir-Stade Gabesien</t>
  </si>
  <si>
    <t>Monastir</t>
  </si>
  <si>
    <t>Sfaxien-Ben Guerdane</t>
  </si>
  <si>
    <t>Hammam Lif-Stade Tunisien</t>
  </si>
  <si>
    <t>Hammam Lif</t>
  </si>
  <si>
    <t>Stade Tunisien</t>
  </si>
  <si>
    <t>Esperance Tunis-Bizertin</t>
  </si>
  <si>
    <t>Bizertin</t>
  </si>
  <si>
    <t>Metlaoui-US Tataouine</t>
  </si>
  <si>
    <t>Metlaoui</t>
  </si>
  <si>
    <t>US Tataouine</t>
  </si>
  <si>
    <t>Qizilqum-Sogdiana</t>
  </si>
  <si>
    <t>Qizilqum</t>
  </si>
  <si>
    <t>Sogdiana</t>
  </si>
  <si>
    <t>Rukh Brest-Chimik Svetlogorsk</t>
  </si>
  <si>
    <t>Slavia Mozyr-Slutsk</t>
  </si>
  <si>
    <t>York 9-Pacific FC</t>
  </si>
  <si>
    <t>Kuressaare-Tammeka</t>
  </si>
  <si>
    <t>Leiknir-Thor Akureyri</t>
  </si>
  <si>
    <t>Akranes-KR Reykjavik</t>
  </si>
  <si>
    <t>Valur-Vestmannaeyjar</t>
  </si>
  <si>
    <t>FK Liepaja-Riga FC</t>
  </si>
  <si>
    <t>Suduva-FK Panevezys</t>
  </si>
  <si>
    <t>Foakaidhoo-United Victory</t>
  </si>
  <si>
    <t>Foakaidhoo</t>
  </si>
  <si>
    <t>United Victory</t>
  </si>
  <si>
    <t>Traeff-Molde 2</t>
  </si>
  <si>
    <t>Ullern-Norild</t>
  </si>
  <si>
    <t>Verdal-Steinkjer</t>
  </si>
  <si>
    <t>Eliteserien</t>
  </si>
  <si>
    <t>Haugesund-Brann</t>
  </si>
  <si>
    <t>Haugesund</t>
  </si>
  <si>
    <t>Brann</t>
  </si>
  <si>
    <t>Degerfors-Vasteras SK</t>
  </si>
  <si>
    <t>Ukraine U20-South Korea U20</t>
  </si>
  <si>
    <t>UD Logrones-Hercules</t>
  </si>
  <si>
    <t>Streymur-Vikingur</t>
  </si>
  <si>
    <t>Lokomotiv Tbilisi-Dinamo Batumi</t>
  </si>
  <si>
    <t>KA Akureyri-Grindavik</t>
  </si>
  <si>
    <t>Petrocub-Speranta Nisporeni</t>
  </si>
  <si>
    <t>Petrocub</t>
  </si>
  <si>
    <t>Speranta Nisporeni</t>
  </si>
  <si>
    <t>Sestao-Poblense</t>
  </si>
  <si>
    <t>Union Montanesa Escobedo-Alaves B</t>
  </si>
  <si>
    <t>Al Zawraa-Naft Al Junoob</t>
  </si>
  <si>
    <t>Al Zawraa</t>
  </si>
  <si>
    <t>Naft Al Junoob</t>
  </si>
  <si>
    <t>G. Segoviana-Villarrobledo</t>
  </si>
  <si>
    <t>Zhodino-Vitebsk</t>
  </si>
  <si>
    <t>Zhodino</t>
  </si>
  <si>
    <t>Vitoria ES-Brasiliense</t>
  </si>
  <si>
    <t>NSI Runavik-AB Argir</t>
  </si>
  <si>
    <t>Finnsnes-Junkeren</t>
  </si>
  <si>
    <t>Edmonton-Cavalry</t>
  </si>
  <si>
    <t>Cavalry</t>
  </si>
  <si>
    <t>Trapani-Piacenza</t>
  </si>
  <si>
    <t>Ponferradina-Cartagena</t>
  </si>
  <si>
    <t>Ferroviario-Imperatriz</t>
  </si>
  <si>
    <t>Central SC-Jacuipense</t>
  </si>
  <si>
    <t>Juazeirense-Patrocinense</t>
  </si>
  <si>
    <t>Paraguay</t>
  </si>
  <si>
    <t>Division Intermedia</t>
  </si>
  <si>
    <t>Resistencia-Fernando de la Mora</t>
  </si>
  <si>
    <t>Resistencia</t>
  </si>
  <si>
    <t>Fernando de la Mora</t>
  </si>
  <si>
    <t>Venezuela-Peru</t>
  </si>
  <si>
    <t>Malaga-Dep. La Coruna</t>
  </si>
  <si>
    <t>Canada W-New Zealand W</t>
  </si>
  <si>
    <t>Paysandu PA-Luverdense</t>
  </si>
  <si>
    <t>Ferroviaria-Cianorte</t>
  </si>
  <si>
    <t>Barcelona Atletico-Universidad O&amp;M</t>
  </si>
  <si>
    <t>Clan Juvenil-LDU Loja</t>
  </si>
  <si>
    <t>Santa Rita-Orense</t>
  </si>
  <si>
    <t>Forge-Valour</t>
  </si>
  <si>
    <t>Forge</t>
  </si>
  <si>
    <t>Manta-Gualaceo</t>
  </si>
  <si>
    <t>North Carolina-Swope Park</t>
  </si>
  <si>
    <t>Cibao-San Cristobal</t>
  </si>
  <si>
    <t>Argentina-Colombia</t>
  </si>
  <si>
    <t>Dayton-Chicago United</t>
  </si>
  <si>
    <t>Boston Bolts-Manhattan</t>
  </si>
  <si>
    <t>Sampaio Correa-ABC</t>
  </si>
  <si>
    <t>Tampa Bay-Charleston</t>
  </si>
  <si>
    <t>Charlotte Independ.-Birmingham</t>
  </si>
  <si>
    <t>Ottawa Fury-Memphis</t>
  </si>
  <si>
    <t>Greenville-Lansing</t>
  </si>
  <si>
    <t>Evergreen-Cedar</t>
  </si>
  <si>
    <t>Lakeland Tropics-Weston</t>
  </si>
  <si>
    <t>Treasure Coast-The Villages</t>
  </si>
  <si>
    <t>Tri Cities-Wake FC</t>
  </si>
  <si>
    <t>North &amp; Central America</t>
  </si>
  <si>
    <t>Gold Cup</t>
  </si>
  <si>
    <t>Canada-Martinique</t>
  </si>
  <si>
    <t>Martinique</t>
  </si>
  <si>
    <t>Atlanta United 2-Pittsburgh</t>
  </si>
  <si>
    <t>Loudoun-Indy Eleven</t>
  </si>
  <si>
    <t>North Carolina Courage W-Portland Thorns W</t>
  </si>
  <si>
    <t>Bethlehem-Saint Louis FC</t>
  </si>
  <si>
    <t>Forward Madison-Tucson</t>
  </si>
  <si>
    <t>Albion Hurricanes-Texas United</t>
  </si>
  <si>
    <t>WSA Winnipeg-Thunder Bay Chill</t>
  </si>
  <si>
    <t>Houston Dash W-Orlando Pride W</t>
  </si>
  <si>
    <t>Tulsa Roughnecks-El Paso</t>
  </si>
  <si>
    <t>Austin Bold-Tacoma Defiance</t>
  </si>
  <si>
    <t>Rio Grande-Colorado Springs</t>
  </si>
  <si>
    <t>Euro New York-Lehigh Valley</t>
  </si>
  <si>
    <t>Kaw Valley-Menace</t>
  </si>
  <si>
    <t>Oklahoma City Energy-San Antonio</t>
  </si>
  <si>
    <t>Mexico-Cuba</t>
  </si>
  <si>
    <t>Mexico</t>
  </si>
  <si>
    <t>Cuba</t>
  </si>
  <si>
    <t>Seattle Reign W-Washington Spirit W</t>
  </si>
  <si>
    <t>Utah Royals W-Sky Blue W</t>
  </si>
  <si>
    <t>Sky Blue W</t>
  </si>
  <si>
    <t>Reno-LA Galaxy 2</t>
  </si>
  <si>
    <t>Phoenix Rising-Orange County SC</t>
  </si>
  <si>
    <t>Las Vegas Lights-New Mexico</t>
  </si>
  <si>
    <t>Charlestown City Blues-Edgeworth E.</t>
  </si>
  <si>
    <t>Charlestown City Blues</t>
  </si>
  <si>
    <t>Valentine-Maitland</t>
  </si>
  <si>
    <t>Valentine</t>
  </si>
  <si>
    <t>Maitland</t>
  </si>
  <si>
    <t>Weston Bears-Adamstown Rosebud</t>
  </si>
  <si>
    <t>Adamstown Rosebud</t>
  </si>
  <si>
    <t>Manly Utd-Marconi Stallions</t>
  </si>
  <si>
    <t>Wollongong Wolves-Sydney FC U21</t>
  </si>
  <si>
    <t>APIA Tigers-Sydney Utd</t>
  </si>
  <si>
    <t>Sunshine Coast-Gold Coast Knights</t>
  </si>
  <si>
    <t>South Melbourne-Avondale FC</t>
  </si>
  <si>
    <t>Changchun Yatai-Shaanxi Changan</t>
  </si>
  <si>
    <t>Machida-V Varen Nagasaki</t>
  </si>
  <si>
    <t>Sydney Olympic-Hakoah Sydney</t>
  </si>
  <si>
    <t>Boeung Ket-Police Commissary</t>
  </si>
  <si>
    <t>Police Commissary</t>
  </si>
  <si>
    <t>Avispa Fukuoka-Kashiwa</t>
  </si>
  <si>
    <t>Yangon United-Rakhine United</t>
  </si>
  <si>
    <t>Yangon United</t>
  </si>
  <si>
    <t>Rakhine United</t>
  </si>
  <si>
    <t>Lorca Deportiva-Union Viera</t>
  </si>
  <si>
    <t>Pelikan-LKS Lomza</t>
  </si>
  <si>
    <t>Dagon-Magwe</t>
  </si>
  <si>
    <t>Dagon</t>
  </si>
  <si>
    <t>Magwe</t>
  </si>
  <si>
    <t>Geylang-Balestier Khalsa</t>
  </si>
  <si>
    <t>Geylang</t>
  </si>
  <si>
    <t>Balestier Khalsa</t>
  </si>
  <si>
    <t>Portugalete-Alondras</t>
  </si>
  <si>
    <t>Abahani Chittagong-Arambagh</t>
  </si>
  <si>
    <t>Abahani Chittagong</t>
  </si>
  <si>
    <t>Arambagh</t>
  </si>
  <si>
    <t>Riteriai 2-Dainava Alytus</t>
  </si>
  <si>
    <t>Sangju Sangmu-Jeju Utd</t>
  </si>
  <si>
    <t>Seoul-Suwon Bluewings</t>
  </si>
  <si>
    <t>Gwangju FC-Bucheon FC 1995</t>
  </si>
  <si>
    <t>Mallorca B-CD Utrera</t>
  </si>
  <si>
    <t>Cadiz CF B-Numancia B</t>
  </si>
  <si>
    <t>Socuellamos-CD Mostoles</t>
  </si>
  <si>
    <t>Umea W-Lidkopings FK W</t>
  </si>
  <si>
    <t>Song Lam Nghe An-Gia Lai</t>
  </si>
  <si>
    <t>Song Lam Nghe An</t>
  </si>
  <si>
    <t>Gia Lai</t>
  </si>
  <si>
    <t>Khanh Hoa-The Cong</t>
  </si>
  <si>
    <t>Khanh Hoa</t>
  </si>
  <si>
    <t>The Cong</t>
  </si>
  <si>
    <t>Visakha-Asia Euro United</t>
  </si>
  <si>
    <t>Visakha</t>
  </si>
  <si>
    <t>JBK-Rovaniemi 2</t>
  </si>
  <si>
    <t>Okzhetpes-K. Almaty</t>
  </si>
  <si>
    <t>Okzhetpes</t>
  </si>
  <si>
    <t>K. Almaty</t>
  </si>
  <si>
    <t>Taraz-Ertis Pavlodar</t>
  </si>
  <si>
    <t>Taraz</t>
  </si>
  <si>
    <t>Ertis Pavlodar</t>
  </si>
  <si>
    <t>Tamaraceite-Prat</t>
  </si>
  <si>
    <t>Kvarnsvedens W-Moron W</t>
  </si>
  <si>
    <t>Bangkok Utd-Ratchaburi</t>
  </si>
  <si>
    <t>Bangkok Utd</t>
  </si>
  <si>
    <t>Ratchaburi</t>
  </si>
  <si>
    <t>Chiangmai FC-PTT Rayong</t>
  </si>
  <si>
    <t>Chiangmai FC</t>
  </si>
  <si>
    <t>Guangdong Tigers-Liaoning</t>
  </si>
  <si>
    <t>Guangdong Tigers</t>
  </si>
  <si>
    <t>Tianjin Tianhai-Henan Jianye</t>
  </si>
  <si>
    <t>Jiangsu Suning-Beijing Renhe</t>
  </si>
  <si>
    <t>Shenzhen-Tianjin Teda</t>
  </si>
  <si>
    <t>Ilves 2-P Iirot Rauma</t>
  </si>
  <si>
    <t>Breinig-Duren</t>
  </si>
  <si>
    <t>Hohenstein Ernstthal-Wismar</t>
  </si>
  <si>
    <t>Zhetysu Taldykorgan-Ordabasy</t>
  </si>
  <si>
    <t>Zhetysu Taldykorgan</t>
  </si>
  <si>
    <t>Ordabasy</t>
  </si>
  <si>
    <t>Start 2-Brodd</t>
  </si>
  <si>
    <t>IF Brommapojkarna W-Borgeby W</t>
  </si>
  <si>
    <t>Assi W-AIK W</t>
  </si>
  <si>
    <t>Chonburi-Muang Thong Utd</t>
  </si>
  <si>
    <t>Chonburi</t>
  </si>
  <si>
    <t>Muang Thong Utd</t>
  </si>
  <si>
    <t>Port MTI FC-Buriram</t>
  </si>
  <si>
    <t>Port MTI FC</t>
  </si>
  <si>
    <t>Than Quang Ninh-Hai Phong</t>
  </si>
  <si>
    <t>Than Quang Ninh</t>
  </si>
  <si>
    <t>Hai Phong</t>
  </si>
  <si>
    <t>Mighty Wanderers-Kamuzu Barracks</t>
  </si>
  <si>
    <t>TN Stars-Chitipa United</t>
  </si>
  <si>
    <t>TN Stars</t>
  </si>
  <si>
    <t>Skiljebo-Gute</t>
  </si>
  <si>
    <t>Mohammedan-Sheikh Russel</t>
  </si>
  <si>
    <t>Mohammedan</t>
  </si>
  <si>
    <t>Sheikh Russel</t>
  </si>
  <si>
    <t>Alfter-Friesdorf</t>
  </si>
  <si>
    <t>Hurth-Hennef</t>
  </si>
  <si>
    <t>FC Viktoria 08-VfL Vichttal</t>
  </si>
  <si>
    <t>Freialdenhoven-Bergisch Gladbach</t>
  </si>
  <si>
    <t>Siegburger-Merten</t>
  </si>
  <si>
    <t>FC Astana-Kaisar Kyzylorda</t>
  </si>
  <si>
    <t>FC Astana</t>
  </si>
  <si>
    <t>Kaisar Kyzylorda</t>
  </si>
  <si>
    <t>Shakhtar Karagandy-Atyrau</t>
  </si>
  <si>
    <t>Shakhtar Karagandy</t>
  </si>
  <si>
    <t>Atyrau</t>
  </si>
  <si>
    <t>FC Pakruojis-Hegelmann Litauen</t>
  </si>
  <si>
    <t>Moss-Brattvag</t>
  </si>
  <si>
    <t>Vestfossen-Fana</t>
  </si>
  <si>
    <t>Harstad-Gjellerasen</t>
  </si>
  <si>
    <t>Ham Kam-Aalesund</t>
  </si>
  <si>
    <t>Pitea-Friska Viljor</t>
  </si>
  <si>
    <t>Haninge-Sodertalje FK</t>
  </si>
  <si>
    <t>Bunyodkor-Nasaf Qarshi</t>
  </si>
  <si>
    <t>Bunyodkor</t>
  </si>
  <si>
    <t>Nasaf Qarshi</t>
  </si>
  <si>
    <t>Andijan-Met. Bekobod</t>
  </si>
  <si>
    <t>Andijan</t>
  </si>
  <si>
    <t>Met. Bekobod</t>
  </si>
  <si>
    <t>Sweden W-Thailand W</t>
  </si>
  <si>
    <t>CAPS Utd-TelOne</t>
  </si>
  <si>
    <t>Triangle-Chicken Inn</t>
  </si>
  <si>
    <t>Mushowani Stars-Hwange</t>
  </si>
  <si>
    <t>Highlanders-Dynamos</t>
  </si>
  <si>
    <t>Manica-Ngezi Platinum FC</t>
  </si>
  <si>
    <t>Deutz-Frechen</t>
  </si>
  <si>
    <t>Bodo/Glimt 2-Melbo</t>
  </si>
  <si>
    <t>BATE-Shakhtyor Soligorsk</t>
  </si>
  <si>
    <t>Shakhtyor Soligorsk</t>
  </si>
  <si>
    <t>IF Fuglafjordur-HB Torshavn</t>
  </si>
  <si>
    <t>Kiffen-NJS</t>
  </si>
  <si>
    <t>Spartaks-BFC Daugavpils</t>
  </si>
  <si>
    <t>Spartaks</t>
  </si>
  <si>
    <t>Mazeikiai-BFA Vilnius</t>
  </si>
  <si>
    <t>Jonava-Vilniaus Vytis</t>
  </si>
  <si>
    <t>Sola-Byasen</t>
  </si>
  <si>
    <t>Baerum Sportsklubb-Mjolner</t>
  </si>
  <si>
    <t>Grorud-Senja</t>
  </si>
  <si>
    <t>RI 3 Corrales-Ovetense FC</t>
  </si>
  <si>
    <t>RI 3 Corrales</t>
  </si>
  <si>
    <t>Ovetense FC</t>
  </si>
  <si>
    <t>12 de Octubre-Atyra</t>
  </si>
  <si>
    <t>12 de Octubre</t>
  </si>
  <si>
    <t>Atyra</t>
  </si>
  <si>
    <t>Sportivo Iteno-Independiente FBC</t>
  </si>
  <si>
    <t>Sportivo Iteno</t>
  </si>
  <si>
    <t>Independiente FBC</t>
  </si>
  <si>
    <t>Hammarby W-Asarum W</t>
  </si>
  <si>
    <t>AGMK-Navbahor Namangan</t>
  </si>
  <si>
    <t>AGMK</t>
  </si>
  <si>
    <t>Navbahor Namangan</t>
  </si>
  <si>
    <t>Dinamo Tbilisi-WIT Georgia</t>
  </si>
  <si>
    <t>Ghana</t>
  </si>
  <si>
    <t>Special Competition 2019</t>
  </si>
  <si>
    <t>Hearts of Oak-Asante Kotoko</t>
  </si>
  <si>
    <t>Hearts of Oak</t>
  </si>
  <si>
    <t>Asante Kotoko</t>
  </si>
  <si>
    <t>Sfintul-Zimbru Chisinau</t>
  </si>
  <si>
    <t>Sfintul</t>
  </si>
  <si>
    <t>Zimbru Chisinau</t>
  </si>
  <si>
    <t>Alta-Elverum</t>
  </si>
  <si>
    <t>Vasalunds-Akropolis</t>
  </si>
  <si>
    <t>Varnamo-Utsiktens</t>
  </si>
  <si>
    <t>Assyriska FF-Aspudden Tellus</t>
  </si>
  <si>
    <t>Varmbols-Arameisk Syrianska</t>
  </si>
  <si>
    <t>Bukhoro-Pakhtakor</t>
  </si>
  <si>
    <t>Bukhoro</t>
  </si>
  <si>
    <t>Pakhtakor</t>
  </si>
  <si>
    <t>JIPPO-PEPO</t>
  </si>
  <si>
    <t>Viikingit-VJS</t>
  </si>
  <si>
    <t>Mikkelin-JaPS</t>
  </si>
  <si>
    <t>KaPa-Honka Akatemia</t>
  </si>
  <si>
    <t>Honka Akatemia</t>
  </si>
  <si>
    <t>Jazz Pori-Tampere Utd</t>
  </si>
  <si>
    <t>EPS-KaaPo</t>
  </si>
  <si>
    <t>GrIFK-Espoo</t>
  </si>
  <si>
    <t>SJK Akatemia-GBK Kokkola</t>
  </si>
  <si>
    <t>SJK Akatemia</t>
  </si>
  <si>
    <t>OLS Oulu-VPS 2</t>
  </si>
  <si>
    <t>KPV Kokkola-Inter Turku</t>
  </si>
  <si>
    <t>Inter Turku</t>
  </si>
  <si>
    <t>Jaro-AC Kajaani</t>
  </si>
  <si>
    <t>Ekenas-AC Oulu</t>
  </si>
  <si>
    <t>TPV-KTP</t>
  </si>
  <si>
    <t>Halmstad-Mjallby</t>
  </si>
  <si>
    <t>Din. Minsk-Energetik BGU</t>
  </si>
  <si>
    <t>Bryne-Vidar</t>
  </si>
  <si>
    <t>Halden-Arendal</t>
  </si>
  <si>
    <t>Mjondalen-Kristiansund</t>
  </si>
  <si>
    <t>Mjondalen</t>
  </si>
  <si>
    <t>Kristiansund</t>
  </si>
  <si>
    <t>Lillestrom-Viking</t>
  </si>
  <si>
    <t>Lillestrom</t>
  </si>
  <si>
    <t>Viking</t>
  </si>
  <si>
    <t>Bodo/Glimt-Stromsgodset</t>
  </si>
  <si>
    <t>Bodo/Glimt</t>
  </si>
  <si>
    <t>Stromsgodset</t>
  </si>
  <si>
    <t>Sarpsborg 08-Odd</t>
  </si>
  <si>
    <t>Sarpsborg 08</t>
  </si>
  <si>
    <t>Odd</t>
  </si>
  <si>
    <t>Molde-Ranheim</t>
  </si>
  <si>
    <t>Molde</t>
  </si>
  <si>
    <t>Ranheim</t>
  </si>
  <si>
    <t>Tromsdalen-Nest Sotra</t>
  </si>
  <si>
    <t>Sogndal-Strommen</t>
  </si>
  <si>
    <t>Notodden-Sandefjord</t>
  </si>
  <si>
    <t>Skeid-KFUM Oslo</t>
  </si>
  <si>
    <t>Ull/Kisa-Raufoss</t>
  </si>
  <si>
    <t>Jerv-Sandnes</t>
  </si>
  <si>
    <t>Vilafranquense-Leiria</t>
  </si>
  <si>
    <t>SC Praiense-Casa Pia</t>
  </si>
  <si>
    <t>Baleares-Melilla</t>
  </si>
  <si>
    <t>Marino de Luanco-Mutilvera</t>
  </si>
  <si>
    <t>Lealtad-Formentera</t>
  </si>
  <si>
    <t>USA W-Chile W</t>
  </si>
  <si>
    <t>Al Talaba-Al Naft</t>
  </si>
  <si>
    <t>Al Talaba</t>
  </si>
  <si>
    <t>Al Naft</t>
  </si>
  <si>
    <t>Euro U21</t>
  </si>
  <si>
    <t>Poland U21-Belgium U21</t>
  </si>
  <si>
    <t>Poland U21</t>
  </si>
  <si>
    <t>Belgium U21</t>
  </si>
  <si>
    <t>SD Logrones-Las Rozas</t>
  </si>
  <si>
    <t>Tarazona-El Palo</t>
  </si>
  <si>
    <t>Milsami-Dinamo Auto</t>
  </si>
  <si>
    <t>Milsami</t>
  </si>
  <si>
    <t>Dinamo Auto</t>
  </si>
  <si>
    <t>Albacete-Mallorca</t>
  </si>
  <si>
    <t>Recreativo Huelva-Mirandes</t>
  </si>
  <si>
    <t>Bergantinos-Villarrubia</t>
  </si>
  <si>
    <t>Kongsvinger 2-Nybergsund</t>
  </si>
  <si>
    <t>Zamora-Alcobendas</t>
  </si>
  <si>
    <t>Brest-FC Gomel</t>
  </si>
  <si>
    <t>Bragantino-Atletico CE</t>
  </si>
  <si>
    <t>Kari-Dalvik/Reynir</t>
  </si>
  <si>
    <t>Rosenborg-Valerenga</t>
  </si>
  <si>
    <t>Rosenborg</t>
  </si>
  <si>
    <t>Valerenga</t>
  </si>
  <si>
    <t>Grau-Comerciantes Unidos</t>
  </si>
  <si>
    <t>Linares-Moralo</t>
  </si>
  <si>
    <t>La Nucia-Arandina</t>
  </si>
  <si>
    <t>Juan Aurich-Santa Rosa</t>
  </si>
  <si>
    <t>Boavista-Novorizontino</t>
  </si>
  <si>
    <t>Jaen-Algeciras</t>
  </si>
  <si>
    <t>San Jorge-Alvarado</t>
  </si>
  <si>
    <t>Treze PB-Confianca</t>
  </si>
  <si>
    <t>Boa-Ypiranga FC</t>
  </si>
  <si>
    <t>ASA-Itabaiana</t>
  </si>
  <si>
    <t>Ituano-Caldense</t>
  </si>
  <si>
    <t>Hercilio Luz-Brusque</t>
  </si>
  <si>
    <t>SER Caxias-Avenida</t>
  </si>
  <si>
    <t>Italy U21-Spain U21</t>
  </si>
  <si>
    <t>Italy U21</t>
  </si>
  <si>
    <t>Spain U21</t>
  </si>
  <si>
    <t>Paraguay-Qatar</t>
  </si>
  <si>
    <t>Qatar</t>
  </si>
  <si>
    <t>New York Red Bulls 2-Louisville City</t>
  </si>
  <si>
    <t>Hartford Athletic-Nashville SC</t>
  </si>
  <si>
    <t>Seacoast Utd Phantoms-AC Connecticut</t>
  </si>
  <si>
    <t>Ind. Juniors-Puerto Quito</t>
  </si>
  <si>
    <t>Jarabacoa-Atlantico</t>
  </si>
  <si>
    <t>Atlantico</t>
  </si>
  <si>
    <t>Atletico Pantoja-Atletico San Francisco</t>
  </si>
  <si>
    <t>Delfines Del Este-Moca</t>
  </si>
  <si>
    <t>Sport Loreto-Alianza Atl.</t>
  </si>
  <si>
    <t>Santos FC-Deportivo Coopsol</t>
  </si>
  <si>
    <t>Huaral-Sport Victoria</t>
  </si>
  <si>
    <t>Cienciano-Los Caimanes</t>
  </si>
  <si>
    <t>San Francisco City-Breakers FC</t>
  </si>
  <si>
    <t>RD Ariquemes-Manaus</t>
  </si>
  <si>
    <t>Portland 2-Fresno</t>
  </si>
  <si>
    <t>TSS Rovers-Seattle U23</t>
  </si>
  <si>
    <t>Victoria Highlanders-Portland U23</t>
  </si>
  <si>
    <t>Carabobo-Estudiantes Merida</t>
  </si>
  <si>
    <t>Acreano-Tombense</t>
  </si>
  <si>
    <t>Uniao Rondonopolis-Ipora</t>
  </si>
  <si>
    <t>Haiti-Bermuda</t>
  </si>
  <si>
    <t>Haiti</t>
  </si>
  <si>
    <t>Bermuda</t>
  </si>
  <si>
    <t>Uruguay-Ecuador</t>
  </si>
  <si>
    <t>Mineros-Zulia</t>
  </si>
  <si>
    <t>Costa Rica-Nicaragua</t>
  </si>
  <si>
    <t>Costa Rica</t>
  </si>
  <si>
    <t>Saif Sporting Club-Brothers U.</t>
  </si>
  <si>
    <t>Saif Sporting Club</t>
  </si>
  <si>
    <t>Brothers U.</t>
  </si>
  <si>
    <t>Muktijoddha Sangsad-NofeL SC</t>
  </si>
  <si>
    <t>Muktijoddha Sangsad</t>
  </si>
  <si>
    <t>NofeL SC</t>
  </si>
  <si>
    <t>Seoul E.-Jeonnam</t>
  </si>
  <si>
    <t>Anyang-Busan</t>
  </si>
  <si>
    <t>Baghdad-Erbil</t>
  </si>
  <si>
    <t>Baghdad</t>
  </si>
  <si>
    <t>Floro-Odd 2</t>
  </si>
  <si>
    <t>OS TF-Stromsgodset 2</t>
  </si>
  <si>
    <t>Lillestrom 2-Tromso 2</t>
  </si>
  <si>
    <t>VPS-KuPS</t>
  </si>
  <si>
    <t>VPS</t>
  </si>
  <si>
    <t>Rommen SK-Aalesund 2</t>
  </si>
  <si>
    <t>Asia</t>
  </si>
  <si>
    <t>AFC Cup</t>
  </si>
  <si>
    <t>Al Wehdat (Jor) -Al Ahed (Leb)</t>
  </si>
  <si>
    <t>Al Wehdat (Jor)</t>
  </si>
  <si>
    <t>Al Ahed (Leb)</t>
  </si>
  <si>
    <t>Olafsvik-Keflavik</t>
  </si>
  <si>
    <t>Tiller-Raufoss 2</t>
  </si>
  <si>
    <t>South Africa W-Germany W</t>
  </si>
  <si>
    <t>China W-Spain W</t>
  </si>
  <si>
    <t>Serbia U21-Austria U21</t>
  </si>
  <si>
    <t>Serbia U21</t>
  </si>
  <si>
    <t>Austria U21</t>
  </si>
  <si>
    <t>Skovshoved-Slagelse B&amp;I</t>
  </si>
  <si>
    <t>Nordstrand-Sarpsborg 2</t>
  </si>
  <si>
    <t>Valerenga 2-Ready</t>
  </si>
  <si>
    <t>Bryne 2-Vardeneset</t>
  </si>
  <si>
    <t>Sogndal 2-Fjora</t>
  </si>
  <si>
    <t>Melhus-Ranheim 2</t>
  </si>
  <si>
    <t>Rosenborg 2-Strindheim</t>
  </si>
  <si>
    <t>Stabaek-Tromso</t>
  </si>
  <si>
    <t>Stabaek</t>
  </si>
  <si>
    <t>Tromso</t>
  </si>
  <si>
    <t>Motala-AFK Linkopings</t>
  </si>
  <si>
    <t>IFK Malmo-Hittarps</t>
  </si>
  <si>
    <t>Orgryte-GAIS</t>
  </si>
  <si>
    <t>Mjondalen 2-Frigg</t>
  </si>
  <si>
    <t>Floresta EC-Moto Club</t>
  </si>
  <si>
    <t>Germany U21-Denmark U21</t>
  </si>
  <si>
    <t>Germany U21</t>
  </si>
  <si>
    <t>Denmark U21</t>
  </si>
  <si>
    <t>Nigeria W-France W</t>
  </si>
  <si>
    <t>South Korea W-Norway W</t>
  </si>
  <si>
    <t>Globo-Santa Cruz</t>
  </si>
  <si>
    <t>Curacao-El Salvador</t>
  </si>
  <si>
    <t>El Salvador</t>
  </si>
  <si>
    <t>Japan-Chile</t>
  </si>
  <si>
    <t>Jamaica-Honduras</t>
  </si>
  <si>
    <t>Jamaica</t>
  </si>
  <si>
    <t>Western Pride-Olympic FC</t>
  </si>
  <si>
    <t>Queensland Lions-Eastern Suburbs</t>
  </si>
  <si>
    <t>Queensland Lions</t>
  </si>
  <si>
    <t>Kelantan-Johor DT II</t>
  </si>
  <si>
    <t>AFC Champions League</t>
  </si>
  <si>
    <t>Kashima (Jpn) -Hiroshima (Jpn)</t>
  </si>
  <si>
    <t>Kashima (Jpn)</t>
  </si>
  <si>
    <t>Hiroshima (Jpn)</t>
  </si>
  <si>
    <t>Ceres (Phl) -Hanoi FC (Vie)</t>
  </si>
  <si>
    <t>Ceres (Phl)</t>
  </si>
  <si>
    <t>Hanoi FC (Vie)</t>
  </si>
  <si>
    <t>Indonesia</t>
  </si>
  <si>
    <t>Persib Bandung-TIRA Persikabo</t>
  </si>
  <si>
    <t>Persib Bandung</t>
  </si>
  <si>
    <t>TIRA Persikabo</t>
  </si>
  <si>
    <t>Guangzhou Evergrande (Chn) -Shandong Luneng (Chn)</t>
  </si>
  <si>
    <t>Guangzhou Evergrande (Chn)</t>
  </si>
  <si>
    <t>Shandong Luneng (Chn)</t>
  </si>
  <si>
    <t>Ethiopia Bunna-Mekelle 70 Enderta F.C.</t>
  </si>
  <si>
    <t>Ethiopia Bunna</t>
  </si>
  <si>
    <t>Mekelle 70 Enderta F.C.</t>
  </si>
  <si>
    <t>UEFA Regions' Cup</t>
  </si>
  <si>
    <t>West Slovakia (Am) (Svk) -Istanbul (Am) (Tur)</t>
  </si>
  <si>
    <t>West Slovakia (Am) (Svk)</t>
  </si>
  <si>
    <t>Istanbul (Am) (Tur)</t>
  </si>
  <si>
    <t>Hradec Kralove Region (Am) (Cze) -Castile and Leon (Am) (Esp)</t>
  </si>
  <si>
    <t>Hradec Kralove Region (Am) (Cze)</t>
  </si>
  <si>
    <t>Castile and Leon (Am) (Esp)</t>
  </si>
  <si>
    <t>Georgian Cup</t>
  </si>
  <si>
    <t>FC Gareji Sagarejo-Spaeri</t>
  </si>
  <si>
    <t>FC Gareji Sagarejo</t>
  </si>
  <si>
    <t>Spaeri</t>
  </si>
  <si>
    <t>Tbilisi City-Zugdidi</t>
  </si>
  <si>
    <t>Tbilisi City</t>
  </si>
  <si>
    <t>Zugdidi</t>
  </si>
  <si>
    <t>Merani Martvili-Guria</t>
  </si>
  <si>
    <t>Merani Martvili</t>
  </si>
  <si>
    <t>Guria</t>
  </si>
  <si>
    <t>Samtredia-Saburtalo Tbilisi</t>
  </si>
  <si>
    <t>Samtredia</t>
  </si>
  <si>
    <t>Negeri Sembilan-Selangor United</t>
  </si>
  <si>
    <t>Perak-Terengganu</t>
  </si>
  <si>
    <t>Pahang-PKNP</t>
  </si>
  <si>
    <t>PKNS FC-Kedah</t>
  </si>
  <si>
    <t>Petaling Jaya CFC-Felda Utd.</t>
  </si>
  <si>
    <t>Lahti-Rovaniemi</t>
  </si>
  <si>
    <t>Rovaniemi</t>
  </si>
  <si>
    <t>HIFK-SJK</t>
  </si>
  <si>
    <t>HIFK</t>
  </si>
  <si>
    <t>Tammeka-Tallinna Kalev</t>
  </si>
  <si>
    <t>Tulevik-Maardu</t>
  </si>
  <si>
    <t>Nevezis Kedainiai-Zalgiris 2</t>
  </si>
  <si>
    <t>Al Jaish (Syr) -Al Jazeera Amman (Jor)</t>
  </si>
  <si>
    <t>Al Jaish (Syr)</t>
  </si>
  <si>
    <t>Al Jazeera Amman (Jor)</t>
  </si>
  <si>
    <t>Flora-Kalju</t>
  </si>
  <si>
    <t>Romania U21-Croatia U21</t>
  </si>
  <si>
    <t>Romania U21</t>
  </si>
  <si>
    <t>Croatia U21</t>
  </si>
  <si>
    <t>Bavaria (Am) (Ger) -Normandie (Am) (Fra)</t>
  </si>
  <si>
    <t>Bavaria (Am) (Ger)</t>
  </si>
  <si>
    <t>Normandie (Am) (Fra)</t>
  </si>
  <si>
    <t>Southern Region SFedU (Am) (Rus) -Dolnoslaski (Am) (Pol)</t>
  </si>
  <si>
    <t>Southern Region SFedU (Am) (Rus)</t>
  </si>
  <si>
    <t>Dolnoslaski (Am) (Pol)</t>
  </si>
  <si>
    <t>Lithuanian Cup</t>
  </si>
  <si>
    <t>Babrungas-Palanga</t>
  </si>
  <si>
    <t>Babrungas</t>
  </si>
  <si>
    <t>KuFu 98-PK-37</t>
  </si>
  <si>
    <t>PK-37</t>
  </si>
  <si>
    <t>Krakeroy-Stabaek 2</t>
  </si>
  <si>
    <t>England U21-France U21</t>
  </si>
  <si>
    <t>England U21</t>
  </si>
  <si>
    <t>France U21</t>
  </si>
  <si>
    <t>Jamaica W-Australia W</t>
  </si>
  <si>
    <t>Italy W-Brazil W</t>
  </si>
  <si>
    <t>Stjarnan-Breidablik</t>
  </si>
  <si>
    <t>Atl. Porteno-LDU Portoviejo</t>
  </si>
  <si>
    <t>Bolivia-Peru</t>
  </si>
  <si>
    <t>Miami City-Lakeland Tropics</t>
  </si>
  <si>
    <t>Columbus Crew-Atlanta United</t>
  </si>
  <si>
    <t>Houston Dynamo-Minnesota United</t>
  </si>
  <si>
    <t>North Carolina II-Virginia Beach</t>
  </si>
  <si>
    <t>Virginia Beach</t>
  </si>
  <si>
    <t>Charlotte Eagles-Tormenta II</t>
  </si>
  <si>
    <t>Tormenta II</t>
  </si>
  <si>
    <t>Panama-Trinidad &amp; Tobago</t>
  </si>
  <si>
    <t>Trinidad &amp; Tobago</t>
  </si>
  <si>
    <t>Prob Win</t>
  </si>
  <si>
    <t>Odds</t>
  </si>
  <si>
    <t>Overlay</t>
  </si>
  <si>
    <t>Texas United-Corpus Christi FC</t>
  </si>
  <si>
    <t>Corpus Christi FC</t>
  </si>
  <si>
    <t>Brazil-Venezuela</t>
  </si>
  <si>
    <t>USA-Guyana</t>
  </si>
  <si>
    <t>Guyana</t>
  </si>
  <si>
    <t>Reno-Phoenix Rising</t>
  </si>
  <si>
    <t>Dalian Chanjoy-Shanxi Xindu</t>
  </si>
  <si>
    <t>Jiangsu Yancheng-Beijing Technology</t>
  </si>
  <si>
    <t>Qingdao Red Lions-Zibo Sunday</t>
  </si>
  <si>
    <t>Yanbian Beiguo-Jilin Baijia</t>
  </si>
  <si>
    <t>Yinchuan Helanshan-Qingdao Jonoon</t>
  </si>
  <si>
    <t>Global FC-Philippine Air Force</t>
  </si>
  <si>
    <t>Xian Daxing Chongde-Baoding Yingli Yitong</t>
  </si>
  <si>
    <t>Hebei Elite-Inner Mongolia</t>
  </si>
  <si>
    <t>Guangxi Baoyun-Zhejiang Yiteng</t>
  </si>
  <si>
    <t>Lhasa Chengtou-Suzhou Dongwu</t>
  </si>
  <si>
    <t>Shenzhen Pengcheng-Fujian Tianxin</t>
  </si>
  <si>
    <t>Mendiola FC 1991-Kaya</t>
  </si>
  <si>
    <t>Shenyang Urban FC-Taizhou Yuanda</t>
  </si>
  <si>
    <t>Hubei Chufeng Heli-Wuhan Three Towns</t>
  </si>
  <si>
    <t>Piala Indonesia</t>
  </si>
  <si>
    <t>Persebaya-Madura United</t>
  </si>
  <si>
    <t>Persebaya</t>
  </si>
  <si>
    <t>Madura United</t>
  </si>
  <si>
    <t>Minerva (Ind) -Chennaiyin (Ind)</t>
  </si>
  <si>
    <t>Minerva (Ind)</t>
  </si>
  <si>
    <t>Chennaiyin (Ind)</t>
  </si>
  <si>
    <t>Binh Duong (Vie) -PSM Makassar (Ina)</t>
  </si>
  <si>
    <t>Binh Duong (Vie)</t>
  </si>
  <si>
    <t>PSM Makassar (Ina)</t>
  </si>
  <si>
    <t>YBC Levain Cup</t>
  </si>
  <si>
    <t>Iwata-Sapporo</t>
  </si>
  <si>
    <t>Nagoya-Vegalta Sendai</t>
  </si>
  <si>
    <t>FC Tokyo-C Osaka</t>
  </si>
  <si>
    <t>V Varen Nagasaki-G-Osaka</t>
  </si>
  <si>
    <t>G-Osaka</t>
  </si>
  <si>
    <t>Urawa (Jpn) -Ulsan Hyundai (Kor)</t>
  </si>
  <si>
    <t>Urawa (Jpn)</t>
  </si>
  <si>
    <t>Ulsan Hyundai (Kor)</t>
  </si>
  <si>
    <t>Hangzhou Wuyue-Yunnan Kunlu</t>
  </si>
  <si>
    <t>Jiangxi Liansheng-Kunshan</t>
  </si>
  <si>
    <t>Green Archers-Stallion</t>
  </si>
  <si>
    <t>Macao</t>
  </si>
  <si>
    <t>Elite League</t>
  </si>
  <si>
    <t>Benfica-Cheng Fung</t>
  </si>
  <si>
    <t>Benfica</t>
  </si>
  <si>
    <t>Cheng Fung</t>
  </si>
  <si>
    <t>Chengdu Qianbao-Nanjing Shaye</t>
  </si>
  <si>
    <t>Abahani Limited (Ban) -Manang Marshyangdi (Nep)</t>
  </si>
  <si>
    <t>Abahani Limited (Ban)</t>
  </si>
  <si>
    <t>Manang Marshyangdi (Nep)</t>
  </si>
  <si>
    <t>Shanghai SIPG (Chn) -Jeonbuk (Kor)</t>
  </si>
  <si>
    <t>Shanghai SIPG (Chn)</t>
  </si>
  <si>
    <t>Jeonbuk (Kor)</t>
  </si>
  <si>
    <t>Tai Po (Hkg) -Kitchee (Hkg)</t>
  </si>
  <si>
    <t>Tai Po (Hkg)</t>
  </si>
  <si>
    <t>Kitchee (Hkg)</t>
  </si>
  <si>
    <t>Kazakhstan Cup</t>
  </si>
  <si>
    <t>Kaisar Kyzylorda-Tobol</t>
  </si>
  <si>
    <t>Posta Rangers-Nairobi Stima</t>
  </si>
  <si>
    <t>Sarawak FA-UKM</t>
  </si>
  <si>
    <t>Sarawak FA</t>
  </si>
  <si>
    <t>Khujand (Taj) -Istiqlol Dushanbe (Taj)</t>
  </si>
  <si>
    <t>Khujand (Taj)</t>
  </si>
  <si>
    <t>Istiqlol Dushanbe (Taj)</t>
  </si>
  <si>
    <t>Uzbekistan Cup</t>
  </si>
  <si>
    <t>Bunyodkor-Met. Bekobod</t>
  </si>
  <si>
    <t>Neftchi Fargona-Zirabulok</t>
  </si>
  <si>
    <t>Neftchi Fargona</t>
  </si>
  <si>
    <t>Zirabulok</t>
  </si>
  <si>
    <t>Gagra-Torpedo Kutaisi</t>
  </si>
  <si>
    <t>Gagra</t>
  </si>
  <si>
    <t>Telavi-Lokomotiv Tbilisi</t>
  </si>
  <si>
    <t>Telavi</t>
  </si>
  <si>
    <t>Tim Iec-Hang Sai</t>
  </si>
  <si>
    <t>Tim Iec</t>
  </si>
  <si>
    <t>Hang Sai</t>
  </si>
  <si>
    <t>PDRM FA-Sabah</t>
  </si>
  <si>
    <t>UiTM-Penang</t>
  </si>
  <si>
    <t>Kuala Lumpur-Melaka United</t>
  </si>
  <si>
    <t>Johor DT-Selangor</t>
  </si>
  <si>
    <t>Andijan-Bukhoro</t>
  </si>
  <si>
    <t>Atyrau-Ordabasy</t>
  </si>
  <si>
    <t>Altyn Asyr (Tkm) -Dordoi Bishkek (Kgz)</t>
  </si>
  <si>
    <t>Altyn Asyr (Tkm)</t>
  </si>
  <si>
    <t>Dordoi Bishkek (Kgz)</t>
  </si>
  <si>
    <t>Al Karkh-Al Quwa Al Jawiya</t>
  </si>
  <si>
    <t>Alsinaat Alkahrabaiya-Al Zawraa</t>
  </si>
  <si>
    <t>Merani Tbilisi-Dinamo Tbilisi</t>
  </si>
  <si>
    <t>Merani Tbilisi</t>
  </si>
  <si>
    <t>Sudet-Klubi 04</t>
  </si>
  <si>
    <t>VJS-Mikkelin</t>
  </si>
  <si>
    <t>SalPa-Gnistan</t>
  </si>
  <si>
    <t>P Iirot Rauma-Jazz Pori</t>
  </si>
  <si>
    <t>KaaPo-GrIFK</t>
  </si>
  <si>
    <t>HJK-Honka</t>
  </si>
  <si>
    <t>HJK</t>
  </si>
  <si>
    <t>MyPa-TPS</t>
  </si>
  <si>
    <t>Jaro-Ekenas</t>
  </si>
  <si>
    <t>AC Kajaani-MuSa</t>
  </si>
  <si>
    <t>TPV-Haka</t>
  </si>
  <si>
    <t>Paide-Kuressaare</t>
  </si>
  <si>
    <t>Rustavi-Bolnisi</t>
  </si>
  <si>
    <t>NM Cup</t>
  </si>
  <si>
    <t>Grorud-Mjondalen</t>
  </si>
  <si>
    <t>Skeid-Ranheim</t>
  </si>
  <si>
    <t>Baerum Sportsklubb-Valerenga</t>
  </si>
  <si>
    <t>Strommen-Lillestrom</t>
  </si>
  <si>
    <t>Ull/Kisa-Rosenborg</t>
  </si>
  <si>
    <t>Sandefjord-Odd</t>
  </si>
  <si>
    <t>Fram-Stromsgodset</t>
  </si>
  <si>
    <t>Sandnes-Viking</t>
  </si>
  <si>
    <t>Nest Sotra-KFUM Oslo</t>
  </si>
  <si>
    <t>Sogndal-Brann</t>
  </si>
  <si>
    <t>Levanger-Kristiansund</t>
  </si>
  <si>
    <t>Tromsdalen-Sarpsborg 08</t>
  </si>
  <si>
    <t>Ursus Warszawa-Legionowo</t>
  </si>
  <si>
    <t>T. Mazowiecki-Skierniewice</t>
  </si>
  <si>
    <t>Legia II-Sokol Aleksandrow L.</t>
  </si>
  <si>
    <t>Sulejowek-W. Mazowieckie</t>
  </si>
  <si>
    <t>Mazur Elk-Bron Radom</t>
  </si>
  <si>
    <t>Huragan Morag-Polonia Warszawa</t>
  </si>
  <si>
    <t>Swit-Pelikan</t>
  </si>
  <si>
    <t>LKS Lomza-Zambrow</t>
  </si>
  <si>
    <t>Biala Piska-Ostroda</t>
  </si>
  <si>
    <t>Polish Cup Women</t>
  </si>
  <si>
    <t>Czarni Sosnowiec W-Medyk Konin W</t>
  </si>
  <si>
    <t>Kvarnsvedens W-Hammarby W</t>
  </si>
  <si>
    <t>Levadia-Narva</t>
  </si>
  <si>
    <t>Spain U21-Belgium U21</t>
  </si>
  <si>
    <t>Jonkopings-Varbergs</t>
  </si>
  <si>
    <t>Bryne-Haugesund</t>
  </si>
  <si>
    <t>Kristianstads-Torns</t>
  </si>
  <si>
    <t>Vanersborgs FK-Nordvarmland</t>
  </si>
  <si>
    <t>Torslanda-Vargarda IK</t>
  </si>
  <si>
    <t>Gottne IF-IFK Umea</t>
  </si>
  <si>
    <t>Sandviks-Anundsjo</t>
  </si>
  <si>
    <t>IFK Hassleholm-Nosaby IF</t>
  </si>
  <si>
    <t>Bromolla-IFK Berga</t>
  </si>
  <si>
    <t>Halmia-Vinbergs</t>
  </si>
  <si>
    <t>Tidaholm IFK-Stenungsunds</t>
  </si>
  <si>
    <t>Skiljebo-Valbo FF</t>
  </si>
  <si>
    <t>IFK Ostersund-Kramfors Alliansen</t>
  </si>
  <si>
    <t>Karlskrona-Hassleholms IF</t>
  </si>
  <si>
    <t>Aspudden Tellus-Stockholm Internazionale</t>
  </si>
  <si>
    <t>Huddinge-Varmbols</t>
  </si>
  <si>
    <t>Aalesund-Molde</t>
  </si>
  <si>
    <t>Italy U21-Poland U21</t>
  </si>
  <si>
    <t>Japan W-England W</t>
  </si>
  <si>
    <t>Scotland W-Argentina W</t>
  </si>
  <si>
    <t>Throttur-Fjolnir</t>
  </si>
  <si>
    <t>KR Reykjavik-Valur</t>
  </si>
  <si>
    <t>Colombia-Qatar</t>
  </si>
  <si>
    <t>HFX Wanderers-Cavalry</t>
  </si>
  <si>
    <t>York 9-Edmonton</t>
  </si>
  <si>
    <t>DC United-New York City</t>
  </si>
  <si>
    <t>Lansing-Toronto FC II</t>
  </si>
  <si>
    <t>Orlando City-New England Revolution</t>
  </si>
  <si>
    <t>Cuba-Martinique</t>
  </si>
  <si>
    <t>FC Dallas-New Mexico</t>
  </si>
  <si>
    <t>Long Island-Euro New York</t>
  </si>
  <si>
    <t>Orange County SC II-San Diego Zest</t>
  </si>
  <si>
    <t>Argentina-Paraguay</t>
  </si>
  <si>
    <t>Saint Louis FC-FC Cincinnati</t>
  </si>
  <si>
    <t>FC Cincinnati</t>
  </si>
  <si>
    <t>Evergreen-Reading</t>
  </si>
  <si>
    <t>Mexico-Canada</t>
  </si>
  <si>
    <t>Portland Timbers-Los Angeles Galaxy</t>
  </si>
  <si>
    <t>Istanbul (Am) (Tur) -Normandie (Am) (Fra)</t>
  </si>
  <si>
    <t>Bavaria (Am) (Ger) -West Slovakia (Am) (Svk)</t>
  </si>
  <si>
    <t>Policia-Sporting Macau</t>
  </si>
  <si>
    <t>Policia</t>
  </si>
  <si>
    <t>Sporting Macau</t>
  </si>
  <si>
    <t>Al Hudod-Al Shorta</t>
  </si>
  <si>
    <t>Al Hudod</t>
  </si>
  <si>
    <t>Parnu JK Vaprus-Flora U21</t>
  </si>
  <si>
    <t>Rakvere-Tammeka U21</t>
  </si>
  <si>
    <t>MiPK-Viikingit</t>
  </si>
  <si>
    <t>NJS-JIPPO</t>
  </si>
  <si>
    <t>Tampere Utd-KaPa</t>
  </si>
  <si>
    <t>Honka Akatemia-EPS</t>
  </si>
  <si>
    <t>SJK Akatemia-VIFK</t>
  </si>
  <si>
    <t>AC Oulu-KTP</t>
  </si>
  <si>
    <t>Tallinna Kalev U21-Levadia U21</t>
  </si>
  <si>
    <t>Dolnoslaski (Am) (Pol) -Castile and Leon (Am) (Esp)</t>
  </si>
  <si>
    <t>Kongsvinger-Tromso</t>
  </si>
  <si>
    <t>Alta-Stabaek</t>
  </si>
  <si>
    <t>Sollentuna-Umea FC</t>
  </si>
  <si>
    <t>Oskarshamns-Lindome</t>
  </si>
  <si>
    <t>Netherlands W-Canada W</t>
  </si>
  <si>
    <t>Cameroon W-New Zealand W</t>
  </si>
  <si>
    <t>Al Bahri-Naft Missan</t>
  </si>
  <si>
    <t>Elva-Tartu Welco</t>
  </si>
  <si>
    <t>Legion-JK Jarve</t>
  </si>
  <si>
    <t>Denmark U21-Austria U21</t>
  </si>
  <si>
    <t>FK Liepaja-Ventspils</t>
  </si>
  <si>
    <t>Liniers-Real Pilar</t>
  </si>
  <si>
    <t>Forward-Karlslunds</t>
  </si>
  <si>
    <t>Utsiktens-Assyriska IK</t>
  </si>
  <si>
    <t>Tvaakers-Trollhattan</t>
  </si>
  <si>
    <t>Skovde AIK-Atvidabergs</t>
  </si>
  <si>
    <t>Ljungskile-Lunds</t>
  </si>
  <si>
    <t>Savedalens-Lidkopings FK</t>
  </si>
  <si>
    <t>Grebbestads-Vanersborgs IF</t>
  </si>
  <si>
    <t>IFK Lulea-Pitea</t>
  </si>
  <si>
    <t>Friska Viljor-Umea FC</t>
  </si>
  <si>
    <t>Raslatts-Rappe GOIF</t>
  </si>
  <si>
    <t>Asarums-Dalstorps</t>
  </si>
  <si>
    <t>Arameisk Syrianska-Newroz</t>
  </si>
  <si>
    <t>Rosengard-Assyriska BK</t>
  </si>
  <si>
    <t>Eslovs-Angelholms</t>
  </si>
  <si>
    <t>Stafsinge-IFK Malmo</t>
  </si>
  <si>
    <t>Hittarps-Prespa Birlik</t>
  </si>
  <si>
    <t>Sundsvall W-Umea W</t>
  </si>
  <si>
    <t>San Telmo-All Boys</t>
  </si>
  <si>
    <t>Amal-Uddevalla</t>
  </si>
  <si>
    <t>Assi W-Moron W</t>
  </si>
  <si>
    <t>AIK W-Mallbackens W</t>
  </si>
  <si>
    <t>Ullareds IK-Onsala</t>
  </si>
  <si>
    <t>Jacuipense-Central SC</t>
  </si>
  <si>
    <t>Germany U21-Serbia U21</t>
  </si>
  <si>
    <t>Dep. La Coruna-Mallorca</t>
  </si>
  <si>
    <t>Sweden W-USA W</t>
  </si>
  <si>
    <t>Thailand W-Chile W</t>
  </si>
  <si>
    <t>Throttur Vogar-IR Reykjavik</t>
  </si>
  <si>
    <t>Kari-KFG Gardabaer</t>
  </si>
  <si>
    <t>Njardvik-Afturelding</t>
  </si>
  <si>
    <t>Haukar-Leiknir</t>
  </si>
  <si>
    <t>Fluminense de Feira-Salgueiro</t>
  </si>
  <si>
    <t>Ypiranga FC-Juventude</t>
  </si>
  <si>
    <t>Nicaragua-Haiti</t>
  </si>
  <si>
    <t>Uruguay-Japan</t>
  </si>
  <si>
    <t>Valour-Pacific FC</t>
  </si>
  <si>
    <t>Costa Rica-Bermuda</t>
  </si>
  <si>
    <t>Los Angeles FC-San Jose Earthquakes</t>
  </si>
  <si>
    <t>PSS Sleman-Bhayangkara Utd</t>
  </si>
  <si>
    <t>PSS Sleman</t>
  </si>
  <si>
    <t>Bhayangkara Utd</t>
  </si>
  <si>
    <t>Hume City-Bentleigh Greens</t>
  </si>
  <si>
    <t>Melbourne Knights-Dandenong City</t>
  </si>
  <si>
    <t>Pascoe Vale-Avondale FC</t>
  </si>
  <si>
    <t>Jeju Utd-Seongnam</t>
  </si>
  <si>
    <t>Tak Chun Ka I-Monte Carlo</t>
  </si>
  <si>
    <t>Tak Chun Ka I</t>
  </si>
  <si>
    <t>Monte Carlo</t>
  </si>
  <si>
    <t>Jiangsu Suning-Shanghai Shenhua</t>
  </si>
  <si>
    <t>Balestier Khalsa-Albirex Niigata</t>
  </si>
  <si>
    <t>Semen Padang-Badak Lampung</t>
  </si>
  <si>
    <t>Semen Padang</t>
  </si>
  <si>
    <t>Badak Lampung</t>
  </si>
  <si>
    <t>Din. Samarkand-Lok. Tashkent</t>
  </si>
  <si>
    <t>Al Kahraba-Al Wasat</t>
  </si>
  <si>
    <t>Pakhtakor-Qizilqum</t>
  </si>
  <si>
    <t>BFC Daugavpils-Jelgava</t>
  </si>
  <si>
    <t>Dziugas Telsiai-Kretinga</t>
  </si>
  <si>
    <t>Speranta Nisporeni-Milsami</t>
  </si>
  <si>
    <t>Energetik BGU-Torpedo Minsk</t>
  </si>
  <si>
    <t>Riga FC-Spartaks</t>
  </si>
  <si>
    <t>Valmiera-Metta/LU</t>
  </si>
  <si>
    <t>Metta/LU</t>
  </si>
  <si>
    <t>BFA Vilnius-Zalgiris 2</t>
  </si>
  <si>
    <t>Tallinna Kalev-Flora</t>
  </si>
  <si>
    <t>England U21-Romania U21</t>
  </si>
  <si>
    <t>Steinkjer-Tiller</t>
  </si>
  <si>
    <t>Sheriff Tiraspol-Petrocub</t>
  </si>
  <si>
    <t>Vardeneset-Donn</t>
  </si>
  <si>
    <t>Fjora-OS TF</t>
  </si>
  <si>
    <t>Chicago United-Flint City</t>
  </si>
  <si>
    <t>Flint City</t>
  </si>
  <si>
    <t>Neman-Gorodeja</t>
  </si>
  <si>
    <t>France U21-Croatia U21</t>
  </si>
  <si>
    <t>Africa Cup of Nations</t>
  </si>
  <si>
    <t>Egypt-Zimbabwe</t>
  </si>
  <si>
    <t>Copa Bicentenario</t>
  </si>
  <si>
    <t>Cienciano-Garcilaso</t>
  </si>
  <si>
    <t>ABC-Globo</t>
  </si>
  <si>
    <t>El Salvador-Jamaica</t>
  </si>
  <si>
    <t>Ecuador-Chile</t>
  </si>
  <si>
    <t>Cincinnati Dutch Lions-Dayton</t>
  </si>
  <si>
    <t>Daytona-Miami City</t>
  </si>
  <si>
    <t>Thunder Bay Chill-Menace</t>
  </si>
  <si>
    <t>Albuquerque Sol-Park City</t>
  </si>
  <si>
    <t>Corpus Christi FC-Mississippi Brilla</t>
  </si>
  <si>
    <t>Sport Huancayo-Dep. Municipal</t>
  </si>
  <si>
    <t>Honduras-Curacao</t>
  </si>
  <si>
    <t>Golden State Force-San Francisco City</t>
  </si>
  <si>
    <t>Lane United-TSS Rovers</t>
  </si>
  <si>
    <t>Southern California-Glens SC</t>
  </si>
  <si>
    <t>Victoria Highlanders-Calgary Foothills</t>
  </si>
  <si>
    <t>Fresno-San Antonio</t>
  </si>
  <si>
    <t>Adamstown Rosebud-Lambton J.</t>
  </si>
  <si>
    <t>Portland Thorns W-Utah Royals W</t>
  </si>
  <si>
    <t>Olympia Warriors-Riverside Olympic</t>
  </si>
  <si>
    <t>Clarence Utd.-Devonport</t>
  </si>
  <si>
    <t>Belconnen United-Woden Weston</t>
  </si>
  <si>
    <t>Green Gully-Port Melbourne Sharks</t>
  </si>
  <si>
    <t>Sapporo-Sagan Tosu</t>
  </si>
  <si>
    <t>Launceston-Hobart Zebras</t>
  </si>
  <si>
    <t>University of Queensland-North Pine</t>
  </si>
  <si>
    <t>Acacia Ridge-Albany Creek</t>
  </si>
  <si>
    <t>Monaro Panthers-Riverina</t>
  </si>
  <si>
    <t>Perth SC-Stirling Lions</t>
  </si>
  <si>
    <t>Floreat Athena-Bayswater</t>
  </si>
  <si>
    <t>Balcatta-Perth Glory U21</t>
  </si>
  <si>
    <t>Sorrento-ECU Joondalup</t>
  </si>
  <si>
    <t>Inglewood Utd-Cockburn City</t>
  </si>
  <si>
    <t>Rockingham City-Armadale</t>
  </si>
  <si>
    <t>Grange Thistle-The Gap</t>
  </si>
  <si>
    <t>Heilongjiang Lava-Guangdong Tigers</t>
  </si>
  <si>
    <t>Mitra Kukar-Persis Solo</t>
  </si>
  <si>
    <t>Mitra Kukar</t>
  </si>
  <si>
    <t>Persis Solo</t>
  </si>
  <si>
    <t>Persatu Tuban-Persewar Waropen</t>
  </si>
  <si>
    <t>Persatu Tuban</t>
  </si>
  <si>
    <t>Persewar Waropen</t>
  </si>
  <si>
    <t>Brisbane City-Queensland Lions</t>
  </si>
  <si>
    <t>Gold Coast Knights-Peninsula</t>
  </si>
  <si>
    <t>Asia Euro United-Svay Rieng</t>
  </si>
  <si>
    <t>Electricite Du Cambodge-National Defense</t>
  </si>
  <si>
    <t>Barito Putera-Kalteng Putra</t>
  </si>
  <si>
    <t>Barito Putera</t>
  </si>
  <si>
    <t>Kalteng Putra</t>
  </si>
  <si>
    <t>Bali United-PSIS Semarang</t>
  </si>
  <si>
    <t>Bali United</t>
  </si>
  <si>
    <t>PSIS Semarang</t>
  </si>
  <si>
    <t>Persik Kediri-PSBS Biak Numfor</t>
  </si>
  <si>
    <t>Persik Kediri</t>
  </si>
  <si>
    <t>PSBS Biak Numfor</t>
  </si>
  <si>
    <t>Madura FC-Sulut</t>
  </si>
  <si>
    <t>Madura FC</t>
  </si>
  <si>
    <t>Sulut</t>
  </si>
  <si>
    <t>Persibat Batang-Persiraja Aceh</t>
  </si>
  <si>
    <t>Persibat Batang</t>
  </si>
  <si>
    <t>Persiraja Aceh</t>
  </si>
  <si>
    <t>PSPS Riau-PSMS Medan</t>
  </si>
  <si>
    <t>PSPS Riau</t>
  </si>
  <si>
    <t>PSMS Medan</t>
  </si>
  <si>
    <t>Toowong-Taringa</t>
  </si>
  <si>
    <t>Sydney FC U21-Druitt Town Rangers</t>
  </si>
  <si>
    <t>Western Pride-SWQ Thunder</t>
  </si>
  <si>
    <t>Magpies Crusaders-Redlands</t>
  </si>
  <si>
    <t>Dandenong Thunder-Heidelberg Utd</t>
  </si>
  <si>
    <t>Yokohama M.-Yamaga</t>
  </si>
  <si>
    <t>Kobe-Oita</t>
  </si>
  <si>
    <t>Mito-Yokohama</t>
  </si>
  <si>
    <t>Kanazawa-Albirex Niigata</t>
  </si>
  <si>
    <t>Tokushima-Avispa Fukuoka</t>
  </si>
  <si>
    <t>V Varen Nagasaki-Montedio Yamagata</t>
  </si>
  <si>
    <t>Ryukyu-Kofu</t>
  </si>
  <si>
    <t>Sagaing-Yadanarbon</t>
  </si>
  <si>
    <t>Hantharwady United-Southern Myanmar</t>
  </si>
  <si>
    <t>Beijing Guoan-Guangzhou R&amp;F</t>
  </si>
  <si>
    <t>Magwe-Zwekapin United</t>
  </si>
  <si>
    <t>Levadia-Kuressaare</t>
  </si>
  <si>
    <t>Kalju-Tulevik</t>
  </si>
  <si>
    <t>Nagoya-Shimizu</t>
  </si>
  <si>
    <t>G Osaka-Shonan</t>
  </si>
  <si>
    <t>C Osaka-Iwata</t>
  </si>
  <si>
    <t>Kashiwa-Chiba</t>
  </si>
  <si>
    <t>Verdy-Omiya Ardija</t>
  </si>
  <si>
    <t>Renofa Yamaguchi-Gifu</t>
  </si>
  <si>
    <t>Ehime-Kyoto</t>
  </si>
  <si>
    <t>Kagoshima Utd-Tochigi</t>
  </si>
  <si>
    <t>Gyeongnam-Incheon</t>
  </si>
  <si>
    <t>Asan Mugunghwa-Daejeon</t>
  </si>
  <si>
    <t>Ansan Greeners-Busan</t>
  </si>
  <si>
    <t>Tampines-Brunei DPMM</t>
  </si>
  <si>
    <t>Brunei DPMM</t>
  </si>
  <si>
    <t>Daegu-Seoul</t>
  </si>
  <si>
    <t>Muang Thong Utd-Trat FC</t>
  </si>
  <si>
    <t>Phnom Penh Crown-Angkor Tiger FC</t>
  </si>
  <si>
    <t>Angkor Tiger FC</t>
  </si>
  <si>
    <t>Lorenskog-Herd</t>
  </si>
  <si>
    <t>Madla IL-Flint</t>
  </si>
  <si>
    <t>Pors Grenland-Bryne 2</t>
  </si>
  <si>
    <t>Ratchaburi-Prachuap</t>
  </si>
  <si>
    <t>Meizhou Hakka-Liaoning</t>
  </si>
  <si>
    <t>Nei Mongol-Guizhou Zhicheng</t>
  </si>
  <si>
    <t>Qingdao Huanghai-Shanghai Shenxin</t>
  </si>
  <si>
    <t>Shijiazhuang-Sichuan Annapurna</t>
  </si>
  <si>
    <t>Beijing EG-Nantong Zhiyun</t>
  </si>
  <si>
    <t>Zhejiang Greentown-Changchun Yatai</t>
  </si>
  <si>
    <t>Persela Lamongan-Persija Jakarta</t>
  </si>
  <si>
    <t>Persela Lamongan</t>
  </si>
  <si>
    <t>Persija Jakarta</t>
  </si>
  <si>
    <t>Balikpapan-PSIM Yogyakarta</t>
  </si>
  <si>
    <t>Balikpapan</t>
  </si>
  <si>
    <t>PSIM Yogyakarta</t>
  </si>
  <si>
    <t>Henan Jianye-Shenzhen</t>
  </si>
  <si>
    <t>Guangzhou Evergrande-Hebei</t>
  </si>
  <si>
    <t>Shanghai SIPG-Beijing Renhe</t>
  </si>
  <si>
    <t>Tianjin Teda-Shandong Luneng</t>
  </si>
  <si>
    <t>BK Frem-Tarup Paarup</t>
  </si>
  <si>
    <t>Slagelse B&amp;I-Sydvest</t>
  </si>
  <si>
    <t>Hillerod-Skovshoved</t>
  </si>
  <si>
    <t>Avarta-Kjellerup</t>
  </si>
  <si>
    <t>Marienlyst-Dalum IF</t>
  </si>
  <si>
    <t>Vejgaard-Odder</t>
  </si>
  <si>
    <t>Atlantas-Kauno Zalgiris</t>
  </si>
  <si>
    <t>Vidar-Moss</t>
  </si>
  <si>
    <t>Lyn-Halsen</t>
  </si>
  <si>
    <t>Brodd-Vindbjart</t>
  </si>
  <si>
    <t>Lysekloster-Vestfossen</t>
  </si>
  <si>
    <t>V. Haugesund-Stord</t>
  </si>
  <si>
    <t>Mjondalen U19-Rosenborg U19</t>
  </si>
  <si>
    <t>Mjondalen U19</t>
  </si>
  <si>
    <t>Rosenborg U19</t>
  </si>
  <si>
    <t>Orebro Syr.-Gauthiod</t>
  </si>
  <si>
    <t>Sukhothai-Nakhon Ratchasima</t>
  </si>
  <si>
    <t>Moyale Barracks-Big Bullets</t>
  </si>
  <si>
    <t>Moyale Barracks</t>
  </si>
  <si>
    <t>Mighty Wanderers-Mlatho Mponela</t>
  </si>
  <si>
    <t>Karonga United-Blue Eagles</t>
  </si>
  <si>
    <t>Karonga United</t>
  </si>
  <si>
    <t>Silver-Mighty Tigers</t>
  </si>
  <si>
    <t>Silver</t>
  </si>
  <si>
    <t>Mighty Tigers</t>
  </si>
  <si>
    <t>Tajikistan</t>
  </si>
  <si>
    <t>Kuktosh-Khujand</t>
  </si>
  <si>
    <t>Kuktosh</t>
  </si>
  <si>
    <t>Khujand</t>
  </si>
  <si>
    <t>Maardu-Paide</t>
  </si>
  <si>
    <t>FA Cup</t>
  </si>
  <si>
    <t>Pahang-Perak</t>
  </si>
  <si>
    <t>Kedah-Felda Utd.</t>
  </si>
  <si>
    <t>Brattvag-Levanger</t>
  </si>
  <si>
    <t>Baerum Sportsklubb-Sotra</t>
  </si>
  <si>
    <t>Sunndal-Arvoll</t>
  </si>
  <si>
    <t>Ostroda-LKS Lomza</t>
  </si>
  <si>
    <t>Buriram-Chiangmai FC</t>
  </si>
  <si>
    <t>Andijan-AGMK</t>
  </si>
  <si>
    <t>Aalesund 2-Nordstrand</t>
  </si>
  <si>
    <t>Start-Notodden</t>
  </si>
  <si>
    <t>Sandefjord-Ull/Kisa</t>
  </si>
  <si>
    <t>Isloch Minsk-BATE</t>
  </si>
  <si>
    <t>B36 Torshavn-NSI Runavik</t>
  </si>
  <si>
    <t>Torpedo Kutaisi-Bolnisi</t>
  </si>
  <si>
    <t>Fjardabyggd-Vidir</t>
  </si>
  <si>
    <t>Volsungur-Leiknir F.</t>
  </si>
  <si>
    <t>Vestri-Dalvik/Reynir</t>
  </si>
  <si>
    <t>Olafsvik-Fram</t>
  </si>
  <si>
    <t>Breidablik-Vestmannaeyjar</t>
  </si>
  <si>
    <t>FC Pakruojis-Vilniaus Vytis</t>
  </si>
  <si>
    <t>Byasen-Halden</t>
  </si>
  <si>
    <t>Elverum-Oppsal</t>
  </si>
  <si>
    <t>Asane-Asker</t>
  </si>
  <si>
    <t>Senja-Kjelsas</t>
  </si>
  <si>
    <t>Floro-Grorud</t>
  </si>
  <si>
    <t>Krakeroy-Eidsvold</t>
  </si>
  <si>
    <t>Follo-Lokomotiv Oslo</t>
  </si>
  <si>
    <t>Frigg-Tonsberg</t>
  </si>
  <si>
    <t>Orn-Ullern</t>
  </si>
  <si>
    <t>Storm BK-Flekkeroy</t>
  </si>
  <si>
    <t>Bergen Nord-Fyllingsdalen</t>
  </si>
  <si>
    <t>Gjovik Lyn-Melhus</t>
  </si>
  <si>
    <t>Kolstad-Verdal</t>
  </si>
  <si>
    <t>Nybergsund-Brumunddal</t>
  </si>
  <si>
    <t>Harstad-Leknes</t>
  </si>
  <si>
    <t>Melbo-Skjetten</t>
  </si>
  <si>
    <t>Viking U19-Stromsgodset U19</t>
  </si>
  <si>
    <t>Viking U19</t>
  </si>
  <si>
    <t>Sportivo Trinidense-12 de Octubre</t>
  </si>
  <si>
    <t>Sportivo Trinidense</t>
  </si>
  <si>
    <t>D.R. Congo-Uganda</t>
  </si>
  <si>
    <t>D.R. Congo</t>
  </si>
  <si>
    <t>Lokomotiv Gomel-Naftan</t>
  </si>
  <si>
    <t>Sogdiana-Kokand 1912</t>
  </si>
  <si>
    <t>FC Slonim-Rukh Brest</t>
  </si>
  <si>
    <t>Smolevichi-Krumkachy</t>
  </si>
  <si>
    <t>Banga-Jonava</t>
  </si>
  <si>
    <t>Zimbru Chisinau-Codru Lozova</t>
  </si>
  <si>
    <t>Legionowo-Biala Piska</t>
  </si>
  <si>
    <t>Zambrow-Swit</t>
  </si>
  <si>
    <t>Pelikan-Huragan Morag</t>
  </si>
  <si>
    <t>Polonia Warszawa-Mazur Elk</t>
  </si>
  <si>
    <t>Bron Radom-Sulejowek</t>
  </si>
  <si>
    <t>W. Mazowieckie-Legia II</t>
  </si>
  <si>
    <t>Sokol Aleksandrow L.-T. Mazowiecki</t>
  </si>
  <si>
    <t>Skierniewice-Ursus Warszawa</t>
  </si>
  <si>
    <t>Lokomotiv Tbilisi-Rustavi</t>
  </si>
  <si>
    <t>Germany W-Nigeria W</t>
  </si>
  <si>
    <t>Sputnik-Belshina</t>
  </si>
  <si>
    <t>Din. Minsk-Zhodino</t>
  </si>
  <si>
    <t>Narva-Tammeka</t>
  </si>
  <si>
    <t>Thor Akureyri-Keflavik</t>
  </si>
  <si>
    <t>Grotta-Magni</t>
  </si>
  <si>
    <t>Suduva-Riteriai</t>
  </si>
  <si>
    <t>Nevezis Kedainiai-Mazeikiai</t>
  </si>
  <si>
    <t>Mjolner-Fram</t>
  </si>
  <si>
    <t>Strindheim-Kongsvinger 2</t>
  </si>
  <si>
    <t>Stromsgodset-Molde</t>
  </si>
  <si>
    <t>Grau-Cesar Vallejo</t>
  </si>
  <si>
    <t>Deportivo Coopsol-Carlos Mannucci</t>
  </si>
  <si>
    <t>Los Caimanes-Molinos El Pirata</t>
  </si>
  <si>
    <t>Nigeria-Burundi</t>
  </si>
  <si>
    <t>Burundi</t>
  </si>
  <si>
    <t>Akranes-Kopavogur</t>
  </si>
  <si>
    <t>Villa San Carlos-Excursionistas</t>
  </si>
  <si>
    <t>TB Tvoroyri-Klaksvik</t>
  </si>
  <si>
    <t>Saburtalo Tbilisi-Dinamo Batumi</t>
  </si>
  <si>
    <t>Shakhtyor Soligorsk-Brest</t>
  </si>
  <si>
    <t>Villarrobledo-Lealtad</t>
  </si>
  <si>
    <t>Belgium U21-Italy U21</t>
  </si>
  <si>
    <t>Spain U21-Poland U21</t>
  </si>
  <si>
    <t>Fernando de la Mora-Sportivo Iteno</t>
  </si>
  <si>
    <t>Atyra-Resistencia</t>
  </si>
  <si>
    <t>Guairena FC-Deportivo Caaguazu</t>
  </si>
  <si>
    <t>Guairena FC</t>
  </si>
  <si>
    <t>Deportivo Caaguazu</t>
  </si>
  <si>
    <t>Peru-Brazil</t>
  </si>
  <si>
    <t>Bolivia-Venezuela</t>
  </si>
  <si>
    <t>Colorado Pride Switchbacks U23-Ogden City</t>
  </si>
  <si>
    <t>Ogden City</t>
  </si>
  <si>
    <t>Norway W-Australia W</t>
  </si>
  <si>
    <t>York 9-HFX Wanderers</t>
  </si>
  <si>
    <t>Guinea-Madagascar</t>
  </si>
  <si>
    <t>Guinea</t>
  </si>
  <si>
    <t>Madagascar</t>
  </si>
  <si>
    <t>Moca-Cibao</t>
  </si>
  <si>
    <t>Orense-LDU Loja</t>
  </si>
  <si>
    <t>Rubio Nu-2 de Mayo</t>
  </si>
  <si>
    <t>Rubio Nu</t>
  </si>
  <si>
    <t>2 de Mayo</t>
  </si>
  <si>
    <t>Santa Cruz-Nautico</t>
  </si>
  <si>
    <t>Bethlehem-Tampa Bay</t>
  </si>
  <si>
    <t>Tombense-Boa</t>
  </si>
  <si>
    <t>Guyana-Panama</t>
  </si>
  <si>
    <t>Cavalry-Forge</t>
  </si>
  <si>
    <t>The Villages-Treasure Coast</t>
  </si>
  <si>
    <t>Sport Loreto-Alianza Huanuco</t>
  </si>
  <si>
    <t>Itabaiana-ASA</t>
  </si>
  <si>
    <t>Sky Blue W-Orlando Pride W</t>
  </si>
  <si>
    <t>Washington Spirit W-Houston Dash W</t>
  </si>
  <si>
    <t>Indy Eleven-Atlanta United 2</t>
  </si>
  <si>
    <t>Louisville City-Charlotte Independ.</t>
  </si>
  <si>
    <t>Pittsburgh-New York Red Bulls 2</t>
  </si>
  <si>
    <t>Lansing-Orlando City B</t>
  </si>
  <si>
    <t>Chattanooga-Greenville</t>
  </si>
  <si>
    <t>Florida Elite-Weston</t>
  </si>
  <si>
    <t>Lehigh Valley-Long Island</t>
  </si>
  <si>
    <t>Tri Cities-Virginia Beach</t>
  </si>
  <si>
    <t>Black Rock-Manhattan</t>
  </si>
  <si>
    <t>Bantams-Charlotte Eagles</t>
  </si>
  <si>
    <t>Bantams</t>
  </si>
  <si>
    <t>FC Cincinnati-Los Angeles Galaxy</t>
  </si>
  <si>
    <t>Charleston-Swope Park</t>
  </si>
  <si>
    <t>Western Mass Pioneers-Boston Bolts</t>
  </si>
  <si>
    <t>USA-Trinidad &amp; Tobago</t>
  </si>
  <si>
    <t>Chicago Fire-Real Salt Lake</t>
  </si>
  <si>
    <t>FC Dallas-Toronto FC</t>
  </si>
  <si>
    <t>Birmingham-Hartford Athletic</t>
  </si>
  <si>
    <t>Nashville SC-Ottawa Fury</t>
  </si>
  <si>
    <t>Forward Madison-North Texas</t>
  </si>
  <si>
    <t>San Diego Zest-Glens SC</t>
  </si>
  <si>
    <t>Saint Louis FC-North Carolina</t>
  </si>
  <si>
    <t>Orange County SC-Portland 2</t>
  </si>
  <si>
    <t>FBC Melgar-Binacional</t>
  </si>
  <si>
    <t>Oklahoma City Energy-Phoenix Rising</t>
  </si>
  <si>
    <t>Colorado Springs-Real Monarchs</t>
  </si>
  <si>
    <t>El Paso-Las Vegas Lights</t>
  </si>
  <si>
    <t>Vancouver Whitecaps-Colorado Rapids</t>
  </si>
  <si>
    <t>LA Galaxy 2-New Mexico</t>
  </si>
  <si>
    <t>Portland Timbers-Houston Dynamo</t>
  </si>
  <si>
    <t>Sacramento Republic-Tulsa Roughnecks</t>
  </si>
  <si>
    <t>South Hobart-Glenorchy Knights</t>
  </si>
  <si>
    <t>South Hobart</t>
  </si>
  <si>
    <t>Newcastle Jets U21-Edgeworth E.</t>
  </si>
  <si>
    <t>Newcastle Jets U21</t>
  </si>
  <si>
    <t>Maitland-Weston Bears</t>
  </si>
  <si>
    <t>Tuggeranong Utd-Cooma</t>
  </si>
  <si>
    <t>Blacktown City-Manly Utd</t>
  </si>
  <si>
    <t>Wollongong Wolves-Sydney Olympic</t>
  </si>
  <si>
    <t>Brisbane U21-Gold Coast</t>
  </si>
  <si>
    <t>South Melbourne-Kingston City</t>
  </si>
  <si>
    <t>Oakleigh Cannons-Altona Magic</t>
  </si>
  <si>
    <t>Rockdale City Suns-APIA Tigers</t>
  </si>
  <si>
    <t>Hakoah Sydney-Marconi Stallions</t>
  </si>
  <si>
    <t>Sydney Utd-Sutherland Sharks</t>
  </si>
  <si>
    <t>Moreton Bay Utd-Brisbane Strikers</t>
  </si>
  <si>
    <t>Dalian Yifang F.C.-Tianjin Tianhai</t>
  </si>
  <si>
    <t>Qingdao Jonoon-Taizhou Yuanda</t>
  </si>
  <si>
    <t>Yanbian Beiguo-Baoding Yingli Yitong</t>
  </si>
  <si>
    <t>Yinchuan Helanshan-Qingdao Red Lions</t>
  </si>
  <si>
    <t>Philippine Air Force-Green Archers</t>
  </si>
  <si>
    <t>Caboolture-Bayside</t>
  </si>
  <si>
    <t>Olympic FC-Sunshine Coast</t>
  </si>
  <si>
    <t>Hebei Elite-Shanxi Xindu</t>
  </si>
  <si>
    <t>Inner Mongolia-Shenyang Urban FC</t>
  </si>
  <si>
    <t>Lhasa Chengtou-Yunnan Kunlu</t>
  </si>
  <si>
    <t>Shenzhen Pengcheng-Kunshan</t>
  </si>
  <si>
    <t>Sporting Macau-Macau U23</t>
  </si>
  <si>
    <t>Macau U23</t>
  </si>
  <si>
    <t>Taiwan</t>
  </si>
  <si>
    <t>Tainan City-Taipei Tatung</t>
  </si>
  <si>
    <t>Tainan City</t>
  </si>
  <si>
    <t>Taipei Tatung</t>
  </si>
  <si>
    <t>Hang Yuen-Taichung</t>
  </si>
  <si>
    <t>Hang Yuen</t>
  </si>
  <si>
    <t>Taichung</t>
  </si>
  <si>
    <t>Police Commissary-Sports Academy</t>
  </si>
  <si>
    <t>Hubei Chufeng Heli-Fujian Tianxin</t>
  </si>
  <si>
    <t>Istanbul (Am) (Tur) -Bavaria (Am) (Ger)</t>
  </si>
  <si>
    <t>Normandie (Am) (Fra) -West Slovakia (Am) (Svk)</t>
  </si>
  <si>
    <t>TIRA Persikabo-Persipura Jayapura</t>
  </si>
  <si>
    <t>Persipura Jayapura</t>
  </si>
  <si>
    <t>Persib Bandung-Madura United</t>
  </si>
  <si>
    <t>Sriwijaya-Perserang Serang</t>
  </si>
  <si>
    <t>Sriwijaya</t>
  </si>
  <si>
    <t>Perserang Serang</t>
  </si>
  <si>
    <t>Cilegon United-BaBel United</t>
  </si>
  <si>
    <t>Cilegon United</t>
  </si>
  <si>
    <t>BaBel United</t>
  </si>
  <si>
    <t>PSGC Ciamis-Persita</t>
  </si>
  <si>
    <t>PSGC Ciamis</t>
  </si>
  <si>
    <t>Persita</t>
  </si>
  <si>
    <t>PSCS Cilacap-Blitar United</t>
  </si>
  <si>
    <t>PSCS Cilacap</t>
  </si>
  <si>
    <t>Blitar United</t>
  </si>
  <si>
    <t>Machida-Okayama</t>
  </si>
  <si>
    <t>Shan United-Yangon United</t>
  </si>
  <si>
    <t>Ayeyawady-Rakhine United</t>
  </si>
  <si>
    <t>Chinland-Dagon</t>
  </si>
  <si>
    <t>Warriors-Geylang</t>
  </si>
  <si>
    <t>Alcobendas-Villarrubia</t>
  </si>
  <si>
    <t>Algeciras-Socuellamos</t>
  </si>
  <si>
    <t>Vegalta Sendai-FC Tokyo</t>
  </si>
  <si>
    <t>Jeonbuk-Suwon Bluewings</t>
  </si>
  <si>
    <t>Gangwon-Pohang</t>
  </si>
  <si>
    <t>Anyang-Jeonnam</t>
  </si>
  <si>
    <t>Las Rozas-Mallorca B</t>
  </si>
  <si>
    <t>Alaves B-Tarazona</t>
  </si>
  <si>
    <t>Prat-Portugalete</t>
  </si>
  <si>
    <t>Bodens-Rynninge</t>
  </si>
  <si>
    <t>Qviding-Olympic</t>
  </si>
  <si>
    <t>Jilin Baijia-Dalian Chanjoy</t>
  </si>
  <si>
    <t>NagaWorld-Visakha</t>
  </si>
  <si>
    <t>Shaanxi Changan-Xinjiang Tianshan</t>
  </si>
  <si>
    <t>Nanjing Shaye-Hangzhou Wuyue</t>
  </si>
  <si>
    <t>Jiangxi Liansheng-Guangxi Baoyun</t>
  </si>
  <si>
    <t>Asarum W-IF Brommapojkarna W</t>
  </si>
  <si>
    <t>Taicheng Lions-Ntupes</t>
  </si>
  <si>
    <t>Taicheng Lions</t>
  </si>
  <si>
    <t>Ntupes</t>
  </si>
  <si>
    <t>Chainat-Chonburi</t>
  </si>
  <si>
    <t>PTT Rayong-Bangkok Utd</t>
  </si>
  <si>
    <t>Zibo Sunday-Jiangsu Yancheng</t>
  </si>
  <si>
    <t>Chengdu Qianbao-Hunan Billows</t>
  </si>
  <si>
    <t>Suzhou Dongwu-Wuhan Three Towns</t>
  </si>
  <si>
    <t>Zhejiang Yiteng-Sichuan Jiuniu</t>
  </si>
  <si>
    <t>Pusamania Borneo-Persebaya</t>
  </si>
  <si>
    <t>Pusamania Borneo</t>
  </si>
  <si>
    <t>Arendal-Nardo</t>
  </si>
  <si>
    <t>Wuhan Zall-Chongqing Lifan</t>
  </si>
  <si>
    <t>Stabaek 2-Traeff</t>
  </si>
  <si>
    <t>Sundbybergs-Kvarnsvedens</t>
  </si>
  <si>
    <t>Chiangrai Utd-Suphanburi</t>
  </si>
  <si>
    <t>Samut Prakan City-Port MTI FC</t>
  </si>
  <si>
    <t>Mzuni-Big Bullets</t>
  </si>
  <si>
    <t>Civil-TN Stars</t>
  </si>
  <si>
    <t>Civil</t>
  </si>
  <si>
    <t>Ntopwa-Mlatho Mponela</t>
  </si>
  <si>
    <t>Chitipa United-Blue Eagles</t>
  </si>
  <si>
    <t>Masters Security-Mighty Tigers</t>
  </si>
  <si>
    <t>Kaisar Kyzylorda-Taraz</t>
  </si>
  <si>
    <t>Ertis Pavlodar-Shakhtar Karagandy</t>
  </si>
  <si>
    <t>Tobol-Okzhetpes</t>
  </si>
  <si>
    <t>K. Almaty-Zhetysu Taldykorgan</t>
  </si>
  <si>
    <t>Ordabasy-FC Astana</t>
  </si>
  <si>
    <t>Kupiskis-Dainava Alytus</t>
  </si>
  <si>
    <t>Hodd-Sola</t>
  </si>
  <si>
    <t>Stjordals Blink-Egersunds</t>
  </si>
  <si>
    <t>Mandalskameratene-Start 2</t>
  </si>
  <si>
    <t>Junkeren-Lillestrom 2</t>
  </si>
  <si>
    <t>Ull/Kisa 2-Skjervoy</t>
  </si>
  <si>
    <t>Valerenga-Sarpsborg 08</t>
  </si>
  <si>
    <t>Akropolis-Gefle</t>
  </si>
  <si>
    <t>Team TG FF-Linkoping City</t>
  </si>
  <si>
    <t>IFK Stocksund-Karlbergs</t>
  </si>
  <si>
    <t>Skelleftea-Timra</t>
  </si>
  <si>
    <t>Taftea IK-Ytterhogdals</t>
  </si>
  <si>
    <t>Tyreso-Haninge</t>
  </si>
  <si>
    <t>Lidkopings FK W-Borgeby W</t>
  </si>
  <si>
    <t>Uppsala W-Kalmar W</t>
  </si>
  <si>
    <t>Jonkopings-Trelleborgs</t>
  </si>
  <si>
    <t>Mjallby-Brage</t>
  </si>
  <si>
    <t>Termez Surkhon-Bunyodkor</t>
  </si>
  <si>
    <t>Norild-Grei</t>
  </si>
  <si>
    <t>Slutsk-FC Minsk</t>
  </si>
  <si>
    <t>Caldense-Ituano</t>
  </si>
  <si>
    <t>Novorizontino-Boavista</t>
  </si>
  <si>
    <t>Skala Itrottarfelag-HB Torshavn</t>
  </si>
  <si>
    <t>Streymur-IF Fuglafjordur</t>
  </si>
  <si>
    <t>AB Argir-Vikingur</t>
  </si>
  <si>
    <t>Atyrau-Aktobe</t>
  </si>
  <si>
    <t>Floya-Honefoss</t>
  </si>
  <si>
    <t>Gjellerasen-Finnsnes</t>
  </si>
  <si>
    <t>Independiente FBC-3 de Febrero</t>
  </si>
  <si>
    <t>3 de Febrero</t>
  </si>
  <si>
    <t>Fulgencio Yegros-RI 3 Corrales</t>
  </si>
  <si>
    <t>Fulgencio Yegros</t>
  </si>
  <si>
    <t>Nykopings-Carlstad</t>
  </si>
  <si>
    <t>Hudiksvalls-Taby</t>
  </si>
  <si>
    <t>Mora-Upsala</t>
  </si>
  <si>
    <t>Nassjo-Osterlen FF</t>
  </si>
  <si>
    <t>Assyriska IF-Motala</t>
  </si>
  <si>
    <t>Morocco-Namibia</t>
  </si>
  <si>
    <t>Namibia</t>
  </si>
  <si>
    <t>Gute-Enkopings SK</t>
  </si>
  <si>
    <t>Met. Bekobod-Nasaf Qarshi</t>
  </si>
  <si>
    <t>Navbahor Namangan-Bukhoro</t>
  </si>
  <si>
    <t>Asante Kotoko-Karela</t>
  </si>
  <si>
    <t>Karela</t>
  </si>
  <si>
    <t>Riteriai 2-Siauliai FA</t>
  </si>
  <si>
    <t>Fredrikstad-Bryne</t>
  </si>
  <si>
    <t>Vasalunds-Sylvia</t>
  </si>
  <si>
    <t>Sandvikens-Karlstad</t>
  </si>
  <si>
    <t>Dolnoslaski (Am) (Pol) -Hradec Kralove Region (Am) (Cze)</t>
  </si>
  <si>
    <t>Castile and Leon (Am) (Esp) -Southern Region SFedU (Am) (Rus)</t>
  </si>
  <si>
    <t>Dinamo Tbilisi-Chikhura</t>
  </si>
  <si>
    <t>Halmstad-Frej</t>
  </si>
  <si>
    <t>Brommapojkarna-Orgryte</t>
  </si>
  <si>
    <t>England W-Cameroon W</t>
  </si>
  <si>
    <t>Vitebsk-Dnyapro</t>
  </si>
  <si>
    <t>Stjarnan-Fylkir</t>
  </si>
  <si>
    <t>Valur-Grindavik</t>
  </si>
  <si>
    <t>Zalgiris-Palanga</t>
  </si>
  <si>
    <t>Tromso-Rosenborg</t>
  </si>
  <si>
    <t>Ranheim-Mjondalen</t>
  </si>
  <si>
    <t>Odd-Haugesund</t>
  </si>
  <si>
    <t>Kristiansund-Stabaek</t>
  </si>
  <si>
    <t>Viking-Bodo/Glimt</t>
  </si>
  <si>
    <t>Nest Sotra-Jerv</t>
  </si>
  <si>
    <t>KFUM Oslo-Ham Kam</t>
  </si>
  <si>
    <t>Raufoss-Aalesund</t>
  </si>
  <si>
    <t>Sandnes-Tromsdalen</t>
  </si>
  <si>
    <t>Strommen-Kongsvinger</t>
  </si>
  <si>
    <t>Sogndal-Skeid</t>
  </si>
  <si>
    <t>Vilafranquense-Casa Pia</t>
  </si>
  <si>
    <t>Marino de Luanco-Sestao</t>
  </si>
  <si>
    <t>Lidingo IFK-Kungsangens</t>
  </si>
  <si>
    <t>AC Connecticut-Westchester</t>
  </si>
  <si>
    <t>Alianza Atl.-Sporting Cristal</t>
  </si>
  <si>
    <t>Juan Aurich-U. San Martin</t>
  </si>
  <si>
    <t>Mirandes-Baleares</t>
  </si>
  <si>
    <t>Senegal-Tanzania</t>
  </si>
  <si>
    <t>Senegal</t>
  </si>
  <si>
    <t>KA Akureyri-Vikingur Reykjavik</t>
  </si>
  <si>
    <t>AFK Linkopings-Assyriska FF</t>
  </si>
  <si>
    <t>Dila Gori-WIT Georgia</t>
  </si>
  <si>
    <t>Al Zawraa-Al Quwa Al Jawiya</t>
  </si>
  <si>
    <t>Union Viera-Cadiz CF B</t>
  </si>
  <si>
    <t>FC Gomel-Slavia Mozyr</t>
  </si>
  <si>
    <t>Ipora-Uniao Rondonopolis</t>
  </si>
  <si>
    <t>Brann-Lillestrom</t>
  </si>
  <si>
    <t>Hercules-Ponferradina</t>
  </si>
  <si>
    <t>Linares-La Nucia</t>
  </si>
  <si>
    <t>Brasiliense-Vitoria ES</t>
  </si>
  <si>
    <t>Confianca-Ferroviario</t>
  </si>
  <si>
    <t>Volta Redonda-EC Sao Jose</t>
  </si>
  <si>
    <t>Atletico CE-Bragantino</t>
  </si>
  <si>
    <t>Patrocinense-Juazeirense</t>
  </si>
  <si>
    <t>Brusque-Hercilio Luz</t>
  </si>
  <si>
    <t>Cianorte-Ferroviaria</t>
  </si>
  <si>
    <t>Avenida-SER Caxias</t>
  </si>
  <si>
    <t>Austria U21-Germany U21</t>
  </si>
  <si>
    <t>Denmark U21-Serbia U21</t>
  </si>
  <si>
    <t>Qatar-Argentina</t>
  </si>
  <si>
    <t>Colombia-Paraguay</t>
  </si>
  <si>
    <t>Mallorca-Dep. La Coruna</t>
  </si>
  <si>
    <t>France W-Brazil W</t>
  </si>
  <si>
    <t>Hafnarfjordur-KR Reykjavik</t>
  </si>
  <si>
    <t>Algeria-Kenya</t>
  </si>
  <si>
    <t>Luverdense-Acreano</t>
  </si>
  <si>
    <t>Moto Club-Floresta EC</t>
  </si>
  <si>
    <t>America RN-America PE</t>
  </si>
  <si>
    <t>Jarabacoa-Atletico Pantoja</t>
  </si>
  <si>
    <t>Breakers FC-Ventura</t>
  </si>
  <si>
    <t>Southern California-San Francisco City</t>
  </si>
  <si>
    <t>Comerciantes Unidos-Cajamarca</t>
  </si>
  <si>
    <t>Santos FC-Ayacucho</t>
  </si>
  <si>
    <t>Santa Rosa-AD Cantolao</t>
  </si>
  <si>
    <t>Sport Victoria-Alianza Lima</t>
  </si>
  <si>
    <t>Remo-Paysandu PA</t>
  </si>
  <si>
    <t>Manaus-RD Ariquemes</t>
  </si>
  <si>
    <t>Portland U23-TSS Rovers</t>
  </si>
  <si>
    <t>Seattle U23-Lane United</t>
  </si>
  <si>
    <t>Estudiantes Merida-Mineros</t>
  </si>
  <si>
    <t>Columbus Crew-Sporting Kansas City</t>
  </si>
  <si>
    <t>Pacific FC-Edmonton</t>
  </si>
  <si>
    <t>Canada-Cuba</t>
  </si>
  <si>
    <t>Chicago W-Seattle Reign W</t>
  </si>
  <si>
    <t>Dalton-Tormenta II</t>
  </si>
  <si>
    <t>L,D,L,L,D</t>
  </si>
  <si>
    <t>W,D,D,L,W</t>
  </si>
  <si>
    <t>W,W</t>
  </si>
  <si>
    <t>L,L</t>
  </si>
  <si>
    <t>L,W,W,W,W</t>
  </si>
  <si>
    <t>L,W,L</t>
  </si>
  <si>
    <t>D</t>
  </si>
  <si>
    <t>D,W</t>
  </si>
  <si>
    <t>L,L,L,D,D</t>
  </si>
  <si>
    <t>L,D</t>
  </si>
  <si>
    <t>W,W,W</t>
  </si>
  <si>
    <t>L,W,L,L,D</t>
  </si>
  <si>
    <t>W,L,L</t>
  </si>
  <si>
    <t>D,L,L</t>
  </si>
  <si>
    <t>pghtrun</t>
  </si>
  <si>
    <t>pgatrun</t>
  </si>
  <si>
    <t>L,L,L</t>
  </si>
  <si>
    <t>L,L,W,L,L</t>
  </si>
  <si>
    <t>D,W,W,L,L</t>
  </si>
  <si>
    <t>L,L,L,L,L</t>
  </si>
  <si>
    <t>L</t>
  </si>
  <si>
    <t>D,L</t>
  </si>
  <si>
    <t>L,L,W,W,D</t>
  </si>
  <si>
    <t>W,L,D</t>
  </si>
  <si>
    <t>W,D,L,L,D</t>
  </si>
  <si>
    <t>W,D</t>
  </si>
  <si>
    <t>D,D</t>
  </si>
  <si>
    <t>L,W,D,L</t>
  </si>
  <si>
    <t>D,L,W,L,L</t>
  </si>
  <si>
    <t>L,L,L,W</t>
  </si>
  <si>
    <t>D,L,W</t>
  </si>
  <si>
    <t>L,L,L,W,W</t>
  </si>
  <si>
    <t>D,D,L,L,D</t>
  </si>
  <si>
    <t>L,W,D,L,D</t>
  </si>
  <si>
    <t>D,D,W,D,W</t>
  </si>
  <si>
    <t>D,L,W,D,W</t>
  </si>
  <si>
    <t>W,W,D,W,D</t>
  </si>
  <si>
    <t>L,W,L,L,W</t>
  </si>
  <si>
    <t>W,W,W,W,W</t>
  </si>
  <si>
    <t>W,L,L,D,L</t>
  </si>
  <si>
    <t>L,W,W,D,W</t>
  </si>
  <si>
    <t>W,L,W,L,D</t>
  </si>
  <si>
    <t>L,W,D,L,W</t>
  </si>
  <si>
    <t>L,L,W,W,L</t>
  </si>
  <si>
    <t>L,D,W,L,W</t>
  </si>
  <si>
    <t>W,L,D,W,W</t>
  </si>
  <si>
    <t>W,L,W,L,W</t>
  </si>
  <si>
    <t>W,D,D,L,L</t>
  </si>
  <si>
    <t>L,W,W,W,L</t>
  </si>
  <si>
    <t>L,L,W,L,D</t>
  </si>
  <si>
    <t>W,L,L,W,L</t>
  </si>
  <si>
    <t>W,D,L,W,W</t>
  </si>
  <si>
    <t>L,W,W,L,L</t>
  </si>
  <si>
    <t>W,D,W,W,D</t>
  </si>
  <si>
    <t>W,L,W,W,W</t>
  </si>
  <si>
    <t>L,D,W,W,L</t>
  </si>
  <si>
    <t>W,D,L,L,L</t>
  </si>
  <si>
    <t>W,L,W,D,D</t>
  </si>
  <si>
    <t>L,W,W,L,D</t>
  </si>
  <si>
    <t>W,D,W,D,W</t>
  </si>
  <si>
    <t>L,L,D,D,L</t>
  </si>
  <si>
    <t>L,W,D,W,W</t>
  </si>
  <si>
    <t>D,W,L,L,W</t>
  </si>
  <si>
    <t>D,D,L,L,W</t>
  </si>
  <si>
    <t>D,W,W,W,L</t>
  </si>
  <si>
    <t>D,D,D,W,L</t>
  </si>
  <si>
    <t>L,L,L,L,W</t>
  </si>
  <si>
    <t>D,W,W,D,W</t>
  </si>
  <si>
    <t>L,D,W,D,D</t>
  </si>
  <si>
    <t>W,L,L,L,W</t>
  </si>
  <si>
    <t>L,W,W,D,L</t>
  </si>
  <si>
    <t>W,W,L,D,W</t>
  </si>
  <si>
    <t>L,D,W,D,L</t>
  </si>
  <si>
    <t>L,L,L,D,W</t>
  </si>
  <si>
    <t>W,L,L,L,D</t>
  </si>
  <si>
    <t>D,W,D,L,L</t>
  </si>
  <si>
    <t>W,L,D,W,L</t>
  </si>
  <si>
    <t>W,W,L,D,L</t>
  </si>
  <si>
    <t>W,W,W,L,W</t>
  </si>
  <si>
    <t>W,L,W,L,L</t>
  </si>
  <si>
    <t>D,L,L,L,L</t>
  </si>
  <si>
    <t>W,L,D,L,W</t>
  </si>
  <si>
    <t>W,W,W,D,D</t>
  </si>
  <si>
    <t>W,D,D,W,D</t>
  </si>
  <si>
    <t>L,W,D,L,L</t>
  </si>
  <si>
    <t>D,W,D,D,L</t>
  </si>
  <si>
    <t>W,D,W,W,W</t>
  </si>
  <si>
    <t>D,D,D,L,L</t>
  </si>
  <si>
    <t>D,L,W,W,D</t>
  </si>
  <si>
    <t>D,D,L,D,L</t>
  </si>
  <si>
    <t>W,W,D,L,L</t>
  </si>
  <si>
    <t>L,W,D,D,W</t>
  </si>
  <si>
    <t>W,L,W,W,D</t>
  </si>
  <si>
    <t>W,W,W,W,D</t>
  </si>
  <si>
    <t>L,W,L,W,D</t>
  </si>
  <si>
    <t>D,L,L,W,W</t>
  </si>
  <si>
    <t>L,L,D,L,W</t>
  </si>
  <si>
    <t>D,L,W,D,L</t>
  </si>
  <si>
    <t>W,W,D,L,W</t>
  </si>
  <si>
    <t>W,W,L,L,L</t>
  </si>
  <si>
    <t>W,L,D,L,L</t>
  </si>
  <si>
    <t>D,L,W,W,L</t>
  </si>
  <si>
    <t>W,W,D,L,D</t>
  </si>
  <si>
    <t>L,W,L,W,W</t>
  </si>
  <si>
    <t>L,D,L,W,W</t>
  </si>
  <si>
    <t>W,D,D,D,L</t>
  </si>
  <si>
    <t>L,D,W,W,W</t>
  </si>
  <si>
    <t>D,W,D,L,W</t>
  </si>
  <si>
    <t>L,L,L,D,L</t>
  </si>
  <si>
    <t>L,D,W,D,W</t>
  </si>
  <si>
    <t>W,W,D,W,L</t>
  </si>
  <si>
    <t>W,D,L,D,L</t>
  </si>
  <si>
    <t>W,W,L,W,W</t>
  </si>
  <si>
    <t>W,W,W,D,W</t>
  </si>
  <si>
    <t>D,L,W,W,W</t>
  </si>
  <si>
    <t>W,W,D,W,W</t>
  </si>
  <si>
    <t>L,L,W,D,L</t>
  </si>
  <si>
    <t>W,W,D,D,L</t>
  </si>
  <si>
    <t>L,L,W,L,W</t>
  </si>
  <si>
    <t>W,D,W,L,W</t>
  </si>
  <si>
    <t>W,L,D,L,D</t>
  </si>
  <si>
    <t>L,L,L,W,L</t>
  </si>
  <si>
    <t>W,D,L,W,L</t>
  </si>
  <si>
    <t>L,D,L,L,W</t>
  </si>
  <si>
    <t>W,W,W,L,L</t>
  </si>
  <si>
    <t>W,W,W,D,L</t>
  </si>
  <si>
    <t>W,L,L,L,L</t>
  </si>
  <si>
    <t>W,L,L,W,D</t>
  </si>
  <si>
    <t>L,D,D,L,W</t>
  </si>
  <si>
    <t>L,D,L,D,W</t>
  </si>
  <si>
    <t>W,D,W,D,D</t>
  </si>
  <si>
    <t>D,L,D,L,L</t>
  </si>
  <si>
    <t>W,D,L,L,W</t>
  </si>
  <si>
    <t>L,D,L,W,L</t>
  </si>
  <si>
    <t>W,D,D,D,W</t>
  </si>
  <si>
    <t>W,D,W,L,D</t>
  </si>
  <si>
    <t>W,D,W,W,L</t>
  </si>
  <si>
    <t>L,W,L,L,L</t>
  </si>
  <si>
    <t>D,W,W,L,W</t>
  </si>
  <si>
    <t>D,W,W,D,D</t>
  </si>
  <si>
    <t>W,W,D,D,D</t>
  </si>
  <si>
    <t>D,L,W,L,W</t>
  </si>
  <si>
    <t>D,D,W,L,W</t>
  </si>
  <si>
    <t>L,L,D,D,W</t>
  </si>
  <si>
    <t>D,W,D,W,L</t>
  </si>
  <si>
    <t>D,W,L,W,L</t>
  </si>
  <si>
    <t>L,L,D,D,D</t>
  </si>
  <si>
    <t>L,L,D,L,L</t>
  </si>
  <si>
    <t>W,D,W,D,L</t>
  </si>
  <si>
    <t>D,D,W,W,W</t>
  </si>
  <si>
    <t>L,W,D,W,L</t>
  </si>
  <si>
    <t>L,L,L,L,D</t>
  </si>
  <si>
    <t>D,L,L,D,L</t>
  </si>
  <si>
    <t>W,L,W,D,L</t>
  </si>
  <si>
    <t>D,L,D,D,D</t>
  </si>
  <si>
    <t>W,W,L,W,D</t>
  </si>
  <si>
    <t>L,L,W,W,W</t>
  </si>
  <si>
    <t>W,W,W,L,D</t>
  </si>
  <si>
    <t>L,W,L,W,L</t>
  </si>
  <si>
    <t>D,L,D,W,L</t>
  </si>
  <si>
    <t>L,D,D,D,W</t>
  </si>
  <si>
    <t>W,W,L,W,L</t>
  </si>
  <si>
    <t>L,D,L,L,L</t>
  </si>
  <si>
    <t>D,L,W,L,D</t>
  </si>
  <si>
    <t>D,D,W,L,D</t>
  </si>
  <si>
    <t>D,D,W,W,L</t>
  </si>
  <si>
    <t>L,L,D,W,L</t>
  </si>
  <si>
    <t>D,L,L,D,W</t>
  </si>
  <si>
    <t>D,L,D,W,D</t>
  </si>
  <si>
    <t>D,W,D,D,D</t>
  </si>
  <si>
    <t>D,D,W,L,L</t>
  </si>
  <si>
    <t>W,D,W,L,L</t>
  </si>
  <si>
    <t>L,D,D,L,L</t>
  </si>
  <si>
    <t>D,L,L,L,W</t>
  </si>
  <si>
    <t>W,D,D,W,L</t>
  </si>
  <si>
    <t>W,W,W,W,L</t>
  </si>
  <si>
    <t>D,D,W,W,D</t>
  </si>
  <si>
    <t>W,L,L,W,W</t>
  </si>
  <si>
    <t>D,D,D,L,D</t>
  </si>
  <si>
    <t>W,L,D,W,D</t>
  </si>
  <si>
    <t>D,W,D,W,W</t>
  </si>
  <si>
    <t>L,D,L,D,D</t>
  </si>
  <si>
    <t>D,D,D,D,W</t>
  </si>
  <si>
    <t>D,D,L,L,L</t>
  </si>
  <si>
    <t>L,D,W,L,L</t>
  </si>
  <si>
    <t>D,W,W,D,L</t>
  </si>
  <si>
    <t>L,W,D,D,L</t>
  </si>
  <si>
    <t>W,L,W,D,W</t>
  </si>
  <si>
    <t>L,L,W,D,D</t>
  </si>
  <si>
    <t>D,D,D,D,D</t>
  </si>
  <si>
    <t>D,W,L,W,W</t>
  </si>
  <si>
    <t>L,W,D,W,D</t>
  </si>
  <si>
    <t>W,W,D,D,W</t>
  </si>
  <si>
    <t>W,D,L,W,D</t>
  </si>
  <si>
    <t>L,W,W,L,W</t>
  </si>
  <si>
    <t>L,D,W</t>
  </si>
  <si>
    <t>D,L,D,W,W</t>
  </si>
  <si>
    <t>W,L,L,D,W</t>
  </si>
  <si>
    <t>D,L,L,L,D</t>
  </si>
  <si>
    <t>D,W,L,D,L</t>
  </si>
  <si>
    <t>L,W,L,D,L</t>
  </si>
  <si>
    <t>D,W,L,L,L</t>
  </si>
  <si>
    <t>W,L</t>
  </si>
  <si>
    <t>Houston FC-Mississippi Brilla</t>
  </si>
  <si>
    <t>L,D,L,D</t>
  </si>
  <si>
    <t>Martinique-Mexico</t>
  </si>
  <si>
    <t>W,L,W,W,L</t>
  </si>
  <si>
    <t>Rio Grande-Austin Bold</t>
  </si>
  <si>
    <t>Suwon City-Gwangju FC</t>
  </si>
  <si>
    <t>Bucheon FC 1995-Seoul E.</t>
  </si>
  <si>
    <t>L,D,W,L,D</t>
  </si>
  <si>
    <t>Odd 2-Alta</t>
  </si>
  <si>
    <t>Tromso 2-Bodo/Glimt 2</t>
  </si>
  <si>
    <t>Ivory Coast-South Africa</t>
  </si>
  <si>
    <t>Ivory Coast</t>
  </si>
  <si>
    <t>W,D,D,W,W</t>
  </si>
  <si>
    <t>Aiteo Cup</t>
  </si>
  <si>
    <t>Kano Pillars-Kwara</t>
  </si>
  <si>
    <t>Kwara</t>
  </si>
  <si>
    <t>Raufoss 2-Rosenborg 2</t>
  </si>
  <si>
    <t>KTP-Haka</t>
  </si>
  <si>
    <t>Al Ahed (Leb) -Al Wehdat (Jor)</t>
  </si>
  <si>
    <t>Drobak Frogn-Valerenga 2</t>
  </si>
  <si>
    <t>Staal Jorpeland-Viking 2</t>
  </si>
  <si>
    <t>Ranheim 2-Orkla</t>
  </si>
  <si>
    <t>Spain W-USA W</t>
  </si>
  <si>
    <t>Erbil-Al Najaf</t>
  </si>
  <si>
    <t>Al Najaf</t>
  </si>
  <si>
    <t>Tunisia-Angola</t>
  </si>
  <si>
    <t>Angola</t>
  </si>
  <si>
    <t>Molde 2-Spjelkavik</t>
  </si>
  <si>
    <t>Ready-Mjondalen 2</t>
  </si>
  <si>
    <t>L,L,D,W,D</t>
  </si>
  <si>
    <t>Eskilsminne-Landskrona</t>
  </si>
  <si>
    <t>Oddevold-Varnamo</t>
  </si>
  <si>
    <t>Husqvarna-Almeboda/Linneryd</t>
  </si>
  <si>
    <t>Enskede-Sodertalje FK</t>
  </si>
  <si>
    <t>Osters-Varbergs</t>
  </si>
  <si>
    <t>Norrby-Syrianska</t>
  </si>
  <si>
    <t>L,D,W,W,D</t>
  </si>
  <si>
    <t>GAIS-Degerfors</t>
  </si>
  <si>
    <t>Sarpsborg 2-Rommen SK</t>
  </si>
  <si>
    <t>Croatia U21-England U21</t>
  </si>
  <si>
    <t>France U21-Romania U21</t>
  </si>
  <si>
    <t>Sweden W-Canada W</t>
  </si>
  <si>
    <t>Njardvik-Haukar</t>
  </si>
  <si>
    <t>Mali-Mauritania</t>
  </si>
  <si>
    <t>Mali</t>
  </si>
  <si>
    <t>Mauritania</t>
  </si>
  <si>
    <t>Huaral-U. de Deportes</t>
  </si>
  <si>
    <t>Atl. Porteno-Ind. Juniors</t>
  </si>
  <si>
    <t>Bermuda-Nicaragua</t>
  </si>
  <si>
    <t>Imperatriz-Sampaio Correa</t>
  </si>
  <si>
    <t>Botafogo PB-Treze PB</t>
  </si>
  <si>
    <t>Chile-Uruguay</t>
  </si>
  <si>
    <t>Ecuador-Japan</t>
  </si>
  <si>
    <t>D,W,D,W</t>
  </si>
  <si>
    <t>W,W,L,W,W,D</t>
  </si>
  <si>
    <t>L,W,L,W,W,W</t>
  </si>
  <si>
    <t>W,W,L,L,W,D</t>
  </si>
  <si>
    <t>W,W,L,D,W,L</t>
  </si>
  <si>
    <t>D,L,W,W,W,W</t>
  </si>
  <si>
    <t>D,D,L,W,W,L</t>
  </si>
  <si>
    <t>L,W,W,L,D,W</t>
  </si>
  <si>
    <t>L,L,W,L,L,D</t>
  </si>
  <si>
    <t>W,W,D,D,L,W</t>
  </si>
  <si>
    <t>L,D,D,L,D,W</t>
  </si>
  <si>
    <t>L,L,D,D,L,W</t>
  </si>
  <si>
    <t>L,W,W,L,D,D</t>
  </si>
  <si>
    <t>L,W,W,W,W,W</t>
  </si>
  <si>
    <t>D,L,L,W,W,D</t>
  </si>
  <si>
    <t>D,L,L,W,L,D</t>
  </si>
  <si>
    <t>L,D,L,L,L,L</t>
  </si>
  <si>
    <t>W,D,W,D,D,D</t>
  </si>
  <si>
    <t>L,W,W,D,W,L</t>
  </si>
  <si>
    <t>W,W,L,L,D,W</t>
  </si>
  <si>
    <t>W,W,W,W,W,W</t>
  </si>
  <si>
    <t>L,L,D,L,L,D</t>
  </si>
  <si>
    <t>L,L,W,L,D,L</t>
  </si>
  <si>
    <t>W,L,D,W,L,L</t>
  </si>
  <si>
    <t>L,L,L,L,L,D</t>
  </si>
  <si>
    <t>L,W,L,W,D,D</t>
  </si>
  <si>
    <t>L,W,L,D,L,D</t>
  </si>
  <si>
    <t>W,D,D,L,D,L</t>
  </si>
  <si>
    <t>L,W,D,D,D,W</t>
  </si>
  <si>
    <t>L,D,D,D,L,L</t>
  </si>
  <si>
    <t>D,W,W,D,W,D</t>
  </si>
  <si>
    <t>D,D,D,L</t>
  </si>
  <si>
    <t>L,L,W,W,L,W</t>
  </si>
  <si>
    <t>D,W,L,L,L,L</t>
  </si>
  <si>
    <t>W,D,D,D,W,W</t>
  </si>
  <si>
    <t>D,D,W,L,D,W</t>
  </si>
  <si>
    <t>W,L,L,W,W,W</t>
  </si>
  <si>
    <t>W,D,W,W,L,D</t>
  </si>
  <si>
    <t>D,W,W,W,W,W</t>
  </si>
  <si>
    <t>L,W,D,L,D,D</t>
  </si>
  <si>
    <t>L,L,W,W,W,D</t>
  </si>
  <si>
    <t>W,L,W,L,D,D</t>
  </si>
  <si>
    <t>W,W,W,W,W,D</t>
  </si>
  <si>
    <t>W,D,L,L,D,W</t>
  </si>
  <si>
    <t>D,L,L,D,W,D</t>
  </si>
  <si>
    <t>W,W,W,L,D,L</t>
  </si>
  <si>
    <t>W,W,L,W,W,W</t>
  </si>
  <si>
    <t>L,W,W,W,W,L</t>
  </si>
  <si>
    <t>D,L,L,W</t>
  </si>
  <si>
    <t>L,W,D,L,W,D</t>
  </si>
  <si>
    <t>W,L,W,L,D,L</t>
  </si>
  <si>
    <t>L,W,W,L,W,L</t>
  </si>
  <si>
    <t>L,W,L,L,W,L</t>
  </si>
  <si>
    <t>WSA Winnipeg-Menace</t>
  </si>
  <si>
    <t>LDU Portoviejo-Manta</t>
  </si>
  <si>
    <t>Haiti-Costa Rica</t>
  </si>
  <si>
    <t>W,W,W,W,L,W</t>
  </si>
  <si>
    <t>Selangor United-PDRM FA</t>
  </si>
  <si>
    <t>L,L,W,D,L,L</t>
  </si>
  <si>
    <t>Hiroshima (Jpn) -Kashima (Jpn)</t>
  </si>
  <si>
    <t>Shandong Luneng (Chn) -Guangzhou Evergrande (Chn)</t>
  </si>
  <si>
    <t>Hanoi FC (Vie) -Ceres (Phl)</t>
  </si>
  <si>
    <t>Tre Penne (San) -FC Santa Coloma (And)</t>
  </si>
  <si>
    <t>Tre Penne (San)</t>
  </si>
  <si>
    <t>FC Santa Coloma (And)</t>
  </si>
  <si>
    <t>Johor DT II-UiTM</t>
  </si>
  <si>
    <t>D,W,D,L,D,L</t>
  </si>
  <si>
    <t>Felda Utd.-Perak</t>
  </si>
  <si>
    <t>L,L,W,D,L,D</t>
  </si>
  <si>
    <t>PKNP-PKNS FC</t>
  </si>
  <si>
    <t>L,D,L,D,L,L</t>
  </si>
  <si>
    <t>Selangor-Pahang</t>
  </si>
  <si>
    <t>L,W,L,D,W,D</t>
  </si>
  <si>
    <t>Din. Samarkand-Yashnobod</t>
  </si>
  <si>
    <t>Yashnobod</t>
  </si>
  <si>
    <t>W,D,D,D,W,D</t>
  </si>
  <si>
    <t>Kokand 1912-Qizilqum</t>
  </si>
  <si>
    <t>D,D,L,L,L,D</t>
  </si>
  <si>
    <t>Baghdad-Al Hudod</t>
  </si>
  <si>
    <t>W</t>
  </si>
  <si>
    <t>Lokomotiv Moscow W-Torpedo Izhevsk W</t>
  </si>
  <si>
    <t>Mariehamn-HJK</t>
  </si>
  <si>
    <t>L,L,W,D,W,L</t>
  </si>
  <si>
    <t>Ventspils-Spartaks</t>
  </si>
  <si>
    <t>L,L,W,W,D,L</t>
  </si>
  <si>
    <t>Kretinga-Kauno Zalgiris</t>
  </si>
  <si>
    <t>L,L,L,D,W,W</t>
  </si>
  <si>
    <t>CSKA Moscow W-Chertanovo M. W</t>
  </si>
  <si>
    <t>W,W,W,D,W,W</t>
  </si>
  <si>
    <t>Kubanochka Krasnodar W-FK Yenisey W</t>
  </si>
  <si>
    <t>W,D,W,D,L,D</t>
  </si>
  <si>
    <t>PEPO-Mikkelin</t>
  </si>
  <si>
    <t>L,L,L,W,W,D</t>
  </si>
  <si>
    <t>VJS-Kiffen</t>
  </si>
  <si>
    <t>L,L,D,L,L,L</t>
  </si>
  <si>
    <t>Gnistan-Ilves 2</t>
  </si>
  <si>
    <t>Vaajakoski-SJK Akatemia</t>
  </si>
  <si>
    <t>W,L,W,L,W,W</t>
  </si>
  <si>
    <t>PK 37-Kajaanin Haka</t>
  </si>
  <si>
    <t>L,D,W,L,L,L</t>
  </si>
  <si>
    <t>GBK Kokkola-VIFK</t>
  </si>
  <si>
    <t>L,W,L,W,L,W</t>
  </si>
  <si>
    <t>Honka-Rovaniemi</t>
  </si>
  <si>
    <t>W,L,W,W,D,D</t>
  </si>
  <si>
    <t>Inter Turku-VPS</t>
  </si>
  <si>
    <t>W,L,D,W,W,W</t>
  </si>
  <si>
    <t>KuPS-Lahti</t>
  </si>
  <si>
    <t>W,L,W,L,D,W</t>
  </si>
  <si>
    <t>Ilves-KPV Kokkola</t>
  </si>
  <si>
    <t>W,W,L,D,W,W</t>
  </si>
  <si>
    <t>MyPa-Jaro</t>
  </si>
  <si>
    <t>W,L,D,D,D,W</t>
  </si>
  <si>
    <t>MuSa-TPV</t>
  </si>
  <si>
    <t>W,W,L,L,W,L</t>
  </si>
  <si>
    <t>AC Oulu-AC Kajaani</t>
  </si>
  <si>
    <t>L,W,D,D,L,L</t>
  </si>
  <si>
    <t>Lokomotiv Tbilisi-Saburtalo Tbilisi</t>
  </si>
  <si>
    <t>D,W,W,D,W,W</t>
  </si>
  <si>
    <t>Ryazan W-Zvezda 2005 W</t>
  </si>
  <si>
    <t>L,D,L,D,D,D</t>
  </si>
  <si>
    <t>Espoo-SalPa</t>
  </si>
  <si>
    <t>W,L,L,W,W,D</t>
  </si>
  <si>
    <t>Italy W-China W</t>
  </si>
  <si>
    <t>L,W,W,L,W,W</t>
  </si>
  <si>
    <t>Naft Al Junoob-Al Talaba</t>
  </si>
  <si>
    <t>Al Jazeera Amman (Jor) -Al Jaish (Syr)</t>
  </si>
  <si>
    <t>Cameroon-Guinea Bissau</t>
  </si>
  <si>
    <t>Guinea Bissau</t>
  </si>
  <si>
    <t>W,L,D,W,D,D</t>
  </si>
  <si>
    <t>RFS-FK Liepaja</t>
  </si>
  <si>
    <t>AIK-Norrkoping</t>
  </si>
  <si>
    <t>W,D,W,W,W,W</t>
  </si>
  <si>
    <t>Nosaby IF-Karlskrona</t>
  </si>
  <si>
    <t>L,D,W,W,W,L</t>
  </si>
  <si>
    <t>Dalkurd-Vasteras SK</t>
  </si>
  <si>
    <t>W,W,D,W,W,L</t>
  </si>
  <si>
    <t>IFK Lulea-Umea FC</t>
  </si>
  <si>
    <t>Hassleholms IF-Torns</t>
  </si>
  <si>
    <t>D,D,L,L,D,L</t>
  </si>
  <si>
    <t>Grebbestads-Trollhattan</t>
  </si>
  <si>
    <t>D,W,W,D,D,L</t>
  </si>
  <si>
    <t>Eneby-Oskarshamns</t>
  </si>
  <si>
    <t>Eneby</t>
  </si>
  <si>
    <t>Vanersborgs FK-Vargarda IK</t>
  </si>
  <si>
    <t>L,W,D,W,L,W</t>
  </si>
  <si>
    <t>Dinamo Batumi-Torpedo Kutaisi</t>
  </si>
  <si>
    <t>Amal-Stenungsunds</t>
  </si>
  <si>
    <t>D,L,L,D,D,W</t>
  </si>
  <si>
    <t>Brasileiro U20</t>
  </si>
  <si>
    <t>Coritiba U20-Flamengo RJ U20</t>
  </si>
  <si>
    <t>Coritiba U20</t>
  </si>
  <si>
    <t>Flamengo RJ U20</t>
  </si>
  <si>
    <t>L,L,W,L,W,W</t>
  </si>
  <si>
    <t>KF Feronikeli (Kos) -Lincoln Red Imps (Gib)</t>
  </si>
  <si>
    <t>KF Feronikeli (Kos)</t>
  </si>
  <si>
    <t>Lincoln Red Imps (Gib)</t>
  </si>
  <si>
    <t>Netherlands W-Japan W</t>
  </si>
  <si>
    <t>W,W,W,W,L,L</t>
  </si>
  <si>
    <t>Ghana-Benin</t>
  </si>
  <si>
    <t>Benin</t>
  </si>
  <si>
    <t>W,L,W,W,L,W</t>
  </si>
  <si>
    <t>Dalton-Bantams</t>
  </si>
  <si>
    <t>L,W,W</t>
  </si>
  <si>
    <t>Seacoast Utd Phantoms-Boston Bolts</t>
  </si>
  <si>
    <t>W,L,W,L,L,L</t>
  </si>
  <si>
    <t>Daytona-Lakeland Tropics</t>
  </si>
  <si>
    <t>D,D,D,W</t>
  </si>
  <si>
    <t>+</t>
  </si>
  <si>
    <t>W,L,L,W,W,L</t>
  </si>
  <si>
    <t>L,D,D,L,L,L</t>
  </si>
  <si>
    <t>D,W,W,L,W,W</t>
  </si>
  <si>
    <t>W,W,W,W,W,L</t>
  </si>
  <si>
    <t>L,D,W,L,W,W</t>
  </si>
  <si>
    <t>L,D,L,D,W,W</t>
  </si>
  <si>
    <t>D,W,D,D,D,L</t>
  </si>
  <si>
    <t>L,L,D,D,L,L</t>
  </si>
  <si>
    <t>L,W,D,L,L,W</t>
  </si>
  <si>
    <t>D,L,W,W,D,D</t>
  </si>
  <si>
    <t>L,W,W,L,L,D</t>
  </si>
  <si>
    <t>L,L,L,L,L,L</t>
  </si>
  <si>
    <t>D,L,D,L,L,D</t>
  </si>
  <si>
    <t>D,L,W,W,L,W</t>
  </si>
  <si>
    <t>W,W,W,W</t>
  </si>
  <si>
    <t>D,L,L,W,W,W</t>
  </si>
  <si>
    <t>L,D,L,L,D,L</t>
  </si>
  <si>
    <t>W,L,W,D,L,L</t>
  </si>
  <si>
    <t>L,L,W,L,W,D</t>
  </si>
  <si>
    <t>L,W</t>
  </si>
  <si>
    <t>W,D,L,W,D,W</t>
  </si>
  <si>
    <t>W,L,D,W,L,D</t>
  </si>
  <si>
    <t>W,L,L,D,D,L</t>
  </si>
  <si>
    <t>D,D,D,D,W,W</t>
  </si>
  <si>
    <t>W,L,L,L,W,L</t>
  </si>
  <si>
    <t>W,L,L,L,L,W</t>
  </si>
  <si>
    <t>D,L,D,L,L,L</t>
  </si>
  <si>
    <t>D,D,D,W,D,W</t>
  </si>
  <si>
    <t>W,W,W,L,W,L</t>
  </si>
  <si>
    <t>W,W,L,L,D,D</t>
  </si>
  <si>
    <t>L,L,W,L,L,L</t>
  </si>
  <si>
    <t>L,W,W,W,L,W</t>
  </si>
  <si>
    <t>W,D,L,D,W,L</t>
  </si>
  <si>
    <t>W,W,D,W,W,W</t>
  </si>
  <si>
    <t>L,W,W,D,D,W</t>
  </si>
  <si>
    <t>D,W,W,D,L,W</t>
  </si>
  <si>
    <t>W,W,D,L,W,W</t>
  </si>
  <si>
    <t>L,W,D,L,L,L</t>
  </si>
  <si>
    <t>W,W,L,D,L,W</t>
  </si>
  <si>
    <t>D,W,D,L,W,L</t>
  </si>
  <si>
    <t>W,W,L,W,L,L</t>
  </si>
  <si>
    <t>D,D,W</t>
  </si>
  <si>
    <t>L,W,W,L,W,D</t>
  </si>
  <si>
    <t>L,W,L,W,W,L</t>
  </si>
  <si>
    <t>W,L,L,L,L,D</t>
  </si>
  <si>
    <t>W,W,W,L,L,W</t>
  </si>
  <si>
    <t>D,L,L,L,W,L</t>
  </si>
  <si>
    <t>D,L,L,W,L,L</t>
  </si>
  <si>
    <t>D,L,D,W,W,L</t>
  </si>
  <si>
    <t>L,L,W,W,W,L</t>
  </si>
  <si>
    <t>L,W,W,W,W,D</t>
  </si>
  <si>
    <t>L,W,W,W,L,L</t>
  </si>
  <si>
    <t>W,L,W,D,W,W</t>
  </si>
  <si>
    <t>W,W,D,W,L,D</t>
  </si>
  <si>
    <t>L,W,W,W,D,W</t>
  </si>
  <si>
    <t>L,W,W,L,L,W</t>
  </si>
  <si>
    <t>L,W,D,D,L,D</t>
  </si>
  <si>
    <t>L,L,W,L</t>
  </si>
  <si>
    <t>W,W,D,L,D,W</t>
  </si>
  <si>
    <t>D,L,L,L,L,D</t>
  </si>
  <si>
    <t>D,D,L,W,L,W</t>
  </si>
  <si>
    <t>W,W,W,L,W,D</t>
  </si>
  <si>
    <t>Jamaica-Curacao</t>
  </si>
  <si>
    <t>D,W,L,W,W,L</t>
  </si>
  <si>
    <t>North Texas-Tucson</t>
  </si>
  <si>
    <t>L,D,L,W,D,W</t>
  </si>
  <si>
    <t>Chicago United-Cincinnati Dutch Lions</t>
  </si>
  <si>
    <t>L,L,L,L</t>
  </si>
  <si>
    <t>Honduras-El Salvador</t>
  </si>
  <si>
    <t>L,L,L,D,L,W</t>
  </si>
  <si>
    <t>Mitra Kukar-PSIM Yogyakarta</t>
  </si>
  <si>
    <t>PSM Makassar (Ina) -Binh Duong (Vie)</t>
  </si>
  <si>
    <t>Badak Lampung-PSIS Semarang</t>
  </si>
  <si>
    <t>W,W,L,L</t>
  </si>
  <si>
    <t>Kalteng Putra-Bali United</t>
  </si>
  <si>
    <t>Persik Kediri-Martapura</t>
  </si>
  <si>
    <t>Martapura</t>
  </si>
  <si>
    <t>Jeonbuk (Kor) -Shanghai SIPG (Chn)</t>
  </si>
  <si>
    <t>D,D,W,W,W,L</t>
  </si>
  <si>
    <t>Sapporo-Iwata</t>
  </si>
  <si>
    <t>W,W,D,W,D,D</t>
  </si>
  <si>
    <t>W,L,W,W,L,D</t>
  </si>
  <si>
    <t>C Osaka-FC Tokyo</t>
  </si>
  <si>
    <t>G Osaka-V-Varen Nagasaki</t>
  </si>
  <si>
    <t>V-Varen Nagasaki</t>
  </si>
  <si>
    <t>W,D,D,D,D,W</t>
  </si>
  <si>
    <t>Minerva (Ind) -Abahani Limited (Ban)</t>
  </si>
  <si>
    <t>D,D,D,D,D,L</t>
  </si>
  <si>
    <t>Manang Marshyangdi (Nep) -Chennaiyin (Ind)</t>
  </si>
  <si>
    <t>Ulsan Hyundai (Kor) -Urawa (Jpn)</t>
  </si>
  <si>
    <t>Hang Sai-Macau U23</t>
  </si>
  <si>
    <t>L,W,L,L</t>
  </si>
  <si>
    <t>Bhayangkara Utd-Persela Lamongan</t>
  </si>
  <si>
    <t>D,W,L,D,L,W</t>
  </si>
  <si>
    <t>Balikpapan-Persis Solo</t>
  </si>
  <si>
    <t>L,W,D,L,W,W</t>
  </si>
  <si>
    <t>Kitchee (Hkg) -April (Prk)</t>
  </si>
  <si>
    <t>April (Prk)</t>
  </si>
  <si>
    <t>D,W,W,L,L,L</t>
  </si>
  <si>
    <t>Hang Yuen (Tpe) -Tai Po (Hkg)</t>
  </si>
  <si>
    <t>Hang Yuen (Tpe)</t>
  </si>
  <si>
    <t>Sabah-Sarawak FA</t>
  </si>
  <si>
    <t>Cheng Fung-Tim Iec</t>
  </si>
  <si>
    <t>Penang-Negeri Sembilan</t>
  </si>
  <si>
    <t>D,W,D,W,W,D</t>
  </si>
  <si>
    <t>UKM-Terengganu 2</t>
  </si>
  <si>
    <t>W,L,W,L,L,D</t>
  </si>
  <si>
    <t>Kedah-Petaling Jaya CFC</t>
  </si>
  <si>
    <t>W,W,D,L,W,L</t>
  </si>
  <si>
    <t>Melaka United-Johor DT</t>
  </si>
  <si>
    <t>W,D,W,L,W,D</t>
  </si>
  <si>
    <t>Terengganu-Kuala Lumpur</t>
  </si>
  <si>
    <t>L,D,W,D,L,L</t>
  </si>
  <si>
    <t>Shortan Guzor-Mashal Muborak</t>
  </si>
  <si>
    <t>Shortan Guzor</t>
  </si>
  <si>
    <t>Mashal Muborak</t>
  </si>
  <si>
    <t>Sherdor-Oktepa Tashkent</t>
  </si>
  <si>
    <t>Sherdor</t>
  </si>
  <si>
    <t>Oktepa Tashkent</t>
  </si>
  <si>
    <t>Istiklol Fergana-Nasaf Qarshi</t>
  </si>
  <si>
    <t>Istiklol Fergana</t>
  </si>
  <si>
    <t>Istiqlol Dushanbe (Taj) -Altyn Asyr (Tkm)</t>
  </si>
  <si>
    <t>Dordoi Bishkek (Kgz) -Khujand (Taj)</t>
  </si>
  <si>
    <t>Chikhura-Dila Gori</t>
  </si>
  <si>
    <t>L,L,D,L,L,W</t>
  </si>
  <si>
    <t>Nigeria-Guinea</t>
  </si>
  <si>
    <t>FC Slonim-Vitebsk</t>
  </si>
  <si>
    <t>D,L,W,L,L,L</t>
  </si>
  <si>
    <t>Smolevichi-Shakhtyor Soligorsk</t>
  </si>
  <si>
    <t>Al Shorta-Al Simawa</t>
  </si>
  <si>
    <t>Al Simawa</t>
  </si>
  <si>
    <t>Dziugas Telsiai-Vilniaus Vytis</t>
  </si>
  <si>
    <t>W,L,W,W,W,W</t>
  </si>
  <si>
    <t>Sputnik-BATE</t>
  </si>
  <si>
    <t>JaPS-Sudet</t>
  </si>
  <si>
    <t>D,D,L,L,L,W</t>
  </si>
  <si>
    <t>Lahden Reipas-Klubi 04</t>
  </si>
  <si>
    <t>W,L,L,D,D,W</t>
  </si>
  <si>
    <t>VPS 2-KuFu 98</t>
  </si>
  <si>
    <t>Rovaniemi 2-OLS Oulu</t>
  </si>
  <si>
    <t>W,W,D,W,W,D</t>
  </si>
  <si>
    <t>Jypk W-Myran W</t>
  </si>
  <si>
    <t>W,D,L,W,L,W</t>
  </si>
  <si>
    <t>Mikashevichi-Din. Minsk</t>
  </si>
  <si>
    <t>Ilves W-TPS W</t>
  </si>
  <si>
    <t>Sveikata-Nevezis Kedainiai</t>
  </si>
  <si>
    <t>Sveikata</t>
  </si>
  <si>
    <t>Siauliai-FK Panevezys</t>
  </si>
  <si>
    <t>Siauliai</t>
  </si>
  <si>
    <t>Fram-Baerum Sportsklubb</t>
  </si>
  <si>
    <t>Ranheim-Brann</t>
  </si>
  <si>
    <t>D,W,L,W,W,W</t>
  </si>
  <si>
    <t>Kristiansund-Odd</t>
  </si>
  <si>
    <t>L,W,D,W,D,W</t>
  </si>
  <si>
    <t>KFUM Oslo-Tromsdalen</t>
  </si>
  <si>
    <t>Haugesund-Strommen</t>
  </si>
  <si>
    <t>L,W,D,W,W,D</t>
  </si>
  <si>
    <t>Kongsvinger-Mjondalen</t>
  </si>
  <si>
    <t>Viking-Stabaek</t>
  </si>
  <si>
    <t>Bavaria (Am) (Ger) -Dolnoslaski (Am) (Pol)</t>
  </si>
  <si>
    <t>W,D,W</t>
  </si>
  <si>
    <t>Hercules-JBK</t>
  </si>
  <si>
    <t>D,W,D,D,W,D</t>
  </si>
  <si>
    <t>BFC Daugavpils-Metta/LU</t>
  </si>
  <si>
    <t>Uganda-Zimbabwe</t>
  </si>
  <si>
    <t>W,L,L,L,W,W</t>
  </si>
  <si>
    <t>Riga FC-Jelgava</t>
  </si>
  <si>
    <t>Lyn-Frigg</t>
  </si>
  <si>
    <t>W,L,L,D,W,W</t>
  </si>
  <si>
    <t>Huddinge-Newroz</t>
  </si>
  <si>
    <t>L,L,L,W,L,W</t>
  </si>
  <si>
    <t>Qviding-Prespa Birlik</t>
  </si>
  <si>
    <t>Halmia-Angelholms</t>
  </si>
  <si>
    <t>Tagarps-Rosengard</t>
  </si>
  <si>
    <t>Tagarps</t>
  </si>
  <si>
    <t>Nykopings-Vasalunds</t>
  </si>
  <si>
    <t>W,L,L,L,L,L</t>
  </si>
  <si>
    <t>Gottne IF-Hudiksvalls</t>
  </si>
  <si>
    <t>D,W,L,D,L,D</t>
  </si>
  <si>
    <t>Ponte Preta U20-Gremio U20</t>
  </si>
  <si>
    <t>Ponte Preta U20</t>
  </si>
  <si>
    <t>Gremio U20</t>
  </si>
  <si>
    <t>W,D,D,W,L,L</t>
  </si>
  <si>
    <t>Vasco U20-Internacional U20</t>
  </si>
  <si>
    <t>Vasco U20</t>
  </si>
  <si>
    <t>Internacional U20</t>
  </si>
  <si>
    <t>America MG U20-Chapecoense SC U20</t>
  </si>
  <si>
    <t>America MG U20</t>
  </si>
  <si>
    <t>Chapecoense SC U20</t>
  </si>
  <si>
    <t>Botafogo U20-Atletico MG U20</t>
  </si>
  <si>
    <t>Botafogo U20</t>
  </si>
  <si>
    <t>Atletico MG U20</t>
  </si>
  <si>
    <t>L,W,W,L,D,L</t>
  </si>
  <si>
    <t>Bahia U20-Athletico PR U20</t>
  </si>
  <si>
    <t>Bahia U20</t>
  </si>
  <si>
    <t>Athletico PR U20</t>
  </si>
  <si>
    <t>Sport Recife U20-Palmeiras U20</t>
  </si>
  <si>
    <t>Sport Recife U20</t>
  </si>
  <si>
    <t>Palmeiras U20</t>
  </si>
  <si>
    <t>W,W,L,W,L,D</t>
  </si>
  <si>
    <t>Icelandic Cup</t>
  </si>
  <si>
    <t>Vestmannaeyjar-Vikingur Reykjavik</t>
  </si>
  <si>
    <t>L,L,W,W,L,D</t>
  </si>
  <si>
    <t>Rosenborg-Aalesund</t>
  </si>
  <si>
    <t>Taby-Skiljebo</t>
  </si>
  <si>
    <t>Vitoria U20-Santos U20</t>
  </si>
  <si>
    <t>Vitoria U20</t>
  </si>
  <si>
    <t>Santos U20</t>
  </si>
  <si>
    <t>L,W,L,L,L,L</t>
  </si>
  <si>
    <t>Fram-Throttur</t>
  </si>
  <si>
    <t>Egypt-D.R. Congo</t>
  </si>
  <si>
    <t>HFX Wanderers-Valour</t>
  </si>
  <si>
    <t>Trinidad &amp; Tobago-Guyana</t>
  </si>
  <si>
    <t>York 9-Cavalry</t>
  </si>
  <si>
    <t>New England Revolution-Philadelphia Union</t>
  </si>
  <si>
    <t>Indy Eleven-Birmingham</t>
  </si>
  <si>
    <t>W,W,W,W,L,D</t>
  </si>
  <si>
    <t>Ottawa Fury-Charleston</t>
  </si>
  <si>
    <t>Montreal Impact-Portland Timbers</t>
  </si>
  <si>
    <t>D,D,W,D,D,L</t>
  </si>
  <si>
    <t>L,W,L,W,D,L</t>
  </si>
  <si>
    <t>L,L,W,D,L,W</t>
  </si>
  <si>
    <t>W,L,L,W,L,D</t>
  </si>
  <si>
    <t>W,L,L,D,W,L</t>
  </si>
  <si>
    <t>W,D,D,D,L,L</t>
  </si>
  <si>
    <t>W,D,D,W,L,D</t>
  </si>
  <si>
    <t>W,L,D,L,D,L</t>
  </si>
  <si>
    <t>L,D,L,W,L,D</t>
  </si>
  <si>
    <t>W,L,D,W,W,L</t>
  </si>
  <si>
    <t>L,D,W,D,D,D</t>
  </si>
  <si>
    <t>W,D,L,W,D,L</t>
  </si>
  <si>
    <t>W,D,L,W,W,D</t>
  </si>
  <si>
    <t>L,W,W,D,D,L</t>
  </si>
  <si>
    <t>L,L,D,W,D,W</t>
  </si>
  <si>
    <t>L,W,W,W,D,L</t>
  </si>
  <si>
    <t>L,L,L,L,L,W</t>
  </si>
  <si>
    <t>W,W,D,W,L,W</t>
  </si>
  <si>
    <t>L,W,L,W,L,D</t>
  </si>
  <si>
    <t>W,D,W,W,W,D</t>
  </si>
  <si>
    <t>W,D,L</t>
  </si>
  <si>
    <t>DC United-Orlando City</t>
  </si>
  <si>
    <t>L,D,D,D,L,D</t>
  </si>
  <si>
    <t>Toronto FC-Atlanta United</t>
  </si>
  <si>
    <t>L,D,D,L,L,D</t>
  </si>
  <si>
    <t>Evergreen-New York U23</t>
  </si>
  <si>
    <t>L,D,L,L,L,D</t>
  </si>
  <si>
    <t>San Antonio-El Paso</t>
  </si>
  <si>
    <t>Panama-USA</t>
  </si>
  <si>
    <t>FC Dallas-Vancouver Whitecaps</t>
  </si>
  <si>
    <t>W,L,W,D,W,L</t>
  </si>
  <si>
    <t>Edmonton-Forge</t>
  </si>
  <si>
    <t>W,D,L,W,L,L</t>
  </si>
  <si>
    <t>Portland 2-Reno</t>
  </si>
  <si>
    <t>W,D,D,W,D,W</t>
  </si>
  <si>
    <t>Orange County SC II-Southern California</t>
  </si>
  <si>
    <t>D,D,L,W</t>
  </si>
  <si>
    <t>San Jose Earthquakes-Houston Dynamo</t>
  </si>
  <si>
    <t>L,W,D,D,W,W</t>
  </si>
  <si>
    <t>Persatu Tuban-Sulut</t>
  </si>
  <si>
    <t>Madura FC-Persewar Waropen</t>
  </si>
  <si>
    <t>W,L,L,W,L,L</t>
  </si>
  <si>
    <t>Persibat Batang-PSMS Medan</t>
  </si>
  <si>
    <t>PSPS Riau-Persiraja Aceh</t>
  </si>
  <si>
    <t>L,L,W,L,L,W</t>
  </si>
  <si>
    <t>Perserang Serang-BaBel United</t>
  </si>
  <si>
    <t>L,D,D,D,W,L</t>
  </si>
  <si>
    <t>Cilegon United-Sriwijaya</t>
  </si>
  <si>
    <t>PSCS Cilacap-Persita</t>
  </si>
  <si>
    <t>Madura United-Persebaya</t>
  </si>
  <si>
    <t>Arambagh-Sheikh Jamal</t>
  </si>
  <si>
    <t>W,D,L,L,L,W</t>
  </si>
  <si>
    <t>WK League Women</t>
  </si>
  <si>
    <t>Seoul W-Suwon FMC W</t>
  </si>
  <si>
    <t>Seoul W</t>
  </si>
  <si>
    <t>Suwon FMC W</t>
  </si>
  <si>
    <t>Boeun Sangmu W-Changnyeong W</t>
  </si>
  <si>
    <t>Boeun Sangmu W</t>
  </si>
  <si>
    <t>Changnyeong W</t>
  </si>
  <si>
    <t>W,D,L,D,W,W</t>
  </si>
  <si>
    <t>Incheon Hyundai Steel W-Gumi Sportstoto W</t>
  </si>
  <si>
    <t>Incheon Hyundai Steel W</t>
  </si>
  <si>
    <t>Gumi Sportstoto W</t>
  </si>
  <si>
    <t>Hwacheon W-Gyeongju W</t>
  </si>
  <si>
    <t>Hwacheon W</t>
  </si>
  <si>
    <t>Gyeongju W</t>
  </si>
  <si>
    <t>L,D,D,W,W,L</t>
  </si>
  <si>
    <t>Sporting Macau-Monte Carlo</t>
  </si>
  <si>
    <t>Brothers U.-Abahani Chittagong</t>
  </si>
  <si>
    <t>L,D,L,W,D,D</t>
  </si>
  <si>
    <t>Policia-Benfica</t>
  </si>
  <si>
    <t>L,L,L,L,W,W</t>
  </si>
  <si>
    <t>Bolnisi-Dinamo Tbilisi</t>
  </si>
  <si>
    <t>L,L,L,D,L,D</t>
  </si>
  <si>
    <t>Madagascar-Burundi</t>
  </si>
  <si>
    <t>Al Zawraa-Al Kahraba</t>
  </si>
  <si>
    <t>MiPK-JIPPO</t>
  </si>
  <si>
    <t>L,D,D,W,L,W</t>
  </si>
  <si>
    <t>Tartu Welco-Tammeka U21</t>
  </si>
  <si>
    <t>Germany U21-Romania U21</t>
  </si>
  <si>
    <t>Senegal-Algeria</t>
  </si>
  <si>
    <t>Rustavi-WIT Georgia</t>
  </si>
  <si>
    <t>D,W,W,L,L,D</t>
  </si>
  <si>
    <t>Sudan</t>
  </si>
  <si>
    <t>Al Khartoum-Al Wadi</t>
  </si>
  <si>
    <t>Al Khartoum</t>
  </si>
  <si>
    <t>Al Wadi</t>
  </si>
  <si>
    <t>W,D,W,L,L,W</t>
  </si>
  <si>
    <t>Lindome-Skovde AIK</t>
  </si>
  <si>
    <t>Pitea-Taftea IK</t>
  </si>
  <si>
    <t>L,L,D,W,W,L</t>
  </si>
  <si>
    <t>Europa League</t>
  </si>
  <si>
    <t>Niedercorn (Lux) -Cardiff Metropolitan (Wal)</t>
  </si>
  <si>
    <t>Niedercorn (Lux)</t>
  </si>
  <si>
    <t>Cardiff Metropolitan (Wal)</t>
  </si>
  <si>
    <t>D,L,W,L,L,W</t>
  </si>
  <si>
    <t>Barry (Wal) -Cliftonville (Nir)</t>
  </si>
  <si>
    <t>Barry (Wal)</t>
  </si>
  <si>
    <t>Cliftonville (Nir)</t>
  </si>
  <si>
    <t>Parnu JK Vaprus-Elva</t>
  </si>
  <si>
    <t>D,L,L,D,W,W</t>
  </si>
  <si>
    <t>Sant Julia (And) -Europa FC (Gib)</t>
  </si>
  <si>
    <t>Sant Julia (And)</t>
  </si>
  <si>
    <t>Europa FC (Gib)</t>
  </si>
  <si>
    <t>Klaksvik (Fai) -Tre Fiori (San)</t>
  </si>
  <si>
    <t>Klaksvik (Fai)</t>
  </si>
  <si>
    <t>Tre Fiori (San)</t>
  </si>
  <si>
    <t>La Fiorita (San) -UE Engordany (And)</t>
  </si>
  <si>
    <t>La Fiorita (San)</t>
  </si>
  <si>
    <t>UE Engordany (And)</t>
  </si>
  <si>
    <t>Ballymena (Nir) -NSI Runavik (Fai)</t>
  </si>
  <si>
    <t>Ballymena (Nir)</t>
  </si>
  <si>
    <t>NSI Runavik (Fai)</t>
  </si>
  <si>
    <t>Prishtina (Kos) -St Josephs (Gib)</t>
  </si>
  <si>
    <t>Prishtina (Kos)</t>
  </si>
  <si>
    <t>St Josephs (Gib)</t>
  </si>
  <si>
    <t>Spain U21-France U21</t>
  </si>
  <si>
    <t>W,W,L,W,W,L</t>
  </si>
  <si>
    <t>Norway W-England W</t>
  </si>
  <si>
    <t>Hafnarfjordur-Grindavik</t>
  </si>
  <si>
    <t>Breidablik-Fylkir</t>
  </si>
  <si>
    <t>KR Reykjavik-Njardvik</t>
  </si>
  <si>
    <t>Keflavik-Leiknir</t>
  </si>
  <si>
    <t>D,W,L,L,L,D</t>
  </si>
  <si>
    <t>Afturelding-Grotta</t>
  </si>
  <si>
    <t>Kenya-Tanzania</t>
  </si>
  <si>
    <t>L,L,W,D,W,W</t>
  </si>
  <si>
    <t>Treze PB-Santa Cruz</t>
  </si>
  <si>
    <t>L,L,L,W,L,L</t>
  </si>
  <si>
    <t>Bantams-Tormenta II</t>
  </si>
  <si>
    <t>Funds O/Bal</t>
  </si>
  <si>
    <t>Inflows</t>
  </si>
  <si>
    <t>Bankroll</t>
  </si>
  <si>
    <t>Outflows</t>
  </si>
  <si>
    <t>Total Funds</t>
  </si>
  <si>
    <t>SR</t>
  </si>
  <si>
    <t>To Stake</t>
  </si>
  <si>
    <t xml:space="preserve">League </t>
  </si>
  <si>
    <t>Bet Description</t>
  </si>
  <si>
    <t>Bookmaker</t>
  </si>
  <si>
    <t>Result</t>
  </si>
  <si>
    <t>P/L</t>
  </si>
  <si>
    <t>Day Stake</t>
  </si>
  <si>
    <t>Day P/L</t>
  </si>
  <si>
    <t>Cum. P/L</t>
  </si>
  <si>
    <t>ROI%</t>
  </si>
  <si>
    <t>Funds C/Bal</t>
  </si>
  <si>
    <t>Comments</t>
  </si>
  <si>
    <t>Rules &amp; Strategy</t>
  </si>
  <si>
    <t>Company</t>
  </si>
  <si>
    <t>Parameters</t>
  </si>
  <si>
    <t>C</t>
  </si>
  <si>
    <t>Betin</t>
  </si>
  <si>
    <t>Only stake what we can afford to lose (i.e. the Bankroll or Bet Budget).</t>
  </si>
  <si>
    <t>1XBet</t>
  </si>
  <si>
    <t xml:space="preserve"> - offers 100% bonus on the first 10,000 cash deposit.</t>
  </si>
  <si>
    <t>Average of HT Win (69.54%) &amp; AT Win (61.37%) Selection % Success Rate (1/1/19 - 30/4/19)</t>
  </si>
  <si>
    <t>Focus on minimizing losses.</t>
  </si>
  <si>
    <t>Loss</t>
  </si>
  <si>
    <t>Month Bet Profit posted to Budget spreasheet is the 'Cum. P/L' value on the last day of the month (against the lat day bet).</t>
  </si>
  <si>
    <t>NEVER bet on draws.</t>
  </si>
  <si>
    <t>Draw any profit achieved on day bets.</t>
  </si>
  <si>
    <t>L,D,D</t>
  </si>
  <si>
    <t>L,D,D,L,W,L</t>
  </si>
  <si>
    <t>L,L,W,L,W,L</t>
  </si>
  <si>
    <t>D,W,W,L,D,W</t>
  </si>
  <si>
    <t>L,W,W,D,W,D</t>
  </si>
  <si>
    <t>W,L,D,W,L,W</t>
  </si>
  <si>
    <t>L,D,W,L</t>
  </si>
  <si>
    <t>D,L,W,W,D,W</t>
  </si>
  <si>
    <t>W,D,W,W,L,W</t>
  </si>
  <si>
    <t>L,L,D,L,D,D</t>
  </si>
  <si>
    <t>W,W,W,D,D,W</t>
  </si>
  <si>
    <t>L,D,W,L,D,L</t>
  </si>
  <si>
    <t>W,W,D,D,W,W</t>
  </si>
  <si>
    <t>D,D,W,L,W,L</t>
  </si>
  <si>
    <t>L,W,D,D,W,L</t>
  </si>
  <si>
    <t>D,W,L,D,L,L</t>
  </si>
  <si>
    <t>L,L,L,L,D,L</t>
  </si>
  <si>
    <t>D,W,W,L,D,D</t>
  </si>
  <si>
    <t>D,W,D,W,D,L</t>
  </si>
  <si>
    <t>W,L,W,L</t>
  </si>
  <si>
    <t>W,D,D,L,W,D</t>
  </si>
  <si>
    <t>W,W,W,L,L,D</t>
  </si>
  <si>
    <t>D,D,L,W,D,D</t>
  </si>
  <si>
    <t>L,D,W,W,L,D</t>
  </si>
  <si>
    <t>W,W,L,D,L,L</t>
  </si>
  <si>
    <t>W,W,L,L,L,L</t>
  </si>
  <si>
    <t>D,W,W</t>
  </si>
  <si>
    <t>W,W,L,W,D,D</t>
  </si>
  <si>
    <t>L,W,L,L,D,L</t>
  </si>
  <si>
    <t>L,L,L,D,D,D</t>
  </si>
  <si>
    <t>Brazil-Paraguay</t>
  </si>
  <si>
    <t>Persipura Jayapura-Semen Padang</t>
  </si>
  <si>
    <t>L,D,D,L,L,W</t>
  </si>
  <si>
    <t>Redlands-Western Pride</t>
  </si>
  <si>
    <t>South Adelaide-Campbelltown City</t>
  </si>
  <si>
    <t>D,D,D,L,L,W</t>
  </si>
  <si>
    <t>Chinland-Southern Myanmar</t>
  </si>
  <si>
    <t>L,D,W,W,L,L</t>
  </si>
  <si>
    <t>NofeL SC-Rahmatgonj MFS</t>
  </si>
  <si>
    <t>Vietnamese Cup</t>
  </si>
  <si>
    <t>Nam Dinh-Binh Phuoc</t>
  </si>
  <si>
    <t>Binh Phuoc</t>
  </si>
  <si>
    <t>W,L,W,D,D,L</t>
  </si>
  <si>
    <t>Bentleigh Greens-Dandenong Thunder</t>
  </si>
  <si>
    <t>Brisbane K.-Grange Thistle</t>
  </si>
  <si>
    <t>D,W,L,W,L,W</t>
  </si>
  <si>
    <t>Dandenong City-Hume City</t>
  </si>
  <si>
    <t>W,D,W,W,D,D</t>
  </si>
  <si>
    <t>Seongnam-Sangju Sangmu</t>
  </si>
  <si>
    <t>W,D,D,L,L,L</t>
  </si>
  <si>
    <t>Than Quang Ninh-Gia Lai</t>
  </si>
  <si>
    <t>W,D,W,L,D,L</t>
  </si>
  <si>
    <t>Chao Pak Kei-Tak Chun Ka I</t>
  </si>
  <si>
    <t>Chao Pak Kei</t>
  </si>
  <si>
    <t>W,D,W,W</t>
  </si>
  <si>
    <t>The Cong-Ho Chi Minh</t>
  </si>
  <si>
    <t>W,D,W,L,L,D</t>
  </si>
  <si>
    <t>Brunei DPMM-Balestier Khalsa</t>
  </si>
  <si>
    <t>L,D,W,W,W,D</t>
  </si>
  <si>
    <t>Sheikh Russel-Saif Sporting Club</t>
  </si>
  <si>
    <t>Din. Samarkand-Bunyodkor</t>
  </si>
  <si>
    <t>AGMK-Met. Bekobod</t>
  </si>
  <si>
    <t>Tunisia-Mali</t>
  </si>
  <si>
    <t>Al Quwa Al Jawiya-Al Bahri</t>
  </si>
  <si>
    <t>W,W,D</t>
  </si>
  <si>
    <t>Qizilqum-Navbahor Namangan</t>
  </si>
  <si>
    <t>W,L,D,D,L,D</t>
  </si>
  <si>
    <t>GrIFK-Honka Akatemia</t>
  </si>
  <si>
    <t>L,L,L,L,W,D</t>
  </si>
  <si>
    <t>TPS-Ekenas</t>
  </si>
  <si>
    <t>Torpedo Minsk-Neman</t>
  </si>
  <si>
    <t>Levadia U21-Rakvere</t>
  </si>
  <si>
    <t>Flora U21-Legion</t>
  </si>
  <si>
    <t>JK Jarve-Tallinna Kalev U21</t>
  </si>
  <si>
    <t>L,W,W,D,L,W</t>
  </si>
  <si>
    <t>Orebro-Helsingborg</t>
  </si>
  <si>
    <t>W,L,W,L,W,L</t>
  </si>
  <si>
    <t>Tammeka-Kalju</t>
  </si>
  <si>
    <t>W,W,D,L,L,L</t>
  </si>
  <si>
    <t>Assyriska IK-Varnamo</t>
  </si>
  <si>
    <t>L,D,L,W,W,L</t>
  </si>
  <si>
    <t>Morocco-Ivory Coast</t>
  </si>
  <si>
    <t>W,D,W,D,W,W</t>
  </si>
  <si>
    <t>Tiller-Ranheim 2</t>
  </si>
  <si>
    <t>D,W,W,W,W,L</t>
  </si>
  <si>
    <t>Carlstad-Karlslunds</t>
  </si>
  <si>
    <t>L,D,W,D,L,W</t>
  </si>
  <si>
    <t>Vanersborgs IF-Tidaholm IFK</t>
  </si>
  <si>
    <t>D,L,L,L,L,L</t>
  </si>
  <si>
    <t>Karlskrona-Asarums</t>
  </si>
  <si>
    <t>D,D,W,W,W,W</t>
  </si>
  <si>
    <t>Almeboda/Linneryd-Bromolla</t>
  </si>
  <si>
    <t>HB Torshavn-AB Argir</t>
  </si>
  <si>
    <t>W,W,W,L,W,W</t>
  </si>
  <si>
    <t>Assyriska FF-Arameisk Syrianska</t>
  </si>
  <si>
    <t>Syria</t>
  </si>
  <si>
    <t>Syria Cup</t>
  </si>
  <si>
    <t>Al Taliya-Wathbah</t>
  </si>
  <si>
    <t>Al Taliya</t>
  </si>
  <si>
    <t>Wathbah</t>
  </si>
  <si>
    <t>L,D,W,L,W,D</t>
  </si>
  <si>
    <t>Zhodino-Energetik BGU</t>
  </si>
  <si>
    <t>W,W,L,L,W,W</t>
  </si>
  <si>
    <t>Streymur-Skala Itrottarfelag</t>
  </si>
  <si>
    <t>KF Feronikeli (Kos) -FC Santa Coloma (And)</t>
  </si>
  <si>
    <t>Cabinteely-Wexford</t>
  </si>
  <si>
    <t>Drogheda-Bray</t>
  </si>
  <si>
    <t>Galway-Athlone</t>
  </si>
  <si>
    <t>L,L,L,D,L,L</t>
  </si>
  <si>
    <t>Limerick-Shelbourne</t>
  </si>
  <si>
    <t>D,W,D,W,W,L</t>
  </si>
  <si>
    <t>UC Dublin-St. Patricks</t>
  </si>
  <si>
    <t>UC Dublin</t>
  </si>
  <si>
    <t>Waterford-Bohemians</t>
  </si>
  <si>
    <t>Waterford</t>
  </si>
  <si>
    <t>Cork City-Derry City</t>
  </si>
  <si>
    <t>D,D,L,L,W,L</t>
  </si>
  <si>
    <t>Finn Harps-Sligo Rovers</t>
  </si>
  <si>
    <t>Shamrock Rovers-Dundalk</t>
  </si>
  <si>
    <t>Venezuela-Argentina</t>
  </si>
  <si>
    <t>W,D,D</t>
  </si>
  <si>
    <t>France W-USA W</t>
  </si>
  <si>
    <t>Selfoss-Throttur Vogar</t>
  </si>
  <si>
    <t>Vidir-IR Reykjavik</t>
  </si>
  <si>
    <t>South Africa-Namibia</t>
  </si>
  <si>
    <t>Orense-Puerto Quito</t>
  </si>
  <si>
    <t>Toronto FC II-Forward Madison</t>
  </si>
  <si>
    <t>L,D,W,D,W,W</t>
  </si>
  <si>
    <t>Dalvik/Reynir-Fjardabyggd</t>
  </si>
  <si>
    <t>L,W,D,W,D,L</t>
  </si>
  <si>
    <t>Paysandu PA-Ypiranga FC</t>
  </si>
  <si>
    <t>Colombia-Chile</t>
  </si>
  <si>
    <t>North Carolina II-Tri Cities</t>
  </si>
  <si>
    <t>Dayton-Cincinnati Dutch Lions</t>
  </si>
  <si>
    <t>Hartford Athletic-Bethlehem</t>
  </si>
  <si>
    <t>D,L,W,D,L,D</t>
  </si>
  <si>
    <t>Loudoun-Atlanta United 2</t>
  </si>
  <si>
    <t>Orlando City B-Greenville</t>
  </si>
  <si>
    <t>L,W,D,W,W,L</t>
  </si>
  <si>
    <t>D,L,L,D,D,L</t>
  </si>
  <si>
    <t>W,W,W,W,D,W</t>
  </si>
  <si>
    <t>W,D,D,W,W,W</t>
  </si>
  <si>
    <t>W,D,L,L,D,L</t>
  </si>
  <si>
    <t>D,D,D,D,L,D</t>
  </si>
  <si>
    <t>D,W,L,L,W,W</t>
  </si>
  <si>
    <t>W,D,L,L,L,L</t>
  </si>
  <si>
    <t>W,W,W,L,D,W</t>
  </si>
  <si>
    <t>W,W,L,L,L,W</t>
  </si>
  <si>
    <t>L,L,L,L,W,L</t>
  </si>
  <si>
    <t>L,W,W,L,L,L</t>
  </si>
  <si>
    <t>D,W,W,W,L,L</t>
  </si>
  <si>
    <t>L,L,L,W,W,L</t>
  </si>
  <si>
    <t>W,D,W,L,D,D</t>
  </si>
  <si>
    <t>W,L,W,D,D,D</t>
  </si>
  <si>
    <t>D,D,D,L,L,L</t>
  </si>
  <si>
    <t>L,W,L,L,D,W</t>
  </si>
  <si>
    <t>L,W,L,L,W,W</t>
  </si>
  <si>
    <t>L,L,L,W,L,D</t>
  </si>
  <si>
    <t>D,L,D,D,D,W</t>
  </si>
  <si>
    <t>L,D,L,L,W,W</t>
  </si>
  <si>
    <t>D,L,W,D,W,W</t>
  </si>
  <si>
    <t>L,W,D,D,D,D</t>
  </si>
  <si>
    <t>L,D,W,L,L,W</t>
  </si>
  <si>
    <t>W,D,D,D,D,L</t>
  </si>
  <si>
    <t>D,D,L,D,W,D</t>
  </si>
  <si>
    <t>D,D,W,W,D,W</t>
  </si>
  <si>
    <t>W,W,W,D,L,D</t>
  </si>
  <si>
    <t>D,W,L,D,W,W</t>
  </si>
  <si>
    <t>D,D,W,W,L,L</t>
  </si>
  <si>
    <t>L,L,L,W,D,L</t>
  </si>
  <si>
    <t>D,L,D,D,L,W</t>
  </si>
  <si>
    <t>W,D,L,W,D,D</t>
  </si>
  <si>
    <t>D,L,W,L,W,D</t>
  </si>
  <si>
    <t>L,D,W,D,D,W</t>
  </si>
  <si>
    <t>D,D,L,D,L,L</t>
  </si>
  <si>
    <t>W,W,W,D,W,L</t>
  </si>
  <si>
    <t>L,L,L,D,D,L</t>
  </si>
  <si>
    <t>L,W,L,D,D,L</t>
  </si>
  <si>
    <t>D,D,W,D,D,D</t>
  </si>
  <si>
    <t>W,L,D,L,W,D</t>
  </si>
  <si>
    <t>L,L,D,D,W,L</t>
  </si>
  <si>
    <t>L,L,D,L,D</t>
  </si>
  <si>
    <t>D,L,L,L,L,W</t>
  </si>
  <si>
    <t>D,L,W,D,D,L</t>
  </si>
  <si>
    <t>W,D,W,L,W,L</t>
  </si>
  <si>
    <t>L,L,D,L,W,W</t>
  </si>
  <si>
    <t>D,L,D,W,W,W</t>
  </si>
  <si>
    <t>D,W,L,D,W,D</t>
  </si>
  <si>
    <t>D,D,W,L,D,L</t>
  </si>
  <si>
    <t>L,L,L,W,D,D</t>
  </si>
  <si>
    <t>W,W,W,D,W,D</t>
  </si>
  <si>
    <t>L,D,W,W,D,D</t>
  </si>
  <si>
    <t>W,L,W,W,L,L</t>
  </si>
  <si>
    <t>D,L,L,D,L,L</t>
  </si>
  <si>
    <t>L,L,W,W,D,W</t>
  </si>
  <si>
    <t>D,W,L,L,D,D</t>
  </si>
  <si>
    <t>D,L,L,W,L,W</t>
  </si>
  <si>
    <t>D,W,W,W,L,W</t>
  </si>
  <si>
    <t>D,D,W,D,D,W</t>
  </si>
  <si>
    <t>L,W,L,D,D,D</t>
  </si>
  <si>
    <t>W,W,W,L,L,L</t>
  </si>
  <si>
    <t>D,D,W,D,W,L</t>
  </si>
  <si>
    <t>L,L,L,L,D,W</t>
  </si>
  <si>
    <t>W,L,L,L,D,L</t>
  </si>
  <si>
    <t>L,W,L,D,W,L</t>
  </si>
  <si>
    <t>L,L,L,W,W,W</t>
  </si>
  <si>
    <t>L,D,W,W,D,W</t>
  </si>
  <si>
    <t>W,W,D,L,L,D</t>
  </si>
  <si>
    <t>L,D,W,W,W,W</t>
  </si>
  <si>
    <t>L,D,L,L,D,D</t>
  </si>
  <si>
    <t>D,L,D,W,L,D</t>
  </si>
  <si>
    <t>W,L,W,W,D,W</t>
  </si>
  <si>
    <t>L,L,W,L,D,W</t>
  </si>
  <si>
    <t>W,L,W,D,L,W</t>
  </si>
  <si>
    <t>W,L,W,W,W,L</t>
  </si>
  <si>
    <t>L,L,L,D,D,W</t>
  </si>
  <si>
    <t>L,L,W,D,W,D</t>
  </si>
  <si>
    <t>D,D,L,W,L,D</t>
  </si>
  <si>
    <t>W,L,W,L,L,W</t>
  </si>
  <si>
    <t>D,W,D,W,D,W</t>
  </si>
  <si>
    <t>L,D,W,D,D,L</t>
  </si>
  <si>
    <t>D,L,W,L,W,W</t>
  </si>
  <si>
    <t>W,L,W,D,W,D</t>
  </si>
  <si>
    <t>L,W,D</t>
  </si>
  <si>
    <t>L,D,D,W,L,D</t>
  </si>
  <si>
    <t>D,W,L</t>
  </si>
  <si>
    <t>D,W,W,D,L,D</t>
  </si>
  <si>
    <t>D,W,L,L,D,L</t>
  </si>
  <si>
    <t>D,L,L,W,D,W</t>
  </si>
  <si>
    <t>D,L,L,L,W,W</t>
  </si>
  <si>
    <t>D,W,L,W,W,D</t>
  </si>
  <si>
    <t>L,W,W,W,L,D</t>
  </si>
  <si>
    <t>L,W,L,L,L,D</t>
  </si>
  <si>
    <t>New York Red Bulls-Chicago Fire</t>
  </si>
  <si>
    <t>Albion Hurricanes-Corpus Christi FC</t>
  </si>
  <si>
    <t>W,D,L,L,D,D</t>
  </si>
  <si>
    <t>Sport Boys-Comerciantes Unidos</t>
  </si>
  <si>
    <t>L,L,L,D,W,D</t>
  </si>
  <si>
    <t>Colorado Rapids-Los Angeles FC</t>
  </si>
  <si>
    <t>Utah Royals W-Seattle Reign W</t>
  </si>
  <si>
    <t>D,W,L,W,D,L</t>
  </si>
  <si>
    <t>Golden State Force-San Diego Zest</t>
  </si>
  <si>
    <t>San Francisco City-Ventura</t>
  </si>
  <si>
    <t>Avondale FC-Green Gully</t>
  </si>
  <si>
    <t>W,W,W,D,D,L</t>
  </si>
  <si>
    <t>Adelaide City-Adelaide Raiders</t>
  </si>
  <si>
    <t>D,D,D,L,W,L</t>
  </si>
  <si>
    <t>Para-Blue Eagles</t>
  </si>
  <si>
    <t>D,L,L,L,W,D</t>
  </si>
  <si>
    <t>Sunshine Coast-Magpies Crusaders</t>
  </si>
  <si>
    <t>Launceston-Olympia Warriors</t>
  </si>
  <si>
    <t>Glenorchy Knights-Kingborough Lions</t>
  </si>
  <si>
    <t>Riverina-Belconnen United</t>
  </si>
  <si>
    <t>Broadmeadow-Adamstown Rosebud</t>
  </si>
  <si>
    <t>Perth Glory U21-Armadale</t>
  </si>
  <si>
    <t>D,L,W,L,D,W</t>
  </si>
  <si>
    <t>ECU Joondalup-Cockburn City</t>
  </si>
  <si>
    <t>Bayswater-Balcatta</t>
  </si>
  <si>
    <t>W,W,L,W,D,W</t>
  </si>
  <si>
    <t>Stirling Lions-Sorrento</t>
  </si>
  <si>
    <t>Inglewood Utd-Floreat Athena</t>
  </si>
  <si>
    <t>Taringa-Bayside</t>
  </si>
  <si>
    <t>Albany Creek-University of Queensland</t>
  </si>
  <si>
    <t>W,W,D,W,D,W</t>
  </si>
  <si>
    <t>Rockingham City-Perth SC</t>
  </si>
  <si>
    <t>The Gap-Toowong</t>
  </si>
  <si>
    <t>D,W,L,W,D,D</t>
  </si>
  <si>
    <t>Monaro Panthers-Cooma</t>
  </si>
  <si>
    <t>W,D,L,W,W,L</t>
  </si>
  <si>
    <t>West Adelaide-Adelaide U21</t>
  </si>
  <si>
    <t>NE Metrostars-Adelaide Comets</t>
  </si>
  <si>
    <t>D,D,W,W,L,W</t>
  </si>
  <si>
    <t>Guizhou Zhicheng-Beijing EG</t>
  </si>
  <si>
    <t>L,W,L,D,W,W</t>
  </si>
  <si>
    <t>Changchun Yatai-Heilongjiang Lava</t>
  </si>
  <si>
    <t>D,W,L,L,W,D</t>
  </si>
  <si>
    <t>Dalian Chanjoy-Baoding Yingli Yitong</t>
  </si>
  <si>
    <t>D,W,W,L,D,L</t>
  </si>
  <si>
    <t>Jiangsu Yancheng-Qingdao Red Lions</t>
  </si>
  <si>
    <t>L,W,D,D,W,D</t>
  </si>
  <si>
    <t>Yanbian Beiguo-Beijing Technology</t>
  </si>
  <si>
    <t>Yinchuan Helanshan-Taizhou Yuanda</t>
  </si>
  <si>
    <t>Stallion-Global FC</t>
  </si>
  <si>
    <t>Caboolture-Acacia Ridge</t>
  </si>
  <si>
    <t>Brisbane Strikers-Queensland Lions</t>
  </si>
  <si>
    <t>Port Melbourne Sharks-Melbourne Knights</t>
  </si>
  <si>
    <t>Altona Magic-Kingston City</t>
  </si>
  <si>
    <t>Inner Mongolia-Qingdao Jonoon</t>
  </si>
  <si>
    <t>Fujian Tianxin-Suzhou Dongwu</t>
  </si>
  <si>
    <t>Lhasa Chengtou-Nanjing Shaye</t>
  </si>
  <si>
    <t>W,L,D,L,L,L</t>
  </si>
  <si>
    <t>Sichuan Jiuniu-Jiangxi Liansheng</t>
  </si>
  <si>
    <t>Kaya-Philippine Air Force</t>
  </si>
  <si>
    <t>Eastern Suburbs-Brisbane City</t>
  </si>
  <si>
    <t>Hubei Chufeng Heli-Kunshan</t>
  </si>
  <si>
    <t>W,D,D,L,L,W</t>
  </si>
  <si>
    <t>Persija Jakarta-Pusamania Borneo</t>
  </si>
  <si>
    <t>D,L,L,D,W,L</t>
  </si>
  <si>
    <t>Druitt Town Rangers-Wollongong Wolves</t>
  </si>
  <si>
    <t>W,W,W,D,L,L</t>
  </si>
  <si>
    <t>Moreton Bay Utd-Brisbane U21</t>
  </si>
  <si>
    <t>L,D,L,D,W,L</t>
  </si>
  <si>
    <t>Yamaga-G Osaka</t>
  </si>
  <si>
    <t>L,L,D,W,D,L</t>
  </si>
  <si>
    <t>Tochigi-Ehime</t>
  </si>
  <si>
    <t>L,L,D,D,D,D</t>
  </si>
  <si>
    <t>Omiya Ardija-Kanazawa</t>
  </si>
  <si>
    <t>D,W,W,D,D,D</t>
  </si>
  <si>
    <t>Chiba-Machida</t>
  </si>
  <si>
    <t>L,W,D,L,D,W</t>
  </si>
  <si>
    <t>Yokohama-Okayama</t>
  </si>
  <si>
    <t>D,L,D,W,L,W</t>
  </si>
  <si>
    <t>Kofu-Tokushima</t>
  </si>
  <si>
    <t>V Varen Nagasaki-Ryukyu</t>
  </si>
  <si>
    <t>Hantharwady United-Yangon United</t>
  </si>
  <si>
    <t>Adelaide Olympic-Croydon Kings</t>
  </si>
  <si>
    <t>W,D,D,W,D,D</t>
  </si>
  <si>
    <t>Xinjiang Tianshan-Shijiazhuang</t>
  </si>
  <si>
    <t>Magwe-Rakhine United</t>
  </si>
  <si>
    <t>Home Utd-Hougang</t>
  </si>
  <si>
    <t>Hougang</t>
  </si>
  <si>
    <t>D,W,L,L,W,L</t>
  </si>
  <si>
    <t>Geylang-Young Lions</t>
  </si>
  <si>
    <t>Young Lions</t>
  </si>
  <si>
    <t>Bashundara Kings-Muktijoddha Sangsad</t>
  </si>
  <si>
    <t>Bashundara Kings</t>
  </si>
  <si>
    <t>FC Tokyo-Yokohama M.</t>
  </si>
  <si>
    <t>D,L,W,L,W,L</t>
  </si>
  <si>
    <t>Montedio Yamagata-Kashiwa</t>
  </si>
  <si>
    <t>Kyoto-Mito</t>
  </si>
  <si>
    <t>Kagoshima Utd-Albirex Niigata</t>
  </si>
  <si>
    <t>Jeju Utd-Daegu</t>
  </si>
  <si>
    <t>Suwon Bluewings-Gyeongnam</t>
  </si>
  <si>
    <t>D,L,D,W,D,L</t>
  </si>
  <si>
    <t>Daejeon-Gwangju FC</t>
  </si>
  <si>
    <t>Ansan Greeners-Seoul E.</t>
  </si>
  <si>
    <t>Thanh Hoa-Hai Phong</t>
  </si>
  <si>
    <t>Song Lam Nghe An-BHTS Quang Nam</t>
  </si>
  <si>
    <t>W,D,L,D,D,D</t>
  </si>
  <si>
    <t>Zanaco-Buildcon</t>
  </si>
  <si>
    <t>Zanaco</t>
  </si>
  <si>
    <t>Buildcon</t>
  </si>
  <si>
    <t>Bangkok Utd-Sukhothai</t>
  </si>
  <si>
    <t>W,W,W,W,D,D</t>
  </si>
  <si>
    <t>National Defense-Asia Euro United</t>
  </si>
  <si>
    <t>W,L,L,W,L,W</t>
  </si>
  <si>
    <t>Shenyang Urban FC-Shanxi Xindu</t>
  </si>
  <si>
    <t>Hangzhou Wuyue-Chengdu Qianbao</t>
  </si>
  <si>
    <t>Halden-Brattvag</t>
  </si>
  <si>
    <t>Ceres-Mendiola FC 1991</t>
  </si>
  <si>
    <t>Ceres</t>
  </si>
  <si>
    <t>W,D,W,L,W,W</t>
  </si>
  <si>
    <t>Onsala-Stafsinge</t>
  </si>
  <si>
    <t>Nakhon Ratchasima-PTT Rayong</t>
  </si>
  <si>
    <t>Sai Gon FC-An Do An Giang</t>
  </si>
  <si>
    <t>An Do An Giang</t>
  </si>
  <si>
    <t>L,D,L,W,L,W</t>
  </si>
  <si>
    <t>Shanghai Shenxin-Meizhou Hakka</t>
  </si>
  <si>
    <t>Wuhan Three Towns-Yunnan Kunlu</t>
  </si>
  <si>
    <t>Arema FC-TIRA Persikabo</t>
  </si>
  <si>
    <t>Arema FC</t>
  </si>
  <si>
    <t>W,L,L,W,D,W</t>
  </si>
  <si>
    <t>Vinbergs-Olympic</t>
  </si>
  <si>
    <t>L,L,W,W,L,L</t>
  </si>
  <si>
    <t>Nantong Zhiyun-Qingdao Huanghai</t>
  </si>
  <si>
    <t>Beijing Renhe-Dalian Yifang F.C.</t>
  </si>
  <si>
    <t>Chongqing Lifan-Tianjin Teda</t>
  </si>
  <si>
    <t>Guangzhou R&amp;F-Henan Jianye</t>
  </si>
  <si>
    <t>Hebei-Wuhan Zall</t>
  </si>
  <si>
    <t>L,W,D,W,L,L</t>
  </si>
  <si>
    <t>Flekkeroy-Vardeneset</t>
  </si>
  <si>
    <t>Gauthiod-Torslanda</t>
  </si>
  <si>
    <t>L,W,W,D,L,D</t>
  </si>
  <si>
    <t>Vargarda IK-Savedalens</t>
  </si>
  <si>
    <t>L,D,L,L,D,W</t>
  </si>
  <si>
    <t>Stenungsunds-Vanersborgs FK</t>
  </si>
  <si>
    <t>Sundbybergs-Lidingo IFK</t>
  </si>
  <si>
    <t>Karlbergs-Gute</t>
  </si>
  <si>
    <t>L,L,D,W,W,W</t>
  </si>
  <si>
    <t>Skelleftea-Friska Viljor</t>
  </si>
  <si>
    <t>Timra-IFK Lulea</t>
  </si>
  <si>
    <t>D,D,W,D,L,W</t>
  </si>
  <si>
    <t>Anundsjo-IFK Umea</t>
  </si>
  <si>
    <t>Hassleholms IF-Nassjo</t>
  </si>
  <si>
    <t>IFK Berga-Nosaby IF</t>
  </si>
  <si>
    <t>Enskede-Aspudden Tellus</t>
  </si>
  <si>
    <t>D,L,W,D,D,W</t>
  </si>
  <si>
    <t>Stockholm Internazionale-Assyriska IF</t>
  </si>
  <si>
    <t>W,W,W,D,L,W</t>
  </si>
  <si>
    <t>Rosengard-Ullareds IK</t>
  </si>
  <si>
    <t>Assyriska BK-Hittarps</t>
  </si>
  <si>
    <t>IFK Malmo-Halmia</t>
  </si>
  <si>
    <t>D,D,W,L,W,W</t>
  </si>
  <si>
    <t>Hammarby W-Lidkopings FK W</t>
  </si>
  <si>
    <t>Chiangmai FC-Samut Prakan City</t>
  </si>
  <si>
    <t>Masters Security-TN Stars</t>
  </si>
  <si>
    <t>D,W,D,D,W,L</t>
  </si>
  <si>
    <t>Big Bullets-Chitipa United</t>
  </si>
  <si>
    <t>Egersunds-Byasen</t>
  </si>
  <si>
    <t>D,W,D,D,L,L</t>
  </si>
  <si>
    <t>Maardu-Levadia</t>
  </si>
  <si>
    <t>FK Panevezys-Zalgiris</t>
  </si>
  <si>
    <t>Perak-Pahang</t>
  </si>
  <si>
    <t>Viking 2-Mandalskameratene</t>
  </si>
  <si>
    <t>Orebro Syr.-Grebbestads</t>
  </si>
  <si>
    <t>Umea W-Asarum W</t>
  </si>
  <si>
    <t>Kalmar W-Uppsala W</t>
  </si>
  <si>
    <t>IF Brommapojkarna W-Kvarnsvedens W</t>
  </si>
  <si>
    <t>L,W,L,D,L,W</t>
  </si>
  <si>
    <t>Vattholma IF-Forssa</t>
  </si>
  <si>
    <t>Vattholma IF</t>
  </si>
  <si>
    <t>Forssa</t>
  </si>
  <si>
    <t>Suphanburi-Chainat</t>
  </si>
  <si>
    <t>Kokand 1912-Pakhtakor</t>
  </si>
  <si>
    <t>Lok. Tashkent-Sogdiana</t>
  </si>
  <si>
    <t>L,W,W,D,D,D</t>
  </si>
  <si>
    <t>Italy W-Netherlands W</t>
  </si>
  <si>
    <t>Green Eagles-ZESCO</t>
  </si>
  <si>
    <t>Green Eagles</t>
  </si>
  <si>
    <t>ZESCO</t>
  </si>
  <si>
    <t>D,W,W,D,D,W</t>
  </si>
  <si>
    <t>Ham Kam-Raufoss</t>
  </si>
  <si>
    <t>FC Minsk-FC Gomel</t>
  </si>
  <si>
    <t>L,W,D,L,D,L</t>
  </si>
  <si>
    <t>Vikingur-TB Tvoroyri</t>
  </si>
  <si>
    <t>Viikingit-Kiffen</t>
  </si>
  <si>
    <t>PEPO-Lahden Reipas</t>
  </si>
  <si>
    <t>NJS-Sudet</t>
  </si>
  <si>
    <t>Gnistan-KaPa</t>
  </si>
  <si>
    <t>P Iirot Rauma-EPS</t>
  </si>
  <si>
    <t>D,L,W,W,L,D</t>
  </si>
  <si>
    <t>Tampere Utd-KaaPo</t>
  </si>
  <si>
    <t>Espoo-Jazz Pori</t>
  </si>
  <si>
    <t>PK 37-VIFK</t>
  </si>
  <si>
    <t>D,L,D,W,L,L</t>
  </si>
  <si>
    <t>Vaajakoski-Hercules</t>
  </si>
  <si>
    <t>VPS-Ilves</t>
  </si>
  <si>
    <t>HJK-KuPS</t>
  </si>
  <si>
    <t>Jaro-MuSa</t>
  </si>
  <si>
    <t>W,W,D,D,L,D</t>
  </si>
  <si>
    <t>AC Kajaani-MyPa</t>
  </si>
  <si>
    <t>D,L,D,D,D,L</t>
  </si>
  <si>
    <t>Haka-AC Oulu</t>
  </si>
  <si>
    <t>KFG Gardabaer-Vestri</t>
  </si>
  <si>
    <t>Magni-Olafsvik</t>
  </si>
  <si>
    <t>Fjolnir-Thor Akureyri</t>
  </si>
  <si>
    <t>Spartaks-RFS</t>
  </si>
  <si>
    <t>Moss-Stjordals Blink</t>
  </si>
  <si>
    <t>Sola-Arendal</t>
  </si>
  <si>
    <t>L,W,L,D,L,L</t>
  </si>
  <si>
    <t>Nardo-Fredrikstad</t>
  </si>
  <si>
    <t>L,D,L,W,W,D</t>
  </si>
  <si>
    <t>Rommen SK-Lorenskog</t>
  </si>
  <si>
    <t>L,D,L,W,D,L</t>
  </si>
  <si>
    <t>Tonsberg-Orn</t>
  </si>
  <si>
    <t>L,W,W,D,W,W</t>
  </si>
  <si>
    <t>Halsen-Drobak Frogn</t>
  </si>
  <si>
    <t>Ullern-Grei</t>
  </si>
  <si>
    <t>D,W,L,W,L,L</t>
  </si>
  <si>
    <t>Donn-Madla IL</t>
  </si>
  <si>
    <t>Flint-Storm BK</t>
  </si>
  <si>
    <t>W,W,L,W,L,W</t>
  </si>
  <si>
    <t>Start 2-Pors Grenland</t>
  </si>
  <si>
    <t>Vindbjart-Staal Jorpeland</t>
  </si>
  <si>
    <t>Independiente FBC-Fernando de la Mora</t>
  </si>
  <si>
    <t>Ostersunds-Goteborg</t>
  </si>
  <si>
    <t>D,L,L,L,D,D</t>
  </si>
  <si>
    <t>Gefle-Forward</t>
  </si>
  <si>
    <t>Karlstad-Rynninge</t>
  </si>
  <si>
    <t>Linkoping City-Akropolis</t>
  </si>
  <si>
    <t>Sollentuna-Vasalunds</t>
  </si>
  <si>
    <t>W,L,D,W,W,D</t>
  </si>
  <si>
    <t>Sandvikens-Umea FC</t>
  </si>
  <si>
    <t>Eskilsminne-Tvaakers</t>
  </si>
  <si>
    <t>W,L,L,L,D,D</t>
  </si>
  <si>
    <t>Torns-Oskarshamns</t>
  </si>
  <si>
    <t>Atvidabergs-Kristianstads</t>
  </si>
  <si>
    <t>Trollhattan-Lunds</t>
  </si>
  <si>
    <t>Landskrona-Utsiktens</t>
  </si>
  <si>
    <t>Lidkopings FK-Amal</t>
  </si>
  <si>
    <t>Nordvarmland-Uddevalla</t>
  </si>
  <si>
    <t>W,D,W,D,D,L</t>
  </si>
  <si>
    <t>Kvarnsvedens-Mora</t>
  </si>
  <si>
    <t>Kungsangens-IFK Stocksund</t>
  </si>
  <si>
    <t>W,D,L,D,L,L</t>
  </si>
  <si>
    <t>Upsala-Hudiksvalls</t>
  </si>
  <si>
    <t>Enkopings SK-Valbo FF</t>
  </si>
  <si>
    <t>Kramfors Alliansen-Sandviks</t>
  </si>
  <si>
    <t>Ytterhogdals-Gottne IF</t>
  </si>
  <si>
    <t>Dalstorps-Husqvarna</t>
  </si>
  <si>
    <t>Osterlen FF-Raslatts</t>
  </si>
  <si>
    <t>W,L,L,W,D,L</t>
  </si>
  <si>
    <t>Rappe GOIF-IFK Hassleholm</t>
  </si>
  <si>
    <t>Sodertalje FK-AFK Linkopings</t>
  </si>
  <si>
    <t>D,L,L,L,D,L</t>
  </si>
  <si>
    <t>Motala-Huddinge</t>
  </si>
  <si>
    <t>Prespa Birlik-Eslovs</t>
  </si>
  <si>
    <t>L,D,L,L,W,L</t>
  </si>
  <si>
    <t>Angelholms-Qviding</t>
  </si>
  <si>
    <t>Mauritania-Angola</t>
  </si>
  <si>
    <t>Naftan-Belshina</t>
  </si>
  <si>
    <t>L,W,D,W,D,D</t>
  </si>
  <si>
    <t>Lida-Volna Pinsk</t>
  </si>
  <si>
    <t>Krumkachy-Mikashevichi</t>
  </si>
  <si>
    <t>SalPa-Ilves 2</t>
  </si>
  <si>
    <t>Kauno Zalgiris-Palanga</t>
  </si>
  <si>
    <t>W,D,L,L,W,W</t>
  </si>
  <si>
    <t>Dinamo Auto-Codru Lozova</t>
  </si>
  <si>
    <t>L,W,D,W,L,D</t>
  </si>
  <si>
    <t>Bukhoro-Andijan</t>
  </si>
  <si>
    <t>Nasaf Qarshi-Termez Surkhon</t>
  </si>
  <si>
    <t>W,W,D,L,W,D</t>
  </si>
  <si>
    <t>Gorodeja-Slutsk</t>
  </si>
  <si>
    <t>W,D,D,W,W,L</t>
  </si>
  <si>
    <t>Kuressaare-Narva</t>
  </si>
  <si>
    <t>Suduva-Atlantas</t>
  </si>
  <si>
    <t>Ready-Norild</t>
  </si>
  <si>
    <t>Rosenborg-Kristiansund</t>
  </si>
  <si>
    <t>L,L,W,W,W,W</t>
  </si>
  <si>
    <t>Falkenbergs-Elfsborg</t>
  </si>
  <si>
    <t>Molinos El Pirata-Juan Aurich</t>
  </si>
  <si>
    <t>Sport Victoria-Binacional</t>
  </si>
  <si>
    <t>Germany W-Sweden W</t>
  </si>
  <si>
    <t>Cameroon-Ghana</t>
  </si>
  <si>
    <t>W,W,L,D,W,D</t>
  </si>
  <si>
    <t>Sheriff Tiraspol-Speranta Nisporeni</t>
  </si>
  <si>
    <t>Sestao-Marino de Luanco</t>
  </si>
  <si>
    <t>D,W,D,W,D,D</t>
  </si>
  <si>
    <t>Ponferradina-Hercules</t>
  </si>
  <si>
    <t>Brest-Isloch Minsk</t>
  </si>
  <si>
    <t>EC Sao Jose-Tombense</t>
  </si>
  <si>
    <t>Villarrubia-Alcobendas</t>
  </si>
  <si>
    <t>W,L,W,W,D,L</t>
  </si>
  <si>
    <t>Longford-Cobh Ramblers</t>
  </si>
  <si>
    <t>Uruguay-Peru</t>
  </si>
  <si>
    <t>Rovaniemi-KPV Kokkola</t>
  </si>
  <si>
    <t>Benin-Guinea Bissau</t>
  </si>
  <si>
    <t>D,W,L,W,L,D</t>
  </si>
  <si>
    <t>Globo-Imperatriz</t>
  </si>
  <si>
    <t>D,D,L,D,W,L</t>
  </si>
  <si>
    <t>Nautico-ABC</t>
  </si>
  <si>
    <t>D,W,D,W,W,W</t>
  </si>
  <si>
    <t>Clan Juvenil-Ind. Juniors</t>
  </si>
  <si>
    <t>Minnesota United-FC Cincinnati</t>
  </si>
  <si>
    <t>Manta-Atl. Porteno</t>
  </si>
  <si>
    <t>W,W,L</t>
  </si>
  <si>
    <t>Sundsvall-AFC Eskilstuna</t>
  </si>
  <si>
    <t>Atlanta United-Montreal Impact</t>
  </si>
  <si>
    <t>The Villages-Lakeland Tropics</t>
  </si>
  <si>
    <t>Boa-Remo</t>
  </si>
  <si>
    <t>Cesar Vallejo-Alianza Atl.</t>
  </si>
  <si>
    <t>Haiti-Canada</t>
  </si>
  <si>
    <t>New York City-Philadelphia Union</t>
  </si>
  <si>
    <t>Washington Spirit W-North Carolina Courage W</t>
  </si>
  <si>
    <t>Indy Eleven-Louisville City</t>
  </si>
  <si>
    <t>North Carolina-Nashville SC</t>
  </si>
  <si>
    <t>Charlotte Independ.-Memphis</t>
  </si>
  <si>
    <t>D,W,D,L,D,D</t>
  </si>
  <si>
    <t>Pittsburgh-Birmingham</t>
  </si>
  <si>
    <t>Chattanooga-Richmond Kickers</t>
  </si>
  <si>
    <t>Carolina Dynamo-Tobacco Road</t>
  </si>
  <si>
    <t>Evergreen-Long Island</t>
  </si>
  <si>
    <t>Florida Elite-Miami City</t>
  </si>
  <si>
    <t>Reading-New York U23</t>
  </si>
  <si>
    <t>Treasure Coast-Sarasota</t>
  </si>
  <si>
    <t>L,D,W,D,W,L</t>
  </si>
  <si>
    <t>Wake FC-Lionsbridge</t>
  </si>
  <si>
    <t>Columbus Crew-Orlando City</t>
  </si>
  <si>
    <t>New England Revolution-Houston Dynamo</t>
  </si>
  <si>
    <t>Charleston-New York Red Bulls 2</t>
  </si>
  <si>
    <t>Cedar-Euro New York</t>
  </si>
  <si>
    <t>D,L,W,L,D,D</t>
  </si>
  <si>
    <t>Daytona-Weston</t>
  </si>
  <si>
    <t>W,L,D,D,L,L</t>
  </si>
  <si>
    <t>W,W,L,L,D,L</t>
  </si>
  <si>
    <t>D,L,L,D,D,D</t>
  </si>
  <si>
    <t>W,L,D,D,L,W</t>
  </si>
  <si>
    <t>D,D,D,W,D,D</t>
  </si>
  <si>
    <t>D,L,W,W,W,D</t>
  </si>
  <si>
    <t>D,W,L,L,D,W</t>
  </si>
  <si>
    <t>W,D,W,D,L,W</t>
  </si>
  <si>
    <t>D,D,W,D,W,W</t>
  </si>
  <si>
    <t>L,W,D,W,W,W</t>
  </si>
  <si>
    <t>L,L,W,D,D,L</t>
  </si>
  <si>
    <t>W,W,D,D,D,W</t>
  </si>
  <si>
    <t>W,D,W,W,D,W</t>
  </si>
  <si>
    <t>D,D,W,D,W,D</t>
  </si>
  <si>
    <t>D,L,W,D,L,L</t>
  </si>
  <si>
    <t>W,L,D,W,D,L</t>
  </si>
  <si>
    <t>L,D,L,W,L,L</t>
  </si>
  <si>
    <t>W,D,L,W,W,W</t>
  </si>
  <si>
    <t>D,D,L,W,L,L</t>
  </si>
  <si>
    <t>L,L,L,L,D,D</t>
  </si>
  <si>
    <t>W,L,W,L,W,D</t>
  </si>
  <si>
    <t>W,W,D,D,D,D</t>
  </si>
  <si>
    <t>L,W,L,W,L,L</t>
  </si>
  <si>
    <t>L,D,D,D,D,W</t>
  </si>
  <si>
    <t>L,L,L,D,W,L</t>
  </si>
  <si>
    <t>W,L,D,L,D,W</t>
  </si>
  <si>
    <t>W,D,W,W,D,L</t>
  </si>
  <si>
    <t>W,W,D,W,L,L</t>
  </si>
  <si>
    <t>D,W,W,L,W,D</t>
  </si>
  <si>
    <t>W,D,W,D,W,L</t>
  </si>
  <si>
    <t>W,L,D,L,W,L</t>
  </si>
  <si>
    <t>W,W,D,L,L,W</t>
  </si>
  <si>
    <t>W,W,L,W,D,L</t>
  </si>
  <si>
    <t>D,D,W,L,L,L</t>
  </si>
  <si>
    <t>L,D,D,W,W,D</t>
  </si>
  <si>
    <t>DC United-Toronto FC</t>
  </si>
  <si>
    <t>W,L,D,D,D,L</t>
  </si>
  <si>
    <t>Tampa Bay-Ottawa Fury</t>
  </si>
  <si>
    <t>North Texas-Lansing</t>
  </si>
  <si>
    <t>WSA Winnipeg-St. Louis Lions</t>
  </si>
  <si>
    <t>LDU Loja-LDU Portoviejo</t>
  </si>
  <si>
    <t>Houston Dash W-Portland Thorns W</t>
  </si>
  <si>
    <t>D,D,D,L,W,W</t>
  </si>
  <si>
    <t>Tulsa Roughnecks-Real Monarchs</t>
  </si>
  <si>
    <t>Austin Bold-Colorado Springs</t>
  </si>
  <si>
    <t>Orange County SC-LA Galaxy 2</t>
  </si>
  <si>
    <t>L,L,D,W,D,D</t>
  </si>
  <si>
    <t>AD Cantolao-Cienciano</t>
  </si>
  <si>
    <t>Mexico-Costa Rica</t>
  </si>
  <si>
    <t>San Jose Earthquakes-Los Angeles Galaxy</t>
  </si>
  <si>
    <t>W,L,W,D,D,W</t>
  </si>
  <si>
    <t>Real Salt Lake-Sporting Kansas City</t>
  </si>
  <si>
    <t>Seattle Sounders-Vancouver Whitecaps</t>
  </si>
  <si>
    <t>San Diego Zest-Southern California</t>
  </si>
  <si>
    <t>L,W,D,L,L,D</t>
  </si>
  <si>
    <t>Las Vegas Lights-Oklahoma City Energy</t>
  </si>
  <si>
    <t>Phoenix Rising-Portland 2</t>
  </si>
  <si>
    <t>Reno-Sacramento Republic</t>
  </si>
  <si>
    <t>Fresno-El Paso</t>
  </si>
  <si>
    <t>W,D,D,L,L,D</t>
  </si>
  <si>
    <t>Hobart Zebras-Riverside Olympic</t>
  </si>
  <si>
    <t>W,L,L,D,L,W</t>
  </si>
  <si>
    <t>Edgeworth E.-Lake Macquarie</t>
  </si>
  <si>
    <t>Valentine-Newcastle Jets U21</t>
  </si>
  <si>
    <t>Gungahlin-Canberra Olympic</t>
  </si>
  <si>
    <t>Manly Utd-Sutherland Sharks</t>
  </si>
  <si>
    <t>Blacktown City-Sydney FC U21</t>
  </si>
  <si>
    <t>APIA Tigers-Hakoah Sydney</t>
  </si>
  <si>
    <t>Sydney Olympic-Rockdale City Suns</t>
  </si>
  <si>
    <t>South Melbourne-Pascoe Vale</t>
  </si>
  <si>
    <t>Sydney Utd-Marconi Stallions</t>
  </si>
  <si>
    <t>Hunan Billows-Zhejiang Yiteng</t>
  </si>
  <si>
    <t>Ntupes-Ming Chuan University</t>
  </si>
  <si>
    <t>Ming Chuan University</t>
  </si>
  <si>
    <t>Taichung-Tainan City</t>
  </si>
  <si>
    <t>Boeung Ket-Kirivong Sok Sen Chey</t>
  </si>
  <si>
    <t>Kirivong Sok Sen Chey</t>
  </si>
  <si>
    <t>Visakha-Police Commissary</t>
  </si>
  <si>
    <t>PSIS Semarang-Barito Putera</t>
  </si>
  <si>
    <t>Persib Bandung-Bhayangkara Utd</t>
  </si>
  <si>
    <t>D,D,D,W,W,L</t>
  </si>
  <si>
    <t>PSM Makassar-Madura United</t>
  </si>
  <si>
    <t>PSM Makassar</t>
  </si>
  <si>
    <t>Kobe-Nagoya</t>
  </si>
  <si>
    <t>D,W,D,W,L,L</t>
  </si>
  <si>
    <t>Gifu-Verdy</t>
  </si>
  <si>
    <t>Ayeyawady-Yadanarbon</t>
  </si>
  <si>
    <t>L,W,D,D,D,L</t>
  </si>
  <si>
    <t>Shan United-Sagaing</t>
  </si>
  <si>
    <t>Mallorca B-Las Rozas</t>
  </si>
  <si>
    <t>Socuellamos-Algeciras</t>
  </si>
  <si>
    <t>Kashima-Hiroshima</t>
  </si>
  <si>
    <t>Zwekapin United-Dagon</t>
  </si>
  <si>
    <t>Albirex Niigata-Warriors</t>
  </si>
  <si>
    <t>Oita-Urawa</t>
  </si>
  <si>
    <t>Vegalta Sendai-Sapporo</t>
  </si>
  <si>
    <t>Shonan-C Osaka</t>
  </si>
  <si>
    <t>Iwata-Kawasaki Frontale</t>
  </si>
  <si>
    <t>Avispa Fukuoka-Renofa Yamaguchi</t>
  </si>
  <si>
    <t>Zalgiris 2-Hegelmann Litauen</t>
  </si>
  <si>
    <t>Pohang-Jeonbuk</t>
  </si>
  <si>
    <t>Incheon-Gangwon</t>
  </si>
  <si>
    <t>Seoul-Ulsan Hyundai</t>
  </si>
  <si>
    <t>Jeonnam-Bucheon FC 1995</t>
  </si>
  <si>
    <t>Anyang-Suwon City</t>
  </si>
  <si>
    <t>Cadiz CF B-Union Viera</t>
  </si>
  <si>
    <t>Binh Duong-Fico Tay Ninh</t>
  </si>
  <si>
    <t>Fico Tay Ninh</t>
  </si>
  <si>
    <t>Jilin Baijia-Hebei Elite</t>
  </si>
  <si>
    <t>D,L,D,D,L,L</t>
  </si>
  <si>
    <t>Sagan Tosu-Shimizu</t>
  </si>
  <si>
    <t>Borgeby W-Assi W</t>
  </si>
  <si>
    <t>Rukh Brest-Smolevichi</t>
  </si>
  <si>
    <t>Okzhetpes-Atyrau</t>
  </si>
  <si>
    <t>Busan-Asan Mugunghwa</t>
  </si>
  <si>
    <t>Taipower-Taicheng Lions</t>
  </si>
  <si>
    <t>Taipower</t>
  </si>
  <si>
    <t>Taipei Tatung-Hang Yuen</t>
  </si>
  <si>
    <t>Prachuap-Muang Thong Utd</t>
  </si>
  <si>
    <t>Trat FC-Ratchaburi</t>
  </si>
  <si>
    <t>Guangdong Tigers-Zhejiang Greentown</t>
  </si>
  <si>
    <t>Liaoning-Nei Mongol</t>
  </si>
  <si>
    <t>Badak Lampung-Bali United</t>
  </si>
  <si>
    <t>Moron W-AIK W</t>
  </si>
  <si>
    <t>Sichuan Annapurna-Shaanxi Changan</t>
  </si>
  <si>
    <t>Tianjin Tianhai-Jiangsu Suning</t>
  </si>
  <si>
    <t>Shenzhen-Shanghai SIPG</t>
  </si>
  <si>
    <t>Shandong Luneng-Beijing Guoan</t>
  </si>
  <si>
    <t>L,D,D,W,W,W</t>
  </si>
  <si>
    <t>Zhetysu Taldykorgan-Tobol</t>
  </si>
  <si>
    <t>D,D,L,W,D,L</t>
  </si>
  <si>
    <t>Riteriai 2-Jonava</t>
  </si>
  <si>
    <t>Dainava Alytus-Nevezis Kedainiai</t>
  </si>
  <si>
    <t>Mallbackens W-Sundsvall W</t>
  </si>
  <si>
    <t>Chonburi-Buriram</t>
  </si>
  <si>
    <t>Port MTI FC-Chiangrai Utd</t>
  </si>
  <si>
    <t>L,L,W,D,D,W</t>
  </si>
  <si>
    <t>Hanoi FC-Hong Linh Ha Tinh</t>
  </si>
  <si>
    <t>Hong Linh Ha Tinh</t>
  </si>
  <si>
    <t>Civil-Mighty Wanderers</t>
  </si>
  <si>
    <t>Mighty Tigers-Chitipa United</t>
  </si>
  <si>
    <t>TPS W-Jypk W</t>
  </si>
  <si>
    <t>Ordabasy-Kaisar Kyzylorda</t>
  </si>
  <si>
    <t>W,D,D,W,W,D</t>
  </si>
  <si>
    <t>Shakhtar Karagandy-Taraz</t>
  </si>
  <si>
    <t>D,D,L,L,W,W</t>
  </si>
  <si>
    <t>BFA Vilnius-Siauliai FA</t>
  </si>
  <si>
    <t>Felda Utd.-Kedah</t>
  </si>
  <si>
    <t>Bryne-Hodd</t>
  </si>
  <si>
    <t>Levanger-Vidar</t>
  </si>
  <si>
    <t>Kongsvinger-Sogndal</t>
  </si>
  <si>
    <t>AIK-Malmo FF</t>
  </si>
  <si>
    <t>Sylvia-Bodens</t>
  </si>
  <si>
    <t>Istiqlol Dushanbe-CSKA Pomir Dushanbe</t>
  </si>
  <si>
    <t>Istiqlol Dushanbe</t>
  </si>
  <si>
    <t>CSKA Pomir Dushanbe</t>
  </si>
  <si>
    <t>Orsha-Sputnik</t>
  </si>
  <si>
    <t>W,L,D,L,W,W</t>
  </si>
  <si>
    <t>Smorgon-FC Slonim</t>
  </si>
  <si>
    <t>Slavia Mozyr-Shakhtyor Soligorsk</t>
  </si>
  <si>
    <t>Sao Paulo U20-Cruzeiro</t>
  </si>
  <si>
    <t>Sao Paulo U20</t>
  </si>
  <si>
    <t>Myran W-Ilves W</t>
  </si>
  <si>
    <t>FC Astana-K. Almaty</t>
  </si>
  <si>
    <t>Aktobe-Ertis Pavlodar</t>
  </si>
  <si>
    <t>12 de Octubre-Guairena FC</t>
  </si>
  <si>
    <t>Umea FC-IFK Ostersund</t>
  </si>
  <si>
    <t>Valmiera-BFC Daugavpils</t>
  </si>
  <si>
    <t>L,W,L,L,W,D</t>
  </si>
  <si>
    <t>Traeff-Krakeroy</t>
  </si>
  <si>
    <t>Team TG FF-Nykopings</t>
  </si>
  <si>
    <t>Dziugas Telsiai-FC Pakruojis</t>
  </si>
  <si>
    <t>Vilniaus Vytis-Mazeikiai</t>
  </si>
  <si>
    <t>Milsami-Sfintul</t>
  </si>
  <si>
    <t>W,W,W,L,D,D</t>
  </si>
  <si>
    <t>Varmbols-Haninge</t>
  </si>
  <si>
    <t>JBK-GBK Kokkola</t>
  </si>
  <si>
    <t>VPS 2-SJK Akatemia</t>
  </si>
  <si>
    <t>Rovaniemi 2-Kajaanin Haka</t>
  </si>
  <si>
    <t>OLS Oulu-KuFu 98</t>
  </si>
  <si>
    <t>Lahti-HIFK</t>
  </si>
  <si>
    <t>Mariehamn-Honka</t>
  </si>
  <si>
    <t>L,L,L,W,D,W</t>
  </si>
  <si>
    <t>Norrkoping-Sirius</t>
  </si>
  <si>
    <t>Madagascar-Nigeria</t>
  </si>
  <si>
    <t>Burundi-Guinea</t>
  </si>
  <si>
    <t>Dnyapro-Din. Minsk</t>
  </si>
  <si>
    <t>L,W,L,D</t>
  </si>
  <si>
    <t>Flora-Paide</t>
  </si>
  <si>
    <t>Tulevik-Tallinna Kalev</t>
  </si>
  <si>
    <t>Vestmannaeyjar-Stjarnan</t>
  </si>
  <si>
    <t>Metta/LU-Riga FC</t>
  </si>
  <si>
    <t>Jelgava-Ventspils</t>
  </si>
  <si>
    <t>Nordstrand-Sunndal</t>
  </si>
  <si>
    <t>Lokomotiv Oslo-Lyn</t>
  </si>
  <si>
    <t>Mjondalen-Viking</t>
  </si>
  <si>
    <t>Stabaek-Ranheim</t>
  </si>
  <si>
    <t>Lillestrom-Tromso</t>
  </si>
  <si>
    <t>Bodo/Glimt-Odd</t>
  </si>
  <si>
    <t>Haugesund-Valerenga</t>
  </si>
  <si>
    <t>Tromsdalen-Start</t>
  </si>
  <si>
    <t>Notodden-Strommen</t>
  </si>
  <si>
    <t>Aalesund-Sandnes</t>
  </si>
  <si>
    <t>W,L,W,W,W,D</t>
  </si>
  <si>
    <t>Skeid-Nest Sotra</t>
  </si>
  <si>
    <t>L,L,D,L,D,W</t>
  </si>
  <si>
    <t>Ull/Kisa-KFUM Oslo</t>
  </si>
  <si>
    <t>Jerv-Sandefjord</t>
  </si>
  <si>
    <t>Union Comercio-Sport Loreto</t>
  </si>
  <si>
    <t>Baleares-Mirandes</t>
  </si>
  <si>
    <t>Lealtad-Villarrobledo</t>
  </si>
  <si>
    <t>Portugalete-Prat</t>
  </si>
  <si>
    <t>Fylkir-KA Akureyri</t>
  </si>
  <si>
    <t>Zimbru Chisinau-Petrocub</t>
  </si>
  <si>
    <t>Orange County SC II-Breakers FC</t>
  </si>
  <si>
    <t>Excursionistas-Villa San Carlos</t>
  </si>
  <si>
    <t>Tarazona-Alaves B</t>
  </si>
  <si>
    <t>BATE-Vitebsk</t>
  </si>
  <si>
    <t>Bragantino-Floresta EC</t>
  </si>
  <si>
    <t>Vitoria ES-Ituano</t>
  </si>
  <si>
    <t>Molde-Brann</t>
  </si>
  <si>
    <t>Los Caimanes-U. San Martin</t>
  </si>
  <si>
    <t>La Nucia-Linares</t>
  </si>
  <si>
    <t>D,L,W,W,W,L</t>
  </si>
  <si>
    <t>Grau-Sporting Cristal</t>
  </si>
  <si>
    <t>Euro U21 2019</t>
  </si>
  <si>
    <t>Spain U21-Germany U21</t>
  </si>
  <si>
    <t>Uganda-Egypt</t>
  </si>
  <si>
    <t>D,W,L,L,L,W</t>
  </si>
  <si>
    <t>Zimbabwe-D.R. Congo</t>
  </si>
  <si>
    <t>Fluminense U20-Corinthians U20</t>
  </si>
  <si>
    <t>Fluminense U20</t>
  </si>
  <si>
    <t>Corinthians U20</t>
  </si>
  <si>
    <t>Fluminense de Feira-Itabaiana</t>
  </si>
  <si>
    <t>Juazeirense-Ipora</t>
  </si>
  <si>
    <t>D,W,W,D,W,L</t>
  </si>
  <si>
    <t>SER Caxias-Cianorte</t>
  </si>
  <si>
    <t>W,D,D,W,L,W</t>
  </si>
  <si>
    <t>AC Connecticut-Boston Bolts</t>
  </si>
  <si>
    <t>Kopavogur-Valur</t>
  </si>
  <si>
    <t>Ferroviario-Botafogo PB</t>
  </si>
  <si>
    <t>America RN-Jacuipense</t>
  </si>
  <si>
    <t>W,L,D,W,D,W</t>
  </si>
  <si>
    <t>Glens SC-Ventura</t>
  </si>
  <si>
    <t>Deportivo Coopsol-U. de Deportes</t>
  </si>
  <si>
    <t>Santos FC-Dep. Municipal</t>
  </si>
  <si>
    <t>Santa Rosa-Garcilaso</t>
  </si>
  <si>
    <t>Sampaio Correa-Confianca</t>
  </si>
  <si>
    <t>L,W,L,L,L,W</t>
  </si>
  <si>
    <t>Orlando Pride W-Chicago W</t>
  </si>
  <si>
    <t>Swope Park-Saint Louis FC</t>
  </si>
  <si>
    <t>Seattle U23-TSS Rovers</t>
  </si>
  <si>
    <t>Mineros-Estudiantes Merida</t>
  </si>
  <si>
    <t>Jamaica-Panama</t>
  </si>
  <si>
    <t>Acreano-Volta Redonda</t>
  </si>
  <si>
    <t>Cibao-Moca</t>
  </si>
  <si>
    <t>Alianza Lima-FBC Melgar</t>
  </si>
  <si>
    <t>Cincinnati Dutch Lions-Flint City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</si>
</sst>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
    <numFmt numFmtId="165" formatCode="_(* #,##0_);_(* \(#,##0\);_(* &quot;-&quot;??_);_(@_)"/>
    <numFmt numFmtId="166" formatCode="d/m/yy"/>
    <numFmt numFmtId="167" formatCode="[$-409]d\-mmm;@"/>
    <numFmt numFmtId="168" formatCode="_-* #,##0.00_-;\-* #,##0.00_-;_-* &quot;-&quot;??_-;_-@_-"/>
  </numFmts>
  <fonts count="29">
    <font>
      <sz val="11"/>
      <color theme="1"/>
      <name val="Calibri"/>
      <family val="2"/>
      <scheme val="minor"/>
    </font>
    <font>
      <sz val="10"/>
      <color theme="1"/>
      <name val="Calibri"/>
      <family val="2"/>
    </font>
    <font>
      <sz val="11"/>
      <color theme="1"/>
      <name val="Calibri"/>
      <family val="2"/>
      <scheme val="minor"/>
    </font>
    <font>
      <sz val="10"/>
      <color theme="1"/>
      <name val="Calibri"/>
      <family val="2"/>
      <scheme val="minor"/>
    </font>
    <font>
      <b/>
      <sz val="10"/>
      <color theme="1"/>
      <name val="Calibri"/>
      <family val="2"/>
      <scheme val="minor"/>
    </font>
    <font>
      <sz val="10"/>
      <color rgb="FFFF0000"/>
      <name val="Calibri"/>
      <family val="2"/>
      <scheme val="minor"/>
    </font>
    <font>
      <sz val="10"/>
      <name val="Calibri"/>
      <family val="2"/>
      <scheme val="minor"/>
    </font>
    <font>
      <sz val="9"/>
      <color theme="1"/>
      <name val="Arial Unicode MS"/>
      <family val="2"/>
    </font>
    <font>
      <b/>
      <sz val="9"/>
      <color theme="1"/>
      <name val="Arial Unicode MS"/>
      <family val="2"/>
    </font>
    <font>
      <sz val="9"/>
      <color rgb="FFFF0000"/>
      <name val="Arial Unicode MS"/>
      <family val="2"/>
    </font>
    <font>
      <sz val="9"/>
      <name val="Arial Unicode MS"/>
      <family val="2"/>
    </font>
    <font>
      <b/>
      <sz val="8"/>
      <color theme="1"/>
      <name val="Arial Unicode MS"/>
      <family val="2"/>
    </font>
    <font>
      <sz val="8"/>
      <color theme="1"/>
      <name val="Arial Unicode MS"/>
      <family val="2"/>
    </font>
    <font>
      <sz val="9"/>
      <color indexed="81"/>
      <name val="Tahoma"/>
      <family val="2"/>
    </font>
    <font>
      <b/>
      <sz val="9"/>
      <color indexed="81"/>
      <name val="Tahoma"/>
      <family val="2"/>
    </font>
    <font>
      <sz val="8"/>
      <color theme="0"/>
      <name val="Arial Unicode MS"/>
      <family val="2"/>
    </font>
    <font>
      <b/>
      <sz val="10"/>
      <name val="Arial Unicode MS"/>
      <family val="2"/>
    </font>
    <font>
      <sz val="10"/>
      <color rgb="FF000000"/>
      <name val="Arial"/>
      <family val="2"/>
    </font>
    <font>
      <sz val="10"/>
      <name val="Arial"/>
      <family val="2"/>
    </font>
    <font>
      <b/>
      <sz val="10"/>
      <name val="Arial"/>
      <family val="2"/>
    </font>
    <font>
      <b/>
      <sz val="11"/>
      <color theme="1"/>
      <name val="Calibri"/>
      <family val="2"/>
      <scheme val="minor"/>
    </font>
    <font>
      <sz val="10"/>
      <color rgb="FFFF0000"/>
      <name val="Arial"/>
      <family val="2"/>
    </font>
    <font>
      <b/>
      <sz val="10"/>
      <color rgb="FFFF0000"/>
      <name val="Arial"/>
      <family val="2"/>
    </font>
    <font>
      <i/>
      <sz val="10"/>
      <color rgb="FFFF0000"/>
      <name val="Arial"/>
      <family val="2"/>
    </font>
    <font>
      <i/>
      <sz val="10"/>
      <name val="Arial"/>
      <family val="2"/>
    </font>
    <font>
      <sz val="10"/>
      <name val="Helv"/>
      <charset val="204"/>
    </font>
    <font>
      <u/>
      <sz val="10"/>
      <color indexed="12"/>
      <name val="Arial"/>
      <family val="2"/>
    </font>
    <font>
      <u/>
      <sz val="11"/>
      <color theme="10"/>
      <name val="Calibri"/>
      <family val="2"/>
      <scheme val="minor"/>
    </font>
    <font>
      <b/>
      <sz val="10"/>
      <name val="MS Sans"/>
      <family val="2"/>
    </font>
  </fonts>
  <fills count="17">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theme="4"/>
        <bgColor indexed="64"/>
      </patternFill>
    </fill>
    <fill>
      <patternFill patternType="solid">
        <fgColor rgb="FF00B050"/>
        <bgColor indexed="64"/>
      </patternFill>
    </fill>
    <fill>
      <patternFill patternType="solid">
        <fgColor rgb="FFFFFF00"/>
        <bgColor indexed="64"/>
      </patternFill>
    </fill>
    <fill>
      <patternFill patternType="solid">
        <fgColor theme="6"/>
        <bgColor indexed="64"/>
      </patternFill>
    </fill>
    <fill>
      <patternFill patternType="solid">
        <fgColor theme="9"/>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1"/>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s>
  <cellStyleXfs count="102">
    <xf numFmtId="0" fontId="0" fillId="0" borderId="0"/>
    <xf numFmtId="43" fontId="2" fillId="0" borderId="0" applyFont="0" applyFill="0" applyBorder="0" applyAlignment="0" applyProtection="0"/>
    <xf numFmtId="9" fontId="2" fillId="0" borderId="0" applyFont="0" applyFill="0" applyBorder="0" applyAlignment="0" applyProtection="0"/>
    <xf numFmtId="0" fontId="18" fillId="0" borderId="0"/>
    <xf numFmtId="168" fontId="18"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9" fontId="18" fillId="0" borderId="0" applyFont="0" applyFill="0" applyBorder="0" applyAlignment="0" applyProtection="0"/>
    <xf numFmtId="43" fontId="1" fillId="0" borderId="0" applyFont="0" applyFill="0" applyBorder="0" applyAlignment="0" applyProtection="0"/>
    <xf numFmtId="0" fontId="25" fillId="0" borderId="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8" fontId="1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168" fontId="18"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xf numFmtId="0" fontId="18" fillId="0" borderId="0"/>
    <xf numFmtId="0" fontId="1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xf numFmtId="0" fontId="1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xf numFmtId="0" fontId="2" fillId="0" borderId="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8" fillId="0" borderId="0" applyNumberFormat="0" applyFill="0" applyBorder="0" applyAlignment="0" applyProtection="0"/>
  </cellStyleXfs>
  <cellXfs count="147">
    <xf numFmtId="0" fontId="0" fillId="0" borderId="0" xfId="0"/>
    <xf numFmtId="0" fontId="3" fillId="0" borderId="0" xfId="0" applyFont="1"/>
    <xf numFmtId="0" fontId="3" fillId="0" borderId="0" xfId="0" applyFont="1" applyAlignment="1">
      <alignment horizontal="center"/>
    </xf>
    <xf numFmtId="0" fontId="3" fillId="0" borderId="1" xfId="0" applyFont="1" applyBorder="1"/>
    <xf numFmtId="0" fontId="3" fillId="7" borderId="1" xfId="0" applyFont="1" applyFill="1" applyBorder="1"/>
    <xf numFmtId="0" fontId="3" fillId="8" borderId="1" xfId="0" applyFont="1" applyFill="1" applyBorder="1"/>
    <xf numFmtId="0" fontId="4" fillId="0" borderId="0" xfId="0" applyFont="1"/>
    <xf numFmtId="0" fontId="4" fillId="2" borderId="1" xfId="0" applyFont="1" applyFill="1" applyBorder="1"/>
    <xf numFmtId="0" fontId="4" fillId="2" borderId="5" xfId="0" applyFont="1" applyFill="1" applyBorder="1" applyAlignment="1">
      <alignment horizontal="center"/>
    </xf>
    <xf numFmtId="0" fontId="3" fillId="0" borderId="1" xfId="0" applyFont="1" applyBorder="1" applyAlignment="1">
      <alignment horizontal="center"/>
    </xf>
    <xf numFmtId="0" fontId="3" fillId="0" borderId="1" xfId="0" applyFont="1" applyBorder="1" applyAlignment="1">
      <alignment horizontal="left"/>
    </xf>
    <xf numFmtId="0" fontId="3" fillId="0" borderId="1" xfId="0" applyFont="1" applyFill="1" applyBorder="1" applyAlignment="1">
      <alignment horizontal="center"/>
    </xf>
    <xf numFmtId="0" fontId="3" fillId="6" borderId="1" xfId="0" applyFont="1" applyFill="1" applyBorder="1" applyAlignment="1">
      <alignment horizontal="left"/>
    </xf>
    <xf numFmtId="0" fontId="5" fillId="0" borderId="1" xfId="0" applyFont="1" applyFill="1" applyBorder="1" applyAlignment="1">
      <alignment horizontal="center"/>
    </xf>
    <xf numFmtId="0" fontId="3" fillId="0" borderId="1" xfId="0" applyFont="1" applyFill="1" applyBorder="1" applyAlignment="1">
      <alignment horizontal="left"/>
    </xf>
    <xf numFmtId="0" fontId="3" fillId="7" borderId="1" xfId="0" applyFont="1" applyFill="1" applyBorder="1" applyAlignment="1">
      <alignment horizontal="left"/>
    </xf>
    <xf numFmtId="9" fontId="3" fillId="3" borderId="1" xfId="2" applyFont="1" applyFill="1" applyBorder="1" applyAlignment="1">
      <alignment horizontal="left"/>
    </xf>
    <xf numFmtId="9" fontId="3" fillId="0" borderId="1" xfId="2" applyFont="1" applyFill="1" applyBorder="1" applyAlignment="1">
      <alignment horizontal="center"/>
    </xf>
    <xf numFmtId="9" fontId="3" fillId="4" borderId="1" xfId="2" applyFont="1" applyFill="1" applyBorder="1" applyAlignment="1">
      <alignment horizontal="left"/>
    </xf>
    <xf numFmtId="9" fontId="3" fillId="5" borderId="1" xfId="2" applyFont="1" applyFill="1" applyBorder="1" applyAlignment="1">
      <alignment horizontal="left"/>
    </xf>
    <xf numFmtId="0" fontId="5" fillId="0" borderId="1" xfId="0" applyFont="1" applyBorder="1" applyAlignment="1">
      <alignment horizontal="center"/>
    </xf>
    <xf numFmtId="0" fontId="6" fillId="0" borderId="1" xfId="0" applyFont="1" applyBorder="1"/>
    <xf numFmtId="9" fontId="3" fillId="0" borderId="0" xfId="2" applyFont="1" applyAlignment="1">
      <alignment horizontal="center"/>
    </xf>
    <xf numFmtId="0" fontId="7" fillId="2" borderId="1" xfId="0" applyFont="1" applyFill="1" applyBorder="1"/>
    <xf numFmtId="0" fontId="7" fillId="0" borderId="1" xfId="0" applyNumberFormat="1" applyFont="1" applyBorder="1"/>
    <xf numFmtId="0" fontId="7" fillId="0" borderId="0" xfId="0" applyFont="1"/>
    <xf numFmtId="0" fontId="8" fillId="0" borderId="0" xfId="0" applyFont="1" applyAlignment="1">
      <alignment horizontal="left"/>
    </xf>
    <xf numFmtId="9" fontId="7" fillId="0" borderId="0" xfId="0" applyNumberFormat="1" applyFont="1"/>
    <xf numFmtId="164" fontId="7" fillId="0" borderId="0" xfId="2" applyNumberFormat="1" applyFont="1"/>
    <xf numFmtId="0" fontId="7" fillId="0" borderId="0" xfId="0" applyFont="1" applyAlignment="1">
      <alignment horizontal="center"/>
    </xf>
    <xf numFmtId="0" fontId="8" fillId="2" borderId="1" xfId="0" applyNumberFormat="1" applyFont="1" applyFill="1" applyBorder="1" applyAlignment="1">
      <alignment horizontal="center"/>
    </xf>
    <xf numFmtId="0" fontId="7" fillId="0" borderId="0" xfId="0" applyFont="1" applyFill="1"/>
    <xf numFmtId="0" fontId="8" fillId="2" borderId="1" xfId="0" applyFont="1" applyFill="1" applyBorder="1" applyAlignment="1">
      <alignment horizontal="center"/>
    </xf>
    <xf numFmtId="165" fontId="7" fillId="0" borderId="1" xfId="1" applyNumberFormat="1" applyFont="1" applyBorder="1"/>
    <xf numFmtId="43" fontId="7" fillId="0" borderId="1" xfId="1" applyFont="1" applyBorder="1"/>
    <xf numFmtId="0" fontId="7" fillId="0" borderId="1" xfId="0" quotePrefix="1" applyFont="1" applyBorder="1" applyAlignment="1">
      <alignment horizontal="center"/>
    </xf>
    <xf numFmtId="10" fontId="7" fillId="0" borderId="1" xfId="2" applyNumberFormat="1" applyFont="1" applyBorder="1"/>
    <xf numFmtId="10" fontId="7" fillId="0" borderId="0" xfId="2" applyNumberFormat="1" applyFont="1"/>
    <xf numFmtId="0" fontId="7" fillId="0" borderId="0" xfId="0" applyFont="1" applyFill="1" applyAlignment="1">
      <alignment horizontal="center"/>
    </xf>
    <xf numFmtId="9" fontId="7" fillId="3" borderId="1" xfId="2" applyFont="1" applyFill="1" applyBorder="1" applyAlignment="1">
      <alignment horizontal="center"/>
    </xf>
    <xf numFmtId="9" fontId="7" fillId="4" borderId="1" xfId="2" applyFont="1" applyFill="1" applyBorder="1" applyAlignment="1">
      <alignment horizontal="center"/>
    </xf>
    <xf numFmtId="9" fontId="7" fillId="5" borderId="1" xfId="2" applyFont="1" applyFill="1" applyBorder="1" applyAlignment="1">
      <alignment horizontal="center"/>
    </xf>
    <xf numFmtId="0" fontId="7" fillId="8" borderId="1" xfId="0" applyFont="1" applyFill="1" applyBorder="1"/>
    <xf numFmtId="9" fontId="7" fillId="10" borderId="1" xfId="2" applyFont="1" applyFill="1" applyBorder="1" applyAlignment="1">
      <alignment horizontal="center"/>
    </xf>
    <xf numFmtId="0" fontId="9" fillId="0" borderId="0" xfId="0" applyFont="1"/>
    <xf numFmtId="2" fontId="10" fillId="0" borderId="0" xfId="1" applyNumberFormat="1" applyFont="1" applyFill="1"/>
    <xf numFmtId="2" fontId="10" fillId="0" borderId="0" xfId="1" applyNumberFormat="1" applyFont="1" applyFill="1" applyAlignment="1">
      <alignment horizontal="center"/>
    </xf>
    <xf numFmtId="0" fontId="7" fillId="0" borderId="1" xfId="0" applyFont="1" applyBorder="1"/>
    <xf numFmtId="0" fontId="7" fillId="0" borderId="1" xfId="0" applyFont="1" applyFill="1" applyBorder="1"/>
    <xf numFmtId="0" fontId="7" fillId="6" borderId="1" xfId="0" applyFont="1" applyFill="1" applyBorder="1"/>
    <xf numFmtId="0" fontId="7" fillId="7" borderId="1" xfId="0" applyFont="1" applyFill="1" applyBorder="1"/>
    <xf numFmtId="0" fontId="7" fillId="3" borderId="1" xfId="0" applyFont="1" applyFill="1" applyBorder="1"/>
    <xf numFmtId="0" fontId="7" fillId="9" borderId="1" xfId="0" applyFont="1" applyFill="1" applyBorder="1"/>
    <xf numFmtId="0" fontId="7" fillId="5" borderId="1" xfId="0" applyFont="1" applyFill="1" applyBorder="1"/>
    <xf numFmtId="0" fontId="7" fillId="10" borderId="1" xfId="0" applyFont="1" applyFill="1" applyBorder="1"/>
    <xf numFmtId="0" fontId="7" fillId="0" borderId="1" xfId="0" applyNumberFormat="1" applyFont="1" applyBorder="1" applyAlignment="1">
      <alignment horizontal="center"/>
    </xf>
    <xf numFmtId="166" fontId="10" fillId="0" borderId="0" xfId="0" applyNumberFormat="1" applyFont="1" applyFill="1"/>
    <xf numFmtId="0" fontId="10" fillId="0" borderId="0" xfId="0" applyFont="1" applyFill="1"/>
    <xf numFmtId="0" fontId="7" fillId="6" borderId="1" xfId="0" applyFont="1" applyFill="1" applyBorder="1" applyAlignment="1">
      <alignment horizontal="center"/>
    </xf>
    <xf numFmtId="43" fontId="7" fillId="10" borderId="1" xfId="1" applyFont="1" applyFill="1" applyBorder="1" applyAlignment="1">
      <alignment horizontal="center"/>
    </xf>
    <xf numFmtId="43" fontId="7" fillId="0" borderId="0" xfId="1" applyFont="1" applyBorder="1"/>
    <xf numFmtId="0" fontId="7" fillId="6" borderId="2" xfId="0" applyFont="1" applyFill="1" applyBorder="1" applyAlignment="1">
      <alignment horizontal="center"/>
    </xf>
    <xf numFmtId="2" fontId="10" fillId="11" borderId="1" xfId="1" applyNumberFormat="1" applyFont="1" applyFill="1" applyBorder="1" applyAlignment="1">
      <alignment horizontal="center"/>
    </xf>
    <xf numFmtId="2" fontId="10" fillId="0" borderId="0" xfId="1" applyNumberFormat="1" applyFont="1" applyFill="1" applyBorder="1" applyAlignment="1">
      <alignment horizontal="center"/>
    </xf>
    <xf numFmtId="43" fontId="11" fillId="0" borderId="0" xfId="1" applyFont="1"/>
    <xf numFmtId="43" fontId="11" fillId="0" borderId="1" xfId="1" applyFont="1" applyBorder="1" applyAlignment="1">
      <alignment horizontal="center"/>
    </xf>
    <xf numFmtId="43" fontId="12" fillId="0" borderId="0" xfId="1" applyFont="1"/>
    <xf numFmtId="9" fontId="11" fillId="0" borderId="1" xfId="2" applyFont="1" applyBorder="1" applyAlignment="1">
      <alignment horizontal="center"/>
    </xf>
    <xf numFmtId="9" fontId="11" fillId="13" borderId="1" xfId="2" applyFont="1" applyFill="1" applyBorder="1" applyAlignment="1">
      <alignment horizontal="center"/>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167" fontId="11" fillId="0" borderId="1" xfId="1" applyNumberFormat="1" applyFont="1" applyBorder="1"/>
    <xf numFmtId="165" fontId="11" fillId="0" borderId="1" xfId="1" applyNumberFormat="1" applyFont="1" applyBorder="1" applyAlignment="1">
      <alignment horizontal="center"/>
    </xf>
    <xf numFmtId="167" fontId="11" fillId="0" borderId="1" xfId="1" applyNumberFormat="1" applyFont="1" applyBorder="1" applyAlignment="1">
      <alignment horizontal="center"/>
    </xf>
    <xf numFmtId="43" fontId="11" fillId="0" borderId="0" xfId="1" applyFont="1" applyAlignment="1">
      <alignment horizontal="center"/>
    </xf>
    <xf numFmtId="43" fontId="11" fillId="13" borderId="1" xfId="1" applyFont="1" applyFill="1" applyBorder="1" applyAlignment="1">
      <alignment horizontal="center"/>
    </xf>
    <xf numFmtId="165" fontId="12" fillId="0" borderId="1" xfId="1" applyNumberFormat="1" applyFont="1" applyBorder="1" applyAlignment="1">
      <alignment horizontal="center"/>
    </xf>
    <xf numFmtId="165" fontId="12" fillId="0" borderId="1" xfId="1" applyNumberFormat="1" applyFont="1" applyBorder="1"/>
    <xf numFmtId="9" fontId="12" fillId="0" borderId="1" xfId="2" applyFont="1" applyBorder="1"/>
    <xf numFmtId="43" fontId="12" fillId="0" borderId="1" xfId="1" applyFont="1" applyBorder="1"/>
    <xf numFmtId="43" fontId="12" fillId="0" borderId="1" xfId="1" applyFont="1" applyBorder="1" applyAlignment="1">
      <alignment horizontal="center"/>
    </xf>
    <xf numFmtId="43" fontId="12" fillId="13" borderId="1" xfId="1" applyFont="1" applyFill="1" applyBorder="1"/>
    <xf numFmtId="9" fontId="12" fillId="13" borderId="1" xfId="2" applyFont="1" applyFill="1" applyBorder="1"/>
    <xf numFmtId="165" fontId="15" fillId="15" borderId="1" xfId="1" applyNumberFormat="1" applyFont="1" applyFill="1" applyBorder="1" applyAlignment="1">
      <alignment horizontal="center"/>
    </xf>
    <xf numFmtId="9" fontId="15" fillId="15" borderId="1" xfId="2" applyFont="1" applyFill="1" applyBorder="1"/>
    <xf numFmtId="43" fontId="15" fillId="15" borderId="1" xfId="1" applyFont="1" applyFill="1" applyBorder="1"/>
    <xf numFmtId="167" fontId="12" fillId="0" borderId="1" xfId="1" applyNumberFormat="1" applyFont="1" applyBorder="1"/>
    <xf numFmtId="167" fontId="15" fillId="15" borderId="1" xfId="1" applyNumberFormat="1" applyFont="1" applyFill="1" applyBorder="1"/>
    <xf numFmtId="165" fontId="11" fillId="13" borderId="1" xfId="1" applyNumberFormat="1" applyFont="1" applyFill="1" applyBorder="1" applyAlignment="1">
      <alignment horizontal="center"/>
    </xf>
    <xf numFmtId="165" fontId="12" fillId="13" borderId="1" xfId="1" applyNumberFormat="1" applyFont="1" applyFill="1" applyBorder="1"/>
    <xf numFmtId="165" fontId="15" fillId="15" borderId="1" xfId="1" applyNumberFormat="1" applyFont="1" applyFill="1" applyBorder="1"/>
    <xf numFmtId="10" fontId="7" fillId="0" borderId="1" xfId="0" applyNumberFormat="1" applyFont="1" applyBorder="1"/>
    <xf numFmtId="43" fontId="7" fillId="0" borderId="0" xfId="1" applyFont="1"/>
    <xf numFmtId="9" fontId="0" fillId="0" borderId="0" xfId="0" applyNumberFormat="1"/>
    <xf numFmtId="10" fontId="0" fillId="0" borderId="0" xfId="2" applyNumberFormat="1" applyFont="1"/>
    <xf numFmtId="10" fontId="7" fillId="0" borderId="0" xfId="1" applyNumberFormat="1" applyFont="1"/>
    <xf numFmtId="165" fontId="7" fillId="8" borderId="1" xfId="1" applyNumberFormat="1" applyFont="1" applyFill="1" applyBorder="1" applyAlignment="1">
      <alignment horizontal="center"/>
    </xf>
    <xf numFmtId="165" fontId="7" fillId="10" borderId="1" xfId="1" applyNumberFormat="1" applyFont="1" applyFill="1" applyBorder="1" applyAlignment="1">
      <alignment horizontal="center"/>
    </xf>
    <xf numFmtId="0" fontId="16" fillId="0" borderId="0" xfId="0" applyFont="1" applyFill="1" applyAlignment="1">
      <alignment horizontal="center"/>
    </xf>
    <xf numFmtId="0" fontId="18" fillId="0" borderId="0" xfId="3" applyAlignment="1">
      <alignment horizontal="center"/>
    </xf>
    <xf numFmtId="0" fontId="18" fillId="0" borderId="0" xfId="3"/>
    <xf numFmtId="168" fontId="0" fillId="0" borderId="0" xfId="4" applyFont="1" applyAlignment="1">
      <alignment horizontal="center"/>
    </xf>
    <xf numFmtId="43" fontId="18" fillId="0" borderId="0" xfId="5" applyFont="1"/>
    <xf numFmtId="0" fontId="19" fillId="2" borderId="0" xfId="3" applyFont="1" applyFill="1" applyAlignment="1">
      <alignment horizontal="center"/>
    </xf>
    <xf numFmtId="0" fontId="20" fillId="2" borderId="0" xfId="3" applyFont="1" applyFill="1" applyAlignment="1">
      <alignment horizontal="center"/>
    </xf>
    <xf numFmtId="168" fontId="19" fillId="2" borderId="0" xfId="4" applyFont="1" applyFill="1" applyAlignment="1">
      <alignment horizontal="center"/>
    </xf>
    <xf numFmtId="43" fontId="20" fillId="2" borderId="0" xfId="5" applyFont="1" applyFill="1" applyAlignment="1">
      <alignment horizontal="center"/>
    </xf>
    <xf numFmtId="0" fontId="18" fillId="2" borderId="0" xfId="3" applyFill="1" applyAlignment="1">
      <alignment horizontal="center"/>
    </xf>
    <xf numFmtId="0" fontId="19" fillId="2" borderId="0" xfId="3" applyFont="1" applyFill="1" applyAlignment="1">
      <alignment horizontal="left"/>
    </xf>
    <xf numFmtId="0" fontId="18" fillId="0" borderId="0" xfId="3" applyBorder="1" applyAlignment="1">
      <alignment horizontal="center"/>
    </xf>
    <xf numFmtId="14" fontId="18" fillId="0" borderId="6" xfId="3" applyNumberFormat="1" applyFill="1" applyBorder="1" applyAlignment="1">
      <alignment horizontal="center"/>
    </xf>
    <xf numFmtId="168" fontId="0" fillId="0" borderId="6" xfId="4" applyFont="1" applyFill="1" applyBorder="1" applyAlignment="1">
      <alignment horizontal="center"/>
    </xf>
    <xf numFmtId="168" fontId="0" fillId="0" borderId="0" xfId="4" applyFont="1" applyFill="1" applyBorder="1" applyAlignment="1">
      <alignment horizontal="center"/>
    </xf>
    <xf numFmtId="9" fontId="3" fillId="16" borderId="0" xfId="6" applyFont="1" applyFill="1" applyBorder="1" applyAlignment="1">
      <alignment horizontal="center"/>
    </xf>
    <xf numFmtId="14" fontId="18" fillId="0" borderId="6" xfId="3" applyNumberFormat="1" applyBorder="1" applyAlignment="1">
      <alignment horizontal="center"/>
    </xf>
    <xf numFmtId="0" fontId="18" fillId="0" borderId="6" xfId="3" applyBorder="1" applyAlignment="1">
      <alignment horizontal="center"/>
    </xf>
    <xf numFmtId="0" fontId="18" fillId="0" borderId="6" xfId="3" applyBorder="1" applyAlignment="1">
      <alignment horizontal="center" wrapText="1"/>
    </xf>
    <xf numFmtId="43" fontId="0" fillId="0" borderId="0" xfId="5" applyFont="1" applyBorder="1" applyAlignment="1">
      <alignment horizontal="center"/>
    </xf>
    <xf numFmtId="2" fontId="18" fillId="0" borderId="6" xfId="3" applyNumberFormat="1" applyBorder="1" applyAlignment="1">
      <alignment horizontal="center"/>
    </xf>
    <xf numFmtId="0" fontId="21" fillId="0" borderId="6" xfId="3" applyFont="1" applyBorder="1" applyAlignment="1">
      <alignment horizontal="center"/>
    </xf>
    <xf numFmtId="168" fontId="0" fillId="0" borderId="6" xfId="4" applyFont="1" applyBorder="1" applyAlignment="1">
      <alignment horizontal="center"/>
    </xf>
    <xf numFmtId="10" fontId="0" fillId="0" borderId="6" xfId="7" applyNumberFormat="1" applyFont="1" applyBorder="1" applyAlignment="1">
      <alignment horizontal="center"/>
    </xf>
    <xf numFmtId="168" fontId="0" fillId="0" borderId="0" xfId="4" applyFont="1" applyBorder="1" applyAlignment="1">
      <alignment horizontal="center"/>
    </xf>
    <xf numFmtId="0" fontId="18" fillId="0" borderId="7" xfId="3" applyBorder="1" applyAlignment="1">
      <alignment horizontal="center"/>
    </xf>
    <xf numFmtId="0" fontId="18" fillId="0" borderId="0" xfId="3" applyFont="1"/>
    <xf numFmtId="0" fontId="22" fillId="0" borderId="0" xfId="3" applyFont="1"/>
    <xf numFmtId="0" fontId="23" fillId="0" borderId="0" xfId="3" applyFont="1"/>
    <xf numFmtId="10" fontId="18" fillId="0" borderId="0" xfId="3" applyNumberFormat="1" applyBorder="1"/>
    <xf numFmtId="0" fontId="18" fillId="0" borderId="0" xfId="3" applyFont="1" applyBorder="1"/>
    <xf numFmtId="14" fontId="18" fillId="0" borderId="0" xfId="3" applyNumberFormat="1" applyAlignment="1">
      <alignment horizontal="center"/>
    </xf>
    <xf numFmtId="2" fontId="18" fillId="0" borderId="0" xfId="3" applyNumberFormat="1" applyAlignment="1">
      <alignment horizontal="center"/>
    </xf>
    <xf numFmtId="10" fontId="0" fillId="0" borderId="0" xfId="7" applyNumberFormat="1" applyFont="1" applyAlignment="1">
      <alignment horizontal="center"/>
    </xf>
    <xf numFmtId="0" fontId="18" fillId="0" borderId="8" xfId="3" applyBorder="1" applyAlignment="1">
      <alignment horizontal="center"/>
    </xf>
    <xf numFmtId="0" fontId="21" fillId="0" borderId="0" xfId="3" applyFont="1"/>
    <xf numFmtId="0" fontId="19" fillId="0" borderId="0" xfId="3" applyFont="1"/>
    <xf numFmtId="0" fontId="24" fillId="0" borderId="0" xfId="3" applyFont="1"/>
    <xf numFmtId="9" fontId="18" fillId="0" borderId="0" xfId="3" applyNumberFormat="1" applyBorder="1"/>
    <xf numFmtId="0" fontId="18" fillId="0" borderId="0" xfId="3" applyBorder="1"/>
    <xf numFmtId="43" fontId="18" fillId="0" borderId="8" xfId="8" applyFont="1" applyBorder="1" applyAlignment="1">
      <alignment horizontal="center"/>
    </xf>
    <xf numFmtId="43" fontId="18" fillId="0" borderId="8" xfId="3" applyNumberFormat="1" applyBorder="1" applyAlignment="1">
      <alignment horizontal="center"/>
    </xf>
    <xf numFmtId="43" fontId="11" fillId="6" borderId="2" xfId="1" applyFont="1" applyFill="1" applyBorder="1" applyAlignment="1">
      <alignment horizontal="center"/>
    </xf>
    <xf numFmtId="43" fontId="11" fillId="6" borderId="3" xfId="1" applyFont="1" applyFill="1" applyBorder="1" applyAlignment="1">
      <alignment horizontal="center"/>
    </xf>
    <xf numFmtId="43" fontId="11" fillId="6" borderId="4" xfId="1" applyFont="1" applyFill="1" applyBorder="1" applyAlignment="1">
      <alignment horizontal="center"/>
    </xf>
    <xf numFmtId="43" fontId="11" fillId="12" borderId="1" xfId="1" applyFont="1" applyFill="1" applyBorder="1" applyAlignment="1">
      <alignment horizontal="center"/>
    </xf>
    <xf numFmtId="43" fontId="11" fillId="14" borderId="1" xfId="1" applyFont="1" applyFill="1" applyBorder="1" applyAlignment="1">
      <alignment horizontal="center"/>
    </xf>
    <xf numFmtId="43" fontId="11" fillId="6" borderId="1" xfId="1" applyFont="1" applyFill="1" applyBorder="1" applyAlignment="1">
      <alignment horizontal="center"/>
    </xf>
  </cellXfs>
  <cellStyles count="102">
    <cellStyle name="_S024 FEB RECON FOR PAYMENT" xfId="9"/>
    <cellStyle name="Comma" xfId="1" builtinId="3"/>
    <cellStyle name="Comma 10" xfId="10"/>
    <cellStyle name="Comma 10 2" xfId="11"/>
    <cellStyle name="Comma 11" xfId="12"/>
    <cellStyle name="Comma 11 2" xfId="13"/>
    <cellStyle name="Comma 11 2 2" xfId="14"/>
    <cellStyle name="Comma 11 3" xfId="15"/>
    <cellStyle name="Comma 12" xfId="16"/>
    <cellStyle name="Comma 12 2" xfId="17"/>
    <cellStyle name="Comma 13" xfId="18"/>
    <cellStyle name="Comma 13 2" xfId="19"/>
    <cellStyle name="Comma 14" xfId="20"/>
    <cellStyle name="Comma 14 2" xfId="21"/>
    <cellStyle name="Comma 15" xfId="22"/>
    <cellStyle name="Comma 16" xfId="23"/>
    <cellStyle name="Comma 2" xfId="4"/>
    <cellStyle name="Comma 2 2" xfId="24"/>
    <cellStyle name="Comma 2 2 2" xfId="25"/>
    <cellStyle name="Comma 2 3" xfId="26"/>
    <cellStyle name="Comma 3" xfId="5"/>
    <cellStyle name="Comma 3 2" xfId="27"/>
    <cellStyle name="Comma 4" xfId="8"/>
    <cellStyle name="Comma 4 2" xfId="28"/>
    <cellStyle name="Comma 4 2 2" xfId="29"/>
    <cellStyle name="Comma 4 3" xfId="30"/>
    <cellStyle name="Comma 5" xfId="31"/>
    <cellStyle name="Comma 5 2" xfId="32"/>
    <cellStyle name="Comma 5 2 2" xfId="33"/>
    <cellStyle name="Comma 5 3" xfId="34"/>
    <cellStyle name="Comma 6" xfId="35"/>
    <cellStyle name="Comma 6 2" xfId="36"/>
    <cellStyle name="Comma 7" xfId="37"/>
    <cellStyle name="Comma 7 2" xfId="38"/>
    <cellStyle name="Comma 8" xfId="39"/>
    <cellStyle name="Comma 9" xfId="40"/>
    <cellStyle name="Comma 9 2" xfId="41"/>
    <cellStyle name="Hyperlink 2" xfId="42"/>
    <cellStyle name="Hyperlink 3" xfId="43"/>
    <cellStyle name="Normal" xfId="0" builtinId="0"/>
    <cellStyle name="Normal 10" xfId="44"/>
    <cellStyle name="Normal 10 2" xfId="45"/>
    <cellStyle name="Normal 11" xfId="46"/>
    <cellStyle name="Normal 11 2" xfId="47"/>
    <cellStyle name="Normal 12" xfId="48"/>
    <cellStyle name="Normal 12 2" xfId="49"/>
    <cellStyle name="Normal 13" xfId="50"/>
    <cellStyle name="Normal 13 2" xfId="51"/>
    <cellStyle name="Normal 14" xfId="52"/>
    <cellStyle name="Normal 14 2" xfId="53"/>
    <cellStyle name="Normal 15" xfId="54"/>
    <cellStyle name="Normal 15 2" xfId="55"/>
    <cellStyle name="Normal 16" xfId="56"/>
    <cellStyle name="Normal 16 2" xfId="57"/>
    <cellStyle name="Normal 17" xfId="58"/>
    <cellStyle name="Normal 18" xfId="59"/>
    <cellStyle name="Normal 2" xfId="3"/>
    <cellStyle name="Normal 2 2" xfId="60"/>
    <cellStyle name="Normal 2 2 2" xfId="61"/>
    <cellStyle name="Normal 2 3" xfId="62"/>
    <cellStyle name="Normal 3" xfId="63"/>
    <cellStyle name="Normal 3 2" xfId="64"/>
    <cellStyle name="Normal 4" xfId="65"/>
    <cellStyle name="Normal 4 2" xfId="66"/>
    <cellStyle name="Normal 4 2 2" xfId="67"/>
    <cellStyle name="Normal 4 3" xfId="68"/>
    <cellStyle name="Normal 5" xfId="69"/>
    <cellStyle name="Normal 5 2" xfId="70"/>
    <cellStyle name="Normal 5 2 2" xfId="71"/>
    <cellStyle name="Normal 5 3" xfId="72"/>
    <cellStyle name="Normal 6" xfId="73"/>
    <cellStyle name="Normal 6 2" xfId="74"/>
    <cellStyle name="Normal 6 2 2" xfId="75"/>
    <cellStyle name="Normal 6 3" xfId="76"/>
    <cellStyle name="Normal 7" xfId="77"/>
    <cellStyle name="Normal 7 2" xfId="78"/>
    <cellStyle name="Normal 7 2 2" xfId="79"/>
    <cellStyle name="Normal 7 3" xfId="80"/>
    <cellStyle name="Normal 8" xfId="81"/>
    <cellStyle name="Normal 8 2" xfId="82"/>
    <cellStyle name="Normal 8 2 2" xfId="83"/>
    <cellStyle name="Normal 8 3" xfId="84"/>
    <cellStyle name="Normal 9" xfId="85"/>
    <cellStyle name="Normal 9 2" xfId="86"/>
    <cellStyle name="Normal 9 2 2" xfId="87"/>
    <cellStyle name="Normal 9 3" xfId="88"/>
    <cellStyle name="Normal 9 4" xfId="89"/>
    <cellStyle name="Percent" xfId="2" builtinId="5"/>
    <cellStyle name="Percent 2" xfId="7"/>
    <cellStyle name="Percent 2 2" xfId="90"/>
    <cellStyle name="Percent 3" xfId="6"/>
    <cellStyle name="Percent 3 2" xfId="91"/>
    <cellStyle name="Percent 4" xfId="92"/>
    <cellStyle name="Percent 5" xfId="93"/>
    <cellStyle name="Percent 5 2" xfId="94"/>
    <cellStyle name="Percent 6" xfId="95"/>
    <cellStyle name="Percent 6 2" xfId="96"/>
    <cellStyle name="Percent 7" xfId="97"/>
    <cellStyle name="Percent 7 2" xfId="98"/>
    <cellStyle name="Percent 8" xfId="99"/>
    <cellStyle name="Percent 9" xfId="100"/>
    <cellStyle name="Style 1" xfId="101"/>
  </cellStyles>
  <dxfs count="6">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0</xdr:row>
          <xdr:rowOff>28575</xdr:rowOff>
        </xdr:from>
        <xdr:to>
          <xdr:col>4</xdr:col>
          <xdr:colOff>238125</xdr:colOff>
          <xdr:row>1</xdr:row>
          <xdr:rowOff>9525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Rules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104775</xdr:colOff>
          <xdr:row>0</xdr:row>
          <xdr:rowOff>57150</xdr:rowOff>
        </xdr:from>
        <xdr:to>
          <xdr:col>25</xdr:col>
          <xdr:colOff>914400</xdr:colOff>
          <xdr:row>1</xdr:row>
          <xdr:rowOff>9525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409575</xdr:colOff>
          <xdr:row>0</xdr:row>
          <xdr:rowOff>47625</xdr:rowOff>
        </xdr:from>
        <xdr:to>
          <xdr:col>10</xdr:col>
          <xdr:colOff>419100</xdr:colOff>
          <xdr:row>1</xdr:row>
          <xdr:rowOff>28575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Companies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0</xdr:row>
          <xdr:rowOff>28575</xdr:rowOff>
        </xdr:from>
        <xdr:to>
          <xdr:col>11</xdr:col>
          <xdr:colOff>571500</xdr:colOff>
          <xdr:row>1</xdr:row>
          <xdr:rowOff>9525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Parameters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57150</xdr:colOff>
          <xdr:row>0</xdr:row>
          <xdr:rowOff>57150</xdr:rowOff>
        </xdr:from>
        <xdr:to>
          <xdr:col>29</xdr:col>
          <xdr:colOff>1047750</xdr:colOff>
          <xdr:row>1</xdr:row>
          <xdr:rowOff>9525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76200</xdr:colOff>
          <xdr:row>0</xdr:row>
          <xdr:rowOff>57150</xdr:rowOff>
        </xdr:from>
        <xdr:to>
          <xdr:col>27</xdr:col>
          <xdr:colOff>1066800</xdr:colOff>
          <xdr:row>1</xdr:row>
          <xdr:rowOff>9525</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endParaRPr lang="en-US"/>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belBetting/Strateg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ategy"/>
      <sheetName val="Betin Bets"/>
      <sheetName val="Matched Bets Projections"/>
      <sheetName val="MB Procedure"/>
      <sheetName val="Value Bets Projections"/>
      <sheetName val="Arbitrage Bets Projections"/>
      <sheetName val="Cytonn MMF"/>
      <sheetName val="Notices"/>
      <sheetName val="MB Eligibility"/>
      <sheetName val="Sheet1"/>
    </sheetNames>
    <definedNames>
      <definedName name="Back"/>
      <definedName name="Companies"/>
      <definedName name="Parameters"/>
      <definedName name="Rules"/>
    </definedNames>
    <sheetDataSet>
      <sheetData sheetId="0"/>
      <sheetData sheetId="1"/>
      <sheetData sheetId="2"/>
      <sheetData sheetId="3"/>
      <sheetData sheetId="4"/>
      <sheetData sheetId="5"/>
      <sheetData sheetId="6"/>
      <sheetData sheetId="7"/>
      <sheetData sheetId="8"/>
      <sheetData sheetId="9"/>
    </sheetDataSet>
  </externalBook>
</externalLink>
</file>

<file path=xl/queryTables/queryTable1.xml><?xml version="1.0" encoding="utf-8"?>
<queryTable xmlns="http://schemas.openxmlformats.org/spreadsheetml/2006/main" name="betanalysis_2019-06-29T21" connectionId="3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3.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zoomScale="80" zoomScaleNormal="80" workbookViewId="0">
      <selection activeCell="A36" sqref="A36"/>
    </sheetView>
  </sheetViews>
  <sheetFormatPr defaultRowHeight="12.75"/>
  <cols>
    <col min="1" max="1" width="3.5703125" style="1" customWidth="1"/>
    <col min="2" max="2" width="51.28515625" style="1" bestFit="1" customWidth="1"/>
    <col min="3" max="3" width="27.7109375" style="1" customWidth="1"/>
    <col min="4" max="4" width="21.42578125" style="2" bestFit="1" customWidth="1"/>
    <col min="5" max="5" width="21.42578125" style="2" customWidth="1"/>
    <col min="6" max="6" width="49.28515625" style="1" bestFit="1" customWidth="1"/>
    <col min="7" max="7" width="9.140625" style="2"/>
    <col min="8" max="16384" width="9.140625" style="1"/>
  </cols>
  <sheetData>
    <row r="1" spans="1:6">
      <c r="A1" s="6" t="s">
        <v>49</v>
      </c>
    </row>
    <row r="2" spans="1:6">
      <c r="A2" s="7" t="s">
        <v>50</v>
      </c>
      <c r="B2" s="7" t="s">
        <v>51</v>
      </c>
      <c r="C2" s="7" t="s">
        <v>52</v>
      </c>
      <c r="D2" s="8" t="s">
        <v>53</v>
      </c>
      <c r="E2" s="8" t="s">
        <v>54</v>
      </c>
      <c r="F2" s="7" t="s">
        <v>55</v>
      </c>
    </row>
    <row r="3" spans="1:6">
      <c r="A3" s="7"/>
      <c r="B3" s="7"/>
      <c r="C3" s="7"/>
      <c r="D3" s="8" t="s">
        <v>56</v>
      </c>
      <c r="E3" s="8" t="s">
        <v>56</v>
      </c>
      <c r="F3" s="7"/>
    </row>
    <row r="4" spans="1:6">
      <c r="A4" s="9">
        <v>1</v>
      </c>
      <c r="B4" s="3" t="s">
        <v>57</v>
      </c>
      <c r="C4" s="10" t="s">
        <v>13</v>
      </c>
      <c r="D4" s="11"/>
      <c r="E4" s="11"/>
      <c r="F4" s="3"/>
    </row>
    <row r="5" spans="1:6">
      <c r="A5" s="9">
        <v>2</v>
      </c>
      <c r="B5" s="3" t="s">
        <v>58</v>
      </c>
      <c r="C5" s="10" t="s">
        <v>14</v>
      </c>
      <c r="D5" s="11"/>
      <c r="E5" s="11"/>
      <c r="F5" s="3"/>
    </row>
    <row r="6" spans="1:6">
      <c r="A6" s="9">
        <v>3</v>
      </c>
      <c r="B6" s="3" t="s">
        <v>59</v>
      </c>
      <c r="C6" s="10" t="s">
        <v>15</v>
      </c>
      <c r="D6" s="11" t="s">
        <v>60</v>
      </c>
      <c r="E6" s="11"/>
      <c r="F6" s="3"/>
    </row>
    <row r="7" spans="1:6">
      <c r="A7" s="9">
        <v>4</v>
      </c>
      <c r="B7" s="3" t="s">
        <v>61</v>
      </c>
      <c r="C7" s="10" t="s">
        <v>16</v>
      </c>
      <c r="D7" s="11"/>
      <c r="E7" s="11"/>
      <c r="F7" s="3"/>
    </row>
    <row r="8" spans="1:6">
      <c r="A8" s="9">
        <v>5</v>
      </c>
      <c r="B8" s="3" t="s">
        <v>62</v>
      </c>
      <c r="C8" s="10" t="s">
        <v>17</v>
      </c>
      <c r="D8" s="11"/>
      <c r="E8" s="11"/>
      <c r="F8" s="3"/>
    </row>
    <row r="9" spans="1:6">
      <c r="A9" s="9">
        <v>6</v>
      </c>
      <c r="B9" s="3" t="s">
        <v>63</v>
      </c>
      <c r="C9" s="10" t="s">
        <v>18</v>
      </c>
      <c r="D9" s="11"/>
      <c r="E9" s="11"/>
      <c r="F9" s="3"/>
    </row>
    <row r="10" spans="1:6">
      <c r="A10" s="9">
        <v>7</v>
      </c>
      <c r="B10" s="3" t="s">
        <v>64</v>
      </c>
      <c r="C10" s="12" t="s">
        <v>21</v>
      </c>
      <c r="D10" s="13" t="s">
        <v>65</v>
      </c>
      <c r="E10" s="13"/>
      <c r="F10" s="3"/>
    </row>
    <row r="11" spans="1:6">
      <c r="A11" s="9">
        <v>8</v>
      </c>
      <c r="B11" s="3" t="s">
        <v>66</v>
      </c>
      <c r="C11" s="10" t="s">
        <v>22</v>
      </c>
      <c r="D11" s="11"/>
      <c r="E11" s="11"/>
      <c r="F11" s="3"/>
    </row>
    <row r="12" spans="1:6">
      <c r="A12" s="9">
        <v>9</v>
      </c>
      <c r="B12" s="3" t="s">
        <v>67</v>
      </c>
      <c r="C12" s="12" t="s">
        <v>23</v>
      </c>
      <c r="D12" s="13" t="s">
        <v>65</v>
      </c>
      <c r="E12" s="13"/>
      <c r="F12" s="3"/>
    </row>
    <row r="13" spans="1:6">
      <c r="A13" s="9">
        <v>10</v>
      </c>
      <c r="B13" s="3" t="s">
        <v>68</v>
      </c>
      <c r="C13" s="14" t="s">
        <v>24</v>
      </c>
      <c r="D13" s="11"/>
      <c r="E13" s="11"/>
      <c r="F13" s="3"/>
    </row>
    <row r="14" spans="1:6">
      <c r="A14" s="9">
        <v>11</v>
      </c>
      <c r="B14" s="3" t="s">
        <v>69</v>
      </c>
      <c r="C14" s="15" t="s">
        <v>25</v>
      </c>
      <c r="D14" s="11"/>
      <c r="E14" s="11"/>
      <c r="F14" s="3"/>
    </row>
    <row r="15" spans="1:6">
      <c r="A15" s="9">
        <v>12</v>
      </c>
      <c r="B15" s="3" t="s">
        <v>70</v>
      </c>
      <c r="C15" s="15" t="s">
        <v>26</v>
      </c>
      <c r="D15" s="11"/>
      <c r="E15" s="11"/>
      <c r="F15" s="3"/>
    </row>
    <row r="16" spans="1:6">
      <c r="A16" s="9">
        <v>13</v>
      </c>
      <c r="B16" s="3" t="s">
        <v>71</v>
      </c>
      <c r="C16" s="15" t="s">
        <v>27</v>
      </c>
      <c r="D16" s="11"/>
      <c r="E16" s="11"/>
      <c r="F16" s="3"/>
    </row>
    <row r="17" spans="1:6">
      <c r="A17" s="9">
        <v>14</v>
      </c>
      <c r="B17" s="3" t="s">
        <v>72</v>
      </c>
      <c r="C17" s="4" t="s">
        <v>28</v>
      </c>
      <c r="D17" s="11"/>
      <c r="E17" s="11"/>
      <c r="F17" s="3"/>
    </row>
    <row r="18" spans="1:6">
      <c r="A18" s="9">
        <v>15</v>
      </c>
      <c r="B18" s="3" t="s">
        <v>73</v>
      </c>
      <c r="C18" s="4" t="s">
        <v>29</v>
      </c>
      <c r="D18" s="11"/>
      <c r="E18" s="11"/>
      <c r="F18" s="3"/>
    </row>
    <row r="19" spans="1:6">
      <c r="A19" s="9">
        <v>16</v>
      </c>
      <c r="B19" s="3" t="s">
        <v>74</v>
      </c>
      <c r="C19" s="16" t="s">
        <v>75</v>
      </c>
      <c r="D19" s="17">
        <v>0.3</v>
      </c>
      <c r="E19" s="17"/>
      <c r="F19" s="3"/>
    </row>
    <row r="20" spans="1:6">
      <c r="A20" s="9">
        <v>17</v>
      </c>
      <c r="B20" s="3" t="s">
        <v>76</v>
      </c>
      <c r="C20" s="16" t="s">
        <v>77</v>
      </c>
      <c r="D20" s="17">
        <v>0.1</v>
      </c>
      <c r="E20" s="17"/>
      <c r="F20" s="3"/>
    </row>
    <row r="21" spans="1:6">
      <c r="A21" s="9">
        <v>18</v>
      </c>
      <c r="B21" s="3" t="s">
        <v>78</v>
      </c>
      <c r="C21" s="16" t="s">
        <v>79</v>
      </c>
      <c r="D21" s="17">
        <v>0.3</v>
      </c>
      <c r="E21" s="17"/>
      <c r="F21" s="3"/>
    </row>
    <row r="22" spans="1:6">
      <c r="A22" s="9">
        <v>19</v>
      </c>
      <c r="B22" s="3" t="s">
        <v>80</v>
      </c>
      <c r="C22" s="18" t="s">
        <v>81</v>
      </c>
      <c r="D22" s="17">
        <v>0.2</v>
      </c>
      <c r="E22" s="17"/>
      <c r="F22" s="3"/>
    </row>
    <row r="23" spans="1:6">
      <c r="A23" s="9">
        <v>20</v>
      </c>
      <c r="B23" s="3" t="s">
        <v>82</v>
      </c>
      <c r="C23" s="18" t="s">
        <v>83</v>
      </c>
      <c r="D23" s="17">
        <v>0.1</v>
      </c>
      <c r="E23" s="17"/>
      <c r="F23" s="3"/>
    </row>
    <row r="24" spans="1:6">
      <c r="A24" s="9">
        <v>21</v>
      </c>
      <c r="B24" s="3" t="s">
        <v>84</v>
      </c>
      <c r="C24" s="18" t="s">
        <v>85</v>
      </c>
      <c r="D24" s="17">
        <v>0.2</v>
      </c>
      <c r="E24" s="17"/>
      <c r="F24" s="3"/>
    </row>
    <row r="25" spans="1:6">
      <c r="A25" s="9">
        <v>22</v>
      </c>
      <c r="B25" s="3" t="s">
        <v>86</v>
      </c>
      <c r="C25" s="19" t="s">
        <v>87</v>
      </c>
      <c r="D25" s="17">
        <v>0.2</v>
      </c>
      <c r="E25" s="17"/>
      <c r="F25" s="3"/>
    </row>
    <row r="26" spans="1:6">
      <c r="A26" s="9">
        <v>23</v>
      </c>
      <c r="B26" s="3" t="s">
        <v>88</v>
      </c>
      <c r="C26" s="19" t="s">
        <v>89</v>
      </c>
      <c r="D26" s="17">
        <v>0.1</v>
      </c>
      <c r="E26" s="17"/>
      <c r="F26" s="3"/>
    </row>
    <row r="27" spans="1:6">
      <c r="A27" s="9">
        <v>24</v>
      </c>
      <c r="B27" s="3" t="s">
        <v>90</v>
      </c>
      <c r="C27" s="19" t="s">
        <v>91</v>
      </c>
      <c r="D27" s="17">
        <v>0.2</v>
      </c>
      <c r="E27" s="17"/>
      <c r="F27" s="3"/>
    </row>
    <row r="28" spans="1:6">
      <c r="A28" s="9">
        <v>25</v>
      </c>
      <c r="B28" s="3" t="s">
        <v>92</v>
      </c>
      <c r="C28" s="5" t="s">
        <v>39</v>
      </c>
      <c r="D28" s="20" t="s">
        <v>93</v>
      </c>
      <c r="E28" s="20"/>
      <c r="F28" s="21" t="s">
        <v>94</v>
      </c>
    </row>
    <row r="29" spans="1:6">
      <c r="A29" s="9">
        <v>26</v>
      </c>
      <c r="B29" s="3" t="s">
        <v>95</v>
      </c>
      <c r="C29" s="5" t="s">
        <v>40</v>
      </c>
      <c r="D29" s="20" t="s">
        <v>93</v>
      </c>
      <c r="E29" s="20"/>
      <c r="F29" s="21" t="s">
        <v>94</v>
      </c>
    </row>
    <row r="30" spans="1:6">
      <c r="A30" s="9">
        <v>27</v>
      </c>
      <c r="B30" s="3" t="s">
        <v>96</v>
      </c>
      <c r="C30" s="12" t="s">
        <v>41</v>
      </c>
      <c r="D30" s="20" t="s">
        <v>97</v>
      </c>
      <c r="E30" s="20"/>
      <c r="F30" s="21" t="s">
        <v>94</v>
      </c>
    </row>
    <row r="31" spans="1:6">
      <c r="A31" s="9">
        <v>28</v>
      </c>
      <c r="B31" s="3" t="s">
        <v>98</v>
      </c>
      <c r="C31" s="12" t="s">
        <v>42</v>
      </c>
      <c r="D31" s="20" t="s">
        <v>97</v>
      </c>
      <c r="E31" s="20"/>
      <c r="F31" s="21" t="s">
        <v>99</v>
      </c>
    </row>
    <row r="32" spans="1:6">
      <c r="D32" s="22"/>
      <c r="E32" s="22"/>
    </row>
    <row r="33" spans="1:2">
      <c r="A33" s="1" t="s">
        <v>100</v>
      </c>
    </row>
    <row r="34" spans="1:2">
      <c r="A34" s="1">
        <v>1</v>
      </c>
      <c r="B34" s="1" t="s">
        <v>101</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W4996"/>
  <sheetViews>
    <sheetView tabSelected="1" zoomScale="75" zoomScaleNormal="75" workbookViewId="0">
      <pane ySplit="8" topLeftCell="A3854" activePane="bottomLeft" state="frozen"/>
      <selection pane="bottomLeft" activeCell="AI3" sqref="AI3"/>
    </sheetView>
  </sheetViews>
  <sheetFormatPr defaultRowHeight="13.5" outlineLevelCol="1"/>
  <cols>
    <col min="1" max="2" width="6.7109375" style="57" customWidth="1"/>
    <col min="3" max="3" width="8.7109375" style="57" customWidth="1" outlineLevel="1"/>
    <col min="4" max="6" width="8.28515625" style="57" customWidth="1" outlineLevel="1"/>
    <col min="7" max="8" width="3.5703125" style="57" customWidth="1" outlineLevel="1"/>
    <col min="9" max="12" width="5" style="57" customWidth="1"/>
    <col min="13" max="15" width="3.85546875" style="57" customWidth="1"/>
    <col min="16" max="17" width="3.85546875" style="57" hidden="1" customWidth="1"/>
    <col min="18" max="28" width="5" style="57" customWidth="1"/>
    <col min="29" max="30" width="5" style="57" hidden="1" customWidth="1"/>
    <col min="31" max="32" width="5" style="57" customWidth="1"/>
    <col min="33" max="34" width="10" style="57" customWidth="1"/>
    <col min="35" max="35" width="7" style="57" customWidth="1"/>
    <col min="36" max="36" width="6.42578125" style="57" customWidth="1"/>
    <col min="37" max="38" width="5.140625" style="57" customWidth="1"/>
    <col min="39" max="39" width="7.85546875" style="57" customWidth="1"/>
    <col min="40" max="40" width="9.140625" style="57" customWidth="1"/>
    <col min="41" max="41" width="8.85546875" style="57" customWidth="1"/>
    <col min="42" max="42" width="10.28515625" style="57" customWidth="1"/>
    <col min="43" max="44" width="10.140625" style="57" customWidth="1"/>
    <col min="45" max="49" width="7.5703125" style="57" customWidth="1"/>
    <col min="50" max="16384" width="9.140625" style="57"/>
  </cols>
  <sheetData>
    <row r="1" spans="1:49" s="25" customFormat="1">
      <c r="A1" s="23" t="s">
        <v>104</v>
      </c>
      <c r="B1" s="24">
        <f>SUMPRODUCT(MAX(($A:$A&lt;&gt;"")*(ROW(A:A))))-8</f>
        <v>3862</v>
      </c>
      <c r="D1" s="26" t="s">
        <v>0</v>
      </c>
      <c r="H1" s="27"/>
      <c r="I1" s="28"/>
      <c r="AJ1" s="29"/>
      <c r="AL1" s="29" t="s">
        <v>6421</v>
      </c>
      <c r="AM1" s="30" t="s">
        <v>1</v>
      </c>
      <c r="AN1" s="30" t="s">
        <v>2</v>
      </c>
      <c r="AO1" s="30" t="s">
        <v>3</v>
      </c>
      <c r="AP1" s="69" t="s">
        <v>4074</v>
      </c>
      <c r="AQ1" s="70"/>
      <c r="AR1" s="71" t="s">
        <v>4075</v>
      </c>
      <c r="AS1" s="35" t="str">
        <f>+AL1</f>
        <v>+</v>
      </c>
      <c r="AT1" s="35" t="str">
        <f>+AL1</f>
        <v>+</v>
      </c>
      <c r="AU1" s="35" t="str">
        <f>+AL1</f>
        <v>+</v>
      </c>
      <c r="AV1" s="35" t="str">
        <f>+AL1</f>
        <v>+</v>
      </c>
      <c r="AW1" s="35" t="str">
        <f>+AL1</f>
        <v>+</v>
      </c>
    </row>
    <row r="2" spans="1:49" s="25" customFormat="1">
      <c r="A2" s="23" t="s">
        <v>4</v>
      </c>
      <c r="B2" s="24">
        <v>50</v>
      </c>
      <c r="D2" s="25" t="s">
        <v>5</v>
      </c>
      <c r="H2" s="27"/>
      <c r="I2" s="28"/>
      <c r="AB2" s="31"/>
      <c r="AC2" s="31"/>
      <c r="AD2" s="31"/>
      <c r="AE2" s="31"/>
      <c r="AF2" s="31"/>
      <c r="AG2" s="31"/>
      <c r="AH2" s="31"/>
      <c r="AL2" s="32" t="s">
        <v>6</v>
      </c>
      <c r="AM2" s="33">
        <f>SUBTOTAL(2,AP9:AP30385)</f>
        <v>3862</v>
      </c>
      <c r="AN2" s="33">
        <f>SUBTOTAL(2,AQ9:AQ30385)</f>
        <v>3862</v>
      </c>
      <c r="AO2" s="33">
        <f>SUBTOTAL(2,AR9:AR30385)</f>
        <v>3862</v>
      </c>
      <c r="AP2" s="34">
        <f>SUBTOTAL(2,AP9:AP30385)*$B$2</f>
        <v>193100</v>
      </c>
      <c r="AQ2" s="34">
        <f>SUBTOTAL(2,AQ9:AQ30385)*$B$2</f>
        <v>193100</v>
      </c>
      <c r="AR2" s="34">
        <f>SUBTOTAL(2,AR9:AR30385)*$B$2</f>
        <v>193100</v>
      </c>
      <c r="AS2" s="33">
        <f>SUBTOTAL(2,AP9:AP30385)</f>
        <v>3862</v>
      </c>
      <c r="AT2" s="33">
        <f>SUBTOTAL(2,AQ9:AQ30385)</f>
        <v>3862</v>
      </c>
      <c r="AU2" s="33">
        <f>SUBTOTAL(2,AR9:AR30385)</f>
        <v>3862</v>
      </c>
      <c r="AV2" s="33">
        <f>SUBTOTAL(2,AR9:AR30385)</f>
        <v>3862</v>
      </c>
      <c r="AW2" s="33">
        <f>SUBTOTAL(2,AR9:AR30385)</f>
        <v>3862</v>
      </c>
    </row>
    <row r="3" spans="1:49" s="25" customFormat="1">
      <c r="A3" s="23" t="s">
        <v>7</v>
      </c>
      <c r="B3" s="35" t="s">
        <v>8</v>
      </c>
      <c r="D3" s="25" t="s">
        <v>9</v>
      </c>
      <c r="H3" s="27"/>
      <c r="I3" s="28"/>
      <c r="AB3" s="31"/>
      <c r="AC3" s="31"/>
      <c r="AD3" s="31"/>
      <c r="AE3" s="31"/>
      <c r="AF3" s="31"/>
      <c r="AG3" s="31"/>
      <c r="AH3" s="31"/>
      <c r="AL3" s="32" t="s">
        <v>10</v>
      </c>
      <c r="AM3" s="33">
        <f ca="1">SUMPRODUCT(SUBTOTAL(3,OFFSET(AM9:AM30385,ROW(AM9:AM30385)-MIN(ROW(AM9:AM30385)),,1)), --(AM9:AM30385=$AL$3))</f>
        <v>1791</v>
      </c>
      <c r="AN3" s="33">
        <f ca="1">SUMPRODUCT(SUBTOTAL(3,OFFSET(AN9:AN30385,ROW(AN9:AN30385)-MIN(ROW(AN9:AN30385)),,1)), --(AN9:AN30385=$AL$3))</f>
        <v>799</v>
      </c>
      <c r="AO3" s="33">
        <f ca="1">SUMPRODUCT(SUBTOTAL(3,OFFSET(AO9:AO30385,ROW(AO9:AO30385)-MIN(ROW(AO9:AO30385)),,1)), --(AO9:AO30385=$AL$3))</f>
        <v>1272</v>
      </c>
      <c r="AP3" s="34">
        <f>SUBTOTAL(9,AP9:AP30385)</f>
        <v>-10835</v>
      </c>
      <c r="AQ3" s="34">
        <f>SUBTOTAL(9,AQ9:AQ30385)</f>
        <v>-43532.5</v>
      </c>
      <c r="AR3" s="34">
        <f>SUBTOTAL(9,AR9:AR30385)</f>
        <v>-17236</v>
      </c>
      <c r="AS3" s="33">
        <f ca="1">SUMPRODUCT(SUBTOTAL(3,OFFSET(AS9:AS30385,ROW(AS9:AS30385)-MIN(ROW(AS9:AS30385)),,1)), --(AS9:AS30385=$AS$1))</f>
        <v>2587</v>
      </c>
      <c r="AT3" s="33">
        <f ca="1">SUMPRODUCT(SUBTOTAL(3,OFFSET(AT9:AT30385,ROW(AT9:AT30385)-MIN(ROW(AT9:AT30385)),,1)), --(AT9:AT30385=$AT$1))</f>
        <v>715</v>
      </c>
      <c r="AU3" s="33">
        <f ca="1">SUMPRODUCT(SUBTOTAL(3,OFFSET(AU9:AU30385,ROW(AU9:AU30385)-MIN(ROW(AU9:AU30385)),,1)), --(AU9:AU30385=$AU$1))</f>
        <v>1841</v>
      </c>
      <c r="AV3" s="33">
        <f ca="1">SUMPRODUCT(SUBTOTAL(3,OFFSET(AV9:AV30385,ROW(AV9:AV30385)-MIN(ROW(AV9:AV30385)),,1)), --(AV9:AV30385=$AV$1))</f>
        <v>2494</v>
      </c>
      <c r="AW3" s="33">
        <f ca="1">SUMPRODUCT(SUBTOTAL(3,OFFSET(AW9:AW30385,ROW(AW9:AW30385)-MIN(ROW(AW9:AW30385)),,1)), --(AW9:AW30385=$AW$1))</f>
        <v>2003</v>
      </c>
    </row>
    <row r="4" spans="1:49" s="25" customFormat="1">
      <c r="A4" s="23" t="s">
        <v>103</v>
      </c>
      <c r="B4" s="35" t="s">
        <v>102</v>
      </c>
      <c r="D4" s="25" t="s">
        <v>11</v>
      </c>
      <c r="H4" s="27"/>
      <c r="I4" s="28"/>
      <c r="AB4" s="31"/>
      <c r="AC4" s="31"/>
      <c r="AD4" s="31"/>
      <c r="AE4" s="31"/>
      <c r="AF4" s="31"/>
      <c r="AG4" s="31"/>
      <c r="AH4" s="31"/>
      <c r="AL4" s="38"/>
      <c r="AM4" s="36">
        <f ca="1">+AM3/AM2</f>
        <v>0.46374935266701189</v>
      </c>
      <c r="AN4" s="92"/>
      <c r="AO4" s="36">
        <f ca="1">+AO3/AO2</f>
        <v>0.32936302433972037</v>
      </c>
      <c r="AP4" s="36">
        <f>+AP3/AP2</f>
        <v>-5.611082340756085E-2</v>
      </c>
      <c r="AQ4" s="36">
        <f t="shared" ref="AQ4" si="0">+AQ3/AQ2</f>
        <v>-0.22544018643190056</v>
      </c>
      <c r="AR4" s="36">
        <f t="shared" ref="AR4:AW4" si="1">+AR3/AR2</f>
        <v>-8.9259451061626097E-2</v>
      </c>
      <c r="AS4" s="36">
        <f t="shared" ca="1" si="1"/>
        <v>0.66986017607457271</v>
      </c>
      <c r="AT4" s="36">
        <f t="shared" ca="1" si="1"/>
        <v>0.18513723459347489</v>
      </c>
      <c r="AU4" s="36">
        <f t="shared" ca="1" si="1"/>
        <v>0.47669601242879339</v>
      </c>
      <c r="AV4" s="36">
        <f t="shared" ca="1" si="1"/>
        <v>0.64577938891765929</v>
      </c>
      <c r="AW4" s="36">
        <f t="shared" ca="1" si="1"/>
        <v>0.51864319005696535</v>
      </c>
    </row>
    <row r="5" spans="1:49" s="25" customFormat="1">
      <c r="B5" s="37"/>
      <c r="C5" s="37"/>
      <c r="I5" s="28"/>
      <c r="R5" s="31"/>
      <c r="S5" s="31"/>
      <c r="T5" s="31"/>
      <c r="U5" s="31"/>
      <c r="V5" s="31"/>
      <c r="W5" s="31"/>
      <c r="X5" s="31"/>
      <c r="Y5" s="31"/>
      <c r="Z5" s="31"/>
      <c r="AA5" s="31"/>
      <c r="AB5" s="31"/>
      <c r="AC5" s="31"/>
      <c r="AD5" s="31"/>
      <c r="AE5" s="31"/>
      <c r="AF5" s="31"/>
      <c r="AG5" s="31"/>
      <c r="AH5" s="31"/>
      <c r="AI5" s="31"/>
      <c r="AJ5" s="38"/>
      <c r="AK5" s="38"/>
      <c r="AL5" s="38"/>
      <c r="AM5" s="96"/>
      <c r="AO5" s="96"/>
      <c r="AP5" s="60"/>
      <c r="AR5" s="60"/>
    </row>
    <row r="6" spans="1:49" s="25" customFormat="1">
      <c r="R6" s="39">
        <v>0.3</v>
      </c>
      <c r="S6" s="39">
        <v>0.1</v>
      </c>
      <c r="T6" s="39">
        <v>0.3</v>
      </c>
      <c r="U6" s="40">
        <v>0.2</v>
      </c>
      <c r="V6" s="40">
        <v>0.1</v>
      </c>
      <c r="W6" s="40">
        <v>0.2</v>
      </c>
      <c r="X6" s="41">
        <v>0.2</v>
      </c>
      <c r="Y6" s="41">
        <v>0.1</v>
      </c>
      <c r="Z6" s="41">
        <v>0.2</v>
      </c>
      <c r="AA6" s="97">
        <v>80</v>
      </c>
      <c r="AB6" s="97">
        <v>80</v>
      </c>
      <c r="AC6" s="43"/>
      <c r="AD6" s="43"/>
      <c r="AE6" s="98">
        <v>80</v>
      </c>
      <c r="AF6" s="98">
        <v>80</v>
      </c>
      <c r="AG6" s="59"/>
      <c r="AH6" s="59"/>
      <c r="AI6" s="58">
        <v>41</v>
      </c>
      <c r="AJ6" s="61">
        <v>41</v>
      </c>
      <c r="AK6" s="62" t="s">
        <v>114</v>
      </c>
      <c r="AL6" s="62" t="s">
        <v>114</v>
      </c>
      <c r="AP6" s="60"/>
      <c r="AQ6" s="31"/>
    </row>
    <row r="7" spans="1:49" s="25" customFormat="1" ht="15">
      <c r="M7" s="44"/>
      <c r="N7" s="44"/>
      <c r="O7" s="44"/>
      <c r="P7" s="44"/>
      <c r="Q7" s="44"/>
      <c r="R7" s="44"/>
      <c r="S7" s="44"/>
      <c r="T7" s="44"/>
      <c r="U7" s="44"/>
      <c r="V7" s="44"/>
      <c r="W7" s="44"/>
      <c r="X7" s="44"/>
      <c r="Y7" s="44"/>
      <c r="Z7" s="44"/>
      <c r="AA7" s="44"/>
      <c r="AB7" s="44"/>
      <c r="AC7" s="44"/>
      <c r="AD7" s="44"/>
      <c r="AE7" s="44"/>
      <c r="AF7" s="44"/>
      <c r="AG7" s="44"/>
      <c r="AH7" s="44"/>
      <c r="AI7" s="45">
        <f>(+R7*$R$6)+(S7*$S$6)-(T7*$T$6)+(U7*$U$6)+(V7*$V$6)-(W7*$W$6)-(X7*$X$6)-(Y7*$Y$6)+(Z7*$Z$6)</f>
        <v>0</v>
      </c>
      <c r="AJ7" s="46">
        <f>(-R7*$R$6)+(S7*$S$6)+(T7*$T$6)-(U7*$U$6)-(V7*$V$6)+(W7*$W$6)+(X7*$X$6)+(Y7*$Y$6)-(Z7*$Z$6)</f>
        <v>0</v>
      </c>
      <c r="AK7" s="63" t="str">
        <f>IF($AK$6="Y",IF(AI7&gt;=$AI$6,"Y",IF(AA7&gt;=$AA$6,"Y","N")),IF(AI7&gt;=$AI$6,"Y",IF(AA7&gt;=$AA$6,"Y",IF(L7&lt;0,IF(AE7&gt;=$AE$6,"Y","N"),"N"))))</f>
        <v>N</v>
      </c>
      <c r="AL7" s="63" t="str">
        <f>IF($AL$6="Y",IF(AJ7&gt;=$AJ$6,"Y",IF(AB7&gt;=$AB$6,"Y","N")),IF(AJ7&gt;=$AJ$6,"Y",IF(AB7&gt;=$AB$6,"Y",IF(L7&gt;0,IF(AF7&gt;=$AF$6,"Y","N"),"N"))))</f>
        <v>N</v>
      </c>
      <c r="AM7" s="44" t="str">
        <f>IF(G7&gt;H7,"Win","Loss")</f>
        <v>Loss</v>
      </c>
      <c r="AN7" s="44" t="str">
        <f>IF(G7=H7,"Win","Loss")</f>
        <v>Win</v>
      </c>
      <c r="AO7" s="44" t="str">
        <f>IF(G7&lt;H7,"Win","Loss")</f>
        <v>Loss</v>
      </c>
      <c r="AP7" s="44">
        <f>IF(AM7="Win",(I7*$B$2)-$B$2,-$B$2)</f>
        <v>-50</v>
      </c>
      <c r="AQ7" s="44">
        <f>IF(AN7="Win",(J7*$B$2)-$B$2,-$B$2)</f>
        <v>-50</v>
      </c>
      <c r="AR7" s="44">
        <f>IF(AO7="Win",(K7*$B$2)-$B$2,-$B$2)</f>
        <v>-50</v>
      </c>
      <c r="AS7" s="99" t="str">
        <f>IF(I7&lt;K7,"+","-")</f>
        <v>-</v>
      </c>
      <c r="AT7" s="99" t="str">
        <f>IF(O7=0,"n/a",IF(R7&gt;T7,"+","-"))</f>
        <v>n/a</v>
      </c>
      <c r="AU7" s="99" t="str">
        <f>IF(U7&gt;X7,"+","-")</f>
        <v>-</v>
      </c>
      <c r="AV7" s="99" t="str">
        <f>IF(AA7&gt;AB7,"+","-")</f>
        <v>-</v>
      </c>
      <c r="AW7" s="99" t="str">
        <f>IF(AI7&gt;0,"+","-")</f>
        <v>-</v>
      </c>
    </row>
    <row r="8" spans="1:49" s="25" customFormat="1">
      <c r="A8" s="47" t="s">
        <v>13</v>
      </c>
      <c r="B8" s="47" t="s">
        <v>14</v>
      </c>
      <c r="C8" s="48" t="s">
        <v>15</v>
      </c>
      <c r="D8" s="47" t="s">
        <v>16</v>
      </c>
      <c r="E8" s="47" t="s">
        <v>17</v>
      </c>
      <c r="F8" s="47" t="s">
        <v>18</v>
      </c>
      <c r="G8" s="47" t="s">
        <v>19</v>
      </c>
      <c r="H8" s="47" t="s">
        <v>20</v>
      </c>
      <c r="I8" s="49" t="s">
        <v>21</v>
      </c>
      <c r="J8" s="47" t="s">
        <v>22</v>
      </c>
      <c r="K8" s="49" t="s">
        <v>23</v>
      </c>
      <c r="L8" s="62" t="s">
        <v>24</v>
      </c>
      <c r="M8" s="50" t="s">
        <v>25</v>
      </c>
      <c r="N8" s="50" t="s">
        <v>26</v>
      </c>
      <c r="O8" s="50" t="s">
        <v>27</v>
      </c>
      <c r="P8" s="42" t="s">
        <v>28</v>
      </c>
      <c r="Q8" s="42" t="s">
        <v>29</v>
      </c>
      <c r="R8" s="51" t="s">
        <v>30</v>
      </c>
      <c r="S8" s="51" t="s">
        <v>31</v>
      </c>
      <c r="T8" s="51" t="s">
        <v>32</v>
      </c>
      <c r="U8" s="52" t="s">
        <v>33</v>
      </c>
      <c r="V8" s="52" t="s">
        <v>34</v>
      </c>
      <c r="W8" s="52" t="s">
        <v>35</v>
      </c>
      <c r="X8" s="53" t="s">
        <v>36</v>
      </c>
      <c r="Y8" s="53" t="s">
        <v>37</v>
      </c>
      <c r="Z8" s="53" t="s">
        <v>38</v>
      </c>
      <c r="AA8" s="42" t="s">
        <v>39</v>
      </c>
      <c r="AB8" s="42" t="s">
        <v>40</v>
      </c>
      <c r="AC8" s="54" t="s">
        <v>105</v>
      </c>
      <c r="AD8" s="54" t="s">
        <v>106</v>
      </c>
      <c r="AE8" s="54" t="s">
        <v>107</v>
      </c>
      <c r="AF8" s="54" t="s">
        <v>108</v>
      </c>
      <c r="AG8" s="54" t="s">
        <v>6012</v>
      </c>
      <c r="AH8" s="54" t="s">
        <v>6013</v>
      </c>
      <c r="AI8" s="49" t="s">
        <v>4172</v>
      </c>
      <c r="AJ8" s="49" t="s">
        <v>4173</v>
      </c>
      <c r="AK8" s="62" t="s">
        <v>109</v>
      </c>
      <c r="AL8" s="62" t="s">
        <v>110</v>
      </c>
      <c r="AM8" s="55" t="s">
        <v>43</v>
      </c>
      <c r="AN8" s="55" t="s">
        <v>44</v>
      </c>
      <c r="AO8" s="55" t="s">
        <v>45</v>
      </c>
      <c r="AP8" s="55" t="s">
        <v>46</v>
      </c>
      <c r="AQ8" s="55" t="s">
        <v>47</v>
      </c>
      <c r="AR8" s="55" t="s">
        <v>48</v>
      </c>
    </row>
    <row r="9" spans="1:49" ht="15">
      <c r="A9" s="56">
        <v>43617</v>
      </c>
      <c r="B9" s="57" t="s">
        <v>958</v>
      </c>
      <c r="C9" s="57" t="s">
        <v>1737</v>
      </c>
      <c r="D9" s="57" t="s">
        <v>1738</v>
      </c>
      <c r="E9" s="57" t="s">
        <v>1739</v>
      </c>
      <c r="F9" s="57" t="s">
        <v>1740</v>
      </c>
      <c r="G9" s="57">
        <v>1</v>
      </c>
      <c r="H9" s="57">
        <v>0</v>
      </c>
      <c r="I9" s="57">
        <v>1.99</v>
      </c>
      <c r="J9" s="57">
        <v>2.94</v>
      </c>
      <c r="K9" s="57">
        <v>4.12</v>
      </c>
      <c r="L9" s="57">
        <v>-2.13</v>
      </c>
      <c r="M9" s="57">
        <v>5</v>
      </c>
      <c r="N9" s="57">
        <v>5</v>
      </c>
      <c r="O9" s="57">
        <v>0</v>
      </c>
      <c r="P9" s="57">
        <v>3</v>
      </c>
      <c r="Q9" s="57">
        <v>2</v>
      </c>
      <c r="R9" s="57">
        <v>0</v>
      </c>
      <c r="S9" s="57">
        <v>0</v>
      </c>
      <c r="T9" s="57">
        <v>0</v>
      </c>
      <c r="U9" s="57">
        <v>60</v>
      </c>
      <c r="V9" s="57">
        <v>20</v>
      </c>
      <c r="W9" s="57">
        <v>20</v>
      </c>
      <c r="X9" s="57">
        <v>60</v>
      </c>
      <c r="Y9" s="57">
        <v>40</v>
      </c>
      <c r="Z9" s="57">
        <v>0</v>
      </c>
      <c r="AA9" s="57">
        <v>66.67</v>
      </c>
      <c r="AB9" s="57">
        <v>0</v>
      </c>
      <c r="AC9" s="57">
        <v>3</v>
      </c>
      <c r="AD9" s="57">
        <v>3</v>
      </c>
      <c r="AE9" s="57">
        <v>66.67</v>
      </c>
      <c r="AF9" s="57">
        <v>100</v>
      </c>
      <c r="AI9" s="45">
        <f t="shared" ref="AI9:AI72" si="2">(+R9*$R$6)+(S9*$S$6)-(T9*$T$6)+(U9*$U$6)+(V9*$V$6)-(W9*$W$6)-(X9*$X$6)-(Y9*$Y$6)+(Z9*$Z$6)</f>
        <v>-6</v>
      </c>
      <c r="AJ9" s="46">
        <f t="shared" ref="AJ9:AJ72" si="3">(-R9*$R$6)+(S9*$S$6)+(T9*$T$6)-(U9*$U$6)-(V9*$V$6)+(W9*$W$6)+(X9*$X$6)+(Y9*$Y$6)-(Z9*$Z$6)</f>
        <v>6</v>
      </c>
      <c r="AK9" s="63" t="str">
        <f t="shared" ref="AK9:AK72" si="4">IF($AK$6="Y",IF(AI9&gt;=$AI$6,"Y",IF(AA9&gt;=$AA$6,"Y","N")),IF(AI9&gt;=$AI$6,"Y",IF(AA9&gt;=$AA$6,"Y",IF(L9&lt;0,IF(AE9&gt;=$AE$6,"Y","N"),"N"))))</f>
        <v>N</v>
      </c>
      <c r="AL9" s="63" t="str">
        <f t="shared" ref="AL9:AL72" si="5">IF($AL$6="Y",IF(AJ9&gt;=$AJ$6,"Y",IF(AB9&gt;=$AB$6,"Y","N")),IF(AJ9&gt;=$AJ$6,"Y",IF(AB9&gt;=$AB$6,"Y",IF(L9&gt;0,IF(AF9&gt;=$AF$6,"Y","N"),"N"))))</f>
        <v>N</v>
      </c>
      <c r="AM9" s="44" t="str">
        <f t="shared" ref="AM9:AM72" si="6">IF(G9&gt;H9,"Win","Loss")</f>
        <v>Win</v>
      </c>
      <c r="AN9" s="44" t="str">
        <f t="shared" ref="AN9:AN72" si="7">IF(G9=H9,"Win","Loss")</f>
        <v>Loss</v>
      </c>
      <c r="AO9" s="44" t="str">
        <f t="shared" ref="AO9:AO72" si="8">IF(G9&lt;H9,"Win","Loss")</f>
        <v>Loss</v>
      </c>
      <c r="AP9" s="44">
        <f t="shared" ref="AP9:AP72" si="9">IF(AM9="Win",(I9*$B$2)-$B$2,-$B$2)</f>
        <v>49.5</v>
      </c>
      <c r="AQ9" s="44">
        <f t="shared" ref="AQ9:AQ72" si="10">IF(AN9="Win",(J9*$B$2)-$B$2,-$B$2)</f>
        <v>-50</v>
      </c>
      <c r="AR9" s="44">
        <f t="shared" ref="AR9:AR72" si="11">IF(AO9="Win",(K9*$B$2)-$B$2,-$B$2)</f>
        <v>-50</v>
      </c>
      <c r="AS9" s="99" t="str">
        <f>IF(I9&lt;K9,"+","-")</f>
        <v>+</v>
      </c>
      <c r="AT9" s="99" t="str">
        <f>IF(O9=0,"n/a",IF(R9&gt;T9,"+","-"))</f>
        <v>n/a</v>
      </c>
      <c r="AU9" s="99" t="str">
        <f>IF(U9&gt;X9,"+","-")</f>
        <v>-</v>
      </c>
      <c r="AV9" s="99" t="str">
        <f>IF(AA9&gt;AB9,"+","-")</f>
        <v>+</v>
      </c>
      <c r="AW9" s="99" t="str">
        <f>IF(AI9&gt;0,"+","-")</f>
        <v>-</v>
      </c>
    </row>
    <row r="10" spans="1:49" ht="15">
      <c r="A10" s="56">
        <v>43617</v>
      </c>
      <c r="B10" s="57" t="s">
        <v>115</v>
      </c>
      <c r="C10" s="57" t="s">
        <v>218</v>
      </c>
      <c r="D10" s="57" t="s">
        <v>1741</v>
      </c>
      <c r="E10" s="57" t="s">
        <v>1742</v>
      </c>
      <c r="F10" s="57" t="s">
        <v>1743</v>
      </c>
      <c r="G10" s="57">
        <v>1</v>
      </c>
      <c r="H10" s="57">
        <v>0</v>
      </c>
      <c r="I10" s="57">
        <v>2.81</v>
      </c>
      <c r="J10" s="57">
        <v>2.95</v>
      </c>
      <c r="K10" s="57">
        <v>2.63</v>
      </c>
      <c r="L10" s="57">
        <v>0.18</v>
      </c>
      <c r="M10" s="57">
        <v>67</v>
      </c>
      <c r="N10" s="57">
        <v>65</v>
      </c>
      <c r="O10" s="57">
        <v>2</v>
      </c>
      <c r="P10" s="57">
        <v>32</v>
      </c>
      <c r="Q10" s="57">
        <v>33</v>
      </c>
      <c r="R10" s="57">
        <v>50</v>
      </c>
      <c r="S10" s="57">
        <v>50</v>
      </c>
      <c r="T10" s="57">
        <v>0</v>
      </c>
      <c r="U10" s="57">
        <v>31.34</v>
      </c>
      <c r="V10" s="57">
        <v>38.81</v>
      </c>
      <c r="W10" s="57">
        <v>29.85</v>
      </c>
      <c r="X10" s="57">
        <v>52.31</v>
      </c>
      <c r="Y10" s="57">
        <v>24.62</v>
      </c>
      <c r="Z10" s="57">
        <v>23.08</v>
      </c>
      <c r="AA10" s="57">
        <v>31.25</v>
      </c>
      <c r="AB10" s="57">
        <v>42.42</v>
      </c>
      <c r="AC10" s="57">
        <v>36</v>
      </c>
      <c r="AD10" s="57">
        <v>38</v>
      </c>
      <c r="AE10" s="57">
        <v>33.33</v>
      </c>
      <c r="AF10" s="57">
        <v>60.53</v>
      </c>
      <c r="AI10" s="45">
        <f t="shared" si="2"/>
        <v>15.871</v>
      </c>
      <c r="AJ10" s="46">
        <f t="shared" si="3"/>
        <v>-5.8709999999999987</v>
      </c>
      <c r="AK10" s="63" t="str">
        <f t="shared" si="4"/>
        <v>N</v>
      </c>
      <c r="AL10" s="63" t="str">
        <f t="shared" si="5"/>
        <v>N</v>
      </c>
      <c r="AM10" s="44" t="str">
        <f t="shared" si="6"/>
        <v>Win</v>
      </c>
      <c r="AN10" s="44" t="str">
        <f t="shared" si="7"/>
        <v>Loss</v>
      </c>
      <c r="AO10" s="44" t="str">
        <f t="shared" si="8"/>
        <v>Loss</v>
      </c>
      <c r="AP10" s="44">
        <f t="shared" si="9"/>
        <v>90.5</v>
      </c>
      <c r="AQ10" s="44">
        <f t="shared" si="10"/>
        <v>-50</v>
      </c>
      <c r="AR10" s="44">
        <f t="shared" si="11"/>
        <v>-50</v>
      </c>
      <c r="AS10" s="99" t="str">
        <f t="shared" ref="AS10:AS73" si="12">IF(I10&lt;K10,"+","-")</f>
        <v>-</v>
      </c>
      <c r="AT10" s="99" t="str">
        <f t="shared" ref="AT10:AT73" si="13">IF(O10=0,"n/a",IF(R10&gt;T10,"+","-"))</f>
        <v>+</v>
      </c>
      <c r="AU10" s="99" t="str">
        <f t="shared" ref="AU10:AU73" si="14">IF(U10&gt;X10,"+","-")</f>
        <v>-</v>
      </c>
      <c r="AV10" s="99" t="str">
        <f t="shared" ref="AV10:AV73" si="15">IF(AA10&gt;AB10,"+","-")</f>
        <v>-</v>
      </c>
      <c r="AW10" s="99" t="str">
        <f t="shared" ref="AW10:AW73" si="16">IF(AI10&gt;0,"+","-")</f>
        <v>+</v>
      </c>
    </row>
    <row r="11" spans="1:49" ht="15">
      <c r="A11" s="56">
        <v>43617</v>
      </c>
      <c r="B11" s="57" t="s">
        <v>1744</v>
      </c>
      <c r="C11" s="57" t="s">
        <v>1745</v>
      </c>
      <c r="D11" s="57" t="s">
        <v>1746</v>
      </c>
      <c r="E11" s="57" t="s">
        <v>1747</v>
      </c>
      <c r="F11" s="57" t="s">
        <v>1748</v>
      </c>
      <c r="G11" s="57">
        <v>1</v>
      </c>
      <c r="H11" s="57">
        <v>0</v>
      </c>
      <c r="I11" s="57">
        <v>1.65</v>
      </c>
      <c r="J11" s="57">
        <v>2.72</v>
      </c>
      <c r="K11" s="57">
        <v>6.78</v>
      </c>
      <c r="L11" s="57">
        <v>-5.13</v>
      </c>
      <c r="M11" s="57">
        <v>7</v>
      </c>
      <c r="N11" s="57">
        <v>9</v>
      </c>
      <c r="O11" s="57">
        <v>1</v>
      </c>
      <c r="P11" s="57">
        <v>2</v>
      </c>
      <c r="Q11" s="57">
        <v>3</v>
      </c>
      <c r="R11" s="57">
        <v>100</v>
      </c>
      <c r="S11" s="57">
        <v>0</v>
      </c>
      <c r="T11" s="57">
        <v>0</v>
      </c>
      <c r="U11" s="57">
        <v>28.57</v>
      </c>
      <c r="V11" s="57">
        <v>42.86</v>
      </c>
      <c r="W11" s="57">
        <v>28.57</v>
      </c>
      <c r="X11" s="57">
        <v>33.33</v>
      </c>
      <c r="Y11" s="57">
        <v>33.33</v>
      </c>
      <c r="Z11" s="57">
        <v>33.33</v>
      </c>
      <c r="AA11" s="57">
        <v>0</v>
      </c>
      <c r="AB11" s="57">
        <v>0</v>
      </c>
      <c r="AC11" s="57">
        <v>3</v>
      </c>
      <c r="AD11" s="57">
        <v>7</v>
      </c>
      <c r="AE11" s="57">
        <v>33.33</v>
      </c>
      <c r="AF11" s="57">
        <v>42.86</v>
      </c>
      <c r="AI11" s="45">
        <f t="shared" si="2"/>
        <v>30.952999999999999</v>
      </c>
      <c r="AJ11" s="46">
        <f t="shared" si="3"/>
        <v>-30.952999999999999</v>
      </c>
      <c r="AK11" s="63" t="str">
        <f t="shared" si="4"/>
        <v>N</v>
      </c>
      <c r="AL11" s="63" t="str">
        <f t="shared" si="5"/>
        <v>N</v>
      </c>
      <c r="AM11" s="44" t="str">
        <f t="shared" si="6"/>
        <v>Win</v>
      </c>
      <c r="AN11" s="44" t="str">
        <f t="shared" si="7"/>
        <v>Loss</v>
      </c>
      <c r="AO11" s="44" t="str">
        <f t="shared" si="8"/>
        <v>Loss</v>
      </c>
      <c r="AP11" s="44">
        <f t="shared" si="9"/>
        <v>32.5</v>
      </c>
      <c r="AQ11" s="44">
        <f t="shared" si="10"/>
        <v>-50</v>
      </c>
      <c r="AR11" s="44">
        <f t="shared" si="11"/>
        <v>-50</v>
      </c>
      <c r="AS11" s="99" t="str">
        <f t="shared" si="12"/>
        <v>+</v>
      </c>
      <c r="AT11" s="99" t="str">
        <f t="shared" si="13"/>
        <v>+</v>
      </c>
      <c r="AU11" s="99" t="str">
        <f t="shared" si="14"/>
        <v>-</v>
      </c>
      <c r="AV11" s="99" t="str">
        <f t="shared" si="15"/>
        <v>-</v>
      </c>
      <c r="AW11" s="99" t="str">
        <f t="shared" si="16"/>
        <v>+</v>
      </c>
    </row>
    <row r="12" spans="1:49" ht="15">
      <c r="A12" s="56">
        <v>43617</v>
      </c>
      <c r="B12" s="57" t="s">
        <v>222</v>
      </c>
      <c r="C12" s="57" t="s">
        <v>240</v>
      </c>
      <c r="D12" s="57" t="s">
        <v>1749</v>
      </c>
      <c r="E12" s="57" t="s">
        <v>1750</v>
      </c>
      <c r="F12" s="57" t="s">
        <v>242</v>
      </c>
      <c r="G12" s="57">
        <v>4</v>
      </c>
      <c r="H12" s="57">
        <v>0</v>
      </c>
      <c r="I12" s="57">
        <v>1.5</v>
      </c>
      <c r="J12" s="57">
        <v>4.18</v>
      </c>
      <c r="K12" s="57">
        <v>5.1100000000000003</v>
      </c>
      <c r="L12" s="57">
        <v>-3.61</v>
      </c>
      <c r="M12" s="57">
        <v>10</v>
      </c>
      <c r="N12" s="57">
        <v>11</v>
      </c>
      <c r="O12" s="57">
        <v>0</v>
      </c>
      <c r="P12" s="57">
        <v>7</v>
      </c>
      <c r="Q12" s="57">
        <v>3</v>
      </c>
      <c r="R12" s="57">
        <v>0</v>
      </c>
      <c r="S12" s="57">
        <v>0</v>
      </c>
      <c r="T12" s="57">
        <v>0</v>
      </c>
      <c r="U12" s="57">
        <v>60</v>
      </c>
      <c r="V12" s="57">
        <v>20</v>
      </c>
      <c r="W12" s="57">
        <v>20</v>
      </c>
      <c r="X12" s="57">
        <v>18.18</v>
      </c>
      <c r="Y12" s="57">
        <v>36.36</v>
      </c>
      <c r="Z12" s="57">
        <v>45.45</v>
      </c>
      <c r="AA12" s="57">
        <v>71.430000000000007</v>
      </c>
      <c r="AB12" s="57">
        <v>33.33</v>
      </c>
      <c r="AC12" s="57">
        <v>9</v>
      </c>
      <c r="AD12" s="57">
        <v>7</v>
      </c>
      <c r="AE12" s="57">
        <v>66.67</v>
      </c>
      <c r="AF12" s="57">
        <v>28.57</v>
      </c>
      <c r="AI12" s="45">
        <f t="shared" si="2"/>
        <v>11.818000000000001</v>
      </c>
      <c r="AJ12" s="46">
        <f t="shared" si="3"/>
        <v>-11.818000000000001</v>
      </c>
      <c r="AK12" s="63" t="str">
        <f t="shared" si="4"/>
        <v>N</v>
      </c>
      <c r="AL12" s="63" t="str">
        <f t="shared" si="5"/>
        <v>N</v>
      </c>
      <c r="AM12" s="44" t="str">
        <f t="shared" si="6"/>
        <v>Win</v>
      </c>
      <c r="AN12" s="44" t="str">
        <f t="shared" si="7"/>
        <v>Loss</v>
      </c>
      <c r="AO12" s="44" t="str">
        <f t="shared" si="8"/>
        <v>Loss</v>
      </c>
      <c r="AP12" s="44">
        <f t="shared" si="9"/>
        <v>25</v>
      </c>
      <c r="AQ12" s="44">
        <f t="shared" si="10"/>
        <v>-50</v>
      </c>
      <c r="AR12" s="44">
        <f t="shared" si="11"/>
        <v>-50</v>
      </c>
      <c r="AS12" s="99" t="str">
        <f t="shared" si="12"/>
        <v>+</v>
      </c>
      <c r="AT12" s="99" t="str">
        <f t="shared" si="13"/>
        <v>n/a</v>
      </c>
      <c r="AU12" s="99" t="str">
        <f t="shared" si="14"/>
        <v>+</v>
      </c>
      <c r="AV12" s="99" t="str">
        <f t="shared" si="15"/>
        <v>+</v>
      </c>
      <c r="AW12" s="99" t="str">
        <f t="shared" si="16"/>
        <v>+</v>
      </c>
    </row>
    <row r="13" spans="1:49" ht="15">
      <c r="A13" s="56">
        <v>43617</v>
      </c>
      <c r="B13" s="57" t="s">
        <v>222</v>
      </c>
      <c r="C13" s="57" t="s">
        <v>223</v>
      </c>
      <c r="D13" s="57" t="s">
        <v>1751</v>
      </c>
      <c r="E13" s="57" t="s">
        <v>1752</v>
      </c>
      <c r="F13" s="57" t="s">
        <v>1753</v>
      </c>
      <c r="G13" s="57">
        <v>2</v>
      </c>
      <c r="H13" s="57">
        <v>0</v>
      </c>
      <c r="I13" s="57">
        <v>1.43</v>
      </c>
      <c r="J13" s="57">
        <v>4.29</v>
      </c>
      <c r="K13" s="57">
        <v>5.58</v>
      </c>
      <c r="L13" s="57">
        <v>-4.1500000000000004</v>
      </c>
      <c r="M13" s="57">
        <v>2</v>
      </c>
      <c r="N13" s="57">
        <v>1</v>
      </c>
      <c r="O13" s="57">
        <v>0</v>
      </c>
      <c r="P13" s="57">
        <v>1</v>
      </c>
      <c r="Q13" s="57">
        <v>1</v>
      </c>
      <c r="R13" s="57">
        <v>0</v>
      </c>
      <c r="S13" s="57">
        <v>0</v>
      </c>
      <c r="T13" s="57">
        <v>0</v>
      </c>
      <c r="U13" s="57">
        <v>0</v>
      </c>
      <c r="V13" s="57">
        <v>100</v>
      </c>
      <c r="W13" s="57">
        <v>0</v>
      </c>
      <c r="X13" s="57">
        <v>0</v>
      </c>
      <c r="Y13" s="57">
        <v>0</v>
      </c>
      <c r="Z13" s="57">
        <v>100</v>
      </c>
      <c r="AA13" s="57">
        <v>0</v>
      </c>
      <c r="AB13" s="57">
        <v>0</v>
      </c>
      <c r="AC13" s="57">
        <v>1</v>
      </c>
      <c r="AD13" s="57">
        <v>0</v>
      </c>
      <c r="AE13" s="57">
        <v>0</v>
      </c>
      <c r="AF13" s="57">
        <v>0</v>
      </c>
      <c r="AI13" s="45">
        <f t="shared" si="2"/>
        <v>30</v>
      </c>
      <c r="AJ13" s="46">
        <f t="shared" si="3"/>
        <v>-30</v>
      </c>
      <c r="AK13" s="63" t="str">
        <f t="shared" si="4"/>
        <v>N</v>
      </c>
      <c r="AL13" s="63" t="str">
        <f t="shared" si="5"/>
        <v>N</v>
      </c>
      <c r="AM13" s="44" t="str">
        <f t="shared" si="6"/>
        <v>Win</v>
      </c>
      <c r="AN13" s="44" t="str">
        <f t="shared" si="7"/>
        <v>Loss</v>
      </c>
      <c r="AO13" s="44" t="str">
        <f t="shared" si="8"/>
        <v>Loss</v>
      </c>
      <c r="AP13" s="44">
        <f t="shared" si="9"/>
        <v>21.5</v>
      </c>
      <c r="AQ13" s="44">
        <f t="shared" si="10"/>
        <v>-50</v>
      </c>
      <c r="AR13" s="44">
        <f t="shared" si="11"/>
        <v>-50</v>
      </c>
      <c r="AS13" s="99" t="str">
        <f t="shared" si="12"/>
        <v>+</v>
      </c>
      <c r="AT13" s="99" t="str">
        <f t="shared" si="13"/>
        <v>n/a</v>
      </c>
      <c r="AU13" s="99" t="str">
        <f t="shared" si="14"/>
        <v>-</v>
      </c>
      <c r="AV13" s="99" t="str">
        <f t="shared" si="15"/>
        <v>-</v>
      </c>
      <c r="AW13" s="99" t="str">
        <f t="shared" si="16"/>
        <v>+</v>
      </c>
    </row>
    <row r="14" spans="1:49" ht="15">
      <c r="A14" s="56">
        <v>43617</v>
      </c>
      <c r="B14" s="57" t="s">
        <v>222</v>
      </c>
      <c r="C14" s="57" t="s">
        <v>223</v>
      </c>
      <c r="D14" s="57" t="s">
        <v>1754</v>
      </c>
      <c r="E14" s="57" t="s">
        <v>1755</v>
      </c>
      <c r="F14" s="57" t="s">
        <v>251</v>
      </c>
      <c r="G14" s="57">
        <v>0</v>
      </c>
      <c r="H14" s="57">
        <v>1</v>
      </c>
      <c r="I14" s="57">
        <v>1.71</v>
      </c>
      <c r="J14" s="57">
        <v>3.68</v>
      </c>
      <c r="K14" s="57">
        <v>3.88</v>
      </c>
      <c r="L14" s="57">
        <v>-2.17</v>
      </c>
      <c r="M14" s="57">
        <v>2</v>
      </c>
      <c r="N14" s="57">
        <v>4</v>
      </c>
      <c r="O14" s="57">
        <v>0</v>
      </c>
      <c r="P14" s="57">
        <v>1</v>
      </c>
      <c r="Q14" s="57">
        <v>0</v>
      </c>
      <c r="R14" s="57">
        <v>0</v>
      </c>
      <c r="S14" s="57">
        <v>0</v>
      </c>
      <c r="T14" s="57">
        <v>0</v>
      </c>
      <c r="U14" s="57">
        <v>0</v>
      </c>
      <c r="V14" s="57">
        <v>100</v>
      </c>
      <c r="W14" s="57">
        <v>0</v>
      </c>
      <c r="X14" s="57">
        <v>25</v>
      </c>
      <c r="Y14" s="57">
        <v>0</v>
      </c>
      <c r="Z14" s="57">
        <v>75</v>
      </c>
      <c r="AA14" s="57">
        <v>0</v>
      </c>
      <c r="AB14" s="57">
        <v>0</v>
      </c>
      <c r="AC14" s="57">
        <v>0</v>
      </c>
      <c r="AD14" s="57">
        <v>2</v>
      </c>
      <c r="AE14" s="57">
        <v>0</v>
      </c>
      <c r="AF14" s="57">
        <v>50</v>
      </c>
      <c r="AI14" s="45">
        <f t="shared" si="2"/>
        <v>20</v>
      </c>
      <c r="AJ14" s="46">
        <f t="shared" si="3"/>
        <v>-20</v>
      </c>
      <c r="AK14" s="63" t="str">
        <f t="shared" si="4"/>
        <v>N</v>
      </c>
      <c r="AL14" s="63" t="str">
        <f t="shared" si="5"/>
        <v>N</v>
      </c>
      <c r="AM14" s="44" t="str">
        <f t="shared" si="6"/>
        <v>Loss</v>
      </c>
      <c r="AN14" s="44" t="str">
        <f t="shared" si="7"/>
        <v>Loss</v>
      </c>
      <c r="AO14" s="44" t="str">
        <f t="shared" si="8"/>
        <v>Win</v>
      </c>
      <c r="AP14" s="44">
        <f t="shared" si="9"/>
        <v>-50</v>
      </c>
      <c r="AQ14" s="44">
        <f t="shared" si="10"/>
        <v>-50</v>
      </c>
      <c r="AR14" s="44">
        <f t="shared" si="11"/>
        <v>144</v>
      </c>
      <c r="AS14" s="99" t="str">
        <f t="shared" si="12"/>
        <v>+</v>
      </c>
      <c r="AT14" s="99" t="str">
        <f t="shared" si="13"/>
        <v>n/a</v>
      </c>
      <c r="AU14" s="99" t="str">
        <f>IF(U14&gt;X14,"+","-")</f>
        <v>-</v>
      </c>
      <c r="AV14" s="99" t="str">
        <f t="shared" si="15"/>
        <v>-</v>
      </c>
      <c r="AW14" s="99" t="str">
        <f t="shared" si="16"/>
        <v>+</v>
      </c>
    </row>
    <row r="15" spans="1:49" ht="15">
      <c r="A15" s="56">
        <v>43617</v>
      </c>
      <c r="B15" s="57" t="s">
        <v>1593</v>
      </c>
      <c r="C15" s="57" t="s">
        <v>257</v>
      </c>
      <c r="D15" s="57" t="s">
        <v>1756</v>
      </c>
      <c r="E15" s="57" t="s">
        <v>1757</v>
      </c>
      <c r="F15" s="57" t="s">
        <v>1758</v>
      </c>
      <c r="G15" s="57">
        <v>1</v>
      </c>
      <c r="H15" s="57">
        <v>0</v>
      </c>
      <c r="I15" s="57">
        <v>1.4</v>
      </c>
      <c r="J15" s="57">
        <v>4.3600000000000003</v>
      </c>
      <c r="K15" s="57">
        <v>7.28</v>
      </c>
      <c r="L15" s="57">
        <v>-5.88</v>
      </c>
      <c r="M15" s="57">
        <v>20</v>
      </c>
      <c r="N15" s="57">
        <v>14</v>
      </c>
      <c r="O15" s="57">
        <v>0</v>
      </c>
      <c r="P15" s="57">
        <v>9</v>
      </c>
      <c r="Q15" s="57">
        <v>7</v>
      </c>
      <c r="R15" s="57">
        <v>0</v>
      </c>
      <c r="S15" s="57">
        <v>0</v>
      </c>
      <c r="T15" s="57">
        <v>0</v>
      </c>
      <c r="U15" s="57">
        <v>55</v>
      </c>
      <c r="V15" s="57">
        <v>30</v>
      </c>
      <c r="W15" s="57">
        <v>15</v>
      </c>
      <c r="X15" s="57">
        <v>28.57</v>
      </c>
      <c r="Y15" s="57">
        <v>14.29</v>
      </c>
      <c r="Z15" s="57">
        <v>57.14</v>
      </c>
      <c r="AA15" s="57">
        <v>77.78</v>
      </c>
      <c r="AB15" s="57">
        <v>14.29</v>
      </c>
      <c r="AC15" s="57">
        <v>16</v>
      </c>
      <c r="AD15" s="57">
        <v>6</v>
      </c>
      <c r="AE15" s="57">
        <v>56.25</v>
      </c>
      <c r="AF15" s="57">
        <v>16.670000000000002</v>
      </c>
      <c r="AI15" s="45">
        <f t="shared" si="2"/>
        <v>15.285</v>
      </c>
      <c r="AJ15" s="46">
        <f t="shared" si="3"/>
        <v>-15.285</v>
      </c>
      <c r="AK15" s="63" t="str">
        <f t="shared" si="4"/>
        <v>N</v>
      </c>
      <c r="AL15" s="63" t="str">
        <f t="shared" si="5"/>
        <v>N</v>
      </c>
      <c r="AM15" s="44" t="str">
        <f t="shared" si="6"/>
        <v>Win</v>
      </c>
      <c r="AN15" s="44" t="str">
        <f t="shared" si="7"/>
        <v>Loss</v>
      </c>
      <c r="AO15" s="44" t="str">
        <f t="shared" si="8"/>
        <v>Loss</v>
      </c>
      <c r="AP15" s="44">
        <f t="shared" si="9"/>
        <v>20</v>
      </c>
      <c r="AQ15" s="44">
        <f t="shared" si="10"/>
        <v>-50</v>
      </c>
      <c r="AR15" s="44">
        <f t="shared" si="11"/>
        <v>-50</v>
      </c>
      <c r="AS15" s="99" t="str">
        <f t="shared" si="12"/>
        <v>+</v>
      </c>
      <c r="AT15" s="99" t="str">
        <f t="shared" si="13"/>
        <v>n/a</v>
      </c>
      <c r="AU15" s="99" t="str">
        <f t="shared" si="14"/>
        <v>+</v>
      </c>
      <c r="AV15" s="99" t="str">
        <f t="shared" si="15"/>
        <v>+</v>
      </c>
      <c r="AW15" s="99" t="str">
        <f t="shared" si="16"/>
        <v>+</v>
      </c>
    </row>
    <row r="16" spans="1:49" ht="15">
      <c r="A16" s="56">
        <v>43617</v>
      </c>
      <c r="B16" s="57" t="s">
        <v>115</v>
      </c>
      <c r="C16" s="57" t="s">
        <v>218</v>
      </c>
      <c r="D16" s="57" t="s">
        <v>1759</v>
      </c>
      <c r="E16" s="57" t="s">
        <v>1760</v>
      </c>
      <c r="F16" s="57" t="s">
        <v>1761</v>
      </c>
      <c r="G16" s="57">
        <v>1</v>
      </c>
      <c r="H16" s="57">
        <v>2</v>
      </c>
      <c r="I16" s="57">
        <v>2.39</v>
      </c>
      <c r="J16" s="57">
        <v>2.88</v>
      </c>
      <c r="K16" s="57">
        <v>3.24</v>
      </c>
      <c r="L16" s="57">
        <v>-0.85</v>
      </c>
      <c r="M16" s="57">
        <v>55</v>
      </c>
      <c r="N16" s="57">
        <v>66</v>
      </c>
      <c r="O16" s="57">
        <v>2</v>
      </c>
      <c r="P16" s="57">
        <v>28</v>
      </c>
      <c r="Q16" s="57">
        <v>33</v>
      </c>
      <c r="R16" s="57">
        <v>50</v>
      </c>
      <c r="S16" s="57">
        <v>0</v>
      </c>
      <c r="T16" s="57">
        <v>50</v>
      </c>
      <c r="U16" s="57">
        <v>25.45</v>
      </c>
      <c r="V16" s="57">
        <v>34.549999999999997</v>
      </c>
      <c r="W16" s="57">
        <v>40</v>
      </c>
      <c r="X16" s="57">
        <v>34.85</v>
      </c>
      <c r="Y16" s="57">
        <v>33.33</v>
      </c>
      <c r="Z16" s="57">
        <v>31.82</v>
      </c>
      <c r="AA16" s="57">
        <v>39.29</v>
      </c>
      <c r="AB16" s="57">
        <v>21.21</v>
      </c>
      <c r="AC16" s="57">
        <v>17</v>
      </c>
      <c r="AD16" s="57">
        <v>34</v>
      </c>
      <c r="AE16" s="57">
        <v>47.06</v>
      </c>
      <c r="AF16" s="57">
        <v>47.06</v>
      </c>
      <c r="AI16" s="45">
        <f t="shared" si="2"/>
        <v>-3.3940000000000001</v>
      </c>
      <c r="AJ16" s="46">
        <f t="shared" si="3"/>
        <v>3.3940000000000001</v>
      </c>
      <c r="AK16" s="63" t="str">
        <f t="shared" si="4"/>
        <v>N</v>
      </c>
      <c r="AL16" s="63" t="str">
        <f t="shared" si="5"/>
        <v>N</v>
      </c>
      <c r="AM16" s="44" t="str">
        <f t="shared" si="6"/>
        <v>Loss</v>
      </c>
      <c r="AN16" s="44" t="str">
        <f t="shared" si="7"/>
        <v>Loss</v>
      </c>
      <c r="AO16" s="44" t="str">
        <f t="shared" si="8"/>
        <v>Win</v>
      </c>
      <c r="AP16" s="44">
        <f t="shared" si="9"/>
        <v>-50</v>
      </c>
      <c r="AQ16" s="44">
        <f t="shared" si="10"/>
        <v>-50</v>
      </c>
      <c r="AR16" s="44">
        <f t="shared" si="11"/>
        <v>112</v>
      </c>
      <c r="AS16" s="99" t="str">
        <f t="shared" si="12"/>
        <v>+</v>
      </c>
      <c r="AT16" s="99" t="str">
        <f t="shared" si="13"/>
        <v>-</v>
      </c>
      <c r="AU16" s="99" t="str">
        <f t="shared" si="14"/>
        <v>-</v>
      </c>
      <c r="AV16" s="99" t="str">
        <f t="shared" si="15"/>
        <v>+</v>
      </c>
      <c r="AW16" s="99" t="str">
        <f t="shared" si="16"/>
        <v>-</v>
      </c>
    </row>
    <row r="17" spans="1:49" ht="15">
      <c r="A17" s="56">
        <v>43617</v>
      </c>
      <c r="B17" s="57" t="s">
        <v>516</v>
      </c>
      <c r="C17" s="57" t="s">
        <v>517</v>
      </c>
      <c r="D17" s="57" t="s">
        <v>1762</v>
      </c>
      <c r="E17" s="57" t="s">
        <v>1763</v>
      </c>
      <c r="F17" s="57" t="s">
        <v>1764</v>
      </c>
      <c r="G17" s="57">
        <v>1</v>
      </c>
      <c r="H17" s="57">
        <v>2</v>
      </c>
      <c r="I17" s="57">
        <v>2.33</v>
      </c>
      <c r="J17" s="57">
        <v>3.12</v>
      </c>
      <c r="K17" s="57">
        <v>2.98</v>
      </c>
      <c r="L17" s="57">
        <v>-0.65</v>
      </c>
      <c r="M17" s="57">
        <v>25</v>
      </c>
      <c r="N17" s="57">
        <v>21</v>
      </c>
      <c r="O17" s="57">
        <v>0</v>
      </c>
      <c r="P17" s="57">
        <v>12</v>
      </c>
      <c r="Q17" s="57">
        <v>11</v>
      </c>
      <c r="R17" s="57">
        <v>0</v>
      </c>
      <c r="S17" s="57">
        <v>0</v>
      </c>
      <c r="T17" s="57">
        <v>0</v>
      </c>
      <c r="U17" s="57">
        <v>52</v>
      </c>
      <c r="V17" s="57">
        <v>24</v>
      </c>
      <c r="W17" s="57">
        <v>24</v>
      </c>
      <c r="X17" s="57">
        <v>42.86</v>
      </c>
      <c r="Y17" s="57">
        <v>14.29</v>
      </c>
      <c r="Z17" s="57">
        <v>42.86</v>
      </c>
      <c r="AA17" s="57">
        <v>33.33</v>
      </c>
      <c r="AB17" s="57">
        <v>36.36</v>
      </c>
      <c r="AC17" s="57">
        <v>11</v>
      </c>
      <c r="AD17" s="57">
        <v>10</v>
      </c>
      <c r="AE17" s="57">
        <v>54.55</v>
      </c>
      <c r="AF17" s="57">
        <v>60</v>
      </c>
      <c r="AI17" s="45">
        <f t="shared" si="2"/>
        <v>6.5709999999999997</v>
      </c>
      <c r="AJ17" s="46">
        <f t="shared" si="3"/>
        <v>-6.5709999999999997</v>
      </c>
      <c r="AK17" s="63" t="str">
        <f t="shared" si="4"/>
        <v>N</v>
      </c>
      <c r="AL17" s="63" t="str">
        <f t="shared" si="5"/>
        <v>N</v>
      </c>
      <c r="AM17" s="44" t="str">
        <f t="shared" si="6"/>
        <v>Loss</v>
      </c>
      <c r="AN17" s="44" t="str">
        <f t="shared" si="7"/>
        <v>Loss</v>
      </c>
      <c r="AO17" s="44" t="str">
        <f t="shared" si="8"/>
        <v>Win</v>
      </c>
      <c r="AP17" s="44">
        <f t="shared" si="9"/>
        <v>-50</v>
      </c>
      <c r="AQ17" s="44">
        <f t="shared" si="10"/>
        <v>-50</v>
      </c>
      <c r="AR17" s="44">
        <f t="shared" si="11"/>
        <v>99</v>
      </c>
      <c r="AS17" s="99" t="str">
        <f t="shared" si="12"/>
        <v>+</v>
      </c>
      <c r="AT17" s="99" t="str">
        <f t="shared" si="13"/>
        <v>n/a</v>
      </c>
      <c r="AU17" s="99" t="str">
        <f t="shared" si="14"/>
        <v>+</v>
      </c>
      <c r="AV17" s="99" t="str">
        <f t="shared" si="15"/>
        <v>-</v>
      </c>
      <c r="AW17" s="99" t="str">
        <f t="shared" si="16"/>
        <v>+</v>
      </c>
    </row>
    <row r="18" spans="1:49" ht="15">
      <c r="A18" s="56">
        <v>43617</v>
      </c>
      <c r="B18" s="57" t="s">
        <v>222</v>
      </c>
      <c r="C18" s="57" t="s">
        <v>223</v>
      </c>
      <c r="D18" s="57" t="s">
        <v>1765</v>
      </c>
      <c r="E18" s="57" t="s">
        <v>1766</v>
      </c>
      <c r="F18" s="57" t="s">
        <v>1767</v>
      </c>
      <c r="G18" s="57">
        <v>0</v>
      </c>
      <c r="H18" s="57">
        <v>2</v>
      </c>
      <c r="I18" s="57">
        <v>3.95</v>
      </c>
      <c r="J18" s="57">
        <v>3.74</v>
      </c>
      <c r="K18" s="57">
        <v>1.68</v>
      </c>
      <c r="L18" s="57">
        <v>2.27</v>
      </c>
      <c r="M18" s="57">
        <v>3</v>
      </c>
      <c r="N18" s="57">
        <v>0</v>
      </c>
      <c r="O18" s="57">
        <v>0</v>
      </c>
      <c r="P18" s="57">
        <v>2</v>
      </c>
      <c r="Q18" s="57">
        <v>0</v>
      </c>
      <c r="R18" s="57">
        <v>0</v>
      </c>
      <c r="S18" s="57">
        <v>0</v>
      </c>
      <c r="T18" s="57">
        <v>0</v>
      </c>
      <c r="U18" s="57">
        <v>0</v>
      </c>
      <c r="V18" s="57">
        <v>66.67</v>
      </c>
      <c r="W18" s="57">
        <v>33.33</v>
      </c>
      <c r="X18" s="57">
        <v>0</v>
      </c>
      <c r="Y18" s="57">
        <v>0</v>
      </c>
      <c r="Z18" s="57">
        <v>0</v>
      </c>
      <c r="AA18" s="57">
        <v>0</v>
      </c>
      <c r="AB18" s="57">
        <v>0</v>
      </c>
      <c r="AC18" s="57">
        <v>0</v>
      </c>
      <c r="AD18" s="57">
        <v>0</v>
      </c>
      <c r="AE18" s="57">
        <v>0</v>
      </c>
      <c r="AF18" s="57">
        <v>0</v>
      </c>
      <c r="AI18" s="45">
        <f t="shared" si="2"/>
        <v>1.000000000000334E-3</v>
      </c>
      <c r="AJ18" s="46">
        <f t="shared" si="3"/>
        <v>-1.000000000000334E-3</v>
      </c>
      <c r="AK18" s="63" t="str">
        <f t="shared" si="4"/>
        <v>N</v>
      </c>
      <c r="AL18" s="63" t="str">
        <f t="shared" si="5"/>
        <v>N</v>
      </c>
      <c r="AM18" s="44" t="str">
        <f t="shared" si="6"/>
        <v>Loss</v>
      </c>
      <c r="AN18" s="44" t="str">
        <f t="shared" si="7"/>
        <v>Loss</v>
      </c>
      <c r="AO18" s="44" t="str">
        <f t="shared" si="8"/>
        <v>Win</v>
      </c>
      <c r="AP18" s="44">
        <f t="shared" si="9"/>
        <v>-50</v>
      </c>
      <c r="AQ18" s="44">
        <f t="shared" si="10"/>
        <v>-50</v>
      </c>
      <c r="AR18" s="44">
        <f t="shared" si="11"/>
        <v>34</v>
      </c>
      <c r="AS18" s="99" t="str">
        <f t="shared" si="12"/>
        <v>-</v>
      </c>
      <c r="AT18" s="99" t="str">
        <f t="shared" si="13"/>
        <v>n/a</v>
      </c>
      <c r="AU18" s="99" t="str">
        <f t="shared" si="14"/>
        <v>-</v>
      </c>
      <c r="AV18" s="99" t="str">
        <f t="shared" si="15"/>
        <v>-</v>
      </c>
      <c r="AW18" s="99" t="str">
        <f t="shared" si="16"/>
        <v>+</v>
      </c>
    </row>
    <row r="19" spans="1:49" ht="15">
      <c r="A19" s="56">
        <v>43617</v>
      </c>
      <c r="B19" s="57" t="s">
        <v>115</v>
      </c>
      <c r="C19" s="57" t="s">
        <v>218</v>
      </c>
      <c r="D19" s="57" t="s">
        <v>1768</v>
      </c>
      <c r="E19" s="57" t="s">
        <v>1769</v>
      </c>
      <c r="F19" s="57" t="s">
        <v>143</v>
      </c>
      <c r="G19" s="57">
        <v>0</v>
      </c>
      <c r="H19" s="57">
        <v>2</v>
      </c>
      <c r="I19" s="57">
        <v>2.77</v>
      </c>
      <c r="J19" s="57">
        <v>3.02</v>
      </c>
      <c r="K19" s="57">
        <v>2.61</v>
      </c>
      <c r="L19" s="57">
        <v>0.16</v>
      </c>
      <c r="M19" s="57">
        <v>57</v>
      </c>
      <c r="N19" s="57">
        <v>55</v>
      </c>
      <c r="O19" s="57">
        <v>0</v>
      </c>
      <c r="P19" s="57">
        <v>27</v>
      </c>
      <c r="Q19" s="57">
        <v>24</v>
      </c>
      <c r="R19" s="57">
        <v>0</v>
      </c>
      <c r="S19" s="57">
        <v>0</v>
      </c>
      <c r="T19" s="57">
        <v>0</v>
      </c>
      <c r="U19" s="57">
        <v>21.05</v>
      </c>
      <c r="V19" s="57">
        <v>33.33</v>
      </c>
      <c r="W19" s="57">
        <v>45.61</v>
      </c>
      <c r="X19" s="57">
        <v>38.18</v>
      </c>
      <c r="Y19" s="57">
        <v>25.45</v>
      </c>
      <c r="Z19" s="57">
        <v>36.36</v>
      </c>
      <c r="AA19" s="57">
        <v>37.04</v>
      </c>
      <c r="AB19" s="57">
        <v>16.670000000000002</v>
      </c>
      <c r="AC19" s="57">
        <v>23</v>
      </c>
      <c r="AD19" s="57">
        <v>26</v>
      </c>
      <c r="AE19" s="57">
        <v>43.48</v>
      </c>
      <c r="AF19" s="57">
        <v>53.85</v>
      </c>
      <c r="AI19" s="45">
        <f t="shared" si="2"/>
        <v>-4.4879999999999995</v>
      </c>
      <c r="AJ19" s="46">
        <f t="shared" si="3"/>
        <v>4.4879999999999995</v>
      </c>
      <c r="AK19" s="63" t="str">
        <f t="shared" si="4"/>
        <v>N</v>
      </c>
      <c r="AL19" s="63" t="str">
        <f t="shared" si="5"/>
        <v>N</v>
      </c>
      <c r="AM19" s="44" t="str">
        <f t="shared" si="6"/>
        <v>Loss</v>
      </c>
      <c r="AN19" s="44" t="str">
        <f t="shared" si="7"/>
        <v>Loss</v>
      </c>
      <c r="AO19" s="44" t="str">
        <f t="shared" si="8"/>
        <v>Win</v>
      </c>
      <c r="AP19" s="44">
        <f t="shared" si="9"/>
        <v>-50</v>
      </c>
      <c r="AQ19" s="44">
        <f t="shared" si="10"/>
        <v>-50</v>
      </c>
      <c r="AR19" s="44">
        <f t="shared" si="11"/>
        <v>80.5</v>
      </c>
      <c r="AS19" s="99" t="str">
        <f t="shared" si="12"/>
        <v>-</v>
      </c>
      <c r="AT19" s="99" t="str">
        <f t="shared" si="13"/>
        <v>n/a</v>
      </c>
      <c r="AU19" s="99" t="str">
        <f t="shared" si="14"/>
        <v>-</v>
      </c>
      <c r="AV19" s="99" t="str">
        <f t="shared" si="15"/>
        <v>+</v>
      </c>
      <c r="AW19" s="99" t="str">
        <f t="shared" si="16"/>
        <v>-</v>
      </c>
    </row>
    <row r="20" spans="1:49" ht="15">
      <c r="A20" s="56">
        <v>43617</v>
      </c>
      <c r="B20" s="57" t="s">
        <v>222</v>
      </c>
      <c r="C20" s="57" t="s">
        <v>223</v>
      </c>
      <c r="D20" s="57" t="s">
        <v>1770</v>
      </c>
      <c r="E20" s="57" t="s">
        <v>1670</v>
      </c>
      <c r="F20" s="57" t="s">
        <v>245</v>
      </c>
      <c r="G20" s="57">
        <v>2</v>
      </c>
      <c r="H20" s="57">
        <v>1</v>
      </c>
      <c r="I20" s="57">
        <v>2.27</v>
      </c>
      <c r="J20" s="57">
        <v>3.47</v>
      </c>
      <c r="K20" s="57">
        <v>2.66</v>
      </c>
      <c r="L20" s="57">
        <v>-0.39</v>
      </c>
      <c r="M20" s="57">
        <v>1</v>
      </c>
      <c r="N20" s="57">
        <v>2</v>
      </c>
      <c r="O20" s="57">
        <v>1</v>
      </c>
      <c r="P20" s="57">
        <v>0</v>
      </c>
      <c r="Q20" s="57">
        <v>0</v>
      </c>
      <c r="R20" s="57">
        <v>0</v>
      </c>
      <c r="S20" s="57">
        <v>100</v>
      </c>
      <c r="T20" s="57">
        <v>0</v>
      </c>
      <c r="U20" s="57">
        <v>0</v>
      </c>
      <c r="V20" s="57">
        <v>100</v>
      </c>
      <c r="W20" s="57">
        <v>0</v>
      </c>
      <c r="X20" s="57">
        <v>50</v>
      </c>
      <c r="Y20" s="57">
        <v>50</v>
      </c>
      <c r="Z20" s="57">
        <v>0</v>
      </c>
      <c r="AA20" s="57">
        <v>0</v>
      </c>
      <c r="AB20" s="57">
        <v>0</v>
      </c>
      <c r="AC20" s="57">
        <v>0</v>
      </c>
      <c r="AD20" s="57">
        <v>2</v>
      </c>
      <c r="AE20" s="57">
        <v>0</v>
      </c>
      <c r="AF20" s="57">
        <v>50</v>
      </c>
      <c r="AI20" s="45">
        <f t="shared" si="2"/>
        <v>5</v>
      </c>
      <c r="AJ20" s="46">
        <f t="shared" si="3"/>
        <v>15</v>
      </c>
      <c r="AK20" s="63" t="str">
        <f t="shared" si="4"/>
        <v>N</v>
      </c>
      <c r="AL20" s="63" t="str">
        <f t="shared" si="5"/>
        <v>N</v>
      </c>
      <c r="AM20" s="44" t="str">
        <f t="shared" si="6"/>
        <v>Win</v>
      </c>
      <c r="AN20" s="44" t="str">
        <f t="shared" si="7"/>
        <v>Loss</v>
      </c>
      <c r="AO20" s="44" t="str">
        <f t="shared" si="8"/>
        <v>Loss</v>
      </c>
      <c r="AP20" s="44">
        <f t="shared" si="9"/>
        <v>63.5</v>
      </c>
      <c r="AQ20" s="44">
        <f t="shared" si="10"/>
        <v>-50</v>
      </c>
      <c r="AR20" s="44">
        <f t="shared" si="11"/>
        <v>-50</v>
      </c>
      <c r="AS20" s="99" t="str">
        <f t="shared" si="12"/>
        <v>+</v>
      </c>
      <c r="AT20" s="99" t="str">
        <f t="shared" si="13"/>
        <v>-</v>
      </c>
      <c r="AU20" s="99" t="str">
        <f t="shared" si="14"/>
        <v>-</v>
      </c>
      <c r="AV20" s="99" t="str">
        <f t="shared" si="15"/>
        <v>-</v>
      </c>
      <c r="AW20" s="99" t="str">
        <f t="shared" si="16"/>
        <v>+</v>
      </c>
    </row>
    <row r="21" spans="1:49" ht="15">
      <c r="A21" s="56">
        <v>43617</v>
      </c>
      <c r="B21" s="57" t="s">
        <v>480</v>
      </c>
      <c r="C21" s="57" t="s">
        <v>481</v>
      </c>
      <c r="D21" s="57" t="s">
        <v>1771</v>
      </c>
      <c r="E21" s="57" t="s">
        <v>1772</v>
      </c>
      <c r="F21" s="57" t="s">
        <v>1773</v>
      </c>
      <c r="G21" s="57">
        <v>0</v>
      </c>
      <c r="H21" s="57">
        <v>3</v>
      </c>
      <c r="I21" s="57">
        <v>1.66</v>
      </c>
      <c r="J21" s="57">
        <v>3.66</v>
      </c>
      <c r="K21" s="57">
        <v>4.8499999999999996</v>
      </c>
      <c r="L21" s="57">
        <v>-3.19</v>
      </c>
      <c r="M21" s="57">
        <v>20</v>
      </c>
      <c r="N21" s="57">
        <v>22</v>
      </c>
      <c r="O21" s="57">
        <v>1</v>
      </c>
      <c r="P21" s="57">
        <v>10</v>
      </c>
      <c r="Q21" s="57">
        <v>10</v>
      </c>
      <c r="R21" s="57">
        <v>0</v>
      </c>
      <c r="S21" s="57">
        <v>0</v>
      </c>
      <c r="T21" s="57">
        <v>100</v>
      </c>
      <c r="U21" s="57">
        <v>35</v>
      </c>
      <c r="V21" s="57">
        <v>35</v>
      </c>
      <c r="W21" s="57">
        <v>30</v>
      </c>
      <c r="X21" s="57">
        <v>45.45</v>
      </c>
      <c r="Y21" s="57">
        <v>22.73</v>
      </c>
      <c r="Z21" s="57">
        <v>31.82</v>
      </c>
      <c r="AA21" s="57">
        <v>50</v>
      </c>
      <c r="AB21" s="57">
        <v>20</v>
      </c>
      <c r="AC21" s="57">
        <v>10</v>
      </c>
      <c r="AD21" s="57">
        <v>16</v>
      </c>
      <c r="AE21" s="57">
        <v>50</v>
      </c>
      <c r="AF21" s="57">
        <v>56.25</v>
      </c>
      <c r="AI21" s="45">
        <f t="shared" si="2"/>
        <v>-30.499000000000006</v>
      </c>
      <c r="AJ21" s="46">
        <f t="shared" si="3"/>
        <v>30.499000000000006</v>
      </c>
      <c r="AK21" s="63" t="str">
        <f t="shared" si="4"/>
        <v>N</v>
      </c>
      <c r="AL21" s="63" t="str">
        <f t="shared" si="5"/>
        <v>N</v>
      </c>
      <c r="AM21" s="44" t="str">
        <f t="shared" si="6"/>
        <v>Loss</v>
      </c>
      <c r="AN21" s="44" t="str">
        <f t="shared" si="7"/>
        <v>Loss</v>
      </c>
      <c r="AO21" s="44" t="str">
        <f t="shared" si="8"/>
        <v>Win</v>
      </c>
      <c r="AP21" s="44">
        <f t="shared" si="9"/>
        <v>-50</v>
      </c>
      <c r="AQ21" s="44">
        <f t="shared" si="10"/>
        <v>-50</v>
      </c>
      <c r="AR21" s="44">
        <f t="shared" si="11"/>
        <v>192.49999999999997</v>
      </c>
      <c r="AS21" s="99" t="str">
        <f t="shared" si="12"/>
        <v>+</v>
      </c>
      <c r="AT21" s="99" t="str">
        <f t="shared" si="13"/>
        <v>-</v>
      </c>
      <c r="AU21" s="99" t="str">
        <f t="shared" si="14"/>
        <v>-</v>
      </c>
      <c r="AV21" s="99" t="str">
        <f t="shared" si="15"/>
        <v>+</v>
      </c>
      <c r="AW21" s="99" t="str">
        <f t="shared" si="16"/>
        <v>-</v>
      </c>
    </row>
    <row r="22" spans="1:49" ht="15">
      <c r="A22" s="56">
        <v>43617</v>
      </c>
      <c r="B22" s="57" t="s">
        <v>222</v>
      </c>
      <c r="C22" s="57" t="s">
        <v>223</v>
      </c>
      <c r="D22" s="57" t="s">
        <v>1590</v>
      </c>
      <c r="E22" s="57" t="s">
        <v>1591</v>
      </c>
      <c r="F22" s="57" t="s">
        <v>1592</v>
      </c>
      <c r="G22" s="57">
        <v>1</v>
      </c>
      <c r="H22" s="57">
        <v>2</v>
      </c>
      <c r="I22" s="57">
        <v>3.72</v>
      </c>
      <c r="J22" s="57">
        <v>3.8</v>
      </c>
      <c r="K22" s="57">
        <v>1.72</v>
      </c>
      <c r="L22" s="57">
        <v>2</v>
      </c>
      <c r="M22" s="57">
        <v>3</v>
      </c>
      <c r="N22" s="57">
        <v>0</v>
      </c>
      <c r="O22" s="57">
        <v>0</v>
      </c>
      <c r="P22" s="57">
        <v>2</v>
      </c>
      <c r="Q22" s="57">
        <v>0</v>
      </c>
      <c r="R22" s="57">
        <v>0</v>
      </c>
      <c r="S22" s="57">
        <v>0</v>
      </c>
      <c r="T22" s="57">
        <v>0</v>
      </c>
      <c r="U22" s="57">
        <v>0</v>
      </c>
      <c r="V22" s="57">
        <v>66.67</v>
      </c>
      <c r="W22" s="57">
        <v>33.33</v>
      </c>
      <c r="X22" s="57">
        <v>0</v>
      </c>
      <c r="Y22" s="57">
        <v>0</v>
      </c>
      <c r="Z22" s="57">
        <v>0</v>
      </c>
      <c r="AA22" s="57">
        <v>0</v>
      </c>
      <c r="AB22" s="57">
        <v>0</v>
      </c>
      <c r="AC22" s="57">
        <v>2</v>
      </c>
      <c r="AD22" s="57">
        <v>0</v>
      </c>
      <c r="AE22" s="57">
        <v>0</v>
      </c>
      <c r="AF22" s="57">
        <v>0</v>
      </c>
      <c r="AI22" s="45">
        <f t="shared" si="2"/>
        <v>1.000000000000334E-3</v>
      </c>
      <c r="AJ22" s="46">
        <f t="shared" si="3"/>
        <v>-1.000000000000334E-3</v>
      </c>
      <c r="AK22" s="63" t="str">
        <f t="shared" si="4"/>
        <v>N</v>
      </c>
      <c r="AL22" s="63" t="str">
        <f t="shared" si="5"/>
        <v>N</v>
      </c>
      <c r="AM22" s="44" t="str">
        <f t="shared" si="6"/>
        <v>Loss</v>
      </c>
      <c r="AN22" s="44" t="str">
        <f t="shared" si="7"/>
        <v>Loss</v>
      </c>
      <c r="AO22" s="44" t="str">
        <f t="shared" si="8"/>
        <v>Win</v>
      </c>
      <c r="AP22" s="44">
        <f t="shared" si="9"/>
        <v>-50</v>
      </c>
      <c r="AQ22" s="44">
        <f t="shared" si="10"/>
        <v>-50</v>
      </c>
      <c r="AR22" s="44">
        <f t="shared" si="11"/>
        <v>36</v>
      </c>
      <c r="AS22" s="99" t="str">
        <f t="shared" si="12"/>
        <v>-</v>
      </c>
      <c r="AT22" s="99" t="str">
        <f t="shared" si="13"/>
        <v>n/a</v>
      </c>
      <c r="AU22" s="99" t="str">
        <f t="shared" si="14"/>
        <v>-</v>
      </c>
      <c r="AV22" s="99" t="str">
        <f t="shared" si="15"/>
        <v>-</v>
      </c>
      <c r="AW22" s="99" t="str">
        <f t="shared" si="16"/>
        <v>+</v>
      </c>
    </row>
    <row r="23" spans="1:49" ht="15">
      <c r="A23" s="56">
        <v>43617</v>
      </c>
      <c r="B23" s="57" t="s">
        <v>222</v>
      </c>
      <c r="C23" s="57" t="s">
        <v>494</v>
      </c>
      <c r="D23" s="57" t="s">
        <v>1774</v>
      </c>
      <c r="E23" s="57" t="s">
        <v>1775</v>
      </c>
      <c r="F23" s="57" t="s">
        <v>1776</v>
      </c>
      <c r="G23" s="57">
        <v>1</v>
      </c>
      <c r="H23" s="57">
        <v>1</v>
      </c>
      <c r="I23" s="57">
        <v>2.71</v>
      </c>
      <c r="J23" s="57">
        <v>3.47</v>
      </c>
      <c r="K23" s="57">
        <v>2.5099999999999998</v>
      </c>
      <c r="L23" s="57">
        <v>0.2</v>
      </c>
      <c r="M23" s="57">
        <v>49</v>
      </c>
      <c r="N23" s="57">
        <v>13</v>
      </c>
      <c r="O23" s="57">
        <v>0</v>
      </c>
      <c r="P23" s="57">
        <v>25</v>
      </c>
      <c r="Q23" s="57">
        <v>5</v>
      </c>
      <c r="R23" s="57">
        <v>0</v>
      </c>
      <c r="S23" s="57">
        <v>0</v>
      </c>
      <c r="T23" s="57">
        <v>0</v>
      </c>
      <c r="U23" s="57">
        <v>30.61</v>
      </c>
      <c r="V23" s="57">
        <v>42.86</v>
      </c>
      <c r="W23" s="57">
        <v>26.53</v>
      </c>
      <c r="X23" s="57">
        <v>38.46</v>
      </c>
      <c r="Y23" s="57">
        <v>15.38</v>
      </c>
      <c r="Z23" s="57">
        <v>46.15</v>
      </c>
      <c r="AA23" s="57">
        <v>36</v>
      </c>
      <c r="AB23" s="57">
        <v>40</v>
      </c>
      <c r="AC23" s="57">
        <v>24</v>
      </c>
      <c r="AD23" s="57">
        <v>8</v>
      </c>
      <c r="AE23" s="57">
        <v>33.33</v>
      </c>
      <c r="AF23" s="57">
        <v>37.5</v>
      </c>
      <c r="AI23" s="45">
        <f t="shared" si="2"/>
        <v>5.1020000000000003</v>
      </c>
      <c r="AJ23" s="46">
        <f t="shared" si="3"/>
        <v>-5.1020000000000003</v>
      </c>
      <c r="AK23" s="63" t="str">
        <f t="shared" si="4"/>
        <v>N</v>
      </c>
      <c r="AL23" s="63" t="str">
        <f t="shared" si="5"/>
        <v>N</v>
      </c>
      <c r="AM23" s="44" t="str">
        <f t="shared" si="6"/>
        <v>Loss</v>
      </c>
      <c r="AN23" s="44" t="str">
        <f t="shared" si="7"/>
        <v>Win</v>
      </c>
      <c r="AO23" s="44" t="str">
        <f t="shared" si="8"/>
        <v>Loss</v>
      </c>
      <c r="AP23" s="44">
        <f t="shared" si="9"/>
        <v>-50</v>
      </c>
      <c r="AQ23" s="44">
        <f t="shared" si="10"/>
        <v>123.5</v>
      </c>
      <c r="AR23" s="44">
        <f t="shared" si="11"/>
        <v>-50</v>
      </c>
      <c r="AS23" s="99" t="str">
        <f t="shared" si="12"/>
        <v>-</v>
      </c>
      <c r="AT23" s="99" t="str">
        <f t="shared" si="13"/>
        <v>n/a</v>
      </c>
      <c r="AU23" s="99" t="str">
        <f t="shared" si="14"/>
        <v>-</v>
      </c>
      <c r="AV23" s="99" t="str">
        <f t="shared" si="15"/>
        <v>-</v>
      </c>
      <c r="AW23" s="99" t="str">
        <f t="shared" si="16"/>
        <v>+</v>
      </c>
    </row>
    <row r="24" spans="1:49" ht="15">
      <c r="A24" s="56">
        <v>43617</v>
      </c>
      <c r="B24" s="57" t="s">
        <v>222</v>
      </c>
      <c r="C24" s="57" t="s">
        <v>223</v>
      </c>
      <c r="D24" s="57" t="s">
        <v>1777</v>
      </c>
      <c r="E24" s="57" t="s">
        <v>1778</v>
      </c>
      <c r="F24" s="57" t="s">
        <v>1779</v>
      </c>
      <c r="G24" s="57">
        <v>2</v>
      </c>
      <c r="H24" s="57">
        <v>1</v>
      </c>
      <c r="I24" s="57">
        <v>5.58</v>
      </c>
      <c r="J24" s="57">
        <v>4.83</v>
      </c>
      <c r="K24" s="57">
        <v>1.38</v>
      </c>
      <c r="L24" s="57">
        <v>4.2</v>
      </c>
      <c r="M24" s="57">
        <v>4</v>
      </c>
      <c r="N24" s="57">
        <v>3</v>
      </c>
      <c r="O24" s="57">
        <v>0</v>
      </c>
      <c r="P24" s="57">
        <v>2</v>
      </c>
      <c r="Q24" s="57">
        <v>2</v>
      </c>
      <c r="R24" s="57">
        <v>0</v>
      </c>
      <c r="S24" s="57">
        <v>0</v>
      </c>
      <c r="T24" s="57">
        <v>0</v>
      </c>
      <c r="U24" s="57">
        <v>25</v>
      </c>
      <c r="V24" s="57">
        <v>0</v>
      </c>
      <c r="W24" s="57">
        <v>75</v>
      </c>
      <c r="X24" s="57">
        <v>100</v>
      </c>
      <c r="Y24" s="57">
        <v>0</v>
      </c>
      <c r="Z24" s="57">
        <v>0</v>
      </c>
      <c r="AA24" s="57">
        <v>50</v>
      </c>
      <c r="AB24" s="57">
        <v>100</v>
      </c>
      <c r="AC24" s="57">
        <v>0</v>
      </c>
      <c r="AD24" s="57">
        <v>3</v>
      </c>
      <c r="AE24" s="57">
        <v>0</v>
      </c>
      <c r="AF24" s="57">
        <v>100</v>
      </c>
      <c r="AI24" s="45">
        <f t="shared" si="2"/>
        <v>-30</v>
      </c>
      <c r="AJ24" s="46">
        <f t="shared" si="3"/>
        <v>30</v>
      </c>
      <c r="AK24" s="63" t="str">
        <f t="shared" si="4"/>
        <v>N</v>
      </c>
      <c r="AL24" s="63" t="str">
        <f t="shared" si="5"/>
        <v>Y</v>
      </c>
      <c r="AM24" s="44" t="str">
        <f t="shared" si="6"/>
        <v>Win</v>
      </c>
      <c r="AN24" s="44" t="str">
        <f t="shared" si="7"/>
        <v>Loss</v>
      </c>
      <c r="AO24" s="44" t="str">
        <f t="shared" si="8"/>
        <v>Loss</v>
      </c>
      <c r="AP24" s="44">
        <f t="shared" si="9"/>
        <v>229</v>
      </c>
      <c r="AQ24" s="44">
        <f t="shared" si="10"/>
        <v>-50</v>
      </c>
      <c r="AR24" s="44">
        <f t="shared" si="11"/>
        <v>-50</v>
      </c>
      <c r="AS24" s="99" t="str">
        <f t="shared" si="12"/>
        <v>-</v>
      </c>
      <c r="AT24" s="99" t="str">
        <f t="shared" si="13"/>
        <v>n/a</v>
      </c>
      <c r="AU24" s="99" t="str">
        <f t="shared" si="14"/>
        <v>-</v>
      </c>
      <c r="AV24" s="99" t="str">
        <f t="shared" si="15"/>
        <v>-</v>
      </c>
      <c r="AW24" s="99" t="str">
        <f t="shared" si="16"/>
        <v>-</v>
      </c>
    </row>
    <row r="25" spans="1:49" ht="15">
      <c r="A25" s="56">
        <v>43617</v>
      </c>
      <c r="B25" s="57" t="s">
        <v>222</v>
      </c>
      <c r="C25" s="57" t="s">
        <v>553</v>
      </c>
      <c r="D25" s="57" t="s">
        <v>1780</v>
      </c>
      <c r="E25" s="57" t="s">
        <v>1781</v>
      </c>
      <c r="F25" s="57" t="s">
        <v>1782</v>
      </c>
      <c r="G25" s="57">
        <v>2</v>
      </c>
      <c r="H25" s="57">
        <v>2</v>
      </c>
      <c r="I25" s="57">
        <v>1.59</v>
      </c>
      <c r="J25" s="57">
        <v>3.79</v>
      </c>
      <c r="K25" s="57">
        <v>4.74</v>
      </c>
      <c r="L25" s="57">
        <v>-3.15</v>
      </c>
      <c r="M25" s="57">
        <v>5</v>
      </c>
      <c r="N25" s="57">
        <v>7</v>
      </c>
      <c r="O25" s="57">
        <v>0</v>
      </c>
      <c r="P25" s="57">
        <v>1</v>
      </c>
      <c r="Q25" s="57">
        <v>2</v>
      </c>
      <c r="R25" s="57">
        <v>0</v>
      </c>
      <c r="S25" s="57">
        <v>0</v>
      </c>
      <c r="T25" s="57">
        <v>0</v>
      </c>
      <c r="U25" s="57">
        <v>0</v>
      </c>
      <c r="V25" s="57">
        <v>0</v>
      </c>
      <c r="W25" s="57">
        <v>100</v>
      </c>
      <c r="X25" s="57">
        <v>28.57</v>
      </c>
      <c r="Y25" s="57">
        <v>28.57</v>
      </c>
      <c r="Z25" s="57">
        <v>42.86</v>
      </c>
      <c r="AA25" s="57">
        <v>0</v>
      </c>
      <c r="AB25" s="57">
        <v>0</v>
      </c>
      <c r="AC25" s="57">
        <v>1</v>
      </c>
      <c r="AD25" s="57">
        <v>1</v>
      </c>
      <c r="AE25" s="57">
        <v>0</v>
      </c>
      <c r="AF25" s="57">
        <v>0</v>
      </c>
      <c r="AI25" s="45">
        <f t="shared" si="2"/>
        <v>-19.998999999999995</v>
      </c>
      <c r="AJ25" s="46">
        <f t="shared" si="3"/>
        <v>19.998999999999995</v>
      </c>
      <c r="AK25" s="63" t="str">
        <f t="shared" si="4"/>
        <v>N</v>
      </c>
      <c r="AL25" s="63" t="str">
        <f t="shared" si="5"/>
        <v>N</v>
      </c>
      <c r="AM25" s="44" t="str">
        <f t="shared" si="6"/>
        <v>Loss</v>
      </c>
      <c r="AN25" s="44" t="str">
        <f t="shared" si="7"/>
        <v>Win</v>
      </c>
      <c r="AO25" s="44" t="str">
        <f t="shared" si="8"/>
        <v>Loss</v>
      </c>
      <c r="AP25" s="44">
        <f t="shared" si="9"/>
        <v>-50</v>
      </c>
      <c r="AQ25" s="44">
        <f t="shared" si="10"/>
        <v>139.5</v>
      </c>
      <c r="AR25" s="44">
        <f t="shared" si="11"/>
        <v>-50</v>
      </c>
      <c r="AS25" s="99" t="str">
        <f t="shared" si="12"/>
        <v>+</v>
      </c>
      <c r="AT25" s="99" t="str">
        <f t="shared" si="13"/>
        <v>n/a</v>
      </c>
      <c r="AU25" s="99" t="str">
        <f t="shared" si="14"/>
        <v>-</v>
      </c>
      <c r="AV25" s="99" t="str">
        <f t="shared" si="15"/>
        <v>-</v>
      </c>
      <c r="AW25" s="99" t="str">
        <f t="shared" si="16"/>
        <v>-</v>
      </c>
    </row>
    <row r="26" spans="1:49" ht="15">
      <c r="A26" s="56">
        <v>43617</v>
      </c>
      <c r="B26" s="57" t="s">
        <v>634</v>
      </c>
      <c r="C26" s="57" t="s">
        <v>662</v>
      </c>
      <c r="D26" s="57" t="s">
        <v>1783</v>
      </c>
      <c r="E26" s="57" t="s">
        <v>1784</v>
      </c>
      <c r="F26" s="57" t="s">
        <v>1785</v>
      </c>
      <c r="G26" s="57">
        <v>1</v>
      </c>
      <c r="H26" s="57">
        <v>3</v>
      </c>
      <c r="I26" s="57">
        <v>4.1100000000000003</v>
      </c>
      <c r="J26" s="57">
        <v>4.1399999999999997</v>
      </c>
      <c r="K26" s="57">
        <v>1.68</v>
      </c>
      <c r="L26" s="57">
        <v>2.4300000000000002</v>
      </c>
      <c r="M26" s="57">
        <v>20</v>
      </c>
      <c r="N26" s="57">
        <v>12</v>
      </c>
      <c r="O26" s="57">
        <v>1</v>
      </c>
      <c r="P26" s="57">
        <v>10</v>
      </c>
      <c r="Q26" s="57">
        <v>6</v>
      </c>
      <c r="R26" s="57">
        <v>0</v>
      </c>
      <c r="S26" s="57">
        <v>100</v>
      </c>
      <c r="T26" s="57">
        <v>0</v>
      </c>
      <c r="U26" s="57">
        <v>45</v>
      </c>
      <c r="V26" s="57">
        <v>10</v>
      </c>
      <c r="W26" s="57">
        <v>45</v>
      </c>
      <c r="X26" s="57">
        <v>33.33</v>
      </c>
      <c r="Y26" s="57">
        <v>41.67</v>
      </c>
      <c r="Z26" s="57">
        <v>25</v>
      </c>
      <c r="AA26" s="57">
        <v>30</v>
      </c>
      <c r="AB26" s="57">
        <v>16.670000000000002</v>
      </c>
      <c r="AC26" s="57">
        <v>6</v>
      </c>
      <c r="AD26" s="57">
        <v>5</v>
      </c>
      <c r="AE26" s="57">
        <v>66.67</v>
      </c>
      <c r="AF26" s="57">
        <v>40</v>
      </c>
      <c r="AI26" s="45">
        <f t="shared" si="2"/>
        <v>5.1669999999999989</v>
      </c>
      <c r="AJ26" s="46">
        <f t="shared" si="3"/>
        <v>14.833000000000002</v>
      </c>
      <c r="AK26" s="63" t="str">
        <f t="shared" si="4"/>
        <v>N</v>
      </c>
      <c r="AL26" s="63" t="str">
        <f t="shared" si="5"/>
        <v>N</v>
      </c>
      <c r="AM26" s="44" t="str">
        <f t="shared" si="6"/>
        <v>Loss</v>
      </c>
      <c r="AN26" s="44" t="str">
        <f t="shared" si="7"/>
        <v>Loss</v>
      </c>
      <c r="AO26" s="44" t="str">
        <f t="shared" si="8"/>
        <v>Win</v>
      </c>
      <c r="AP26" s="44">
        <f t="shared" si="9"/>
        <v>-50</v>
      </c>
      <c r="AQ26" s="44">
        <f t="shared" si="10"/>
        <v>-50</v>
      </c>
      <c r="AR26" s="44">
        <f t="shared" si="11"/>
        <v>34</v>
      </c>
      <c r="AS26" s="99" t="str">
        <f t="shared" si="12"/>
        <v>-</v>
      </c>
      <c r="AT26" s="99" t="str">
        <f t="shared" si="13"/>
        <v>-</v>
      </c>
      <c r="AU26" s="99" t="str">
        <f t="shared" si="14"/>
        <v>+</v>
      </c>
      <c r="AV26" s="99" t="str">
        <f t="shared" si="15"/>
        <v>+</v>
      </c>
      <c r="AW26" s="99" t="str">
        <f t="shared" si="16"/>
        <v>+</v>
      </c>
    </row>
    <row r="27" spans="1:49" ht="15">
      <c r="A27" s="56">
        <v>43617</v>
      </c>
      <c r="B27" s="57" t="s">
        <v>634</v>
      </c>
      <c r="C27" s="57" t="s">
        <v>639</v>
      </c>
      <c r="D27" s="57" t="s">
        <v>1786</v>
      </c>
      <c r="E27" s="57" t="s">
        <v>1787</v>
      </c>
      <c r="F27" s="57" t="s">
        <v>1788</v>
      </c>
      <c r="G27" s="57">
        <v>2</v>
      </c>
      <c r="H27" s="57">
        <v>3</v>
      </c>
      <c r="I27" s="57">
        <v>25.7</v>
      </c>
      <c r="J27" s="57">
        <v>12.85</v>
      </c>
      <c r="K27" s="57">
        <v>1.02</v>
      </c>
      <c r="L27" s="57">
        <v>24.68</v>
      </c>
      <c r="M27" s="57">
        <v>11</v>
      </c>
      <c r="N27" s="57">
        <v>13</v>
      </c>
      <c r="O27" s="57">
        <v>1</v>
      </c>
      <c r="P27" s="57">
        <v>7</v>
      </c>
      <c r="Q27" s="57">
        <v>7</v>
      </c>
      <c r="R27" s="57">
        <v>0</v>
      </c>
      <c r="S27" s="57">
        <v>0</v>
      </c>
      <c r="T27" s="57">
        <v>100</v>
      </c>
      <c r="U27" s="57">
        <v>27.27</v>
      </c>
      <c r="V27" s="57">
        <v>9.09</v>
      </c>
      <c r="W27" s="57">
        <v>63.64</v>
      </c>
      <c r="X27" s="57">
        <v>69.23</v>
      </c>
      <c r="Y27" s="57">
        <v>7.69</v>
      </c>
      <c r="Z27" s="57">
        <v>23.08</v>
      </c>
      <c r="AA27" s="57">
        <v>42.86</v>
      </c>
      <c r="AB27" s="57">
        <v>71.430000000000007</v>
      </c>
      <c r="AC27" s="57">
        <v>3</v>
      </c>
      <c r="AD27" s="57">
        <v>10</v>
      </c>
      <c r="AE27" s="57">
        <v>100</v>
      </c>
      <c r="AF27" s="57">
        <v>80</v>
      </c>
      <c r="AI27" s="45">
        <f t="shared" si="2"/>
        <v>-46.364000000000004</v>
      </c>
      <c r="AJ27" s="46">
        <f t="shared" si="3"/>
        <v>46.364000000000004</v>
      </c>
      <c r="AK27" s="63" t="str">
        <f t="shared" si="4"/>
        <v>N</v>
      </c>
      <c r="AL27" s="63" t="str">
        <f t="shared" si="5"/>
        <v>Y</v>
      </c>
      <c r="AM27" s="44" t="str">
        <f t="shared" si="6"/>
        <v>Loss</v>
      </c>
      <c r="AN27" s="44" t="str">
        <f t="shared" si="7"/>
        <v>Loss</v>
      </c>
      <c r="AO27" s="44" t="str">
        <f t="shared" si="8"/>
        <v>Win</v>
      </c>
      <c r="AP27" s="44">
        <f t="shared" si="9"/>
        <v>-50</v>
      </c>
      <c r="AQ27" s="44">
        <f t="shared" si="10"/>
        <v>-50</v>
      </c>
      <c r="AR27" s="44">
        <f t="shared" si="11"/>
        <v>1</v>
      </c>
      <c r="AS27" s="99" t="str">
        <f t="shared" si="12"/>
        <v>-</v>
      </c>
      <c r="AT27" s="99" t="str">
        <f t="shared" si="13"/>
        <v>-</v>
      </c>
      <c r="AU27" s="99" t="str">
        <f t="shared" si="14"/>
        <v>-</v>
      </c>
      <c r="AV27" s="99" t="str">
        <f t="shared" si="15"/>
        <v>-</v>
      </c>
      <c r="AW27" s="99" t="str">
        <f t="shared" si="16"/>
        <v>-</v>
      </c>
    </row>
    <row r="28" spans="1:49" ht="15">
      <c r="A28" s="56">
        <v>43617</v>
      </c>
      <c r="B28" s="57" t="s">
        <v>634</v>
      </c>
      <c r="C28" s="57" t="s">
        <v>639</v>
      </c>
      <c r="D28" s="57" t="s">
        <v>1789</v>
      </c>
      <c r="E28" s="57" t="s">
        <v>1790</v>
      </c>
      <c r="F28" s="57" t="s">
        <v>1791</v>
      </c>
      <c r="G28" s="57">
        <v>1</v>
      </c>
      <c r="H28" s="57">
        <v>2</v>
      </c>
      <c r="I28" s="57">
        <v>4.17</v>
      </c>
      <c r="J28" s="57">
        <v>4.4000000000000004</v>
      </c>
      <c r="K28" s="57">
        <v>1.56</v>
      </c>
      <c r="L28" s="57">
        <v>2.61</v>
      </c>
      <c r="M28" s="57">
        <v>10</v>
      </c>
      <c r="N28" s="57">
        <v>9</v>
      </c>
      <c r="O28" s="57">
        <v>1</v>
      </c>
      <c r="P28" s="57">
        <v>4</v>
      </c>
      <c r="Q28" s="57">
        <v>3</v>
      </c>
      <c r="R28" s="57">
        <v>100</v>
      </c>
      <c r="S28" s="57">
        <v>0</v>
      </c>
      <c r="T28" s="57">
        <v>0</v>
      </c>
      <c r="U28" s="57">
        <v>20</v>
      </c>
      <c r="V28" s="57">
        <v>0</v>
      </c>
      <c r="W28" s="57">
        <v>80</v>
      </c>
      <c r="X28" s="57">
        <v>11.11</v>
      </c>
      <c r="Y28" s="57">
        <v>33.33</v>
      </c>
      <c r="Z28" s="57">
        <v>55.56</v>
      </c>
      <c r="AA28" s="57">
        <v>0</v>
      </c>
      <c r="AB28" s="57">
        <v>0</v>
      </c>
      <c r="AC28" s="57">
        <v>2</v>
      </c>
      <c r="AD28" s="57">
        <v>3</v>
      </c>
      <c r="AE28" s="57">
        <v>50</v>
      </c>
      <c r="AF28" s="57">
        <v>33.33</v>
      </c>
      <c r="AI28" s="45">
        <f t="shared" si="2"/>
        <v>23.557000000000002</v>
      </c>
      <c r="AJ28" s="46">
        <f t="shared" si="3"/>
        <v>-23.557000000000002</v>
      </c>
      <c r="AK28" s="63" t="str">
        <f t="shared" si="4"/>
        <v>N</v>
      </c>
      <c r="AL28" s="63" t="str">
        <f t="shared" si="5"/>
        <v>N</v>
      </c>
      <c r="AM28" s="44" t="str">
        <f t="shared" si="6"/>
        <v>Loss</v>
      </c>
      <c r="AN28" s="44" t="str">
        <f t="shared" si="7"/>
        <v>Loss</v>
      </c>
      <c r="AO28" s="44" t="str">
        <f t="shared" si="8"/>
        <v>Win</v>
      </c>
      <c r="AP28" s="44">
        <f t="shared" si="9"/>
        <v>-50</v>
      </c>
      <c r="AQ28" s="44">
        <f t="shared" si="10"/>
        <v>-50</v>
      </c>
      <c r="AR28" s="44">
        <f t="shared" si="11"/>
        <v>28</v>
      </c>
      <c r="AS28" s="99" t="str">
        <f t="shared" si="12"/>
        <v>-</v>
      </c>
      <c r="AT28" s="99" t="str">
        <f t="shared" si="13"/>
        <v>+</v>
      </c>
      <c r="AU28" s="99" t="str">
        <f t="shared" si="14"/>
        <v>+</v>
      </c>
      <c r="AV28" s="99" t="str">
        <f t="shared" si="15"/>
        <v>-</v>
      </c>
      <c r="AW28" s="99" t="str">
        <f t="shared" si="16"/>
        <v>+</v>
      </c>
    </row>
    <row r="29" spans="1:49" ht="15">
      <c r="A29" s="56">
        <v>43617</v>
      </c>
      <c r="B29" s="57" t="s">
        <v>634</v>
      </c>
      <c r="C29" s="57" t="s">
        <v>646</v>
      </c>
      <c r="D29" s="57" t="s">
        <v>1792</v>
      </c>
      <c r="E29" s="57" t="s">
        <v>1793</v>
      </c>
      <c r="F29" s="57" t="s">
        <v>1794</v>
      </c>
      <c r="G29" s="57">
        <v>2</v>
      </c>
      <c r="H29" s="57">
        <v>0</v>
      </c>
      <c r="I29" s="57">
        <v>2.54</v>
      </c>
      <c r="J29" s="57">
        <v>3.84</v>
      </c>
      <c r="K29" s="57">
        <v>2.2799999999999998</v>
      </c>
      <c r="L29" s="57">
        <v>0.26</v>
      </c>
      <c r="M29" s="57">
        <v>20</v>
      </c>
      <c r="N29" s="57">
        <v>22</v>
      </c>
      <c r="O29" s="57">
        <v>1</v>
      </c>
      <c r="P29" s="57">
        <v>10</v>
      </c>
      <c r="Q29" s="57">
        <v>12</v>
      </c>
      <c r="R29" s="57">
        <v>0</v>
      </c>
      <c r="S29" s="57">
        <v>100</v>
      </c>
      <c r="T29" s="57">
        <v>0</v>
      </c>
      <c r="U29" s="57">
        <v>30</v>
      </c>
      <c r="V29" s="57">
        <v>30</v>
      </c>
      <c r="W29" s="57">
        <v>40</v>
      </c>
      <c r="X29" s="57">
        <v>40.909999999999997</v>
      </c>
      <c r="Y29" s="57">
        <v>9.09</v>
      </c>
      <c r="Z29" s="57">
        <v>50</v>
      </c>
      <c r="AA29" s="57">
        <v>30</v>
      </c>
      <c r="AB29" s="57">
        <v>25</v>
      </c>
      <c r="AC29" s="57">
        <v>7</v>
      </c>
      <c r="AD29" s="57">
        <v>12</v>
      </c>
      <c r="AE29" s="57">
        <v>42.86</v>
      </c>
      <c r="AF29" s="57">
        <v>50</v>
      </c>
      <c r="AI29" s="45">
        <f t="shared" si="2"/>
        <v>11.908999999999999</v>
      </c>
      <c r="AJ29" s="46">
        <f t="shared" si="3"/>
        <v>8.0910000000000011</v>
      </c>
      <c r="AK29" s="63" t="str">
        <f t="shared" si="4"/>
        <v>N</v>
      </c>
      <c r="AL29" s="63" t="str">
        <f t="shared" si="5"/>
        <v>N</v>
      </c>
      <c r="AM29" s="44" t="str">
        <f t="shared" si="6"/>
        <v>Win</v>
      </c>
      <c r="AN29" s="44" t="str">
        <f t="shared" si="7"/>
        <v>Loss</v>
      </c>
      <c r="AO29" s="44" t="str">
        <f t="shared" si="8"/>
        <v>Loss</v>
      </c>
      <c r="AP29" s="44">
        <f t="shared" si="9"/>
        <v>77</v>
      </c>
      <c r="AQ29" s="44">
        <f t="shared" si="10"/>
        <v>-50</v>
      </c>
      <c r="AR29" s="44">
        <f t="shared" si="11"/>
        <v>-50</v>
      </c>
      <c r="AS29" s="99" t="str">
        <f t="shared" si="12"/>
        <v>-</v>
      </c>
      <c r="AT29" s="99" t="str">
        <f t="shared" si="13"/>
        <v>-</v>
      </c>
      <c r="AU29" s="99" t="str">
        <f t="shared" si="14"/>
        <v>-</v>
      </c>
      <c r="AV29" s="99" t="str">
        <f t="shared" si="15"/>
        <v>+</v>
      </c>
      <c r="AW29" s="99" t="str">
        <f t="shared" si="16"/>
        <v>+</v>
      </c>
    </row>
    <row r="30" spans="1:49" ht="15">
      <c r="A30" s="56">
        <v>43617</v>
      </c>
      <c r="B30" s="57" t="s">
        <v>634</v>
      </c>
      <c r="C30" s="57" t="s">
        <v>646</v>
      </c>
      <c r="D30" s="57" t="s">
        <v>1795</v>
      </c>
      <c r="E30" s="57" t="s">
        <v>1796</v>
      </c>
      <c r="F30" s="57" t="s">
        <v>1797</v>
      </c>
      <c r="G30" s="57">
        <v>8</v>
      </c>
      <c r="H30" s="57">
        <v>1</v>
      </c>
      <c r="I30" s="57">
        <v>1.02</v>
      </c>
      <c r="J30" s="57">
        <v>12.55</v>
      </c>
      <c r="K30" s="57">
        <v>21.82</v>
      </c>
      <c r="L30" s="57">
        <v>-20.8</v>
      </c>
      <c r="M30" s="57">
        <v>22</v>
      </c>
      <c r="N30" s="57">
        <v>22</v>
      </c>
      <c r="O30" s="57">
        <v>2</v>
      </c>
      <c r="P30" s="57">
        <v>13</v>
      </c>
      <c r="Q30" s="57">
        <v>11</v>
      </c>
      <c r="R30" s="57">
        <v>50</v>
      </c>
      <c r="S30" s="57">
        <v>0</v>
      </c>
      <c r="T30" s="57">
        <v>50</v>
      </c>
      <c r="U30" s="57">
        <v>68.180000000000007</v>
      </c>
      <c r="V30" s="57">
        <v>0</v>
      </c>
      <c r="W30" s="57">
        <v>31.82</v>
      </c>
      <c r="X30" s="57">
        <v>18.18</v>
      </c>
      <c r="Y30" s="57">
        <v>4.55</v>
      </c>
      <c r="Z30" s="57">
        <v>77.27</v>
      </c>
      <c r="AA30" s="57">
        <v>69.23</v>
      </c>
      <c r="AB30" s="57">
        <v>9.09</v>
      </c>
      <c r="AC30" s="57">
        <v>18</v>
      </c>
      <c r="AD30" s="57">
        <v>2</v>
      </c>
      <c r="AE30" s="57">
        <v>72.22</v>
      </c>
      <c r="AF30" s="57">
        <v>50</v>
      </c>
      <c r="AI30" s="45">
        <f t="shared" si="2"/>
        <v>18.635000000000002</v>
      </c>
      <c r="AJ30" s="46">
        <f t="shared" si="3"/>
        <v>-18.635000000000002</v>
      </c>
      <c r="AK30" s="63" t="str">
        <f t="shared" si="4"/>
        <v>N</v>
      </c>
      <c r="AL30" s="63" t="str">
        <f t="shared" si="5"/>
        <v>N</v>
      </c>
      <c r="AM30" s="44" t="str">
        <f t="shared" si="6"/>
        <v>Win</v>
      </c>
      <c r="AN30" s="44" t="str">
        <f t="shared" si="7"/>
        <v>Loss</v>
      </c>
      <c r="AO30" s="44" t="str">
        <f t="shared" si="8"/>
        <v>Loss</v>
      </c>
      <c r="AP30" s="44">
        <f t="shared" si="9"/>
        <v>1</v>
      </c>
      <c r="AQ30" s="44">
        <f t="shared" si="10"/>
        <v>-50</v>
      </c>
      <c r="AR30" s="44">
        <f t="shared" si="11"/>
        <v>-50</v>
      </c>
      <c r="AS30" s="99" t="str">
        <f t="shared" si="12"/>
        <v>+</v>
      </c>
      <c r="AT30" s="99" t="str">
        <f t="shared" si="13"/>
        <v>-</v>
      </c>
      <c r="AU30" s="99" t="str">
        <f t="shared" si="14"/>
        <v>+</v>
      </c>
      <c r="AV30" s="99" t="str">
        <f t="shared" si="15"/>
        <v>+</v>
      </c>
      <c r="AW30" s="99" t="str">
        <f t="shared" si="16"/>
        <v>+</v>
      </c>
    </row>
    <row r="31" spans="1:49" ht="15">
      <c r="A31" s="56">
        <v>43617</v>
      </c>
      <c r="B31" s="57" t="s">
        <v>634</v>
      </c>
      <c r="C31" s="57" t="s">
        <v>646</v>
      </c>
      <c r="D31" s="57" t="s">
        <v>1798</v>
      </c>
      <c r="E31" s="57" t="s">
        <v>1799</v>
      </c>
      <c r="F31" s="57" t="s">
        <v>1800</v>
      </c>
      <c r="G31" s="57">
        <v>4</v>
      </c>
      <c r="H31" s="57">
        <v>0</v>
      </c>
      <c r="I31" s="57">
        <v>1.85</v>
      </c>
      <c r="J31" s="57">
        <v>4.18</v>
      </c>
      <c r="K31" s="57">
        <v>3.22</v>
      </c>
      <c r="L31" s="57">
        <v>-1.37</v>
      </c>
      <c r="M31" s="57">
        <v>23</v>
      </c>
      <c r="N31" s="57">
        <v>22</v>
      </c>
      <c r="O31" s="57">
        <v>2</v>
      </c>
      <c r="P31" s="57">
        <v>9</v>
      </c>
      <c r="Q31" s="57">
        <v>12</v>
      </c>
      <c r="R31" s="57">
        <v>100</v>
      </c>
      <c r="S31" s="57">
        <v>0</v>
      </c>
      <c r="T31" s="57">
        <v>0</v>
      </c>
      <c r="U31" s="57">
        <v>39.130000000000003</v>
      </c>
      <c r="V31" s="57">
        <v>17.39</v>
      </c>
      <c r="W31" s="57">
        <v>43.48</v>
      </c>
      <c r="X31" s="57">
        <v>22.73</v>
      </c>
      <c r="Y31" s="57">
        <v>13.64</v>
      </c>
      <c r="Z31" s="57">
        <v>63.64</v>
      </c>
      <c r="AA31" s="57">
        <v>66.67</v>
      </c>
      <c r="AB31" s="57">
        <v>25</v>
      </c>
      <c r="AC31" s="57">
        <v>12</v>
      </c>
      <c r="AD31" s="57">
        <v>1</v>
      </c>
      <c r="AE31" s="57">
        <v>50</v>
      </c>
      <c r="AF31" s="57">
        <v>100</v>
      </c>
      <c r="AI31" s="45">
        <f t="shared" si="2"/>
        <v>37.686999999999998</v>
      </c>
      <c r="AJ31" s="46">
        <f t="shared" si="3"/>
        <v>-37.686999999999998</v>
      </c>
      <c r="AK31" s="63" t="str">
        <f t="shared" si="4"/>
        <v>N</v>
      </c>
      <c r="AL31" s="63" t="str">
        <f t="shared" si="5"/>
        <v>N</v>
      </c>
      <c r="AM31" s="44" t="str">
        <f t="shared" si="6"/>
        <v>Win</v>
      </c>
      <c r="AN31" s="44" t="str">
        <f t="shared" si="7"/>
        <v>Loss</v>
      </c>
      <c r="AO31" s="44" t="str">
        <f t="shared" si="8"/>
        <v>Loss</v>
      </c>
      <c r="AP31" s="44">
        <f t="shared" si="9"/>
        <v>42.5</v>
      </c>
      <c r="AQ31" s="44">
        <f t="shared" si="10"/>
        <v>-50</v>
      </c>
      <c r="AR31" s="44">
        <f t="shared" si="11"/>
        <v>-50</v>
      </c>
      <c r="AS31" s="99" t="str">
        <f t="shared" si="12"/>
        <v>+</v>
      </c>
      <c r="AT31" s="99" t="str">
        <f t="shared" si="13"/>
        <v>+</v>
      </c>
      <c r="AU31" s="99" t="str">
        <f t="shared" si="14"/>
        <v>+</v>
      </c>
      <c r="AV31" s="99" t="str">
        <f t="shared" si="15"/>
        <v>+</v>
      </c>
      <c r="AW31" s="99" t="str">
        <f t="shared" si="16"/>
        <v>+</v>
      </c>
    </row>
    <row r="32" spans="1:49" ht="15">
      <c r="A32" s="56">
        <v>43617</v>
      </c>
      <c r="B32" s="57" t="s">
        <v>629</v>
      </c>
      <c r="C32" s="57" t="s">
        <v>1801</v>
      </c>
      <c r="D32" s="57" t="s">
        <v>1802</v>
      </c>
      <c r="E32" s="57" t="s">
        <v>1803</v>
      </c>
      <c r="F32" s="57" t="s">
        <v>1804</v>
      </c>
      <c r="G32" s="57">
        <v>1</v>
      </c>
      <c r="H32" s="57">
        <v>0</v>
      </c>
      <c r="I32" s="57">
        <v>2.68</v>
      </c>
      <c r="J32" s="57">
        <v>3.37</v>
      </c>
      <c r="K32" s="57">
        <v>2.57</v>
      </c>
      <c r="L32" s="57">
        <v>0.11</v>
      </c>
      <c r="M32" s="57">
        <v>22</v>
      </c>
      <c r="N32" s="57">
        <v>16</v>
      </c>
      <c r="O32" s="57">
        <v>0</v>
      </c>
      <c r="P32" s="57">
        <v>11</v>
      </c>
      <c r="Q32" s="57">
        <v>7</v>
      </c>
      <c r="R32" s="57">
        <v>0</v>
      </c>
      <c r="S32" s="57">
        <v>0</v>
      </c>
      <c r="T32" s="57">
        <v>0</v>
      </c>
      <c r="U32" s="57">
        <v>45.45</v>
      </c>
      <c r="V32" s="57">
        <v>22.73</v>
      </c>
      <c r="W32" s="57">
        <v>31.82</v>
      </c>
      <c r="X32" s="57">
        <v>50</v>
      </c>
      <c r="Y32" s="57">
        <v>12.5</v>
      </c>
      <c r="Z32" s="57">
        <v>37.5</v>
      </c>
      <c r="AA32" s="57">
        <v>54.55</v>
      </c>
      <c r="AB32" s="57">
        <v>57.14</v>
      </c>
      <c r="AC32" s="57">
        <v>12</v>
      </c>
      <c r="AD32" s="57">
        <v>9</v>
      </c>
      <c r="AE32" s="57">
        <v>58.33</v>
      </c>
      <c r="AF32" s="57">
        <v>44.44</v>
      </c>
      <c r="AI32" s="45">
        <f t="shared" si="2"/>
        <v>1.2490000000000006</v>
      </c>
      <c r="AJ32" s="46">
        <f t="shared" si="3"/>
        <v>-1.2490000000000006</v>
      </c>
      <c r="AK32" s="63" t="str">
        <f t="shared" si="4"/>
        <v>N</v>
      </c>
      <c r="AL32" s="63" t="str">
        <f t="shared" si="5"/>
        <v>N</v>
      </c>
      <c r="AM32" s="44" t="str">
        <f t="shared" si="6"/>
        <v>Win</v>
      </c>
      <c r="AN32" s="44" t="str">
        <f t="shared" si="7"/>
        <v>Loss</v>
      </c>
      <c r="AO32" s="44" t="str">
        <f t="shared" si="8"/>
        <v>Loss</v>
      </c>
      <c r="AP32" s="44">
        <f t="shared" si="9"/>
        <v>84</v>
      </c>
      <c r="AQ32" s="44">
        <f t="shared" si="10"/>
        <v>-50</v>
      </c>
      <c r="AR32" s="44">
        <f t="shared" si="11"/>
        <v>-50</v>
      </c>
      <c r="AS32" s="99" t="str">
        <f t="shared" si="12"/>
        <v>-</v>
      </c>
      <c r="AT32" s="99" t="str">
        <f t="shared" si="13"/>
        <v>n/a</v>
      </c>
      <c r="AU32" s="99" t="str">
        <f t="shared" si="14"/>
        <v>-</v>
      </c>
      <c r="AV32" s="99" t="str">
        <f t="shared" si="15"/>
        <v>-</v>
      </c>
      <c r="AW32" s="99" t="str">
        <f t="shared" si="16"/>
        <v>+</v>
      </c>
    </row>
    <row r="33" spans="1:49" ht="15">
      <c r="A33" s="56">
        <v>43617</v>
      </c>
      <c r="B33" s="57" t="s">
        <v>629</v>
      </c>
      <c r="C33" s="57" t="s">
        <v>1801</v>
      </c>
      <c r="D33" s="57" t="s">
        <v>1805</v>
      </c>
      <c r="E33" s="57" t="s">
        <v>1806</v>
      </c>
      <c r="F33" s="57" t="s">
        <v>1807</v>
      </c>
      <c r="G33" s="57">
        <v>3</v>
      </c>
      <c r="H33" s="57">
        <v>1</v>
      </c>
      <c r="I33" s="57">
        <v>3.44</v>
      </c>
      <c r="J33" s="57">
        <v>3.69</v>
      </c>
      <c r="K33" s="57">
        <v>2.0099999999999998</v>
      </c>
      <c r="L33" s="57">
        <v>1.43</v>
      </c>
      <c r="M33" s="57">
        <v>25</v>
      </c>
      <c r="N33" s="57">
        <v>21</v>
      </c>
      <c r="O33" s="57">
        <v>0</v>
      </c>
      <c r="P33" s="57">
        <v>12</v>
      </c>
      <c r="Q33" s="57">
        <v>11</v>
      </c>
      <c r="R33" s="57">
        <v>0</v>
      </c>
      <c r="S33" s="57">
        <v>0</v>
      </c>
      <c r="T33" s="57">
        <v>0</v>
      </c>
      <c r="U33" s="57">
        <v>44</v>
      </c>
      <c r="V33" s="57">
        <v>16</v>
      </c>
      <c r="W33" s="57">
        <v>40</v>
      </c>
      <c r="X33" s="57">
        <v>47.62</v>
      </c>
      <c r="Y33" s="57">
        <v>28.57</v>
      </c>
      <c r="Z33" s="57">
        <v>23.81</v>
      </c>
      <c r="AA33" s="57">
        <v>66.67</v>
      </c>
      <c r="AB33" s="57">
        <v>27.27</v>
      </c>
      <c r="AC33" s="57">
        <v>8</v>
      </c>
      <c r="AD33" s="57">
        <v>11</v>
      </c>
      <c r="AE33" s="57">
        <v>87.5</v>
      </c>
      <c r="AF33" s="57">
        <v>81.819999999999993</v>
      </c>
      <c r="AI33" s="45">
        <f t="shared" si="2"/>
        <v>-5.2189999999999985</v>
      </c>
      <c r="AJ33" s="46">
        <f t="shared" si="3"/>
        <v>5.2189999999999985</v>
      </c>
      <c r="AK33" s="63" t="str">
        <f t="shared" si="4"/>
        <v>N</v>
      </c>
      <c r="AL33" s="63" t="str">
        <f t="shared" si="5"/>
        <v>Y</v>
      </c>
      <c r="AM33" s="44" t="str">
        <f t="shared" si="6"/>
        <v>Win</v>
      </c>
      <c r="AN33" s="44" t="str">
        <f t="shared" si="7"/>
        <v>Loss</v>
      </c>
      <c r="AO33" s="44" t="str">
        <f t="shared" si="8"/>
        <v>Loss</v>
      </c>
      <c r="AP33" s="44">
        <f t="shared" si="9"/>
        <v>122</v>
      </c>
      <c r="AQ33" s="44">
        <f t="shared" si="10"/>
        <v>-50</v>
      </c>
      <c r="AR33" s="44">
        <f t="shared" si="11"/>
        <v>-50</v>
      </c>
      <c r="AS33" s="99" t="str">
        <f t="shared" si="12"/>
        <v>-</v>
      </c>
      <c r="AT33" s="99" t="str">
        <f t="shared" si="13"/>
        <v>n/a</v>
      </c>
      <c r="AU33" s="99" t="str">
        <f t="shared" si="14"/>
        <v>-</v>
      </c>
      <c r="AV33" s="99" t="str">
        <f t="shared" si="15"/>
        <v>+</v>
      </c>
      <c r="AW33" s="99" t="str">
        <f t="shared" si="16"/>
        <v>-</v>
      </c>
    </row>
    <row r="34" spans="1:49" ht="15">
      <c r="A34" s="56">
        <v>43617</v>
      </c>
      <c r="B34" s="57" t="s">
        <v>629</v>
      </c>
      <c r="C34" s="57" t="s">
        <v>1801</v>
      </c>
      <c r="D34" s="57" t="s">
        <v>1808</v>
      </c>
      <c r="E34" s="57" t="s">
        <v>1809</v>
      </c>
      <c r="F34" s="57" t="s">
        <v>1810</v>
      </c>
      <c r="G34" s="57">
        <v>3</v>
      </c>
      <c r="H34" s="57">
        <v>1</v>
      </c>
      <c r="I34" s="57">
        <v>1.88</v>
      </c>
      <c r="J34" s="57">
        <v>3.36</v>
      </c>
      <c r="K34" s="57">
        <v>4.37</v>
      </c>
      <c r="L34" s="57">
        <v>-2.4900000000000002</v>
      </c>
      <c r="M34" s="57">
        <v>22</v>
      </c>
      <c r="N34" s="57">
        <v>20</v>
      </c>
      <c r="O34" s="57">
        <v>0</v>
      </c>
      <c r="P34" s="57">
        <v>12</v>
      </c>
      <c r="Q34" s="57">
        <v>9</v>
      </c>
      <c r="R34" s="57">
        <v>0</v>
      </c>
      <c r="S34" s="57">
        <v>0</v>
      </c>
      <c r="T34" s="57">
        <v>0</v>
      </c>
      <c r="U34" s="57">
        <v>63.64</v>
      </c>
      <c r="V34" s="57">
        <v>18.18</v>
      </c>
      <c r="W34" s="57">
        <v>18.18</v>
      </c>
      <c r="X34" s="57">
        <v>45</v>
      </c>
      <c r="Y34" s="57">
        <v>20</v>
      </c>
      <c r="Z34" s="57">
        <v>35</v>
      </c>
      <c r="AA34" s="57">
        <v>91.67</v>
      </c>
      <c r="AB34" s="57">
        <v>44.44</v>
      </c>
      <c r="AC34" s="57">
        <v>20</v>
      </c>
      <c r="AD34" s="57">
        <v>7</v>
      </c>
      <c r="AE34" s="57">
        <v>70</v>
      </c>
      <c r="AF34" s="57">
        <v>28.57</v>
      </c>
      <c r="AI34" s="45">
        <f t="shared" si="2"/>
        <v>6.91</v>
      </c>
      <c r="AJ34" s="46">
        <f t="shared" si="3"/>
        <v>-6.91</v>
      </c>
      <c r="AK34" s="63" t="str">
        <f t="shared" si="4"/>
        <v>Y</v>
      </c>
      <c r="AL34" s="63" t="str">
        <f t="shared" si="5"/>
        <v>N</v>
      </c>
      <c r="AM34" s="44" t="str">
        <f t="shared" si="6"/>
        <v>Win</v>
      </c>
      <c r="AN34" s="44" t="str">
        <f t="shared" si="7"/>
        <v>Loss</v>
      </c>
      <c r="AO34" s="44" t="str">
        <f t="shared" si="8"/>
        <v>Loss</v>
      </c>
      <c r="AP34" s="44">
        <f t="shared" si="9"/>
        <v>44</v>
      </c>
      <c r="AQ34" s="44">
        <f t="shared" si="10"/>
        <v>-50</v>
      </c>
      <c r="AR34" s="44">
        <f t="shared" si="11"/>
        <v>-50</v>
      </c>
      <c r="AS34" s="99" t="str">
        <f t="shared" si="12"/>
        <v>+</v>
      </c>
      <c r="AT34" s="99" t="str">
        <f t="shared" si="13"/>
        <v>n/a</v>
      </c>
      <c r="AU34" s="99" t="str">
        <f t="shared" si="14"/>
        <v>+</v>
      </c>
      <c r="AV34" s="99" t="str">
        <f t="shared" si="15"/>
        <v>+</v>
      </c>
      <c r="AW34" s="99" t="str">
        <f t="shared" si="16"/>
        <v>+</v>
      </c>
    </row>
    <row r="35" spans="1:49" ht="15">
      <c r="A35" s="56">
        <v>43617</v>
      </c>
      <c r="B35" s="57" t="s">
        <v>629</v>
      </c>
      <c r="C35" s="57" t="s">
        <v>630</v>
      </c>
      <c r="D35" s="57" t="s">
        <v>1811</v>
      </c>
      <c r="E35" s="57" t="s">
        <v>1812</v>
      </c>
      <c r="F35" s="57" t="s">
        <v>1813</v>
      </c>
      <c r="G35" s="57">
        <v>0</v>
      </c>
      <c r="H35" s="57">
        <v>2</v>
      </c>
      <c r="I35" s="57">
        <v>3.1</v>
      </c>
      <c r="J35" s="57">
        <v>3.1</v>
      </c>
      <c r="K35" s="57">
        <v>2.38</v>
      </c>
      <c r="L35" s="57">
        <v>0.72</v>
      </c>
      <c r="M35" s="57">
        <v>17</v>
      </c>
      <c r="N35" s="57">
        <v>19</v>
      </c>
      <c r="O35" s="57">
        <v>0</v>
      </c>
      <c r="P35" s="57">
        <v>7</v>
      </c>
      <c r="Q35" s="57">
        <v>11</v>
      </c>
      <c r="R35" s="57">
        <v>0</v>
      </c>
      <c r="S35" s="57">
        <v>0</v>
      </c>
      <c r="T35" s="57">
        <v>0</v>
      </c>
      <c r="U35" s="57">
        <v>29.41</v>
      </c>
      <c r="V35" s="57">
        <v>29.41</v>
      </c>
      <c r="W35" s="57">
        <v>41.18</v>
      </c>
      <c r="X35" s="57">
        <v>52.63</v>
      </c>
      <c r="Y35" s="57">
        <v>26.32</v>
      </c>
      <c r="Z35" s="57">
        <v>21.05</v>
      </c>
      <c r="AA35" s="57">
        <v>42.86</v>
      </c>
      <c r="AB35" s="57">
        <v>45.45</v>
      </c>
      <c r="AC35" s="57">
        <v>10</v>
      </c>
      <c r="AD35" s="57">
        <v>15</v>
      </c>
      <c r="AE35" s="57">
        <v>30</v>
      </c>
      <c r="AF35" s="57">
        <v>53.33</v>
      </c>
      <c r="AI35" s="45">
        <f t="shared" si="2"/>
        <v>-8.3610000000000007</v>
      </c>
      <c r="AJ35" s="46">
        <f t="shared" si="3"/>
        <v>8.3610000000000007</v>
      </c>
      <c r="AK35" s="63" t="str">
        <f t="shared" si="4"/>
        <v>N</v>
      </c>
      <c r="AL35" s="63" t="str">
        <f t="shared" si="5"/>
        <v>N</v>
      </c>
      <c r="AM35" s="44" t="str">
        <f t="shared" si="6"/>
        <v>Loss</v>
      </c>
      <c r="AN35" s="44" t="str">
        <f t="shared" si="7"/>
        <v>Loss</v>
      </c>
      <c r="AO35" s="44" t="str">
        <f t="shared" si="8"/>
        <v>Win</v>
      </c>
      <c r="AP35" s="44">
        <f t="shared" si="9"/>
        <v>-50</v>
      </c>
      <c r="AQ35" s="44">
        <f t="shared" si="10"/>
        <v>-50</v>
      </c>
      <c r="AR35" s="44">
        <f t="shared" si="11"/>
        <v>69</v>
      </c>
      <c r="AS35" s="99" t="str">
        <f t="shared" si="12"/>
        <v>-</v>
      </c>
      <c r="AT35" s="99" t="str">
        <f t="shared" si="13"/>
        <v>n/a</v>
      </c>
      <c r="AU35" s="99" t="str">
        <f t="shared" si="14"/>
        <v>-</v>
      </c>
      <c r="AV35" s="99" t="str">
        <f t="shared" si="15"/>
        <v>-</v>
      </c>
      <c r="AW35" s="99" t="str">
        <f t="shared" si="16"/>
        <v>-</v>
      </c>
    </row>
    <row r="36" spans="1:49" ht="15">
      <c r="A36" s="56">
        <v>43617</v>
      </c>
      <c r="B36" s="57" t="s">
        <v>634</v>
      </c>
      <c r="C36" s="57" t="s">
        <v>1814</v>
      </c>
      <c r="D36" s="57" t="s">
        <v>1815</v>
      </c>
      <c r="E36" s="57" t="s">
        <v>1816</v>
      </c>
      <c r="F36" s="57" t="s">
        <v>1817</v>
      </c>
      <c r="G36" s="57">
        <v>1</v>
      </c>
      <c r="H36" s="57">
        <v>1</v>
      </c>
      <c r="I36" s="57">
        <v>6.12</v>
      </c>
      <c r="J36" s="57">
        <v>4.9400000000000004</v>
      </c>
      <c r="K36" s="57">
        <v>1.38</v>
      </c>
      <c r="L36" s="57">
        <v>4.74</v>
      </c>
      <c r="M36" s="57">
        <v>11</v>
      </c>
      <c r="N36" s="57">
        <v>14</v>
      </c>
      <c r="O36" s="57">
        <v>0</v>
      </c>
      <c r="P36" s="57">
        <v>4</v>
      </c>
      <c r="Q36" s="57">
        <v>6</v>
      </c>
      <c r="R36" s="57">
        <v>0</v>
      </c>
      <c r="S36" s="57">
        <v>0</v>
      </c>
      <c r="T36" s="57">
        <v>0</v>
      </c>
      <c r="U36" s="57">
        <v>18.18</v>
      </c>
      <c r="V36" s="57">
        <v>27.27</v>
      </c>
      <c r="W36" s="57">
        <v>54.55</v>
      </c>
      <c r="X36" s="57">
        <v>71.430000000000007</v>
      </c>
      <c r="Y36" s="57">
        <v>14.29</v>
      </c>
      <c r="Z36" s="57">
        <v>14.29</v>
      </c>
      <c r="AA36" s="57">
        <v>25</v>
      </c>
      <c r="AB36" s="57">
        <v>66.67</v>
      </c>
      <c r="AC36" s="57">
        <v>3</v>
      </c>
      <c r="AD36" s="57">
        <v>12</v>
      </c>
      <c r="AE36" s="57">
        <v>33.33</v>
      </c>
      <c r="AF36" s="57">
        <v>66.67</v>
      </c>
      <c r="AI36" s="45">
        <f t="shared" si="2"/>
        <v>-17.404</v>
      </c>
      <c r="AJ36" s="46">
        <f t="shared" si="3"/>
        <v>17.404</v>
      </c>
      <c r="AK36" s="63" t="str">
        <f t="shared" si="4"/>
        <v>N</v>
      </c>
      <c r="AL36" s="63" t="str">
        <f t="shared" si="5"/>
        <v>N</v>
      </c>
      <c r="AM36" s="44" t="str">
        <f t="shared" si="6"/>
        <v>Loss</v>
      </c>
      <c r="AN36" s="44" t="str">
        <f t="shared" si="7"/>
        <v>Win</v>
      </c>
      <c r="AO36" s="44" t="str">
        <f t="shared" si="8"/>
        <v>Loss</v>
      </c>
      <c r="AP36" s="44">
        <f t="shared" si="9"/>
        <v>-50</v>
      </c>
      <c r="AQ36" s="44">
        <f t="shared" si="10"/>
        <v>197.00000000000003</v>
      </c>
      <c r="AR36" s="44">
        <f t="shared" si="11"/>
        <v>-50</v>
      </c>
      <c r="AS36" s="99" t="str">
        <f t="shared" si="12"/>
        <v>-</v>
      </c>
      <c r="AT36" s="99" t="str">
        <f t="shared" si="13"/>
        <v>n/a</v>
      </c>
      <c r="AU36" s="99" t="str">
        <f t="shared" si="14"/>
        <v>-</v>
      </c>
      <c r="AV36" s="99" t="str">
        <f t="shared" si="15"/>
        <v>-</v>
      </c>
      <c r="AW36" s="99" t="str">
        <f t="shared" si="16"/>
        <v>-</v>
      </c>
    </row>
    <row r="37" spans="1:49" ht="15">
      <c r="A37" s="56">
        <v>43617</v>
      </c>
      <c r="B37" s="57" t="s">
        <v>634</v>
      </c>
      <c r="C37" s="57" t="s">
        <v>1814</v>
      </c>
      <c r="D37" s="57" t="s">
        <v>1818</v>
      </c>
      <c r="E37" s="57" t="s">
        <v>1819</v>
      </c>
      <c r="F37" s="57" t="s">
        <v>1820</v>
      </c>
      <c r="G37" s="57">
        <v>5</v>
      </c>
      <c r="H37" s="57">
        <v>0</v>
      </c>
      <c r="I37" s="57">
        <v>2.2200000000000002</v>
      </c>
      <c r="J37" s="57">
        <v>3.54</v>
      </c>
      <c r="K37" s="57">
        <v>2.83</v>
      </c>
      <c r="L37" s="57">
        <v>-0.61</v>
      </c>
      <c r="M37" s="57">
        <v>11</v>
      </c>
      <c r="N37" s="57">
        <v>11</v>
      </c>
      <c r="O37" s="57">
        <v>0</v>
      </c>
      <c r="P37" s="57">
        <v>2</v>
      </c>
      <c r="Q37" s="57">
        <v>4</v>
      </c>
      <c r="R37" s="57">
        <v>0</v>
      </c>
      <c r="S37" s="57">
        <v>0</v>
      </c>
      <c r="T37" s="57">
        <v>0</v>
      </c>
      <c r="U37" s="57">
        <v>54.55</v>
      </c>
      <c r="V37" s="57">
        <v>9.09</v>
      </c>
      <c r="W37" s="57">
        <v>36.36</v>
      </c>
      <c r="X37" s="57">
        <v>63.64</v>
      </c>
      <c r="Y37" s="57">
        <v>18.18</v>
      </c>
      <c r="Z37" s="57">
        <v>18.18</v>
      </c>
      <c r="AA37" s="57">
        <v>100</v>
      </c>
      <c r="AB37" s="57">
        <v>75</v>
      </c>
      <c r="AC37" s="57">
        <v>9</v>
      </c>
      <c r="AD37" s="57">
        <v>6</v>
      </c>
      <c r="AE37" s="57">
        <v>66.67</v>
      </c>
      <c r="AF37" s="57">
        <v>66.67</v>
      </c>
      <c r="AI37" s="45">
        <f t="shared" si="2"/>
        <v>-6.3630000000000004</v>
      </c>
      <c r="AJ37" s="46">
        <f t="shared" si="3"/>
        <v>6.3630000000000004</v>
      </c>
      <c r="AK37" s="63" t="str">
        <f t="shared" si="4"/>
        <v>Y</v>
      </c>
      <c r="AL37" s="63" t="str">
        <f t="shared" si="5"/>
        <v>N</v>
      </c>
      <c r="AM37" s="44" t="str">
        <f t="shared" si="6"/>
        <v>Win</v>
      </c>
      <c r="AN37" s="44" t="str">
        <f t="shared" si="7"/>
        <v>Loss</v>
      </c>
      <c r="AO37" s="44" t="str">
        <f t="shared" si="8"/>
        <v>Loss</v>
      </c>
      <c r="AP37" s="44">
        <f t="shared" si="9"/>
        <v>61.000000000000014</v>
      </c>
      <c r="AQ37" s="44">
        <f t="shared" si="10"/>
        <v>-50</v>
      </c>
      <c r="AR37" s="44">
        <f t="shared" si="11"/>
        <v>-50</v>
      </c>
      <c r="AS37" s="99" t="str">
        <f t="shared" si="12"/>
        <v>+</v>
      </c>
      <c r="AT37" s="99" t="str">
        <f t="shared" si="13"/>
        <v>n/a</v>
      </c>
      <c r="AU37" s="99" t="str">
        <f t="shared" si="14"/>
        <v>-</v>
      </c>
      <c r="AV37" s="99" t="str">
        <f t="shared" si="15"/>
        <v>+</v>
      </c>
      <c r="AW37" s="99" t="str">
        <f t="shared" si="16"/>
        <v>-</v>
      </c>
    </row>
    <row r="38" spans="1:49" ht="15">
      <c r="A38" s="56">
        <v>43617</v>
      </c>
      <c r="B38" s="57" t="s">
        <v>634</v>
      </c>
      <c r="C38" s="57" t="s">
        <v>1814</v>
      </c>
      <c r="D38" s="57" t="s">
        <v>1821</v>
      </c>
      <c r="E38" s="57" t="s">
        <v>1822</v>
      </c>
      <c r="F38" s="57" t="s">
        <v>1823</v>
      </c>
      <c r="G38" s="57">
        <v>0</v>
      </c>
      <c r="H38" s="57">
        <v>2</v>
      </c>
      <c r="I38" s="57">
        <v>2.73</v>
      </c>
      <c r="J38" s="57">
        <v>3.72</v>
      </c>
      <c r="K38" s="57">
        <v>2.23</v>
      </c>
      <c r="L38" s="57">
        <v>0.5</v>
      </c>
      <c r="M38" s="57">
        <v>11</v>
      </c>
      <c r="N38" s="57">
        <v>11</v>
      </c>
      <c r="O38" s="57">
        <v>0</v>
      </c>
      <c r="P38" s="57">
        <v>6</v>
      </c>
      <c r="Q38" s="57">
        <v>6</v>
      </c>
      <c r="R38" s="57">
        <v>0</v>
      </c>
      <c r="S38" s="57">
        <v>0</v>
      </c>
      <c r="T38" s="57">
        <v>0</v>
      </c>
      <c r="U38" s="57">
        <v>27.27</v>
      </c>
      <c r="V38" s="57">
        <v>36.36</v>
      </c>
      <c r="W38" s="57">
        <v>36.36</v>
      </c>
      <c r="X38" s="57">
        <v>54.55</v>
      </c>
      <c r="Y38" s="57">
        <v>9.09</v>
      </c>
      <c r="Z38" s="57">
        <v>36.36</v>
      </c>
      <c r="AA38" s="57">
        <v>33.33</v>
      </c>
      <c r="AB38" s="57">
        <v>83.33</v>
      </c>
      <c r="AC38" s="57">
        <v>1</v>
      </c>
      <c r="AD38" s="57">
        <v>1</v>
      </c>
      <c r="AE38" s="57">
        <v>100</v>
      </c>
      <c r="AF38" s="57">
        <v>100</v>
      </c>
      <c r="AI38" s="45">
        <f t="shared" si="2"/>
        <v>-2.729000000000001</v>
      </c>
      <c r="AJ38" s="46">
        <f t="shared" si="3"/>
        <v>2.729000000000001</v>
      </c>
      <c r="AK38" s="63" t="str">
        <f t="shared" si="4"/>
        <v>N</v>
      </c>
      <c r="AL38" s="63" t="str">
        <f t="shared" si="5"/>
        <v>Y</v>
      </c>
      <c r="AM38" s="44" t="str">
        <f t="shared" si="6"/>
        <v>Loss</v>
      </c>
      <c r="AN38" s="44" t="str">
        <f t="shared" si="7"/>
        <v>Loss</v>
      </c>
      <c r="AO38" s="44" t="str">
        <f t="shared" si="8"/>
        <v>Win</v>
      </c>
      <c r="AP38" s="44">
        <f t="shared" si="9"/>
        <v>-50</v>
      </c>
      <c r="AQ38" s="44">
        <f t="shared" si="10"/>
        <v>-50</v>
      </c>
      <c r="AR38" s="44">
        <f t="shared" si="11"/>
        <v>61.5</v>
      </c>
      <c r="AS38" s="99" t="str">
        <f t="shared" si="12"/>
        <v>-</v>
      </c>
      <c r="AT38" s="99" t="str">
        <f t="shared" si="13"/>
        <v>n/a</v>
      </c>
      <c r="AU38" s="99" t="str">
        <f t="shared" si="14"/>
        <v>-</v>
      </c>
      <c r="AV38" s="99" t="str">
        <f t="shared" si="15"/>
        <v>-</v>
      </c>
      <c r="AW38" s="99" t="str">
        <f t="shared" si="16"/>
        <v>-</v>
      </c>
    </row>
    <row r="39" spans="1:49" ht="15">
      <c r="A39" s="56">
        <v>43617</v>
      </c>
      <c r="B39" s="57" t="s">
        <v>629</v>
      </c>
      <c r="C39" s="57" t="s">
        <v>1801</v>
      </c>
      <c r="D39" s="57" t="s">
        <v>1824</v>
      </c>
      <c r="E39" s="57" t="s">
        <v>1825</v>
      </c>
      <c r="F39" s="57" t="s">
        <v>1826</v>
      </c>
      <c r="G39" s="57">
        <v>1</v>
      </c>
      <c r="H39" s="57">
        <v>1</v>
      </c>
      <c r="I39" s="57">
        <v>2.59</v>
      </c>
      <c r="J39" s="57">
        <v>3.45</v>
      </c>
      <c r="K39" s="57">
        <v>2.61</v>
      </c>
      <c r="L39" s="57">
        <v>-0.02</v>
      </c>
      <c r="M39" s="57">
        <v>26</v>
      </c>
      <c r="N39" s="57">
        <v>22</v>
      </c>
      <c r="O39" s="57">
        <v>0</v>
      </c>
      <c r="P39" s="57">
        <v>15</v>
      </c>
      <c r="Q39" s="57">
        <v>11</v>
      </c>
      <c r="R39" s="57">
        <v>0</v>
      </c>
      <c r="S39" s="57">
        <v>0</v>
      </c>
      <c r="T39" s="57">
        <v>0</v>
      </c>
      <c r="U39" s="57">
        <v>38.46</v>
      </c>
      <c r="V39" s="57">
        <v>19.23</v>
      </c>
      <c r="W39" s="57">
        <v>42.31</v>
      </c>
      <c r="X39" s="57">
        <v>31.82</v>
      </c>
      <c r="Y39" s="57">
        <v>13.64</v>
      </c>
      <c r="Z39" s="57">
        <v>54.55</v>
      </c>
      <c r="AA39" s="57">
        <v>40</v>
      </c>
      <c r="AB39" s="57">
        <v>18.18</v>
      </c>
      <c r="AC39" s="57">
        <v>10</v>
      </c>
      <c r="AD39" s="57">
        <v>15</v>
      </c>
      <c r="AE39" s="57">
        <v>60</v>
      </c>
      <c r="AF39" s="57">
        <v>46.67</v>
      </c>
      <c r="AI39" s="45">
        <f t="shared" si="2"/>
        <v>4.3349999999999982</v>
      </c>
      <c r="AJ39" s="46">
        <f t="shared" si="3"/>
        <v>-4.3349999999999982</v>
      </c>
      <c r="AK39" s="63" t="str">
        <f t="shared" si="4"/>
        <v>N</v>
      </c>
      <c r="AL39" s="63" t="str">
        <f t="shared" si="5"/>
        <v>N</v>
      </c>
      <c r="AM39" s="44" t="str">
        <f t="shared" si="6"/>
        <v>Loss</v>
      </c>
      <c r="AN39" s="44" t="str">
        <f t="shared" si="7"/>
        <v>Win</v>
      </c>
      <c r="AO39" s="44" t="str">
        <f t="shared" si="8"/>
        <v>Loss</v>
      </c>
      <c r="AP39" s="44">
        <f t="shared" si="9"/>
        <v>-50</v>
      </c>
      <c r="AQ39" s="44">
        <f t="shared" si="10"/>
        <v>122.5</v>
      </c>
      <c r="AR39" s="44">
        <f t="shared" si="11"/>
        <v>-50</v>
      </c>
      <c r="AS39" s="99" t="str">
        <f t="shared" si="12"/>
        <v>+</v>
      </c>
      <c r="AT39" s="99" t="str">
        <f t="shared" si="13"/>
        <v>n/a</v>
      </c>
      <c r="AU39" s="99" t="str">
        <f t="shared" si="14"/>
        <v>+</v>
      </c>
      <c r="AV39" s="99" t="str">
        <f t="shared" si="15"/>
        <v>+</v>
      </c>
      <c r="AW39" s="99" t="str">
        <f t="shared" si="16"/>
        <v>+</v>
      </c>
    </row>
    <row r="40" spans="1:49" ht="15">
      <c r="A40" s="56">
        <v>43617</v>
      </c>
      <c r="B40" s="57" t="s">
        <v>629</v>
      </c>
      <c r="C40" s="57" t="s">
        <v>630</v>
      </c>
      <c r="D40" s="57" t="s">
        <v>1827</v>
      </c>
      <c r="E40" s="57" t="s">
        <v>1828</v>
      </c>
      <c r="F40" s="57" t="s">
        <v>1829</v>
      </c>
      <c r="G40" s="57">
        <v>1</v>
      </c>
      <c r="H40" s="57">
        <v>0</v>
      </c>
      <c r="I40" s="57">
        <v>1.23</v>
      </c>
      <c r="J40" s="57">
        <v>6.08</v>
      </c>
      <c r="K40" s="57">
        <v>11.27</v>
      </c>
      <c r="L40" s="57">
        <v>-10.039999999999999</v>
      </c>
      <c r="M40" s="57">
        <v>23</v>
      </c>
      <c r="N40" s="57">
        <v>16</v>
      </c>
      <c r="O40" s="57">
        <v>0</v>
      </c>
      <c r="P40" s="57">
        <v>12</v>
      </c>
      <c r="Q40" s="57">
        <v>7</v>
      </c>
      <c r="R40" s="57">
        <v>0</v>
      </c>
      <c r="S40" s="57">
        <v>0</v>
      </c>
      <c r="T40" s="57">
        <v>0</v>
      </c>
      <c r="U40" s="57">
        <v>34.78</v>
      </c>
      <c r="V40" s="57">
        <v>34.78</v>
      </c>
      <c r="W40" s="57">
        <v>30.43</v>
      </c>
      <c r="X40" s="57">
        <v>18.75</v>
      </c>
      <c r="Y40" s="57">
        <v>18.75</v>
      </c>
      <c r="Z40" s="57">
        <v>62.5</v>
      </c>
      <c r="AA40" s="57">
        <v>41.67</v>
      </c>
      <c r="AB40" s="57">
        <v>0</v>
      </c>
      <c r="AC40" s="57">
        <v>20</v>
      </c>
      <c r="AD40" s="57">
        <v>2</v>
      </c>
      <c r="AE40" s="57">
        <v>35</v>
      </c>
      <c r="AF40" s="57">
        <v>0</v>
      </c>
      <c r="AI40" s="45">
        <f t="shared" si="2"/>
        <v>11.223000000000001</v>
      </c>
      <c r="AJ40" s="46">
        <f t="shared" si="3"/>
        <v>-11.223000000000001</v>
      </c>
      <c r="AK40" s="63" t="str">
        <f t="shared" si="4"/>
        <v>N</v>
      </c>
      <c r="AL40" s="63" t="str">
        <f t="shared" si="5"/>
        <v>N</v>
      </c>
      <c r="AM40" s="44" t="str">
        <f t="shared" si="6"/>
        <v>Win</v>
      </c>
      <c r="AN40" s="44" t="str">
        <f t="shared" si="7"/>
        <v>Loss</v>
      </c>
      <c r="AO40" s="44" t="str">
        <f t="shared" si="8"/>
        <v>Loss</v>
      </c>
      <c r="AP40" s="44">
        <f t="shared" si="9"/>
        <v>11.5</v>
      </c>
      <c r="AQ40" s="44">
        <f t="shared" si="10"/>
        <v>-50</v>
      </c>
      <c r="AR40" s="44">
        <f t="shared" si="11"/>
        <v>-50</v>
      </c>
      <c r="AS40" s="99" t="str">
        <f t="shared" si="12"/>
        <v>+</v>
      </c>
      <c r="AT40" s="99" t="str">
        <f t="shared" si="13"/>
        <v>n/a</v>
      </c>
      <c r="AU40" s="99" t="str">
        <f t="shared" si="14"/>
        <v>+</v>
      </c>
      <c r="AV40" s="99" t="str">
        <f t="shared" si="15"/>
        <v>+</v>
      </c>
      <c r="AW40" s="99" t="str">
        <f t="shared" si="16"/>
        <v>+</v>
      </c>
    </row>
    <row r="41" spans="1:49" ht="15">
      <c r="A41" s="56">
        <v>43617</v>
      </c>
      <c r="B41" s="57" t="s">
        <v>634</v>
      </c>
      <c r="C41" s="57" t="s">
        <v>699</v>
      </c>
      <c r="D41" s="57" t="s">
        <v>1830</v>
      </c>
      <c r="E41" s="57" t="s">
        <v>1831</v>
      </c>
      <c r="F41" s="57" t="s">
        <v>1832</v>
      </c>
      <c r="G41" s="57">
        <v>2</v>
      </c>
      <c r="H41" s="57">
        <v>1</v>
      </c>
      <c r="I41" s="57">
        <v>1.7</v>
      </c>
      <c r="J41" s="57">
        <v>4.21</v>
      </c>
      <c r="K41" s="57">
        <v>3.77</v>
      </c>
      <c r="L41" s="57">
        <v>-2.0699999999999998</v>
      </c>
      <c r="M41" s="57">
        <v>10</v>
      </c>
      <c r="N41" s="57">
        <v>11</v>
      </c>
      <c r="O41" s="57">
        <v>1</v>
      </c>
      <c r="P41" s="57">
        <v>5</v>
      </c>
      <c r="Q41" s="57">
        <v>5</v>
      </c>
      <c r="R41" s="57">
        <v>100</v>
      </c>
      <c r="S41" s="57">
        <v>0</v>
      </c>
      <c r="T41" s="57">
        <v>0</v>
      </c>
      <c r="U41" s="57">
        <v>30</v>
      </c>
      <c r="V41" s="57">
        <v>30</v>
      </c>
      <c r="W41" s="57">
        <v>40</v>
      </c>
      <c r="X41" s="57">
        <v>36.36</v>
      </c>
      <c r="Y41" s="57">
        <v>9.09</v>
      </c>
      <c r="Z41" s="57">
        <v>54.55</v>
      </c>
      <c r="AA41" s="57">
        <v>20</v>
      </c>
      <c r="AB41" s="57">
        <v>60</v>
      </c>
      <c r="AC41" s="57">
        <v>3</v>
      </c>
      <c r="AD41" s="57">
        <v>2</v>
      </c>
      <c r="AE41" s="57">
        <v>33.33</v>
      </c>
      <c r="AF41" s="57">
        <v>0</v>
      </c>
      <c r="AI41" s="45">
        <f t="shared" si="2"/>
        <v>33.728999999999999</v>
      </c>
      <c r="AJ41" s="46">
        <f t="shared" si="3"/>
        <v>-33.728999999999999</v>
      </c>
      <c r="AK41" s="63" t="str">
        <f t="shared" si="4"/>
        <v>N</v>
      </c>
      <c r="AL41" s="63" t="str">
        <f t="shared" si="5"/>
        <v>N</v>
      </c>
      <c r="AM41" s="44" t="str">
        <f t="shared" si="6"/>
        <v>Win</v>
      </c>
      <c r="AN41" s="44" t="str">
        <f t="shared" si="7"/>
        <v>Loss</v>
      </c>
      <c r="AO41" s="44" t="str">
        <f t="shared" si="8"/>
        <v>Loss</v>
      </c>
      <c r="AP41" s="44">
        <f t="shared" si="9"/>
        <v>35</v>
      </c>
      <c r="AQ41" s="44">
        <f t="shared" si="10"/>
        <v>-50</v>
      </c>
      <c r="AR41" s="44">
        <f t="shared" si="11"/>
        <v>-50</v>
      </c>
      <c r="AS41" s="99" t="str">
        <f t="shared" si="12"/>
        <v>+</v>
      </c>
      <c r="AT41" s="99" t="str">
        <f t="shared" si="13"/>
        <v>+</v>
      </c>
      <c r="AU41" s="99" t="str">
        <f t="shared" si="14"/>
        <v>-</v>
      </c>
      <c r="AV41" s="99" t="str">
        <f t="shared" si="15"/>
        <v>-</v>
      </c>
      <c r="AW41" s="99" t="str">
        <f t="shared" si="16"/>
        <v>+</v>
      </c>
    </row>
    <row r="42" spans="1:49" ht="15">
      <c r="A42" s="56">
        <v>43617</v>
      </c>
      <c r="B42" s="57" t="s">
        <v>634</v>
      </c>
      <c r="C42" s="57" t="s">
        <v>673</v>
      </c>
      <c r="D42" s="57" t="s">
        <v>1833</v>
      </c>
      <c r="E42" s="57" t="s">
        <v>1834</v>
      </c>
      <c r="F42" s="57" t="s">
        <v>1835</v>
      </c>
      <c r="G42" s="57">
        <v>4</v>
      </c>
      <c r="H42" s="57">
        <v>2</v>
      </c>
      <c r="I42" s="57">
        <v>1.44</v>
      </c>
      <c r="J42" s="57">
        <v>4.83</v>
      </c>
      <c r="K42" s="57">
        <v>5.25</v>
      </c>
      <c r="L42" s="57">
        <v>-3.81</v>
      </c>
      <c r="M42" s="57">
        <v>16</v>
      </c>
      <c r="N42" s="57">
        <v>16</v>
      </c>
      <c r="O42" s="57">
        <v>1</v>
      </c>
      <c r="P42" s="57">
        <v>7</v>
      </c>
      <c r="Q42" s="57">
        <v>6</v>
      </c>
      <c r="R42" s="57">
        <v>100</v>
      </c>
      <c r="S42" s="57">
        <v>0</v>
      </c>
      <c r="T42" s="57">
        <v>0</v>
      </c>
      <c r="U42" s="57">
        <v>93.75</v>
      </c>
      <c r="V42" s="57">
        <v>0</v>
      </c>
      <c r="W42" s="57">
        <v>6.25</v>
      </c>
      <c r="X42" s="57">
        <v>43.75</v>
      </c>
      <c r="Y42" s="57">
        <v>18.75</v>
      </c>
      <c r="Z42" s="57">
        <v>37.5</v>
      </c>
      <c r="AA42" s="57">
        <v>85.71</v>
      </c>
      <c r="AB42" s="57">
        <v>66.67</v>
      </c>
      <c r="AC42" s="57">
        <v>14</v>
      </c>
      <c r="AD42" s="57">
        <v>10</v>
      </c>
      <c r="AE42" s="57">
        <v>92.86</v>
      </c>
      <c r="AF42" s="57">
        <v>70</v>
      </c>
      <c r="AI42" s="45">
        <f t="shared" si="2"/>
        <v>44.375</v>
      </c>
      <c r="AJ42" s="46">
        <f t="shared" si="3"/>
        <v>-44.375</v>
      </c>
      <c r="AK42" s="63" t="str">
        <f t="shared" si="4"/>
        <v>Y</v>
      </c>
      <c r="AL42" s="63" t="str">
        <f t="shared" si="5"/>
        <v>N</v>
      </c>
      <c r="AM42" s="44" t="str">
        <f t="shared" si="6"/>
        <v>Win</v>
      </c>
      <c r="AN42" s="44" t="str">
        <f t="shared" si="7"/>
        <v>Loss</v>
      </c>
      <c r="AO42" s="44" t="str">
        <f t="shared" si="8"/>
        <v>Loss</v>
      </c>
      <c r="AP42" s="44">
        <f t="shared" si="9"/>
        <v>22</v>
      </c>
      <c r="AQ42" s="44">
        <f t="shared" si="10"/>
        <v>-50</v>
      </c>
      <c r="AR42" s="44">
        <f t="shared" si="11"/>
        <v>-50</v>
      </c>
      <c r="AS42" s="99" t="str">
        <f t="shared" si="12"/>
        <v>+</v>
      </c>
      <c r="AT42" s="99" t="str">
        <f t="shared" si="13"/>
        <v>+</v>
      </c>
      <c r="AU42" s="99" t="str">
        <f t="shared" si="14"/>
        <v>+</v>
      </c>
      <c r="AV42" s="99" t="str">
        <f t="shared" si="15"/>
        <v>+</v>
      </c>
      <c r="AW42" s="99" t="str">
        <f t="shared" si="16"/>
        <v>+</v>
      </c>
    </row>
    <row r="43" spans="1:49" ht="15">
      <c r="A43" s="56">
        <v>43617</v>
      </c>
      <c r="B43" s="57" t="s">
        <v>634</v>
      </c>
      <c r="C43" s="57" t="s">
        <v>673</v>
      </c>
      <c r="D43" s="57" t="s">
        <v>1836</v>
      </c>
      <c r="E43" s="57" t="s">
        <v>1837</v>
      </c>
      <c r="F43" s="57" t="s">
        <v>1838</v>
      </c>
      <c r="G43" s="57">
        <v>1</v>
      </c>
      <c r="H43" s="57">
        <v>6</v>
      </c>
      <c r="I43" s="57">
        <v>14.31</v>
      </c>
      <c r="J43" s="57">
        <v>8.64</v>
      </c>
      <c r="K43" s="57">
        <v>1.1100000000000001</v>
      </c>
      <c r="L43" s="57">
        <v>13.2</v>
      </c>
      <c r="M43" s="57">
        <v>14</v>
      </c>
      <c r="N43" s="57">
        <v>15</v>
      </c>
      <c r="O43" s="57">
        <v>1</v>
      </c>
      <c r="P43" s="57">
        <v>9</v>
      </c>
      <c r="Q43" s="57">
        <v>6</v>
      </c>
      <c r="R43" s="57">
        <v>0</v>
      </c>
      <c r="S43" s="57">
        <v>0</v>
      </c>
      <c r="T43" s="57">
        <v>100</v>
      </c>
      <c r="U43" s="57">
        <v>21.43</v>
      </c>
      <c r="V43" s="57">
        <v>7.14</v>
      </c>
      <c r="W43" s="57">
        <v>71.430000000000007</v>
      </c>
      <c r="X43" s="57">
        <v>66.67</v>
      </c>
      <c r="Y43" s="57">
        <v>13.33</v>
      </c>
      <c r="Z43" s="57">
        <v>20</v>
      </c>
      <c r="AA43" s="57">
        <v>33.33</v>
      </c>
      <c r="AB43" s="57">
        <v>66.67</v>
      </c>
      <c r="AC43" s="57">
        <v>2</v>
      </c>
      <c r="AD43" s="57">
        <v>12</v>
      </c>
      <c r="AE43" s="57">
        <v>100</v>
      </c>
      <c r="AF43" s="57">
        <v>83.33</v>
      </c>
      <c r="AI43" s="45">
        <f t="shared" si="2"/>
        <v>-49.953000000000003</v>
      </c>
      <c r="AJ43" s="46">
        <f t="shared" si="3"/>
        <v>49.953000000000003</v>
      </c>
      <c r="AK43" s="63" t="str">
        <f t="shared" si="4"/>
        <v>N</v>
      </c>
      <c r="AL43" s="63" t="str">
        <f t="shared" si="5"/>
        <v>Y</v>
      </c>
      <c r="AM43" s="44" t="str">
        <f t="shared" si="6"/>
        <v>Loss</v>
      </c>
      <c r="AN43" s="44" t="str">
        <f t="shared" si="7"/>
        <v>Loss</v>
      </c>
      <c r="AO43" s="44" t="str">
        <f t="shared" si="8"/>
        <v>Win</v>
      </c>
      <c r="AP43" s="44">
        <f t="shared" si="9"/>
        <v>-50</v>
      </c>
      <c r="AQ43" s="44">
        <f t="shared" si="10"/>
        <v>-50</v>
      </c>
      <c r="AR43" s="44">
        <f t="shared" si="11"/>
        <v>5.5000000000000071</v>
      </c>
      <c r="AS43" s="99" t="str">
        <f t="shared" si="12"/>
        <v>-</v>
      </c>
      <c r="AT43" s="99" t="str">
        <f t="shared" si="13"/>
        <v>-</v>
      </c>
      <c r="AU43" s="99" t="str">
        <f t="shared" si="14"/>
        <v>-</v>
      </c>
      <c r="AV43" s="99" t="str">
        <f t="shared" si="15"/>
        <v>-</v>
      </c>
      <c r="AW43" s="99" t="str">
        <f t="shared" si="16"/>
        <v>-</v>
      </c>
    </row>
    <row r="44" spans="1:49" ht="15">
      <c r="A44" s="56">
        <v>43617</v>
      </c>
      <c r="B44" s="57" t="s">
        <v>634</v>
      </c>
      <c r="C44" s="57" t="s">
        <v>1839</v>
      </c>
      <c r="D44" s="57" t="s">
        <v>1840</v>
      </c>
      <c r="E44" s="57" t="s">
        <v>1841</v>
      </c>
      <c r="F44" s="57" t="s">
        <v>1842</v>
      </c>
      <c r="G44" s="57">
        <v>4</v>
      </c>
      <c r="H44" s="57">
        <v>2</v>
      </c>
      <c r="I44" s="57">
        <v>2.69</v>
      </c>
      <c r="J44" s="57">
        <v>3.72</v>
      </c>
      <c r="K44" s="57">
        <v>2.2599999999999998</v>
      </c>
      <c r="L44" s="57">
        <v>0.43</v>
      </c>
      <c r="M44" s="57">
        <v>10</v>
      </c>
      <c r="N44" s="57">
        <v>10</v>
      </c>
      <c r="O44" s="57">
        <v>0</v>
      </c>
      <c r="P44" s="57">
        <v>5</v>
      </c>
      <c r="Q44" s="57">
        <v>4</v>
      </c>
      <c r="R44" s="57">
        <v>0</v>
      </c>
      <c r="S44" s="57">
        <v>0</v>
      </c>
      <c r="T44" s="57">
        <v>0</v>
      </c>
      <c r="U44" s="57">
        <v>30</v>
      </c>
      <c r="V44" s="57">
        <v>30</v>
      </c>
      <c r="W44" s="57">
        <v>40</v>
      </c>
      <c r="X44" s="57">
        <v>40</v>
      </c>
      <c r="Y44" s="57">
        <v>30</v>
      </c>
      <c r="Z44" s="57">
        <v>30</v>
      </c>
      <c r="AA44" s="57">
        <v>20</v>
      </c>
      <c r="AB44" s="57">
        <v>25</v>
      </c>
      <c r="AC44" s="57">
        <v>4</v>
      </c>
      <c r="AD44" s="57">
        <v>8</v>
      </c>
      <c r="AE44" s="57">
        <v>50</v>
      </c>
      <c r="AF44" s="57">
        <v>50</v>
      </c>
      <c r="AI44" s="45">
        <f t="shared" si="2"/>
        <v>-4</v>
      </c>
      <c r="AJ44" s="46">
        <f t="shared" si="3"/>
        <v>4</v>
      </c>
      <c r="AK44" s="63" t="str">
        <f t="shared" si="4"/>
        <v>N</v>
      </c>
      <c r="AL44" s="63" t="str">
        <f t="shared" si="5"/>
        <v>N</v>
      </c>
      <c r="AM44" s="44" t="str">
        <f t="shared" si="6"/>
        <v>Win</v>
      </c>
      <c r="AN44" s="44" t="str">
        <f t="shared" si="7"/>
        <v>Loss</v>
      </c>
      <c r="AO44" s="44" t="str">
        <f t="shared" si="8"/>
        <v>Loss</v>
      </c>
      <c r="AP44" s="44">
        <f t="shared" si="9"/>
        <v>84.5</v>
      </c>
      <c r="AQ44" s="44">
        <f t="shared" si="10"/>
        <v>-50</v>
      </c>
      <c r="AR44" s="44">
        <f t="shared" si="11"/>
        <v>-50</v>
      </c>
      <c r="AS44" s="99" t="str">
        <f t="shared" si="12"/>
        <v>-</v>
      </c>
      <c r="AT44" s="99" t="str">
        <f t="shared" si="13"/>
        <v>n/a</v>
      </c>
      <c r="AU44" s="99" t="str">
        <f t="shared" si="14"/>
        <v>-</v>
      </c>
      <c r="AV44" s="99" t="str">
        <f t="shared" si="15"/>
        <v>-</v>
      </c>
      <c r="AW44" s="99" t="str">
        <f t="shared" si="16"/>
        <v>-</v>
      </c>
    </row>
    <row r="45" spans="1:49" ht="15">
      <c r="A45" s="56">
        <v>43617</v>
      </c>
      <c r="B45" s="57" t="s">
        <v>634</v>
      </c>
      <c r="C45" s="57" t="s">
        <v>1839</v>
      </c>
      <c r="D45" s="57" t="s">
        <v>1843</v>
      </c>
      <c r="E45" s="57" t="s">
        <v>1844</v>
      </c>
      <c r="F45" s="57" t="s">
        <v>1845</v>
      </c>
      <c r="G45" s="57">
        <v>3</v>
      </c>
      <c r="H45" s="57">
        <v>1</v>
      </c>
      <c r="I45" s="57">
        <v>2.09</v>
      </c>
      <c r="J45" s="57">
        <v>3.87</v>
      </c>
      <c r="K45" s="57">
        <v>2.94</v>
      </c>
      <c r="L45" s="57">
        <v>-0.85</v>
      </c>
      <c r="M45" s="57">
        <v>18</v>
      </c>
      <c r="N45" s="57">
        <v>10</v>
      </c>
      <c r="O45" s="57">
        <v>0</v>
      </c>
      <c r="P45" s="57">
        <v>8</v>
      </c>
      <c r="Q45" s="57">
        <v>5</v>
      </c>
      <c r="R45" s="57">
        <v>0</v>
      </c>
      <c r="S45" s="57">
        <v>0</v>
      </c>
      <c r="T45" s="57">
        <v>0</v>
      </c>
      <c r="U45" s="57">
        <v>44.44</v>
      </c>
      <c r="V45" s="57">
        <v>22.22</v>
      </c>
      <c r="W45" s="57">
        <v>33.33</v>
      </c>
      <c r="X45" s="57">
        <v>50</v>
      </c>
      <c r="Y45" s="57">
        <v>30</v>
      </c>
      <c r="Z45" s="57">
        <v>20</v>
      </c>
      <c r="AA45" s="57">
        <v>75</v>
      </c>
      <c r="AB45" s="57">
        <v>60</v>
      </c>
      <c r="AC45" s="57">
        <v>12</v>
      </c>
      <c r="AD45" s="57">
        <v>4</v>
      </c>
      <c r="AE45" s="57">
        <v>66.67</v>
      </c>
      <c r="AF45" s="57">
        <v>100</v>
      </c>
      <c r="AI45" s="45">
        <f t="shared" si="2"/>
        <v>-4.5560000000000009</v>
      </c>
      <c r="AJ45" s="46">
        <f t="shared" si="3"/>
        <v>4.5560000000000009</v>
      </c>
      <c r="AK45" s="63" t="str">
        <f t="shared" si="4"/>
        <v>N</v>
      </c>
      <c r="AL45" s="63" t="str">
        <f t="shared" si="5"/>
        <v>N</v>
      </c>
      <c r="AM45" s="44" t="str">
        <f t="shared" si="6"/>
        <v>Win</v>
      </c>
      <c r="AN45" s="44" t="str">
        <f t="shared" si="7"/>
        <v>Loss</v>
      </c>
      <c r="AO45" s="44" t="str">
        <f t="shared" si="8"/>
        <v>Loss</v>
      </c>
      <c r="AP45" s="44">
        <f t="shared" si="9"/>
        <v>54.5</v>
      </c>
      <c r="AQ45" s="44">
        <f t="shared" si="10"/>
        <v>-50</v>
      </c>
      <c r="AR45" s="44">
        <f t="shared" si="11"/>
        <v>-50</v>
      </c>
      <c r="AS45" s="99" t="str">
        <f t="shared" si="12"/>
        <v>+</v>
      </c>
      <c r="AT45" s="99" t="str">
        <f t="shared" si="13"/>
        <v>n/a</v>
      </c>
      <c r="AU45" s="99" t="str">
        <f t="shared" si="14"/>
        <v>-</v>
      </c>
      <c r="AV45" s="99" t="str">
        <f t="shared" si="15"/>
        <v>+</v>
      </c>
      <c r="AW45" s="99" t="str">
        <f t="shared" si="16"/>
        <v>-</v>
      </c>
    </row>
    <row r="46" spans="1:49" ht="15">
      <c r="A46" s="56">
        <v>43617</v>
      </c>
      <c r="B46" s="57" t="s">
        <v>634</v>
      </c>
      <c r="C46" s="57" t="s">
        <v>1839</v>
      </c>
      <c r="D46" s="57" t="s">
        <v>1846</v>
      </c>
      <c r="E46" s="57" t="s">
        <v>1847</v>
      </c>
      <c r="F46" s="57" t="s">
        <v>1848</v>
      </c>
      <c r="G46" s="57">
        <v>0</v>
      </c>
      <c r="H46" s="57">
        <v>2</v>
      </c>
      <c r="I46" s="57">
        <v>2.29</v>
      </c>
      <c r="J46" s="57">
        <v>3.8</v>
      </c>
      <c r="K46" s="57">
        <v>2.61</v>
      </c>
      <c r="L46" s="57">
        <v>-0.32</v>
      </c>
      <c r="M46" s="57">
        <v>10</v>
      </c>
      <c r="N46" s="57">
        <v>11</v>
      </c>
      <c r="O46" s="57">
        <v>0</v>
      </c>
      <c r="P46" s="57">
        <v>5</v>
      </c>
      <c r="Q46" s="57">
        <v>5</v>
      </c>
      <c r="R46" s="57">
        <v>0</v>
      </c>
      <c r="S46" s="57">
        <v>0</v>
      </c>
      <c r="T46" s="57">
        <v>0</v>
      </c>
      <c r="U46" s="57">
        <v>10</v>
      </c>
      <c r="V46" s="57">
        <v>40</v>
      </c>
      <c r="W46" s="57">
        <v>50</v>
      </c>
      <c r="X46" s="57">
        <v>18.18</v>
      </c>
      <c r="Y46" s="57">
        <v>18.18</v>
      </c>
      <c r="Z46" s="57">
        <v>63.64</v>
      </c>
      <c r="AA46" s="57">
        <v>20</v>
      </c>
      <c r="AB46" s="57">
        <v>20</v>
      </c>
      <c r="AC46" s="57">
        <v>4</v>
      </c>
      <c r="AD46" s="57">
        <v>1</v>
      </c>
      <c r="AE46" s="57">
        <v>25</v>
      </c>
      <c r="AF46" s="57">
        <v>100</v>
      </c>
      <c r="AI46" s="45">
        <f t="shared" si="2"/>
        <v>3.2740000000000009</v>
      </c>
      <c r="AJ46" s="46">
        <f t="shared" si="3"/>
        <v>-3.2740000000000009</v>
      </c>
      <c r="AK46" s="63" t="str">
        <f t="shared" si="4"/>
        <v>N</v>
      </c>
      <c r="AL46" s="63" t="str">
        <f t="shared" si="5"/>
        <v>N</v>
      </c>
      <c r="AM46" s="44" t="str">
        <f t="shared" si="6"/>
        <v>Loss</v>
      </c>
      <c r="AN46" s="44" t="str">
        <f t="shared" si="7"/>
        <v>Loss</v>
      </c>
      <c r="AO46" s="44" t="str">
        <f t="shared" si="8"/>
        <v>Win</v>
      </c>
      <c r="AP46" s="44">
        <f t="shared" si="9"/>
        <v>-50</v>
      </c>
      <c r="AQ46" s="44">
        <f t="shared" si="10"/>
        <v>-50</v>
      </c>
      <c r="AR46" s="44">
        <f t="shared" si="11"/>
        <v>80.5</v>
      </c>
      <c r="AS46" s="99" t="str">
        <f t="shared" si="12"/>
        <v>+</v>
      </c>
      <c r="AT46" s="99" t="str">
        <f t="shared" si="13"/>
        <v>n/a</v>
      </c>
      <c r="AU46" s="99" t="str">
        <f t="shared" si="14"/>
        <v>-</v>
      </c>
      <c r="AV46" s="99" t="str">
        <f t="shared" si="15"/>
        <v>-</v>
      </c>
      <c r="AW46" s="99" t="str">
        <f t="shared" si="16"/>
        <v>+</v>
      </c>
    </row>
    <row r="47" spans="1:49" ht="15">
      <c r="A47" s="56">
        <v>43617</v>
      </c>
      <c r="B47" s="57" t="s">
        <v>634</v>
      </c>
      <c r="C47" s="57" t="s">
        <v>1839</v>
      </c>
      <c r="D47" s="57" t="s">
        <v>1849</v>
      </c>
      <c r="E47" s="57" t="s">
        <v>1850</v>
      </c>
      <c r="F47" s="57" t="s">
        <v>1851</v>
      </c>
      <c r="G47" s="57">
        <v>0</v>
      </c>
      <c r="H47" s="57">
        <v>1</v>
      </c>
      <c r="I47" s="57">
        <v>3.18</v>
      </c>
      <c r="J47" s="57">
        <v>3.79</v>
      </c>
      <c r="K47" s="57">
        <v>1.98</v>
      </c>
      <c r="L47" s="57">
        <v>1.2</v>
      </c>
      <c r="M47" s="57">
        <v>10</v>
      </c>
      <c r="N47" s="57">
        <v>10</v>
      </c>
      <c r="O47" s="57">
        <v>0</v>
      </c>
      <c r="P47" s="57">
        <v>5</v>
      </c>
      <c r="Q47" s="57">
        <v>4</v>
      </c>
      <c r="R47" s="57">
        <v>0</v>
      </c>
      <c r="S47" s="57">
        <v>0</v>
      </c>
      <c r="T47" s="57">
        <v>0</v>
      </c>
      <c r="U47" s="57">
        <v>20</v>
      </c>
      <c r="V47" s="57">
        <v>10</v>
      </c>
      <c r="W47" s="57">
        <v>70</v>
      </c>
      <c r="X47" s="57">
        <v>40</v>
      </c>
      <c r="Y47" s="57">
        <v>20</v>
      </c>
      <c r="Z47" s="57">
        <v>40</v>
      </c>
      <c r="AA47" s="57">
        <v>20</v>
      </c>
      <c r="AB47" s="57">
        <v>0</v>
      </c>
      <c r="AC47" s="57">
        <v>2</v>
      </c>
      <c r="AD47" s="57">
        <v>4</v>
      </c>
      <c r="AE47" s="57">
        <v>0</v>
      </c>
      <c r="AF47" s="57">
        <v>50</v>
      </c>
      <c r="AI47" s="45">
        <f t="shared" si="2"/>
        <v>-11</v>
      </c>
      <c r="AJ47" s="46">
        <f t="shared" si="3"/>
        <v>11</v>
      </c>
      <c r="AK47" s="63" t="str">
        <f t="shared" si="4"/>
        <v>N</v>
      </c>
      <c r="AL47" s="63" t="str">
        <f t="shared" si="5"/>
        <v>N</v>
      </c>
      <c r="AM47" s="44" t="str">
        <f t="shared" si="6"/>
        <v>Loss</v>
      </c>
      <c r="AN47" s="44" t="str">
        <f t="shared" si="7"/>
        <v>Loss</v>
      </c>
      <c r="AO47" s="44" t="str">
        <f t="shared" si="8"/>
        <v>Win</v>
      </c>
      <c r="AP47" s="44">
        <f t="shared" si="9"/>
        <v>-50</v>
      </c>
      <c r="AQ47" s="44">
        <f t="shared" si="10"/>
        <v>-50</v>
      </c>
      <c r="AR47" s="44">
        <f t="shared" si="11"/>
        <v>49</v>
      </c>
      <c r="AS47" s="99" t="str">
        <f t="shared" si="12"/>
        <v>-</v>
      </c>
      <c r="AT47" s="99" t="str">
        <f t="shared" si="13"/>
        <v>n/a</v>
      </c>
      <c r="AU47" s="99" t="str">
        <f t="shared" si="14"/>
        <v>-</v>
      </c>
      <c r="AV47" s="99" t="str">
        <f t="shared" si="15"/>
        <v>+</v>
      </c>
      <c r="AW47" s="99" t="str">
        <f t="shared" si="16"/>
        <v>-</v>
      </c>
    </row>
    <row r="48" spans="1:49" ht="15">
      <c r="A48" s="56">
        <v>43617</v>
      </c>
      <c r="B48" s="57" t="s">
        <v>634</v>
      </c>
      <c r="C48" s="57" t="s">
        <v>1839</v>
      </c>
      <c r="D48" s="57" t="s">
        <v>1852</v>
      </c>
      <c r="E48" s="57" t="s">
        <v>1853</v>
      </c>
      <c r="F48" s="57" t="s">
        <v>1854</v>
      </c>
      <c r="G48" s="57">
        <v>1</v>
      </c>
      <c r="H48" s="57">
        <v>3</v>
      </c>
      <c r="I48" s="57">
        <v>4.03</v>
      </c>
      <c r="J48" s="57">
        <v>4.1399999999999997</v>
      </c>
      <c r="K48" s="57">
        <v>1.68</v>
      </c>
      <c r="L48" s="57">
        <v>2.35</v>
      </c>
      <c r="M48" s="57">
        <v>10</v>
      </c>
      <c r="N48" s="57">
        <v>11</v>
      </c>
      <c r="O48" s="57">
        <v>0</v>
      </c>
      <c r="P48" s="57">
        <v>4</v>
      </c>
      <c r="Q48" s="57">
        <v>6</v>
      </c>
      <c r="R48" s="57">
        <v>0</v>
      </c>
      <c r="S48" s="57">
        <v>0</v>
      </c>
      <c r="T48" s="57">
        <v>0</v>
      </c>
      <c r="U48" s="57">
        <v>50</v>
      </c>
      <c r="V48" s="57">
        <v>10</v>
      </c>
      <c r="W48" s="57">
        <v>40</v>
      </c>
      <c r="X48" s="57">
        <v>72.73</v>
      </c>
      <c r="Y48" s="57">
        <v>18.18</v>
      </c>
      <c r="Z48" s="57">
        <v>9.09</v>
      </c>
      <c r="AA48" s="57">
        <v>50</v>
      </c>
      <c r="AB48" s="57">
        <v>66.67</v>
      </c>
      <c r="AC48" s="57">
        <v>6</v>
      </c>
      <c r="AD48" s="57">
        <v>10</v>
      </c>
      <c r="AE48" s="57">
        <v>50</v>
      </c>
      <c r="AF48" s="57">
        <v>80</v>
      </c>
      <c r="AI48" s="45">
        <f t="shared" si="2"/>
        <v>-11.546000000000001</v>
      </c>
      <c r="AJ48" s="46">
        <f t="shared" si="3"/>
        <v>11.546000000000001</v>
      </c>
      <c r="AK48" s="63" t="str">
        <f t="shared" si="4"/>
        <v>N</v>
      </c>
      <c r="AL48" s="63" t="str">
        <f t="shared" si="5"/>
        <v>Y</v>
      </c>
      <c r="AM48" s="44" t="str">
        <f t="shared" si="6"/>
        <v>Loss</v>
      </c>
      <c r="AN48" s="44" t="str">
        <f t="shared" si="7"/>
        <v>Loss</v>
      </c>
      <c r="AO48" s="44" t="str">
        <f t="shared" si="8"/>
        <v>Win</v>
      </c>
      <c r="AP48" s="44">
        <f t="shared" si="9"/>
        <v>-50</v>
      </c>
      <c r="AQ48" s="44">
        <f t="shared" si="10"/>
        <v>-50</v>
      </c>
      <c r="AR48" s="44">
        <f t="shared" si="11"/>
        <v>34</v>
      </c>
      <c r="AS48" s="99" t="str">
        <f t="shared" si="12"/>
        <v>-</v>
      </c>
      <c r="AT48" s="99" t="str">
        <f t="shared" si="13"/>
        <v>n/a</v>
      </c>
      <c r="AU48" s="99" t="str">
        <f t="shared" si="14"/>
        <v>-</v>
      </c>
      <c r="AV48" s="99" t="str">
        <f t="shared" si="15"/>
        <v>-</v>
      </c>
      <c r="AW48" s="99" t="str">
        <f t="shared" si="16"/>
        <v>-</v>
      </c>
    </row>
    <row r="49" spans="1:49" ht="15">
      <c r="A49" s="56">
        <v>43617</v>
      </c>
      <c r="B49" s="57" t="s">
        <v>634</v>
      </c>
      <c r="C49" s="57" t="s">
        <v>1839</v>
      </c>
      <c r="D49" s="57" t="s">
        <v>1855</v>
      </c>
      <c r="E49" s="57" t="s">
        <v>1856</v>
      </c>
      <c r="F49" s="57" t="s">
        <v>1857</v>
      </c>
      <c r="G49" s="57">
        <v>2</v>
      </c>
      <c r="H49" s="57">
        <v>3</v>
      </c>
      <c r="I49" s="57">
        <v>4.8</v>
      </c>
      <c r="J49" s="57">
        <v>4.5</v>
      </c>
      <c r="K49" s="57">
        <v>1.52</v>
      </c>
      <c r="L49" s="57">
        <v>3.28</v>
      </c>
      <c r="M49" s="57">
        <v>10</v>
      </c>
      <c r="N49" s="57">
        <v>10</v>
      </c>
      <c r="O49" s="57">
        <v>0</v>
      </c>
      <c r="P49" s="57">
        <v>3</v>
      </c>
      <c r="Q49" s="57">
        <v>4</v>
      </c>
      <c r="R49" s="57">
        <v>0</v>
      </c>
      <c r="S49" s="57">
        <v>0</v>
      </c>
      <c r="T49" s="57">
        <v>0</v>
      </c>
      <c r="U49" s="57">
        <v>30</v>
      </c>
      <c r="V49" s="57">
        <v>10</v>
      </c>
      <c r="W49" s="57">
        <v>60</v>
      </c>
      <c r="X49" s="57">
        <v>50</v>
      </c>
      <c r="Y49" s="57">
        <v>20</v>
      </c>
      <c r="Z49" s="57">
        <v>30</v>
      </c>
      <c r="AA49" s="57">
        <v>66.67</v>
      </c>
      <c r="AB49" s="57">
        <v>50</v>
      </c>
      <c r="AC49" s="57">
        <v>1</v>
      </c>
      <c r="AD49" s="57">
        <v>9</v>
      </c>
      <c r="AE49" s="57">
        <v>0</v>
      </c>
      <c r="AF49" s="57">
        <v>55.56</v>
      </c>
      <c r="AI49" s="45">
        <f t="shared" si="2"/>
        <v>-11</v>
      </c>
      <c r="AJ49" s="46">
        <f t="shared" si="3"/>
        <v>11</v>
      </c>
      <c r="AK49" s="63" t="str">
        <f t="shared" si="4"/>
        <v>N</v>
      </c>
      <c r="AL49" s="63" t="str">
        <f t="shared" si="5"/>
        <v>N</v>
      </c>
      <c r="AM49" s="44" t="str">
        <f t="shared" si="6"/>
        <v>Loss</v>
      </c>
      <c r="AN49" s="44" t="str">
        <f t="shared" si="7"/>
        <v>Loss</v>
      </c>
      <c r="AO49" s="44" t="str">
        <f t="shared" si="8"/>
        <v>Win</v>
      </c>
      <c r="AP49" s="44">
        <f t="shared" si="9"/>
        <v>-50</v>
      </c>
      <c r="AQ49" s="44">
        <f t="shared" si="10"/>
        <v>-50</v>
      </c>
      <c r="AR49" s="44">
        <f t="shared" si="11"/>
        <v>26</v>
      </c>
      <c r="AS49" s="99" t="str">
        <f t="shared" si="12"/>
        <v>-</v>
      </c>
      <c r="AT49" s="99" t="str">
        <f t="shared" si="13"/>
        <v>n/a</v>
      </c>
      <c r="AU49" s="99" t="str">
        <f t="shared" si="14"/>
        <v>-</v>
      </c>
      <c r="AV49" s="99" t="str">
        <f t="shared" si="15"/>
        <v>+</v>
      </c>
      <c r="AW49" s="99" t="str">
        <f t="shared" si="16"/>
        <v>-</v>
      </c>
    </row>
    <row r="50" spans="1:49" ht="15">
      <c r="A50" s="56">
        <v>43617</v>
      </c>
      <c r="B50" s="57" t="s">
        <v>629</v>
      </c>
      <c r="C50" s="57" t="s">
        <v>1801</v>
      </c>
      <c r="D50" s="57" t="s">
        <v>1858</v>
      </c>
      <c r="E50" s="57" t="s">
        <v>1859</v>
      </c>
      <c r="F50" s="57" t="s">
        <v>1860</v>
      </c>
      <c r="G50" s="57">
        <v>0</v>
      </c>
      <c r="H50" s="57">
        <v>1</v>
      </c>
      <c r="I50" s="57">
        <v>3.36</v>
      </c>
      <c r="J50" s="57">
        <v>3.02</v>
      </c>
      <c r="K50" s="57">
        <v>2.3199999999999998</v>
      </c>
      <c r="L50" s="57">
        <v>1.04</v>
      </c>
      <c r="M50" s="57">
        <v>23</v>
      </c>
      <c r="N50" s="57">
        <v>21</v>
      </c>
      <c r="O50" s="57">
        <v>0</v>
      </c>
      <c r="P50" s="57">
        <v>12</v>
      </c>
      <c r="Q50" s="57">
        <v>8</v>
      </c>
      <c r="R50" s="57">
        <v>0</v>
      </c>
      <c r="S50" s="57">
        <v>0</v>
      </c>
      <c r="T50" s="57">
        <v>0</v>
      </c>
      <c r="U50" s="57">
        <v>34.78</v>
      </c>
      <c r="V50" s="57">
        <v>13.04</v>
      </c>
      <c r="W50" s="57">
        <v>52.17</v>
      </c>
      <c r="X50" s="57">
        <v>47.62</v>
      </c>
      <c r="Y50" s="57">
        <v>19.05</v>
      </c>
      <c r="Z50" s="57">
        <v>33.33</v>
      </c>
      <c r="AA50" s="57">
        <v>50</v>
      </c>
      <c r="AB50" s="57">
        <v>25</v>
      </c>
      <c r="AC50" s="57">
        <v>5</v>
      </c>
      <c r="AD50" s="57">
        <v>14</v>
      </c>
      <c r="AE50" s="57">
        <v>40</v>
      </c>
      <c r="AF50" s="57">
        <v>50</v>
      </c>
      <c r="AI50" s="45">
        <f t="shared" si="2"/>
        <v>-6.9370000000000012</v>
      </c>
      <c r="AJ50" s="46">
        <f t="shared" si="3"/>
        <v>6.9370000000000012</v>
      </c>
      <c r="AK50" s="63" t="str">
        <f t="shared" si="4"/>
        <v>N</v>
      </c>
      <c r="AL50" s="63" t="str">
        <f t="shared" si="5"/>
        <v>N</v>
      </c>
      <c r="AM50" s="44" t="str">
        <f t="shared" si="6"/>
        <v>Loss</v>
      </c>
      <c r="AN50" s="44" t="str">
        <f t="shared" si="7"/>
        <v>Loss</v>
      </c>
      <c r="AO50" s="44" t="str">
        <f t="shared" si="8"/>
        <v>Win</v>
      </c>
      <c r="AP50" s="44">
        <f t="shared" si="9"/>
        <v>-50</v>
      </c>
      <c r="AQ50" s="44">
        <f t="shared" si="10"/>
        <v>-50</v>
      </c>
      <c r="AR50" s="44">
        <f t="shared" si="11"/>
        <v>65.999999999999986</v>
      </c>
      <c r="AS50" s="99" t="str">
        <f t="shared" si="12"/>
        <v>-</v>
      </c>
      <c r="AT50" s="99" t="str">
        <f t="shared" si="13"/>
        <v>n/a</v>
      </c>
      <c r="AU50" s="99" t="str">
        <f t="shared" si="14"/>
        <v>-</v>
      </c>
      <c r="AV50" s="99" t="str">
        <f t="shared" si="15"/>
        <v>+</v>
      </c>
      <c r="AW50" s="99" t="str">
        <f t="shared" si="16"/>
        <v>-</v>
      </c>
    </row>
    <row r="51" spans="1:49" ht="15">
      <c r="A51" s="56">
        <v>43617</v>
      </c>
      <c r="B51" s="57" t="s">
        <v>629</v>
      </c>
      <c r="C51" s="57" t="s">
        <v>630</v>
      </c>
      <c r="D51" s="57" t="s">
        <v>1861</v>
      </c>
      <c r="E51" s="57" t="s">
        <v>1862</v>
      </c>
      <c r="F51" s="57" t="s">
        <v>1863</v>
      </c>
      <c r="G51" s="57">
        <v>0</v>
      </c>
      <c r="H51" s="57">
        <v>1</v>
      </c>
      <c r="I51" s="57">
        <v>1.91</v>
      </c>
      <c r="J51" s="57">
        <v>3.46</v>
      </c>
      <c r="K51" s="57">
        <v>3.96</v>
      </c>
      <c r="L51" s="57">
        <v>-2.0499999999999998</v>
      </c>
      <c r="M51" s="57">
        <v>17</v>
      </c>
      <c r="N51" s="57">
        <v>17</v>
      </c>
      <c r="O51" s="57">
        <v>0</v>
      </c>
      <c r="P51" s="57">
        <v>7</v>
      </c>
      <c r="Q51" s="57">
        <v>9</v>
      </c>
      <c r="R51" s="57">
        <v>0</v>
      </c>
      <c r="S51" s="57">
        <v>0</v>
      </c>
      <c r="T51" s="57">
        <v>0</v>
      </c>
      <c r="U51" s="57">
        <v>52.94</v>
      </c>
      <c r="V51" s="57">
        <v>35.29</v>
      </c>
      <c r="W51" s="57">
        <v>11.76</v>
      </c>
      <c r="X51" s="57">
        <v>23.53</v>
      </c>
      <c r="Y51" s="57">
        <v>17.649999999999999</v>
      </c>
      <c r="Z51" s="57">
        <v>58.82</v>
      </c>
      <c r="AA51" s="57">
        <v>42.86</v>
      </c>
      <c r="AB51" s="57">
        <v>33.33</v>
      </c>
      <c r="AC51" s="57">
        <v>12</v>
      </c>
      <c r="AD51" s="57">
        <v>5</v>
      </c>
      <c r="AE51" s="57">
        <v>58.33</v>
      </c>
      <c r="AF51" s="57">
        <v>40</v>
      </c>
      <c r="AI51" s="45">
        <f t="shared" si="2"/>
        <v>17.058</v>
      </c>
      <c r="AJ51" s="46">
        <f t="shared" si="3"/>
        <v>-17.058</v>
      </c>
      <c r="AK51" s="63" t="str">
        <f t="shared" si="4"/>
        <v>N</v>
      </c>
      <c r="AL51" s="63" t="str">
        <f t="shared" si="5"/>
        <v>N</v>
      </c>
      <c r="AM51" s="44" t="str">
        <f t="shared" si="6"/>
        <v>Loss</v>
      </c>
      <c r="AN51" s="44" t="str">
        <f t="shared" si="7"/>
        <v>Loss</v>
      </c>
      <c r="AO51" s="44" t="str">
        <f t="shared" si="8"/>
        <v>Win</v>
      </c>
      <c r="AP51" s="44">
        <f t="shared" si="9"/>
        <v>-50</v>
      </c>
      <c r="AQ51" s="44">
        <f t="shared" si="10"/>
        <v>-50</v>
      </c>
      <c r="AR51" s="44">
        <f t="shared" si="11"/>
        <v>148</v>
      </c>
      <c r="AS51" s="99" t="str">
        <f t="shared" si="12"/>
        <v>+</v>
      </c>
      <c r="AT51" s="99" t="str">
        <f t="shared" si="13"/>
        <v>n/a</v>
      </c>
      <c r="AU51" s="99" t="str">
        <f t="shared" si="14"/>
        <v>+</v>
      </c>
      <c r="AV51" s="99" t="str">
        <f t="shared" si="15"/>
        <v>+</v>
      </c>
      <c r="AW51" s="99" t="str">
        <f t="shared" si="16"/>
        <v>+</v>
      </c>
    </row>
    <row r="52" spans="1:49" ht="15">
      <c r="A52" s="56">
        <v>43617</v>
      </c>
      <c r="B52" s="57" t="s">
        <v>721</v>
      </c>
      <c r="C52" s="57" t="s">
        <v>722</v>
      </c>
      <c r="D52" s="57" t="s">
        <v>1864</v>
      </c>
      <c r="E52" s="57" t="s">
        <v>1865</v>
      </c>
      <c r="F52" s="57" t="s">
        <v>1866</v>
      </c>
      <c r="G52" s="57">
        <v>1</v>
      </c>
      <c r="H52" s="57">
        <v>3</v>
      </c>
      <c r="I52" s="57">
        <v>3.07</v>
      </c>
      <c r="J52" s="57">
        <v>3.36</v>
      </c>
      <c r="K52" s="57">
        <v>2.2599999999999998</v>
      </c>
      <c r="L52" s="57">
        <v>0.81</v>
      </c>
      <c r="M52" s="57">
        <v>17</v>
      </c>
      <c r="N52" s="57">
        <v>23</v>
      </c>
      <c r="O52" s="57">
        <v>1</v>
      </c>
      <c r="P52" s="57">
        <v>7</v>
      </c>
      <c r="Q52" s="57">
        <v>11</v>
      </c>
      <c r="R52" s="57">
        <v>0</v>
      </c>
      <c r="S52" s="57">
        <v>0</v>
      </c>
      <c r="T52" s="57">
        <v>100</v>
      </c>
      <c r="U52" s="57">
        <v>17.649999999999999</v>
      </c>
      <c r="V52" s="57">
        <v>23.53</v>
      </c>
      <c r="W52" s="57">
        <v>58.82</v>
      </c>
      <c r="X52" s="57">
        <v>69.569999999999993</v>
      </c>
      <c r="Y52" s="57">
        <v>13.04</v>
      </c>
      <c r="Z52" s="57">
        <v>17.39</v>
      </c>
      <c r="AA52" s="57">
        <v>14.29</v>
      </c>
      <c r="AB52" s="57">
        <v>54.55</v>
      </c>
      <c r="AC52" s="57">
        <v>11</v>
      </c>
      <c r="AD52" s="57">
        <v>20</v>
      </c>
      <c r="AE52" s="57">
        <v>18.18</v>
      </c>
      <c r="AF52" s="57">
        <v>70</v>
      </c>
      <c r="AI52" s="45">
        <f t="shared" si="2"/>
        <v>-47.621000000000002</v>
      </c>
      <c r="AJ52" s="46">
        <f>(-R52*$R$6)+(S52*$S$6)+(T52*$T$6)-(U52*$U$6)-(V52*$V$6)+(W52*$W$6)+(X52*$X$6)+(Y52*$Y$6)-(Z52*$Z$6)</f>
        <v>47.621000000000002</v>
      </c>
      <c r="AK52" s="63" t="str">
        <f t="shared" si="4"/>
        <v>N</v>
      </c>
      <c r="AL52" s="63" t="str">
        <f t="shared" si="5"/>
        <v>Y</v>
      </c>
      <c r="AM52" s="44" t="str">
        <f t="shared" si="6"/>
        <v>Loss</v>
      </c>
      <c r="AN52" s="44" t="str">
        <f t="shared" si="7"/>
        <v>Loss</v>
      </c>
      <c r="AO52" s="44" t="str">
        <f t="shared" si="8"/>
        <v>Win</v>
      </c>
      <c r="AP52" s="44">
        <f t="shared" si="9"/>
        <v>-50</v>
      </c>
      <c r="AQ52" s="44">
        <f t="shared" si="10"/>
        <v>-50</v>
      </c>
      <c r="AR52" s="44">
        <f t="shared" si="11"/>
        <v>62.999999999999986</v>
      </c>
      <c r="AS52" s="99" t="str">
        <f t="shared" si="12"/>
        <v>-</v>
      </c>
      <c r="AT52" s="99" t="str">
        <f t="shared" si="13"/>
        <v>-</v>
      </c>
      <c r="AU52" s="99" t="str">
        <f t="shared" si="14"/>
        <v>-</v>
      </c>
      <c r="AV52" s="99" t="str">
        <f t="shared" si="15"/>
        <v>-</v>
      </c>
      <c r="AW52" s="99" t="str">
        <f t="shared" si="16"/>
        <v>-</v>
      </c>
    </row>
    <row r="53" spans="1:49" ht="15">
      <c r="A53" s="56">
        <v>43617</v>
      </c>
      <c r="B53" s="57" t="s">
        <v>634</v>
      </c>
      <c r="C53" s="57" t="s">
        <v>699</v>
      </c>
      <c r="D53" s="57" t="s">
        <v>1867</v>
      </c>
      <c r="E53" s="57" t="s">
        <v>1868</v>
      </c>
      <c r="F53" s="57" t="s">
        <v>1869</v>
      </c>
      <c r="G53" s="57">
        <v>1</v>
      </c>
      <c r="H53" s="57">
        <v>0</v>
      </c>
      <c r="I53" s="57">
        <v>1.34</v>
      </c>
      <c r="J53" s="57">
        <v>5.09</v>
      </c>
      <c r="K53" s="57">
        <v>6.21</v>
      </c>
      <c r="L53" s="57">
        <v>-4.87</v>
      </c>
      <c r="M53" s="57">
        <v>9</v>
      </c>
      <c r="N53" s="57">
        <v>11</v>
      </c>
      <c r="O53" s="57">
        <v>1</v>
      </c>
      <c r="P53" s="57">
        <v>3</v>
      </c>
      <c r="Q53" s="57">
        <v>4</v>
      </c>
      <c r="R53" s="57">
        <v>100</v>
      </c>
      <c r="S53" s="57">
        <v>0</v>
      </c>
      <c r="T53" s="57">
        <v>0</v>
      </c>
      <c r="U53" s="57">
        <v>66.67</v>
      </c>
      <c r="V53" s="57">
        <v>11.11</v>
      </c>
      <c r="W53" s="57">
        <v>22.22</v>
      </c>
      <c r="X53" s="57">
        <v>18.18</v>
      </c>
      <c r="Y53" s="57">
        <v>18.18</v>
      </c>
      <c r="Z53" s="57">
        <v>63.64</v>
      </c>
      <c r="AA53" s="57">
        <v>66.67</v>
      </c>
      <c r="AB53" s="57">
        <v>25</v>
      </c>
      <c r="AC53" s="57">
        <v>6</v>
      </c>
      <c r="AD53" s="57">
        <v>5</v>
      </c>
      <c r="AE53" s="57">
        <v>66.67</v>
      </c>
      <c r="AF53" s="57">
        <v>40</v>
      </c>
      <c r="AI53" s="45">
        <f t="shared" si="2"/>
        <v>47.274999999999999</v>
      </c>
      <c r="AJ53" s="46">
        <f t="shared" si="3"/>
        <v>-47.274999999999999</v>
      </c>
      <c r="AK53" s="63" t="str">
        <f t="shared" si="4"/>
        <v>Y</v>
      </c>
      <c r="AL53" s="63" t="str">
        <f t="shared" si="5"/>
        <v>N</v>
      </c>
      <c r="AM53" s="44" t="str">
        <f t="shared" si="6"/>
        <v>Win</v>
      </c>
      <c r="AN53" s="44" t="str">
        <f t="shared" si="7"/>
        <v>Loss</v>
      </c>
      <c r="AO53" s="44" t="str">
        <f t="shared" si="8"/>
        <v>Loss</v>
      </c>
      <c r="AP53" s="44">
        <f t="shared" si="9"/>
        <v>17</v>
      </c>
      <c r="AQ53" s="44">
        <f t="shared" si="10"/>
        <v>-50</v>
      </c>
      <c r="AR53" s="44">
        <f t="shared" si="11"/>
        <v>-50</v>
      </c>
      <c r="AS53" s="99" t="str">
        <f t="shared" si="12"/>
        <v>+</v>
      </c>
      <c r="AT53" s="99" t="str">
        <f t="shared" si="13"/>
        <v>+</v>
      </c>
      <c r="AU53" s="99" t="str">
        <f t="shared" si="14"/>
        <v>+</v>
      </c>
      <c r="AV53" s="99" t="str">
        <f t="shared" si="15"/>
        <v>+</v>
      </c>
      <c r="AW53" s="99" t="str">
        <f t="shared" si="16"/>
        <v>+</v>
      </c>
    </row>
    <row r="54" spans="1:49" ht="15">
      <c r="A54" s="56">
        <v>43617</v>
      </c>
      <c r="B54" s="57" t="s">
        <v>683</v>
      </c>
      <c r="C54" s="57" t="s">
        <v>710</v>
      </c>
      <c r="D54" s="57" t="s">
        <v>1870</v>
      </c>
      <c r="E54" s="57" t="s">
        <v>1871</v>
      </c>
      <c r="F54" s="57" t="s">
        <v>1872</v>
      </c>
      <c r="G54" s="57">
        <v>1</v>
      </c>
      <c r="H54" s="57">
        <v>1</v>
      </c>
      <c r="I54" s="57">
        <v>5.84</v>
      </c>
      <c r="J54" s="57">
        <v>4.2300000000000004</v>
      </c>
      <c r="K54" s="57">
        <v>1.41</v>
      </c>
      <c r="L54" s="57">
        <v>4.43</v>
      </c>
      <c r="M54" s="57">
        <v>11</v>
      </c>
      <c r="N54" s="57">
        <v>15</v>
      </c>
      <c r="O54" s="57">
        <v>0</v>
      </c>
      <c r="P54" s="57">
        <v>5</v>
      </c>
      <c r="Q54" s="57">
        <v>7</v>
      </c>
      <c r="R54" s="57">
        <v>0</v>
      </c>
      <c r="S54" s="57">
        <v>0</v>
      </c>
      <c r="T54" s="57">
        <v>0</v>
      </c>
      <c r="U54" s="57">
        <v>54.55</v>
      </c>
      <c r="V54" s="57">
        <v>9.09</v>
      </c>
      <c r="W54" s="57">
        <v>36.36</v>
      </c>
      <c r="X54" s="57">
        <v>66.67</v>
      </c>
      <c r="Y54" s="57">
        <v>13.33</v>
      </c>
      <c r="Z54" s="57">
        <v>20</v>
      </c>
      <c r="AA54" s="57">
        <v>80</v>
      </c>
      <c r="AB54" s="57">
        <v>57.14</v>
      </c>
      <c r="AC54" s="57">
        <v>7</v>
      </c>
      <c r="AD54" s="57">
        <v>12</v>
      </c>
      <c r="AE54" s="57">
        <v>85.71</v>
      </c>
      <c r="AF54" s="57">
        <v>75</v>
      </c>
      <c r="AI54" s="45">
        <f t="shared" si="2"/>
        <v>-6.120000000000001</v>
      </c>
      <c r="AJ54" s="46">
        <f t="shared" si="3"/>
        <v>6.120000000000001</v>
      </c>
      <c r="AK54" s="63" t="str">
        <f t="shared" si="4"/>
        <v>Y</v>
      </c>
      <c r="AL54" s="63" t="str">
        <f t="shared" si="5"/>
        <v>N</v>
      </c>
      <c r="AM54" s="44" t="str">
        <f t="shared" si="6"/>
        <v>Loss</v>
      </c>
      <c r="AN54" s="44" t="str">
        <f t="shared" si="7"/>
        <v>Win</v>
      </c>
      <c r="AO54" s="44" t="str">
        <f t="shared" si="8"/>
        <v>Loss</v>
      </c>
      <c r="AP54" s="44">
        <f t="shared" si="9"/>
        <v>-50</v>
      </c>
      <c r="AQ54" s="44">
        <f t="shared" si="10"/>
        <v>161.50000000000003</v>
      </c>
      <c r="AR54" s="44">
        <f t="shared" si="11"/>
        <v>-50</v>
      </c>
      <c r="AS54" s="99" t="str">
        <f t="shared" si="12"/>
        <v>-</v>
      </c>
      <c r="AT54" s="99" t="str">
        <f t="shared" si="13"/>
        <v>n/a</v>
      </c>
      <c r="AU54" s="99" t="str">
        <f t="shared" si="14"/>
        <v>-</v>
      </c>
      <c r="AV54" s="99" t="str">
        <f t="shared" si="15"/>
        <v>+</v>
      </c>
      <c r="AW54" s="99" t="str">
        <f t="shared" si="16"/>
        <v>-</v>
      </c>
    </row>
    <row r="55" spans="1:49" ht="15">
      <c r="A55" s="56">
        <v>43617</v>
      </c>
      <c r="B55" s="57" t="s">
        <v>683</v>
      </c>
      <c r="C55" s="57" t="s">
        <v>710</v>
      </c>
      <c r="D55" s="57" t="s">
        <v>1873</v>
      </c>
      <c r="E55" s="57" t="s">
        <v>1874</v>
      </c>
      <c r="F55" s="57" t="s">
        <v>1875</v>
      </c>
      <c r="G55" s="57">
        <v>6</v>
      </c>
      <c r="H55" s="57">
        <v>0</v>
      </c>
      <c r="I55" s="57">
        <v>1.1299999999999999</v>
      </c>
      <c r="J55" s="57">
        <v>7.09</v>
      </c>
      <c r="K55" s="57">
        <v>11.73</v>
      </c>
      <c r="L55" s="57">
        <v>-10.6</v>
      </c>
      <c r="M55" s="57">
        <v>11</v>
      </c>
      <c r="N55" s="57">
        <v>9</v>
      </c>
      <c r="O55" s="57">
        <v>0</v>
      </c>
      <c r="P55" s="57">
        <v>4</v>
      </c>
      <c r="Q55" s="57">
        <v>4</v>
      </c>
      <c r="R55" s="57">
        <v>0</v>
      </c>
      <c r="S55" s="57">
        <v>0</v>
      </c>
      <c r="T55" s="57">
        <v>0</v>
      </c>
      <c r="U55" s="57">
        <v>18.18</v>
      </c>
      <c r="V55" s="57">
        <v>27.27</v>
      </c>
      <c r="W55" s="57">
        <v>54.55</v>
      </c>
      <c r="X55" s="57">
        <v>0</v>
      </c>
      <c r="Y55" s="57">
        <v>22.22</v>
      </c>
      <c r="Z55" s="57">
        <v>77.78</v>
      </c>
      <c r="AA55" s="57">
        <v>50</v>
      </c>
      <c r="AB55" s="57">
        <v>0</v>
      </c>
      <c r="AC55" s="57">
        <v>4</v>
      </c>
      <c r="AD55" s="57">
        <v>0</v>
      </c>
      <c r="AE55" s="57">
        <v>50</v>
      </c>
      <c r="AF55" s="57">
        <v>0</v>
      </c>
      <c r="AI55" s="45">
        <f t="shared" si="2"/>
        <v>8.7870000000000008</v>
      </c>
      <c r="AJ55" s="46">
        <f t="shared" si="3"/>
        <v>-8.7870000000000008</v>
      </c>
      <c r="AK55" s="63" t="str">
        <f t="shared" si="4"/>
        <v>N</v>
      </c>
      <c r="AL55" s="63" t="str">
        <f t="shared" si="5"/>
        <v>N</v>
      </c>
      <c r="AM55" s="44" t="str">
        <f t="shared" si="6"/>
        <v>Win</v>
      </c>
      <c r="AN55" s="44" t="str">
        <f t="shared" si="7"/>
        <v>Loss</v>
      </c>
      <c r="AO55" s="44" t="str">
        <f t="shared" si="8"/>
        <v>Loss</v>
      </c>
      <c r="AP55" s="44">
        <f t="shared" si="9"/>
        <v>6.4999999999999929</v>
      </c>
      <c r="AQ55" s="44">
        <f t="shared" si="10"/>
        <v>-50</v>
      </c>
      <c r="AR55" s="44">
        <f t="shared" si="11"/>
        <v>-50</v>
      </c>
      <c r="AS55" s="99" t="str">
        <f t="shared" si="12"/>
        <v>+</v>
      </c>
      <c r="AT55" s="99" t="str">
        <f t="shared" si="13"/>
        <v>n/a</v>
      </c>
      <c r="AU55" s="99" t="str">
        <f t="shared" si="14"/>
        <v>+</v>
      </c>
      <c r="AV55" s="99" t="str">
        <f t="shared" si="15"/>
        <v>+</v>
      </c>
      <c r="AW55" s="99" t="str">
        <f t="shared" si="16"/>
        <v>+</v>
      </c>
    </row>
    <row r="56" spans="1:49" ht="15">
      <c r="A56" s="56">
        <v>43617</v>
      </c>
      <c r="B56" s="57" t="s">
        <v>683</v>
      </c>
      <c r="C56" s="57" t="s">
        <v>710</v>
      </c>
      <c r="D56" s="57" t="s">
        <v>1876</v>
      </c>
      <c r="E56" s="57" t="s">
        <v>1877</v>
      </c>
      <c r="F56" s="57" t="s">
        <v>1878</v>
      </c>
      <c r="G56" s="57">
        <v>1</v>
      </c>
      <c r="H56" s="57">
        <v>1</v>
      </c>
      <c r="I56" s="57">
        <v>2.41</v>
      </c>
      <c r="J56" s="57">
        <v>3.18</v>
      </c>
      <c r="K56" s="57">
        <v>2.62</v>
      </c>
      <c r="L56" s="57">
        <v>-0.21</v>
      </c>
      <c r="M56" s="57">
        <v>11</v>
      </c>
      <c r="N56" s="57">
        <v>15</v>
      </c>
      <c r="O56" s="57">
        <v>0</v>
      </c>
      <c r="P56" s="57">
        <v>5</v>
      </c>
      <c r="Q56" s="57">
        <v>8</v>
      </c>
      <c r="R56" s="57">
        <v>0</v>
      </c>
      <c r="S56" s="57">
        <v>0</v>
      </c>
      <c r="T56" s="57">
        <v>0</v>
      </c>
      <c r="U56" s="57">
        <v>9.09</v>
      </c>
      <c r="V56" s="57">
        <v>36.36</v>
      </c>
      <c r="W56" s="57">
        <v>54.55</v>
      </c>
      <c r="X56" s="57">
        <v>40</v>
      </c>
      <c r="Y56" s="57">
        <v>13.33</v>
      </c>
      <c r="Z56" s="57">
        <v>46.67</v>
      </c>
      <c r="AA56" s="57">
        <v>20</v>
      </c>
      <c r="AB56" s="57">
        <v>25</v>
      </c>
      <c r="AC56" s="57">
        <v>3</v>
      </c>
      <c r="AD56" s="57">
        <v>5</v>
      </c>
      <c r="AE56" s="57">
        <v>0</v>
      </c>
      <c r="AF56" s="57">
        <v>60</v>
      </c>
      <c r="AI56" s="45">
        <f t="shared" si="2"/>
        <v>-5.4549999999999983</v>
      </c>
      <c r="AJ56" s="46">
        <f t="shared" si="3"/>
        <v>5.4549999999999983</v>
      </c>
      <c r="AK56" s="63" t="str">
        <f t="shared" si="4"/>
        <v>N</v>
      </c>
      <c r="AL56" s="63" t="str">
        <f t="shared" si="5"/>
        <v>N</v>
      </c>
      <c r="AM56" s="44" t="str">
        <f t="shared" si="6"/>
        <v>Loss</v>
      </c>
      <c r="AN56" s="44" t="str">
        <f t="shared" si="7"/>
        <v>Win</v>
      </c>
      <c r="AO56" s="44" t="str">
        <f t="shared" si="8"/>
        <v>Loss</v>
      </c>
      <c r="AP56" s="44">
        <f t="shared" si="9"/>
        <v>-50</v>
      </c>
      <c r="AQ56" s="44">
        <f t="shared" si="10"/>
        <v>109</v>
      </c>
      <c r="AR56" s="44">
        <f t="shared" si="11"/>
        <v>-50</v>
      </c>
      <c r="AS56" s="99" t="str">
        <f t="shared" si="12"/>
        <v>+</v>
      </c>
      <c r="AT56" s="99" t="str">
        <f t="shared" si="13"/>
        <v>n/a</v>
      </c>
      <c r="AU56" s="99" t="str">
        <f t="shared" si="14"/>
        <v>-</v>
      </c>
      <c r="AV56" s="99" t="str">
        <f t="shared" si="15"/>
        <v>-</v>
      </c>
      <c r="AW56" s="99" t="str">
        <f t="shared" si="16"/>
        <v>-</v>
      </c>
    </row>
    <row r="57" spans="1:49" ht="15">
      <c r="A57" s="56">
        <v>43617</v>
      </c>
      <c r="B57" s="57" t="s">
        <v>683</v>
      </c>
      <c r="C57" s="57" t="s">
        <v>710</v>
      </c>
      <c r="D57" s="57" t="s">
        <v>1879</v>
      </c>
      <c r="E57" s="57" t="s">
        <v>1880</v>
      </c>
      <c r="F57" s="57" t="s">
        <v>1881</v>
      </c>
      <c r="G57" s="57">
        <v>0</v>
      </c>
      <c r="H57" s="57">
        <v>3</v>
      </c>
      <c r="I57" s="57">
        <v>7.52</v>
      </c>
      <c r="J57" s="57">
        <v>4.47</v>
      </c>
      <c r="K57" s="57">
        <v>1.33</v>
      </c>
      <c r="L57" s="57">
        <v>6.19</v>
      </c>
      <c r="M57" s="57">
        <v>12</v>
      </c>
      <c r="N57" s="57">
        <v>14</v>
      </c>
      <c r="O57" s="57">
        <v>0</v>
      </c>
      <c r="P57" s="57">
        <v>2</v>
      </c>
      <c r="Q57" s="57">
        <v>3</v>
      </c>
      <c r="R57" s="57">
        <v>0</v>
      </c>
      <c r="S57" s="57">
        <v>0</v>
      </c>
      <c r="T57" s="57">
        <v>0</v>
      </c>
      <c r="U57" s="57">
        <v>33.33</v>
      </c>
      <c r="V57" s="57">
        <v>8.33</v>
      </c>
      <c r="W57" s="57">
        <v>58.33</v>
      </c>
      <c r="X57" s="57">
        <v>71.430000000000007</v>
      </c>
      <c r="Y57" s="57">
        <v>14.29</v>
      </c>
      <c r="Z57" s="57">
        <v>14.29</v>
      </c>
      <c r="AA57" s="57">
        <v>50</v>
      </c>
      <c r="AB57" s="57">
        <v>33.33</v>
      </c>
      <c r="AC57" s="57">
        <v>2</v>
      </c>
      <c r="AD57" s="57">
        <v>9</v>
      </c>
      <c r="AE57" s="57">
        <v>100</v>
      </c>
      <c r="AF57" s="57">
        <v>88.89</v>
      </c>
      <c r="AI57" s="45">
        <f t="shared" si="2"/>
        <v>-17.024000000000001</v>
      </c>
      <c r="AJ57" s="46">
        <f t="shared" si="3"/>
        <v>17.024000000000001</v>
      </c>
      <c r="AK57" s="63" t="str">
        <f t="shared" si="4"/>
        <v>N</v>
      </c>
      <c r="AL57" s="63" t="str">
        <f t="shared" si="5"/>
        <v>Y</v>
      </c>
      <c r="AM57" s="44" t="str">
        <f t="shared" si="6"/>
        <v>Loss</v>
      </c>
      <c r="AN57" s="44" t="str">
        <f t="shared" si="7"/>
        <v>Loss</v>
      </c>
      <c r="AO57" s="44" t="str">
        <f t="shared" si="8"/>
        <v>Win</v>
      </c>
      <c r="AP57" s="44">
        <f t="shared" si="9"/>
        <v>-50</v>
      </c>
      <c r="AQ57" s="44">
        <f t="shared" si="10"/>
        <v>-50</v>
      </c>
      <c r="AR57" s="44">
        <f t="shared" si="11"/>
        <v>16.5</v>
      </c>
      <c r="AS57" s="99" t="str">
        <f t="shared" si="12"/>
        <v>-</v>
      </c>
      <c r="AT57" s="99" t="str">
        <f t="shared" si="13"/>
        <v>n/a</v>
      </c>
      <c r="AU57" s="99" t="str">
        <f t="shared" si="14"/>
        <v>-</v>
      </c>
      <c r="AV57" s="99" t="str">
        <f t="shared" si="15"/>
        <v>+</v>
      </c>
      <c r="AW57" s="99" t="str">
        <f t="shared" si="16"/>
        <v>-</v>
      </c>
    </row>
    <row r="58" spans="1:49" ht="15">
      <c r="A58" s="56">
        <v>43617</v>
      </c>
      <c r="B58" s="57" t="s">
        <v>694</v>
      </c>
      <c r="C58" s="57" t="s">
        <v>695</v>
      </c>
      <c r="D58" s="57" t="s">
        <v>1882</v>
      </c>
      <c r="E58" s="57" t="s">
        <v>1883</v>
      </c>
      <c r="F58" s="57" t="s">
        <v>1884</v>
      </c>
      <c r="G58" s="57">
        <v>0</v>
      </c>
      <c r="H58" s="57">
        <v>3</v>
      </c>
      <c r="I58" s="57">
        <v>12.95</v>
      </c>
      <c r="J58" s="57">
        <v>8.1999999999999993</v>
      </c>
      <c r="K58" s="57">
        <v>1.1100000000000001</v>
      </c>
      <c r="L58" s="57">
        <v>11.84</v>
      </c>
      <c r="M58" s="57">
        <v>2</v>
      </c>
      <c r="N58" s="57">
        <v>26</v>
      </c>
      <c r="O58" s="57">
        <v>0</v>
      </c>
      <c r="P58" s="57">
        <v>2</v>
      </c>
      <c r="Q58" s="57">
        <v>12</v>
      </c>
      <c r="R58" s="57">
        <v>0</v>
      </c>
      <c r="S58" s="57">
        <v>0</v>
      </c>
      <c r="T58" s="57">
        <v>0</v>
      </c>
      <c r="U58" s="57">
        <v>0</v>
      </c>
      <c r="V58" s="57">
        <v>50</v>
      </c>
      <c r="W58" s="57">
        <v>50</v>
      </c>
      <c r="X58" s="57">
        <v>42.31</v>
      </c>
      <c r="Y58" s="57">
        <v>15.38</v>
      </c>
      <c r="Z58" s="57">
        <v>42.31</v>
      </c>
      <c r="AA58" s="57">
        <v>0</v>
      </c>
      <c r="AB58" s="57">
        <v>33.33</v>
      </c>
      <c r="AC58" s="57">
        <v>0</v>
      </c>
      <c r="AD58" s="57">
        <v>10</v>
      </c>
      <c r="AE58" s="57">
        <v>0</v>
      </c>
      <c r="AF58" s="57">
        <v>70</v>
      </c>
      <c r="AI58" s="45">
        <f t="shared" si="2"/>
        <v>-6.5380000000000003</v>
      </c>
      <c r="AJ58" s="46">
        <f t="shared" si="3"/>
        <v>6.5380000000000003</v>
      </c>
      <c r="AK58" s="63" t="str">
        <f t="shared" si="4"/>
        <v>N</v>
      </c>
      <c r="AL58" s="63" t="str">
        <f t="shared" si="5"/>
        <v>N</v>
      </c>
      <c r="AM58" s="44" t="str">
        <f t="shared" si="6"/>
        <v>Loss</v>
      </c>
      <c r="AN58" s="44" t="str">
        <f t="shared" si="7"/>
        <v>Loss</v>
      </c>
      <c r="AO58" s="44" t="str">
        <f t="shared" si="8"/>
        <v>Win</v>
      </c>
      <c r="AP58" s="44">
        <f t="shared" si="9"/>
        <v>-50</v>
      </c>
      <c r="AQ58" s="44">
        <f t="shared" si="10"/>
        <v>-50</v>
      </c>
      <c r="AR58" s="44">
        <f t="shared" si="11"/>
        <v>5.5000000000000071</v>
      </c>
      <c r="AS58" s="99" t="str">
        <f t="shared" si="12"/>
        <v>-</v>
      </c>
      <c r="AT58" s="99" t="str">
        <f t="shared" si="13"/>
        <v>n/a</v>
      </c>
      <c r="AU58" s="99" t="str">
        <f t="shared" si="14"/>
        <v>-</v>
      </c>
      <c r="AV58" s="99" t="str">
        <f t="shared" si="15"/>
        <v>-</v>
      </c>
      <c r="AW58" s="99" t="str">
        <f t="shared" si="16"/>
        <v>-</v>
      </c>
    </row>
    <row r="59" spans="1:49" ht="15">
      <c r="A59" s="56">
        <v>43617</v>
      </c>
      <c r="B59" s="57" t="s">
        <v>634</v>
      </c>
      <c r="C59" s="57" t="s">
        <v>699</v>
      </c>
      <c r="D59" s="57" t="s">
        <v>1885</v>
      </c>
      <c r="E59" s="57" t="s">
        <v>1886</v>
      </c>
      <c r="F59" s="57" t="s">
        <v>1887</v>
      </c>
      <c r="G59" s="57">
        <v>0</v>
      </c>
      <c r="H59" s="57">
        <v>1</v>
      </c>
      <c r="I59" s="57">
        <v>4.63</v>
      </c>
      <c r="J59" s="57">
        <v>4.32</v>
      </c>
      <c r="K59" s="57">
        <v>1.53</v>
      </c>
      <c r="L59" s="57">
        <v>3.1</v>
      </c>
      <c r="M59" s="57">
        <v>10</v>
      </c>
      <c r="N59" s="57">
        <v>11</v>
      </c>
      <c r="O59" s="57">
        <v>1</v>
      </c>
      <c r="P59" s="57">
        <v>2</v>
      </c>
      <c r="Q59" s="57">
        <v>4</v>
      </c>
      <c r="R59" s="57">
        <v>0</v>
      </c>
      <c r="S59" s="57">
        <v>0</v>
      </c>
      <c r="T59" s="57">
        <v>100</v>
      </c>
      <c r="U59" s="57">
        <v>40</v>
      </c>
      <c r="V59" s="57">
        <v>10</v>
      </c>
      <c r="W59" s="57">
        <v>50</v>
      </c>
      <c r="X59" s="57">
        <v>72.73</v>
      </c>
      <c r="Y59" s="57">
        <v>9.09</v>
      </c>
      <c r="Z59" s="57">
        <v>18.18</v>
      </c>
      <c r="AA59" s="57">
        <v>0</v>
      </c>
      <c r="AB59" s="57">
        <v>50</v>
      </c>
      <c r="AC59" s="57">
        <v>5</v>
      </c>
      <c r="AD59" s="57">
        <v>11</v>
      </c>
      <c r="AE59" s="57">
        <v>60</v>
      </c>
      <c r="AF59" s="57">
        <v>72.73</v>
      </c>
      <c r="AI59" s="45">
        <f t="shared" si="2"/>
        <v>-42.818999999999996</v>
      </c>
      <c r="AJ59" s="46">
        <f t="shared" si="3"/>
        <v>42.818999999999996</v>
      </c>
      <c r="AK59" s="63" t="str">
        <f t="shared" si="4"/>
        <v>N</v>
      </c>
      <c r="AL59" s="63" t="str">
        <f t="shared" si="5"/>
        <v>Y</v>
      </c>
      <c r="AM59" s="44" t="str">
        <f t="shared" si="6"/>
        <v>Loss</v>
      </c>
      <c r="AN59" s="44" t="str">
        <f t="shared" si="7"/>
        <v>Loss</v>
      </c>
      <c r="AO59" s="44" t="str">
        <f t="shared" si="8"/>
        <v>Win</v>
      </c>
      <c r="AP59" s="44">
        <f t="shared" si="9"/>
        <v>-50</v>
      </c>
      <c r="AQ59" s="44">
        <f t="shared" si="10"/>
        <v>-50</v>
      </c>
      <c r="AR59" s="44">
        <f t="shared" si="11"/>
        <v>26.5</v>
      </c>
      <c r="AS59" s="99" t="str">
        <f t="shared" si="12"/>
        <v>-</v>
      </c>
      <c r="AT59" s="99" t="str">
        <f t="shared" si="13"/>
        <v>-</v>
      </c>
      <c r="AU59" s="99" t="str">
        <f t="shared" si="14"/>
        <v>-</v>
      </c>
      <c r="AV59" s="99" t="str">
        <f t="shared" si="15"/>
        <v>-</v>
      </c>
      <c r="AW59" s="99" t="str">
        <f t="shared" si="16"/>
        <v>-</v>
      </c>
    </row>
    <row r="60" spans="1:49" ht="15">
      <c r="A60" s="56">
        <v>43617</v>
      </c>
      <c r="B60" s="57" t="s">
        <v>634</v>
      </c>
      <c r="C60" s="57" t="s">
        <v>662</v>
      </c>
      <c r="D60" s="57" t="s">
        <v>1888</v>
      </c>
      <c r="E60" s="57" t="s">
        <v>1889</v>
      </c>
      <c r="F60" s="57" t="s">
        <v>1890</v>
      </c>
      <c r="G60" s="57">
        <v>4</v>
      </c>
      <c r="H60" s="57">
        <v>0</v>
      </c>
      <c r="I60" s="57">
        <v>2.15</v>
      </c>
      <c r="J60" s="57">
        <v>3.6</v>
      </c>
      <c r="K60" s="57">
        <v>2.94</v>
      </c>
      <c r="L60" s="57">
        <v>-0.79</v>
      </c>
      <c r="M60" s="57">
        <v>12</v>
      </c>
      <c r="N60" s="57">
        <v>15</v>
      </c>
      <c r="O60" s="57">
        <v>1</v>
      </c>
      <c r="P60" s="57">
        <v>4</v>
      </c>
      <c r="Q60" s="57">
        <v>7</v>
      </c>
      <c r="R60" s="57">
        <v>100</v>
      </c>
      <c r="S60" s="57">
        <v>0</v>
      </c>
      <c r="T60" s="57">
        <v>0</v>
      </c>
      <c r="U60" s="57">
        <v>66.67</v>
      </c>
      <c r="V60" s="57">
        <v>25</v>
      </c>
      <c r="W60" s="57">
        <v>8.33</v>
      </c>
      <c r="X60" s="57">
        <v>60</v>
      </c>
      <c r="Y60" s="57">
        <v>20</v>
      </c>
      <c r="Z60" s="57">
        <v>20</v>
      </c>
      <c r="AA60" s="57">
        <v>50</v>
      </c>
      <c r="AB60" s="57">
        <v>71.430000000000007</v>
      </c>
      <c r="AC60" s="57">
        <v>8</v>
      </c>
      <c r="AD60" s="57">
        <v>13</v>
      </c>
      <c r="AE60" s="57">
        <v>62.5</v>
      </c>
      <c r="AF60" s="57">
        <v>61.54</v>
      </c>
      <c r="AI60" s="45">
        <f t="shared" si="2"/>
        <v>34.168000000000006</v>
      </c>
      <c r="AJ60" s="46">
        <f t="shared" si="3"/>
        <v>-34.168000000000006</v>
      </c>
      <c r="AK60" s="63" t="str">
        <f t="shared" si="4"/>
        <v>N</v>
      </c>
      <c r="AL60" s="63" t="str">
        <f t="shared" si="5"/>
        <v>N</v>
      </c>
      <c r="AM60" s="44" t="str">
        <f t="shared" si="6"/>
        <v>Win</v>
      </c>
      <c r="AN60" s="44" t="str">
        <f t="shared" si="7"/>
        <v>Loss</v>
      </c>
      <c r="AO60" s="44" t="str">
        <f t="shared" si="8"/>
        <v>Loss</v>
      </c>
      <c r="AP60" s="44">
        <f t="shared" si="9"/>
        <v>57.5</v>
      </c>
      <c r="AQ60" s="44">
        <f t="shared" si="10"/>
        <v>-50</v>
      </c>
      <c r="AR60" s="44">
        <f t="shared" si="11"/>
        <v>-50</v>
      </c>
      <c r="AS60" s="99" t="str">
        <f t="shared" si="12"/>
        <v>+</v>
      </c>
      <c r="AT60" s="99" t="str">
        <f t="shared" si="13"/>
        <v>+</v>
      </c>
      <c r="AU60" s="99" t="str">
        <f t="shared" si="14"/>
        <v>+</v>
      </c>
      <c r="AV60" s="99" t="str">
        <f t="shared" si="15"/>
        <v>-</v>
      </c>
      <c r="AW60" s="99" t="str">
        <f t="shared" si="16"/>
        <v>+</v>
      </c>
    </row>
    <row r="61" spans="1:49" ht="15">
      <c r="A61" s="56">
        <v>43617</v>
      </c>
      <c r="B61" s="57" t="s">
        <v>634</v>
      </c>
      <c r="C61" s="57" t="s">
        <v>666</v>
      </c>
      <c r="D61" s="57" t="s">
        <v>1891</v>
      </c>
      <c r="E61" s="57" t="s">
        <v>1892</v>
      </c>
      <c r="F61" s="57" t="s">
        <v>1893</v>
      </c>
      <c r="G61" s="57">
        <v>1</v>
      </c>
      <c r="H61" s="57">
        <v>2</v>
      </c>
      <c r="I61" s="57">
        <v>2.0299999999999998</v>
      </c>
      <c r="J61" s="57">
        <v>3.64</v>
      </c>
      <c r="K61" s="57">
        <v>3.2</v>
      </c>
      <c r="L61" s="57">
        <v>-1.17</v>
      </c>
      <c r="M61" s="57">
        <v>14</v>
      </c>
      <c r="N61" s="57">
        <v>14</v>
      </c>
      <c r="O61" s="57">
        <v>1</v>
      </c>
      <c r="P61" s="57">
        <v>6</v>
      </c>
      <c r="Q61" s="57">
        <v>6</v>
      </c>
      <c r="R61" s="57">
        <v>0</v>
      </c>
      <c r="S61" s="57">
        <v>0</v>
      </c>
      <c r="T61" s="57">
        <v>100</v>
      </c>
      <c r="U61" s="57">
        <v>50</v>
      </c>
      <c r="V61" s="57">
        <v>7.14</v>
      </c>
      <c r="W61" s="57">
        <v>42.86</v>
      </c>
      <c r="X61" s="57">
        <v>50</v>
      </c>
      <c r="Y61" s="57">
        <v>14.29</v>
      </c>
      <c r="Z61" s="57">
        <v>35.71</v>
      </c>
      <c r="AA61" s="57">
        <v>50</v>
      </c>
      <c r="AB61" s="57">
        <v>50</v>
      </c>
      <c r="AC61" s="57">
        <v>7</v>
      </c>
      <c r="AD61" s="57">
        <v>9</v>
      </c>
      <c r="AE61" s="57">
        <v>57.14</v>
      </c>
      <c r="AF61" s="57">
        <v>55.56</v>
      </c>
      <c r="AI61" s="45">
        <f t="shared" si="2"/>
        <v>-32.145000000000003</v>
      </c>
      <c r="AJ61" s="46">
        <f t="shared" si="3"/>
        <v>32.145000000000003</v>
      </c>
      <c r="AK61" s="63" t="str">
        <f t="shared" si="4"/>
        <v>N</v>
      </c>
      <c r="AL61" s="63" t="str">
        <f t="shared" si="5"/>
        <v>N</v>
      </c>
      <c r="AM61" s="44" t="str">
        <f t="shared" si="6"/>
        <v>Loss</v>
      </c>
      <c r="AN61" s="44" t="str">
        <f t="shared" si="7"/>
        <v>Loss</v>
      </c>
      <c r="AO61" s="44" t="str">
        <f t="shared" si="8"/>
        <v>Win</v>
      </c>
      <c r="AP61" s="44">
        <f t="shared" si="9"/>
        <v>-50</v>
      </c>
      <c r="AQ61" s="44">
        <f t="shared" si="10"/>
        <v>-50</v>
      </c>
      <c r="AR61" s="44">
        <f t="shared" si="11"/>
        <v>110</v>
      </c>
      <c r="AS61" s="99" t="str">
        <f t="shared" si="12"/>
        <v>+</v>
      </c>
      <c r="AT61" s="99" t="str">
        <f t="shared" si="13"/>
        <v>-</v>
      </c>
      <c r="AU61" s="99" t="str">
        <f t="shared" si="14"/>
        <v>-</v>
      </c>
      <c r="AV61" s="99" t="str">
        <f t="shared" si="15"/>
        <v>-</v>
      </c>
      <c r="AW61" s="99" t="str">
        <f t="shared" si="16"/>
        <v>-</v>
      </c>
    </row>
    <row r="62" spans="1:49" ht="15">
      <c r="A62" s="56">
        <v>43617</v>
      </c>
      <c r="B62" s="57" t="s">
        <v>634</v>
      </c>
      <c r="C62" s="57" t="s">
        <v>666</v>
      </c>
      <c r="D62" s="57" t="s">
        <v>1894</v>
      </c>
      <c r="E62" s="57" t="s">
        <v>1895</v>
      </c>
      <c r="F62" s="57" t="s">
        <v>1896</v>
      </c>
      <c r="G62" s="57">
        <v>1</v>
      </c>
      <c r="H62" s="57">
        <v>1</v>
      </c>
      <c r="I62" s="57">
        <v>1.64</v>
      </c>
      <c r="J62" s="57">
        <v>4.0199999999999996</v>
      </c>
      <c r="K62" s="57">
        <v>4.47</v>
      </c>
      <c r="L62" s="57">
        <v>-2.83</v>
      </c>
      <c r="M62" s="57">
        <v>19</v>
      </c>
      <c r="N62" s="57">
        <v>14</v>
      </c>
      <c r="O62" s="57">
        <v>1</v>
      </c>
      <c r="P62" s="57">
        <v>11</v>
      </c>
      <c r="Q62" s="57">
        <v>7</v>
      </c>
      <c r="R62" s="57">
        <v>0</v>
      </c>
      <c r="S62" s="57">
        <v>0</v>
      </c>
      <c r="T62" s="57">
        <v>100</v>
      </c>
      <c r="U62" s="57">
        <v>63.16</v>
      </c>
      <c r="V62" s="57">
        <v>10.53</v>
      </c>
      <c r="W62" s="57">
        <v>26.32</v>
      </c>
      <c r="X62" s="57">
        <v>50</v>
      </c>
      <c r="Y62" s="57">
        <v>14.29</v>
      </c>
      <c r="Z62" s="57">
        <v>35.71</v>
      </c>
      <c r="AA62" s="57">
        <v>72.73</v>
      </c>
      <c r="AB62" s="57">
        <v>57.14</v>
      </c>
      <c r="AC62" s="57">
        <v>18</v>
      </c>
      <c r="AD62" s="57">
        <v>7</v>
      </c>
      <c r="AE62" s="57">
        <v>66.67</v>
      </c>
      <c r="AF62" s="57">
        <v>57.14</v>
      </c>
      <c r="AI62" s="45">
        <f t="shared" si="2"/>
        <v>-25.866000000000003</v>
      </c>
      <c r="AJ62" s="46">
        <f t="shared" si="3"/>
        <v>25.866000000000003</v>
      </c>
      <c r="AK62" s="63" t="str">
        <f t="shared" si="4"/>
        <v>N</v>
      </c>
      <c r="AL62" s="63" t="str">
        <f t="shared" si="5"/>
        <v>N</v>
      </c>
      <c r="AM62" s="44" t="str">
        <f t="shared" si="6"/>
        <v>Loss</v>
      </c>
      <c r="AN62" s="44" t="str">
        <f t="shared" si="7"/>
        <v>Win</v>
      </c>
      <c r="AO62" s="44" t="str">
        <f t="shared" si="8"/>
        <v>Loss</v>
      </c>
      <c r="AP62" s="44">
        <f t="shared" si="9"/>
        <v>-50</v>
      </c>
      <c r="AQ62" s="44">
        <f t="shared" si="10"/>
        <v>150.99999999999997</v>
      </c>
      <c r="AR62" s="44">
        <f t="shared" si="11"/>
        <v>-50</v>
      </c>
      <c r="AS62" s="99" t="str">
        <f t="shared" si="12"/>
        <v>+</v>
      </c>
      <c r="AT62" s="99" t="str">
        <f t="shared" si="13"/>
        <v>-</v>
      </c>
      <c r="AU62" s="99" t="str">
        <f t="shared" si="14"/>
        <v>+</v>
      </c>
      <c r="AV62" s="99" t="str">
        <f t="shared" si="15"/>
        <v>+</v>
      </c>
      <c r="AW62" s="99" t="str">
        <f t="shared" si="16"/>
        <v>-</v>
      </c>
    </row>
    <row r="63" spans="1:49" ht="15">
      <c r="A63" s="56">
        <v>43617</v>
      </c>
      <c r="B63" s="57" t="s">
        <v>634</v>
      </c>
      <c r="C63" s="57" t="s">
        <v>666</v>
      </c>
      <c r="D63" s="57" t="s">
        <v>1897</v>
      </c>
      <c r="E63" s="57" t="s">
        <v>1898</v>
      </c>
      <c r="F63" s="57" t="s">
        <v>1899</v>
      </c>
      <c r="G63" s="57">
        <v>1</v>
      </c>
      <c r="H63" s="57">
        <v>1</v>
      </c>
      <c r="I63" s="57">
        <v>2.7</v>
      </c>
      <c r="J63" s="57">
        <v>3.68</v>
      </c>
      <c r="K63" s="57">
        <v>2.29</v>
      </c>
      <c r="L63" s="57">
        <v>0.41</v>
      </c>
      <c r="M63" s="57">
        <v>15</v>
      </c>
      <c r="N63" s="57">
        <v>17</v>
      </c>
      <c r="O63" s="57">
        <v>1</v>
      </c>
      <c r="P63" s="57">
        <v>6</v>
      </c>
      <c r="Q63" s="57">
        <v>4</v>
      </c>
      <c r="R63" s="57">
        <v>0</v>
      </c>
      <c r="S63" s="57">
        <v>0</v>
      </c>
      <c r="T63" s="57">
        <v>100</v>
      </c>
      <c r="U63" s="57">
        <v>33.33</v>
      </c>
      <c r="V63" s="57">
        <v>13.33</v>
      </c>
      <c r="W63" s="57">
        <v>53.33</v>
      </c>
      <c r="X63" s="57">
        <v>70.59</v>
      </c>
      <c r="Y63" s="57">
        <v>17.649999999999999</v>
      </c>
      <c r="Z63" s="57">
        <v>11.76</v>
      </c>
      <c r="AA63" s="57">
        <v>33.33</v>
      </c>
      <c r="AB63" s="57">
        <v>50</v>
      </c>
      <c r="AC63" s="57">
        <v>6</v>
      </c>
      <c r="AD63" s="57">
        <v>15</v>
      </c>
      <c r="AE63" s="57">
        <v>50</v>
      </c>
      <c r="AF63" s="57">
        <v>80</v>
      </c>
      <c r="AI63" s="45">
        <f t="shared" si="2"/>
        <v>-46.198000000000008</v>
      </c>
      <c r="AJ63" s="46">
        <f t="shared" si="3"/>
        <v>46.198000000000008</v>
      </c>
      <c r="AK63" s="63" t="str">
        <f t="shared" si="4"/>
        <v>N</v>
      </c>
      <c r="AL63" s="63" t="str">
        <f t="shared" si="5"/>
        <v>Y</v>
      </c>
      <c r="AM63" s="44" t="str">
        <f t="shared" si="6"/>
        <v>Loss</v>
      </c>
      <c r="AN63" s="44" t="str">
        <f t="shared" si="7"/>
        <v>Win</v>
      </c>
      <c r="AO63" s="44" t="str">
        <f t="shared" si="8"/>
        <v>Loss</v>
      </c>
      <c r="AP63" s="44">
        <f t="shared" si="9"/>
        <v>-50</v>
      </c>
      <c r="AQ63" s="44">
        <f t="shared" si="10"/>
        <v>134</v>
      </c>
      <c r="AR63" s="44">
        <f t="shared" si="11"/>
        <v>-50</v>
      </c>
      <c r="AS63" s="99" t="str">
        <f t="shared" si="12"/>
        <v>-</v>
      </c>
      <c r="AT63" s="99" t="str">
        <f t="shared" si="13"/>
        <v>-</v>
      </c>
      <c r="AU63" s="99" t="str">
        <f t="shared" si="14"/>
        <v>-</v>
      </c>
      <c r="AV63" s="99" t="str">
        <f t="shared" si="15"/>
        <v>-</v>
      </c>
      <c r="AW63" s="99" t="str">
        <f t="shared" si="16"/>
        <v>-</v>
      </c>
    </row>
    <row r="64" spans="1:49" ht="15">
      <c r="A64" s="56">
        <v>43617</v>
      </c>
      <c r="B64" s="57" t="s">
        <v>683</v>
      </c>
      <c r="C64" s="57" t="s">
        <v>710</v>
      </c>
      <c r="D64" s="57" t="s">
        <v>1900</v>
      </c>
      <c r="E64" s="57" t="s">
        <v>1901</v>
      </c>
      <c r="F64" s="57" t="s">
        <v>1902</v>
      </c>
      <c r="G64" s="57">
        <v>1</v>
      </c>
      <c r="H64" s="57">
        <v>1</v>
      </c>
      <c r="I64" s="57">
        <v>1.76</v>
      </c>
      <c r="J64" s="57">
        <v>3.43</v>
      </c>
      <c r="K64" s="57">
        <v>3.89</v>
      </c>
      <c r="L64" s="57">
        <v>-2.13</v>
      </c>
      <c r="M64" s="57">
        <v>13</v>
      </c>
      <c r="N64" s="57">
        <v>14</v>
      </c>
      <c r="O64" s="57">
        <v>0</v>
      </c>
      <c r="P64" s="57">
        <v>6</v>
      </c>
      <c r="Q64" s="57">
        <v>8</v>
      </c>
      <c r="R64" s="57">
        <v>0</v>
      </c>
      <c r="S64" s="57">
        <v>0</v>
      </c>
      <c r="T64" s="57">
        <v>0</v>
      </c>
      <c r="U64" s="57">
        <v>84.62</v>
      </c>
      <c r="V64" s="57">
        <v>7.69</v>
      </c>
      <c r="W64" s="57">
        <v>7.69</v>
      </c>
      <c r="X64" s="57">
        <v>64.290000000000006</v>
      </c>
      <c r="Y64" s="57">
        <v>14.29</v>
      </c>
      <c r="Z64" s="57">
        <v>21.43</v>
      </c>
      <c r="AA64" s="57">
        <v>100</v>
      </c>
      <c r="AB64" s="57">
        <v>37.5</v>
      </c>
      <c r="AC64" s="57">
        <v>10</v>
      </c>
      <c r="AD64" s="57">
        <v>12</v>
      </c>
      <c r="AE64" s="57">
        <v>90</v>
      </c>
      <c r="AF64" s="57">
        <v>75</v>
      </c>
      <c r="AI64" s="45">
        <f t="shared" si="2"/>
        <v>6.1540000000000026</v>
      </c>
      <c r="AJ64" s="46">
        <f t="shared" si="3"/>
        <v>-6.1540000000000026</v>
      </c>
      <c r="AK64" s="63" t="str">
        <f t="shared" si="4"/>
        <v>Y</v>
      </c>
      <c r="AL64" s="63" t="str">
        <f t="shared" si="5"/>
        <v>N</v>
      </c>
      <c r="AM64" s="44" t="str">
        <f t="shared" si="6"/>
        <v>Loss</v>
      </c>
      <c r="AN64" s="44" t="str">
        <f t="shared" si="7"/>
        <v>Win</v>
      </c>
      <c r="AO64" s="44" t="str">
        <f t="shared" si="8"/>
        <v>Loss</v>
      </c>
      <c r="AP64" s="44">
        <f t="shared" si="9"/>
        <v>-50</v>
      </c>
      <c r="AQ64" s="44">
        <f t="shared" si="10"/>
        <v>121.5</v>
      </c>
      <c r="AR64" s="44">
        <f t="shared" si="11"/>
        <v>-50</v>
      </c>
      <c r="AS64" s="99" t="str">
        <f t="shared" si="12"/>
        <v>+</v>
      </c>
      <c r="AT64" s="99" t="str">
        <f t="shared" si="13"/>
        <v>n/a</v>
      </c>
      <c r="AU64" s="99" t="str">
        <f t="shared" si="14"/>
        <v>+</v>
      </c>
      <c r="AV64" s="99" t="str">
        <f t="shared" si="15"/>
        <v>+</v>
      </c>
      <c r="AW64" s="99" t="str">
        <f t="shared" si="16"/>
        <v>+</v>
      </c>
    </row>
    <row r="65" spans="1:49" ht="15">
      <c r="A65" s="56">
        <v>43617</v>
      </c>
      <c r="B65" s="57" t="s">
        <v>683</v>
      </c>
      <c r="C65" s="57" t="s">
        <v>710</v>
      </c>
      <c r="D65" s="57" t="s">
        <v>1903</v>
      </c>
      <c r="E65" s="57" t="s">
        <v>1904</v>
      </c>
      <c r="F65" s="57" t="s">
        <v>1905</v>
      </c>
      <c r="G65" s="57">
        <v>1</v>
      </c>
      <c r="H65" s="57">
        <v>1</v>
      </c>
      <c r="I65" s="57">
        <v>2.1</v>
      </c>
      <c r="J65" s="57">
        <v>3.16</v>
      </c>
      <c r="K65" s="57">
        <v>3.16</v>
      </c>
      <c r="L65" s="57">
        <v>-1.06</v>
      </c>
      <c r="M65" s="57">
        <v>8</v>
      </c>
      <c r="N65" s="57">
        <v>13</v>
      </c>
      <c r="O65" s="57">
        <v>1</v>
      </c>
      <c r="P65" s="57">
        <v>4</v>
      </c>
      <c r="Q65" s="57">
        <v>5</v>
      </c>
      <c r="R65" s="57">
        <v>100</v>
      </c>
      <c r="S65" s="57">
        <v>0</v>
      </c>
      <c r="T65" s="57">
        <v>0</v>
      </c>
      <c r="U65" s="57">
        <v>12.5</v>
      </c>
      <c r="V65" s="57">
        <v>37.5</v>
      </c>
      <c r="W65" s="57">
        <v>50</v>
      </c>
      <c r="X65" s="57">
        <v>7.69</v>
      </c>
      <c r="Y65" s="57">
        <v>15.38</v>
      </c>
      <c r="Z65" s="57">
        <v>76.92</v>
      </c>
      <c r="AA65" s="57">
        <v>0</v>
      </c>
      <c r="AB65" s="57">
        <v>0</v>
      </c>
      <c r="AC65" s="57">
        <v>2</v>
      </c>
      <c r="AD65" s="57">
        <v>2</v>
      </c>
      <c r="AE65" s="57">
        <v>50</v>
      </c>
      <c r="AF65" s="57">
        <v>0</v>
      </c>
      <c r="AI65" s="45">
        <f t="shared" si="2"/>
        <v>38.558</v>
      </c>
      <c r="AJ65" s="46">
        <f t="shared" si="3"/>
        <v>-38.558</v>
      </c>
      <c r="AK65" s="63" t="str">
        <f t="shared" si="4"/>
        <v>N</v>
      </c>
      <c r="AL65" s="63" t="str">
        <f t="shared" si="5"/>
        <v>N</v>
      </c>
      <c r="AM65" s="44" t="str">
        <f t="shared" si="6"/>
        <v>Loss</v>
      </c>
      <c r="AN65" s="44" t="str">
        <f t="shared" si="7"/>
        <v>Win</v>
      </c>
      <c r="AO65" s="44" t="str">
        <f t="shared" si="8"/>
        <v>Loss</v>
      </c>
      <c r="AP65" s="44">
        <f t="shared" si="9"/>
        <v>-50</v>
      </c>
      <c r="AQ65" s="44">
        <f t="shared" si="10"/>
        <v>108</v>
      </c>
      <c r="AR65" s="44">
        <f t="shared" si="11"/>
        <v>-50</v>
      </c>
      <c r="AS65" s="99" t="str">
        <f t="shared" si="12"/>
        <v>+</v>
      </c>
      <c r="AT65" s="99" t="str">
        <f t="shared" si="13"/>
        <v>+</v>
      </c>
      <c r="AU65" s="99" t="str">
        <f t="shared" si="14"/>
        <v>+</v>
      </c>
      <c r="AV65" s="99" t="str">
        <f t="shared" si="15"/>
        <v>-</v>
      </c>
      <c r="AW65" s="99" t="str">
        <f t="shared" si="16"/>
        <v>+</v>
      </c>
    </row>
    <row r="66" spans="1:49" ht="15">
      <c r="A66" s="56">
        <v>43617</v>
      </c>
      <c r="B66" s="57" t="s">
        <v>459</v>
      </c>
      <c r="C66" s="57" t="s">
        <v>1571</v>
      </c>
      <c r="D66" s="57" t="s">
        <v>1906</v>
      </c>
      <c r="E66" s="57" t="s">
        <v>1907</v>
      </c>
      <c r="F66" s="57" t="s">
        <v>1908</v>
      </c>
      <c r="G66" s="57">
        <v>3</v>
      </c>
      <c r="H66" s="57">
        <v>1</v>
      </c>
      <c r="I66" s="57">
        <v>1.28</v>
      </c>
      <c r="J66" s="57">
        <v>5.25</v>
      </c>
      <c r="K66" s="57">
        <v>8.09</v>
      </c>
      <c r="L66" s="57">
        <v>-6.81</v>
      </c>
      <c r="M66" s="57">
        <v>36</v>
      </c>
      <c r="N66" s="57">
        <v>42</v>
      </c>
      <c r="O66" s="57">
        <v>1</v>
      </c>
      <c r="P66" s="57">
        <v>17</v>
      </c>
      <c r="Q66" s="57">
        <v>21</v>
      </c>
      <c r="R66" s="57">
        <v>0</v>
      </c>
      <c r="S66" s="57">
        <v>100</v>
      </c>
      <c r="T66" s="57">
        <v>0</v>
      </c>
      <c r="U66" s="57">
        <v>25</v>
      </c>
      <c r="V66" s="57">
        <v>38.89</v>
      </c>
      <c r="W66" s="57">
        <v>36.11</v>
      </c>
      <c r="X66" s="57">
        <v>23.81</v>
      </c>
      <c r="Y66" s="57">
        <v>19.05</v>
      </c>
      <c r="Z66" s="57">
        <v>57.14</v>
      </c>
      <c r="AA66" s="57">
        <v>35.29</v>
      </c>
      <c r="AB66" s="57">
        <v>14.29</v>
      </c>
      <c r="AC66" s="57">
        <v>13</v>
      </c>
      <c r="AD66" s="57">
        <v>10</v>
      </c>
      <c r="AE66" s="57">
        <v>38.46</v>
      </c>
      <c r="AF66" s="57">
        <v>40</v>
      </c>
      <c r="AI66" s="45">
        <f t="shared" si="2"/>
        <v>16.427999999999997</v>
      </c>
      <c r="AJ66" s="46">
        <f t="shared" si="3"/>
        <v>3.5719999999999992</v>
      </c>
      <c r="AK66" s="63" t="str">
        <f t="shared" si="4"/>
        <v>N</v>
      </c>
      <c r="AL66" s="63" t="str">
        <f t="shared" si="5"/>
        <v>N</v>
      </c>
      <c r="AM66" s="44" t="str">
        <f t="shared" si="6"/>
        <v>Win</v>
      </c>
      <c r="AN66" s="44" t="str">
        <f t="shared" si="7"/>
        <v>Loss</v>
      </c>
      <c r="AO66" s="44" t="str">
        <f t="shared" si="8"/>
        <v>Loss</v>
      </c>
      <c r="AP66" s="44">
        <f t="shared" si="9"/>
        <v>14</v>
      </c>
      <c r="AQ66" s="44">
        <f t="shared" si="10"/>
        <v>-50</v>
      </c>
      <c r="AR66" s="44">
        <f t="shared" si="11"/>
        <v>-50</v>
      </c>
      <c r="AS66" s="99" t="str">
        <f t="shared" si="12"/>
        <v>+</v>
      </c>
      <c r="AT66" s="99" t="str">
        <f t="shared" si="13"/>
        <v>-</v>
      </c>
      <c r="AU66" s="99" t="str">
        <f t="shared" si="14"/>
        <v>+</v>
      </c>
      <c r="AV66" s="99" t="str">
        <f t="shared" si="15"/>
        <v>+</v>
      </c>
      <c r="AW66" s="99" t="str">
        <f t="shared" si="16"/>
        <v>+</v>
      </c>
    </row>
    <row r="67" spans="1:49" ht="15">
      <c r="A67" s="56">
        <v>43617</v>
      </c>
      <c r="B67" s="57" t="s">
        <v>760</v>
      </c>
      <c r="C67" s="57" t="s">
        <v>1909</v>
      </c>
      <c r="D67" s="57" t="s">
        <v>1910</v>
      </c>
      <c r="E67" s="57" t="s">
        <v>1911</v>
      </c>
      <c r="F67" s="57" t="s">
        <v>1912</v>
      </c>
      <c r="G67" s="57">
        <v>1</v>
      </c>
      <c r="H67" s="57">
        <v>1</v>
      </c>
      <c r="I67" s="57">
        <v>4.4400000000000004</v>
      </c>
      <c r="J67" s="57">
        <v>3.18</v>
      </c>
      <c r="K67" s="57">
        <v>1.79</v>
      </c>
      <c r="L67" s="57">
        <v>2.65</v>
      </c>
      <c r="M67" s="57">
        <v>4</v>
      </c>
      <c r="N67" s="57">
        <v>5</v>
      </c>
      <c r="O67" s="57">
        <v>0</v>
      </c>
      <c r="P67" s="57">
        <v>1</v>
      </c>
      <c r="Q67" s="57">
        <v>2</v>
      </c>
      <c r="R67" s="57">
        <v>0</v>
      </c>
      <c r="S67" s="57">
        <v>0</v>
      </c>
      <c r="T67" s="57">
        <v>0</v>
      </c>
      <c r="U67" s="57">
        <v>0</v>
      </c>
      <c r="V67" s="57">
        <v>0</v>
      </c>
      <c r="W67" s="57">
        <v>100</v>
      </c>
      <c r="X67" s="57">
        <v>0</v>
      </c>
      <c r="Y67" s="57">
        <v>80</v>
      </c>
      <c r="Z67" s="57">
        <v>20</v>
      </c>
      <c r="AA67" s="57">
        <v>0</v>
      </c>
      <c r="AB67" s="57">
        <v>0</v>
      </c>
      <c r="AC67" s="57">
        <v>1</v>
      </c>
      <c r="AD67" s="57">
        <v>3</v>
      </c>
      <c r="AE67" s="57">
        <v>0</v>
      </c>
      <c r="AF67" s="57">
        <v>0</v>
      </c>
      <c r="AI67" s="45">
        <f t="shared" si="2"/>
        <v>-24</v>
      </c>
      <c r="AJ67" s="46">
        <f t="shared" si="3"/>
        <v>24</v>
      </c>
      <c r="AK67" s="63" t="str">
        <f t="shared" si="4"/>
        <v>N</v>
      </c>
      <c r="AL67" s="63" t="str">
        <f t="shared" si="5"/>
        <v>N</v>
      </c>
      <c r="AM67" s="44" t="str">
        <f t="shared" si="6"/>
        <v>Loss</v>
      </c>
      <c r="AN67" s="44" t="str">
        <f t="shared" si="7"/>
        <v>Win</v>
      </c>
      <c r="AO67" s="44" t="str">
        <f t="shared" si="8"/>
        <v>Loss</v>
      </c>
      <c r="AP67" s="44">
        <f t="shared" si="9"/>
        <v>-50</v>
      </c>
      <c r="AQ67" s="44">
        <f t="shared" si="10"/>
        <v>109</v>
      </c>
      <c r="AR67" s="44">
        <f t="shared" si="11"/>
        <v>-50</v>
      </c>
      <c r="AS67" s="99" t="str">
        <f t="shared" si="12"/>
        <v>-</v>
      </c>
      <c r="AT67" s="99" t="str">
        <f t="shared" si="13"/>
        <v>n/a</v>
      </c>
      <c r="AU67" s="99" t="str">
        <f t="shared" si="14"/>
        <v>-</v>
      </c>
      <c r="AV67" s="99" t="str">
        <f t="shared" si="15"/>
        <v>-</v>
      </c>
      <c r="AW67" s="99" t="str">
        <f t="shared" si="16"/>
        <v>-</v>
      </c>
    </row>
    <row r="68" spans="1:49" ht="15">
      <c r="A68" s="56">
        <v>43617</v>
      </c>
      <c r="B68" s="57" t="s">
        <v>721</v>
      </c>
      <c r="C68" s="57" t="s">
        <v>729</v>
      </c>
      <c r="D68" s="57" t="s">
        <v>1913</v>
      </c>
      <c r="E68" s="57" t="s">
        <v>1914</v>
      </c>
      <c r="F68" s="57" t="s">
        <v>1915</v>
      </c>
      <c r="G68" s="57">
        <v>1</v>
      </c>
      <c r="H68" s="57">
        <v>3</v>
      </c>
      <c r="I68" s="57">
        <v>2.5299999999999998</v>
      </c>
      <c r="J68" s="57">
        <v>3.08</v>
      </c>
      <c r="K68" s="57">
        <v>2.79</v>
      </c>
      <c r="L68" s="57">
        <v>-0.26</v>
      </c>
      <c r="M68" s="57">
        <v>19</v>
      </c>
      <c r="N68" s="57">
        <v>14</v>
      </c>
      <c r="O68" s="57">
        <v>1</v>
      </c>
      <c r="P68" s="57">
        <v>10</v>
      </c>
      <c r="Q68" s="57">
        <v>7</v>
      </c>
      <c r="R68" s="57">
        <v>0</v>
      </c>
      <c r="S68" s="57">
        <v>0</v>
      </c>
      <c r="T68" s="57">
        <v>100</v>
      </c>
      <c r="U68" s="57">
        <v>31.58</v>
      </c>
      <c r="V68" s="57">
        <v>21.05</v>
      </c>
      <c r="W68" s="57">
        <v>47.37</v>
      </c>
      <c r="X68" s="57">
        <v>21.43</v>
      </c>
      <c r="Y68" s="57">
        <v>35.71</v>
      </c>
      <c r="Z68" s="57">
        <v>42.86</v>
      </c>
      <c r="AA68" s="57">
        <v>40</v>
      </c>
      <c r="AB68" s="57">
        <v>14.29</v>
      </c>
      <c r="AC68" s="57">
        <v>8</v>
      </c>
      <c r="AD68" s="57">
        <v>5</v>
      </c>
      <c r="AE68" s="57">
        <v>50</v>
      </c>
      <c r="AF68" s="57">
        <v>0</v>
      </c>
      <c r="AI68" s="45">
        <f t="shared" si="2"/>
        <v>-30.337999999999994</v>
      </c>
      <c r="AJ68" s="46">
        <f t="shared" si="3"/>
        <v>30.337999999999994</v>
      </c>
      <c r="AK68" s="63" t="str">
        <f t="shared" si="4"/>
        <v>N</v>
      </c>
      <c r="AL68" s="63" t="str">
        <f t="shared" si="5"/>
        <v>N</v>
      </c>
      <c r="AM68" s="44" t="str">
        <f t="shared" si="6"/>
        <v>Loss</v>
      </c>
      <c r="AN68" s="44" t="str">
        <f t="shared" si="7"/>
        <v>Loss</v>
      </c>
      <c r="AO68" s="44" t="str">
        <f t="shared" si="8"/>
        <v>Win</v>
      </c>
      <c r="AP68" s="44">
        <f t="shared" si="9"/>
        <v>-50</v>
      </c>
      <c r="AQ68" s="44">
        <f t="shared" si="10"/>
        <v>-50</v>
      </c>
      <c r="AR68" s="44">
        <f t="shared" si="11"/>
        <v>89.5</v>
      </c>
      <c r="AS68" s="99" t="str">
        <f t="shared" si="12"/>
        <v>+</v>
      </c>
      <c r="AT68" s="99" t="str">
        <f t="shared" si="13"/>
        <v>-</v>
      </c>
      <c r="AU68" s="99" t="str">
        <f t="shared" si="14"/>
        <v>+</v>
      </c>
      <c r="AV68" s="99" t="str">
        <f t="shared" si="15"/>
        <v>+</v>
      </c>
      <c r="AW68" s="99" t="str">
        <f t="shared" si="16"/>
        <v>-</v>
      </c>
    </row>
    <row r="69" spans="1:49" ht="15">
      <c r="A69" s="56">
        <v>43617</v>
      </c>
      <c r="B69" s="57" t="s">
        <v>443</v>
      </c>
      <c r="C69" s="57" t="s">
        <v>1236</v>
      </c>
      <c r="D69" s="57" t="s">
        <v>1916</v>
      </c>
      <c r="E69" s="57" t="s">
        <v>1917</v>
      </c>
      <c r="F69" s="57" t="s">
        <v>1918</v>
      </c>
      <c r="G69" s="57">
        <v>2</v>
      </c>
      <c r="H69" s="57">
        <v>1</v>
      </c>
      <c r="I69" s="57">
        <v>2.0099999999999998</v>
      </c>
      <c r="J69" s="57">
        <v>3.72</v>
      </c>
      <c r="K69" s="57">
        <v>3.01</v>
      </c>
      <c r="L69" s="57">
        <v>-1</v>
      </c>
      <c r="M69" s="57">
        <v>30</v>
      </c>
      <c r="N69" s="57">
        <v>30</v>
      </c>
      <c r="O69" s="57">
        <v>1</v>
      </c>
      <c r="P69" s="57">
        <v>14</v>
      </c>
      <c r="Q69" s="57">
        <v>15</v>
      </c>
      <c r="R69" s="57">
        <v>100</v>
      </c>
      <c r="S69" s="57">
        <v>0</v>
      </c>
      <c r="T69" s="57">
        <v>0</v>
      </c>
      <c r="U69" s="57">
        <v>46.67</v>
      </c>
      <c r="V69" s="57">
        <v>0</v>
      </c>
      <c r="W69" s="57">
        <v>53.33</v>
      </c>
      <c r="X69" s="57">
        <v>40</v>
      </c>
      <c r="Y69" s="57">
        <v>0</v>
      </c>
      <c r="Z69" s="57">
        <v>60</v>
      </c>
      <c r="AA69" s="57">
        <v>57.14</v>
      </c>
      <c r="AB69" s="57">
        <v>26.67</v>
      </c>
      <c r="AC69" s="57">
        <v>8</v>
      </c>
      <c r="AD69" s="57">
        <v>11</v>
      </c>
      <c r="AE69" s="57">
        <v>87.5</v>
      </c>
      <c r="AF69" s="57">
        <v>54.55</v>
      </c>
      <c r="AI69" s="45">
        <f t="shared" si="2"/>
        <v>32.668000000000006</v>
      </c>
      <c r="AJ69" s="46">
        <f t="shared" si="3"/>
        <v>-32.668000000000006</v>
      </c>
      <c r="AK69" s="63" t="str">
        <f t="shared" si="4"/>
        <v>Y</v>
      </c>
      <c r="AL69" s="63" t="str">
        <f t="shared" si="5"/>
        <v>N</v>
      </c>
      <c r="AM69" s="44" t="str">
        <f t="shared" si="6"/>
        <v>Win</v>
      </c>
      <c r="AN69" s="44" t="str">
        <f t="shared" si="7"/>
        <v>Loss</v>
      </c>
      <c r="AO69" s="44" t="str">
        <f t="shared" si="8"/>
        <v>Loss</v>
      </c>
      <c r="AP69" s="44">
        <f t="shared" si="9"/>
        <v>50.499999999999986</v>
      </c>
      <c r="AQ69" s="44">
        <f t="shared" si="10"/>
        <v>-50</v>
      </c>
      <c r="AR69" s="44">
        <f t="shared" si="11"/>
        <v>-50</v>
      </c>
      <c r="AS69" s="99" t="str">
        <f t="shared" si="12"/>
        <v>+</v>
      </c>
      <c r="AT69" s="99" t="str">
        <f t="shared" si="13"/>
        <v>+</v>
      </c>
      <c r="AU69" s="99" t="str">
        <f t="shared" si="14"/>
        <v>+</v>
      </c>
      <c r="AV69" s="99" t="str">
        <f t="shared" si="15"/>
        <v>+</v>
      </c>
      <c r="AW69" s="99" t="str">
        <f t="shared" si="16"/>
        <v>+</v>
      </c>
    </row>
    <row r="70" spans="1:49" ht="15">
      <c r="A70" s="56">
        <v>43617</v>
      </c>
      <c r="B70" s="57" t="s">
        <v>443</v>
      </c>
      <c r="C70" s="57" t="s">
        <v>1236</v>
      </c>
      <c r="D70" s="57" t="s">
        <v>1919</v>
      </c>
      <c r="E70" s="57" t="s">
        <v>1920</v>
      </c>
      <c r="F70" s="57" t="s">
        <v>1921</v>
      </c>
      <c r="G70" s="57">
        <v>4</v>
      </c>
      <c r="H70" s="57">
        <v>3</v>
      </c>
      <c r="I70" s="57">
        <v>1.42</v>
      </c>
      <c r="J70" s="57">
        <v>4.54</v>
      </c>
      <c r="K70" s="57">
        <v>5.6</v>
      </c>
      <c r="L70" s="57">
        <v>-4.18</v>
      </c>
      <c r="M70" s="57">
        <v>32</v>
      </c>
      <c r="N70" s="57">
        <v>31</v>
      </c>
      <c r="O70" s="57">
        <v>1</v>
      </c>
      <c r="P70" s="57">
        <v>16</v>
      </c>
      <c r="Q70" s="57">
        <v>15</v>
      </c>
      <c r="R70" s="57">
        <v>100</v>
      </c>
      <c r="S70" s="57">
        <v>0</v>
      </c>
      <c r="T70" s="57">
        <v>0</v>
      </c>
      <c r="U70" s="57">
        <v>68.75</v>
      </c>
      <c r="V70" s="57">
        <v>0</v>
      </c>
      <c r="W70" s="57">
        <v>31.25</v>
      </c>
      <c r="X70" s="57">
        <v>45.16</v>
      </c>
      <c r="Y70" s="57">
        <v>0</v>
      </c>
      <c r="Z70" s="57">
        <v>54.84</v>
      </c>
      <c r="AA70" s="57">
        <v>56.25</v>
      </c>
      <c r="AB70" s="57">
        <v>26.67</v>
      </c>
      <c r="AC70" s="57">
        <v>21</v>
      </c>
      <c r="AD70" s="57">
        <v>16</v>
      </c>
      <c r="AE70" s="57">
        <v>71.430000000000007</v>
      </c>
      <c r="AF70" s="57">
        <v>68.75</v>
      </c>
      <c r="AI70" s="45">
        <f t="shared" si="2"/>
        <v>39.436</v>
      </c>
      <c r="AJ70" s="46">
        <f t="shared" si="3"/>
        <v>-39.436</v>
      </c>
      <c r="AK70" s="63" t="str">
        <f t="shared" si="4"/>
        <v>N</v>
      </c>
      <c r="AL70" s="63" t="str">
        <f t="shared" si="5"/>
        <v>N</v>
      </c>
      <c r="AM70" s="44" t="str">
        <f t="shared" si="6"/>
        <v>Win</v>
      </c>
      <c r="AN70" s="44" t="str">
        <f t="shared" si="7"/>
        <v>Loss</v>
      </c>
      <c r="AO70" s="44" t="str">
        <f t="shared" si="8"/>
        <v>Loss</v>
      </c>
      <c r="AP70" s="44">
        <f t="shared" si="9"/>
        <v>21</v>
      </c>
      <c r="AQ70" s="44">
        <f t="shared" si="10"/>
        <v>-50</v>
      </c>
      <c r="AR70" s="44">
        <f t="shared" si="11"/>
        <v>-50</v>
      </c>
      <c r="AS70" s="99" t="str">
        <f t="shared" si="12"/>
        <v>+</v>
      </c>
      <c r="AT70" s="99" t="str">
        <f t="shared" si="13"/>
        <v>+</v>
      </c>
      <c r="AU70" s="99" t="str">
        <f t="shared" si="14"/>
        <v>+</v>
      </c>
      <c r="AV70" s="99" t="str">
        <f t="shared" si="15"/>
        <v>+</v>
      </c>
      <c r="AW70" s="99" t="str">
        <f t="shared" si="16"/>
        <v>+</v>
      </c>
    </row>
    <row r="71" spans="1:49" ht="15">
      <c r="A71" s="56">
        <v>43617</v>
      </c>
      <c r="B71" s="57" t="s">
        <v>634</v>
      </c>
      <c r="C71" s="57" t="s">
        <v>673</v>
      </c>
      <c r="D71" s="57" t="s">
        <v>1922</v>
      </c>
      <c r="E71" s="57" t="s">
        <v>1923</v>
      </c>
      <c r="F71" s="57" t="s">
        <v>1924</v>
      </c>
      <c r="G71" s="57">
        <v>2</v>
      </c>
      <c r="H71" s="57">
        <v>0</v>
      </c>
      <c r="I71" s="57">
        <v>1.08</v>
      </c>
      <c r="J71" s="57">
        <v>9.92</v>
      </c>
      <c r="K71" s="57">
        <v>16.89</v>
      </c>
      <c r="L71" s="57">
        <v>-15.81</v>
      </c>
      <c r="M71" s="57">
        <v>15</v>
      </c>
      <c r="N71" s="57">
        <v>16</v>
      </c>
      <c r="O71" s="57">
        <v>1</v>
      </c>
      <c r="P71" s="57">
        <v>7</v>
      </c>
      <c r="Q71" s="57">
        <v>8</v>
      </c>
      <c r="R71" s="57">
        <v>100</v>
      </c>
      <c r="S71" s="57">
        <v>0</v>
      </c>
      <c r="T71" s="57">
        <v>0</v>
      </c>
      <c r="U71" s="57">
        <v>66.67</v>
      </c>
      <c r="V71" s="57">
        <v>20</v>
      </c>
      <c r="W71" s="57">
        <v>13.33</v>
      </c>
      <c r="X71" s="57">
        <v>25</v>
      </c>
      <c r="Y71" s="57">
        <v>6.25</v>
      </c>
      <c r="Z71" s="57">
        <v>68.75</v>
      </c>
      <c r="AA71" s="57">
        <v>57.14</v>
      </c>
      <c r="AB71" s="57">
        <v>25</v>
      </c>
      <c r="AC71" s="57">
        <v>12</v>
      </c>
      <c r="AD71" s="57">
        <v>1</v>
      </c>
      <c r="AE71" s="57">
        <v>75</v>
      </c>
      <c r="AF71" s="57">
        <v>100</v>
      </c>
      <c r="AI71" s="45">
        <f t="shared" si="2"/>
        <v>50.793000000000006</v>
      </c>
      <c r="AJ71" s="46">
        <f t="shared" si="3"/>
        <v>-50.793000000000006</v>
      </c>
      <c r="AK71" s="63" t="str">
        <f t="shared" si="4"/>
        <v>Y</v>
      </c>
      <c r="AL71" s="63" t="str">
        <f t="shared" si="5"/>
        <v>N</v>
      </c>
      <c r="AM71" s="44" t="str">
        <f t="shared" si="6"/>
        <v>Win</v>
      </c>
      <c r="AN71" s="44" t="str">
        <f t="shared" si="7"/>
        <v>Loss</v>
      </c>
      <c r="AO71" s="44" t="str">
        <f t="shared" si="8"/>
        <v>Loss</v>
      </c>
      <c r="AP71" s="44">
        <f t="shared" si="9"/>
        <v>4</v>
      </c>
      <c r="AQ71" s="44">
        <f t="shared" si="10"/>
        <v>-50</v>
      </c>
      <c r="AR71" s="44">
        <f t="shared" si="11"/>
        <v>-50</v>
      </c>
      <c r="AS71" s="99" t="str">
        <f t="shared" si="12"/>
        <v>+</v>
      </c>
      <c r="AT71" s="99" t="str">
        <f t="shared" si="13"/>
        <v>+</v>
      </c>
      <c r="AU71" s="99" t="str">
        <f t="shared" si="14"/>
        <v>+</v>
      </c>
      <c r="AV71" s="99" t="str">
        <f t="shared" si="15"/>
        <v>+</v>
      </c>
      <c r="AW71" s="99" t="str">
        <f t="shared" si="16"/>
        <v>+</v>
      </c>
    </row>
    <row r="72" spans="1:49" ht="15">
      <c r="A72" s="56">
        <v>43617</v>
      </c>
      <c r="B72" s="57" t="s">
        <v>634</v>
      </c>
      <c r="C72" s="57" t="s">
        <v>1814</v>
      </c>
      <c r="D72" s="57" t="s">
        <v>1925</v>
      </c>
      <c r="E72" s="57" t="s">
        <v>1926</v>
      </c>
      <c r="F72" s="57" t="s">
        <v>1927</v>
      </c>
      <c r="G72" s="57">
        <v>0</v>
      </c>
      <c r="H72" s="57">
        <v>2</v>
      </c>
      <c r="I72" s="57">
        <v>1.73</v>
      </c>
      <c r="J72" s="57">
        <v>4.0199999999999996</v>
      </c>
      <c r="K72" s="57">
        <v>3.85</v>
      </c>
      <c r="L72" s="57">
        <v>-2.12</v>
      </c>
      <c r="M72" s="57">
        <v>13</v>
      </c>
      <c r="N72" s="57">
        <v>11</v>
      </c>
      <c r="O72" s="57">
        <v>0</v>
      </c>
      <c r="P72" s="57">
        <v>6</v>
      </c>
      <c r="Q72" s="57">
        <v>5</v>
      </c>
      <c r="R72" s="57">
        <v>0</v>
      </c>
      <c r="S72" s="57">
        <v>0</v>
      </c>
      <c r="T72" s="57">
        <v>0</v>
      </c>
      <c r="U72" s="57">
        <v>53.85</v>
      </c>
      <c r="V72" s="57">
        <v>15.38</v>
      </c>
      <c r="W72" s="57">
        <v>30.77</v>
      </c>
      <c r="X72" s="57">
        <v>27.27</v>
      </c>
      <c r="Y72" s="57">
        <v>45.45</v>
      </c>
      <c r="Z72" s="57">
        <v>27.27</v>
      </c>
      <c r="AA72" s="57">
        <v>50</v>
      </c>
      <c r="AB72" s="57">
        <v>20</v>
      </c>
      <c r="AC72" s="57">
        <v>7</v>
      </c>
      <c r="AD72" s="57">
        <v>6</v>
      </c>
      <c r="AE72" s="57">
        <v>71.430000000000007</v>
      </c>
      <c r="AF72" s="57">
        <v>33.33</v>
      </c>
      <c r="AI72" s="45">
        <f t="shared" si="2"/>
        <v>1.6090000000000009</v>
      </c>
      <c r="AJ72" s="46">
        <f t="shared" si="3"/>
        <v>-1.6090000000000009</v>
      </c>
      <c r="AK72" s="63" t="str">
        <f t="shared" si="4"/>
        <v>N</v>
      </c>
      <c r="AL72" s="63" t="str">
        <f t="shared" si="5"/>
        <v>N</v>
      </c>
      <c r="AM72" s="44" t="str">
        <f t="shared" si="6"/>
        <v>Loss</v>
      </c>
      <c r="AN72" s="44" t="str">
        <f t="shared" si="7"/>
        <v>Loss</v>
      </c>
      <c r="AO72" s="44" t="str">
        <f t="shared" si="8"/>
        <v>Win</v>
      </c>
      <c r="AP72" s="44">
        <f t="shared" si="9"/>
        <v>-50</v>
      </c>
      <c r="AQ72" s="44">
        <f t="shared" si="10"/>
        <v>-50</v>
      </c>
      <c r="AR72" s="44">
        <f t="shared" si="11"/>
        <v>142.5</v>
      </c>
      <c r="AS72" s="99" t="str">
        <f t="shared" si="12"/>
        <v>+</v>
      </c>
      <c r="AT72" s="99" t="str">
        <f t="shared" si="13"/>
        <v>n/a</v>
      </c>
      <c r="AU72" s="99" t="str">
        <f t="shared" si="14"/>
        <v>+</v>
      </c>
      <c r="AV72" s="99" t="str">
        <f t="shared" si="15"/>
        <v>+</v>
      </c>
      <c r="AW72" s="99" t="str">
        <f t="shared" si="16"/>
        <v>+</v>
      </c>
    </row>
    <row r="73" spans="1:49" ht="15">
      <c r="A73" s="56">
        <v>43617</v>
      </c>
      <c r="B73" s="57" t="s">
        <v>443</v>
      </c>
      <c r="C73" s="57" t="s">
        <v>1236</v>
      </c>
      <c r="D73" s="57" t="s">
        <v>1928</v>
      </c>
      <c r="E73" s="57" t="s">
        <v>1929</v>
      </c>
      <c r="F73" s="57" t="s">
        <v>1930</v>
      </c>
      <c r="G73" s="57">
        <v>1</v>
      </c>
      <c r="H73" s="57">
        <v>2</v>
      </c>
      <c r="I73" s="57">
        <v>1.73</v>
      </c>
      <c r="J73" s="57">
        <v>3.77</v>
      </c>
      <c r="K73" s="57">
        <v>3.8</v>
      </c>
      <c r="L73" s="57">
        <v>-2.0699999999999998</v>
      </c>
      <c r="M73" s="57">
        <v>31</v>
      </c>
      <c r="N73" s="57">
        <v>30</v>
      </c>
      <c r="O73" s="57">
        <v>1</v>
      </c>
      <c r="P73" s="57">
        <v>15</v>
      </c>
      <c r="Q73" s="57">
        <v>14</v>
      </c>
      <c r="R73" s="57">
        <v>0</v>
      </c>
      <c r="S73" s="57">
        <v>0</v>
      </c>
      <c r="T73" s="57">
        <v>100</v>
      </c>
      <c r="U73" s="57">
        <v>35.479999999999997</v>
      </c>
      <c r="V73" s="57">
        <v>0</v>
      </c>
      <c r="W73" s="57">
        <v>64.52</v>
      </c>
      <c r="X73" s="57">
        <v>40</v>
      </c>
      <c r="Y73" s="57">
        <v>0</v>
      </c>
      <c r="Z73" s="57">
        <v>60</v>
      </c>
      <c r="AA73" s="57">
        <v>46.67</v>
      </c>
      <c r="AB73" s="57">
        <v>14.29</v>
      </c>
      <c r="AC73" s="57">
        <v>12</v>
      </c>
      <c r="AD73" s="57">
        <v>13</v>
      </c>
      <c r="AE73" s="57">
        <v>50</v>
      </c>
      <c r="AF73" s="57">
        <v>61.54</v>
      </c>
      <c r="AI73" s="45">
        <f t="shared" ref="AI73:AI136" si="17">(+R73*$R$6)+(S73*$S$6)-(T73*$T$6)+(U73*$U$6)+(V73*$V$6)-(W73*$W$6)-(X73*$X$6)-(Y73*$Y$6)+(Z73*$Z$6)</f>
        <v>-31.808</v>
      </c>
      <c r="AJ73" s="46">
        <f t="shared" ref="AJ73:AJ136" si="18">(-R73*$R$6)+(S73*$S$6)+(T73*$T$6)-(U73*$U$6)-(V73*$V$6)+(W73*$W$6)+(X73*$X$6)+(Y73*$Y$6)-(Z73*$Z$6)</f>
        <v>31.808</v>
      </c>
      <c r="AK73" s="63" t="str">
        <f t="shared" ref="AK73:AK136" si="19">IF($AK$6="Y",IF(AI73&gt;=$AI$6,"Y",IF(AA73&gt;=$AA$6,"Y","N")),IF(AI73&gt;=$AI$6,"Y",IF(AA73&gt;=$AA$6,"Y",IF(L73&lt;0,IF(AE73&gt;=$AE$6,"Y","N"),"N"))))</f>
        <v>N</v>
      </c>
      <c r="AL73" s="63" t="str">
        <f t="shared" ref="AL73:AL136" si="20">IF($AL$6="Y",IF(AJ73&gt;=$AJ$6,"Y",IF(AB73&gt;=$AB$6,"Y","N")),IF(AJ73&gt;=$AJ$6,"Y",IF(AB73&gt;=$AB$6,"Y",IF(L73&gt;0,IF(AF73&gt;=$AF$6,"Y","N"),"N"))))</f>
        <v>N</v>
      </c>
      <c r="AM73" s="44" t="str">
        <f t="shared" ref="AM73:AM136" si="21">IF(G73&gt;H73,"Win","Loss")</f>
        <v>Loss</v>
      </c>
      <c r="AN73" s="44" t="str">
        <f t="shared" ref="AN73:AN136" si="22">IF(G73=H73,"Win","Loss")</f>
        <v>Loss</v>
      </c>
      <c r="AO73" s="44" t="str">
        <f t="shared" ref="AO73:AO136" si="23">IF(G73&lt;H73,"Win","Loss")</f>
        <v>Win</v>
      </c>
      <c r="AP73" s="44">
        <f t="shared" ref="AP73:AP136" si="24">IF(AM73="Win",(I73*$B$2)-$B$2,-$B$2)</f>
        <v>-50</v>
      </c>
      <c r="AQ73" s="44">
        <f t="shared" ref="AQ73:AQ136" si="25">IF(AN73="Win",(J73*$B$2)-$B$2,-$B$2)</f>
        <v>-50</v>
      </c>
      <c r="AR73" s="44">
        <f t="shared" ref="AR73:AR136" si="26">IF(AO73="Win",(K73*$B$2)-$B$2,-$B$2)</f>
        <v>140</v>
      </c>
      <c r="AS73" s="99" t="str">
        <f t="shared" si="12"/>
        <v>+</v>
      </c>
      <c r="AT73" s="99" t="str">
        <f t="shared" si="13"/>
        <v>-</v>
      </c>
      <c r="AU73" s="99" t="str">
        <f t="shared" si="14"/>
        <v>-</v>
      </c>
      <c r="AV73" s="99" t="str">
        <f t="shared" si="15"/>
        <v>+</v>
      </c>
      <c r="AW73" s="99" t="str">
        <f t="shared" si="16"/>
        <v>-</v>
      </c>
    </row>
    <row r="74" spans="1:49" ht="15">
      <c r="A74" s="56">
        <v>43617</v>
      </c>
      <c r="B74" s="57" t="s">
        <v>443</v>
      </c>
      <c r="C74" s="57" t="s">
        <v>1236</v>
      </c>
      <c r="D74" s="57" t="s">
        <v>1931</v>
      </c>
      <c r="E74" s="57" t="s">
        <v>1932</v>
      </c>
      <c r="F74" s="57" t="s">
        <v>1933</v>
      </c>
      <c r="G74" s="57">
        <v>3</v>
      </c>
      <c r="H74" s="57">
        <v>0</v>
      </c>
      <c r="I74" s="57">
        <v>1.73</v>
      </c>
      <c r="J74" s="57">
        <v>3.92</v>
      </c>
      <c r="K74" s="57">
        <v>3.73</v>
      </c>
      <c r="L74" s="57">
        <v>-2</v>
      </c>
      <c r="M74" s="57">
        <v>31</v>
      </c>
      <c r="N74" s="57">
        <v>31</v>
      </c>
      <c r="O74" s="57">
        <v>1</v>
      </c>
      <c r="P74" s="57">
        <v>16</v>
      </c>
      <c r="Q74" s="57">
        <v>15</v>
      </c>
      <c r="R74" s="57">
        <v>0</v>
      </c>
      <c r="S74" s="57">
        <v>0</v>
      </c>
      <c r="T74" s="57">
        <v>100</v>
      </c>
      <c r="U74" s="57">
        <v>54.84</v>
      </c>
      <c r="V74" s="57">
        <v>0</v>
      </c>
      <c r="W74" s="57">
        <v>45.16</v>
      </c>
      <c r="X74" s="57">
        <v>32.26</v>
      </c>
      <c r="Y74" s="57">
        <v>0</v>
      </c>
      <c r="Z74" s="57">
        <v>67.739999999999995</v>
      </c>
      <c r="AA74" s="57">
        <v>62.5</v>
      </c>
      <c r="AB74" s="57">
        <v>20</v>
      </c>
      <c r="AC74" s="57">
        <v>11</v>
      </c>
      <c r="AD74" s="57">
        <v>14</v>
      </c>
      <c r="AE74" s="57">
        <v>72.73</v>
      </c>
      <c r="AF74" s="57">
        <v>50</v>
      </c>
      <c r="AI74" s="45">
        <f t="shared" si="17"/>
        <v>-20.967999999999996</v>
      </c>
      <c r="AJ74" s="46">
        <f t="shared" si="18"/>
        <v>20.967999999999996</v>
      </c>
      <c r="AK74" s="63" t="str">
        <f t="shared" si="19"/>
        <v>N</v>
      </c>
      <c r="AL74" s="63" t="str">
        <f t="shared" si="20"/>
        <v>N</v>
      </c>
      <c r="AM74" s="44" t="str">
        <f t="shared" si="21"/>
        <v>Win</v>
      </c>
      <c r="AN74" s="44" t="str">
        <f t="shared" si="22"/>
        <v>Loss</v>
      </c>
      <c r="AO74" s="44" t="str">
        <f t="shared" si="23"/>
        <v>Loss</v>
      </c>
      <c r="AP74" s="44">
        <f t="shared" si="24"/>
        <v>36.5</v>
      </c>
      <c r="AQ74" s="44">
        <f t="shared" si="25"/>
        <v>-50</v>
      </c>
      <c r="AR74" s="44">
        <f t="shared" si="26"/>
        <v>-50</v>
      </c>
      <c r="AS74" s="99" t="str">
        <f t="shared" ref="AS74:AS137" si="27">IF(I74&lt;K74,"+","-")</f>
        <v>+</v>
      </c>
      <c r="AT74" s="99" t="str">
        <f t="shared" ref="AT74:AT137" si="28">IF(O74=0,"n/a",IF(R74&gt;T74,"+","-"))</f>
        <v>-</v>
      </c>
      <c r="AU74" s="99" t="str">
        <f t="shared" ref="AU74:AU137" si="29">IF(U74&gt;X74,"+","-")</f>
        <v>+</v>
      </c>
      <c r="AV74" s="99" t="str">
        <f t="shared" ref="AV74:AV137" si="30">IF(AA74&gt;AB74,"+","-")</f>
        <v>+</v>
      </c>
      <c r="AW74" s="99" t="str">
        <f t="shared" ref="AW74:AW137" si="31">IF(AI74&gt;0,"+","-")</f>
        <v>-</v>
      </c>
    </row>
    <row r="75" spans="1:49" ht="15">
      <c r="A75" s="56">
        <v>43617</v>
      </c>
      <c r="B75" s="57" t="s">
        <v>443</v>
      </c>
      <c r="C75" s="57" t="s">
        <v>1934</v>
      </c>
      <c r="D75" s="57" t="s">
        <v>1935</v>
      </c>
      <c r="E75" s="57" t="s">
        <v>1936</v>
      </c>
      <c r="F75" s="57" t="s">
        <v>1937</v>
      </c>
      <c r="G75" s="57">
        <v>2</v>
      </c>
      <c r="H75" s="57">
        <v>4</v>
      </c>
      <c r="I75" s="57">
        <v>4.1100000000000003</v>
      </c>
      <c r="J75" s="57">
        <v>3.89</v>
      </c>
      <c r="K75" s="57">
        <v>1.64</v>
      </c>
      <c r="L75" s="57">
        <v>2.4700000000000002</v>
      </c>
      <c r="M75" s="57">
        <v>11</v>
      </c>
      <c r="N75" s="57">
        <v>9</v>
      </c>
      <c r="O75" s="57">
        <v>0</v>
      </c>
      <c r="P75" s="57">
        <v>7</v>
      </c>
      <c r="Q75" s="57">
        <v>5</v>
      </c>
      <c r="R75" s="57">
        <v>0</v>
      </c>
      <c r="S75" s="57">
        <v>0</v>
      </c>
      <c r="T75" s="57">
        <v>0</v>
      </c>
      <c r="U75" s="57">
        <v>36.36</v>
      </c>
      <c r="V75" s="57">
        <v>0</v>
      </c>
      <c r="W75" s="57">
        <v>63.64</v>
      </c>
      <c r="X75" s="57">
        <v>44.44</v>
      </c>
      <c r="Y75" s="57">
        <v>0</v>
      </c>
      <c r="Z75" s="57">
        <v>55.56</v>
      </c>
      <c r="AA75" s="57">
        <v>42.86</v>
      </c>
      <c r="AB75" s="57">
        <v>40</v>
      </c>
      <c r="AC75" s="57">
        <v>2</v>
      </c>
      <c r="AD75" s="57">
        <v>2</v>
      </c>
      <c r="AE75" s="57">
        <v>50</v>
      </c>
      <c r="AF75" s="57">
        <v>100</v>
      </c>
      <c r="AI75" s="45">
        <f t="shared" si="17"/>
        <v>-3.2319999999999993</v>
      </c>
      <c r="AJ75" s="46">
        <f t="shared" si="18"/>
        <v>3.2319999999999993</v>
      </c>
      <c r="AK75" s="63" t="str">
        <f t="shared" si="19"/>
        <v>N</v>
      </c>
      <c r="AL75" s="63" t="str">
        <f t="shared" si="20"/>
        <v>Y</v>
      </c>
      <c r="AM75" s="44" t="str">
        <f t="shared" si="21"/>
        <v>Loss</v>
      </c>
      <c r="AN75" s="44" t="str">
        <f t="shared" si="22"/>
        <v>Loss</v>
      </c>
      <c r="AO75" s="44" t="str">
        <f t="shared" si="23"/>
        <v>Win</v>
      </c>
      <c r="AP75" s="44">
        <f t="shared" si="24"/>
        <v>-50</v>
      </c>
      <c r="AQ75" s="44">
        <f t="shared" si="25"/>
        <v>-50</v>
      </c>
      <c r="AR75" s="44">
        <f t="shared" si="26"/>
        <v>32</v>
      </c>
      <c r="AS75" s="99" t="str">
        <f t="shared" si="27"/>
        <v>-</v>
      </c>
      <c r="AT75" s="99" t="str">
        <f t="shared" si="28"/>
        <v>n/a</v>
      </c>
      <c r="AU75" s="99" t="str">
        <f t="shared" si="29"/>
        <v>-</v>
      </c>
      <c r="AV75" s="99" t="str">
        <f t="shared" si="30"/>
        <v>+</v>
      </c>
      <c r="AW75" s="99" t="str">
        <f t="shared" si="31"/>
        <v>-</v>
      </c>
    </row>
    <row r="76" spans="1:49" ht="15">
      <c r="A76" s="56">
        <v>43617</v>
      </c>
      <c r="B76" s="57" t="s">
        <v>461</v>
      </c>
      <c r="C76" s="57" t="s">
        <v>1938</v>
      </c>
      <c r="D76" s="57" t="s">
        <v>1939</v>
      </c>
      <c r="E76" s="57" t="s">
        <v>1940</v>
      </c>
      <c r="F76" s="57" t="s">
        <v>1941</v>
      </c>
      <c r="G76" s="57">
        <v>1</v>
      </c>
      <c r="H76" s="57">
        <v>0</v>
      </c>
      <c r="I76" s="57">
        <v>1.35</v>
      </c>
      <c r="J76" s="57">
        <v>4.87</v>
      </c>
      <c r="K76" s="57">
        <v>6.21</v>
      </c>
      <c r="L76" s="57">
        <v>-4.8600000000000003</v>
      </c>
      <c r="M76" s="57">
        <v>23</v>
      </c>
      <c r="N76" s="57">
        <v>22</v>
      </c>
      <c r="O76" s="57">
        <v>2</v>
      </c>
      <c r="P76" s="57">
        <v>12</v>
      </c>
      <c r="Q76" s="57">
        <v>11</v>
      </c>
      <c r="R76" s="57">
        <v>50</v>
      </c>
      <c r="S76" s="57">
        <v>50</v>
      </c>
      <c r="T76" s="57">
        <v>0</v>
      </c>
      <c r="U76" s="57">
        <v>52.17</v>
      </c>
      <c r="V76" s="57">
        <v>8.6999999999999993</v>
      </c>
      <c r="W76" s="57">
        <v>39.130000000000003</v>
      </c>
      <c r="X76" s="57">
        <v>27.27</v>
      </c>
      <c r="Y76" s="57">
        <v>13.64</v>
      </c>
      <c r="Z76" s="57">
        <v>59.09</v>
      </c>
      <c r="AA76" s="57">
        <v>50</v>
      </c>
      <c r="AB76" s="57">
        <v>27.27</v>
      </c>
      <c r="AC76" s="57">
        <v>13</v>
      </c>
      <c r="AD76" s="57">
        <v>7</v>
      </c>
      <c r="AE76" s="57">
        <v>84.62</v>
      </c>
      <c r="AF76" s="57">
        <v>57.14</v>
      </c>
      <c r="AI76" s="45">
        <f t="shared" si="17"/>
        <v>28.478000000000002</v>
      </c>
      <c r="AJ76" s="46">
        <f t="shared" si="18"/>
        <v>-18.478000000000002</v>
      </c>
      <c r="AK76" s="63" t="str">
        <f t="shared" si="19"/>
        <v>Y</v>
      </c>
      <c r="AL76" s="63" t="str">
        <f t="shared" si="20"/>
        <v>N</v>
      </c>
      <c r="AM76" s="44" t="str">
        <f t="shared" si="21"/>
        <v>Win</v>
      </c>
      <c r="AN76" s="44" t="str">
        <f t="shared" si="22"/>
        <v>Loss</v>
      </c>
      <c r="AO76" s="44" t="str">
        <f t="shared" si="23"/>
        <v>Loss</v>
      </c>
      <c r="AP76" s="44">
        <f t="shared" si="24"/>
        <v>17.5</v>
      </c>
      <c r="AQ76" s="44">
        <f t="shared" si="25"/>
        <v>-50</v>
      </c>
      <c r="AR76" s="44">
        <f t="shared" si="26"/>
        <v>-50</v>
      </c>
      <c r="AS76" s="99" t="str">
        <f t="shared" si="27"/>
        <v>+</v>
      </c>
      <c r="AT76" s="99" t="str">
        <f t="shared" si="28"/>
        <v>+</v>
      </c>
      <c r="AU76" s="99" t="str">
        <f t="shared" si="29"/>
        <v>+</v>
      </c>
      <c r="AV76" s="99" t="str">
        <f t="shared" si="30"/>
        <v>+</v>
      </c>
      <c r="AW76" s="99" t="str">
        <f t="shared" si="31"/>
        <v>+</v>
      </c>
    </row>
    <row r="77" spans="1:49" ht="15">
      <c r="A77" s="56">
        <v>43617</v>
      </c>
      <c r="B77" s="57" t="s">
        <v>634</v>
      </c>
      <c r="C77" s="57" t="s">
        <v>699</v>
      </c>
      <c r="D77" s="57" t="s">
        <v>1942</v>
      </c>
      <c r="E77" s="57" t="s">
        <v>1943</v>
      </c>
      <c r="F77" s="57" t="s">
        <v>1944</v>
      </c>
      <c r="G77" s="57">
        <v>0</v>
      </c>
      <c r="H77" s="57">
        <v>1</v>
      </c>
      <c r="I77" s="57">
        <v>6.5</v>
      </c>
      <c r="J77" s="57">
        <v>5.13</v>
      </c>
      <c r="K77" s="57">
        <v>1.35</v>
      </c>
      <c r="L77" s="57">
        <v>5.15</v>
      </c>
      <c r="M77" s="57">
        <v>10</v>
      </c>
      <c r="N77" s="57">
        <v>9</v>
      </c>
      <c r="O77" s="57">
        <v>1</v>
      </c>
      <c r="P77" s="57">
        <v>5</v>
      </c>
      <c r="Q77" s="57">
        <v>3</v>
      </c>
      <c r="R77" s="57">
        <v>0</v>
      </c>
      <c r="S77" s="57">
        <v>0</v>
      </c>
      <c r="T77" s="57">
        <v>100</v>
      </c>
      <c r="U77" s="57">
        <v>20</v>
      </c>
      <c r="V77" s="57">
        <v>0</v>
      </c>
      <c r="W77" s="57">
        <v>80</v>
      </c>
      <c r="X77" s="57">
        <v>66.67</v>
      </c>
      <c r="Y77" s="57">
        <v>0</v>
      </c>
      <c r="Z77" s="57">
        <v>33.33</v>
      </c>
      <c r="AA77" s="57">
        <v>0</v>
      </c>
      <c r="AB77" s="57">
        <v>66.67</v>
      </c>
      <c r="AC77" s="57">
        <v>1</v>
      </c>
      <c r="AD77" s="57">
        <v>8</v>
      </c>
      <c r="AE77" s="57">
        <v>0</v>
      </c>
      <c r="AF77" s="57">
        <v>75</v>
      </c>
      <c r="AI77" s="45">
        <f t="shared" si="17"/>
        <v>-48.668000000000006</v>
      </c>
      <c r="AJ77" s="46">
        <f t="shared" si="18"/>
        <v>48.668000000000006</v>
      </c>
      <c r="AK77" s="63" t="str">
        <f t="shared" si="19"/>
        <v>N</v>
      </c>
      <c r="AL77" s="63" t="str">
        <f t="shared" si="20"/>
        <v>Y</v>
      </c>
      <c r="AM77" s="44" t="str">
        <f t="shared" si="21"/>
        <v>Loss</v>
      </c>
      <c r="AN77" s="44" t="str">
        <f t="shared" si="22"/>
        <v>Loss</v>
      </c>
      <c r="AO77" s="44" t="str">
        <f t="shared" si="23"/>
        <v>Win</v>
      </c>
      <c r="AP77" s="44">
        <f t="shared" si="24"/>
        <v>-50</v>
      </c>
      <c r="AQ77" s="44">
        <f t="shared" si="25"/>
        <v>-50</v>
      </c>
      <c r="AR77" s="44">
        <f t="shared" si="26"/>
        <v>17.5</v>
      </c>
      <c r="AS77" s="99" t="str">
        <f t="shared" si="27"/>
        <v>-</v>
      </c>
      <c r="AT77" s="99" t="str">
        <f t="shared" si="28"/>
        <v>-</v>
      </c>
      <c r="AU77" s="99" t="str">
        <f t="shared" si="29"/>
        <v>-</v>
      </c>
      <c r="AV77" s="99" t="str">
        <f t="shared" si="30"/>
        <v>-</v>
      </c>
      <c r="AW77" s="99" t="str">
        <f t="shared" si="31"/>
        <v>-</v>
      </c>
    </row>
    <row r="78" spans="1:49" ht="15">
      <c r="A78" s="56">
        <v>43617</v>
      </c>
      <c r="B78" s="57" t="s">
        <v>634</v>
      </c>
      <c r="C78" s="57" t="s">
        <v>699</v>
      </c>
      <c r="D78" s="57" t="s">
        <v>1945</v>
      </c>
      <c r="E78" s="57" t="s">
        <v>1946</v>
      </c>
      <c r="F78" s="57" t="s">
        <v>1947</v>
      </c>
      <c r="G78" s="57">
        <v>1</v>
      </c>
      <c r="H78" s="57">
        <v>0</v>
      </c>
      <c r="I78" s="57">
        <v>1.1100000000000001</v>
      </c>
      <c r="J78" s="57">
        <v>8.5</v>
      </c>
      <c r="K78" s="57">
        <v>16</v>
      </c>
      <c r="L78" s="57">
        <v>-14.89</v>
      </c>
      <c r="M78" s="57">
        <v>11</v>
      </c>
      <c r="N78" s="57">
        <v>8</v>
      </c>
      <c r="O78" s="57">
        <v>1</v>
      </c>
      <c r="P78" s="57">
        <v>7</v>
      </c>
      <c r="Q78" s="57">
        <v>4</v>
      </c>
      <c r="R78" s="57">
        <v>100</v>
      </c>
      <c r="S78" s="57">
        <v>0</v>
      </c>
      <c r="T78" s="57">
        <v>0</v>
      </c>
      <c r="U78" s="57">
        <v>63.64</v>
      </c>
      <c r="V78" s="57">
        <v>27.27</v>
      </c>
      <c r="W78" s="57">
        <v>9.09</v>
      </c>
      <c r="X78" s="57">
        <v>0</v>
      </c>
      <c r="Y78" s="57">
        <v>25</v>
      </c>
      <c r="Z78" s="57">
        <v>75</v>
      </c>
      <c r="AA78" s="57">
        <v>57.14</v>
      </c>
      <c r="AB78" s="57">
        <v>0</v>
      </c>
      <c r="AC78" s="57">
        <v>8</v>
      </c>
      <c r="AD78" s="57">
        <v>2</v>
      </c>
      <c r="AE78" s="57">
        <v>62.5</v>
      </c>
      <c r="AF78" s="57">
        <v>0</v>
      </c>
      <c r="AI78" s="45">
        <f t="shared" si="17"/>
        <v>56.137</v>
      </c>
      <c r="AJ78" s="46">
        <f t="shared" si="18"/>
        <v>-56.137</v>
      </c>
      <c r="AK78" s="63" t="str">
        <f t="shared" si="19"/>
        <v>Y</v>
      </c>
      <c r="AL78" s="63" t="str">
        <f t="shared" si="20"/>
        <v>N</v>
      </c>
      <c r="AM78" s="44" t="str">
        <f t="shared" si="21"/>
        <v>Win</v>
      </c>
      <c r="AN78" s="44" t="str">
        <f t="shared" si="22"/>
        <v>Loss</v>
      </c>
      <c r="AO78" s="44" t="str">
        <f t="shared" si="23"/>
        <v>Loss</v>
      </c>
      <c r="AP78" s="44">
        <f t="shared" si="24"/>
        <v>5.5000000000000071</v>
      </c>
      <c r="AQ78" s="44">
        <f t="shared" si="25"/>
        <v>-50</v>
      </c>
      <c r="AR78" s="44">
        <f t="shared" si="26"/>
        <v>-50</v>
      </c>
      <c r="AS78" s="99" t="str">
        <f t="shared" si="27"/>
        <v>+</v>
      </c>
      <c r="AT78" s="99" t="str">
        <f t="shared" si="28"/>
        <v>+</v>
      </c>
      <c r="AU78" s="99" t="str">
        <f t="shared" si="29"/>
        <v>+</v>
      </c>
      <c r="AV78" s="99" t="str">
        <f t="shared" si="30"/>
        <v>+</v>
      </c>
      <c r="AW78" s="99" t="str">
        <f t="shared" si="31"/>
        <v>+</v>
      </c>
    </row>
    <row r="79" spans="1:49" ht="15">
      <c r="A79" s="56">
        <v>43617</v>
      </c>
      <c r="B79" s="57" t="s">
        <v>634</v>
      </c>
      <c r="C79" s="57" t="s">
        <v>673</v>
      </c>
      <c r="D79" s="57" t="s">
        <v>1948</v>
      </c>
      <c r="E79" s="57" t="s">
        <v>1949</v>
      </c>
      <c r="F79" s="57" t="s">
        <v>1950</v>
      </c>
      <c r="G79" s="57">
        <v>3</v>
      </c>
      <c r="H79" s="57">
        <v>2</v>
      </c>
      <c r="I79" s="57">
        <v>1.8</v>
      </c>
      <c r="J79" s="57">
        <v>4.17</v>
      </c>
      <c r="K79" s="57">
        <v>3.48</v>
      </c>
      <c r="L79" s="57">
        <v>-1.68</v>
      </c>
      <c r="M79" s="57">
        <v>16</v>
      </c>
      <c r="N79" s="57">
        <v>16</v>
      </c>
      <c r="O79" s="57">
        <v>1</v>
      </c>
      <c r="P79" s="57">
        <v>7</v>
      </c>
      <c r="Q79" s="57">
        <v>8</v>
      </c>
      <c r="R79" s="57">
        <v>0</v>
      </c>
      <c r="S79" s="57">
        <v>100</v>
      </c>
      <c r="T79" s="57">
        <v>0</v>
      </c>
      <c r="U79" s="57">
        <v>50</v>
      </c>
      <c r="V79" s="57">
        <v>6.25</v>
      </c>
      <c r="W79" s="57">
        <v>43.75</v>
      </c>
      <c r="X79" s="57">
        <v>43.75</v>
      </c>
      <c r="Y79" s="57">
        <v>18.75</v>
      </c>
      <c r="Z79" s="57">
        <v>37.5</v>
      </c>
      <c r="AA79" s="57">
        <v>42.86</v>
      </c>
      <c r="AB79" s="57">
        <v>37.5</v>
      </c>
      <c r="AC79" s="57">
        <v>8</v>
      </c>
      <c r="AD79" s="57">
        <v>9</v>
      </c>
      <c r="AE79" s="57">
        <v>87.5</v>
      </c>
      <c r="AF79" s="57">
        <v>66.67</v>
      </c>
      <c r="AI79" s="45">
        <f t="shared" si="17"/>
        <v>8.75</v>
      </c>
      <c r="AJ79" s="46">
        <f t="shared" si="18"/>
        <v>11.25</v>
      </c>
      <c r="AK79" s="63" t="str">
        <f t="shared" si="19"/>
        <v>Y</v>
      </c>
      <c r="AL79" s="63" t="str">
        <f t="shared" si="20"/>
        <v>N</v>
      </c>
      <c r="AM79" s="44" t="str">
        <f t="shared" si="21"/>
        <v>Win</v>
      </c>
      <c r="AN79" s="44" t="str">
        <f t="shared" si="22"/>
        <v>Loss</v>
      </c>
      <c r="AO79" s="44" t="str">
        <f t="shared" si="23"/>
        <v>Loss</v>
      </c>
      <c r="AP79" s="44">
        <f t="shared" si="24"/>
        <v>40</v>
      </c>
      <c r="AQ79" s="44">
        <f t="shared" si="25"/>
        <v>-50</v>
      </c>
      <c r="AR79" s="44">
        <f t="shared" si="26"/>
        <v>-50</v>
      </c>
      <c r="AS79" s="99" t="str">
        <f t="shared" si="27"/>
        <v>+</v>
      </c>
      <c r="AT79" s="99" t="str">
        <f t="shared" si="28"/>
        <v>-</v>
      </c>
      <c r="AU79" s="99" t="str">
        <f t="shared" si="29"/>
        <v>+</v>
      </c>
      <c r="AV79" s="99" t="str">
        <f t="shared" si="30"/>
        <v>+</v>
      </c>
      <c r="AW79" s="99" t="str">
        <f t="shared" si="31"/>
        <v>+</v>
      </c>
    </row>
    <row r="80" spans="1:49" ht="15">
      <c r="A80" s="56">
        <v>43617</v>
      </c>
      <c r="B80" s="57" t="s">
        <v>634</v>
      </c>
      <c r="C80" s="57" t="s">
        <v>673</v>
      </c>
      <c r="D80" s="57" t="s">
        <v>1951</v>
      </c>
      <c r="E80" s="57" t="s">
        <v>1952</v>
      </c>
      <c r="F80" s="57" t="s">
        <v>1953</v>
      </c>
      <c r="G80" s="57">
        <v>0</v>
      </c>
      <c r="H80" s="57">
        <v>4</v>
      </c>
      <c r="I80" s="57">
        <v>4.5199999999999996</v>
      </c>
      <c r="J80" s="57">
        <v>4.7</v>
      </c>
      <c r="K80" s="57">
        <v>1.53</v>
      </c>
      <c r="L80" s="57">
        <v>2.99</v>
      </c>
      <c r="M80" s="57">
        <v>15</v>
      </c>
      <c r="N80" s="57">
        <v>15</v>
      </c>
      <c r="O80" s="57">
        <v>1</v>
      </c>
      <c r="P80" s="57">
        <v>7</v>
      </c>
      <c r="Q80" s="57">
        <v>7</v>
      </c>
      <c r="R80" s="57">
        <v>100</v>
      </c>
      <c r="S80" s="57">
        <v>0</v>
      </c>
      <c r="T80" s="57">
        <v>0</v>
      </c>
      <c r="U80" s="57">
        <v>20</v>
      </c>
      <c r="V80" s="57">
        <v>6.67</v>
      </c>
      <c r="W80" s="57">
        <v>73.33</v>
      </c>
      <c r="X80" s="57">
        <v>13.33</v>
      </c>
      <c r="Y80" s="57">
        <v>0</v>
      </c>
      <c r="Z80" s="57">
        <v>86.67</v>
      </c>
      <c r="AA80" s="57">
        <v>14.29</v>
      </c>
      <c r="AB80" s="57">
        <v>14.29</v>
      </c>
      <c r="AC80" s="57">
        <v>3</v>
      </c>
      <c r="AD80" s="57">
        <v>5</v>
      </c>
      <c r="AE80" s="57">
        <v>66.67</v>
      </c>
      <c r="AF80" s="57">
        <v>40</v>
      </c>
      <c r="AI80" s="45">
        <f t="shared" si="17"/>
        <v>34.668999999999997</v>
      </c>
      <c r="AJ80" s="46">
        <f t="shared" si="18"/>
        <v>-34.668999999999997</v>
      </c>
      <c r="AK80" s="63" t="str">
        <f t="shared" si="19"/>
        <v>N</v>
      </c>
      <c r="AL80" s="63" t="str">
        <f t="shared" si="20"/>
        <v>N</v>
      </c>
      <c r="AM80" s="44" t="str">
        <f t="shared" si="21"/>
        <v>Loss</v>
      </c>
      <c r="AN80" s="44" t="str">
        <f t="shared" si="22"/>
        <v>Loss</v>
      </c>
      <c r="AO80" s="44" t="str">
        <f t="shared" si="23"/>
        <v>Win</v>
      </c>
      <c r="AP80" s="44">
        <f t="shared" si="24"/>
        <v>-50</v>
      </c>
      <c r="AQ80" s="44">
        <f t="shared" si="25"/>
        <v>-50</v>
      </c>
      <c r="AR80" s="44">
        <f t="shared" si="26"/>
        <v>26.5</v>
      </c>
      <c r="AS80" s="99" t="str">
        <f t="shared" si="27"/>
        <v>-</v>
      </c>
      <c r="AT80" s="99" t="str">
        <f t="shared" si="28"/>
        <v>+</v>
      </c>
      <c r="AU80" s="99" t="str">
        <f t="shared" si="29"/>
        <v>+</v>
      </c>
      <c r="AV80" s="99" t="str">
        <f t="shared" si="30"/>
        <v>-</v>
      </c>
      <c r="AW80" s="99" t="str">
        <f t="shared" si="31"/>
        <v>+</v>
      </c>
    </row>
    <row r="81" spans="1:49" ht="15">
      <c r="A81" s="56">
        <v>43617</v>
      </c>
      <c r="B81" s="57" t="s">
        <v>634</v>
      </c>
      <c r="C81" s="57" t="s">
        <v>666</v>
      </c>
      <c r="D81" s="57" t="s">
        <v>1954</v>
      </c>
      <c r="E81" s="57" t="s">
        <v>1955</v>
      </c>
      <c r="F81" s="57" t="s">
        <v>1956</v>
      </c>
      <c r="G81" s="57">
        <v>0</v>
      </c>
      <c r="H81" s="57">
        <v>2</v>
      </c>
      <c r="I81" s="57">
        <v>1.99</v>
      </c>
      <c r="J81" s="57">
        <v>3.84</v>
      </c>
      <c r="K81" s="57">
        <v>3.15</v>
      </c>
      <c r="L81" s="57">
        <v>-1.1599999999999999</v>
      </c>
      <c r="M81" s="57">
        <v>14</v>
      </c>
      <c r="N81" s="57">
        <v>14</v>
      </c>
      <c r="O81" s="57">
        <v>1</v>
      </c>
      <c r="P81" s="57">
        <v>6</v>
      </c>
      <c r="Q81" s="57">
        <v>6</v>
      </c>
      <c r="R81" s="57">
        <v>100</v>
      </c>
      <c r="S81" s="57">
        <v>0</v>
      </c>
      <c r="T81" s="57">
        <v>0</v>
      </c>
      <c r="U81" s="57">
        <v>21.43</v>
      </c>
      <c r="V81" s="57">
        <v>28.57</v>
      </c>
      <c r="W81" s="57">
        <v>50</v>
      </c>
      <c r="X81" s="57">
        <v>7.14</v>
      </c>
      <c r="Y81" s="57">
        <v>28.57</v>
      </c>
      <c r="Z81" s="57">
        <v>64.290000000000006</v>
      </c>
      <c r="AA81" s="57">
        <v>0</v>
      </c>
      <c r="AB81" s="57">
        <v>0</v>
      </c>
      <c r="AC81" s="57">
        <v>3</v>
      </c>
      <c r="AD81" s="57">
        <v>2</v>
      </c>
      <c r="AE81" s="57">
        <v>33.33</v>
      </c>
      <c r="AF81" s="57">
        <v>0</v>
      </c>
      <c r="AI81" s="45">
        <f t="shared" si="17"/>
        <v>35.716000000000001</v>
      </c>
      <c r="AJ81" s="46">
        <f t="shared" si="18"/>
        <v>-35.716000000000001</v>
      </c>
      <c r="AK81" s="63" t="str">
        <f t="shared" si="19"/>
        <v>N</v>
      </c>
      <c r="AL81" s="63" t="str">
        <f t="shared" si="20"/>
        <v>N</v>
      </c>
      <c r="AM81" s="44" t="str">
        <f t="shared" si="21"/>
        <v>Loss</v>
      </c>
      <c r="AN81" s="44" t="str">
        <f t="shared" si="22"/>
        <v>Loss</v>
      </c>
      <c r="AO81" s="44" t="str">
        <f t="shared" si="23"/>
        <v>Win</v>
      </c>
      <c r="AP81" s="44">
        <f t="shared" si="24"/>
        <v>-50</v>
      </c>
      <c r="AQ81" s="44">
        <f t="shared" si="25"/>
        <v>-50</v>
      </c>
      <c r="AR81" s="44">
        <f t="shared" si="26"/>
        <v>107.5</v>
      </c>
      <c r="AS81" s="99" t="str">
        <f t="shared" si="27"/>
        <v>+</v>
      </c>
      <c r="AT81" s="99" t="str">
        <f t="shared" si="28"/>
        <v>+</v>
      </c>
      <c r="AU81" s="99" t="str">
        <f t="shared" si="29"/>
        <v>+</v>
      </c>
      <c r="AV81" s="99" t="str">
        <f t="shared" si="30"/>
        <v>-</v>
      </c>
      <c r="AW81" s="99" t="str">
        <f t="shared" si="31"/>
        <v>+</v>
      </c>
    </row>
    <row r="82" spans="1:49" ht="15">
      <c r="A82" s="56">
        <v>43617</v>
      </c>
      <c r="B82" s="57" t="s">
        <v>443</v>
      </c>
      <c r="C82" s="57" t="s">
        <v>828</v>
      </c>
      <c r="D82" s="57" t="s">
        <v>1957</v>
      </c>
      <c r="E82" s="57" t="s">
        <v>1958</v>
      </c>
      <c r="F82" s="57" t="s">
        <v>1959</v>
      </c>
      <c r="G82" s="57">
        <v>3</v>
      </c>
      <c r="H82" s="57">
        <v>0</v>
      </c>
      <c r="I82" s="57">
        <v>1.54</v>
      </c>
      <c r="J82" s="57">
        <v>4.7300000000000004</v>
      </c>
      <c r="K82" s="57">
        <v>4.05</v>
      </c>
      <c r="L82" s="57">
        <v>-2.5099999999999998</v>
      </c>
      <c r="M82" s="57">
        <v>7</v>
      </c>
      <c r="N82" s="57">
        <v>8</v>
      </c>
      <c r="O82" s="57">
        <v>1</v>
      </c>
      <c r="P82" s="57">
        <v>6</v>
      </c>
      <c r="Q82" s="57">
        <v>4</v>
      </c>
      <c r="R82" s="57">
        <v>0</v>
      </c>
      <c r="S82" s="57">
        <v>0</v>
      </c>
      <c r="T82" s="57">
        <v>100</v>
      </c>
      <c r="U82" s="57">
        <v>28.57</v>
      </c>
      <c r="V82" s="57">
        <v>14.29</v>
      </c>
      <c r="W82" s="57">
        <v>57.14</v>
      </c>
      <c r="X82" s="57">
        <v>37.5</v>
      </c>
      <c r="Y82" s="57">
        <v>0</v>
      </c>
      <c r="Z82" s="57">
        <v>62.5</v>
      </c>
      <c r="AA82" s="57">
        <v>33.33</v>
      </c>
      <c r="AB82" s="57">
        <v>50</v>
      </c>
      <c r="AC82" s="57">
        <v>1</v>
      </c>
      <c r="AD82" s="57">
        <v>1</v>
      </c>
      <c r="AE82" s="57">
        <v>0</v>
      </c>
      <c r="AF82" s="57">
        <v>100</v>
      </c>
      <c r="AI82" s="45">
        <f t="shared" si="17"/>
        <v>-29.285000000000004</v>
      </c>
      <c r="AJ82" s="46">
        <f t="shared" si="18"/>
        <v>29.285000000000004</v>
      </c>
      <c r="AK82" s="63" t="str">
        <f t="shared" si="19"/>
        <v>N</v>
      </c>
      <c r="AL82" s="63" t="str">
        <f t="shared" si="20"/>
        <v>N</v>
      </c>
      <c r="AM82" s="44" t="str">
        <f t="shared" si="21"/>
        <v>Win</v>
      </c>
      <c r="AN82" s="44" t="str">
        <f t="shared" si="22"/>
        <v>Loss</v>
      </c>
      <c r="AO82" s="44" t="str">
        <f t="shared" si="23"/>
        <v>Loss</v>
      </c>
      <c r="AP82" s="44">
        <f t="shared" si="24"/>
        <v>27</v>
      </c>
      <c r="AQ82" s="44">
        <f t="shared" si="25"/>
        <v>-50</v>
      </c>
      <c r="AR82" s="44">
        <f t="shared" si="26"/>
        <v>-50</v>
      </c>
      <c r="AS82" s="99" t="str">
        <f t="shared" si="27"/>
        <v>+</v>
      </c>
      <c r="AT82" s="99" t="str">
        <f t="shared" si="28"/>
        <v>-</v>
      </c>
      <c r="AU82" s="99" t="str">
        <f t="shared" si="29"/>
        <v>-</v>
      </c>
      <c r="AV82" s="99" t="str">
        <f t="shared" si="30"/>
        <v>-</v>
      </c>
      <c r="AW82" s="99" t="str">
        <f t="shared" si="31"/>
        <v>-</v>
      </c>
    </row>
    <row r="83" spans="1:49" ht="15">
      <c r="A83" s="56">
        <v>43617</v>
      </c>
      <c r="B83" s="57" t="s">
        <v>443</v>
      </c>
      <c r="C83" s="57" t="s">
        <v>1960</v>
      </c>
      <c r="D83" s="57" t="s">
        <v>1961</v>
      </c>
      <c r="E83" s="57" t="s">
        <v>1962</v>
      </c>
      <c r="F83" s="57" t="s">
        <v>1963</v>
      </c>
      <c r="G83" s="57">
        <v>6</v>
      </c>
      <c r="H83" s="57">
        <v>2</v>
      </c>
      <c r="I83" s="57">
        <v>1.1399999999999999</v>
      </c>
      <c r="J83" s="57">
        <v>7.6</v>
      </c>
      <c r="K83" s="57">
        <v>11.54</v>
      </c>
      <c r="L83" s="57">
        <v>-10.4</v>
      </c>
      <c r="M83" s="57">
        <v>29</v>
      </c>
      <c r="N83" s="57">
        <v>28</v>
      </c>
      <c r="O83" s="57">
        <v>1</v>
      </c>
      <c r="P83" s="57">
        <v>14</v>
      </c>
      <c r="Q83" s="57">
        <v>14</v>
      </c>
      <c r="R83" s="57">
        <v>100</v>
      </c>
      <c r="S83" s="57">
        <v>0</v>
      </c>
      <c r="T83" s="57">
        <v>0</v>
      </c>
      <c r="U83" s="57">
        <v>58.62</v>
      </c>
      <c r="V83" s="57">
        <v>0</v>
      </c>
      <c r="W83" s="57">
        <v>41.38</v>
      </c>
      <c r="X83" s="57">
        <v>42.86</v>
      </c>
      <c r="Y83" s="57">
        <v>0</v>
      </c>
      <c r="Z83" s="57">
        <v>57.14</v>
      </c>
      <c r="AA83" s="57">
        <v>57.14</v>
      </c>
      <c r="AB83" s="57">
        <v>35.71</v>
      </c>
      <c r="AC83" s="57">
        <v>22</v>
      </c>
      <c r="AD83" s="57">
        <v>11</v>
      </c>
      <c r="AE83" s="57">
        <v>68.180000000000007</v>
      </c>
      <c r="AF83" s="57">
        <v>54.55</v>
      </c>
      <c r="AI83" s="45">
        <f t="shared" si="17"/>
        <v>36.304000000000002</v>
      </c>
      <c r="AJ83" s="46">
        <f t="shared" si="18"/>
        <v>-36.304000000000002</v>
      </c>
      <c r="AK83" s="63" t="str">
        <f t="shared" si="19"/>
        <v>N</v>
      </c>
      <c r="AL83" s="63" t="str">
        <f t="shared" si="20"/>
        <v>N</v>
      </c>
      <c r="AM83" s="44" t="str">
        <f t="shared" si="21"/>
        <v>Win</v>
      </c>
      <c r="AN83" s="44" t="str">
        <f t="shared" si="22"/>
        <v>Loss</v>
      </c>
      <c r="AO83" s="44" t="str">
        <f t="shared" si="23"/>
        <v>Loss</v>
      </c>
      <c r="AP83" s="44">
        <f t="shared" si="24"/>
        <v>6.9999999999999929</v>
      </c>
      <c r="AQ83" s="44">
        <f t="shared" si="25"/>
        <v>-50</v>
      </c>
      <c r="AR83" s="44">
        <f t="shared" si="26"/>
        <v>-50</v>
      </c>
      <c r="AS83" s="99" t="str">
        <f t="shared" si="27"/>
        <v>+</v>
      </c>
      <c r="AT83" s="99" t="str">
        <f t="shared" si="28"/>
        <v>+</v>
      </c>
      <c r="AU83" s="99" t="str">
        <f t="shared" si="29"/>
        <v>+</v>
      </c>
      <c r="AV83" s="99" t="str">
        <f t="shared" si="30"/>
        <v>+</v>
      </c>
      <c r="AW83" s="99" t="str">
        <f t="shared" si="31"/>
        <v>+</v>
      </c>
    </row>
    <row r="84" spans="1:49" ht="15">
      <c r="A84" s="56">
        <v>43617</v>
      </c>
      <c r="B84" s="57" t="s">
        <v>443</v>
      </c>
      <c r="C84" s="57" t="s">
        <v>1960</v>
      </c>
      <c r="D84" s="57" t="s">
        <v>1964</v>
      </c>
      <c r="E84" s="57" t="s">
        <v>1965</v>
      </c>
      <c r="F84" s="57" t="s">
        <v>1966</v>
      </c>
      <c r="G84" s="57">
        <v>0</v>
      </c>
      <c r="H84" s="57">
        <v>1</v>
      </c>
      <c r="I84" s="57">
        <v>2.74</v>
      </c>
      <c r="J84" s="57">
        <v>4.34</v>
      </c>
      <c r="K84" s="57">
        <v>2.0299999999999998</v>
      </c>
      <c r="L84" s="57">
        <v>0.71</v>
      </c>
      <c r="M84" s="57">
        <v>28</v>
      </c>
      <c r="N84" s="57">
        <v>29</v>
      </c>
      <c r="O84" s="57">
        <v>1</v>
      </c>
      <c r="P84" s="57">
        <v>14</v>
      </c>
      <c r="Q84" s="57">
        <v>14</v>
      </c>
      <c r="R84" s="57">
        <v>100</v>
      </c>
      <c r="S84" s="57">
        <v>0</v>
      </c>
      <c r="T84" s="57">
        <v>0</v>
      </c>
      <c r="U84" s="57">
        <v>46.43</v>
      </c>
      <c r="V84" s="57">
        <v>0</v>
      </c>
      <c r="W84" s="57">
        <v>53.57</v>
      </c>
      <c r="X84" s="57">
        <v>48.28</v>
      </c>
      <c r="Y84" s="57">
        <v>0</v>
      </c>
      <c r="Z84" s="57">
        <v>51.72</v>
      </c>
      <c r="AA84" s="57">
        <v>50</v>
      </c>
      <c r="AB84" s="57">
        <v>35.71</v>
      </c>
      <c r="AC84" s="57">
        <v>9</v>
      </c>
      <c r="AD84" s="57">
        <v>21</v>
      </c>
      <c r="AE84" s="57">
        <v>55.56</v>
      </c>
      <c r="AF84" s="57">
        <v>52.38</v>
      </c>
      <c r="AI84" s="45">
        <f t="shared" si="17"/>
        <v>29.260000000000005</v>
      </c>
      <c r="AJ84" s="46">
        <f t="shared" si="18"/>
        <v>-29.260000000000005</v>
      </c>
      <c r="AK84" s="63" t="str">
        <f t="shared" si="19"/>
        <v>N</v>
      </c>
      <c r="AL84" s="63" t="str">
        <f t="shared" si="20"/>
        <v>N</v>
      </c>
      <c r="AM84" s="44" t="str">
        <f t="shared" si="21"/>
        <v>Loss</v>
      </c>
      <c r="AN84" s="44" t="str">
        <f t="shared" si="22"/>
        <v>Loss</v>
      </c>
      <c r="AO84" s="44" t="str">
        <f t="shared" si="23"/>
        <v>Win</v>
      </c>
      <c r="AP84" s="44">
        <f t="shared" si="24"/>
        <v>-50</v>
      </c>
      <c r="AQ84" s="44">
        <f t="shared" si="25"/>
        <v>-50</v>
      </c>
      <c r="AR84" s="44">
        <f t="shared" si="26"/>
        <v>51.499999999999986</v>
      </c>
      <c r="AS84" s="99" t="str">
        <f t="shared" si="27"/>
        <v>-</v>
      </c>
      <c r="AT84" s="99" t="str">
        <f t="shared" si="28"/>
        <v>+</v>
      </c>
      <c r="AU84" s="99" t="str">
        <f t="shared" si="29"/>
        <v>-</v>
      </c>
      <c r="AV84" s="99" t="str">
        <f t="shared" si="30"/>
        <v>+</v>
      </c>
      <c r="AW84" s="99" t="str">
        <f t="shared" si="31"/>
        <v>+</v>
      </c>
    </row>
    <row r="85" spans="1:49" ht="15">
      <c r="A85" s="56">
        <v>43617</v>
      </c>
      <c r="B85" s="57" t="s">
        <v>443</v>
      </c>
      <c r="C85" s="57" t="s">
        <v>1960</v>
      </c>
      <c r="D85" s="57" t="s">
        <v>1967</v>
      </c>
      <c r="E85" s="57" t="s">
        <v>1968</v>
      </c>
      <c r="F85" s="57" t="s">
        <v>1969</v>
      </c>
      <c r="G85" s="57">
        <v>4</v>
      </c>
      <c r="H85" s="57">
        <v>1</v>
      </c>
      <c r="I85" s="57">
        <v>2.34</v>
      </c>
      <c r="J85" s="57">
        <v>3.85</v>
      </c>
      <c r="K85" s="57">
        <v>2.52</v>
      </c>
      <c r="L85" s="57">
        <v>-0.18</v>
      </c>
      <c r="M85" s="57">
        <v>29</v>
      </c>
      <c r="N85" s="57">
        <v>28</v>
      </c>
      <c r="O85" s="57">
        <v>1</v>
      </c>
      <c r="P85" s="57">
        <v>14</v>
      </c>
      <c r="Q85" s="57">
        <v>14</v>
      </c>
      <c r="R85" s="57">
        <v>0</v>
      </c>
      <c r="S85" s="57">
        <v>0</v>
      </c>
      <c r="T85" s="57">
        <v>100</v>
      </c>
      <c r="U85" s="57">
        <v>55.17</v>
      </c>
      <c r="V85" s="57">
        <v>0</v>
      </c>
      <c r="W85" s="57">
        <v>44.83</v>
      </c>
      <c r="X85" s="57">
        <v>60.71</v>
      </c>
      <c r="Y85" s="57">
        <v>0</v>
      </c>
      <c r="Z85" s="57">
        <v>39.29</v>
      </c>
      <c r="AA85" s="57">
        <v>64.290000000000006</v>
      </c>
      <c r="AB85" s="57">
        <v>57.14</v>
      </c>
      <c r="AC85" s="57">
        <v>10</v>
      </c>
      <c r="AD85" s="57">
        <v>13</v>
      </c>
      <c r="AE85" s="57">
        <v>70</v>
      </c>
      <c r="AF85" s="57">
        <v>61.54</v>
      </c>
      <c r="AI85" s="45">
        <f t="shared" si="17"/>
        <v>-32.216000000000008</v>
      </c>
      <c r="AJ85" s="46">
        <f t="shared" si="18"/>
        <v>32.216000000000008</v>
      </c>
      <c r="AK85" s="63" t="str">
        <f t="shared" si="19"/>
        <v>N</v>
      </c>
      <c r="AL85" s="63" t="str">
        <f t="shared" si="20"/>
        <v>N</v>
      </c>
      <c r="AM85" s="44" t="str">
        <f t="shared" si="21"/>
        <v>Win</v>
      </c>
      <c r="AN85" s="44" t="str">
        <f t="shared" si="22"/>
        <v>Loss</v>
      </c>
      <c r="AO85" s="44" t="str">
        <f t="shared" si="23"/>
        <v>Loss</v>
      </c>
      <c r="AP85" s="44">
        <f t="shared" si="24"/>
        <v>67</v>
      </c>
      <c r="AQ85" s="44">
        <f t="shared" si="25"/>
        <v>-50</v>
      </c>
      <c r="AR85" s="44">
        <f t="shared" si="26"/>
        <v>-50</v>
      </c>
      <c r="AS85" s="99" t="str">
        <f t="shared" si="27"/>
        <v>+</v>
      </c>
      <c r="AT85" s="99" t="str">
        <f t="shared" si="28"/>
        <v>-</v>
      </c>
      <c r="AU85" s="99" t="str">
        <f t="shared" si="29"/>
        <v>-</v>
      </c>
      <c r="AV85" s="99" t="str">
        <f t="shared" si="30"/>
        <v>+</v>
      </c>
      <c r="AW85" s="99" t="str">
        <f t="shared" si="31"/>
        <v>-</v>
      </c>
    </row>
    <row r="86" spans="1:49" ht="15">
      <c r="A86" s="56">
        <v>43617</v>
      </c>
      <c r="B86" s="57" t="s">
        <v>629</v>
      </c>
      <c r="C86" s="57" t="s">
        <v>1801</v>
      </c>
      <c r="D86" s="57" t="s">
        <v>1970</v>
      </c>
      <c r="E86" s="57" t="s">
        <v>1971</v>
      </c>
      <c r="F86" s="57" t="s">
        <v>1972</v>
      </c>
      <c r="G86" s="57">
        <v>1</v>
      </c>
      <c r="H86" s="57">
        <v>1</v>
      </c>
      <c r="I86" s="57">
        <v>2.83</v>
      </c>
      <c r="J86" s="57">
        <v>3.23</v>
      </c>
      <c r="K86" s="57">
        <v>2.5299999999999998</v>
      </c>
      <c r="L86" s="57">
        <v>0.3</v>
      </c>
      <c r="M86" s="57">
        <v>21</v>
      </c>
      <c r="N86" s="57">
        <v>21</v>
      </c>
      <c r="O86" s="57">
        <v>2</v>
      </c>
      <c r="P86" s="57">
        <v>10</v>
      </c>
      <c r="Q86" s="57">
        <v>10</v>
      </c>
      <c r="R86" s="57">
        <v>50</v>
      </c>
      <c r="S86" s="57">
        <v>50</v>
      </c>
      <c r="T86" s="57">
        <v>0</v>
      </c>
      <c r="U86" s="57">
        <v>28.57</v>
      </c>
      <c r="V86" s="57">
        <v>23.81</v>
      </c>
      <c r="W86" s="57">
        <v>47.62</v>
      </c>
      <c r="X86" s="57">
        <v>28.57</v>
      </c>
      <c r="Y86" s="57">
        <v>23.81</v>
      </c>
      <c r="Z86" s="57">
        <v>47.62</v>
      </c>
      <c r="AA86" s="57">
        <v>40</v>
      </c>
      <c r="AB86" s="57">
        <v>20</v>
      </c>
      <c r="AC86" s="57">
        <v>4</v>
      </c>
      <c r="AD86" s="57">
        <v>10</v>
      </c>
      <c r="AE86" s="57">
        <v>75</v>
      </c>
      <c r="AF86" s="57">
        <v>50</v>
      </c>
      <c r="AI86" s="45">
        <f t="shared" si="17"/>
        <v>19.999999999999996</v>
      </c>
      <c r="AJ86" s="46">
        <f t="shared" si="18"/>
        <v>-9.9999999999999982</v>
      </c>
      <c r="AK86" s="63" t="str">
        <f t="shared" si="19"/>
        <v>N</v>
      </c>
      <c r="AL86" s="63" t="str">
        <f t="shared" si="20"/>
        <v>N</v>
      </c>
      <c r="AM86" s="44" t="str">
        <f t="shared" si="21"/>
        <v>Loss</v>
      </c>
      <c r="AN86" s="44" t="str">
        <f t="shared" si="22"/>
        <v>Win</v>
      </c>
      <c r="AO86" s="44" t="str">
        <f t="shared" si="23"/>
        <v>Loss</v>
      </c>
      <c r="AP86" s="44">
        <f t="shared" si="24"/>
        <v>-50</v>
      </c>
      <c r="AQ86" s="44">
        <f t="shared" si="25"/>
        <v>111.5</v>
      </c>
      <c r="AR86" s="44">
        <f t="shared" si="26"/>
        <v>-50</v>
      </c>
      <c r="AS86" s="99" t="str">
        <f t="shared" si="27"/>
        <v>-</v>
      </c>
      <c r="AT86" s="99" t="str">
        <f t="shared" si="28"/>
        <v>+</v>
      </c>
      <c r="AU86" s="99" t="str">
        <f t="shared" si="29"/>
        <v>-</v>
      </c>
      <c r="AV86" s="99" t="str">
        <f t="shared" si="30"/>
        <v>+</v>
      </c>
      <c r="AW86" s="99" t="str">
        <f t="shared" si="31"/>
        <v>+</v>
      </c>
    </row>
    <row r="87" spans="1:49" ht="15">
      <c r="A87" s="56">
        <v>43617</v>
      </c>
      <c r="B87" s="57" t="s">
        <v>629</v>
      </c>
      <c r="C87" s="57" t="s">
        <v>630</v>
      </c>
      <c r="D87" s="57" t="s">
        <v>1973</v>
      </c>
      <c r="E87" s="57" t="s">
        <v>1974</v>
      </c>
      <c r="F87" s="57" t="s">
        <v>1975</v>
      </c>
      <c r="G87" s="57">
        <v>1</v>
      </c>
      <c r="H87" s="57">
        <v>0</v>
      </c>
      <c r="I87" s="57">
        <v>1.8</v>
      </c>
      <c r="J87" s="57">
        <v>3.32</v>
      </c>
      <c r="K87" s="57">
        <v>4.8099999999999996</v>
      </c>
      <c r="L87" s="57">
        <v>-3.01</v>
      </c>
      <c r="M87" s="57">
        <v>16</v>
      </c>
      <c r="N87" s="57">
        <v>16</v>
      </c>
      <c r="O87" s="57">
        <v>0</v>
      </c>
      <c r="P87" s="57">
        <v>9</v>
      </c>
      <c r="Q87" s="57">
        <v>6</v>
      </c>
      <c r="R87" s="57">
        <v>0</v>
      </c>
      <c r="S87" s="57">
        <v>0</v>
      </c>
      <c r="T87" s="57">
        <v>0</v>
      </c>
      <c r="U87" s="57">
        <v>31.25</v>
      </c>
      <c r="V87" s="57">
        <v>31.25</v>
      </c>
      <c r="W87" s="57">
        <v>37.5</v>
      </c>
      <c r="X87" s="57">
        <v>25</v>
      </c>
      <c r="Y87" s="57">
        <v>18.75</v>
      </c>
      <c r="Z87" s="57">
        <v>56.25</v>
      </c>
      <c r="AA87" s="57">
        <v>44.44</v>
      </c>
      <c r="AB87" s="57">
        <v>16.670000000000002</v>
      </c>
      <c r="AC87" s="57">
        <v>8</v>
      </c>
      <c r="AD87" s="57">
        <v>1</v>
      </c>
      <c r="AE87" s="57">
        <v>12.5</v>
      </c>
      <c r="AF87" s="57">
        <v>100</v>
      </c>
      <c r="AI87" s="45">
        <f t="shared" si="17"/>
        <v>6.25</v>
      </c>
      <c r="AJ87" s="46">
        <f t="shared" si="18"/>
        <v>-6.25</v>
      </c>
      <c r="AK87" s="63" t="str">
        <f t="shared" si="19"/>
        <v>N</v>
      </c>
      <c r="AL87" s="63" t="str">
        <f t="shared" si="20"/>
        <v>N</v>
      </c>
      <c r="AM87" s="44" t="str">
        <f t="shared" si="21"/>
        <v>Win</v>
      </c>
      <c r="AN87" s="44" t="str">
        <f t="shared" si="22"/>
        <v>Loss</v>
      </c>
      <c r="AO87" s="44" t="str">
        <f t="shared" si="23"/>
        <v>Loss</v>
      </c>
      <c r="AP87" s="44">
        <f t="shared" si="24"/>
        <v>40</v>
      </c>
      <c r="AQ87" s="44">
        <f t="shared" si="25"/>
        <v>-50</v>
      </c>
      <c r="AR87" s="44">
        <f t="shared" si="26"/>
        <v>-50</v>
      </c>
      <c r="AS87" s="99" t="str">
        <f t="shared" si="27"/>
        <v>+</v>
      </c>
      <c r="AT87" s="99" t="str">
        <f t="shared" si="28"/>
        <v>n/a</v>
      </c>
      <c r="AU87" s="99" t="str">
        <f t="shared" si="29"/>
        <v>+</v>
      </c>
      <c r="AV87" s="99" t="str">
        <f t="shared" si="30"/>
        <v>+</v>
      </c>
      <c r="AW87" s="99" t="str">
        <f t="shared" si="31"/>
        <v>+</v>
      </c>
    </row>
    <row r="88" spans="1:49" ht="15">
      <c r="A88" s="56">
        <v>43617</v>
      </c>
      <c r="B88" s="57" t="s">
        <v>461</v>
      </c>
      <c r="C88" s="57" t="s">
        <v>1938</v>
      </c>
      <c r="D88" s="57" t="s">
        <v>1976</v>
      </c>
      <c r="E88" s="57" t="s">
        <v>1977</v>
      </c>
      <c r="F88" s="57" t="s">
        <v>1978</v>
      </c>
      <c r="G88" s="57">
        <v>2</v>
      </c>
      <c r="H88" s="57">
        <v>4</v>
      </c>
      <c r="I88" s="57">
        <v>1.18</v>
      </c>
      <c r="J88" s="57">
        <v>6.25</v>
      </c>
      <c r="K88" s="57">
        <v>8.75</v>
      </c>
      <c r="L88" s="57">
        <v>-7.57</v>
      </c>
      <c r="M88" s="57">
        <v>21</v>
      </c>
      <c r="N88" s="57">
        <v>22</v>
      </c>
      <c r="O88" s="57">
        <v>1</v>
      </c>
      <c r="P88" s="57">
        <v>9</v>
      </c>
      <c r="Q88" s="57">
        <v>12</v>
      </c>
      <c r="R88" s="57">
        <v>0</v>
      </c>
      <c r="S88" s="57">
        <v>100</v>
      </c>
      <c r="T88" s="57">
        <v>0</v>
      </c>
      <c r="U88" s="57">
        <v>38.1</v>
      </c>
      <c r="V88" s="57">
        <v>14.29</v>
      </c>
      <c r="W88" s="57">
        <v>47.62</v>
      </c>
      <c r="X88" s="57">
        <v>13.64</v>
      </c>
      <c r="Y88" s="57">
        <v>9.09</v>
      </c>
      <c r="Z88" s="57">
        <v>77.27</v>
      </c>
      <c r="AA88" s="57">
        <v>44.44</v>
      </c>
      <c r="AB88" s="57">
        <v>8.33</v>
      </c>
      <c r="AC88" s="57">
        <v>8</v>
      </c>
      <c r="AD88" s="57">
        <v>4</v>
      </c>
      <c r="AE88" s="57">
        <v>87.5</v>
      </c>
      <c r="AF88" s="57">
        <v>25</v>
      </c>
      <c r="AI88" s="45">
        <f t="shared" si="17"/>
        <v>21.342000000000002</v>
      </c>
      <c r="AJ88" s="46">
        <f t="shared" si="18"/>
        <v>-1.3420000000000023</v>
      </c>
      <c r="AK88" s="63" t="str">
        <f t="shared" si="19"/>
        <v>Y</v>
      </c>
      <c r="AL88" s="63" t="str">
        <f t="shared" si="20"/>
        <v>N</v>
      </c>
      <c r="AM88" s="44" t="str">
        <f t="shared" si="21"/>
        <v>Loss</v>
      </c>
      <c r="AN88" s="44" t="str">
        <f t="shared" si="22"/>
        <v>Loss</v>
      </c>
      <c r="AO88" s="44" t="str">
        <f t="shared" si="23"/>
        <v>Win</v>
      </c>
      <c r="AP88" s="44">
        <f t="shared" si="24"/>
        <v>-50</v>
      </c>
      <c r="AQ88" s="44">
        <f t="shared" si="25"/>
        <v>-50</v>
      </c>
      <c r="AR88" s="44">
        <f t="shared" si="26"/>
        <v>387.5</v>
      </c>
      <c r="AS88" s="99" t="str">
        <f t="shared" si="27"/>
        <v>+</v>
      </c>
      <c r="AT88" s="99" t="str">
        <f t="shared" si="28"/>
        <v>-</v>
      </c>
      <c r="AU88" s="99" t="str">
        <f t="shared" si="29"/>
        <v>+</v>
      </c>
      <c r="AV88" s="99" t="str">
        <f t="shared" si="30"/>
        <v>+</v>
      </c>
      <c r="AW88" s="99" t="str">
        <f t="shared" si="31"/>
        <v>+</v>
      </c>
    </row>
    <row r="89" spans="1:49" ht="15">
      <c r="A89" s="56">
        <v>43617</v>
      </c>
      <c r="B89" s="57" t="s">
        <v>459</v>
      </c>
      <c r="C89" s="57" t="s">
        <v>1571</v>
      </c>
      <c r="D89" s="57" t="s">
        <v>1979</v>
      </c>
      <c r="E89" s="57" t="s">
        <v>1980</v>
      </c>
      <c r="F89" s="57" t="s">
        <v>1981</v>
      </c>
      <c r="G89" s="57">
        <v>2</v>
      </c>
      <c r="H89" s="57">
        <v>0</v>
      </c>
      <c r="I89" s="57">
        <v>2.12</v>
      </c>
      <c r="J89" s="57">
        <v>3.52</v>
      </c>
      <c r="K89" s="57">
        <v>2.96</v>
      </c>
      <c r="L89" s="57">
        <v>-0.84</v>
      </c>
      <c r="M89" s="57">
        <v>38</v>
      </c>
      <c r="N89" s="57">
        <v>37</v>
      </c>
      <c r="O89" s="57">
        <v>1</v>
      </c>
      <c r="P89" s="57">
        <v>19</v>
      </c>
      <c r="Q89" s="57">
        <v>19</v>
      </c>
      <c r="R89" s="57">
        <v>100</v>
      </c>
      <c r="S89" s="57">
        <v>0</v>
      </c>
      <c r="T89" s="57">
        <v>0</v>
      </c>
      <c r="U89" s="57">
        <v>34.21</v>
      </c>
      <c r="V89" s="57">
        <v>21.05</v>
      </c>
      <c r="W89" s="57">
        <v>44.74</v>
      </c>
      <c r="X89" s="57">
        <v>35.14</v>
      </c>
      <c r="Y89" s="57">
        <v>18.920000000000002</v>
      </c>
      <c r="Z89" s="57">
        <v>45.95</v>
      </c>
      <c r="AA89" s="57">
        <v>31.58</v>
      </c>
      <c r="AB89" s="57">
        <v>21.05</v>
      </c>
      <c r="AC89" s="57">
        <v>17</v>
      </c>
      <c r="AD89" s="57">
        <v>14</v>
      </c>
      <c r="AE89" s="57">
        <v>41.18</v>
      </c>
      <c r="AF89" s="57">
        <v>50</v>
      </c>
      <c r="AI89" s="45">
        <f t="shared" si="17"/>
        <v>30.268999999999998</v>
      </c>
      <c r="AJ89" s="46">
        <f t="shared" si="18"/>
        <v>-30.268999999999998</v>
      </c>
      <c r="AK89" s="63" t="str">
        <f t="shared" si="19"/>
        <v>N</v>
      </c>
      <c r="AL89" s="63" t="str">
        <f t="shared" si="20"/>
        <v>N</v>
      </c>
      <c r="AM89" s="44" t="str">
        <f t="shared" si="21"/>
        <v>Win</v>
      </c>
      <c r="AN89" s="44" t="str">
        <f t="shared" si="22"/>
        <v>Loss</v>
      </c>
      <c r="AO89" s="44" t="str">
        <f t="shared" si="23"/>
        <v>Loss</v>
      </c>
      <c r="AP89" s="44">
        <f t="shared" si="24"/>
        <v>56</v>
      </c>
      <c r="AQ89" s="44">
        <f t="shared" si="25"/>
        <v>-50</v>
      </c>
      <c r="AR89" s="44">
        <f t="shared" si="26"/>
        <v>-50</v>
      </c>
      <c r="AS89" s="99" t="str">
        <f t="shared" si="27"/>
        <v>+</v>
      </c>
      <c r="AT89" s="99" t="str">
        <f t="shared" si="28"/>
        <v>+</v>
      </c>
      <c r="AU89" s="99" t="str">
        <f t="shared" si="29"/>
        <v>-</v>
      </c>
      <c r="AV89" s="99" t="str">
        <f t="shared" si="30"/>
        <v>+</v>
      </c>
      <c r="AW89" s="99" t="str">
        <f t="shared" si="31"/>
        <v>+</v>
      </c>
    </row>
    <row r="90" spans="1:49" ht="15">
      <c r="A90" s="56">
        <v>43617</v>
      </c>
      <c r="B90" s="57" t="s">
        <v>634</v>
      </c>
      <c r="C90" s="57" t="s">
        <v>1814</v>
      </c>
      <c r="D90" s="57" t="s">
        <v>1982</v>
      </c>
      <c r="E90" s="57" t="s">
        <v>1983</v>
      </c>
      <c r="F90" s="57" t="s">
        <v>1984</v>
      </c>
      <c r="G90" s="57">
        <v>1</v>
      </c>
      <c r="H90" s="57">
        <v>1</v>
      </c>
      <c r="I90" s="57">
        <v>2.29</v>
      </c>
      <c r="J90" s="57">
        <v>3.69</v>
      </c>
      <c r="K90" s="57">
        <v>2.69</v>
      </c>
      <c r="L90" s="57">
        <v>-0.4</v>
      </c>
      <c r="M90" s="57">
        <v>11</v>
      </c>
      <c r="N90" s="57">
        <v>19</v>
      </c>
      <c r="O90" s="57">
        <v>0</v>
      </c>
      <c r="P90" s="57">
        <v>6</v>
      </c>
      <c r="Q90" s="57">
        <v>8</v>
      </c>
      <c r="R90" s="57">
        <v>0</v>
      </c>
      <c r="S90" s="57">
        <v>0</v>
      </c>
      <c r="T90" s="57">
        <v>0</v>
      </c>
      <c r="U90" s="57">
        <v>36.36</v>
      </c>
      <c r="V90" s="57">
        <v>27.27</v>
      </c>
      <c r="W90" s="57">
        <v>36.36</v>
      </c>
      <c r="X90" s="57">
        <v>36.840000000000003</v>
      </c>
      <c r="Y90" s="57">
        <v>10.53</v>
      </c>
      <c r="Z90" s="57">
        <v>52.63</v>
      </c>
      <c r="AA90" s="57">
        <v>50</v>
      </c>
      <c r="AB90" s="57">
        <v>25</v>
      </c>
      <c r="AC90" s="57">
        <v>7</v>
      </c>
      <c r="AD90" s="57">
        <v>12</v>
      </c>
      <c r="AE90" s="57">
        <v>42.86</v>
      </c>
      <c r="AF90" s="57">
        <v>50</v>
      </c>
      <c r="AI90" s="45">
        <f t="shared" si="17"/>
        <v>4.8320000000000007</v>
      </c>
      <c r="AJ90" s="46">
        <f t="shared" si="18"/>
        <v>-4.8320000000000007</v>
      </c>
      <c r="AK90" s="63" t="str">
        <f t="shared" si="19"/>
        <v>N</v>
      </c>
      <c r="AL90" s="63" t="str">
        <f t="shared" si="20"/>
        <v>N</v>
      </c>
      <c r="AM90" s="44" t="str">
        <f t="shared" si="21"/>
        <v>Loss</v>
      </c>
      <c r="AN90" s="44" t="str">
        <f t="shared" si="22"/>
        <v>Win</v>
      </c>
      <c r="AO90" s="44" t="str">
        <f t="shared" si="23"/>
        <v>Loss</v>
      </c>
      <c r="AP90" s="44">
        <f t="shared" si="24"/>
        <v>-50</v>
      </c>
      <c r="AQ90" s="44">
        <f t="shared" si="25"/>
        <v>134.5</v>
      </c>
      <c r="AR90" s="44">
        <f t="shared" si="26"/>
        <v>-50</v>
      </c>
      <c r="AS90" s="99" t="str">
        <f t="shared" si="27"/>
        <v>+</v>
      </c>
      <c r="AT90" s="99" t="str">
        <f t="shared" si="28"/>
        <v>n/a</v>
      </c>
      <c r="AU90" s="99" t="str">
        <f t="shared" si="29"/>
        <v>-</v>
      </c>
      <c r="AV90" s="99" t="str">
        <f t="shared" si="30"/>
        <v>+</v>
      </c>
      <c r="AW90" s="99" t="str">
        <f t="shared" si="31"/>
        <v>+</v>
      </c>
    </row>
    <row r="91" spans="1:49" ht="15">
      <c r="A91" s="56">
        <v>43617</v>
      </c>
      <c r="B91" s="57" t="s">
        <v>629</v>
      </c>
      <c r="C91" s="57" t="s">
        <v>1801</v>
      </c>
      <c r="D91" s="57" t="s">
        <v>1985</v>
      </c>
      <c r="E91" s="57" t="s">
        <v>1986</v>
      </c>
      <c r="F91" s="57" t="s">
        <v>1987</v>
      </c>
      <c r="G91" s="57">
        <v>1</v>
      </c>
      <c r="H91" s="57">
        <v>1</v>
      </c>
      <c r="I91" s="57">
        <v>1.53</v>
      </c>
      <c r="J91" s="57">
        <v>4.09</v>
      </c>
      <c r="K91" s="57">
        <v>6.1</v>
      </c>
      <c r="L91" s="57">
        <v>-4.57</v>
      </c>
      <c r="M91" s="57">
        <v>18</v>
      </c>
      <c r="N91" s="57">
        <v>20</v>
      </c>
      <c r="O91" s="57">
        <v>1</v>
      </c>
      <c r="P91" s="57">
        <v>12</v>
      </c>
      <c r="Q91" s="57">
        <v>7</v>
      </c>
      <c r="R91" s="57">
        <v>100</v>
      </c>
      <c r="S91" s="57">
        <v>0</v>
      </c>
      <c r="T91" s="57">
        <v>0</v>
      </c>
      <c r="U91" s="57">
        <v>61.11</v>
      </c>
      <c r="V91" s="57">
        <v>27.78</v>
      </c>
      <c r="W91" s="57">
        <v>11.11</v>
      </c>
      <c r="X91" s="57">
        <v>55</v>
      </c>
      <c r="Y91" s="57">
        <v>10</v>
      </c>
      <c r="Z91" s="57">
        <v>35</v>
      </c>
      <c r="AA91" s="57">
        <v>50</v>
      </c>
      <c r="AB91" s="57">
        <v>57.14</v>
      </c>
      <c r="AC91" s="57">
        <v>18</v>
      </c>
      <c r="AD91" s="57">
        <v>14</v>
      </c>
      <c r="AE91" s="57">
        <v>61.11</v>
      </c>
      <c r="AF91" s="57">
        <v>57.14</v>
      </c>
      <c r="AI91" s="45">
        <f t="shared" si="17"/>
        <v>37.777999999999999</v>
      </c>
      <c r="AJ91" s="46">
        <f t="shared" si="18"/>
        <v>-37.777999999999999</v>
      </c>
      <c r="AK91" s="63" t="str">
        <f t="shared" si="19"/>
        <v>N</v>
      </c>
      <c r="AL91" s="63" t="str">
        <f t="shared" si="20"/>
        <v>N</v>
      </c>
      <c r="AM91" s="44" t="str">
        <f t="shared" si="21"/>
        <v>Loss</v>
      </c>
      <c r="AN91" s="44" t="str">
        <f t="shared" si="22"/>
        <v>Win</v>
      </c>
      <c r="AO91" s="44" t="str">
        <f t="shared" si="23"/>
        <v>Loss</v>
      </c>
      <c r="AP91" s="44">
        <f t="shared" si="24"/>
        <v>-50</v>
      </c>
      <c r="AQ91" s="44">
        <f t="shared" si="25"/>
        <v>154.5</v>
      </c>
      <c r="AR91" s="44">
        <f t="shared" si="26"/>
        <v>-50</v>
      </c>
      <c r="AS91" s="99" t="str">
        <f t="shared" si="27"/>
        <v>+</v>
      </c>
      <c r="AT91" s="99" t="str">
        <f t="shared" si="28"/>
        <v>+</v>
      </c>
      <c r="AU91" s="99" t="str">
        <f t="shared" si="29"/>
        <v>+</v>
      </c>
      <c r="AV91" s="99" t="str">
        <f t="shared" si="30"/>
        <v>-</v>
      </c>
      <c r="AW91" s="99" t="str">
        <f t="shared" si="31"/>
        <v>+</v>
      </c>
    </row>
    <row r="92" spans="1:49" ht="15">
      <c r="A92" s="56">
        <v>43617</v>
      </c>
      <c r="B92" s="57" t="s">
        <v>629</v>
      </c>
      <c r="C92" s="57" t="s">
        <v>1801</v>
      </c>
      <c r="D92" s="57" t="s">
        <v>1988</v>
      </c>
      <c r="E92" s="57" t="s">
        <v>1989</v>
      </c>
      <c r="F92" s="57" t="s">
        <v>1990</v>
      </c>
      <c r="G92" s="57">
        <v>1</v>
      </c>
      <c r="H92" s="57">
        <v>1</v>
      </c>
      <c r="I92" s="57">
        <v>3.24</v>
      </c>
      <c r="J92" s="57">
        <v>3.4</v>
      </c>
      <c r="K92" s="57">
        <v>2.19</v>
      </c>
      <c r="L92" s="57">
        <v>1.05</v>
      </c>
      <c r="M92" s="57">
        <v>20</v>
      </c>
      <c r="N92" s="57">
        <v>21</v>
      </c>
      <c r="O92" s="57">
        <v>0</v>
      </c>
      <c r="P92" s="57">
        <v>11</v>
      </c>
      <c r="Q92" s="57">
        <v>9</v>
      </c>
      <c r="R92" s="57">
        <v>0</v>
      </c>
      <c r="S92" s="57">
        <v>0</v>
      </c>
      <c r="T92" s="57">
        <v>0</v>
      </c>
      <c r="U92" s="57">
        <v>30</v>
      </c>
      <c r="V92" s="57">
        <v>25</v>
      </c>
      <c r="W92" s="57">
        <v>45</v>
      </c>
      <c r="X92" s="57">
        <v>61.9</v>
      </c>
      <c r="Y92" s="57">
        <v>9.52</v>
      </c>
      <c r="Z92" s="57">
        <v>28.57</v>
      </c>
      <c r="AA92" s="57">
        <v>36.36</v>
      </c>
      <c r="AB92" s="57">
        <v>33.33</v>
      </c>
      <c r="AC92" s="57">
        <v>10</v>
      </c>
      <c r="AD92" s="57">
        <v>19</v>
      </c>
      <c r="AE92" s="57">
        <v>30</v>
      </c>
      <c r="AF92" s="57">
        <v>68.42</v>
      </c>
      <c r="AI92" s="45">
        <f t="shared" si="17"/>
        <v>-8.1180000000000003</v>
      </c>
      <c r="AJ92" s="46">
        <f t="shared" si="18"/>
        <v>8.1180000000000003</v>
      </c>
      <c r="AK92" s="63" t="str">
        <f t="shared" si="19"/>
        <v>N</v>
      </c>
      <c r="AL92" s="63" t="str">
        <f t="shared" si="20"/>
        <v>N</v>
      </c>
      <c r="AM92" s="44" t="str">
        <f t="shared" si="21"/>
        <v>Loss</v>
      </c>
      <c r="AN92" s="44" t="str">
        <f t="shared" si="22"/>
        <v>Win</v>
      </c>
      <c r="AO92" s="44" t="str">
        <f t="shared" si="23"/>
        <v>Loss</v>
      </c>
      <c r="AP92" s="44">
        <f t="shared" si="24"/>
        <v>-50</v>
      </c>
      <c r="AQ92" s="44">
        <f t="shared" si="25"/>
        <v>120</v>
      </c>
      <c r="AR92" s="44">
        <f t="shared" si="26"/>
        <v>-50</v>
      </c>
      <c r="AS92" s="99" t="str">
        <f t="shared" si="27"/>
        <v>-</v>
      </c>
      <c r="AT92" s="99" t="str">
        <f t="shared" si="28"/>
        <v>n/a</v>
      </c>
      <c r="AU92" s="99" t="str">
        <f t="shared" si="29"/>
        <v>-</v>
      </c>
      <c r="AV92" s="99" t="str">
        <f t="shared" si="30"/>
        <v>+</v>
      </c>
      <c r="AW92" s="99" t="str">
        <f t="shared" si="31"/>
        <v>-</v>
      </c>
    </row>
    <row r="93" spans="1:49" ht="15">
      <c r="A93" s="56">
        <v>43617</v>
      </c>
      <c r="B93" s="57" t="s">
        <v>1991</v>
      </c>
      <c r="C93" s="57" t="s">
        <v>1992</v>
      </c>
      <c r="D93" s="57" t="s">
        <v>1993</v>
      </c>
      <c r="E93" s="57" t="s">
        <v>1994</v>
      </c>
      <c r="F93" s="57" t="s">
        <v>1995</v>
      </c>
      <c r="G93" s="57">
        <v>1</v>
      </c>
      <c r="H93" s="57">
        <v>3</v>
      </c>
      <c r="I93" s="57">
        <v>8.4</v>
      </c>
      <c r="J93" s="57">
        <v>5.38</v>
      </c>
      <c r="K93" s="57">
        <v>1.25</v>
      </c>
      <c r="L93" s="57">
        <v>7.15</v>
      </c>
      <c r="M93" s="57">
        <v>2</v>
      </c>
      <c r="N93" s="57">
        <v>1</v>
      </c>
      <c r="O93" s="57">
        <v>0</v>
      </c>
      <c r="P93" s="57">
        <v>1</v>
      </c>
      <c r="Q93" s="57">
        <v>1</v>
      </c>
      <c r="R93" s="57">
        <v>0</v>
      </c>
      <c r="S93" s="57">
        <v>0</v>
      </c>
      <c r="T93" s="57">
        <v>0</v>
      </c>
      <c r="U93" s="57">
        <v>0</v>
      </c>
      <c r="V93" s="57">
        <v>0</v>
      </c>
      <c r="W93" s="57">
        <v>100</v>
      </c>
      <c r="X93" s="57">
        <v>100</v>
      </c>
      <c r="Y93" s="57">
        <v>0</v>
      </c>
      <c r="Z93" s="57">
        <v>0</v>
      </c>
      <c r="AA93" s="57">
        <v>0</v>
      </c>
      <c r="AB93" s="57">
        <v>100</v>
      </c>
      <c r="AC93" s="57">
        <v>0</v>
      </c>
      <c r="AD93" s="57">
        <v>1</v>
      </c>
      <c r="AE93" s="57">
        <v>0</v>
      </c>
      <c r="AF93" s="57">
        <v>100</v>
      </c>
      <c r="AI93" s="45">
        <f t="shared" si="17"/>
        <v>-40</v>
      </c>
      <c r="AJ93" s="46">
        <f t="shared" si="18"/>
        <v>40</v>
      </c>
      <c r="AK93" s="63" t="str">
        <f t="shared" si="19"/>
        <v>N</v>
      </c>
      <c r="AL93" s="63" t="str">
        <f t="shared" si="20"/>
        <v>Y</v>
      </c>
      <c r="AM93" s="44" t="str">
        <f t="shared" si="21"/>
        <v>Loss</v>
      </c>
      <c r="AN93" s="44" t="str">
        <f t="shared" si="22"/>
        <v>Loss</v>
      </c>
      <c r="AO93" s="44" t="str">
        <f t="shared" si="23"/>
        <v>Win</v>
      </c>
      <c r="AP93" s="44">
        <f t="shared" si="24"/>
        <v>-50</v>
      </c>
      <c r="AQ93" s="44">
        <f t="shared" si="25"/>
        <v>-50</v>
      </c>
      <c r="AR93" s="44">
        <f t="shared" si="26"/>
        <v>12.5</v>
      </c>
      <c r="AS93" s="99" t="str">
        <f t="shared" si="27"/>
        <v>-</v>
      </c>
      <c r="AT93" s="99" t="str">
        <f t="shared" si="28"/>
        <v>n/a</v>
      </c>
      <c r="AU93" s="99" t="str">
        <f t="shared" si="29"/>
        <v>-</v>
      </c>
      <c r="AV93" s="99" t="str">
        <f t="shared" si="30"/>
        <v>-</v>
      </c>
      <c r="AW93" s="99" t="str">
        <f t="shared" si="31"/>
        <v>-</v>
      </c>
    </row>
    <row r="94" spans="1:49" ht="15">
      <c r="A94" s="56">
        <v>43617</v>
      </c>
      <c r="B94" s="57" t="s">
        <v>721</v>
      </c>
      <c r="C94" s="57" t="s">
        <v>722</v>
      </c>
      <c r="D94" s="57" t="s">
        <v>1996</v>
      </c>
      <c r="E94" s="57" t="s">
        <v>1997</v>
      </c>
      <c r="F94" s="57" t="s">
        <v>1998</v>
      </c>
      <c r="G94" s="57">
        <v>0</v>
      </c>
      <c r="H94" s="57">
        <v>0</v>
      </c>
      <c r="I94" s="57">
        <v>2.23</v>
      </c>
      <c r="J94" s="57">
        <v>3.14</v>
      </c>
      <c r="K94" s="57">
        <v>3.35</v>
      </c>
      <c r="L94" s="57">
        <v>-1.1200000000000001</v>
      </c>
      <c r="M94" s="57">
        <v>20</v>
      </c>
      <c r="N94" s="57">
        <v>20</v>
      </c>
      <c r="O94" s="57">
        <v>2</v>
      </c>
      <c r="P94" s="57">
        <v>10</v>
      </c>
      <c r="Q94" s="57">
        <v>10</v>
      </c>
      <c r="R94" s="57">
        <v>0</v>
      </c>
      <c r="S94" s="57">
        <v>100</v>
      </c>
      <c r="T94" s="57">
        <v>0</v>
      </c>
      <c r="U94" s="57">
        <v>25</v>
      </c>
      <c r="V94" s="57">
        <v>30</v>
      </c>
      <c r="W94" s="57">
        <v>45</v>
      </c>
      <c r="X94" s="57">
        <v>15</v>
      </c>
      <c r="Y94" s="57">
        <v>25</v>
      </c>
      <c r="Z94" s="57">
        <v>60</v>
      </c>
      <c r="AA94" s="57">
        <v>30</v>
      </c>
      <c r="AB94" s="57">
        <v>10</v>
      </c>
      <c r="AC94" s="57">
        <v>7</v>
      </c>
      <c r="AD94" s="57">
        <v>2</v>
      </c>
      <c r="AE94" s="57">
        <v>42.86</v>
      </c>
      <c r="AF94" s="57">
        <v>50</v>
      </c>
      <c r="AI94" s="45">
        <f t="shared" si="17"/>
        <v>15.5</v>
      </c>
      <c r="AJ94" s="46">
        <f t="shared" si="18"/>
        <v>4.5</v>
      </c>
      <c r="AK94" s="63" t="str">
        <f t="shared" si="19"/>
        <v>N</v>
      </c>
      <c r="AL94" s="63" t="str">
        <f t="shared" si="20"/>
        <v>N</v>
      </c>
      <c r="AM94" s="44" t="str">
        <f t="shared" si="21"/>
        <v>Loss</v>
      </c>
      <c r="AN94" s="44" t="str">
        <f t="shared" si="22"/>
        <v>Win</v>
      </c>
      <c r="AO94" s="44" t="str">
        <f t="shared" si="23"/>
        <v>Loss</v>
      </c>
      <c r="AP94" s="44">
        <f t="shared" si="24"/>
        <v>-50</v>
      </c>
      <c r="AQ94" s="44">
        <f t="shared" si="25"/>
        <v>107</v>
      </c>
      <c r="AR94" s="44">
        <f t="shared" si="26"/>
        <v>-50</v>
      </c>
      <c r="AS94" s="99" t="str">
        <f t="shared" si="27"/>
        <v>+</v>
      </c>
      <c r="AT94" s="99" t="str">
        <f t="shared" si="28"/>
        <v>-</v>
      </c>
      <c r="AU94" s="99" t="str">
        <f t="shared" si="29"/>
        <v>+</v>
      </c>
      <c r="AV94" s="99" t="str">
        <f t="shared" si="30"/>
        <v>+</v>
      </c>
      <c r="AW94" s="99" t="str">
        <f t="shared" si="31"/>
        <v>+</v>
      </c>
    </row>
    <row r="95" spans="1:49" ht="15">
      <c r="A95" s="56">
        <v>43617</v>
      </c>
      <c r="B95" s="57" t="s">
        <v>721</v>
      </c>
      <c r="C95" s="57" t="s">
        <v>729</v>
      </c>
      <c r="D95" s="57" t="s">
        <v>1999</v>
      </c>
      <c r="E95" s="57" t="s">
        <v>2000</v>
      </c>
      <c r="F95" s="57" t="s">
        <v>2001</v>
      </c>
      <c r="G95" s="57">
        <v>2</v>
      </c>
      <c r="H95" s="57">
        <v>2</v>
      </c>
      <c r="I95" s="57">
        <v>1.65</v>
      </c>
      <c r="J95" s="57">
        <v>3.72</v>
      </c>
      <c r="K95" s="57">
        <v>4.92</v>
      </c>
      <c r="L95" s="57">
        <v>-3.27</v>
      </c>
      <c r="M95" s="57">
        <v>22</v>
      </c>
      <c r="N95" s="57">
        <v>15</v>
      </c>
      <c r="O95" s="57">
        <v>1</v>
      </c>
      <c r="P95" s="57">
        <v>12</v>
      </c>
      <c r="Q95" s="57">
        <v>7</v>
      </c>
      <c r="R95" s="57">
        <v>100</v>
      </c>
      <c r="S95" s="57">
        <v>0</v>
      </c>
      <c r="T95" s="57">
        <v>0</v>
      </c>
      <c r="U95" s="57">
        <v>63.64</v>
      </c>
      <c r="V95" s="57">
        <v>13.64</v>
      </c>
      <c r="W95" s="57">
        <v>22.73</v>
      </c>
      <c r="X95" s="57">
        <v>53.33</v>
      </c>
      <c r="Y95" s="57">
        <v>13.33</v>
      </c>
      <c r="Z95" s="57">
        <v>33.33</v>
      </c>
      <c r="AA95" s="57">
        <v>66.67</v>
      </c>
      <c r="AB95" s="57">
        <v>57.14</v>
      </c>
      <c r="AC95" s="57">
        <v>17</v>
      </c>
      <c r="AD95" s="57">
        <v>9</v>
      </c>
      <c r="AE95" s="57">
        <v>70.59</v>
      </c>
      <c r="AF95" s="57">
        <v>55.56</v>
      </c>
      <c r="AI95" s="45">
        <f t="shared" si="17"/>
        <v>34.212999999999994</v>
      </c>
      <c r="AJ95" s="46">
        <f t="shared" si="18"/>
        <v>-34.212999999999994</v>
      </c>
      <c r="AK95" s="63" t="str">
        <f t="shared" si="19"/>
        <v>N</v>
      </c>
      <c r="AL95" s="63" t="str">
        <f t="shared" si="20"/>
        <v>N</v>
      </c>
      <c r="AM95" s="44" t="str">
        <f t="shared" si="21"/>
        <v>Loss</v>
      </c>
      <c r="AN95" s="44" t="str">
        <f t="shared" si="22"/>
        <v>Win</v>
      </c>
      <c r="AO95" s="44" t="str">
        <f t="shared" si="23"/>
        <v>Loss</v>
      </c>
      <c r="AP95" s="44">
        <f t="shared" si="24"/>
        <v>-50</v>
      </c>
      <c r="AQ95" s="44">
        <f t="shared" si="25"/>
        <v>136</v>
      </c>
      <c r="AR95" s="44">
        <f t="shared" si="26"/>
        <v>-50</v>
      </c>
      <c r="AS95" s="99" t="str">
        <f t="shared" si="27"/>
        <v>+</v>
      </c>
      <c r="AT95" s="99" t="str">
        <f t="shared" si="28"/>
        <v>+</v>
      </c>
      <c r="AU95" s="99" t="str">
        <f t="shared" si="29"/>
        <v>+</v>
      </c>
      <c r="AV95" s="99" t="str">
        <f t="shared" si="30"/>
        <v>+</v>
      </c>
      <c r="AW95" s="99" t="str">
        <f t="shared" si="31"/>
        <v>+</v>
      </c>
    </row>
    <row r="96" spans="1:49" ht="15">
      <c r="A96" s="56">
        <v>43617</v>
      </c>
      <c r="B96" s="57" t="s">
        <v>721</v>
      </c>
      <c r="C96" s="57" t="s">
        <v>729</v>
      </c>
      <c r="D96" s="57" t="s">
        <v>2002</v>
      </c>
      <c r="E96" s="57" t="s">
        <v>2003</v>
      </c>
      <c r="F96" s="57" t="s">
        <v>2004</v>
      </c>
      <c r="G96" s="57">
        <v>1</v>
      </c>
      <c r="H96" s="57">
        <v>1</v>
      </c>
      <c r="I96" s="57">
        <v>2.19</v>
      </c>
      <c r="J96" s="57">
        <v>3.19</v>
      </c>
      <c r="K96" s="57">
        <v>3.25</v>
      </c>
      <c r="L96" s="57">
        <v>-1.06</v>
      </c>
      <c r="M96" s="57">
        <v>14</v>
      </c>
      <c r="N96" s="57">
        <v>18</v>
      </c>
      <c r="O96" s="57">
        <v>1</v>
      </c>
      <c r="P96" s="57">
        <v>9</v>
      </c>
      <c r="Q96" s="57">
        <v>9</v>
      </c>
      <c r="R96" s="57">
        <v>0</v>
      </c>
      <c r="S96" s="57">
        <v>0</v>
      </c>
      <c r="T96" s="57">
        <v>100</v>
      </c>
      <c r="U96" s="57">
        <v>28.57</v>
      </c>
      <c r="V96" s="57">
        <v>28.57</v>
      </c>
      <c r="W96" s="57">
        <v>42.86</v>
      </c>
      <c r="X96" s="57">
        <v>16.670000000000002</v>
      </c>
      <c r="Y96" s="57">
        <v>22.22</v>
      </c>
      <c r="Z96" s="57">
        <v>61.11</v>
      </c>
      <c r="AA96" s="57">
        <v>22.22</v>
      </c>
      <c r="AB96" s="57">
        <v>22.22</v>
      </c>
      <c r="AC96" s="57">
        <v>5</v>
      </c>
      <c r="AD96" s="57">
        <v>8</v>
      </c>
      <c r="AE96" s="57">
        <v>20</v>
      </c>
      <c r="AF96" s="57">
        <v>25</v>
      </c>
      <c r="AI96" s="45">
        <f t="shared" si="17"/>
        <v>-23.335000000000008</v>
      </c>
      <c r="AJ96" s="46">
        <f t="shared" si="18"/>
        <v>23.335000000000008</v>
      </c>
      <c r="AK96" s="63" t="str">
        <f t="shared" si="19"/>
        <v>N</v>
      </c>
      <c r="AL96" s="63" t="str">
        <f t="shared" si="20"/>
        <v>N</v>
      </c>
      <c r="AM96" s="44" t="str">
        <f t="shared" si="21"/>
        <v>Loss</v>
      </c>
      <c r="AN96" s="44" t="str">
        <f t="shared" si="22"/>
        <v>Win</v>
      </c>
      <c r="AO96" s="44" t="str">
        <f t="shared" si="23"/>
        <v>Loss</v>
      </c>
      <c r="AP96" s="44">
        <f t="shared" si="24"/>
        <v>-50</v>
      </c>
      <c r="AQ96" s="44">
        <f t="shared" si="25"/>
        <v>109.5</v>
      </c>
      <c r="AR96" s="44">
        <f t="shared" si="26"/>
        <v>-50</v>
      </c>
      <c r="AS96" s="99" t="str">
        <f t="shared" si="27"/>
        <v>+</v>
      </c>
      <c r="AT96" s="99" t="str">
        <f t="shared" si="28"/>
        <v>-</v>
      </c>
      <c r="AU96" s="99" t="str">
        <f t="shared" si="29"/>
        <v>+</v>
      </c>
      <c r="AV96" s="99" t="str">
        <f t="shared" si="30"/>
        <v>-</v>
      </c>
      <c r="AW96" s="99" t="str">
        <f t="shared" si="31"/>
        <v>-</v>
      </c>
    </row>
    <row r="97" spans="1:49" ht="15">
      <c r="A97" s="56">
        <v>43617</v>
      </c>
      <c r="B97" s="57" t="s">
        <v>277</v>
      </c>
      <c r="C97" s="57" t="s">
        <v>2005</v>
      </c>
      <c r="D97" s="57" t="s">
        <v>2006</v>
      </c>
      <c r="E97" s="57" t="s">
        <v>2007</v>
      </c>
      <c r="F97" s="57" t="s">
        <v>2008</v>
      </c>
      <c r="G97" s="57">
        <v>2</v>
      </c>
      <c r="H97" s="57">
        <v>1</v>
      </c>
      <c r="I97" s="57">
        <v>2.67</v>
      </c>
      <c r="J97" s="57">
        <v>3.66</v>
      </c>
      <c r="K97" s="57">
        <v>2.2200000000000002</v>
      </c>
      <c r="L97" s="57">
        <v>0.45</v>
      </c>
      <c r="M97" s="57">
        <v>17</v>
      </c>
      <c r="N97" s="57">
        <v>5</v>
      </c>
      <c r="O97" s="57">
        <v>1</v>
      </c>
      <c r="P97" s="57">
        <v>9</v>
      </c>
      <c r="Q97" s="57">
        <v>2</v>
      </c>
      <c r="R97" s="57">
        <v>0</v>
      </c>
      <c r="S97" s="57">
        <v>100</v>
      </c>
      <c r="T97" s="57">
        <v>0</v>
      </c>
      <c r="U97" s="57">
        <v>5.88</v>
      </c>
      <c r="V97" s="57">
        <v>23.53</v>
      </c>
      <c r="W97" s="57">
        <v>70.59</v>
      </c>
      <c r="X97" s="57">
        <v>60</v>
      </c>
      <c r="Y97" s="57">
        <v>20</v>
      </c>
      <c r="Z97" s="57">
        <v>20</v>
      </c>
      <c r="AA97" s="57">
        <v>0</v>
      </c>
      <c r="AB97" s="57">
        <v>50</v>
      </c>
      <c r="AC97" s="57">
        <v>2</v>
      </c>
      <c r="AD97" s="57">
        <v>4</v>
      </c>
      <c r="AE97" s="57">
        <v>50</v>
      </c>
      <c r="AF97" s="57">
        <v>50</v>
      </c>
      <c r="AI97" s="45">
        <f t="shared" si="17"/>
        <v>-10.589000000000002</v>
      </c>
      <c r="AJ97" s="46">
        <f t="shared" si="18"/>
        <v>30.588999999999999</v>
      </c>
      <c r="AK97" s="63" t="str">
        <f t="shared" si="19"/>
        <v>N</v>
      </c>
      <c r="AL97" s="63" t="str">
        <f t="shared" si="20"/>
        <v>N</v>
      </c>
      <c r="AM97" s="44" t="str">
        <f t="shared" si="21"/>
        <v>Win</v>
      </c>
      <c r="AN97" s="44" t="str">
        <f t="shared" si="22"/>
        <v>Loss</v>
      </c>
      <c r="AO97" s="44" t="str">
        <f t="shared" si="23"/>
        <v>Loss</v>
      </c>
      <c r="AP97" s="44">
        <f t="shared" si="24"/>
        <v>83.5</v>
      </c>
      <c r="AQ97" s="44">
        <f t="shared" si="25"/>
        <v>-50</v>
      </c>
      <c r="AR97" s="44">
        <f t="shared" si="26"/>
        <v>-50</v>
      </c>
      <c r="AS97" s="99" t="str">
        <f t="shared" si="27"/>
        <v>-</v>
      </c>
      <c r="AT97" s="99" t="str">
        <f t="shared" si="28"/>
        <v>-</v>
      </c>
      <c r="AU97" s="99" t="str">
        <f t="shared" si="29"/>
        <v>-</v>
      </c>
      <c r="AV97" s="99" t="str">
        <f t="shared" si="30"/>
        <v>-</v>
      </c>
      <c r="AW97" s="99" t="str">
        <f t="shared" si="31"/>
        <v>-</v>
      </c>
    </row>
    <row r="98" spans="1:49" ht="15">
      <c r="A98" s="56">
        <v>43617</v>
      </c>
      <c r="B98" s="57" t="s">
        <v>737</v>
      </c>
      <c r="C98" s="57" t="s">
        <v>738</v>
      </c>
      <c r="D98" s="57" t="s">
        <v>2009</v>
      </c>
      <c r="E98" s="57" t="s">
        <v>2010</v>
      </c>
      <c r="F98" s="57" t="s">
        <v>2011</v>
      </c>
      <c r="G98" s="57">
        <v>3</v>
      </c>
      <c r="H98" s="57">
        <v>1</v>
      </c>
      <c r="I98" s="57">
        <v>3.32</v>
      </c>
      <c r="J98" s="57">
        <v>3.65</v>
      </c>
      <c r="K98" s="57">
        <v>1.89</v>
      </c>
      <c r="L98" s="57">
        <v>1.43</v>
      </c>
      <c r="M98" s="57">
        <v>6</v>
      </c>
      <c r="N98" s="57">
        <v>3</v>
      </c>
      <c r="O98" s="57">
        <v>0</v>
      </c>
      <c r="P98" s="57">
        <v>5</v>
      </c>
      <c r="Q98" s="57">
        <v>1</v>
      </c>
      <c r="R98" s="57">
        <v>0</v>
      </c>
      <c r="S98" s="57">
        <v>0</v>
      </c>
      <c r="T98" s="57">
        <v>0</v>
      </c>
      <c r="U98" s="57">
        <v>50</v>
      </c>
      <c r="V98" s="57">
        <v>0</v>
      </c>
      <c r="W98" s="57">
        <v>50</v>
      </c>
      <c r="X98" s="57">
        <v>66.67</v>
      </c>
      <c r="Y98" s="57">
        <v>0</v>
      </c>
      <c r="Z98" s="57">
        <v>33.33</v>
      </c>
      <c r="AA98" s="57">
        <v>60</v>
      </c>
      <c r="AB98" s="57">
        <v>100</v>
      </c>
      <c r="AC98" s="57">
        <v>3</v>
      </c>
      <c r="AD98" s="57">
        <v>3</v>
      </c>
      <c r="AE98" s="57">
        <v>100</v>
      </c>
      <c r="AF98" s="57">
        <v>66.67</v>
      </c>
      <c r="AI98" s="45">
        <f t="shared" si="17"/>
        <v>-6.668000000000001</v>
      </c>
      <c r="AJ98" s="46">
        <f t="shared" si="18"/>
        <v>6.668000000000001</v>
      </c>
      <c r="AK98" s="63" t="str">
        <f t="shared" si="19"/>
        <v>N</v>
      </c>
      <c r="AL98" s="63" t="str">
        <f t="shared" si="20"/>
        <v>Y</v>
      </c>
      <c r="AM98" s="44" t="str">
        <f t="shared" si="21"/>
        <v>Win</v>
      </c>
      <c r="AN98" s="44" t="str">
        <f t="shared" si="22"/>
        <v>Loss</v>
      </c>
      <c r="AO98" s="44" t="str">
        <f t="shared" si="23"/>
        <v>Loss</v>
      </c>
      <c r="AP98" s="44">
        <f t="shared" si="24"/>
        <v>116</v>
      </c>
      <c r="AQ98" s="44">
        <f t="shared" si="25"/>
        <v>-50</v>
      </c>
      <c r="AR98" s="44">
        <f t="shared" si="26"/>
        <v>-50</v>
      </c>
      <c r="AS98" s="99" t="str">
        <f t="shared" si="27"/>
        <v>-</v>
      </c>
      <c r="AT98" s="99" t="str">
        <f t="shared" si="28"/>
        <v>n/a</v>
      </c>
      <c r="AU98" s="99" t="str">
        <f t="shared" si="29"/>
        <v>-</v>
      </c>
      <c r="AV98" s="99" t="str">
        <f t="shared" si="30"/>
        <v>-</v>
      </c>
      <c r="AW98" s="99" t="str">
        <f t="shared" si="31"/>
        <v>-</v>
      </c>
    </row>
    <row r="99" spans="1:49" ht="15">
      <c r="A99" s="56">
        <v>43617</v>
      </c>
      <c r="B99" s="57" t="s">
        <v>683</v>
      </c>
      <c r="C99" s="57" t="s">
        <v>706</v>
      </c>
      <c r="D99" s="57" t="s">
        <v>2012</v>
      </c>
      <c r="E99" s="57" t="s">
        <v>2013</v>
      </c>
      <c r="F99" s="57" t="s">
        <v>2014</v>
      </c>
      <c r="G99" s="57">
        <v>3</v>
      </c>
      <c r="H99" s="57">
        <v>2</v>
      </c>
      <c r="I99" s="57">
        <v>1.67</v>
      </c>
      <c r="J99" s="57">
        <v>3.6</v>
      </c>
      <c r="K99" s="57">
        <v>4.82</v>
      </c>
      <c r="L99" s="57">
        <v>-3.15</v>
      </c>
      <c r="M99" s="57">
        <v>13</v>
      </c>
      <c r="N99" s="57">
        <v>12</v>
      </c>
      <c r="O99" s="57">
        <v>0</v>
      </c>
      <c r="P99" s="57">
        <v>7</v>
      </c>
      <c r="Q99" s="57">
        <v>5</v>
      </c>
      <c r="R99" s="57">
        <v>0</v>
      </c>
      <c r="S99" s="57">
        <v>0</v>
      </c>
      <c r="T99" s="57">
        <v>0</v>
      </c>
      <c r="U99" s="57">
        <v>30.77</v>
      </c>
      <c r="V99" s="57">
        <v>15.38</v>
      </c>
      <c r="W99" s="57">
        <v>53.85</v>
      </c>
      <c r="X99" s="57">
        <v>33.33</v>
      </c>
      <c r="Y99" s="57">
        <v>8.33</v>
      </c>
      <c r="Z99" s="57">
        <v>58.33</v>
      </c>
      <c r="AA99" s="57">
        <v>42.86</v>
      </c>
      <c r="AB99" s="57">
        <v>20</v>
      </c>
      <c r="AC99" s="57">
        <v>4</v>
      </c>
      <c r="AD99" s="57">
        <v>5</v>
      </c>
      <c r="AE99" s="57">
        <v>50</v>
      </c>
      <c r="AF99" s="57">
        <v>60</v>
      </c>
      <c r="AI99" s="45">
        <f t="shared" si="17"/>
        <v>1.0889999999999986</v>
      </c>
      <c r="AJ99" s="46">
        <f t="shared" si="18"/>
        <v>-1.0889999999999986</v>
      </c>
      <c r="AK99" s="63" t="str">
        <f t="shared" si="19"/>
        <v>N</v>
      </c>
      <c r="AL99" s="63" t="str">
        <f t="shared" si="20"/>
        <v>N</v>
      </c>
      <c r="AM99" s="44" t="str">
        <f t="shared" si="21"/>
        <v>Win</v>
      </c>
      <c r="AN99" s="44" t="str">
        <f t="shared" si="22"/>
        <v>Loss</v>
      </c>
      <c r="AO99" s="44" t="str">
        <f t="shared" si="23"/>
        <v>Loss</v>
      </c>
      <c r="AP99" s="44">
        <f t="shared" si="24"/>
        <v>33.5</v>
      </c>
      <c r="AQ99" s="44">
        <f t="shared" si="25"/>
        <v>-50</v>
      </c>
      <c r="AR99" s="44">
        <f t="shared" si="26"/>
        <v>-50</v>
      </c>
      <c r="AS99" s="99" t="str">
        <f t="shared" si="27"/>
        <v>+</v>
      </c>
      <c r="AT99" s="99" t="str">
        <f t="shared" si="28"/>
        <v>n/a</v>
      </c>
      <c r="AU99" s="99" t="str">
        <f t="shared" si="29"/>
        <v>-</v>
      </c>
      <c r="AV99" s="99" t="str">
        <f t="shared" si="30"/>
        <v>+</v>
      </c>
      <c r="AW99" s="99" t="str">
        <f t="shared" si="31"/>
        <v>+</v>
      </c>
    </row>
    <row r="100" spans="1:49" ht="15">
      <c r="A100" s="56">
        <v>43617</v>
      </c>
      <c r="B100" s="57" t="s">
        <v>443</v>
      </c>
      <c r="C100" s="57" t="s">
        <v>1960</v>
      </c>
      <c r="D100" s="57" t="s">
        <v>2015</v>
      </c>
      <c r="E100" s="57" t="s">
        <v>2016</v>
      </c>
      <c r="F100" s="57" t="s">
        <v>2017</v>
      </c>
      <c r="G100" s="57">
        <v>7</v>
      </c>
      <c r="H100" s="57">
        <v>1</v>
      </c>
      <c r="I100" s="57">
        <v>1.35</v>
      </c>
      <c r="J100" s="57">
        <v>5.12</v>
      </c>
      <c r="K100" s="57">
        <v>6.27</v>
      </c>
      <c r="L100" s="57">
        <v>-4.92</v>
      </c>
      <c r="M100" s="57">
        <v>29</v>
      </c>
      <c r="N100" s="57">
        <v>28</v>
      </c>
      <c r="O100" s="57">
        <v>1</v>
      </c>
      <c r="P100" s="57">
        <v>14</v>
      </c>
      <c r="Q100" s="57">
        <v>13</v>
      </c>
      <c r="R100" s="57">
        <v>0</v>
      </c>
      <c r="S100" s="57">
        <v>0</v>
      </c>
      <c r="T100" s="57">
        <v>100</v>
      </c>
      <c r="U100" s="57">
        <v>65.52</v>
      </c>
      <c r="V100" s="57">
        <v>0</v>
      </c>
      <c r="W100" s="57">
        <v>34.479999999999997</v>
      </c>
      <c r="X100" s="57">
        <v>60.71</v>
      </c>
      <c r="Y100" s="57">
        <v>0</v>
      </c>
      <c r="Z100" s="57">
        <v>39.29</v>
      </c>
      <c r="AA100" s="57">
        <v>57.14</v>
      </c>
      <c r="AB100" s="57">
        <v>53.85</v>
      </c>
      <c r="AC100" s="57">
        <v>26</v>
      </c>
      <c r="AD100" s="57">
        <v>15</v>
      </c>
      <c r="AE100" s="57">
        <v>65.38</v>
      </c>
      <c r="AF100" s="57">
        <v>60</v>
      </c>
      <c r="AI100" s="45">
        <f t="shared" si="17"/>
        <v>-28.076000000000004</v>
      </c>
      <c r="AJ100" s="46">
        <f t="shared" si="18"/>
        <v>28.076000000000004</v>
      </c>
      <c r="AK100" s="63" t="str">
        <f t="shared" si="19"/>
        <v>N</v>
      </c>
      <c r="AL100" s="63" t="str">
        <f t="shared" si="20"/>
        <v>N</v>
      </c>
      <c r="AM100" s="44" t="str">
        <f t="shared" si="21"/>
        <v>Win</v>
      </c>
      <c r="AN100" s="44" t="str">
        <f t="shared" si="22"/>
        <v>Loss</v>
      </c>
      <c r="AO100" s="44" t="str">
        <f t="shared" si="23"/>
        <v>Loss</v>
      </c>
      <c r="AP100" s="44">
        <f t="shared" si="24"/>
        <v>17.5</v>
      </c>
      <c r="AQ100" s="44">
        <f t="shared" si="25"/>
        <v>-50</v>
      </c>
      <c r="AR100" s="44">
        <f t="shared" si="26"/>
        <v>-50</v>
      </c>
      <c r="AS100" s="99" t="str">
        <f t="shared" si="27"/>
        <v>+</v>
      </c>
      <c r="AT100" s="99" t="str">
        <f t="shared" si="28"/>
        <v>-</v>
      </c>
      <c r="AU100" s="99" t="str">
        <f t="shared" si="29"/>
        <v>+</v>
      </c>
      <c r="AV100" s="99" t="str">
        <f t="shared" si="30"/>
        <v>+</v>
      </c>
      <c r="AW100" s="99" t="str">
        <f t="shared" si="31"/>
        <v>-</v>
      </c>
    </row>
    <row r="101" spans="1:49" ht="15">
      <c r="A101" s="56">
        <v>43617</v>
      </c>
      <c r="B101" s="57" t="s">
        <v>277</v>
      </c>
      <c r="C101" s="57" t="s">
        <v>278</v>
      </c>
      <c r="D101" s="57" t="s">
        <v>2018</v>
      </c>
      <c r="E101" s="57" t="s">
        <v>314</v>
      </c>
      <c r="F101" s="57" t="s">
        <v>316</v>
      </c>
      <c r="G101" s="57">
        <v>2</v>
      </c>
      <c r="H101" s="57">
        <v>0</v>
      </c>
      <c r="I101" s="57">
        <v>2.0299999999999998</v>
      </c>
      <c r="J101" s="57">
        <v>3.3</v>
      </c>
      <c r="K101" s="57">
        <v>3.41</v>
      </c>
      <c r="L101" s="57">
        <v>-1.38</v>
      </c>
      <c r="M101" s="57">
        <v>30</v>
      </c>
      <c r="N101" s="57">
        <v>88</v>
      </c>
      <c r="O101" s="57">
        <v>2</v>
      </c>
      <c r="P101" s="57">
        <v>16</v>
      </c>
      <c r="Q101" s="57">
        <v>44</v>
      </c>
      <c r="R101" s="57">
        <v>0</v>
      </c>
      <c r="S101" s="57">
        <v>50</v>
      </c>
      <c r="T101" s="57">
        <v>50</v>
      </c>
      <c r="U101" s="57">
        <v>30</v>
      </c>
      <c r="V101" s="57">
        <v>30</v>
      </c>
      <c r="W101" s="57">
        <v>40</v>
      </c>
      <c r="X101" s="57">
        <v>27.27</v>
      </c>
      <c r="Y101" s="57">
        <v>23.86</v>
      </c>
      <c r="Z101" s="57">
        <v>48.86</v>
      </c>
      <c r="AA101" s="57">
        <v>31.25</v>
      </c>
      <c r="AB101" s="57">
        <v>25</v>
      </c>
      <c r="AC101" s="57">
        <v>9</v>
      </c>
      <c r="AD101" s="57">
        <v>23</v>
      </c>
      <c r="AE101" s="57">
        <v>33.33</v>
      </c>
      <c r="AF101" s="57">
        <v>43.48</v>
      </c>
      <c r="AI101" s="45">
        <f t="shared" si="17"/>
        <v>-7.0679999999999996</v>
      </c>
      <c r="AJ101" s="46">
        <f t="shared" si="18"/>
        <v>17.067999999999998</v>
      </c>
      <c r="AK101" s="63" t="str">
        <f t="shared" si="19"/>
        <v>N</v>
      </c>
      <c r="AL101" s="63" t="str">
        <f t="shared" si="20"/>
        <v>N</v>
      </c>
      <c r="AM101" s="44" t="str">
        <f t="shared" si="21"/>
        <v>Win</v>
      </c>
      <c r="AN101" s="44" t="str">
        <f t="shared" si="22"/>
        <v>Loss</v>
      </c>
      <c r="AO101" s="44" t="str">
        <f t="shared" si="23"/>
        <v>Loss</v>
      </c>
      <c r="AP101" s="44">
        <f t="shared" si="24"/>
        <v>51.499999999999986</v>
      </c>
      <c r="AQ101" s="44">
        <f t="shared" si="25"/>
        <v>-50</v>
      </c>
      <c r="AR101" s="44">
        <f t="shared" si="26"/>
        <v>-50</v>
      </c>
      <c r="AS101" s="99" t="str">
        <f t="shared" si="27"/>
        <v>+</v>
      </c>
      <c r="AT101" s="99" t="str">
        <f t="shared" si="28"/>
        <v>-</v>
      </c>
      <c r="AU101" s="99" t="str">
        <f t="shared" si="29"/>
        <v>+</v>
      </c>
      <c r="AV101" s="99" t="str">
        <f t="shared" si="30"/>
        <v>+</v>
      </c>
      <c r="AW101" s="99" t="str">
        <f t="shared" si="31"/>
        <v>-</v>
      </c>
    </row>
    <row r="102" spans="1:49" ht="15">
      <c r="A102" s="56">
        <v>43617</v>
      </c>
      <c r="B102" s="57" t="s">
        <v>277</v>
      </c>
      <c r="C102" s="57" t="s">
        <v>2005</v>
      </c>
      <c r="D102" s="57" t="s">
        <v>2019</v>
      </c>
      <c r="E102" s="57" t="s">
        <v>2020</v>
      </c>
      <c r="F102" s="57" t="s">
        <v>2021</v>
      </c>
      <c r="G102" s="57">
        <v>1</v>
      </c>
      <c r="H102" s="57">
        <v>2</v>
      </c>
      <c r="I102" s="57">
        <v>5.67</v>
      </c>
      <c r="J102" s="57">
        <v>4.9400000000000004</v>
      </c>
      <c r="K102" s="57">
        <v>1.38</v>
      </c>
      <c r="L102" s="57">
        <v>4.29</v>
      </c>
      <c r="M102" s="57">
        <v>3</v>
      </c>
      <c r="N102" s="57">
        <v>19</v>
      </c>
      <c r="O102" s="57">
        <v>1</v>
      </c>
      <c r="P102" s="57">
        <v>0</v>
      </c>
      <c r="Q102" s="57">
        <v>8</v>
      </c>
      <c r="R102" s="57">
        <v>100</v>
      </c>
      <c r="S102" s="57">
        <v>0</v>
      </c>
      <c r="T102" s="57">
        <v>0</v>
      </c>
      <c r="U102" s="57">
        <v>33.33</v>
      </c>
      <c r="V102" s="57">
        <v>0</v>
      </c>
      <c r="W102" s="57">
        <v>66.67</v>
      </c>
      <c r="X102" s="57">
        <v>26.32</v>
      </c>
      <c r="Y102" s="57">
        <v>10.53</v>
      </c>
      <c r="Z102" s="57">
        <v>63.16</v>
      </c>
      <c r="AA102" s="57">
        <v>0</v>
      </c>
      <c r="AB102" s="57">
        <v>12.5</v>
      </c>
      <c r="AC102" s="57">
        <v>0</v>
      </c>
      <c r="AD102" s="57">
        <v>7</v>
      </c>
      <c r="AE102" s="57">
        <v>0</v>
      </c>
      <c r="AF102" s="57">
        <v>42.86</v>
      </c>
      <c r="AI102" s="45">
        <f t="shared" si="17"/>
        <v>29.646999999999991</v>
      </c>
      <c r="AJ102" s="46">
        <f t="shared" si="18"/>
        <v>-29.646999999999991</v>
      </c>
      <c r="AK102" s="63" t="str">
        <f t="shared" si="19"/>
        <v>N</v>
      </c>
      <c r="AL102" s="63" t="str">
        <f t="shared" si="20"/>
        <v>N</v>
      </c>
      <c r="AM102" s="44" t="str">
        <f t="shared" si="21"/>
        <v>Loss</v>
      </c>
      <c r="AN102" s="44" t="str">
        <f t="shared" si="22"/>
        <v>Loss</v>
      </c>
      <c r="AO102" s="44" t="str">
        <f t="shared" si="23"/>
        <v>Win</v>
      </c>
      <c r="AP102" s="44">
        <f t="shared" si="24"/>
        <v>-50</v>
      </c>
      <c r="AQ102" s="44">
        <f t="shared" si="25"/>
        <v>-50</v>
      </c>
      <c r="AR102" s="44">
        <f t="shared" si="26"/>
        <v>19</v>
      </c>
      <c r="AS102" s="99" t="str">
        <f t="shared" si="27"/>
        <v>-</v>
      </c>
      <c r="AT102" s="99" t="str">
        <f t="shared" si="28"/>
        <v>+</v>
      </c>
      <c r="AU102" s="99" t="str">
        <f t="shared" si="29"/>
        <v>+</v>
      </c>
      <c r="AV102" s="99" t="str">
        <f t="shared" si="30"/>
        <v>-</v>
      </c>
      <c r="AW102" s="99" t="str">
        <f t="shared" si="31"/>
        <v>+</v>
      </c>
    </row>
    <row r="103" spans="1:49" ht="15">
      <c r="A103" s="56">
        <v>43617</v>
      </c>
      <c r="B103" s="57" t="s">
        <v>439</v>
      </c>
      <c r="C103" s="57" t="s">
        <v>1254</v>
      </c>
      <c r="D103" s="57" t="s">
        <v>2022</v>
      </c>
      <c r="E103" s="57" t="s">
        <v>2023</v>
      </c>
      <c r="F103" s="57" t="s">
        <v>2024</v>
      </c>
      <c r="G103" s="57">
        <v>1</v>
      </c>
      <c r="H103" s="57">
        <v>1</v>
      </c>
      <c r="I103" s="57">
        <v>1.59</v>
      </c>
      <c r="J103" s="57">
        <v>4.16</v>
      </c>
      <c r="K103" s="57">
        <v>4.25</v>
      </c>
      <c r="L103" s="57">
        <v>-2.66</v>
      </c>
      <c r="M103" s="57">
        <v>7</v>
      </c>
      <c r="N103" s="57">
        <v>8</v>
      </c>
      <c r="O103" s="57">
        <v>0</v>
      </c>
      <c r="P103" s="57">
        <v>4</v>
      </c>
      <c r="Q103" s="57">
        <v>4</v>
      </c>
      <c r="R103" s="57">
        <v>0</v>
      </c>
      <c r="S103" s="57">
        <v>0</v>
      </c>
      <c r="T103" s="57">
        <v>0</v>
      </c>
      <c r="U103" s="57">
        <v>42.86</v>
      </c>
      <c r="V103" s="57">
        <v>14.29</v>
      </c>
      <c r="W103" s="57">
        <v>42.86</v>
      </c>
      <c r="X103" s="57">
        <v>37.5</v>
      </c>
      <c r="Y103" s="57">
        <v>12.5</v>
      </c>
      <c r="Z103" s="57">
        <v>50</v>
      </c>
      <c r="AA103" s="57">
        <v>25</v>
      </c>
      <c r="AB103" s="57">
        <v>25</v>
      </c>
      <c r="AC103" s="57">
        <v>5</v>
      </c>
      <c r="AD103" s="57">
        <v>2</v>
      </c>
      <c r="AE103" s="57">
        <v>60</v>
      </c>
      <c r="AF103" s="57">
        <v>100</v>
      </c>
      <c r="AI103" s="45">
        <f t="shared" si="17"/>
        <v>2.6790000000000003</v>
      </c>
      <c r="AJ103" s="46">
        <f t="shared" si="18"/>
        <v>-2.6790000000000003</v>
      </c>
      <c r="AK103" s="63" t="str">
        <f t="shared" si="19"/>
        <v>N</v>
      </c>
      <c r="AL103" s="63" t="str">
        <f t="shared" si="20"/>
        <v>N</v>
      </c>
      <c r="AM103" s="44" t="str">
        <f t="shared" si="21"/>
        <v>Loss</v>
      </c>
      <c r="AN103" s="44" t="str">
        <f t="shared" si="22"/>
        <v>Win</v>
      </c>
      <c r="AO103" s="44" t="str">
        <f t="shared" si="23"/>
        <v>Loss</v>
      </c>
      <c r="AP103" s="44">
        <f t="shared" si="24"/>
        <v>-50</v>
      </c>
      <c r="AQ103" s="44">
        <f t="shared" si="25"/>
        <v>158</v>
      </c>
      <c r="AR103" s="44">
        <f t="shared" si="26"/>
        <v>-50</v>
      </c>
      <c r="AS103" s="99" t="str">
        <f t="shared" si="27"/>
        <v>+</v>
      </c>
      <c r="AT103" s="99" t="str">
        <f t="shared" si="28"/>
        <v>n/a</v>
      </c>
      <c r="AU103" s="99" t="str">
        <f t="shared" si="29"/>
        <v>+</v>
      </c>
      <c r="AV103" s="99" t="str">
        <f t="shared" si="30"/>
        <v>-</v>
      </c>
      <c r="AW103" s="99" t="str">
        <f t="shared" si="31"/>
        <v>+</v>
      </c>
    </row>
    <row r="104" spans="1:49" ht="15">
      <c r="A104" s="56">
        <v>43617</v>
      </c>
      <c r="B104" s="57" t="s">
        <v>272</v>
      </c>
      <c r="C104" s="57" t="s">
        <v>286</v>
      </c>
      <c r="D104" s="57" t="s">
        <v>2025</v>
      </c>
      <c r="E104" s="57" t="s">
        <v>2026</v>
      </c>
      <c r="F104" s="57" t="s">
        <v>2027</v>
      </c>
      <c r="G104" s="57">
        <v>0</v>
      </c>
      <c r="H104" s="57">
        <v>8</v>
      </c>
      <c r="I104" s="57">
        <v>4.0999999999999996</v>
      </c>
      <c r="J104" s="57">
        <v>4.29</v>
      </c>
      <c r="K104" s="57">
        <v>1.57</v>
      </c>
      <c r="L104" s="57">
        <v>2.5299999999999998</v>
      </c>
      <c r="M104" s="57">
        <v>34</v>
      </c>
      <c r="N104" s="57">
        <v>8</v>
      </c>
      <c r="O104" s="57">
        <v>0</v>
      </c>
      <c r="P104" s="57">
        <v>18</v>
      </c>
      <c r="Q104" s="57">
        <v>3</v>
      </c>
      <c r="R104" s="57">
        <v>0</v>
      </c>
      <c r="S104" s="57">
        <v>0</v>
      </c>
      <c r="T104" s="57">
        <v>0</v>
      </c>
      <c r="U104" s="57">
        <v>38.24</v>
      </c>
      <c r="V104" s="57">
        <v>5.88</v>
      </c>
      <c r="W104" s="57">
        <v>55.88</v>
      </c>
      <c r="X104" s="57">
        <v>25</v>
      </c>
      <c r="Y104" s="57">
        <v>12.5</v>
      </c>
      <c r="Z104" s="57">
        <v>62.5</v>
      </c>
      <c r="AA104" s="57">
        <v>44.44</v>
      </c>
      <c r="AB104" s="57">
        <v>66.67</v>
      </c>
      <c r="AC104" s="57">
        <v>18</v>
      </c>
      <c r="AD104" s="57">
        <v>5</v>
      </c>
      <c r="AE104" s="57">
        <v>61.11</v>
      </c>
      <c r="AF104" s="57">
        <v>40</v>
      </c>
      <c r="AI104" s="45">
        <f t="shared" si="17"/>
        <v>3.3099999999999987</v>
      </c>
      <c r="AJ104" s="46">
        <f t="shared" si="18"/>
        <v>-3.3099999999999987</v>
      </c>
      <c r="AK104" s="63" t="str">
        <f t="shared" si="19"/>
        <v>N</v>
      </c>
      <c r="AL104" s="63" t="str">
        <f t="shared" si="20"/>
        <v>N</v>
      </c>
      <c r="AM104" s="44" t="str">
        <f t="shared" si="21"/>
        <v>Loss</v>
      </c>
      <c r="AN104" s="44" t="str">
        <f t="shared" si="22"/>
        <v>Loss</v>
      </c>
      <c r="AO104" s="44" t="str">
        <f t="shared" si="23"/>
        <v>Win</v>
      </c>
      <c r="AP104" s="44">
        <f t="shared" si="24"/>
        <v>-50</v>
      </c>
      <c r="AQ104" s="44">
        <f t="shared" si="25"/>
        <v>-50</v>
      </c>
      <c r="AR104" s="44">
        <f t="shared" si="26"/>
        <v>28.5</v>
      </c>
      <c r="AS104" s="99" t="str">
        <f t="shared" si="27"/>
        <v>-</v>
      </c>
      <c r="AT104" s="99" t="str">
        <f t="shared" si="28"/>
        <v>n/a</v>
      </c>
      <c r="AU104" s="99" t="str">
        <f t="shared" si="29"/>
        <v>+</v>
      </c>
      <c r="AV104" s="99" t="str">
        <f t="shared" si="30"/>
        <v>-</v>
      </c>
      <c r="AW104" s="99" t="str">
        <f t="shared" si="31"/>
        <v>+</v>
      </c>
    </row>
    <row r="105" spans="1:49" ht="15">
      <c r="A105" s="56">
        <v>43617</v>
      </c>
      <c r="B105" s="57" t="s">
        <v>272</v>
      </c>
      <c r="C105" s="57" t="s">
        <v>286</v>
      </c>
      <c r="D105" s="57" t="s">
        <v>2028</v>
      </c>
      <c r="E105" s="57" t="s">
        <v>289</v>
      </c>
      <c r="F105" s="57" t="s">
        <v>2029</v>
      </c>
      <c r="G105" s="57">
        <v>1</v>
      </c>
      <c r="H105" s="57">
        <v>1</v>
      </c>
      <c r="I105" s="57">
        <v>1.73</v>
      </c>
      <c r="J105" s="57">
        <v>4.24</v>
      </c>
      <c r="K105" s="57">
        <v>3.51</v>
      </c>
      <c r="L105" s="57">
        <v>-1.78</v>
      </c>
      <c r="M105" s="57">
        <v>34</v>
      </c>
      <c r="N105" s="57">
        <v>9</v>
      </c>
      <c r="O105" s="57">
        <v>0</v>
      </c>
      <c r="P105" s="57">
        <v>17</v>
      </c>
      <c r="Q105" s="57">
        <v>3</v>
      </c>
      <c r="R105" s="57">
        <v>0</v>
      </c>
      <c r="S105" s="57">
        <v>0</v>
      </c>
      <c r="T105" s="57">
        <v>0</v>
      </c>
      <c r="U105" s="57">
        <v>32.35</v>
      </c>
      <c r="V105" s="57">
        <v>8.82</v>
      </c>
      <c r="W105" s="57">
        <v>58.82</v>
      </c>
      <c r="X105" s="57">
        <v>22.22</v>
      </c>
      <c r="Y105" s="57">
        <v>0</v>
      </c>
      <c r="Z105" s="57">
        <v>77.78</v>
      </c>
      <c r="AA105" s="57">
        <v>47.06</v>
      </c>
      <c r="AB105" s="57">
        <v>0</v>
      </c>
      <c r="AC105" s="57">
        <v>11</v>
      </c>
      <c r="AD105" s="57">
        <v>2</v>
      </c>
      <c r="AE105" s="57">
        <v>63.64</v>
      </c>
      <c r="AF105" s="57">
        <v>100</v>
      </c>
      <c r="AI105" s="45">
        <f t="shared" si="17"/>
        <v>6.6999999999999993</v>
      </c>
      <c r="AJ105" s="46">
        <f t="shared" si="18"/>
        <v>-6.6999999999999993</v>
      </c>
      <c r="AK105" s="63" t="str">
        <f t="shared" si="19"/>
        <v>N</v>
      </c>
      <c r="AL105" s="63" t="str">
        <f t="shared" si="20"/>
        <v>N</v>
      </c>
      <c r="AM105" s="44" t="str">
        <f t="shared" si="21"/>
        <v>Loss</v>
      </c>
      <c r="AN105" s="44" t="str">
        <f t="shared" si="22"/>
        <v>Win</v>
      </c>
      <c r="AO105" s="44" t="str">
        <f t="shared" si="23"/>
        <v>Loss</v>
      </c>
      <c r="AP105" s="44">
        <f t="shared" si="24"/>
        <v>-50</v>
      </c>
      <c r="AQ105" s="44">
        <f t="shared" si="25"/>
        <v>162</v>
      </c>
      <c r="AR105" s="44">
        <f t="shared" si="26"/>
        <v>-50</v>
      </c>
      <c r="AS105" s="99" t="str">
        <f t="shared" si="27"/>
        <v>+</v>
      </c>
      <c r="AT105" s="99" t="str">
        <f t="shared" si="28"/>
        <v>n/a</v>
      </c>
      <c r="AU105" s="99" t="str">
        <f t="shared" si="29"/>
        <v>+</v>
      </c>
      <c r="AV105" s="99" t="str">
        <f t="shared" si="30"/>
        <v>+</v>
      </c>
      <c r="AW105" s="99" t="str">
        <f t="shared" si="31"/>
        <v>+</v>
      </c>
    </row>
    <row r="106" spans="1:49" ht="15">
      <c r="A106" s="56">
        <v>43617</v>
      </c>
      <c r="B106" s="57" t="s">
        <v>272</v>
      </c>
      <c r="C106" s="57" t="s">
        <v>373</v>
      </c>
      <c r="D106" s="57" t="s">
        <v>2030</v>
      </c>
      <c r="E106" s="57" t="s">
        <v>376</v>
      </c>
      <c r="F106" s="57" t="s">
        <v>2031</v>
      </c>
      <c r="G106" s="57">
        <v>3</v>
      </c>
      <c r="H106" s="57">
        <v>1</v>
      </c>
      <c r="I106" s="57">
        <v>2.74</v>
      </c>
      <c r="J106" s="57">
        <v>4.04</v>
      </c>
      <c r="K106" s="57">
        <v>2</v>
      </c>
      <c r="L106" s="57">
        <v>0.74</v>
      </c>
      <c r="M106" s="57">
        <v>28</v>
      </c>
      <c r="N106" s="57">
        <v>29</v>
      </c>
      <c r="O106" s="57">
        <v>2</v>
      </c>
      <c r="P106" s="57">
        <v>15</v>
      </c>
      <c r="Q106" s="57">
        <v>12</v>
      </c>
      <c r="R106" s="57">
        <v>50</v>
      </c>
      <c r="S106" s="57">
        <v>0</v>
      </c>
      <c r="T106" s="57">
        <v>50</v>
      </c>
      <c r="U106" s="57">
        <v>42.86</v>
      </c>
      <c r="V106" s="57">
        <v>10.71</v>
      </c>
      <c r="W106" s="57">
        <v>46.43</v>
      </c>
      <c r="X106" s="57">
        <v>44.83</v>
      </c>
      <c r="Y106" s="57">
        <v>17.239999999999998</v>
      </c>
      <c r="Z106" s="57">
        <v>37.93</v>
      </c>
      <c r="AA106" s="57">
        <v>46.67</v>
      </c>
      <c r="AB106" s="57">
        <v>33.33</v>
      </c>
      <c r="AC106" s="57">
        <v>13</v>
      </c>
      <c r="AD106" s="57">
        <v>21</v>
      </c>
      <c r="AE106" s="57">
        <v>53.85</v>
      </c>
      <c r="AF106" s="57">
        <v>57.14</v>
      </c>
      <c r="AI106" s="45">
        <f t="shared" si="17"/>
        <v>-2.7469999999999981</v>
      </c>
      <c r="AJ106" s="46">
        <f t="shared" si="18"/>
        <v>2.7469999999999981</v>
      </c>
      <c r="AK106" s="63" t="str">
        <f t="shared" si="19"/>
        <v>N</v>
      </c>
      <c r="AL106" s="63" t="str">
        <f t="shared" si="20"/>
        <v>N</v>
      </c>
      <c r="AM106" s="44" t="str">
        <f t="shared" si="21"/>
        <v>Win</v>
      </c>
      <c r="AN106" s="44" t="str">
        <f t="shared" si="22"/>
        <v>Loss</v>
      </c>
      <c r="AO106" s="44" t="str">
        <f t="shared" si="23"/>
        <v>Loss</v>
      </c>
      <c r="AP106" s="44">
        <f t="shared" si="24"/>
        <v>87</v>
      </c>
      <c r="AQ106" s="44">
        <f t="shared" si="25"/>
        <v>-50</v>
      </c>
      <c r="AR106" s="44">
        <f t="shared" si="26"/>
        <v>-50</v>
      </c>
      <c r="AS106" s="99" t="str">
        <f t="shared" si="27"/>
        <v>-</v>
      </c>
      <c r="AT106" s="99" t="str">
        <f t="shared" si="28"/>
        <v>-</v>
      </c>
      <c r="AU106" s="99" t="str">
        <f t="shared" si="29"/>
        <v>-</v>
      </c>
      <c r="AV106" s="99" t="str">
        <f t="shared" si="30"/>
        <v>+</v>
      </c>
      <c r="AW106" s="99" t="str">
        <f t="shared" si="31"/>
        <v>-</v>
      </c>
    </row>
    <row r="107" spans="1:49" ht="15">
      <c r="A107" s="56">
        <v>43617</v>
      </c>
      <c r="B107" s="57" t="s">
        <v>461</v>
      </c>
      <c r="C107" s="57" t="s">
        <v>1938</v>
      </c>
      <c r="D107" s="57" t="s">
        <v>2032</v>
      </c>
      <c r="E107" s="57" t="s">
        <v>2033</v>
      </c>
      <c r="F107" s="57" t="s">
        <v>2034</v>
      </c>
      <c r="G107" s="57">
        <v>2</v>
      </c>
      <c r="H107" s="57">
        <v>2</v>
      </c>
      <c r="I107" s="57">
        <v>1.1000000000000001</v>
      </c>
      <c r="J107" s="57">
        <v>8.16</v>
      </c>
      <c r="K107" s="57">
        <v>12.41</v>
      </c>
      <c r="L107" s="57">
        <v>-11.31</v>
      </c>
      <c r="M107" s="57">
        <v>24</v>
      </c>
      <c r="N107" s="57">
        <v>20</v>
      </c>
      <c r="O107" s="57">
        <v>2</v>
      </c>
      <c r="P107" s="57">
        <v>10</v>
      </c>
      <c r="Q107" s="57">
        <v>8</v>
      </c>
      <c r="R107" s="57">
        <v>100</v>
      </c>
      <c r="S107" s="57">
        <v>0</v>
      </c>
      <c r="T107" s="57">
        <v>0</v>
      </c>
      <c r="U107" s="57">
        <v>54.17</v>
      </c>
      <c r="V107" s="57">
        <v>20.83</v>
      </c>
      <c r="W107" s="57">
        <v>25</v>
      </c>
      <c r="X107" s="57">
        <v>30</v>
      </c>
      <c r="Y107" s="57">
        <v>25</v>
      </c>
      <c r="Z107" s="57">
        <v>45</v>
      </c>
      <c r="AA107" s="57">
        <v>70</v>
      </c>
      <c r="AB107" s="57">
        <v>25</v>
      </c>
      <c r="AC107" s="57">
        <v>15</v>
      </c>
      <c r="AD107" s="57">
        <v>8</v>
      </c>
      <c r="AE107" s="57">
        <v>80</v>
      </c>
      <c r="AF107" s="57">
        <v>37.5</v>
      </c>
      <c r="AI107" s="45">
        <f t="shared" si="17"/>
        <v>38.417000000000002</v>
      </c>
      <c r="AJ107" s="46">
        <f t="shared" si="18"/>
        <v>-38.417000000000002</v>
      </c>
      <c r="AK107" s="63" t="str">
        <f t="shared" si="19"/>
        <v>Y</v>
      </c>
      <c r="AL107" s="63" t="str">
        <f t="shared" si="20"/>
        <v>N</v>
      </c>
      <c r="AM107" s="44" t="str">
        <f t="shared" si="21"/>
        <v>Loss</v>
      </c>
      <c r="AN107" s="44" t="str">
        <f t="shared" si="22"/>
        <v>Win</v>
      </c>
      <c r="AO107" s="44" t="str">
        <f t="shared" si="23"/>
        <v>Loss</v>
      </c>
      <c r="AP107" s="44">
        <f t="shared" si="24"/>
        <v>-50</v>
      </c>
      <c r="AQ107" s="44">
        <f t="shared" si="25"/>
        <v>358</v>
      </c>
      <c r="AR107" s="44">
        <f t="shared" si="26"/>
        <v>-50</v>
      </c>
      <c r="AS107" s="99" t="str">
        <f t="shared" si="27"/>
        <v>+</v>
      </c>
      <c r="AT107" s="99" t="str">
        <f t="shared" si="28"/>
        <v>+</v>
      </c>
      <c r="AU107" s="99" t="str">
        <f t="shared" si="29"/>
        <v>+</v>
      </c>
      <c r="AV107" s="99" t="str">
        <f t="shared" si="30"/>
        <v>+</v>
      </c>
      <c r="AW107" s="99" t="str">
        <f t="shared" si="31"/>
        <v>+</v>
      </c>
    </row>
    <row r="108" spans="1:49" ht="15">
      <c r="A108" s="56">
        <v>43617</v>
      </c>
      <c r="B108" s="57" t="s">
        <v>2035</v>
      </c>
      <c r="C108" s="57" t="s">
        <v>2036</v>
      </c>
      <c r="D108" s="57" t="s">
        <v>2037</v>
      </c>
      <c r="E108" s="57" t="s">
        <v>2038</v>
      </c>
      <c r="F108" s="57" t="s">
        <v>2039</v>
      </c>
      <c r="G108" s="57">
        <v>1</v>
      </c>
      <c r="H108" s="57">
        <v>1</v>
      </c>
      <c r="I108" s="57">
        <v>4.5199999999999996</v>
      </c>
      <c r="J108" s="57">
        <v>3.59</v>
      </c>
      <c r="K108" s="57">
        <v>1.72</v>
      </c>
      <c r="L108" s="57">
        <v>2.8</v>
      </c>
      <c r="M108" s="57">
        <v>12</v>
      </c>
      <c r="N108" s="57">
        <v>15</v>
      </c>
      <c r="O108" s="57">
        <v>0</v>
      </c>
      <c r="P108" s="57">
        <v>6</v>
      </c>
      <c r="Q108" s="57">
        <v>7</v>
      </c>
      <c r="R108" s="57">
        <v>0</v>
      </c>
      <c r="S108" s="57">
        <v>0</v>
      </c>
      <c r="T108" s="57">
        <v>0</v>
      </c>
      <c r="U108" s="57">
        <v>16.670000000000002</v>
      </c>
      <c r="V108" s="57">
        <v>66.67</v>
      </c>
      <c r="W108" s="57">
        <v>16.670000000000002</v>
      </c>
      <c r="X108" s="57">
        <v>60</v>
      </c>
      <c r="Y108" s="57">
        <v>26.67</v>
      </c>
      <c r="Z108" s="57">
        <v>13.33</v>
      </c>
      <c r="AA108" s="57">
        <v>33.33</v>
      </c>
      <c r="AB108" s="57">
        <v>57.14</v>
      </c>
      <c r="AC108" s="57">
        <v>5</v>
      </c>
      <c r="AD108" s="57">
        <v>15</v>
      </c>
      <c r="AE108" s="57">
        <v>20</v>
      </c>
      <c r="AF108" s="57">
        <v>60</v>
      </c>
      <c r="AI108" s="45">
        <f t="shared" si="17"/>
        <v>-5.3339999999999996</v>
      </c>
      <c r="AJ108" s="46">
        <f t="shared" si="18"/>
        <v>5.3339999999999996</v>
      </c>
      <c r="AK108" s="63" t="str">
        <f t="shared" si="19"/>
        <v>N</v>
      </c>
      <c r="AL108" s="63" t="str">
        <f t="shared" si="20"/>
        <v>N</v>
      </c>
      <c r="AM108" s="44" t="str">
        <f t="shared" si="21"/>
        <v>Loss</v>
      </c>
      <c r="AN108" s="44" t="str">
        <f t="shared" si="22"/>
        <v>Win</v>
      </c>
      <c r="AO108" s="44" t="str">
        <f t="shared" si="23"/>
        <v>Loss</v>
      </c>
      <c r="AP108" s="44">
        <f t="shared" si="24"/>
        <v>-50</v>
      </c>
      <c r="AQ108" s="44">
        <f t="shared" si="25"/>
        <v>129.5</v>
      </c>
      <c r="AR108" s="44">
        <f t="shared" si="26"/>
        <v>-50</v>
      </c>
      <c r="AS108" s="99" t="str">
        <f t="shared" si="27"/>
        <v>-</v>
      </c>
      <c r="AT108" s="99" t="str">
        <f t="shared" si="28"/>
        <v>n/a</v>
      </c>
      <c r="AU108" s="99" t="str">
        <f t="shared" si="29"/>
        <v>-</v>
      </c>
      <c r="AV108" s="99" t="str">
        <f t="shared" si="30"/>
        <v>-</v>
      </c>
      <c r="AW108" s="99" t="str">
        <f t="shared" si="31"/>
        <v>-</v>
      </c>
    </row>
    <row r="109" spans="1:49" ht="15">
      <c r="A109" s="56">
        <v>43617</v>
      </c>
      <c r="B109" s="57" t="s">
        <v>683</v>
      </c>
      <c r="C109" s="57" t="s">
        <v>706</v>
      </c>
      <c r="D109" s="57" t="s">
        <v>2040</v>
      </c>
      <c r="E109" s="57" t="s">
        <v>2041</v>
      </c>
      <c r="F109" s="57" t="s">
        <v>2042</v>
      </c>
      <c r="G109" s="57">
        <v>2</v>
      </c>
      <c r="H109" s="57">
        <v>3</v>
      </c>
      <c r="I109" s="57">
        <v>5.01</v>
      </c>
      <c r="J109" s="57">
        <v>3.84</v>
      </c>
      <c r="K109" s="57">
        <v>1.59</v>
      </c>
      <c r="L109" s="57">
        <v>3.42</v>
      </c>
      <c r="M109" s="57">
        <v>13</v>
      </c>
      <c r="N109" s="57">
        <v>13</v>
      </c>
      <c r="O109" s="57">
        <v>0</v>
      </c>
      <c r="P109" s="57">
        <v>7</v>
      </c>
      <c r="Q109" s="57">
        <v>7</v>
      </c>
      <c r="R109" s="57">
        <v>0</v>
      </c>
      <c r="S109" s="57">
        <v>0</v>
      </c>
      <c r="T109" s="57">
        <v>0</v>
      </c>
      <c r="U109" s="57">
        <v>30.77</v>
      </c>
      <c r="V109" s="57">
        <v>23.08</v>
      </c>
      <c r="W109" s="57">
        <v>46.15</v>
      </c>
      <c r="X109" s="57">
        <v>61.54</v>
      </c>
      <c r="Y109" s="57">
        <v>15.38</v>
      </c>
      <c r="Z109" s="57">
        <v>23.08</v>
      </c>
      <c r="AA109" s="57">
        <v>28.57</v>
      </c>
      <c r="AB109" s="57">
        <v>57.14</v>
      </c>
      <c r="AC109" s="57">
        <v>5</v>
      </c>
      <c r="AD109" s="57">
        <v>11</v>
      </c>
      <c r="AE109" s="57">
        <v>60</v>
      </c>
      <c r="AF109" s="57">
        <v>54.55</v>
      </c>
      <c r="AI109" s="45">
        <f t="shared" si="17"/>
        <v>-9.9980000000000011</v>
      </c>
      <c r="AJ109" s="46">
        <f t="shared" si="18"/>
        <v>9.9980000000000011</v>
      </c>
      <c r="AK109" s="63" t="str">
        <f t="shared" si="19"/>
        <v>N</v>
      </c>
      <c r="AL109" s="63" t="str">
        <f t="shared" si="20"/>
        <v>N</v>
      </c>
      <c r="AM109" s="44" t="str">
        <f t="shared" si="21"/>
        <v>Loss</v>
      </c>
      <c r="AN109" s="44" t="str">
        <f t="shared" si="22"/>
        <v>Loss</v>
      </c>
      <c r="AO109" s="44" t="str">
        <f t="shared" si="23"/>
        <v>Win</v>
      </c>
      <c r="AP109" s="44">
        <f t="shared" si="24"/>
        <v>-50</v>
      </c>
      <c r="AQ109" s="44">
        <f t="shared" si="25"/>
        <v>-50</v>
      </c>
      <c r="AR109" s="44">
        <f t="shared" si="26"/>
        <v>29.5</v>
      </c>
      <c r="AS109" s="99" t="str">
        <f t="shared" si="27"/>
        <v>-</v>
      </c>
      <c r="AT109" s="99" t="str">
        <f t="shared" si="28"/>
        <v>n/a</v>
      </c>
      <c r="AU109" s="99" t="str">
        <f t="shared" si="29"/>
        <v>-</v>
      </c>
      <c r="AV109" s="99" t="str">
        <f t="shared" si="30"/>
        <v>-</v>
      </c>
      <c r="AW109" s="99" t="str">
        <f t="shared" si="31"/>
        <v>-</v>
      </c>
    </row>
    <row r="110" spans="1:49" ht="15">
      <c r="A110" s="56">
        <v>43617</v>
      </c>
      <c r="B110" s="57" t="s">
        <v>683</v>
      </c>
      <c r="C110" s="57" t="s">
        <v>706</v>
      </c>
      <c r="D110" s="57" t="s">
        <v>2043</v>
      </c>
      <c r="E110" s="57" t="s">
        <v>2044</v>
      </c>
      <c r="F110" s="57" t="s">
        <v>2045</v>
      </c>
      <c r="G110" s="57">
        <v>4</v>
      </c>
      <c r="H110" s="57">
        <v>5</v>
      </c>
      <c r="I110" s="57">
        <v>3.03</v>
      </c>
      <c r="J110" s="57">
        <v>3.43</v>
      </c>
      <c r="K110" s="57">
        <v>2.16</v>
      </c>
      <c r="L110" s="57">
        <v>0.87</v>
      </c>
      <c r="M110" s="57">
        <v>12</v>
      </c>
      <c r="N110" s="57">
        <v>13</v>
      </c>
      <c r="O110" s="57">
        <v>0</v>
      </c>
      <c r="P110" s="57">
        <v>8</v>
      </c>
      <c r="Q110" s="57">
        <v>6</v>
      </c>
      <c r="R110" s="57">
        <v>0</v>
      </c>
      <c r="S110" s="57">
        <v>0</v>
      </c>
      <c r="T110" s="57">
        <v>0</v>
      </c>
      <c r="U110" s="57">
        <v>41.67</v>
      </c>
      <c r="V110" s="57">
        <v>25</v>
      </c>
      <c r="W110" s="57">
        <v>33.33</v>
      </c>
      <c r="X110" s="57">
        <v>53.85</v>
      </c>
      <c r="Y110" s="57">
        <v>7.69</v>
      </c>
      <c r="Z110" s="57">
        <v>38.46</v>
      </c>
      <c r="AA110" s="57">
        <v>25</v>
      </c>
      <c r="AB110" s="57">
        <v>0</v>
      </c>
      <c r="AC110" s="57">
        <v>7</v>
      </c>
      <c r="AD110" s="57">
        <v>8</v>
      </c>
      <c r="AE110" s="57">
        <v>42.86</v>
      </c>
      <c r="AF110" s="57">
        <v>87.5</v>
      </c>
      <c r="AI110" s="45">
        <f t="shared" si="17"/>
        <v>0.32099999999999973</v>
      </c>
      <c r="AJ110" s="46">
        <f t="shared" si="18"/>
        <v>-0.32099999999999973</v>
      </c>
      <c r="AK110" s="63" t="str">
        <f t="shared" si="19"/>
        <v>N</v>
      </c>
      <c r="AL110" s="63" t="str">
        <f t="shared" si="20"/>
        <v>Y</v>
      </c>
      <c r="AM110" s="44" t="str">
        <f t="shared" si="21"/>
        <v>Loss</v>
      </c>
      <c r="AN110" s="44" t="str">
        <f t="shared" si="22"/>
        <v>Loss</v>
      </c>
      <c r="AO110" s="44" t="str">
        <f t="shared" si="23"/>
        <v>Win</v>
      </c>
      <c r="AP110" s="44">
        <f t="shared" si="24"/>
        <v>-50</v>
      </c>
      <c r="AQ110" s="44">
        <f t="shared" si="25"/>
        <v>-50</v>
      </c>
      <c r="AR110" s="44">
        <f t="shared" si="26"/>
        <v>58</v>
      </c>
      <c r="AS110" s="99" t="str">
        <f t="shared" si="27"/>
        <v>-</v>
      </c>
      <c r="AT110" s="99" t="str">
        <f t="shared" si="28"/>
        <v>n/a</v>
      </c>
      <c r="AU110" s="99" t="str">
        <f t="shared" si="29"/>
        <v>-</v>
      </c>
      <c r="AV110" s="99" t="str">
        <f t="shared" si="30"/>
        <v>+</v>
      </c>
      <c r="AW110" s="99" t="str">
        <f t="shared" si="31"/>
        <v>+</v>
      </c>
    </row>
    <row r="111" spans="1:49" ht="15">
      <c r="A111" s="56">
        <v>43617</v>
      </c>
      <c r="B111" s="57" t="s">
        <v>683</v>
      </c>
      <c r="C111" s="57" t="s">
        <v>706</v>
      </c>
      <c r="D111" s="57" t="s">
        <v>2046</v>
      </c>
      <c r="E111" s="57" t="s">
        <v>2047</v>
      </c>
      <c r="F111" s="57" t="s">
        <v>2048</v>
      </c>
      <c r="G111" s="57">
        <v>1</v>
      </c>
      <c r="H111" s="57">
        <v>1</v>
      </c>
      <c r="I111" s="57">
        <v>1.73</v>
      </c>
      <c r="J111" s="57">
        <v>3.37</v>
      </c>
      <c r="K111" s="57">
        <v>4.66</v>
      </c>
      <c r="L111" s="57">
        <v>-2.93</v>
      </c>
      <c r="M111" s="57">
        <v>13</v>
      </c>
      <c r="N111" s="57">
        <v>13</v>
      </c>
      <c r="O111" s="57">
        <v>0</v>
      </c>
      <c r="P111" s="57">
        <v>5</v>
      </c>
      <c r="Q111" s="57">
        <v>7</v>
      </c>
      <c r="R111" s="57">
        <v>0</v>
      </c>
      <c r="S111" s="57">
        <v>0</v>
      </c>
      <c r="T111" s="57">
        <v>0</v>
      </c>
      <c r="U111" s="57">
        <v>38.46</v>
      </c>
      <c r="V111" s="57">
        <v>30.77</v>
      </c>
      <c r="W111" s="57">
        <v>30.77</v>
      </c>
      <c r="X111" s="57">
        <v>30.77</v>
      </c>
      <c r="Y111" s="57">
        <v>30.77</v>
      </c>
      <c r="Z111" s="57">
        <v>38.46</v>
      </c>
      <c r="AA111" s="57">
        <v>60</v>
      </c>
      <c r="AB111" s="57">
        <v>28.57</v>
      </c>
      <c r="AC111" s="57">
        <v>9</v>
      </c>
      <c r="AD111" s="57">
        <v>7</v>
      </c>
      <c r="AE111" s="57">
        <v>33.33</v>
      </c>
      <c r="AF111" s="57">
        <v>28.57</v>
      </c>
      <c r="AI111" s="45">
        <f t="shared" si="17"/>
        <v>3.0760000000000005</v>
      </c>
      <c r="AJ111" s="46">
        <f t="shared" si="18"/>
        <v>-3.0760000000000005</v>
      </c>
      <c r="AK111" s="63" t="str">
        <f t="shared" si="19"/>
        <v>N</v>
      </c>
      <c r="AL111" s="63" t="str">
        <f t="shared" si="20"/>
        <v>N</v>
      </c>
      <c r="AM111" s="44" t="str">
        <f t="shared" si="21"/>
        <v>Loss</v>
      </c>
      <c r="AN111" s="44" t="str">
        <f t="shared" si="22"/>
        <v>Win</v>
      </c>
      <c r="AO111" s="44" t="str">
        <f t="shared" si="23"/>
        <v>Loss</v>
      </c>
      <c r="AP111" s="44">
        <f t="shared" si="24"/>
        <v>-50</v>
      </c>
      <c r="AQ111" s="44">
        <f t="shared" si="25"/>
        <v>118.5</v>
      </c>
      <c r="AR111" s="44">
        <f t="shared" si="26"/>
        <v>-50</v>
      </c>
      <c r="AS111" s="99" t="str">
        <f t="shared" si="27"/>
        <v>+</v>
      </c>
      <c r="AT111" s="99" t="str">
        <f t="shared" si="28"/>
        <v>n/a</v>
      </c>
      <c r="AU111" s="99" t="str">
        <f t="shared" si="29"/>
        <v>+</v>
      </c>
      <c r="AV111" s="99" t="str">
        <f t="shared" si="30"/>
        <v>+</v>
      </c>
      <c r="AW111" s="99" t="str">
        <f t="shared" si="31"/>
        <v>+</v>
      </c>
    </row>
    <row r="112" spans="1:49" ht="15">
      <c r="A112" s="56">
        <v>43617</v>
      </c>
      <c r="B112" s="57" t="s">
        <v>683</v>
      </c>
      <c r="C112" s="57" t="s">
        <v>710</v>
      </c>
      <c r="D112" s="57" t="s">
        <v>2049</v>
      </c>
      <c r="E112" s="57" t="s">
        <v>2050</v>
      </c>
      <c r="F112" s="57" t="s">
        <v>2051</v>
      </c>
      <c r="G112" s="57">
        <v>2</v>
      </c>
      <c r="H112" s="57">
        <v>1</v>
      </c>
      <c r="I112" s="57">
        <v>1.28</v>
      </c>
      <c r="J112" s="57">
        <v>4.88</v>
      </c>
      <c r="K112" s="57">
        <v>7.65</v>
      </c>
      <c r="L112" s="57">
        <v>-6.37</v>
      </c>
      <c r="M112" s="57">
        <v>16</v>
      </c>
      <c r="N112" s="57">
        <v>12</v>
      </c>
      <c r="O112" s="57">
        <v>0</v>
      </c>
      <c r="P112" s="57">
        <v>10</v>
      </c>
      <c r="Q112" s="57">
        <v>5</v>
      </c>
      <c r="R112" s="57">
        <v>0</v>
      </c>
      <c r="S112" s="57">
        <v>0</v>
      </c>
      <c r="T112" s="57">
        <v>0</v>
      </c>
      <c r="U112" s="57">
        <v>75</v>
      </c>
      <c r="V112" s="57">
        <v>12.5</v>
      </c>
      <c r="W112" s="57">
        <v>12.5</v>
      </c>
      <c r="X112" s="57">
        <v>25</v>
      </c>
      <c r="Y112" s="57">
        <v>25</v>
      </c>
      <c r="Z112" s="57">
        <v>50</v>
      </c>
      <c r="AA112" s="57">
        <v>90</v>
      </c>
      <c r="AB112" s="57">
        <v>20</v>
      </c>
      <c r="AC112" s="57">
        <v>15</v>
      </c>
      <c r="AD112" s="57">
        <v>4</v>
      </c>
      <c r="AE112" s="57">
        <v>80</v>
      </c>
      <c r="AF112" s="57">
        <v>50</v>
      </c>
      <c r="AI112" s="45">
        <f t="shared" si="17"/>
        <v>16.25</v>
      </c>
      <c r="AJ112" s="46">
        <f t="shared" si="18"/>
        <v>-16.25</v>
      </c>
      <c r="AK112" s="63" t="str">
        <f t="shared" si="19"/>
        <v>Y</v>
      </c>
      <c r="AL112" s="63" t="str">
        <f t="shared" si="20"/>
        <v>N</v>
      </c>
      <c r="AM112" s="44" t="str">
        <f t="shared" si="21"/>
        <v>Win</v>
      </c>
      <c r="AN112" s="44" t="str">
        <f t="shared" si="22"/>
        <v>Loss</v>
      </c>
      <c r="AO112" s="44" t="str">
        <f t="shared" si="23"/>
        <v>Loss</v>
      </c>
      <c r="AP112" s="44">
        <f t="shared" si="24"/>
        <v>14</v>
      </c>
      <c r="AQ112" s="44">
        <f t="shared" si="25"/>
        <v>-50</v>
      </c>
      <c r="AR112" s="44">
        <f t="shared" si="26"/>
        <v>-50</v>
      </c>
      <c r="AS112" s="99" t="str">
        <f t="shared" si="27"/>
        <v>+</v>
      </c>
      <c r="AT112" s="99" t="str">
        <f t="shared" si="28"/>
        <v>n/a</v>
      </c>
      <c r="AU112" s="99" t="str">
        <f t="shared" si="29"/>
        <v>+</v>
      </c>
      <c r="AV112" s="99" t="str">
        <f t="shared" si="30"/>
        <v>+</v>
      </c>
      <c r="AW112" s="99" t="str">
        <f t="shared" si="31"/>
        <v>+</v>
      </c>
    </row>
    <row r="113" spans="1:49" ht="15">
      <c r="A113" s="56">
        <v>43617</v>
      </c>
      <c r="B113" s="57" t="s">
        <v>683</v>
      </c>
      <c r="C113" s="57" t="s">
        <v>710</v>
      </c>
      <c r="D113" s="57" t="s">
        <v>2052</v>
      </c>
      <c r="E113" s="57" t="s">
        <v>2053</v>
      </c>
      <c r="F113" s="57" t="s">
        <v>2054</v>
      </c>
      <c r="G113" s="57">
        <v>0</v>
      </c>
      <c r="H113" s="57">
        <v>2</v>
      </c>
      <c r="I113" s="57">
        <v>2.19</v>
      </c>
      <c r="J113" s="57">
        <v>3.22</v>
      </c>
      <c r="K113" s="57">
        <v>2.92</v>
      </c>
      <c r="L113" s="57">
        <v>-0.73</v>
      </c>
      <c r="M113" s="57">
        <v>12</v>
      </c>
      <c r="N113" s="57">
        <v>12</v>
      </c>
      <c r="O113" s="57">
        <v>0</v>
      </c>
      <c r="P113" s="57">
        <v>6</v>
      </c>
      <c r="Q113" s="57">
        <v>5</v>
      </c>
      <c r="R113" s="57">
        <v>0</v>
      </c>
      <c r="S113" s="57">
        <v>0</v>
      </c>
      <c r="T113" s="57">
        <v>0</v>
      </c>
      <c r="U113" s="57">
        <v>58.33</v>
      </c>
      <c r="V113" s="57">
        <v>16.670000000000002</v>
      </c>
      <c r="W113" s="57">
        <v>25</v>
      </c>
      <c r="X113" s="57">
        <v>58.33</v>
      </c>
      <c r="Y113" s="57">
        <v>0</v>
      </c>
      <c r="Z113" s="57">
        <v>41.67</v>
      </c>
      <c r="AA113" s="57">
        <v>66.67</v>
      </c>
      <c r="AB113" s="57">
        <v>60</v>
      </c>
      <c r="AC113" s="57">
        <v>9</v>
      </c>
      <c r="AD113" s="57">
        <v>10</v>
      </c>
      <c r="AE113" s="57">
        <v>66.67</v>
      </c>
      <c r="AF113" s="57">
        <v>70</v>
      </c>
      <c r="AI113" s="45">
        <f t="shared" si="17"/>
        <v>5.0010000000000012</v>
      </c>
      <c r="AJ113" s="46">
        <f t="shared" si="18"/>
        <v>-5.0010000000000012</v>
      </c>
      <c r="AK113" s="63" t="str">
        <f t="shared" si="19"/>
        <v>N</v>
      </c>
      <c r="AL113" s="63" t="str">
        <f t="shared" si="20"/>
        <v>N</v>
      </c>
      <c r="AM113" s="44" t="str">
        <f t="shared" si="21"/>
        <v>Loss</v>
      </c>
      <c r="AN113" s="44" t="str">
        <f t="shared" si="22"/>
        <v>Loss</v>
      </c>
      <c r="AO113" s="44" t="str">
        <f t="shared" si="23"/>
        <v>Win</v>
      </c>
      <c r="AP113" s="44">
        <f t="shared" si="24"/>
        <v>-50</v>
      </c>
      <c r="AQ113" s="44">
        <f t="shared" si="25"/>
        <v>-50</v>
      </c>
      <c r="AR113" s="44">
        <f t="shared" si="26"/>
        <v>96</v>
      </c>
      <c r="AS113" s="99" t="str">
        <f t="shared" si="27"/>
        <v>+</v>
      </c>
      <c r="AT113" s="99" t="str">
        <f t="shared" si="28"/>
        <v>n/a</v>
      </c>
      <c r="AU113" s="99" t="str">
        <f t="shared" si="29"/>
        <v>-</v>
      </c>
      <c r="AV113" s="99" t="str">
        <f t="shared" si="30"/>
        <v>+</v>
      </c>
      <c r="AW113" s="99" t="str">
        <f t="shared" si="31"/>
        <v>+</v>
      </c>
    </row>
    <row r="114" spans="1:49" ht="15">
      <c r="A114" s="56">
        <v>43617</v>
      </c>
      <c r="B114" s="57" t="s">
        <v>683</v>
      </c>
      <c r="C114" s="57" t="s">
        <v>710</v>
      </c>
      <c r="D114" s="57" t="s">
        <v>2055</v>
      </c>
      <c r="E114" s="57" t="s">
        <v>2056</v>
      </c>
      <c r="F114" s="57" t="s">
        <v>2057</v>
      </c>
      <c r="G114" s="57">
        <v>2</v>
      </c>
      <c r="H114" s="57">
        <v>0</v>
      </c>
      <c r="I114" s="57">
        <v>1.1399999999999999</v>
      </c>
      <c r="J114" s="57">
        <v>6.17</v>
      </c>
      <c r="K114" s="57">
        <v>13.61</v>
      </c>
      <c r="L114" s="57">
        <v>-12.47</v>
      </c>
      <c r="M114" s="57">
        <v>12</v>
      </c>
      <c r="N114" s="57">
        <v>11</v>
      </c>
      <c r="O114" s="57">
        <v>0</v>
      </c>
      <c r="P114" s="57">
        <v>4</v>
      </c>
      <c r="Q114" s="57">
        <v>5</v>
      </c>
      <c r="R114" s="57">
        <v>0</v>
      </c>
      <c r="S114" s="57">
        <v>0</v>
      </c>
      <c r="T114" s="57">
        <v>0</v>
      </c>
      <c r="U114" s="57">
        <v>50</v>
      </c>
      <c r="V114" s="57">
        <v>25</v>
      </c>
      <c r="W114" s="57">
        <v>25</v>
      </c>
      <c r="X114" s="57">
        <v>36.36</v>
      </c>
      <c r="Y114" s="57">
        <v>18.18</v>
      </c>
      <c r="Z114" s="57">
        <v>45.45</v>
      </c>
      <c r="AA114" s="57">
        <v>75</v>
      </c>
      <c r="AB114" s="57">
        <v>0</v>
      </c>
      <c r="AC114" s="57">
        <v>8</v>
      </c>
      <c r="AD114" s="57">
        <v>4</v>
      </c>
      <c r="AE114" s="57">
        <v>62.5</v>
      </c>
      <c r="AF114" s="57">
        <v>75</v>
      </c>
      <c r="AI114" s="45">
        <f t="shared" si="17"/>
        <v>7.5000000000000018</v>
      </c>
      <c r="AJ114" s="46">
        <f t="shared" si="18"/>
        <v>-7.5000000000000018</v>
      </c>
      <c r="AK114" s="63" t="str">
        <f t="shared" si="19"/>
        <v>N</v>
      </c>
      <c r="AL114" s="63" t="str">
        <f t="shared" si="20"/>
        <v>N</v>
      </c>
      <c r="AM114" s="44" t="str">
        <f t="shared" si="21"/>
        <v>Win</v>
      </c>
      <c r="AN114" s="44" t="str">
        <f t="shared" si="22"/>
        <v>Loss</v>
      </c>
      <c r="AO114" s="44" t="str">
        <f t="shared" si="23"/>
        <v>Loss</v>
      </c>
      <c r="AP114" s="44">
        <f t="shared" si="24"/>
        <v>6.9999999999999929</v>
      </c>
      <c r="AQ114" s="44">
        <f t="shared" si="25"/>
        <v>-50</v>
      </c>
      <c r="AR114" s="44">
        <f t="shared" si="26"/>
        <v>-50</v>
      </c>
      <c r="AS114" s="99" t="str">
        <f t="shared" si="27"/>
        <v>+</v>
      </c>
      <c r="AT114" s="99" t="str">
        <f t="shared" si="28"/>
        <v>n/a</v>
      </c>
      <c r="AU114" s="99" t="str">
        <f t="shared" si="29"/>
        <v>+</v>
      </c>
      <c r="AV114" s="99" t="str">
        <f t="shared" si="30"/>
        <v>+</v>
      </c>
      <c r="AW114" s="99" t="str">
        <f t="shared" si="31"/>
        <v>+</v>
      </c>
    </row>
    <row r="115" spans="1:49" ht="15">
      <c r="A115" s="56">
        <v>43617</v>
      </c>
      <c r="B115" s="57" t="s">
        <v>683</v>
      </c>
      <c r="C115" s="57" t="s">
        <v>710</v>
      </c>
      <c r="D115" s="57" t="s">
        <v>2058</v>
      </c>
      <c r="E115" s="57" t="s">
        <v>2059</v>
      </c>
      <c r="F115" s="57" t="s">
        <v>2060</v>
      </c>
      <c r="G115" s="57">
        <v>5</v>
      </c>
      <c r="H115" s="57">
        <v>1</v>
      </c>
      <c r="I115" s="57">
        <v>1.18</v>
      </c>
      <c r="J115" s="57">
        <v>5.72</v>
      </c>
      <c r="K115" s="57">
        <v>12.42</v>
      </c>
      <c r="L115" s="57">
        <v>-11.24</v>
      </c>
      <c r="M115" s="57">
        <v>13</v>
      </c>
      <c r="N115" s="57">
        <v>12</v>
      </c>
      <c r="O115" s="57">
        <v>0</v>
      </c>
      <c r="P115" s="57">
        <v>7</v>
      </c>
      <c r="Q115" s="57">
        <v>10</v>
      </c>
      <c r="R115" s="57">
        <v>0</v>
      </c>
      <c r="S115" s="57">
        <v>0</v>
      </c>
      <c r="T115" s="57">
        <v>0</v>
      </c>
      <c r="U115" s="57">
        <v>38.46</v>
      </c>
      <c r="V115" s="57">
        <v>15.38</v>
      </c>
      <c r="W115" s="57">
        <v>46.15</v>
      </c>
      <c r="X115" s="57">
        <v>8.33</v>
      </c>
      <c r="Y115" s="57">
        <v>16.670000000000002</v>
      </c>
      <c r="Z115" s="57">
        <v>75</v>
      </c>
      <c r="AA115" s="57">
        <v>57.14</v>
      </c>
      <c r="AB115" s="57">
        <v>10</v>
      </c>
      <c r="AC115" s="57">
        <v>11</v>
      </c>
      <c r="AD115" s="57">
        <v>0</v>
      </c>
      <c r="AE115" s="57">
        <v>45.45</v>
      </c>
      <c r="AF115" s="57">
        <v>0</v>
      </c>
      <c r="AI115" s="45">
        <f t="shared" si="17"/>
        <v>11.667</v>
      </c>
      <c r="AJ115" s="46">
        <f t="shared" si="18"/>
        <v>-11.667</v>
      </c>
      <c r="AK115" s="63" t="str">
        <f t="shared" si="19"/>
        <v>N</v>
      </c>
      <c r="AL115" s="63" t="str">
        <f t="shared" si="20"/>
        <v>N</v>
      </c>
      <c r="AM115" s="44" t="str">
        <f t="shared" si="21"/>
        <v>Win</v>
      </c>
      <c r="AN115" s="44" t="str">
        <f t="shared" si="22"/>
        <v>Loss</v>
      </c>
      <c r="AO115" s="44" t="str">
        <f t="shared" si="23"/>
        <v>Loss</v>
      </c>
      <c r="AP115" s="44">
        <f t="shared" si="24"/>
        <v>9</v>
      </c>
      <c r="AQ115" s="44">
        <f t="shared" si="25"/>
        <v>-50</v>
      </c>
      <c r="AR115" s="44">
        <f t="shared" si="26"/>
        <v>-50</v>
      </c>
      <c r="AS115" s="99" t="str">
        <f t="shared" si="27"/>
        <v>+</v>
      </c>
      <c r="AT115" s="99" t="str">
        <f t="shared" si="28"/>
        <v>n/a</v>
      </c>
      <c r="AU115" s="99" t="str">
        <f t="shared" si="29"/>
        <v>+</v>
      </c>
      <c r="AV115" s="99" t="str">
        <f t="shared" si="30"/>
        <v>+</v>
      </c>
      <c r="AW115" s="99" t="str">
        <f t="shared" si="31"/>
        <v>+</v>
      </c>
    </row>
    <row r="116" spans="1:49" ht="15">
      <c r="A116" s="56">
        <v>43617</v>
      </c>
      <c r="B116" s="57" t="s">
        <v>272</v>
      </c>
      <c r="C116" s="57" t="s">
        <v>286</v>
      </c>
      <c r="D116" s="57" t="s">
        <v>2061</v>
      </c>
      <c r="E116" s="57" t="s">
        <v>2062</v>
      </c>
      <c r="F116" s="57" t="s">
        <v>288</v>
      </c>
      <c r="G116" s="57">
        <v>4</v>
      </c>
      <c r="H116" s="57">
        <v>1</v>
      </c>
      <c r="I116" s="57">
        <v>3.35</v>
      </c>
      <c r="J116" s="57">
        <v>4.33</v>
      </c>
      <c r="K116" s="57">
        <v>1.78</v>
      </c>
      <c r="L116" s="57">
        <v>1.57</v>
      </c>
      <c r="M116" s="57">
        <v>63</v>
      </c>
      <c r="N116" s="57">
        <v>61</v>
      </c>
      <c r="O116" s="57">
        <v>2</v>
      </c>
      <c r="P116" s="57">
        <v>33</v>
      </c>
      <c r="Q116" s="57">
        <v>29</v>
      </c>
      <c r="R116" s="57">
        <v>0</v>
      </c>
      <c r="S116" s="57">
        <v>50</v>
      </c>
      <c r="T116" s="57">
        <v>50</v>
      </c>
      <c r="U116" s="57">
        <v>49.21</v>
      </c>
      <c r="V116" s="57">
        <v>19.05</v>
      </c>
      <c r="W116" s="57">
        <v>31.75</v>
      </c>
      <c r="X116" s="57">
        <v>34.43</v>
      </c>
      <c r="Y116" s="57">
        <v>19.670000000000002</v>
      </c>
      <c r="Z116" s="57">
        <v>45.9</v>
      </c>
      <c r="AA116" s="57">
        <v>54.55</v>
      </c>
      <c r="AB116" s="57">
        <v>24.14</v>
      </c>
      <c r="AC116" s="57">
        <v>39</v>
      </c>
      <c r="AD116" s="57">
        <v>28</v>
      </c>
      <c r="AE116" s="57">
        <v>53.85</v>
      </c>
      <c r="AF116" s="57">
        <v>57.14</v>
      </c>
      <c r="AI116" s="45">
        <f t="shared" si="17"/>
        <v>-4.2760000000000016</v>
      </c>
      <c r="AJ116" s="46">
        <f t="shared" si="18"/>
        <v>14.276</v>
      </c>
      <c r="AK116" s="63" t="str">
        <f t="shared" si="19"/>
        <v>N</v>
      </c>
      <c r="AL116" s="63" t="str">
        <f t="shared" si="20"/>
        <v>N</v>
      </c>
      <c r="AM116" s="44" t="str">
        <f t="shared" si="21"/>
        <v>Win</v>
      </c>
      <c r="AN116" s="44" t="str">
        <f t="shared" si="22"/>
        <v>Loss</v>
      </c>
      <c r="AO116" s="44" t="str">
        <f t="shared" si="23"/>
        <v>Loss</v>
      </c>
      <c r="AP116" s="44">
        <f t="shared" si="24"/>
        <v>117.5</v>
      </c>
      <c r="AQ116" s="44">
        <f t="shared" si="25"/>
        <v>-50</v>
      </c>
      <c r="AR116" s="44">
        <f t="shared" si="26"/>
        <v>-50</v>
      </c>
      <c r="AS116" s="99" t="str">
        <f t="shared" si="27"/>
        <v>-</v>
      </c>
      <c r="AT116" s="99" t="str">
        <f t="shared" si="28"/>
        <v>-</v>
      </c>
      <c r="AU116" s="99" t="str">
        <f t="shared" si="29"/>
        <v>+</v>
      </c>
      <c r="AV116" s="99" t="str">
        <f t="shared" si="30"/>
        <v>+</v>
      </c>
      <c r="AW116" s="99" t="str">
        <f t="shared" si="31"/>
        <v>-</v>
      </c>
    </row>
    <row r="117" spans="1:49" ht="15">
      <c r="A117" s="56">
        <v>43617</v>
      </c>
      <c r="B117" s="57" t="s">
        <v>272</v>
      </c>
      <c r="C117" s="57" t="s">
        <v>406</v>
      </c>
      <c r="D117" s="57" t="s">
        <v>2063</v>
      </c>
      <c r="E117" s="57" t="s">
        <v>409</v>
      </c>
      <c r="F117" s="57" t="s">
        <v>2064</v>
      </c>
      <c r="G117" s="57">
        <v>1</v>
      </c>
      <c r="H117" s="57">
        <v>3</v>
      </c>
      <c r="I117" s="57">
        <v>1.88</v>
      </c>
      <c r="J117" s="57">
        <v>3.83</v>
      </c>
      <c r="K117" s="57">
        <v>3.31</v>
      </c>
      <c r="L117" s="57">
        <v>-1.43</v>
      </c>
      <c r="M117" s="57">
        <v>29</v>
      </c>
      <c r="N117" s="57">
        <v>9</v>
      </c>
      <c r="O117" s="57">
        <v>0</v>
      </c>
      <c r="P117" s="57">
        <v>15</v>
      </c>
      <c r="Q117" s="57">
        <v>4</v>
      </c>
      <c r="R117" s="57">
        <v>0</v>
      </c>
      <c r="S117" s="57">
        <v>0</v>
      </c>
      <c r="T117" s="57">
        <v>0</v>
      </c>
      <c r="U117" s="57">
        <v>65.52</v>
      </c>
      <c r="V117" s="57">
        <v>24.14</v>
      </c>
      <c r="W117" s="57">
        <v>10.34</v>
      </c>
      <c r="X117" s="57">
        <v>44.44</v>
      </c>
      <c r="Y117" s="57">
        <v>11.11</v>
      </c>
      <c r="Z117" s="57">
        <v>44.44</v>
      </c>
      <c r="AA117" s="57">
        <v>73.33</v>
      </c>
      <c r="AB117" s="57">
        <v>50</v>
      </c>
      <c r="AC117" s="57">
        <v>25</v>
      </c>
      <c r="AD117" s="57">
        <v>6</v>
      </c>
      <c r="AE117" s="57">
        <v>68</v>
      </c>
      <c r="AF117" s="57">
        <v>50</v>
      </c>
      <c r="AI117" s="45">
        <f t="shared" si="17"/>
        <v>12.338999999999999</v>
      </c>
      <c r="AJ117" s="46">
        <f t="shared" si="18"/>
        <v>-12.338999999999999</v>
      </c>
      <c r="AK117" s="63" t="str">
        <f t="shared" si="19"/>
        <v>N</v>
      </c>
      <c r="AL117" s="63" t="str">
        <f t="shared" si="20"/>
        <v>N</v>
      </c>
      <c r="AM117" s="44" t="str">
        <f t="shared" si="21"/>
        <v>Loss</v>
      </c>
      <c r="AN117" s="44" t="str">
        <f t="shared" si="22"/>
        <v>Loss</v>
      </c>
      <c r="AO117" s="44" t="str">
        <f t="shared" si="23"/>
        <v>Win</v>
      </c>
      <c r="AP117" s="44">
        <f t="shared" si="24"/>
        <v>-50</v>
      </c>
      <c r="AQ117" s="44">
        <f t="shared" si="25"/>
        <v>-50</v>
      </c>
      <c r="AR117" s="44">
        <f t="shared" si="26"/>
        <v>115.5</v>
      </c>
      <c r="AS117" s="99" t="str">
        <f t="shared" si="27"/>
        <v>+</v>
      </c>
      <c r="AT117" s="99" t="str">
        <f t="shared" si="28"/>
        <v>n/a</v>
      </c>
      <c r="AU117" s="99" t="str">
        <f t="shared" si="29"/>
        <v>+</v>
      </c>
      <c r="AV117" s="99" t="str">
        <f t="shared" si="30"/>
        <v>+</v>
      </c>
      <c r="AW117" s="99" t="str">
        <f t="shared" si="31"/>
        <v>+</v>
      </c>
    </row>
    <row r="118" spans="1:49" ht="15">
      <c r="A118" s="56">
        <v>43617</v>
      </c>
      <c r="B118" s="57" t="s">
        <v>459</v>
      </c>
      <c r="C118" s="57" t="s">
        <v>1571</v>
      </c>
      <c r="D118" s="57" t="s">
        <v>2065</v>
      </c>
      <c r="E118" s="57" t="s">
        <v>2066</v>
      </c>
      <c r="F118" s="57" t="s">
        <v>2067</v>
      </c>
      <c r="G118" s="57">
        <v>3</v>
      </c>
      <c r="H118" s="57">
        <v>2</v>
      </c>
      <c r="I118" s="57">
        <v>1.77</v>
      </c>
      <c r="J118" s="57">
        <v>3.59</v>
      </c>
      <c r="K118" s="57">
        <v>3.96</v>
      </c>
      <c r="L118" s="57">
        <v>-2.19</v>
      </c>
      <c r="M118" s="57">
        <v>36</v>
      </c>
      <c r="N118" s="57">
        <v>56</v>
      </c>
      <c r="O118" s="57">
        <v>1</v>
      </c>
      <c r="P118" s="57">
        <v>18</v>
      </c>
      <c r="Q118" s="57">
        <v>28</v>
      </c>
      <c r="R118" s="57">
        <v>0</v>
      </c>
      <c r="S118" s="57">
        <v>0</v>
      </c>
      <c r="T118" s="57">
        <v>100</v>
      </c>
      <c r="U118" s="57">
        <v>50</v>
      </c>
      <c r="V118" s="57">
        <v>22.22</v>
      </c>
      <c r="W118" s="57">
        <v>27.78</v>
      </c>
      <c r="X118" s="57">
        <v>39.29</v>
      </c>
      <c r="Y118" s="57">
        <v>14.29</v>
      </c>
      <c r="Z118" s="57">
        <v>46.43</v>
      </c>
      <c r="AA118" s="57">
        <v>72.22</v>
      </c>
      <c r="AB118" s="57">
        <v>35.71</v>
      </c>
      <c r="AC118" s="57">
        <v>26</v>
      </c>
      <c r="AD118" s="57">
        <v>29</v>
      </c>
      <c r="AE118" s="57">
        <v>50</v>
      </c>
      <c r="AF118" s="57">
        <v>65.52</v>
      </c>
      <c r="AI118" s="45">
        <f t="shared" si="17"/>
        <v>-23.335000000000001</v>
      </c>
      <c r="AJ118" s="46">
        <f t="shared" si="18"/>
        <v>23.335000000000001</v>
      </c>
      <c r="AK118" s="63" t="str">
        <f t="shared" si="19"/>
        <v>N</v>
      </c>
      <c r="AL118" s="63" t="str">
        <f t="shared" si="20"/>
        <v>N</v>
      </c>
      <c r="AM118" s="44" t="str">
        <f t="shared" si="21"/>
        <v>Win</v>
      </c>
      <c r="AN118" s="44" t="str">
        <f t="shared" si="22"/>
        <v>Loss</v>
      </c>
      <c r="AO118" s="44" t="str">
        <f t="shared" si="23"/>
        <v>Loss</v>
      </c>
      <c r="AP118" s="44">
        <f t="shared" si="24"/>
        <v>38.5</v>
      </c>
      <c r="AQ118" s="44">
        <f t="shared" si="25"/>
        <v>-50</v>
      </c>
      <c r="AR118" s="44">
        <f t="shared" si="26"/>
        <v>-50</v>
      </c>
      <c r="AS118" s="99" t="str">
        <f t="shared" si="27"/>
        <v>+</v>
      </c>
      <c r="AT118" s="99" t="str">
        <f t="shared" si="28"/>
        <v>-</v>
      </c>
      <c r="AU118" s="99" t="str">
        <f t="shared" si="29"/>
        <v>+</v>
      </c>
      <c r="AV118" s="99" t="str">
        <f t="shared" si="30"/>
        <v>+</v>
      </c>
      <c r="AW118" s="99" t="str">
        <f t="shared" si="31"/>
        <v>-</v>
      </c>
    </row>
    <row r="119" spans="1:49" ht="15">
      <c r="A119" s="56">
        <v>43617</v>
      </c>
      <c r="B119" s="57" t="s">
        <v>420</v>
      </c>
      <c r="C119" s="57" t="s">
        <v>425</v>
      </c>
      <c r="D119" s="57" t="s">
        <v>2068</v>
      </c>
      <c r="E119" s="57" t="s">
        <v>2069</v>
      </c>
      <c r="F119" s="57" t="s">
        <v>2070</v>
      </c>
      <c r="G119" s="57">
        <v>3</v>
      </c>
      <c r="H119" s="57">
        <v>0</v>
      </c>
      <c r="I119" s="57">
        <v>2.7</v>
      </c>
      <c r="J119" s="57">
        <v>3.65</v>
      </c>
      <c r="K119" s="57">
        <v>2.21</v>
      </c>
      <c r="L119" s="57">
        <v>0.49</v>
      </c>
      <c r="M119" s="57">
        <v>29</v>
      </c>
      <c r="N119" s="57">
        <v>28</v>
      </c>
      <c r="O119" s="57">
        <v>2</v>
      </c>
      <c r="P119" s="57">
        <v>14</v>
      </c>
      <c r="Q119" s="57">
        <v>15</v>
      </c>
      <c r="R119" s="57">
        <v>0</v>
      </c>
      <c r="S119" s="57">
        <v>50</v>
      </c>
      <c r="T119" s="57">
        <v>50</v>
      </c>
      <c r="U119" s="57">
        <v>34.479999999999997</v>
      </c>
      <c r="V119" s="57">
        <v>17.239999999999998</v>
      </c>
      <c r="W119" s="57">
        <v>48.28</v>
      </c>
      <c r="X119" s="57">
        <v>53.57</v>
      </c>
      <c r="Y119" s="57">
        <v>25</v>
      </c>
      <c r="Z119" s="57">
        <v>21.43</v>
      </c>
      <c r="AA119" s="57">
        <v>35.71</v>
      </c>
      <c r="AB119" s="57">
        <v>46.67</v>
      </c>
      <c r="AC119" s="57">
        <v>13</v>
      </c>
      <c r="AD119" s="57">
        <v>24</v>
      </c>
      <c r="AE119" s="57">
        <v>61.54</v>
      </c>
      <c r="AF119" s="57">
        <v>58.33</v>
      </c>
      <c r="AI119" s="45">
        <f t="shared" si="17"/>
        <v>-19.963999999999999</v>
      </c>
      <c r="AJ119" s="46">
        <f t="shared" si="18"/>
        <v>29.963999999999999</v>
      </c>
      <c r="AK119" s="63" t="str">
        <f t="shared" si="19"/>
        <v>N</v>
      </c>
      <c r="AL119" s="63" t="str">
        <f t="shared" si="20"/>
        <v>N</v>
      </c>
      <c r="AM119" s="44" t="str">
        <f t="shared" si="21"/>
        <v>Win</v>
      </c>
      <c r="AN119" s="44" t="str">
        <f t="shared" si="22"/>
        <v>Loss</v>
      </c>
      <c r="AO119" s="44" t="str">
        <f t="shared" si="23"/>
        <v>Loss</v>
      </c>
      <c r="AP119" s="44">
        <f t="shared" si="24"/>
        <v>85</v>
      </c>
      <c r="AQ119" s="44">
        <f t="shared" si="25"/>
        <v>-50</v>
      </c>
      <c r="AR119" s="44">
        <f t="shared" si="26"/>
        <v>-50</v>
      </c>
      <c r="AS119" s="99" t="str">
        <f t="shared" si="27"/>
        <v>-</v>
      </c>
      <c r="AT119" s="99" t="str">
        <f t="shared" si="28"/>
        <v>-</v>
      </c>
      <c r="AU119" s="99" t="str">
        <f t="shared" si="29"/>
        <v>-</v>
      </c>
      <c r="AV119" s="99" t="str">
        <f t="shared" si="30"/>
        <v>-</v>
      </c>
      <c r="AW119" s="99" t="str">
        <f t="shared" si="31"/>
        <v>-</v>
      </c>
    </row>
    <row r="120" spans="1:49" ht="15">
      <c r="A120" s="56">
        <v>43617</v>
      </c>
      <c r="B120" s="57" t="s">
        <v>683</v>
      </c>
      <c r="C120" s="57" t="s">
        <v>706</v>
      </c>
      <c r="D120" s="57" t="s">
        <v>2071</v>
      </c>
      <c r="E120" s="57" t="s">
        <v>2072</v>
      </c>
      <c r="F120" s="57" t="s">
        <v>2073</v>
      </c>
      <c r="G120" s="57">
        <v>1</v>
      </c>
      <c r="H120" s="57">
        <v>0</v>
      </c>
      <c r="I120" s="57">
        <v>3.2</v>
      </c>
      <c r="J120" s="57">
        <v>3.43</v>
      </c>
      <c r="K120" s="57">
        <v>2.09</v>
      </c>
      <c r="L120" s="57">
        <v>1.1100000000000001</v>
      </c>
      <c r="M120" s="57">
        <v>12</v>
      </c>
      <c r="N120" s="57">
        <v>14</v>
      </c>
      <c r="O120" s="57">
        <v>0</v>
      </c>
      <c r="P120" s="57">
        <v>6</v>
      </c>
      <c r="Q120" s="57">
        <v>8</v>
      </c>
      <c r="R120" s="57">
        <v>0</v>
      </c>
      <c r="S120" s="57">
        <v>0</v>
      </c>
      <c r="T120" s="57">
        <v>0</v>
      </c>
      <c r="U120" s="57">
        <v>25</v>
      </c>
      <c r="V120" s="57">
        <v>25</v>
      </c>
      <c r="W120" s="57">
        <v>50</v>
      </c>
      <c r="X120" s="57">
        <v>50</v>
      </c>
      <c r="Y120" s="57">
        <v>21.43</v>
      </c>
      <c r="Z120" s="57">
        <v>28.57</v>
      </c>
      <c r="AA120" s="57">
        <v>33.33</v>
      </c>
      <c r="AB120" s="57">
        <v>50</v>
      </c>
      <c r="AC120" s="57">
        <v>3</v>
      </c>
      <c r="AD120" s="57">
        <v>11</v>
      </c>
      <c r="AE120" s="57">
        <v>33.33</v>
      </c>
      <c r="AF120" s="57">
        <v>45.45</v>
      </c>
      <c r="AI120" s="45">
        <f t="shared" si="17"/>
        <v>-8.9290000000000003</v>
      </c>
      <c r="AJ120" s="46">
        <f t="shared" si="18"/>
        <v>8.9290000000000003</v>
      </c>
      <c r="AK120" s="63" t="str">
        <f t="shared" si="19"/>
        <v>N</v>
      </c>
      <c r="AL120" s="63" t="str">
        <f t="shared" si="20"/>
        <v>N</v>
      </c>
      <c r="AM120" s="44" t="str">
        <f t="shared" si="21"/>
        <v>Win</v>
      </c>
      <c r="AN120" s="44" t="str">
        <f t="shared" si="22"/>
        <v>Loss</v>
      </c>
      <c r="AO120" s="44" t="str">
        <f t="shared" si="23"/>
        <v>Loss</v>
      </c>
      <c r="AP120" s="44">
        <f t="shared" si="24"/>
        <v>110</v>
      </c>
      <c r="AQ120" s="44">
        <f t="shared" si="25"/>
        <v>-50</v>
      </c>
      <c r="AR120" s="44">
        <f t="shared" si="26"/>
        <v>-50</v>
      </c>
      <c r="AS120" s="99" t="str">
        <f t="shared" si="27"/>
        <v>-</v>
      </c>
      <c r="AT120" s="99" t="str">
        <f t="shared" si="28"/>
        <v>n/a</v>
      </c>
      <c r="AU120" s="99" t="str">
        <f t="shared" si="29"/>
        <v>-</v>
      </c>
      <c r="AV120" s="99" t="str">
        <f t="shared" si="30"/>
        <v>-</v>
      </c>
      <c r="AW120" s="99" t="str">
        <f t="shared" si="31"/>
        <v>-</v>
      </c>
    </row>
    <row r="121" spans="1:49" ht="15">
      <c r="A121" s="56">
        <v>43617</v>
      </c>
      <c r="B121" s="57" t="s">
        <v>683</v>
      </c>
      <c r="C121" s="57" t="s">
        <v>684</v>
      </c>
      <c r="D121" s="57" t="s">
        <v>2074</v>
      </c>
      <c r="E121" s="57" t="s">
        <v>2075</v>
      </c>
      <c r="F121" s="57" t="s">
        <v>2076</v>
      </c>
      <c r="G121" s="57">
        <v>2</v>
      </c>
      <c r="H121" s="57">
        <v>0</v>
      </c>
      <c r="I121" s="57">
        <v>2.37</v>
      </c>
      <c r="J121" s="57">
        <v>3.18</v>
      </c>
      <c r="K121" s="57">
        <v>2.92</v>
      </c>
      <c r="L121" s="57">
        <v>-0.55000000000000004</v>
      </c>
      <c r="M121" s="57">
        <v>13</v>
      </c>
      <c r="N121" s="57">
        <v>13</v>
      </c>
      <c r="O121" s="57">
        <v>0</v>
      </c>
      <c r="P121" s="57">
        <v>5</v>
      </c>
      <c r="Q121" s="57">
        <v>6</v>
      </c>
      <c r="R121" s="57">
        <v>0</v>
      </c>
      <c r="S121" s="57">
        <v>0</v>
      </c>
      <c r="T121" s="57">
        <v>0</v>
      </c>
      <c r="U121" s="57">
        <v>23.08</v>
      </c>
      <c r="V121" s="57">
        <v>15.38</v>
      </c>
      <c r="W121" s="57">
        <v>61.54</v>
      </c>
      <c r="X121" s="57">
        <v>23.08</v>
      </c>
      <c r="Y121" s="57">
        <v>30.77</v>
      </c>
      <c r="Z121" s="57">
        <v>46.15</v>
      </c>
      <c r="AA121" s="57">
        <v>40</v>
      </c>
      <c r="AB121" s="57">
        <v>16.670000000000002</v>
      </c>
      <c r="AC121" s="57">
        <v>3</v>
      </c>
      <c r="AD121" s="57">
        <v>3</v>
      </c>
      <c r="AE121" s="57">
        <v>33.33</v>
      </c>
      <c r="AF121" s="57">
        <v>66.67</v>
      </c>
      <c r="AI121" s="45">
        <f t="shared" si="17"/>
        <v>-4.6169999999999991</v>
      </c>
      <c r="AJ121" s="46">
        <f t="shared" si="18"/>
        <v>4.6169999999999991</v>
      </c>
      <c r="AK121" s="63" t="str">
        <f t="shared" si="19"/>
        <v>N</v>
      </c>
      <c r="AL121" s="63" t="str">
        <f t="shared" si="20"/>
        <v>N</v>
      </c>
      <c r="AM121" s="44" t="str">
        <f t="shared" si="21"/>
        <v>Win</v>
      </c>
      <c r="AN121" s="44" t="str">
        <f t="shared" si="22"/>
        <v>Loss</v>
      </c>
      <c r="AO121" s="44" t="str">
        <f t="shared" si="23"/>
        <v>Loss</v>
      </c>
      <c r="AP121" s="44">
        <f t="shared" si="24"/>
        <v>68.5</v>
      </c>
      <c r="AQ121" s="44">
        <f t="shared" si="25"/>
        <v>-50</v>
      </c>
      <c r="AR121" s="44">
        <f t="shared" si="26"/>
        <v>-50</v>
      </c>
      <c r="AS121" s="99" t="str">
        <f t="shared" si="27"/>
        <v>+</v>
      </c>
      <c r="AT121" s="99" t="str">
        <f t="shared" si="28"/>
        <v>n/a</v>
      </c>
      <c r="AU121" s="99" t="str">
        <f t="shared" si="29"/>
        <v>-</v>
      </c>
      <c r="AV121" s="99" t="str">
        <f t="shared" si="30"/>
        <v>+</v>
      </c>
      <c r="AW121" s="99" t="str">
        <f t="shared" si="31"/>
        <v>-</v>
      </c>
    </row>
    <row r="122" spans="1:49" ht="15">
      <c r="A122" s="56">
        <v>43617</v>
      </c>
      <c r="B122" s="57" t="s">
        <v>683</v>
      </c>
      <c r="C122" s="57" t="s">
        <v>684</v>
      </c>
      <c r="D122" s="57" t="s">
        <v>2077</v>
      </c>
      <c r="E122" s="57" t="s">
        <v>2078</v>
      </c>
      <c r="F122" s="57" t="s">
        <v>2079</v>
      </c>
      <c r="G122" s="57">
        <v>2</v>
      </c>
      <c r="H122" s="57">
        <v>2</v>
      </c>
      <c r="I122" s="57">
        <v>2.0699999999999998</v>
      </c>
      <c r="J122" s="57">
        <v>3.6</v>
      </c>
      <c r="K122" s="57">
        <v>3.26</v>
      </c>
      <c r="L122" s="57">
        <v>-1.19</v>
      </c>
      <c r="M122" s="57">
        <v>12</v>
      </c>
      <c r="N122" s="57">
        <v>12</v>
      </c>
      <c r="O122" s="57">
        <v>0</v>
      </c>
      <c r="P122" s="57">
        <v>4</v>
      </c>
      <c r="Q122" s="57">
        <v>7</v>
      </c>
      <c r="R122" s="57">
        <v>0</v>
      </c>
      <c r="S122" s="57">
        <v>0</v>
      </c>
      <c r="T122" s="57">
        <v>0</v>
      </c>
      <c r="U122" s="57">
        <v>33.33</v>
      </c>
      <c r="V122" s="57">
        <v>16.670000000000002</v>
      </c>
      <c r="W122" s="57">
        <v>50</v>
      </c>
      <c r="X122" s="57">
        <v>16.670000000000002</v>
      </c>
      <c r="Y122" s="57">
        <v>16.670000000000002</v>
      </c>
      <c r="Z122" s="57">
        <v>66.67</v>
      </c>
      <c r="AA122" s="57">
        <v>75</v>
      </c>
      <c r="AB122" s="57">
        <v>14.29</v>
      </c>
      <c r="AC122" s="57">
        <v>8</v>
      </c>
      <c r="AD122" s="57">
        <v>6</v>
      </c>
      <c r="AE122" s="57">
        <v>50</v>
      </c>
      <c r="AF122" s="57">
        <v>0</v>
      </c>
      <c r="AI122" s="45">
        <f t="shared" si="17"/>
        <v>6.6660000000000004</v>
      </c>
      <c r="AJ122" s="46">
        <f t="shared" si="18"/>
        <v>-6.6660000000000004</v>
      </c>
      <c r="AK122" s="63" t="str">
        <f t="shared" si="19"/>
        <v>N</v>
      </c>
      <c r="AL122" s="63" t="str">
        <f t="shared" si="20"/>
        <v>N</v>
      </c>
      <c r="AM122" s="44" t="str">
        <f t="shared" si="21"/>
        <v>Loss</v>
      </c>
      <c r="AN122" s="44" t="str">
        <f t="shared" si="22"/>
        <v>Win</v>
      </c>
      <c r="AO122" s="44" t="str">
        <f t="shared" si="23"/>
        <v>Loss</v>
      </c>
      <c r="AP122" s="44">
        <f t="shared" si="24"/>
        <v>-50</v>
      </c>
      <c r="AQ122" s="44">
        <f t="shared" si="25"/>
        <v>130</v>
      </c>
      <c r="AR122" s="44">
        <f t="shared" si="26"/>
        <v>-50</v>
      </c>
      <c r="AS122" s="99" t="str">
        <f t="shared" si="27"/>
        <v>+</v>
      </c>
      <c r="AT122" s="99" t="str">
        <f t="shared" si="28"/>
        <v>n/a</v>
      </c>
      <c r="AU122" s="99" t="str">
        <f t="shared" si="29"/>
        <v>+</v>
      </c>
      <c r="AV122" s="99" t="str">
        <f t="shared" si="30"/>
        <v>+</v>
      </c>
      <c r="AW122" s="99" t="str">
        <f t="shared" si="31"/>
        <v>+</v>
      </c>
    </row>
    <row r="123" spans="1:49" ht="15">
      <c r="A123" s="56">
        <v>43617</v>
      </c>
      <c r="B123" s="57" t="s">
        <v>683</v>
      </c>
      <c r="C123" s="57" t="s">
        <v>684</v>
      </c>
      <c r="D123" s="57" t="s">
        <v>2080</v>
      </c>
      <c r="E123" s="57" t="s">
        <v>2081</v>
      </c>
      <c r="F123" s="57" t="s">
        <v>2082</v>
      </c>
      <c r="G123" s="57">
        <v>1</v>
      </c>
      <c r="H123" s="57">
        <v>1</v>
      </c>
      <c r="I123" s="57">
        <v>1.76</v>
      </c>
      <c r="J123" s="57">
        <v>3.71</v>
      </c>
      <c r="K123" s="57">
        <v>4.33</v>
      </c>
      <c r="L123" s="57">
        <v>-2.57</v>
      </c>
      <c r="M123" s="57">
        <v>13</v>
      </c>
      <c r="N123" s="57">
        <v>13</v>
      </c>
      <c r="O123" s="57">
        <v>1</v>
      </c>
      <c r="P123" s="57">
        <v>7</v>
      </c>
      <c r="Q123" s="57">
        <v>6</v>
      </c>
      <c r="R123" s="57">
        <v>100</v>
      </c>
      <c r="S123" s="57">
        <v>0</v>
      </c>
      <c r="T123" s="57">
        <v>0</v>
      </c>
      <c r="U123" s="57">
        <v>61.54</v>
      </c>
      <c r="V123" s="57">
        <v>15.38</v>
      </c>
      <c r="W123" s="57">
        <v>23.08</v>
      </c>
      <c r="X123" s="57">
        <v>46.15</v>
      </c>
      <c r="Y123" s="57">
        <v>15.38</v>
      </c>
      <c r="Z123" s="57">
        <v>38.46</v>
      </c>
      <c r="AA123" s="57">
        <v>71.430000000000007</v>
      </c>
      <c r="AB123" s="57">
        <v>16.670000000000002</v>
      </c>
      <c r="AC123" s="57">
        <v>10</v>
      </c>
      <c r="AD123" s="57">
        <v>10</v>
      </c>
      <c r="AE123" s="57">
        <v>70</v>
      </c>
      <c r="AF123" s="57">
        <v>60</v>
      </c>
      <c r="AI123" s="45">
        <f t="shared" si="17"/>
        <v>36.154000000000003</v>
      </c>
      <c r="AJ123" s="46">
        <f t="shared" si="18"/>
        <v>-36.154000000000003</v>
      </c>
      <c r="AK123" s="63" t="str">
        <f t="shared" si="19"/>
        <v>N</v>
      </c>
      <c r="AL123" s="63" t="str">
        <f t="shared" si="20"/>
        <v>N</v>
      </c>
      <c r="AM123" s="44" t="str">
        <f t="shared" si="21"/>
        <v>Loss</v>
      </c>
      <c r="AN123" s="44" t="str">
        <f t="shared" si="22"/>
        <v>Win</v>
      </c>
      <c r="AO123" s="44" t="str">
        <f t="shared" si="23"/>
        <v>Loss</v>
      </c>
      <c r="AP123" s="44">
        <f t="shared" si="24"/>
        <v>-50</v>
      </c>
      <c r="AQ123" s="44">
        <f t="shared" si="25"/>
        <v>135.5</v>
      </c>
      <c r="AR123" s="44">
        <f t="shared" si="26"/>
        <v>-50</v>
      </c>
      <c r="AS123" s="99" t="str">
        <f t="shared" si="27"/>
        <v>+</v>
      </c>
      <c r="AT123" s="99" t="str">
        <f t="shared" si="28"/>
        <v>+</v>
      </c>
      <c r="AU123" s="99" t="str">
        <f t="shared" si="29"/>
        <v>+</v>
      </c>
      <c r="AV123" s="99" t="str">
        <f t="shared" si="30"/>
        <v>+</v>
      </c>
      <c r="AW123" s="99" t="str">
        <f t="shared" si="31"/>
        <v>+</v>
      </c>
    </row>
    <row r="124" spans="1:49" ht="15">
      <c r="A124" s="56">
        <v>43617</v>
      </c>
      <c r="B124" s="57" t="s">
        <v>683</v>
      </c>
      <c r="C124" s="57" t="s">
        <v>684</v>
      </c>
      <c r="D124" s="57" t="s">
        <v>2083</v>
      </c>
      <c r="E124" s="57" t="s">
        <v>2084</v>
      </c>
      <c r="F124" s="57" t="s">
        <v>2085</v>
      </c>
      <c r="G124" s="57">
        <v>0</v>
      </c>
      <c r="H124" s="57">
        <v>0</v>
      </c>
      <c r="I124" s="57">
        <v>1.82</v>
      </c>
      <c r="J124" s="57">
        <v>3.82</v>
      </c>
      <c r="K124" s="57">
        <v>3.92</v>
      </c>
      <c r="L124" s="57">
        <v>-2.1</v>
      </c>
      <c r="M124" s="57">
        <v>12</v>
      </c>
      <c r="N124" s="57">
        <v>13</v>
      </c>
      <c r="O124" s="57">
        <v>1</v>
      </c>
      <c r="P124" s="57">
        <v>6</v>
      </c>
      <c r="Q124" s="57">
        <v>5</v>
      </c>
      <c r="R124" s="57">
        <v>100</v>
      </c>
      <c r="S124" s="57">
        <v>0</v>
      </c>
      <c r="T124" s="57">
        <v>0</v>
      </c>
      <c r="U124" s="57">
        <v>25</v>
      </c>
      <c r="V124" s="57">
        <v>16.670000000000002</v>
      </c>
      <c r="W124" s="57">
        <v>58.33</v>
      </c>
      <c r="X124" s="57">
        <v>38.46</v>
      </c>
      <c r="Y124" s="57">
        <v>30.77</v>
      </c>
      <c r="Z124" s="57">
        <v>30.77</v>
      </c>
      <c r="AA124" s="57">
        <v>33.33</v>
      </c>
      <c r="AB124" s="57">
        <v>20</v>
      </c>
      <c r="AC124" s="57">
        <v>8</v>
      </c>
      <c r="AD124" s="57">
        <v>4</v>
      </c>
      <c r="AE124" s="57">
        <v>37.5</v>
      </c>
      <c r="AF124" s="57">
        <v>75</v>
      </c>
      <c r="AI124" s="45">
        <f t="shared" si="17"/>
        <v>20.386000000000003</v>
      </c>
      <c r="AJ124" s="46">
        <f t="shared" si="18"/>
        <v>-20.386000000000003</v>
      </c>
      <c r="AK124" s="63" t="str">
        <f t="shared" si="19"/>
        <v>N</v>
      </c>
      <c r="AL124" s="63" t="str">
        <f t="shared" si="20"/>
        <v>N</v>
      </c>
      <c r="AM124" s="44" t="str">
        <f t="shared" si="21"/>
        <v>Loss</v>
      </c>
      <c r="AN124" s="44" t="str">
        <f t="shared" si="22"/>
        <v>Win</v>
      </c>
      <c r="AO124" s="44" t="str">
        <f t="shared" si="23"/>
        <v>Loss</v>
      </c>
      <c r="AP124" s="44">
        <f t="shared" si="24"/>
        <v>-50</v>
      </c>
      <c r="AQ124" s="44">
        <f t="shared" si="25"/>
        <v>141</v>
      </c>
      <c r="AR124" s="44">
        <f t="shared" si="26"/>
        <v>-50</v>
      </c>
      <c r="AS124" s="99" t="str">
        <f t="shared" si="27"/>
        <v>+</v>
      </c>
      <c r="AT124" s="99" t="str">
        <f t="shared" si="28"/>
        <v>+</v>
      </c>
      <c r="AU124" s="99" t="str">
        <f t="shared" si="29"/>
        <v>-</v>
      </c>
      <c r="AV124" s="99" t="str">
        <f t="shared" si="30"/>
        <v>+</v>
      </c>
      <c r="AW124" s="99" t="str">
        <f t="shared" si="31"/>
        <v>+</v>
      </c>
    </row>
    <row r="125" spans="1:49" ht="15">
      <c r="A125" s="56">
        <v>43617</v>
      </c>
      <c r="B125" s="57" t="s">
        <v>683</v>
      </c>
      <c r="C125" s="57" t="s">
        <v>684</v>
      </c>
      <c r="D125" s="57" t="s">
        <v>2086</v>
      </c>
      <c r="E125" s="57" t="s">
        <v>2087</v>
      </c>
      <c r="F125" s="57" t="s">
        <v>2088</v>
      </c>
      <c r="G125" s="57">
        <v>2</v>
      </c>
      <c r="H125" s="57">
        <v>0</v>
      </c>
      <c r="I125" s="57">
        <v>1.96</v>
      </c>
      <c r="J125" s="57">
        <v>3.39</v>
      </c>
      <c r="K125" s="57">
        <v>3.8</v>
      </c>
      <c r="L125" s="57">
        <v>-1.84</v>
      </c>
      <c r="M125" s="57">
        <v>11</v>
      </c>
      <c r="N125" s="57">
        <v>11</v>
      </c>
      <c r="O125" s="57">
        <v>0</v>
      </c>
      <c r="P125" s="57">
        <v>7</v>
      </c>
      <c r="Q125" s="57">
        <v>5</v>
      </c>
      <c r="R125" s="57">
        <v>0</v>
      </c>
      <c r="S125" s="57">
        <v>0</v>
      </c>
      <c r="T125" s="57">
        <v>0</v>
      </c>
      <c r="U125" s="57">
        <v>27.27</v>
      </c>
      <c r="V125" s="57">
        <v>18.18</v>
      </c>
      <c r="W125" s="57">
        <v>54.55</v>
      </c>
      <c r="X125" s="57">
        <v>27.27</v>
      </c>
      <c r="Y125" s="57">
        <v>18.18</v>
      </c>
      <c r="Z125" s="57">
        <v>54.55</v>
      </c>
      <c r="AA125" s="57">
        <v>28.57</v>
      </c>
      <c r="AB125" s="57">
        <v>0</v>
      </c>
      <c r="AC125" s="57">
        <v>3</v>
      </c>
      <c r="AD125" s="57">
        <v>1</v>
      </c>
      <c r="AE125" s="57">
        <v>66.67</v>
      </c>
      <c r="AF125" s="57">
        <v>100</v>
      </c>
      <c r="AI125" s="45">
        <f t="shared" si="17"/>
        <v>0</v>
      </c>
      <c r="AJ125" s="46">
        <f t="shared" si="18"/>
        <v>0</v>
      </c>
      <c r="AK125" s="63" t="str">
        <f t="shared" si="19"/>
        <v>N</v>
      </c>
      <c r="AL125" s="63" t="str">
        <f t="shared" si="20"/>
        <v>N</v>
      </c>
      <c r="AM125" s="44" t="str">
        <f t="shared" si="21"/>
        <v>Win</v>
      </c>
      <c r="AN125" s="44" t="str">
        <f t="shared" si="22"/>
        <v>Loss</v>
      </c>
      <c r="AO125" s="44" t="str">
        <f t="shared" si="23"/>
        <v>Loss</v>
      </c>
      <c r="AP125" s="44">
        <f t="shared" si="24"/>
        <v>48</v>
      </c>
      <c r="AQ125" s="44">
        <f t="shared" si="25"/>
        <v>-50</v>
      </c>
      <c r="AR125" s="44">
        <f t="shared" si="26"/>
        <v>-50</v>
      </c>
      <c r="AS125" s="99" t="str">
        <f t="shared" si="27"/>
        <v>+</v>
      </c>
      <c r="AT125" s="99" t="str">
        <f t="shared" si="28"/>
        <v>n/a</v>
      </c>
      <c r="AU125" s="99" t="str">
        <f t="shared" si="29"/>
        <v>-</v>
      </c>
      <c r="AV125" s="99" t="str">
        <f t="shared" si="30"/>
        <v>+</v>
      </c>
      <c r="AW125" s="99" t="str">
        <f t="shared" si="31"/>
        <v>-</v>
      </c>
    </row>
    <row r="126" spans="1:49" ht="15">
      <c r="A126" s="56">
        <v>43617</v>
      </c>
      <c r="B126" s="57" t="s">
        <v>465</v>
      </c>
      <c r="C126" s="57" t="s">
        <v>954</v>
      </c>
      <c r="D126" s="57" t="s">
        <v>2089</v>
      </c>
      <c r="E126" s="57" t="s">
        <v>2090</v>
      </c>
      <c r="F126" s="57" t="s">
        <v>2091</v>
      </c>
      <c r="G126" s="57">
        <v>1</v>
      </c>
      <c r="H126" s="57">
        <v>0</v>
      </c>
      <c r="I126" s="57">
        <v>1.2</v>
      </c>
      <c r="J126" s="57">
        <v>6.36</v>
      </c>
      <c r="K126" s="57">
        <v>8.68</v>
      </c>
      <c r="L126" s="57">
        <v>-7.48</v>
      </c>
      <c r="M126" s="57">
        <v>11</v>
      </c>
      <c r="N126" s="57">
        <v>12</v>
      </c>
      <c r="O126" s="57">
        <v>0</v>
      </c>
      <c r="P126" s="57">
        <v>8</v>
      </c>
      <c r="Q126" s="57">
        <v>5</v>
      </c>
      <c r="R126" s="57">
        <v>0</v>
      </c>
      <c r="S126" s="57">
        <v>0</v>
      </c>
      <c r="T126" s="57">
        <v>0</v>
      </c>
      <c r="U126" s="57">
        <v>81.819999999999993</v>
      </c>
      <c r="V126" s="57">
        <v>9.09</v>
      </c>
      <c r="W126" s="57">
        <v>9.09</v>
      </c>
      <c r="X126" s="57">
        <v>25</v>
      </c>
      <c r="Y126" s="57">
        <v>8.33</v>
      </c>
      <c r="Z126" s="57">
        <v>66.67</v>
      </c>
      <c r="AA126" s="57">
        <v>75</v>
      </c>
      <c r="AB126" s="57">
        <v>0</v>
      </c>
      <c r="AC126" s="57">
        <v>9</v>
      </c>
      <c r="AD126" s="57">
        <v>4</v>
      </c>
      <c r="AE126" s="57">
        <v>88.89</v>
      </c>
      <c r="AF126" s="57">
        <v>25</v>
      </c>
      <c r="AI126" s="45">
        <f t="shared" si="17"/>
        <v>22.956000000000003</v>
      </c>
      <c r="AJ126" s="46">
        <f t="shared" si="18"/>
        <v>-22.956000000000003</v>
      </c>
      <c r="AK126" s="63" t="str">
        <f t="shared" si="19"/>
        <v>Y</v>
      </c>
      <c r="AL126" s="63" t="str">
        <f t="shared" si="20"/>
        <v>N</v>
      </c>
      <c r="AM126" s="44" t="str">
        <f t="shared" si="21"/>
        <v>Win</v>
      </c>
      <c r="AN126" s="44" t="str">
        <f t="shared" si="22"/>
        <v>Loss</v>
      </c>
      <c r="AO126" s="44" t="str">
        <f t="shared" si="23"/>
        <v>Loss</v>
      </c>
      <c r="AP126" s="44">
        <f t="shared" si="24"/>
        <v>10</v>
      </c>
      <c r="AQ126" s="44">
        <f t="shared" si="25"/>
        <v>-50</v>
      </c>
      <c r="AR126" s="44">
        <f t="shared" si="26"/>
        <v>-50</v>
      </c>
      <c r="AS126" s="99" t="str">
        <f t="shared" si="27"/>
        <v>+</v>
      </c>
      <c r="AT126" s="99" t="str">
        <f t="shared" si="28"/>
        <v>n/a</v>
      </c>
      <c r="AU126" s="99" t="str">
        <f t="shared" si="29"/>
        <v>+</v>
      </c>
      <c r="AV126" s="99" t="str">
        <f t="shared" si="30"/>
        <v>+</v>
      </c>
      <c r="AW126" s="99" t="str">
        <f t="shared" si="31"/>
        <v>+</v>
      </c>
    </row>
    <row r="127" spans="1:49" ht="15">
      <c r="A127" s="56">
        <v>43617</v>
      </c>
      <c r="B127" s="57" t="s">
        <v>963</v>
      </c>
      <c r="C127" s="57" t="s">
        <v>964</v>
      </c>
      <c r="D127" s="57" t="s">
        <v>2092</v>
      </c>
      <c r="E127" s="57" t="s">
        <v>2093</v>
      </c>
      <c r="F127" s="57" t="s">
        <v>2094</v>
      </c>
      <c r="G127" s="57">
        <v>0</v>
      </c>
      <c r="H127" s="57">
        <v>0</v>
      </c>
      <c r="I127" s="57">
        <v>2.89</v>
      </c>
      <c r="J127" s="57">
        <v>3.23</v>
      </c>
      <c r="K127" s="57">
        <v>2.34</v>
      </c>
      <c r="L127" s="57">
        <v>0.55000000000000004</v>
      </c>
      <c r="M127" s="57">
        <v>33</v>
      </c>
      <c r="N127" s="57">
        <v>41</v>
      </c>
      <c r="O127" s="57">
        <v>0</v>
      </c>
      <c r="P127" s="57">
        <v>17</v>
      </c>
      <c r="Q127" s="57">
        <v>22</v>
      </c>
      <c r="R127" s="57">
        <v>0</v>
      </c>
      <c r="S127" s="57">
        <v>0</v>
      </c>
      <c r="T127" s="57">
        <v>0</v>
      </c>
      <c r="U127" s="57">
        <v>60.61</v>
      </c>
      <c r="V127" s="57">
        <v>18.18</v>
      </c>
      <c r="W127" s="57">
        <v>21.21</v>
      </c>
      <c r="X127" s="57">
        <v>31.71</v>
      </c>
      <c r="Y127" s="57">
        <v>21.95</v>
      </c>
      <c r="Z127" s="57">
        <v>46.34</v>
      </c>
      <c r="AA127" s="57">
        <v>58.82</v>
      </c>
      <c r="AB127" s="57">
        <v>27.27</v>
      </c>
      <c r="AC127" s="57">
        <v>21</v>
      </c>
      <c r="AD127" s="57">
        <v>15</v>
      </c>
      <c r="AE127" s="57">
        <v>90.48</v>
      </c>
      <c r="AF127" s="57">
        <v>33.33</v>
      </c>
      <c r="AI127" s="45">
        <f t="shared" si="17"/>
        <v>10.429</v>
      </c>
      <c r="AJ127" s="46">
        <f t="shared" si="18"/>
        <v>-10.429</v>
      </c>
      <c r="AK127" s="63" t="str">
        <f t="shared" si="19"/>
        <v>N</v>
      </c>
      <c r="AL127" s="63" t="str">
        <f t="shared" si="20"/>
        <v>N</v>
      </c>
      <c r="AM127" s="44" t="str">
        <f t="shared" si="21"/>
        <v>Loss</v>
      </c>
      <c r="AN127" s="44" t="str">
        <f t="shared" si="22"/>
        <v>Win</v>
      </c>
      <c r="AO127" s="44" t="str">
        <f t="shared" si="23"/>
        <v>Loss</v>
      </c>
      <c r="AP127" s="44">
        <f t="shared" si="24"/>
        <v>-50</v>
      </c>
      <c r="AQ127" s="44">
        <f t="shared" si="25"/>
        <v>111.5</v>
      </c>
      <c r="AR127" s="44">
        <f t="shared" si="26"/>
        <v>-50</v>
      </c>
      <c r="AS127" s="99" t="str">
        <f t="shared" si="27"/>
        <v>-</v>
      </c>
      <c r="AT127" s="99" t="str">
        <f t="shared" si="28"/>
        <v>n/a</v>
      </c>
      <c r="AU127" s="99" t="str">
        <f t="shared" si="29"/>
        <v>+</v>
      </c>
      <c r="AV127" s="99" t="str">
        <f t="shared" si="30"/>
        <v>+</v>
      </c>
      <c r="AW127" s="99" t="str">
        <f t="shared" si="31"/>
        <v>+</v>
      </c>
    </row>
    <row r="128" spans="1:49" ht="15">
      <c r="A128" s="56">
        <v>43617</v>
      </c>
      <c r="B128" s="57" t="s">
        <v>277</v>
      </c>
      <c r="C128" s="57" t="s">
        <v>290</v>
      </c>
      <c r="D128" s="57" t="s">
        <v>2095</v>
      </c>
      <c r="E128" s="57" t="s">
        <v>295</v>
      </c>
      <c r="F128" s="57" t="s">
        <v>302</v>
      </c>
      <c r="G128" s="57">
        <v>5</v>
      </c>
      <c r="H128" s="57">
        <v>0</v>
      </c>
      <c r="I128" s="57">
        <v>1.41</v>
      </c>
      <c r="J128" s="57">
        <v>4.54</v>
      </c>
      <c r="K128" s="57">
        <v>6.08</v>
      </c>
      <c r="L128" s="57">
        <v>-4.67</v>
      </c>
      <c r="M128" s="57">
        <v>61</v>
      </c>
      <c r="N128" s="57">
        <v>46</v>
      </c>
      <c r="O128" s="57">
        <v>0</v>
      </c>
      <c r="P128" s="57">
        <v>31</v>
      </c>
      <c r="Q128" s="57">
        <v>23</v>
      </c>
      <c r="R128" s="57">
        <v>0</v>
      </c>
      <c r="S128" s="57">
        <v>0</v>
      </c>
      <c r="T128" s="57">
        <v>0</v>
      </c>
      <c r="U128" s="57">
        <v>47.54</v>
      </c>
      <c r="V128" s="57">
        <v>24.59</v>
      </c>
      <c r="W128" s="57">
        <v>27.87</v>
      </c>
      <c r="X128" s="57">
        <v>39.130000000000003</v>
      </c>
      <c r="Y128" s="57">
        <v>30.43</v>
      </c>
      <c r="Z128" s="57">
        <v>30.43</v>
      </c>
      <c r="AA128" s="57">
        <v>38.71</v>
      </c>
      <c r="AB128" s="57">
        <v>21.74</v>
      </c>
      <c r="AC128" s="57">
        <v>37</v>
      </c>
      <c r="AD128" s="57">
        <v>33</v>
      </c>
      <c r="AE128" s="57">
        <v>62.16</v>
      </c>
      <c r="AF128" s="57">
        <v>48.48</v>
      </c>
      <c r="AI128" s="45">
        <f t="shared" si="17"/>
        <v>1.6099999999999994</v>
      </c>
      <c r="AJ128" s="46">
        <f t="shared" si="18"/>
        <v>-1.6099999999999994</v>
      </c>
      <c r="AK128" s="63" t="str">
        <f t="shared" si="19"/>
        <v>N</v>
      </c>
      <c r="AL128" s="63" t="str">
        <f t="shared" si="20"/>
        <v>N</v>
      </c>
      <c r="AM128" s="44" t="str">
        <f t="shared" si="21"/>
        <v>Win</v>
      </c>
      <c r="AN128" s="44" t="str">
        <f t="shared" si="22"/>
        <v>Loss</v>
      </c>
      <c r="AO128" s="44" t="str">
        <f t="shared" si="23"/>
        <v>Loss</v>
      </c>
      <c r="AP128" s="44">
        <f t="shared" si="24"/>
        <v>20.5</v>
      </c>
      <c r="AQ128" s="44">
        <f t="shared" si="25"/>
        <v>-50</v>
      </c>
      <c r="AR128" s="44">
        <f t="shared" si="26"/>
        <v>-50</v>
      </c>
      <c r="AS128" s="99" t="str">
        <f t="shared" si="27"/>
        <v>+</v>
      </c>
      <c r="AT128" s="99" t="str">
        <f t="shared" si="28"/>
        <v>n/a</v>
      </c>
      <c r="AU128" s="99" t="str">
        <f t="shared" si="29"/>
        <v>+</v>
      </c>
      <c r="AV128" s="99" t="str">
        <f t="shared" si="30"/>
        <v>+</v>
      </c>
      <c r="AW128" s="99" t="str">
        <f t="shared" si="31"/>
        <v>+</v>
      </c>
    </row>
    <row r="129" spans="1:49" ht="15">
      <c r="A129" s="56">
        <v>43617</v>
      </c>
      <c r="B129" s="57" t="s">
        <v>277</v>
      </c>
      <c r="C129" s="57" t="s">
        <v>290</v>
      </c>
      <c r="D129" s="57" t="s">
        <v>2096</v>
      </c>
      <c r="E129" s="57" t="s">
        <v>293</v>
      </c>
      <c r="F129" s="57" t="s">
        <v>296</v>
      </c>
      <c r="G129" s="57">
        <v>4</v>
      </c>
      <c r="H129" s="57">
        <v>0</v>
      </c>
      <c r="I129" s="57">
        <v>1.84</v>
      </c>
      <c r="J129" s="57">
        <v>3.44</v>
      </c>
      <c r="K129" s="57">
        <v>3.84</v>
      </c>
      <c r="L129" s="57">
        <v>-2</v>
      </c>
      <c r="M129" s="57">
        <v>80</v>
      </c>
      <c r="N129" s="57">
        <v>90</v>
      </c>
      <c r="O129" s="57">
        <v>4</v>
      </c>
      <c r="P129" s="57">
        <v>39</v>
      </c>
      <c r="Q129" s="57">
        <v>46</v>
      </c>
      <c r="R129" s="57">
        <v>25</v>
      </c>
      <c r="S129" s="57">
        <v>50</v>
      </c>
      <c r="T129" s="57">
        <v>25</v>
      </c>
      <c r="U129" s="57">
        <v>43.75</v>
      </c>
      <c r="V129" s="57">
        <v>25</v>
      </c>
      <c r="W129" s="57">
        <v>31.25</v>
      </c>
      <c r="X129" s="57">
        <v>53.33</v>
      </c>
      <c r="Y129" s="57">
        <v>21.11</v>
      </c>
      <c r="Z129" s="57">
        <v>25.56</v>
      </c>
      <c r="AA129" s="57">
        <v>38.46</v>
      </c>
      <c r="AB129" s="57">
        <v>50</v>
      </c>
      <c r="AC129" s="57">
        <v>56</v>
      </c>
      <c r="AD129" s="57">
        <v>67</v>
      </c>
      <c r="AE129" s="57">
        <v>50</v>
      </c>
      <c r="AF129" s="57">
        <v>62.69</v>
      </c>
      <c r="AI129" s="45">
        <f t="shared" si="17"/>
        <v>2.3349999999999995</v>
      </c>
      <c r="AJ129" s="46">
        <f t="shared" si="18"/>
        <v>7.6650000000000009</v>
      </c>
      <c r="AK129" s="63" t="str">
        <f t="shared" si="19"/>
        <v>N</v>
      </c>
      <c r="AL129" s="63" t="str">
        <f t="shared" si="20"/>
        <v>N</v>
      </c>
      <c r="AM129" s="44" t="str">
        <f t="shared" si="21"/>
        <v>Win</v>
      </c>
      <c r="AN129" s="44" t="str">
        <f t="shared" si="22"/>
        <v>Loss</v>
      </c>
      <c r="AO129" s="44" t="str">
        <f t="shared" si="23"/>
        <v>Loss</v>
      </c>
      <c r="AP129" s="44">
        <f t="shared" si="24"/>
        <v>42</v>
      </c>
      <c r="AQ129" s="44">
        <f t="shared" si="25"/>
        <v>-50</v>
      </c>
      <c r="AR129" s="44">
        <f t="shared" si="26"/>
        <v>-50</v>
      </c>
      <c r="AS129" s="99" t="str">
        <f t="shared" si="27"/>
        <v>+</v>
      </c>
      <c r="AT129" s="99" t="str">
        <f t="shared" si="28"/>
        <v>-</v>
      </c>
      <c r="AU129" s="99" t="str">
        <f t="shared" si="29"/>
        <v>-</v>
      </c>
      <c r="AV129" s="99" t="str">
        <f t="shared" si="30"/>
        <v>-</v>
      </c>
      <c r="AW129" s="99" t="str">
        <f t="shared" si="31"/>
        <v>+</v>
      </c>
    </row>
    <row r="130" spans="1:49" ht="15">
      <c r="A130" s="56">
        <v>43617</v>
      </c>
      <c r="B130" s="57" t="s">
        <v>277</v>
      </c>
      <c r="C130" s="57" t="s">
        <v>278</v>
      </c>
      <c r="D130" s="57" t="s">
        <v>2097</v>
      </c>
      <c r="E130" s="57" t="s">
        <v>333</v>
      </c>
      <c r="F130" s="57" t="s">
        <v>313</v>
      </c>
      <c r="G130" s="57">
        <v>1</v>
      </c>
      <c r="H130" s="57">
        <v>3</v>
      </c>
      <c r="I130" s="57">
        <v>2.2400000000000002</v>
      </c>
      <c r="J130" s="57">
        <v>3.47</v>
      </c>
      <c r="K130" s="57">
        <v>2.82</v>
      </c>
      <c r="L130" s="57">
        <v>-0.57999999999999996</v>
      </c>
      <c r="M130" s="57">
        <v>88</v>
      </c>
      <c r="N130" s="57">
        <v>77</v>
      </c>
      <c r="O130" s="57">
        <v>0</v>
      </c>
      <c r="P130" s="57">
        <v>43</v>
      </c>
      <c r="Q130" s="57">
        <v>38</v>
      </c>
      <c r="R130" s="57">
        <v>0</v>
      </c>
      <c r="S130" s="57">
        <v>0</v>
      </c>
      <c r="T130" s="57">
        <v>0</v>
      </c>
      <c r="U130" s="57">
        <v>28.41</v>
      </c>
      <c r="V130" s="57">
        <v>25</v>
      </c>
      <c r="W130" s="57">
        <v>46.59</v>
      </c>
      <c r="X130" s="57">
        <v>48.05</v>
      </c>
      <c r="Y130" s="57">
        <v>22.08</v>
      </c>
      <c r="Z130" s="57">
        <v>29.87</v>
      </c>
      <c r="AA130" s="57">
        <v>32.56</v>
      </c>
      <c r="AB130" s="57">
        <v>36.840000000000003</v>
      </c>
      <c r="AC130" s="57">
        <v>25</v>
      </c>
      <c r="AD130" s="57">
        <v>53</v>
      </c>
      <c r="AE130" s="57">
        <v>24</v>
      </c>
      <c r="AF130" s="57">
        <v>49.06</v>
      </c>
      <c r="AI130" s="45">
        <f t="shared" si="17"/>
        <v>-6.98</v>
      </c>
      <c r="AJ130" s="46">
        <f t="shared" si="18"/>
        <v>6.98</v>
      </c>
      <c r="AK130" s="63" t="str">
        <f t="shared" si="19"/>
        <v>N</v>
      </c>
      <c r="AL130" s="63" t="str">
        <f t="shared" si="20"/>
        <v>N</v>
      </c>
      <c r="AM130" s="44" t="str">
        <f t="shared" si="21"/>
        <v>Loss</v>
      </c>
      <c r="AN130" s="44" t="str">
        <f t="shared" si="22"/>
        <v>Loss</v>
      </c>
      <c r="AO130" s="44" t="str">
        <f t="shared" si="23"/>
        <v>Win</v>
      </c>
      <c r="AP130" s="44">
        <f t="shared" si="24"/>
        <v>-50</v>
      </c>
      <c r="AQ130" s="44">
        <f t="shared" si="25"/>
        <v>-50</v>
      </c>
      <c r="AR130" s="44">
        <f t="shared" si="26"/>
        <v>91</v>
      </c>
      <c r="AS130" s="99" t="str">
        <f t="shared" si="27"/>
        <v>+</v>
      </c>
      <c r="AT130" s="99" t="str">
        <f t="shared" si="28"/>
        <v>n/a</v>
      </c>
      <c r="AU130" s="99" t="str">
        <f t="shared" si="29"/>
        <v>-</v>
      </c>
      <c r="AV130" s="99" t="str">
        <f t="shared" si="30"/>
        <v>-</v>
      </c>
      <c r="AW130" s="99" t="str">
        <f t="shared" si="31"/>
        <v>-</v>
      </c>
    </row>
    <row r="131" spans="1:49" ht="15">
      <c r="A131" s="56">
        <v>43617</v>
      </c>
      <c r="B131" s="57" t="s">
        <v>277</v>
      </c>
      <c r="C131" s="57" t="s">
        <v>278</v>
      </c>
      <c r="D131" s="57" t="s">
        <v>2098</v>
      </c>
      <c r="E131" s="57" t="s">
        <v>317</v>
      </c>
      <c r="F131" s="57" t="s">
        <v>280</v>
      </c>
      <c r="G131" s="57">
        <v>3</v>
      </c>
      <c r="H131" s="57">
        <v>5</v>
      </c>
      <c r="I131" s="57">
        <v>2.62</v>
      </c>
      <c r="J131" s="57">
        <v>3.04</v>
      </c>
      <c r="K131" s="57">
        <v>2.65</v>
      </c>
      <c r="L131" s="57">
        <v>-0.03</v>
      </c>
      <c r="M131" s="57">
        <v>48</v>
      </c>
      <c r="N131" s="57">
        <v>76</v>
      </c>
      <c r="O131" s="57">
        <v>0</v>
      </c>
      <c r="P131" s="57">
        <v>25</v>
      </c>
      <c r="Q131" s="57">
        <v>39</v>
      </c>
      <c r="R131" s="57">
        <v>0</v>
      </c>
      <c r="S131" s="57">
        <v>0</v>
      </c>
      <c r="T131" s="57">
        <v>0</v>
      </c>
      <c r="U131" s="57">
        <v>35.42</v>
      </c>
      <c r="V131" s="57">
        <v>18.75</v>
      </c>
      <c r="W131" s="57">
        <v>45.83</v>
      </c>
      <c r="X131" s="57">
        <v>30.26</v>
      </c>
      <c r="Y131" s="57">
        <v>27.63</v>
      </c>
      <c r="Z131" s="57">
        <v>42.11</v>
      </c>
      <c r="AA131" s="57">
        <v>44</v>
      </c>
      <c r="AB131" s="57">
        <v>23.08</v>
      </c>
      <c r="AC131" s="57">
        <v>21</v>
      </c>
      <c r="AD131" s="57">
        <v>28</v>
      </c>
      <c r="AE131" s="57">
        <v>47.62</v>
      </c>
      <c r="AF131" s="57">
        <v>53.57</v>
      </c>
      <c r="AI131" s="45">
        <f t="shared" si="17"/>
        <v>-0.60000000000000142</v>
      </c>
      <c r="AJ131" s="46">
        <f t="shared" si="18"/>
        <v>0.60000000000000142</v>
      </c>
      <c r="AK131" s="63" t="str">
        <f t="shared" si="19"/>
        <v>N</v>
      </c>
      <c r="AL131" s="63" t="str">
        <f t="shared" si="20"/>
        <v>N</v>
      </c>
      <c r="AM131" s="44" t="str">
        <f t="shared" si="21"/>
        <v>Loss</v>
      </c>
      <c r="AN131" s="44" t="str">
        <f t="shared" si="22"/>
        <v>Loss</v>
      </c>
      <c r="AO131" s="44" t="str">
        <f t="shared" si="23"/>
        <v>Win</v>
      </c>
      <c r="AP131" s="44">
        <f t="shared" si="24"/>
        <v>-50</v>
      </c>
      <c r="AQ131" s="44">
        <f t="shared" si="25"/>
        <v>-50</v>
      </c>
      <c r="AR131" s="44">
        <f t="shared" si="26"/>
        <v>82.5</v>
      </c>
      <c r="AS131" s="99" t="str">
        <f t="shared" si="27"/>
        <v>+</v>
      </c>
      <c r="AT131" s="99" t="str">
        <f t="shared" si="28"/>
        <v>n/a</v>
      </c>
      <c r="AU131" s="99" t="str">
        <f t="shared" si="29"/>
        <v>+</v>
      </c>
      <c r="AV131" s="99" t="str">
        <f t="shared" si="30"/>
        <v>+</v>
      </c>
      <c r="AW131" s="99" t="str">
        <f t="shared" si="31"/>
        <v>-</v>
      </c>
    </row>
    <row r="132" spans="1:49" ht="15">
      <c r="A132" s="56">
        <v>43617</v>
      </c>
      <c r="B132" s="57" t="s">
        <v>838</v>
      </c>
      <c r="C132" s="57" t="s">
        <v>807</v>
      </c>
      <c r="D132" s="57" t="s">
        <v>2099</v>
      </c>
      <c r="E132" s="57" t="s">
        <v>2100</v>
      </c>
      <c r="F132" s="57" t="s">
        <v>2101</v>
      </c>
      <c r="G132" s="57">
        <v>1</v>
      </c>
      <c r="H132" s="57">
        <v>1</v>
      </c>
      <c r="I132" s="57">
        <v>2.39</v>
      </c>
      <c r="J132" s="57">
        <v>2.9</v>
      </c>
      <c r="K132" s="57">
        <v>2.9</v>
      </c>
      <c r="L132" s="57">
        <v>-0.51</v>
      </c>
      <c r="M132" s="57">
        <v>15</v>
      </c>
      <c r="N132" s="57">
        <v>4</v>
      </c>
      <c r="O132" s="57">
        <v>0</v>
      </c>
      <c r="P132" s="57">
        <v>8</v>
      </c>
      <c r="Q132" s="57">
        <v>1</v>
      </c>
      <c r="R132" s="57">
        <v>0</v>
      </c>
      <c r="S132" s="57">
        <v>0</v>
      </c>
      <c r="T132" s="57">
        <v>0</v>
      </c>
      <c r="U132" s="57">
        <v>33.33</v>
      </c>
      <c r="V132" s="57">
        <v>26.67</v>
      </c>
      <c r="W132" s="57">
        <v>40</v>
      </c>
      <c r="X132" s="57">
        <v>50</v>
      </c>
      <c r="Y132" s="57">
        <v>25</v>
      </c>
      <c r="Z132" s="57">
        <v>25</v>
      </c>
      <c r="AA132" s="57">
        <v>37.5</v>
      </c>
      <c r="AB132" s="57">
        <v>0</v>
      </c>
      <c r="AC132" s="57">
        <v>7</v>
      </c>
      <c r="AD132" s="57">
        <v>3</v>
      </c>
      <c r="AE132" s="57">
        <v>42.86</v>
      </c>
      <c r="AF132" s="57">
        <v>66.67</v>
      </c>
      <c r="AI132" s="45">
        <f t="shared" si="17"/>
        <v>-6.1669999999999998</v>
      </c>
      <c r="AJ132" s="46">
        <f t="shared" si="18"/>
        <v>6.1669999999999998</v>
      </c>
      <c r="AK132" s="63" t="str">
        <f t="shared" si="19"/>
        <v>N</v>
      </c>
      <c r="AL132" s="63" t="str">
        <f t="shared" si="20"/>
        <v>N</v>
      </c>
      <c r="AM132" s="44" t="str">
        <f t="shared" si="21"/>
        <v>Loss</v>
      </c>
      <c r="AN132" s="44" t="str">
        <f t="shared" si="22"/>
        <v>Win</v>
      </c>
      <c r="AO132" s="44" t="str">
        <f t="shared" si="23"/>
        <v>Loss</v>
      </c>
      <c r="AP132" s="44">
        <f t="shared" si="24"/>
        <v>-50</v>
      </c>
      <c r="AQ132" s="44">
        <f t="shared" si="25"/>
        <v>95</v>
      </c>
      <c r="AR132" s="44">
        <f t="shared" si="26"/>
        <v>-50</v>
      </c>
      <c r="AS132" s="99" t="str">
        <f t="shared" si="27"/>
        <v>+</v>
      </c>
      <c r="AT132" s="99" t="str">
        <f t="shared" si="28"/>
        <v>n/a</v>
      </c>
      <c r="AU132" s="99" t="str">
        <f t="shared" si="29"/>
        <v>-</v>
      </c>
      <c r="AV132" s="99" t="str">
        <f t="shared" si="30"/>
        <v>+</v>
      </c>
      <c r="AW132" s="99" t="str">
        <f t="shared" si="31"/>
        <v>-</v>
      </c>
    </row>
    <row r="133" spans="1:49" ht="15">
      <c r="A133" s="56">
        <v>43617</v>
      </c>
      <c r="B133" s="57" t="s">
        <v>467</v>
      </c>
      <c r="C133" s="57" t="s">
        <v>2102</v>
      </c>
      <c r="D133" s="57" t="s">
        <v>2103</v>
      </c>
      <c r="E133" s="57" t="s">
        <v>2104</v>
      </c>
      <c r="F133" s="57" t="s">
        <v>2105</v>
      </c>
      <c r="G133" s="57">
        <v>9</v>
      </c>
      <c r="H133" s="57">
        <v>0</v>
      </c>
      <c r="I133" s="57">
        <v>1.04</v>
      </c>
      <c r="J133" s="57">
        <v>11.33</v>
      </c>
      <c r="K133" s="57">
        <v>16.329999999999998</v>
      </c>
      <c r="L133" s="57">
        <v>-15.29</v>
      </c>
      <c r="M133" s="57">
        <v>19</v>
      </c>
      <c r="N133" s="57">
        <v>21</v>
      </c>
      <c r="O133" s="57">
        <v>1</v>
      </c>
      <c r="P133" s="57">
        <v>9</v>
      </c>
      <c r="Q133" s="57">
        <v>11</v>
      </c>
      <c r="R133" s="57">
        <v>100</v>
      </c>
      <c r="S133" s="57">
        <v>0</v>
      </c>
      <c r="T133" s="57">
        <v>0</v>
      </c>
      <c r="U133" s="57">
        <v>68.42</v>
      </c>
      <c r="V133" s="57">
        <v>0</v>
      </c>
      <c r="W133" s="57">
        <v>31.58</v>
      </c>
      <c r="X133" s="57">
        <v>28.57</v>
      </c>
      <c r="Y133" s="57">
        <v>4.76</v>
      </c>
      <c r="Z133" s="57">
        <v>66.67</v>
      </c>
      <c r="AA133" s="57">
        <v>66.67</v>
      </c>
      <c r="AB133" s="57">
        <v>18.18</v>
      </c>
      <c r="AC133" s="57">
        <v>13</v>
      </c>
      <c r="AD133" s="57">
        <v>8</v>
      </c>
      <c r="AE133" s="57">
        <v>76.92</v>
      </c>
      <c r="AF133" s="57">
        <v>62.5</v>
      </c>
      <c r="AI133" s="45">
        <f t="shared" si="17"/>
        <v>44.512</v>
      </c>
      <c r="AJ133" s="46">
        <f t="shared" si="18"/>
        <v>-44.512</v>
      </c>
      <c r="AK133" s="63" t="str">
        <f t="shared" si="19"/>
        <v>Y</v>
      </c>
      <c r="AL133" s="63" t="str">
        <f t="shared" si="20"/>
        <v>N</v>
      </c>
      <c r="AM133" s="44" t="str">
        <f t="shared" si="21"/>
        <v>Win</v>
      </c>
      <c r="AN133" s="44" t="str">
        <f t="shared" si="22"/>
        <v>Loss</v>
      </c>
      <c r="AO133" s="44" t="str">
        <f t="shared" si="23"/>
        <v>Loss</v>
      </c>
      <c r="AP133" s="44">
        <f t="shared" si="24"/>
        <v>2</v>
      </c>
      <c r="AQ133" s="44">
        <f t="shared" si="25"/>
        <v>-50</v>
      </c>
      <c r="AR133" s="44">
        <f t="shared" si="26"/>
        <v>-50</v>
      </c>
      <c r="AS133" s="99" t="str">
        <f t="shared" si="27"/>
        <v>+</v>
      </c>
      <c r="AT133" s="99" t="str">
        <f t="shared" si="28"/>
        <v>+</v>
      </c>
      <c r="AU133" s="99" t="str">
        <f t="shared" si="29"/>
        <v>+</v>
      </c>
      <c r="AV133" s="99" t="str">
        <f t="shared" si="30"/>
        <v>+</v>
      </c>
      <c r="AW133" s="99" t="str">
        <f t="shared" si="31"/>
        <v>+</v>
      </c>
    </row>
    <row r="134" spans="1:49" ht="15">
      <c r="A134" s="56">
        <v>43617</v>
      </c>
      <c r="B134" s="57" t="s">
        <v>272</v>
      </c>
      <c r="C134" s="57" t="s">
        <v>2106</v>
      </c>
      <c r="D134" s="57" t="s">
        <v>2107</v>
      </c>
      <c r="E134" s="57" t="s">
        <v>2108</v>
      </c>
      <c r="F134" s="57" t="s">
        <v>2109</v>
      </c>
      <c r="G134" s="57">
        <v>3</v>
      </c>
      <c r="H134" s="57">
        <v>1</v>
      </c>
      <c r="I134" s="57">
        <v>1.32</v>
      </c>
      <c r="J134" s="57">
        <v>4.88</v>
      </c>
      <c r="K134" s="57">
        <v>6.34</v>
      </c>
      <c r="L134" s="57">
        <v>-5.0199999999999996</v>
      </c>
      <c r="M134" s="57">
        <v>7</v>
      </c>
      <c r="N134" s="57">
        <v>8</v>
      </c>
      <c r="O134" s="57">
        <v>0</v>
      </c>
      <c r="P134" s="57">
        <v>3</v>
      </c>
      <c r="Q134" s="57">
        <v>3</v>
      </c>
      <c r="R134" s="57">
        <v>0</v>
      </c>
      <c r="S134" s="57">
        <v>0</v>
      </c>
      <c r="T134" s="57">
        <v>0</v>
      </c>
      <c r="U134" s="57">
        <v>28.57</v>
      </c>
      <c r="V134" s="57">
        <v>28.57</v>
      </c>
      <c r="W134" s="57">
        <v>42.86</v>
      </c>
      <c r="X134" s="57">
        <v>12.5</v>
      </c>
      <c r="Y134" s="57">
        <v>12.5</v>
      </c>
      <c r="Z134" s="57">
        <v>75</v>
      </c>
      <c r="AA134" s="57">
        <v>33.33</v>
      </c>
      <c r="AB134" s="57">
        <v>0</v>
      </c>
      <c r="AC134" s="57">
        <v>1</v>
      </c>
      <c r="AD134" s="57">
        <v>1</v>
      </c>
      <c r="AE134" s="57">
        <v>100</v>
      </c>
      <c r="AF134" s="57">
        <v>100</v>
      </c>
      <c r="AI134" s="45">
        <f t="shared" si="17"/>
        <v>11.249000000000001</v>
      </c>
      <c r="AJ134" s="46">
        <f t="shared" si="18"/>
        <v>-11.249000000000001</v>
      </c>
      <c r="AK134" s="63" t="str">
        <f t="shared" si="19"/>
        <v>Y</v>
      </c>
      <c r="AL134" s="63" t="str">
        <f t="shared" si="20"/>
        <v>N</v>
      </c>
      <c r="AM134" s="44" t="str">
        <f t="shared" si="21"/>
        <v>Win</v>
      </c>
      <c r="AN134" s="44" t="str">
        <f t="shared" si="22"/>
        <v>Loss</v>
      </c>
      <c r="AO134" s="44" t="str">
        <f t="shared" si="23"/>
        <v>Loss</v>
      </c>
      <c r="AP134" s="44">
        <f t="shared" si="24"/>
        <v>16</v>
      </c>
      <c r="AQ134" s="44">
        <f t="shared" si="25"/>
        <v>-50</v>
      </c>
      <c r="AR134" s="44">
        <f t="shared" si="26"/>
        <v>-50</v>
      </c>
      <c r="AS134" s="99" t="str">
        <f t="shared" si="27"/>
        <v>+</v>
      </c>
      <c r="AT134" s="99" t="str">
        <f t="shared" si="28"/>
        <v>n/a</v>
      </c>
      <c r="AU134" s="99" t="str">
        <f t="shared" si="29"/>
        <v>+</v>
      </c>
      <c r="AV134" s="99" t="str">
        <f t="shared" si="30"/>
        <v>+</v>
      </c>
      <c r="AW134" s="99" t="str">
        <f t="shared" si="31"/>
        <v>+</v>
      </c>
    </row>
    <row r="135" spans="1:49" ht="15">
      <c r="A135" s="56">
        <v>43617</v>
      </c>
      <c r="B135" s="57" t="s">
        <v>272</v>
      </c>
      <c r="C135" s="57" t="s">
        <v>2106</v>
      </c>
      <c r="D135" s="57" t="s">
        <v>2110</v>
      </c>
      <c r="E135" s="57" t="s">
        <v>2111</v>
      </c>
      <c r="F135" s="57" t="s">
        <v>2112</v>
      </c>
      <c r="G135" s="57">
        <v>4</v>
      </c>
      <c r="H135" s="57">
        <v>1</v>
      </c>
      <c r="I135" s="57">
        <v>2.61</v>
      </c>
      <c r="J135" s="57">
        <v>3.95</v>
      </c>
      <c r="K135" s="57">
        <v>2.19</v>
      </c>
      <c r="L135" s="57">
        <v>0.42</v>
      </c>
      <c r="M135" s="57">
        <v>27</v>
      </c>
      <c r="N135" s="57">
        <v>33</v>
      </c>
      <c r="O135" s="57">
        <v>0</v>
      </c>
      <c r="P135" s="57">
        <v>10</v>
      </c>
      <c r="Q135" s="57">
        <v>16</v>
      </c>
      <c r="R135" s="57">
        <v>0</v>
      </c>
      <c r="S135" s="57">
        <v>0</v>
      </c>
      <c r="T135" s="57">
        <v>0</v>
      </c>
      <c r="U135" s="57">
        <v>37.04</v>
      </c>
      <c r="V135" s="57">
        <v>25.93</v>
      </c>
      <c r="W135" s="57">
        <v>37.04</v>
      </c>
      <c r="X135" s="57">
        <v>36.36</v>
      </c>
      <c r="Y135" s="57">
        <v>18.18</v>
      </c>
      <c r="Z135" s="57">
        <v>45.45</v>
      </c>
      <c r="AA135" s="57">
        <v>50</v>
      </c>
      <c r="AB135" s="57">
        <v>25</v>
      </c>
      <c r="AC135" s="57">
        <v>15</v>
      </c>
      <c r="AD135" s="57">
        <v>9</v>
      </c>
      <c r="AE135" s="57">
        <v>60</v>
      </c>
      <c r="AF135" s="57">
        <v>66.67</v>
      </c>
      <c r="AI135" s="45">
        <f t="shared" si="17"/>
        <v>2.5930000000000017</v>
      </c>
      <c r="AJ135" s="46">
        <f t="shared" si="18"/>
        <v>-2.5930000000000017</v>
      </c>
      <c r="AK135" s="63" t="str">
        <f t="shared" si="19"/>
        <v>N</v>
      </c>
      <c r="AL135" s="63" t="str">
        <f t="shared" si="20"/>
        <v>N</v>
      </c>
      <c r="AM135" s="44" t="str">
        <f t="shared" si="21"/>
        <v>Win</v>
      </c>
      <c r="AN135" s="44" t="str">
        <f t="shared" si="22"/>
        <v>Loss</v>
      </c>
      <c r="AO135" s="44" t="str">
        <f t="shared" si="23"/>
        <v>Loss</v>
      </c>
      <c r="AP135" s="44">
        <f t="shared" si="24"/>
        <v>80.5</v>
      </c>
      <c r="AQ135" s="44">
        <f t="shared" si="25"/>
        <v>-50</v>
      </c>
      <c r="AR135" s="44">
        <f t="shared" si="26"/>
        <v>-50</v>
      </c>
      <c r="AS135" s="99" t="str">
        <f t="shared" si="27"/>
        <v>-</v>
      </c>
      <c r="AT135" s="99" t="str">
        <f t="shared" si="28"/>
        <v>n/a</v>
      </c>
      <c r="AU135" s="99" t="str">
        <f t="shared" si="29"/>
        <v>+</v>
      </c>
      <c r="AV135" s="99" t="str">
        <f t="shared" si="30"/>
        <v>+</v>
      </c>
      <c r="AW135" s="99" t="str">
        <f t="shared" si="31"/>
        <v>+</v>
      </c>
    </row>
    <row r="136" spans="1:49" ht="15">
      <c r="A136" s="56">
        <v>43617</v>
      </c>
      <c r="B136" s="57" t="s">
        <v>272</v>
      </c>
      <c r="C136" s="57" t="s">
        <v>406</v>
      </c>
      <c r="D136" s="57" t="s">
        <v>2113</v>
      </c>
      <c r="E136" s="57" t="s">
        <v>2114</v>
      </c>
      <c r="F136" s="57" t="s">
        <v>2115</v>
      </c>
      <c r="G136" s="57">
        <v>2</v>
      </c>
      <c r="H136" s="57">
        <v>3</v>
      </c>
      <c r="I136" s="57">
        <v>1.5</v>
      </c>
      <c r="J136" s="57">
        <v>5.25</v>
      </c>
      <c r="K136" s="57">
        <v>4.29</v>
      </c>
      <c r="L136" s="57">
        <v>-2.79</v>
      </c>
      <c r="M136" s="57">
        <v>8</v>
      </c>
      <c r="N136" s="57">
        <v>5</v>
      </c>
      <c r="O136" s="57">
        <v>0</v>
      </c>
      <c r="P136" s="57">
        <v>4</v>
      </c>
      <c r="Q136" s="57">
        <v>1</v>
      </c>
      <c r="R136" s="57">
        <v>0</v>
      </c>
      <c r="S136" s="57">
        <v>0</v>
      </c>
      <c r="T136" s="57">
        <v>0</v>
      </c>
      <c r="U136" s="57">
        <v>50</v>
      </c>
      <c r="V136" s="57">
        <v>0</v>
      </c>
      <c r="W136" s="57">
        <v>50</v>
      </c>
      <c r="X136" s="57">
        <v>40</v>
      </c>
      <c r="Y136" s="57">
        <v>0</v>
      </c>
      <c r="Z136" s="57">
        <v>60</v>
      </c>
      <c r="AA136" s="57">
        <v>50</v>
      </c>
      <c r="AB136" s="57">
        <v>0</v>
      </c>
      <c r="AC136" s="57">
        <v>3</v>
      </c>
      <c r="AD136" s="57">
        <v>2</v>
      </c>
      <c r="AE136" s="57">
        <v>66.67</v>
      </c>
      <c r="AF136" s="57">
        <v>0</v>
      </c>
      <c r="AI136" s="45">
        <f t="shared" si="17"/>
        <v>4</v>
      </c>
      <c r="AJ136" s="46">
        <f t="shared" si="18"/>
        <v>-4</v>
      </c>
      <c r="AK136" s="63" t="str">
        <f t="shared" si="19"/>
        <v>N</v>
      </c>
      <c r="AL136" s="63" t="str">
        <f t="shared" si="20"/>
        <v>N</v>
      </c>
      <c r="AM136" s="44" t="str">
        <f t="shared" si="21"/>
        <v>Loss</v>
      </c>
      <c r="AN136" s="44" t="str">
        <f t="shared" si="22"/>
        <v>Loss</v>
      </c>
      <c r="AO136" s="44" t="str">
        <f t="shared" si="23"/>
        <v>Win</v>
      </c>
      <c r="AP136" s="44">
        <f t="shared" si="24"/>
        <v>-50</v>
      </c>
      <c r="AQ136" s="44">
        <f t="shared" si="25"/>
        <v>-50</v>
      </c>
      <c r="AR136" s="44">
        <f t="shared" si="26"/>
        <v>164.5</v>
      </c>
      <c r="AS136" s="99" t="str">
        <f t="shared" si="27"/>
        <v>+</v>
      </c>
      <c r="AT136" s="99" t="str">
        <f t="shared" si="28"/>
        <v>n/a</v>
      </c>
      <c r="AU136" s="99" t="str">
        <f t="shared" si="29"/>
        <v>+</v>
      </c>
      <c r="AV136" s="99" t="str">
        <f t="shared" si="30"/>
        <v>+</v>
      </c>
      <c r="AW136" s="99" t="str">
        <f t="shared" si="31"/>
        <v>+</v>
      </c>
    </row>
    <row r="137" spans="1:49" ht="15">
      <c r="A137" s="56">
        <v>43617</v>
      </c>
      <c r="B137" s="57" t="s">
        <v>461</v>
      </c>
      <c r="C137" s="57" t="s">
        <v>745</v>
      </c>
      <c r="D137" s="57" t="s">
        <v>2116</v>
      </c>
      <c r="E137" s="57" t="s">
        <v>2117</v>
      </c>
      <c r="F137" s="57" t="s">
        <v>2118</v>
      </c>
      <c r="G137" s="57">
        <v>2</v>
      </c>
      <c r="H137" s="57">
        <v>0</v>
      </c>
      <c r="I137" s="57">
        <v>1.6</v>
      </c>
      <c r="J137" s="57">
        <v>3.84</v>
      </c>
      <c r="K137" s="57">
        <v>4.59</v>
      </c>
      <c r="L137" s="57">
        <v>-2.99</v>
      </c>
      <c r="M137" s="57">
        <v>23</v>
      </c>
      <c r="N137" s="57">
        <v>24</v>
      </c>
      <c r="O137" s="57">
        <v>1</v>
      </c>
      <c r="P137" s="57">
        <v>11</v>
      </c>
      <c r="Q137" s="57">
        <v>10</v>
      </c>
      <c r="R137" s="57">
        <v>100</v>
      </c>
      <c r="S137" s="57">
        <v>0</v>
      </c>
      <c r="T137" s="57">
        <v>0</v>
      </c>
      <c r="U137" s="57">
        <v>69.569999999999993</v>
      </c>
      <c r="V137" s="57">
        <v>4.3499999999999996</v>
      </c>
      <c r="W137" s="57">
        <v>26.09</v>
      </c>
      <c r="X137" s="57">
        <v>25</v>
      </c>
      <c r="Y137" s="57">
        <v>29.17</v>
      </c>
      <c r="Z137" s="57">
        <v>45.83</v>
      </c>
      <c r="AA137" s="57">
        <v>72.73</v>
      </c>
      <c r="AB137" s="57">
        <v>50</v>
      </c>
      <c r="AC137" s="57">
        <v>14</v>
      </c>
      <c r="AD137" s="57">
        <v>5</v>
      </c>
      <c r="AE137" s="57">
        <v>64.290000000000006</v>
      </c>
      <c r="AF137" s="57">
        <v>0</v>
      </c>
      <c r="AI137" s="45">
        <f t="shared" ref="AI137:AI200" si="32">(+R137*$R$6)+(S137*$S$6)-(T137*$T$6)+(U137*$U$6)+(V137*$V$6)-(W137*$W$6)-(X137*$X$6)-(Y137*$Y$6)+(Z137*$Z$6)</f>
        <v>40.379999999999995</v>
      </c>
      <c r="AJ137" s="46">
        <f t="shared" ref="AJ137:AJ200" si="33">(-R137*$R$6)+(S137*$S$6)+(T137*$T$6)-(U137*$U$6)-(V137*$V$6)+(W137*$W$6)+(X137*$X$6)+(Y137*$Y$6)-(Z137*$Z$6)</f>
        <v>-40.379999999999995</v>
      </c>
      <c r="AK137" s="63" t="str">
        <f t="shared" ref="AK137:AK200" si="34">IF($AK$6="Y",IF(AI137&gt;=$AI$6,"Y",IF(AA137&gt;=$AA$6,"Y","N")),IF(AI137&gt;=$AI$6,"Y",IF(AA137&gt;=$AA$6,"Y",IF(L137&lt;0,IF(AE137&gt;=$AE$6,"Y","N"),"N"))))</f>
        <v>N</v>
      </c>
      <c r="AL137" s="63" t="str">
        <f t="shared" ref="AL137:AL200" si="35">IF($AL$6="Y",IF(AJ137&gt;=$AJ$6,"Y",IF(AB137&gt;=$AB$6,"Y","N")),IF(AJ137&gt;=$AJ$6,"Y",IF(AB137&gt;=$AB$6,"Y",IF(L137&gt;0,IF(AF137&gt;=$AF$6,"Y","N"),"N"))))</f>
        <v>N</v>
      </c>
      <c r="AM137" s="44" t="str">
        <f t="shared" ref="AM137:AM200" si="36">IF(G137&gt;H137,"Win","Loss")</f>
        <v>Win</v>
      </c>
      <c r="AN137" s="44" t="str">
        <f t="shared" ref="AN137:AN200" si="37">IF(G137=H137,"Win","Loss")</f>
        <v>Loss</v>
      </c>
      <c r="AO137" s="44" t="str">
        <f t="shared" ref="AO137:AO200" si="38">IF(G137&lt;H137,"Win","Loss")</f>
        <v>Loss</v>
      </c>
      <c r="AP137" s="44">
        <f t="shared" ref="AP137:AP200" si="39">IF(AM137="Win",(I137*$B$2)-$B$2,-$B$2)</f>
        <v>30</v>
      </c>
      <c r="AQ137" s="44">
        <f t="shared" ref="AQ137:AQ200" si="40">IF(AN137="Win",(J137*$B$2)-$B$2,-$B$2)</f>
        <v>-50</v>
      </c>
      <c r="AR137" s="44">
        <f t="shared" ref="AR137:AR200" si="41">IF(AO137="Win",(K137*$B$2)-$B$2,-$B$2)</f>
        <v>-50</v>
      </c>
      <c r="AS137" s="99" t="str">
        <f t="shared" si="27"/>
        <v>+</v>
      </c>
      <c r="AT137" s="99" t="str">
        <f t="shared" si="28"/>
        <v>+</v>
      </c>
      <c r="AU137" s="99" t="str">
        <f t="shared" si="29"/>
        <v>+</v>
      </c>
      <c r="AV137" s="99" t="str">
        <f t="shared" si="30"/>
        <v>+</v>
      </c>
      <c r="AW137" s="99" t="str">
        <f t="shared" si="31"/>
        <v>+</v>
      </c>
    </row>
    <row r="138" spans="1:49" ht="15">
      <c r="A138" s="56">
        <v>43617</v>
      </c>
      <c r="B138" s="57" t="s">
        <v>461</v>
      </c>
      <c r="C138" s="57" t="s">
        <v>1263</v>
      </c>
      <c r="D138" s="57" t="s">
        <v>2119</v>
      </c>
      <c r="E138" s="57" t="s">
        <v>2120</v>
      </c>
      <c r="F138" s="57" t="s">
        <v>2121</v>
      </c>
      <c r="G138" s="57">
        <v>5</v>
      </c>
      <c r="H138" s="57">
        <v>2</v>
      </c>
      <c r="I138" s="57">
        <v>2.27</v>
      </c>
      <c r="J138" s="57">
        <v>3.45</v>
      </c>
      <c r="K138" s="57">
        <v>2.6</v>
      </c>
      <c r="L138" s="57">
        <v>-0.33</v>
      </c>
      <c r="M138" s="57">
        <v>27</v>
      </c>
      <c r="N138" s="57">
        <v>31</v>
      </c>
      <c r="O138" s="57">
        <v>1</v>
      </c>
      <c r="P138" s="57">
        <v>13</v>
      </c>
      <c r="Q138" s="57">
        <v>14</v>
      </c>
      <c r="R138" s="57">
        <v>100</v>
      </c>
      <c r="S138" s="57">
        <v>0</v>
      </c>
      <c r="T138" s="57">
        <v>0</v>
      </c>
      <c r="U138" s="57">
        <v>33.33</v>
      </c>
      <c r="V138" s="57">
        <v>14.81</v>
      </c>
      <c r="W138" s="57">
        <v>51.85</v>
      </c>
      <c r="X138" s="57">
        <v>32.26</v>
      </c>
      <c r="Y138" s="57">
        <v>25.81</v>
      </c>
      <c r="Z138" s="57">
        <v>41.94</v>
      </c>
      <c r="AA138" s="57">
        <v>23.08</v>
      </c>
      <c r="AB138" s="57">
        <v>14.29</v>
      </c>
      <c r="AC138" s="57">
        <v>6</v>
      </c>
      <c r="AD138" s="57">
        <v>9</v>
      </c>
      <c r="AE138" s="57">
        <v>50</v>
      </c>
      <c r="AF138" s="57">
        <v>44.44</v>
      </c>
      <c r="AI138" s="45">
        <f t="shared" si="32"/>
        <v>27.131999999999998</v>
      </c>
      <c r="AJ138" s="46">
        <f t="shared" si="33"/>
        <v>-27.131999999999998</v>
      </c>
      <c r="AK138" s="63" t="str">
        <f t="shared" si="34"/>
        <v>N</v>
      </c>
      <c r="AL138" s="63" t="str">
        <f t="shared" si="35"/>
        <v>N</v>
      </c>
      <c r="AM138" s="44" t="str">
        <f t="shared" si="36"/>
        <v>Win</v>
      </c>
      <c r="AN138" s="44" t="str">
        <f t="shared" si="37"/>
        <v>Loss</v>
      </c>
      <c r="AO138" s="44" t="str">
        <f t="shared" si="38"/>
        <v>Loss</v>
      </c>
      <c r="AP138" s="44">
        <f t="shared" si="39"/>
        <v>63.5</v>
      </c>
      <c r="AQ138" s="44">
        <f t="shared" si="40"/>
        <v>-50</v>
      </c>
      <c r="AR138" s="44">
        <f t="shared" si="41"/>
        <v>-50</v>
      </c>
      <c r="AS138" s="99" t="str">
        <f t="shared" ref="AS138:AS201" si="42">IF(I138&lt;K138,"+","-")</f>
        <v>+</v>
      </c>
      <c r="AT138" s="99" t="str">
        <f t="shared" ref="AT138:AT201" si="43">IF(O138=0,"n/a",IF(R138&gt;T138,"+","-"))</f>
        <v>+</v>
      </c>
      <c r="AU138" s="99" t="str">
        <f t="shared" ref="AU138:AU201" si="44">IF(U138&gt;X138,"+","-")</f>
        <v>+</v>
      </c>
      <c r="AV138" s="99" t="str">
        <f t="shared" ref="AV138:AV201" si="45">IF(AA138&gt;AB138,"+","-")</f>
        <v>+</v>
      </c>
      <c r="AW138" s="99" t="str">
        <f t="shared" ref="AW138:AW201" si="46">IF(AI138&gt;0,"+","-")</f>
        <v>+</v>
      </c>
    </row>
    <row r="139" spans="1:49" ht="15">
      <c r="A139" s="56">
        <v>43617</v>
      </c>
      <c r="B139" s="57" t="s">
        <v>461</v>
      </c>
      <c r="C139" s="57" t="s">
        <v>1263</v>
      </c>
      <c r="D139" s="57" t="s">
        <v>2122</v>
      </c>
      <c r="E139" s="57" t="s">
        <v>2123</v>
      </c>
      <c r="F139" s="57" t="s">
        <v>2124</v>
      </c>
      <c r="G139" s="57">
        <v>1</v>
      </c>
      <c r="H139" s="57">
        <v>1</v>
      </c>
      <c r="I139" s="57">
        <v>2.4300000000000002</v>
      </c>
      <c r="J139" s="57">
        <v>3.4</v>
      </c>
      <c r="K139" s="57">
        <v>2.5499999999999998</v>
      </c>
      <c r="L139" s="57">
        <v>-0.12</v>
      </c>
      <c r="M139" s="57">
        <v>28</v>
      </c>
      <c r="N139" s="57">
        <v>14</v>
      </c>
      <c r="O139" s="57">
        <v>0</v>
      </c>
      <c r="P139" s="57">
        <v>16</v>
      </c>
      <c r="Q139" s="57">
        <v>7</v>
      </c>
      <c r="R139" s="57">
        <v>0</v>
      </c>
      <c r="S139" s="57">
        <v>0</v>
      </c>
      <c r="T139" s="57">
        <v>0</v>
      </c>
      <c r="U139" s="57">
        <v>32.14</v>
      </c>
      <c r="V139" s="57">
        <v>32.14</v>
      </c>
      <c r="W139" s="57">
        <v>35.71</v>
      </c>
      <c r="X139" s="57">
        <v>28.57</v>
      </c>
      <c r="Y139" s="57">
        <v>21.43</v>
      </c>
      <c r="Z139" s="57">
        <v>50</v>
      </c>
      <c r="AA139" s="57">
        <v>31.25</v>
      </c>
      <c r="AB139" s="57">
        <v>28.57</v>
      </c>
      <c r="AC139" s="57">
        <v>16</v>
      </c>
      <c r="AD139" s="57">
        <v>10</v>
      </c>
      <c r="AE139" s="57">
        <v>37.5</v>
      </c>
      <c r="AF139" s="57">
        <v>40</v>
      </c>
      <c r="AI139" s="45">
        <f t="shared" si="32"/>
        <v>4.6430000000000007</v>
      </c>
      <c r="AJ139" s="46">
        <f t="shared" si="33"/>
        <v>-4.6430000000000007</v>
      </c>
      <c r="AK139" s="63" t="str">
        <f t="shared" si="34"/>
        <v>N</v>
      </c>
      <c r="AL139" s="63" t="str">
        <f t="shared" si="35"/>
        <v>N</v>
      </c>
      <c r="AM139" s="44" t="str">
        <f t="shared" si="36"/>
        <v>Loss</v>
      </c>
      <c r="AN139" s="44" t="str">
        <f t="shared" si="37"/>
        <v>Win</v>
      </c>
      <c r="AO139" s="44" t="str">
        <f t="shared" si="38"/>
        <v>Loss</v>
      </c>
      <c r="AP139" s="44">
        <f t="shared" si="39"/>
        <v>-50</v>
      </c>
      <c r="AQ139" s="44">
        <f t="shared" si="40"/>
        <v>120</v>
      </c>
      <c r="AR139" s="44">
        <f t="shared" si="41"/>
        <v>-50</v>
      </c>
      <c r="AS139" s="99" t="str">
        <f t="shared" si="42"/>
        <v>+</v>
      </c>
      <c r="AT139" s="99" t="str">
        <f t="shared" si="43"/>
        <v>n/a</v>
      </c>
      <c r="AU139" s="99" t="str">
        <f t="shared" si="44"/>
        <v>+</v>
      </c>
      <c r="AV139" s="99" t="str">
        <f t="shared" si="45"/>
        <v>+</v>
      </c>
      <c r="AW139" s="99" t="str">
        <f t="shared" si="46"/>
        <v>+</v>
      </c>
    </row>
    <row r="140" spans="1:49" ht="15">
      <c r="A140" s="56">
        <v>43617</v>
      </c>
      <c r="B140" s="57" t="s">
        <v>760</v>
      </c>
      <c r="C140" s="57" t="s">
        <v>1909</v>
      </c>
      <c r="D140" s="57" t="s">
        <v>2125</v>
      </c>
      <c r="E140" s="57" t="s">
        <v>2126</v>
      </c>
      <c r="F140" s="57" t="s">
        <v>2127</v>
      </c>
      <c r="G140" s="57">
        <v>0</v>
      </c>
      <c r="H140" s="57">
        <v>0</v>
      </c>
      <c r="I140" s="57">
        <v>1.85</v>
      </c>
      <c r="J140" s="57">
        <v>3.45</v>
      </c>
      <c r="K140" s="57">
        <v>3.9</v>
      </c>
      <c r="L140" s="57">
        <v>-2.0499999999999998</v>
      </c>
      <c r="M140" s="57">
        <v>2</v>
      </c>
      <c r="N140" s="57">
        <v>4</v>
      </c>
      <c r="O140" s="57">
        <v>0</v>
      </c>
      <c r="P140" s="57">
        <v>0</v>
      </c>
      <c r="Q140" s="57">
        <v>1</v>
      </c>
      <c r="R140" s="57">
        <v>0</v>
      </c>
      <c r="S140" s="57">
        <v>0</v>
      </c>
      <c r="T140" s="57">
        <v>0</v>
      </c>
      <c r="U140" s="57">
        <v>0</v>
      </c>
      <c r="V140" s="57">
        <v>50</v>
      </c>
      <c r="W140" s="57">
        <v>50</v>
      </c>
      <c r="X140" s="57">
        <v>25</v>
      </c>
      <c r="Y140" s="57">
        <v>50</v>
      </c>
      <c r="Z140" s="57">
        <v>25</v>
      </c>
      <c r="AA140" s="57">
        <v>0</v>
      </c>
      <c r="AB140" s="57">
        <v>0</v>
      </c>
      <c r="AC140" s="57">
        <v>1</v>
      </c>
      <c r="AD140" s="57">
        <v>1</v>
      </c>
      <c r="AE140" s="57">
        <v>0</v>
      </c>
      <c r="AF140" s="57">
        <v>0</v>
      </c>
      <c r="AI140" s="45">
        <f t="shared" si="32"/>
        <v>-10</v>
      </c>
      <c r="AJ140" s="46">
        <f t="shared" si="33"/>
        <v>10</v>
      </c>
      <c r="AK140" s="63" t="str">
        <f t="shared" si="34"/>
        <v>N</v>
      </c>
      <c r="AL140" s="63" t="str">
        <f t="shared" si="35"/>
        <v>N</v>
      </c>
      <c r="AM140" s="44" t="str">
        <f t="shared" si="36"/>
        <v>Loss</v>
      </c>
      <c r="AN140" s="44" t="str">
        <f t="shared" si="37"/>
        <v>Win</v>
      </c>
      <c r="AO140" s="44" t="str">
        <f t="shared" si="38"/>
        <v>Loss</v>
      </c>
      <c r="AP140" s="44">
        <f t="shared" si="39"/>
        <v>-50</v>
      </c>
      <c r="AQ140" s="44">
        <f t="shared" si="40"/>
        <v>122.5</v>
      </c>
      <c r="AR140" s="44">
        <f t="shared" si="41"/>
        <v>-50</v>
      </c>
      <c r="AS140" s="99" t="str">
        <f t="shared" si="42"/>
        <v>+</v>
      </c>
      <c r="AT140" s="99" t="str">
        <f t="shared" si="43"/>
        <v>n/a</v>
      </c>
      <c r="AU140" s="99" t="str">
        <f t="shared" si="44"/>
        <v>-</v>
      </c>
      <c r="AV140" s="99" t="str">
        <f t="shared" si="45"/>
        <v>-</v>
      </c>
      <c r="AW140" s="99" t="str">
        <f t="shared" si="46"/>
        <v>-</v>
      </c>
    </row>
    <row r="141" spans="1:49" ht="15">
      <c r="A141" s="56">
        <v>43617</v>
      </c>
      <c r="B141" s="57" t="s">
        <v>760</v>
      </c>
      <c r="C141" s="57" t="s">
        <v>1909</v>
      </c>
      <c r="D141" s="57" t="s">
        <v>2128</v>
      </c>
      <c r="E141" s="57" t="s">
        <v>2129</v>
      </c>
      <c r="F141" s="57" t="s">
        <v>2130</v>
      </c>
      <c r="G141" s="57">
        <v>0</v>
      </c>
      <c r="H141" s="57">
        <v>4</v>
      </c>
      <c r="I141" s="57">
        <v>21.69</v>
      </c>
      <c r="J141" s="57">
        <v>9.58</v>
      </c>
      <c r="K141" s="57">
        <v>1.06</v>
      </c>
      <c r="L141" s="57">
        <v>20.63</v>
      </c>
      <c r="M141" s="57">
        <v>5</v>
      </c>
      <c r="N141" s="57">
        <v>5</v>
      </c>
      <c r="O141" s="57">
        <v>0</v>
      </c>
      <c r="P141" s="57">
        <v>3</v>
      </c>
      <c r="Q141" s="57">
        <v>2</v>
      </c>
      <c r="R141" s="57">
        <v>0</v>
      </c>
      <c r="S141" s="57">
        <v>0</v>
      </c>
      <c r="T141" s="57">
        <v>0</v>
      </c>
      <c r="U141" s="57">
        <v>20</v>
      </c>
      <c r="V141" s="57">
        <v>40</v>
      </c>
      <c r="W141" s="57">
        <v>40</v>
      </c>
      <c r="X141" s="57">
        <v>80</v>
      </c>
      <c r="Y141" s="57">
        <v>20</v>
      </c>
      <c r="Z141" s="57">
        <v>0</v>
      </c>
      <c r="AA141" s="57">
        <v>33.33</v>
      </c>
      <c r="AB141" s="57">
        <v>50</v>
      </c>
      <c r="AC141" s="57">
        <v>0</v>
      </c>
      <c r="AD141" s="57">
        <v>4</v>
      </c>
      <c r="AE141" s="57">
        <v>0</v>
      </c>
      <c r="AF141" s="57">
        <v>75</v>
      </c>
      <c r="AI141" s="45">
        <f t="shared" si="32"/>
        <v>-18</v>
      </c>
      <c r="AJ141" s="46">
        <f t="shared" si="33"/>
        <v>18</v>
      </c>
      <c r="AK141" s="63" t="str">
        <f t="shared" si="34"/>
        <v>N</v>
      </c>
      <c r="AL141" s="63" t="str">
        <f t="shared" si="35"/>
        <v>N</v>
      </c>
      <c r="AM141" s="44" t="str">
        <f t="shared" si="36"/>
        <v>Loss</v>
      </c>
      <c r="AN141" s="44" t="str">
        <f t="shared" si="37"/>
        <v>Loss</v>
      </c>
      <c r="AO141" s="44" t="str">
        <f t="shared" si="38"/>
        <v>Win</v>
      </c>
      <c r="AP141" s="44">
        <f t="shared" si="39"/>
        <v>-50</v>
      </c>
      <c r="AQ141" s="44">
        <f t="shared" si="40"/>
        <v>-50</v>
      </c>
      <c r="AR141" s="44">
        <f t="shared" si="41"/>
        <v>3</v>
      </c>
      <c r="AS141" s="99" t="str">
        <f t="shared" si="42"/>
        <v>-</v>
      </c>
      <c r="AT141" s="99" t="str">
        <f t="shared" si="43"/>
        <v>n/a</v>
      </c>
      <c r="AU141" s="99" t="str">
        <f t="shared" si="44"/>
        <v>-</v>
      </c>
      <c r="AV141" s="99" t="str">
        <f t="shared" si="45"/>
        <v>-</v>
      </c>
      <c r="AW141" s="99" t="str">
        <f t="shared" si="46"/>
        <v>-</v>
      </c>
    </row>
    <row r="142" spans="1:49" ht="15">
      <c r="A142" s="56">
        <v>43617</v>
      </c>
      <c r="B142" s="57" t="s">
        <v>420</v>
      </c>
      <c r="C142" s="57" t="s">
        <v>1047</v>
      </c>
      <c r="D142" s="57" t="s">
        <v>2131</v>
      </c>
      <c r="E142" s="57" t="s">
        <v>2132</v>
      </c>
      <c r="F142" s="57" t="s">
        <v>2133</v>
      </c>
      <c r="G142" s="57">
        <v>0</v>
      </c>
      <c r="H142" s="57">
        <v>0</v>
      </c>
      <c r="I142" s="57">
        <v>2.66</v>
      </c>
      <c r="J142" s="57">
        <v>3.8</v>
      </c>
      <c r="K142" s="57">
        <v>2.1</v>
      </c>
      <c r="L142" s="57">
        <v>0.56000000000000005</v>
      </c>
      <c r="M142" s="57">
        <v>9</v>
      </c>
      <c r="N142" s="57">
        <v>9</v>
      </c>
      <c r="O142" s="57">
        <v>0</v>
      </c>
      <c r="P142" s="57">
        <v>4</v>
      </c>
      <c r="Q142" s="57">
        <v>4</v>
      </c>
      <c r="R142" s="57">
        <v>0</v>
      </c>
      <c r="S142" s="57">
        <v>0</v>
      </c>
      <c r="T142" s="57">
        <v>0</v>
      </c>
      <c r="U142" s="57">
        <v>33.33</v>
      </c>
      <c r="V142" s="57">
        <v>22.22</v>
      </c>
      <c r="W142" s="57">
        <v>44.44</v>
      </c>
      <c r="X142" s="57">
        <v>44.44</v>
      </c>
      <c r="Y142" s="57">
        <v>33.33</v>
      </c>
      <c r="Z142" s="57">
        <v>22.22</v>
      </c>
      <c r="AA142" s="57">
        <v>50</v>
      </c>
      <c r="AB142" s="57">
        <v>25</v>
      </c>
      <c r="AC142" s="57">
        <v>1</v>
      </c>
      <c r="AD142" s="57">
        <v>3</v>
      </c>
      <c r="AE142" s="57">
        <v>0</v>
      </c>
      <c r="AF142" s="57">
        <v>66.67</v>
      </c>
      <c r="AI142" s="45">
        <f t="shared" si="32"/>
        <v>-7.7770000000000001</v>
      </c>
      <c r="AJ142" s="46">
        <f t="shared" si="33"/>
        <v>7.7770000000000001</v>
      </c>
      <c r="AK142" s="63" t="str">
        <f t="shared" si="34"/>
        <v>N</v>
      </c>
      <c r="AL142" s="63" t="str">
        <f t="shared" si="35"/>
        <v>N</v>
      </c>
      <c r="AM142" s="44" t="str">
        <f t="shared" si="36"/>
        <v>Loss</v>
      </c>
      <c r="AN142" s="44" t="str">
        <f t="shared" si="37"/>
        <v>Win</v>
      </c>
      <c r="AO142" s="44" t="str">
        <f t="shared" si="38"/>
        <v>Loss</v>
      </c>
      <c r="AP142" s="44">
        <f t="shared" si="39"/>
        <v>-50</v>
      </c>
      <c r="AQ142" s="44">
        <f t="shared" si="40"/>
        <v>140</v>
      </c>
      <c r="AR142" s="44">
        <f t="shared" si="41"/>
        <v>-50</v>
      </c>
      <c r="AS142" s="99" t="str">
        <f t="shared" si="42"/>
        <v>-</v>
      </c>
      <c r="AT142" s="99" t="str">
        <f t="shared" si="43"/>
        <v>n/a</v>
      </c>
      <c r="AU142" s="99" t="str">
        <f t="shared" si="44"/>
        <v>-</v>
      </c>
      <c r="AV142" s="99" t="str">
        <f t="shared" si="45"/>
        <v>+</v>
      </c>
      <c r="AW142" s="99" t="str">
        <f t="shared" si="46"/>
        <v>-</v>
      </c>
    </row>
    <row r="143" spans="1:49" ht="15">
      <c r="A143" s="56">
        <v>43617</v>
      </c>
      <c r="B143" s="57" t="s">
        <v>443</v>
      </c>
      <c r="C143" s="57" t="s">
        <v>828</v>
      </c>
      <c r="D143" s="57" t="s">
        <v>2134</v>
      </c>
      <c r="E143" s="57" t="s">
        <v>2135</v>
      </c>
      <c r="F143" s="57" t="s">
        <v>2136</v>
      </c>
      <c r="G143" s="57">
        <v>1</v>
      </c>
      <c r="H143" s="57">
        <v>1</v>
      </c>
      <c r="I143" s="57">
        <v>1.78</v>
      </c>
      <c r="J143" s="57">
        <v>4.04</v>
      </c>
      <c r="K143" s="57">
        <v>3.33</v>
      </c>
      <c r="L143" s="57">
        <v>-1.55</v>
      </c>
      <c r="M143" s="57">
        <v>6</v>
      </c>
      <c r="N143" s="57">
        <v>6</v>
      </c>
      <c r="O143" s="57">
        <v>1</v>
      </c>
      <c r="P143" s="57">
        <v>1</v>
      </c>
      <c r="Q143" s="57">
        <v>3</v>
      </c>
      <c r="R143" s="57">
        <v>0</v>
      </c>
      <c r="S143" s="57">
        <v>100</v>
      </c>
      <c r="T143" s="57">
        <v>0</v>
      </c>
      <c r="U143" s="57">
        <v>50</v>
      </c>
      <c r="V143" s="57">
        <v>16.670000000000002</v>
      </c>
      <c r="W143" s="57">
        <v>33.33</v>
      </c>
      <c r="X143" s="57">
        <v>50</v>
      </c>
      <c r="Y143" s="57">
        <v>16.670000000000002</v>
      </c>
      <c r="Z143" s="57">
        <v>33.33</v>
      </c>
      <c r="AA143" s="57">
        <v>0</v>
      </c>
      <c r="AB143" s="57">
        <v>66.67</v>
      </c>
      <c r="AC143" s="57">
        <v>5</v>
      </c>
      <c r="AD143" s="57">
        <v>4</v>
      </c>
      <c r="AE143" s="57">
        <v>60</v>
      </c>
      <c r="AF143" s="57">
        <v>75</v>
      </c>
      <c r="AI143" s="45">
        <f t="shared" si="32"/>
        <v>10.000000000000002</v>
      </c>
      <c r="AJ143" s="46">
        <f t="shared" si="33"/>
        <v>10</v>
      </c>
      <c r="AK143" s="63" t="str">
        <f t="shared" si="34"/>
        <v>N</v>
      </c>
      <c r="AL143" s="63" t="str">
        <f t="shared" si="35"/>
        <v>N</v>
      </c>
      <c r="AM143" s="44" t="str">
        <f t="shared" si="36"/>
        <v>Loss</v>
      </c>
      <c r="AN143" s="44" t="str">
        <f t="shared" si="37"/>
        <v>Win</v>
      </c>
      <c r="AO143" s="44" t="str">
        <f t="shared" si="38"/>
        <v>Loss</v>
      </c>
      <c r="AP143" s="44">
        <f t="shared" si="39"/>
        <v>-50</v>
      </c>
      <c r="AQ143" s="44">
        <f t="shared" si="40"/>
        <v>152</v>
      </c>
      <c r="AR143" s="44">
        <f t="shared" si="41"/>
        <v>-50</v>
      </c>
      <c r="AS143" s="99" t="str">
        <f t="shared" si="42"/>
        <v>+</v>
      </c>
      <c r="AT143" s="99" t="str">
        <f t="shared" si="43"/>
        <v>-</v>
      </c>
      <c r="AU143" s="99" t="str">
        <f t="shared" si="44"/>
        <v>-</v>
      </c>
      <c r="AV143" s="99" t="str">
        <f t="shared" si="45"/>
        <v>-</v>
      </c>
      <c r="AW143" s="99" t="str">
        <f t="shared" si="46"/>
        <v>+</v>
      </c>
    </row>
    <row r="144" spans="1:49" ht="15">
      <c r="A144" s="56">
        <v>43617</v>
      </c>
      <c r="B144" s="57" t="s">
        <v>958</v>
      </c>
      <c r="C144" s="57" t="s">
        <v>959</v>
      </c>
      <c r="D144" s="57" t="s">
        <v>2137</v>
      </c>
      <c r="E144" s="57" t="s">
        <v>2138</v>
      </c>
      <c r="F144" s="57" t="s">
        <v>2139</v>
      </c>
      <c r="G144" s="57">
        <v>1</v>
      </c>
      <c r="H144" s="57">
        <v>0</v>
      </c>
      <c r="I144" s="57">
        <v>3.67</v>
      </c>
      <c r="J144" s="57">
        <v>2.86</v>
      </c>
      <c r="K144" s="57">
        <v>2.1800000000000002</v>
      </c>
      <c r="L144" s="57">
        <v>1.49</v>
      </c>
      <c r="M144" s="57">
        <v>9</v>
      </c>
      <c r="N144" s="57">
        <v>20</v>
      </c>
      <c r="O144" s="57">
        <v>2</v>
      </c>
      <c r="P144" s="57">
        <v>5</v>
      </c>
      <c r="Q144" s="57">
        <v>10</v>
      </c>
      <c r="R144" s="57">
        <v>0</v>
      </c>
      <c r="S144" s="57">
        <v>0</v>
      </c>
      <c r="T144" s="57">
        <v>100</v>
      </c>
      <c r="U144" s="57">
        <v>33.33</v>
      </c>
      <c r="V144" s="57">
        <v>33.33</v>
      </c>
      <c r="W144" s="57">
        <v>33.33</v>
      </c>
      <c r="X144" s="57">
        <v>45</v>
      </c>
      <c r="Y144" s="57">
        <v>25</v>
      </c>
      <c r="Z144" s="57">
        <v>30</v>
      </c>
      <c r="AA144" s="57">
        <v>40</v>
      </c>
      <c r="AB144" s="57">
        <v>40</v>
      </c>
      <c r="AC144" s="57">
        <v>0</v>
      </c>
      <c r="AD144" s="57">
        <v>14</v>
      </c>
      <c r="AE144" s="57">
        <v>0</v>
      </c>
      <c r="AF144" s="57">
        <v>50</v>
      </c>
      <c r="AI144" s="45">
        <f t="shared" si="32"/>
        <v>-32.167000000000002</v>
      </c>
      <c r="AJ144" s="46">
        <f t="shared" si="33"/>
        <v>32.167000000000002</v>
      </c>
      <c r="AK144" s="63" t="str">
        <f t="shared" si="34"/>
        <v>N</v>
      </c>
      <c r="AL144" s="63" t="str">
        <f t="shared" si="35"/>
        <v>N</v>
      </c>
      <c r="AM144" s="44" t="str">
        <f t="shared" si="36"/>
        <v>Win</v>
      </c>
      <c r="AN144" s="44" t="str">
        <f t="shared" si="37"/>
        <v>Loss</v>
      </c>
      <c r="AO144" s="44" t="str">
        <f t="shared" si="38"/>
        <v>Loss</v>
      </c>
      <c r="AP144" s="44">
        <f t="shared" si="39"/>
        <v>133.5</v>
      </c>
      <c r="AQ144" s="44">
        <f t="shared" si="40"/>
        <v>-50</v>
      </c>
      <c r="AR144" s="44">
        <f t="shared" si="41"/>
        <v>-50</v>
      </c>
      <c r="AS144" s="99" t="str">
        <f t="shared" si="42"/>
        <v>-</v>
      </c>
      <c r="AT144" s="99" t="str">
        <f t="shared" si="43"/>
        <v>-</v>
      </c>
      <c r="AU144" s="99" t="str">
        <f t="shared" si="44"/>
        <v>-</v>
      </c>
      <c r="AV144" s="99" t="str">
        <f t="shared" si="45"/>
        <v>-</v>
      </c>
      <c r="AW144" s="99" t="str">
        <f t="shared" si="46"/>
        <v>-</v>
      </c>
    </row>
    <row r="145" spans="1:49" ht="15">
      <c r="A145" s="56">
        <v>43617</v>
      </c>
      <c r="B145" s="57" t="s">
        <v>465</v>
      </c>
      <c r="C145" s="57" t="s">
        <v>954</v>
      </c>
      <c r="D145" s="57" t="s">
        <v>2140</v>
      </c>
      <c r="E145" s="57" t="s">
        <v>2141</v>
      </c>
      <c r="F145" s="57" t="s">
        <v>2142</v>
      </c>
      <c r="G145" s="57">
        <v>0</v>
      </c>
      <c r="H145" s="57">
        <v>2</v>
      </c>
      <c r="I145" s="57">
        <v>2.33</v>
      </c>
      <c r="J145" s="57">
        <v>3.9</v>
      </c>
      <c r="K145" s="57">
        <v>2.38</v>
      </c>
      <c r="L145" s="57">
        <v>-0.05</v>
      </c>
      <c r="M145" s="57">
        <v>11</v>
      </c>
      <c r="N145" s="57">
        <v>10</v>
      </c>
      <c r="O145" s="57">
        <v>1</v>
      </c>
      <c r="P145" s="57">
        <v>5</v>
      </c>
      <c r="Q145" s="57">
        <v>3</v>
      </c>
      <c r="R145" s="57">
        <v>0</v>
      </c>
      <c r="S145" s="57">
        <v>0</v>
      </c>
      <c r="T145" s="57">
        <v>100</v>
      </c>
      <c r="U145" s="57">
        <v>27.27</v>
      </c>
      <c r="V145" s="57">
        <v>0</v>
      </c>
      <c r="W145" s="57">
        <v>72.73</v>
      </c>
      <c r="X145" s="57">
        <v>10</v>
      </c>
      <c r="Y145" s="57">
        <v>20</v>
      </c>
      <c r="Z145" s="57">
        <v>70</v>
      </c>
      <c r="AA145" s="57">
        <v>40</v>
      </c>
      <c r="AB145" s="57">
        <v>0</v>
      </c>
      <c r="AC145" s="57">
        <v>2</v>
      </c>
      <c r="AD145" s="57">
        <v>0</v>
      </c>
      <c r="AE145" s="57">
        <v>50</v>
      </c>
      <c r="AF145" s="57">
        <v>0</v>
      </c>
      <c r="AI145" s="45">
        <f t="shared" si="32"/>
        <v>-29.091999999999999</v>
      </c>
      <c r="AJ145" s="46">
        <f t="shared" si="33"/>
        <v>29.091999999999999</v>
      </c>
      <c r="AK145" s="63" t="str">
        <f t="shared" si="34"/>
        <v>N</v>
      </c>
      <c r="AL145" s="63" t="str">
        <f t="shared" si="35"/>
        <v>N</v>
      </c>
      <c r="AM145" s="44" t="str">
        <f t="shared" si="36"/>
        <v>Loss</v>
      </c>
      <c r="AN145" s="44" t="str">
        <f t="shared" si="37"/>
        <v>Loss</v>
      </c>
      <c r="AO145" s="44" t="str">
        <f t="shared" si="38"/>
        <v>Win</v>
      </c>
      <c r="AP145" s="44">
        <f t="shared" si="39"/>
        <v>-50</v>
      </c>
      <c r="AQ145" s="44">
        <f t="shared" si="40"/>
        <v>-50</v>
      </c>
      <c r="AR145" s="44">
        <f t="shared" si="41"/>
        <v>69</v>
      </c>
      <c r="AS145" s="99" t="str">
        <f t="shared" si="42"/>
        <v>+</v>
      </c>
      <c r="AT145" s="99" t="str">
        <f t="shared" si="43"/>
        <v>-</v>
      </c>
      <c r="AU145" s="99" t="str">
        <f t="shared" si="44"/>
        <v>+</v>
      </c>
      <c r="AV145" s="99" t="str">
        <f t="shared" si="45"/>
        <v>+</v>
      </c>
      <c r="AW145" s="99" t="str">
        <f t="shared" si="46"/>
        <v>-</v>
      </c>
    </row>
    <row r="146" spans="1:49" ht="15">
      <c r="A146" s="56">
        <v>43617</v>
      </c>
      <c r="B146" s="57" t="s">
        <v>443</v>
      </c>
      <c r="C146" s="57" t="s">
        <v>1480</v>
      </c>
      <c r="D146" s="57" t="s">
        <v>2143</v>
      </c>
      <c r="E146" s="57" t="s">
        <v>2144</v>
      </c>
      <c r="F146" s="57" t="s">
        <v>2145</v>
      </c>
      <c r="G146" s="57">
        <v>0</v>
      </c>
      <c r="H146" s="57">
        <v>1</v>
      </c>
      <c r="I146" s="57">
        <v>2.25</v>
      </c>
      <c r="J146" s="57">
        <v>3.07</v>
      </c>
      <c r="K146" s="57">
        <v>3.33</v>
      </c>
      <c r="L146" s="57">
        <v>-1.08</v>
      </c>
      <c r="M146" s="57">
        <v>44</v>
      </c>
      <c r="N146" s="57">
        <v>38</v>
      </c>
      <c r="O146" s="57">
        <v>2</v>
      </c>
      <c r="P146" s="57">
        <v>22</v>
      </c>
      <c r="Q146" s="57">
        <v>20</v>
      </c>
      <c r="R146" s="57">
        <v>0</v>
      </c>
      <c r="S146" s="57">
        <v>100</v>
      </c>
      <c r="T146" s="57">
        <v>0</v>
      </c>
      <c r="U146" s="57">
        <v>47.73</v>
      </c>
      <c r="V146" s="57">
        <v>18.18</v>
      </c>
      <c r="W146" s="57">
        <v>34.090000000000003</v>
      </c>
      <c r="X146" s="57">
        <v>39.47</v>
      </c>
      <c r="Y146" s="57">
        <v>26.32</v>
      </c>
      <c r="Z146" s="57">
        <v>34.21</v>
      </c>
      <c r="AA146" s="57">
        <v>54.55</v>
      </c>
      <c r="AB146" s="57">
        <v>35</v>
      </c>
      <c r="AC146" s="57">
        <v>24</v>
      </c>
      <c r="AD146" s="57">
        <v>21</v>
      </c>
      <c r="AE146" s="57">
        <v>62.5</v>
      </c>
      <c r="AF146" s="57">
        <v>42.86</v>
      </c>
      <c r="AI146" s="45">
        <f t="shared" si="32"/>
        <v>10.862</v>
      </c>
      <c r="AJ146" s="46">
        <f t="shared" si="33"/>
        <v>9.1380000000000017</v>
      </c>
      <c r="AK146" s="63" t="str">
        <f t="shared" si="34"/>
        <v>N</v>
      </c>
      <c r="AL146" s="63" t="str">
        <f t="shared" si="35"/>
        <v>N</v>
      </c>
      <c r="AM146" s="44" t="str">
        <f t="shared" si="36"/>
        <v>Loss</v>
      </c>
      <c r="AN146" s="44" t="str">
        <f t="shared" si="37"/>
        <v>Loss</v>
      </c>
      <c r="AO146" s="44" t="str">
        <f t="shared" si="38"/>
        <v>Win</v>
      </c>
      <c r="AP146" s="44">
        <f t="shared" si="39"/>
        <v>-50</v>
      </c>
      <c r="AQ146" s="44">
        <f t="shared" si="40"/>
        <v>-50</v>
      </c>
      <c r="AR146" s="44">
        <f t="shared" si="41"/>
        <v>116.5</v>
      </c>
      <c r="AS146" s="99" t="str">
        <f t="shared" si="42"/>
        <v>+</v>
      </c>
      <c r="AT146" s="99" t="str">
        <f t="shared" si="43"/>
        <v>-</v>
      </c>
      <c r="AU146" s="99" t="str">
        <f t="shared" si="44"/>
        <v>+</v>
      </c>
      <c r="AV146" s="99" t="str">
        <f t="shared" si="45"/>
        <v>+</v>
      </c>
      <c r="AW146" s="99" t="str">
        <f t="shared" si="46"/>
        <v>+</v>
      </c>
    </row>
    <row r="147" spans="1:49" ht="15">
      <c r="A147" s="56">
        <v>43617</v>
      </c>
      <c r="B147" s="57" t="s">
        <v>277</v>
      </c>
      <c r="C147" s="57" t="s">
        <v>290</v>
      </c>
      <c r="D147" s="57" t="s">
        <v>2146</v>
      </c>
      <c r="E147" s="57" t="s">
        <v>304</v>
      </c>
      <c r="F147" s="57" t="s">
        <v>307</v>
      </c>
      <c r="G147" s="57">
        <v>3</v>
      </c>
      <c r="H147" s="57">
        <v>1</v>
      </c>
      <c r="I147" s="57">
        <v>1.68</v>
      </c>
      <c r="J147" s="57">
        <v>3.73</v>
      </c>
      <c r="K147" s="57">
        <v>4.33</v>
      </c>
      <c r="L147" s="57">
        <v>-2.65</v>
      </c>
      <c r="M147" s="57">
        <v>77</v>
      </c>
      <c r="N147" s="57">
        <v>29</v>
      </c>
      <c r="O147" s="57">
        <v>2</v>
      </c>
      <c r="P147" s="57">
        <v>38</v>
      </c>
      <c r="Q147" s="57">
        <v>14</v>
      </c>
      <c r="R147" s="57">
        <v>50</v>
      </c>
      <c r="S147" s="57">
        <v>0</v>
      </c>
      <c r="T147" s="57">
        <v>50</v>
      </c>
      <c r="U147" s="57">
        <v>42.86</v>
      </c>
      <c r="V147" s="57">
        <v>20.78</v>
      </c>
      <c r="W147" s="57">
        <v>36.36</v>
      </c>
      <c r="X147" s="57">
        <v>31.03</v>
      </c>
      <c r="Y147" s="57">
        <v>34.479999999999997</v>
      </c>
      <c r="Z147" s="57">
        <v>34.479999999999997</v>
      </c>
      <c r="AA147" s="57">
        <v>39.47</v>
      </c>
      <c r="AB147" s="57">
        <v>42.86</v>
      </c>
      <c r="AC147" s="57">
        <v>33</v>
      </c>
      <c r="AD147" s="57">
        <v>8</v>
      </c>
      <c r="AE147" s="57">
        <v>51.52</v>
      </c>
      <c r="AF147" s="57">
        <v>37.5</v>
      </c>
      <c r="AI147" s="45">
        <f t="shared" si="32"/>
        <v>0.62000000000000188</v>
      </c>
      <c r="AJ147" s="46">
        <f t="shared" si="33"/>
        <v>-0.62000000000000188</v>
      </c>
      <c r="AK147" s="63" t="str">
        <f t="shared" si="34"/>
        <v>N</v>
      </c>
      <c r="AL147" s="63" t="str">
        <f t="shared" si="35"/>
        <v>N</v>
      </c>
      <c r="AM147" s="44" t="str">
        <f t="shared" si="36"/>
        <v>Win</v>
      </c>
      <c r="AN147" s="44" t="str">
        <f t="shared" si="37"/>
        <v>Loss</v>
      </c>
      <c r="AO147" s="44" t="str">
        <f t="shared" si="38"/>
        <v>Loss</v>
      </c>
      <c r="AP147" s="44">
        <f t="shared" si="39"/>
        <v>34</v>
      </c>
      <c r="AQ147" s="44">
        <f t="shared" si="40"/>
        <v>-50</v>
      </c>
      <c r="AR147" s="44">
        <f t="shared" si="41"/>
        <v>-50</v>
      </c>
      <c r="AS147" s="99" t="str">
        <f t="shared" si="42"/>
        <v>+</v>
      </c>
      <c r="AT147" s="99" t="str">
        <f t="shared" si="43"/>
        <v>-</v>
      </c>
      <c r="AU147" s="99" t="str">
        <f t="shared" si="44"/>
        <v>+</v>
      </c>
      <c r="AV147" s="99" t="str">
        <f t="shared" si="45"/>
        <v>-</v>
      </c>
      <c r="AW147" s="99" t="str">
        <f t="shared" si="46"/>
        <v>+</v>
      </c>
    </row>
    <row r="148" spans="1:49" ht="15">
      <c r="A148" s="56">
        <v>43617</v>
      </c>
      <c r="B148" s="57" t="s">
        <v>277</v>
      </c>
      <c r="C148" s="57" t="s">
        <v>278</v>
      </c>
      <c r="D148" s="57" t="s">
        <v>2147</v>
      </c>
      <c r="E148" s="57" t="s">
        <v>311</v>
      </c>
      <c r="F148" s="57" t="s">
        <v>2148</v>
      </c>
      <c r="G148" s="57">
        <v>2</v>
      </c>
      <c r="H148" s="57">
        <v>1</v>
      </c>
      <c r="I148" s="57">
        <v>1.9</v>
      </c>
      <c r="J148" s="57">
        <v>3.51</v>
      </c>
      <c r="K148" s="57">
        <v>3.59</v>
      </c>
      <c r="L148" s="57">
        <v>-1.69</v>
      </c>
      <c r="M148" s="57">
        <v>42</v>
      </c>
      <c r="N148" s="57">
        <v>31</v>
      </c>
      <c r="O148" s="57">
        <v>0</v>
      </c>
      <c r="P148" s="57">
        <v>20</v>
      </c>
      <c r="Q148" s="57">
        <v>15</v>
      </c>
      <c r="R148" s="57">
        <v>0</v>
      </c>
      <c r="S148" s="57">
        <v>0</v>
      </c>
      <c r="T148" s="57">
        <v>0</v>
      </c>
      <c r="U148" s="57">
        <v>33.33</v>
      </c>
      <c r="V148" s="57">
        <v>14.29</v>
      </c>
      <c r="W148" s="57">
        <v>52.38</v>
      </c>
      <c r="X148" s="57">
        <v>25.81</v>
      </c>
      <c r="Y148" s="57">
        <v>16.13</v>
      </c>
      <c r="Z148" s="57">
        <v>58.06</v>
      </c>
      <c r="AA148" s="57">
        <v>35</v>
      </c>
      <c r="AB148" s="57">
        <v>26.67</v>
      </c>
      <c r="AC148" s="57">
        <v>15</v>
      </c>
      <c r="AD148" s="57">
        <v>7</v>
      </c>
      <c r="AE148" s="57">
        <v>40</v>
      </c>
      <c r="AF148" s="57">
        <v>28.57</v>
      </c>
      <c r="AI148" s="45">
        <f t="shared" si="32"/>
        <v>2.4560000000000013</v>
      </c>
      <c r="AJ148" s="46">
        <f t="shared" si="33"/>
        <v>-2.4560000000000013</v>
      </c>
      <c r="AK148" s="63" t="str">
        <f t="shared" si="34"/>
        <v>N</v>
      </c>
      <c r="AL148" s="63" t="str">
        <f t="shared" si="35"/>
        <v>N</v>
      </c>
      <c r="AM148" s="44" t="str">
        <f t="shared" si="36"/>
        <v>Win</v>
      </c>
      <c r="AN148" s="44" t="str">
        <f t="shared" si="37"/>
        <v>Loss</v>
      </c>
      <c r="AO148" s="44" t="str">
        <f t="shared" si="38"/>
        <v>Loss</v>
      </c>
      <c r="AP148" s="44">
        <f t="shared" si="39"/>
        <v>45</v>
      </c>
      <c r="AQ148" s="44">
        <f t="shared" si="40"/>
        <v>-50</v>
      </c>
      <c r="AR148" s="44">
        <f t="shared" si="41"/>
        <v>-50</v>
      </c>
      <c r="AS148" s="99" t="str">
        <f t="shared" si="42"/>
        <v>+</v>
      </c>
      <c r="AT148" s="99" t="str">
        <f t="shared" si="43"/>
        <v>n/a</v>
      </c>
      <c r="AU148" s="99" t="str">
        <f t="shared" si="44"/>
        <v>+</v>
      </c>
      <c r="AV148" s="99" t="str">
        <f t="shared" si="45"/>
        <v>+</v>
      </c>
      <c r="AW148" s="99" t="str">
        <f t="shared" si="46"/>
        <v>+</v>
      </c>
    </row>
    <row r="149" spans="1:49" ht="15">
      <c r="A149" s="56">
        <v>43617</v>
      </c>
      <c r="B149" s="57" t="s">
        <v>833</v>
      </c>
      <c r="C149" s="57" t="s">
        <v>834</v>
      </c>
      <c r="D149" s="57" t="s">
        <v>2149</v>
      </c>
      <c r="E149" s="57" t="s">
        <v>2150</v>
      </c>
      <c r="F149" s="57" t="s">
        <v>2151</v>
      </c>
      <c r="G149" s="57">
        <v>6</v>
      </c>
      <c r="H149" s="57">
        <v>0</v>
      </c>
      <c r="I149" s="57">
        <v>1.04</v>
      </c>
      <c r="J149" s="57">
        <v>11.63</v>
      </c>
      <c r="K149" s="57">
        <v>26.73</v>
      </c>
      <c r="L149" s="57">
        <v>-25.69</v>
      </c>
      <c r="M149" s="57">
        <v>19</v>
      </c>
      <c r="N149" s="57">
        <v>17</v>
      </c>
      <c r="O149" s="57">
        <v>1</v>
      </c>
      <c r="P149" s="57">
        <v>10</v>
      </c>
      <c r="Q149" s="57">
        <v>8</v>
      </c>
      <c r="R149" s="57">
        <v>100</v>
      </c>
      <c r="S149" s="57">
        <v>0</v>
      </c>
      <c r="T149" s="57">
        <v>0</v>
      </c>
      <c r="U149" s="57">
        <v>63.16</v>
      </c>
      <c r="V149" s="57">
        <v>21.05</v>
      </c>
      <c r="W149" s="57">
        <v>15.79</v>
      </c>
      <c r="X149" s="57">
        <v>29.41</v>
      </c>
      <c r="Y149" s="57">
        <v>17.649999999999999</v>
      </c>
      <c r="Z149" s="57">
        <v>52.94</v>
      </c>
      <c r="AA149" s="57">
        <v>70</v>
      </c>
      <c r="AB149" s="57">
        <v>0</v>
      </c>
      <c r="AC149" s="57">
        <v>15</v>
      </c>
      <c r="AD149" s="57">
        <v>6</v>
      </c>
      <c r="AE149" s="57">
        <v>60</v>
      </c>
      <c r="AF149" s="57">
        <v>66.67</v>
      </c>
      <c r="AI149" s="45">
        <f t="shared" si="32"/>
        <v>44.519999999999996</v>
      </c>
      <c r="AJ149" s="46">
        <f t="shared" si="33"/>
        <v>-44.519999999999996</v>
      </c>
      <c r="AK149" s="63" t="str">
        <f t="shared" si="34"/>
        <v>Y</v>
      </c>
      <c r="AL149" s="63" t="str">
        <f t="shared" si="35"/>
        <v>N</v>
      </c>
      <c r="AM149" s="44" t="str">
        <f t="shared" si="36"/>
        <v>Win</v>
      </c>
      <c r="AN149" s="44" t="str">
        <f t="shared" si="37"/>
        <v>Loss</v>
      </c>
      <c r="AO149" s="44" t="str">
        <f t="shared" si="38"/>
        <v>Loss</v>
      </c>
      <c r="AP149" s="44">
        <f t="shared" si="39"/>
        <v>2</v>
      </c>
      <c r="AQ149" s="44">
        <f t="shared" si="40"/>
        <v>-50</v>
      </c>
      <c r="AR149" s="44">
        <f t="shared" si="41"/>
        <v>-50</v>
      </c>
      <c r="AS149" s="99" t="str">
        <f t="shared" si="42"/>
        <v>+</v>
      </c>
      <c r="AT149" s="99" t="str">
        <f t="shared" si="43"/>
        <v>+</v>
      </c>
      <c r="AU149" s="99" t="str">
        <f t="shared" si="44"/>
        <v>+</v>
      </c>
      <c r="AV149" s="99" t="str">
        <f t="shared" si="45"/>
        <v>+</v>
      </c>
      <c r="AW149" s="99" t="str">
        <f t="shared" si="46"/>
        <v>+</v>
      </c>
    </row>
    <row r="150" spans="1:49" ht="15">
      <c r="A150" s="56">
        <v>43617</v>
      </c>
      <c r="B150" s="57" t="s">
        <v>469</v>
      </c>
      <c r="C150" s="57" t="s">
        <v>470</v>
      </c>
      <c r="D150" s="57" t="s">
        <v>2152</v>
      </c>
      <c r="E150" s="57" t="s">
        <v>2153</v>
      </c>
      <c r="F150" s="57" t="s">
        <v>2154</v>
      </c>
      <c r="G150" s="57">
        <v>1</v>
      </c>
      <c r="H150" s="57">
        <v>1</v>
      </c>
      <c r="I150" s="57">
        <v>2.2400000000000002</v>
      </c>
      <c r="J150" s="57">
        <v>3.44</v>
      </c>
      <c r="K150" s="57">
        <v>2.83</v>
      </c>
      <c r="L150" s="57">
        <v>-0.59</v>
      </c>
      <c r="M150" s="57">
        <v>43</v>
      </c>
      <c r="N150" s="57">
        <v>39</v>
      </c>
      <c r="O150" s="57">
        <v>2</v>
      </c>
      <c r="P150" s="57">
        <v>22</v>
      </c>
      <c r="Q150" s="57">
        <v>18</v>
      </c>
      <c r="R150" s="57">
        <v>100</v>
      </c>
      <c r="S150" s="57">
        <v>0</v>
      </c>
      <c r="T150" s="57">
        <v>0</v>
      </c>
      <c r="U150" s="57">
        <v>37.21</v>
      </c>
      <c r="V150" s="57">
        <v>16.28</v>
      </c>
      <c r="W150" s="57">
        <v>46.51</v>
      </c>
      <c r="X150" s="57">
        <v>33.33</v>
      </c>
      <c r="Y150" s="57">
        <v>23.08</v>
      </c>
      <c r="Z150" s="57">
        <v>43.59</v>
      </c>
      <c r="AA150" s="57">
        <v>45.45</v>
      </c>
      <c r="AB150" s="57">
        <v>27.78</v>
      </c>
      <c r="AC150" s="57">
        <v>14</v>
      </c>
      <c r="AD150" s="57">
        <v>15</v>
      </c>
      <c r="AE150" s="57">
        <v>50</v>
      </c>
      <c r="AF150" s="57">
        <v>60</v>
      </c>
      <c r="AI150" s="45">
        <f t="shared" si="32"/>
        <v>29.512</v>
      </c>
      <c r="AJ150" s="46">
        <f t="shared" si="33"/>
        <v>-29.512</v>
      </c>
      <c r="AK150" s="63" t="str">
        <f t="shared" si="34"/>
        <v>N</v>
      </c>
      <c r="AL150" s="63" t="str">
        <f t="shared" si="35"/>
        <v>N</v>
      </c>
      <c r="AM150" s="44" t="str">
        <f t="shared" si="36"/>
        <v>Loss</v>
      </c>
      <c r="AN150" s="44" t="str">
        <f t="shared" si="37"/>
        <v>Win</v>
      </c>
      <c r="AO150" s="44" t="str">
        <f t="shared" si="38"/>
        <v>Loss</v>
      </c>
      <c r="AP150" s="44">
        <f t="shared" si="39"/>
        <v>-50</v>
      </c>
      <c r="AQ150" s="44">
        <f t="shared" si="40"/>
        <v>122</v>
      </c>
      <c r="AR150" s="44">
        <f t="shared" si="41"/>
        <v>-50</v>
      </c>
      <c r="AS150" s="99" t="str">
        <f t="shared" si="42"/>
        <v>+</v>
      </c>
      <c r="AT150" s="99" t="str">
        <f t="shared" si="43"/>
        <v>+</v>
      </c>
      <c r="AU150" s="99" t="str">
        <f t="shared" si="44"/>
        <v>+</v>
      </c>
      <c r="AV150" s="99" t="str">
        <f t="shared" si="45"/>
        <v>+</v>
      </c>
      <c r="AW150" s="99" t="str">
        <f t="shared" si="46"/>
        <v>+</v>
      </c>
    </row>
    <row r="151" spans="1:49" ht="15">
      <c r="A151" s="56">
        <v>43617</v>
      </c>
      <c r="B151" s="57" t="s">
        <v>467</v>
      </c>
      <c r="C151" s="57" t="s">
        <v>2155</v>
      </c>
      <c r="D151" s="57" t="s">
        <v>2156</v>
      </c>
      <c r="E151" s="57" t="s">
        <v>2157</v>
      </c>
      <c r="F151" s="57" t="s">
        <v>2158</v>
      </c>
      <c r="G151" s="57">
        <v>1</v>
      </c>
      <c r="H151" s="57">
        <v>0</v>
      </c>
      <c r="I151" s="57">
        <v>4.92</v>
      </c>
      <c r="J151" s="57">
        <v>3.9</v>
      </c>
      <c r="K151" s="57">
        <v>1.59</v>
      </c>
      <c r="L151" s="57">
        <v>3.33</v>
      </c>
      <c r="M151" s="57">
        <v>29</v>
      </c>
      <c r="N151" s="57">
        <v>17</v>
      </c>
      <c r="O151" s="57">
        <v>1</v>
      </c>
      <c r="P151" s="57">
        <v>16</v>
      </c>
      <c r="Q151" s="57">
        <v>9</v>
      </c>
      <c r="R151" s="57">
        <v>100</v>
      </c>
      <c r="S151" s="57">
        <v>0</v>
      </c>
      <c r="T151" s="57">
        <v>0</v>
      </c>
      <c r="U151" s="57">
        <v>62.07</v>
      </c>
      <c r="V151" s="57">
        <v>6.9</v>
      </c>
      <c r="W151" s="57">
        <v>31.03</v>
      </c>
      <c r="X151" s="57">
        <v>41.18</v>
      </c>
      <c r="Y151" s="57">
        <v>11.76</v>
      </c>
      <c r="Z151" s="57">
        <v>47.06</v>
      </c>
      <c r="AA151" s="57">
        <v>62.5</v>
      </c>
      <c r="AB151" s="57">
        <v>44.44</v>
      </c>
      <c r="AC151" s="57">
        <v>16</v>
      </c>
      <c r="AD151" s="57">
        <v>13</v>
      </c>
      <c r="AE151" s="57">
        <v>87.5</v>
      </c>
      <c r="AF151" s="57">
        <v>53.85</v>
      </c>
      <c r="AI151" s="45">
        <f t="shared" si="32"/>
        <v>36.897999999999996</v>
      </c>
      <c r="AJ151" s="46">
        <f t="shared" si="33"/>
        <v>-36.897999999999996</v>
      </c>
      <c r="AK151" s="63" t="str">
        <f t="shared" si="34"/>
        <v>N</v>
      </c>
      <c r="AL151" s="63" t="str">
        <f t="shared" si="35"/>
        <v>N</v>
      </c>
      <c r="AM151" s="44" t="str">
        <f t="shared" si="36"/>
        <v>Win</v>
      </c>
      <c r="AN151" s="44" t="str">
        <f t="shared" si="37"/>
        <v>Loss</v>
      </c>
      <c r="AO151" s="44" t="str">
        <f t="shared" si="38"/>
        <v>Loss</v>
      </c>
      <c r="AP151" s="44">
        <f t="shared" si="39"/>
        <v>196</v>
      </c>
      <c r="AQ151" s="44">
        <f t="shared" si="40"/>
        <v>-50</v>
      </c>
      <c r="AR151" s="44">
        <f t="shared" si="41"/>
        <v>-50</v>
      </c>
      <c r="AS151" s="99" t="str">
        <f t="shared" si="42"/>
        <v>-</v>
      </c>
      <c r="AT151" s="99" t="str">
        <f t="shared" si="43"/>
        <v>+</v>
      </c>
      <c r="AU151" s="99" t="str">
        <f t="shared" si="44"/>
        <v>+</v>
      </c>
      <c r="AV151" s="99" t="str">
        <f t="shared" si="45"/>
        <v>+</v>
      </c>
      <c r="AW151" s="99" t="str">
        <f t="shared" si="46"/>
        <v>+</v>
      </c>
    </row>
    <row r="152" spans="1:49" ht="15">
      <c r="A152" s="56">
        <v>43617</v>
      </c>
      <c r="B152" s="57" t="s">
        <v>272</v>
      </c>
      <c r="C152" s="57" t="s">
        <v>318</v>
      </c>
      <c r="D152" s="57" t="s">
        <v>2159</v>
      </c>
      <c r="E152" s="57" t="s">
        <v>363</v>
      </c>
      <c r="F152" s="57" t="s">
        <v>320</v>
      </c>
      <c r="G152" s="57">
        <v>2</v>
      </c>
      <c r="H152" s="57">
        <v>0</v>
      </c>
      <c r="I152" s="57">
        <v>3.28</v>
      </c>
      <c r="J152" s="57">
        <v>3.61</v>
      </c>
      <c r="K152" s="57">
        <v>1.98</v>
      </c>
      <c r="L152" s="57">
        <v>1.3</v>
      </c>
      <c r="M152" s="57">
        <v>35</v>
      </c>
      <c r="N152" s="57">
        <v>61</v>
      </c>
      <c r="O152" s="57">
        <v>0</v>
      </c>
      <c r="P152" s="57">
        <v>16</v>
      </c>
      <c r="Q152" s="57">
        <v>29</v>
      </c>
      <c r="R152" s="57">
        <v>0</v>
      </c>
      <c r="S152" s="57">
        <v>0</v>
      </c>
      <c r="T152" s="57">
        <v>0</v>
      </c>
      <c r="U152" s="57">
        <v>31.43</v>
      </c>
      <c r="V152" s="57">
        <v>28.57</v>
      </c>
      <c r="W152" s="57">
        <v>40</v>
      </c>
      <c r="X152" s="57">
        <v>57.38</v>
      </c>
      <c r="Y152" s="57">
        <v>18.03</v>
      </c>
      <c r="Z152" s="57">
        <v>24.59</v>
      </c>
      <c r="AA152" s="57">
        <v>31.25</v>
      </c>
      <c r="AB152" s="57">
        <v>48.28</v>
      </c>
      <c r="AC152" s="57">
        <v>11</v>
      </c>
      <c r="AD152" s="57">
        <v>43</v>
      </c>
      <c r="AE152" s="57">
        <v>36.36</v>
      </c>
      <c r="AF152" s="57">
        <v>69.77</v>
      </c>
      <c r="AI152" s="45">
        <f t="shared" si="32"/>
        <v>-7.2180000000000009</v>
      </c>
      <c r="AJ152" s="46">
        <f t="shared" si="33"/>
        <v>7.2180000000000009</v>
      </c>
      <c r="AK152" s="63" t="str">
        <f t="shared" si="34"/>
        <v>N</v>
      </c>
      <c r="AL152" s="63" t="str">
        <f t="shared" si="35"/>
        <v>N</v>
      </c>
      <c r="AM152" s="44" t="str">
        <f t="shared" si="36"/>
        <v>Win</v>
      </c>
      <c r="AN152" s="44" t="str">
        <f t="shared" si="37"/>
        <v>Loss</v>
      </c>
      <c r="AO152" s="44" t="str">
        <f t="shared" si="38"/>
        <v>Loss</v>
      </c>
      <c r="AP152" s="44">
        <f t="shared" si="39"/>
        <v>114</v>
      </c>
      <c r="AQ152" s="44">
        <f t="shared" si="40"/>
        <v>-50</v>
      </c>
      <c r="AR152" s="44">
        <f t="shared" si="41"/>
        <v>-50</v>
      </c>
      <c r="AS152" s="99" t="str">
        <f t="shared" si="42"/>
        <v>-</v>
      </c>
      <c r="AT152" s="99" t="str">
        <f t="shared" si="43"/>
        <v>n/a</v>
      </c>
      <c r="AU152" s="99" t="str">
        <f t="shared" si="44"/>
        <v>-</v>
      </c>
      <c r="AV152" s="99" t="str">
        <f t="shared" si="45"/>
        <v>-</v>
      </c>
      <c r="AW152" s="99" t="str">
        <f t="shared" si="46"/>
        <v>-</v>
      </c>
    </row>
    <row r="153" spans="1:49" ht="15">
      <c r="A153" s="56">
        <v>43617</v>
      </c>
      <c r="B153" s="57" t="s">
        <v>272</v>
      </c>
      <c r="C153" s="57" t="s">
        <v>282</v>
      </c>
      <c r="D153" s="57" t="s">
        <v>2160</v>
      </c>
      <c r="E153" s="57" t="s">
        <v>2161</v>
      </c>
      <c r="F153" s="57" t="s">
        <v>2162</v>
      </c>
      <c r="G153" s="57">
        <v>0</v>
      </c>
      <c r="H153" s="57">
        <v>2</v>
      </c>
      <c r="I153" s="57">
        <v>3.31</v>
      </c>
      <c r="J153" s="57">
        <v>3.8</v>
      </c>
      <c r="K153" s="57">
        <v>1.91</v>
      </c>
      <c r="L153" s="57">
        <v>1.4</v>
      </c>
      <c r="M153" s="57">
        <v>59</v>
      </c>
      <c r="N153" s="57">
        <v>13</v>
      </c>
      <c r="O153" s="57">
        <v>0</v>
      </c>
      <c r="P153" s="57">
        <v>29</v>
      </c>
      <c r="Q153" s="57">
        <v>7</v>
      </c>
      <c r="R153" s="57">
        <v>0</v>
      </c>
      <c r="S153" s="57">
        <v>0</v>
      </c>
      <c r="T153" s="57">
        <v>0</v>
      </c>
      <c r="U153" s="57">
        <v>52.54</v>
      </c>
      <c r="V153" s="57">
        <v>16.95</v>
      </c>
      <c r="W153" s="57">
        <v>30.51</v>
      </c>
      <c r="X153" s="57">
        <v>53.85</v>
      </c>
      <c r="Y153" s="57">
        <v>7.69</v>
      </c>
      <c r="Z153" s="57">
        <v>38.46</v>
      </c>
      <c r="AA153" s="57">
        <v>58.62</v>
      </c>
      <c r="AB153" s="57">
        <v>71.430000000000007</v>
      </c>
      <c r="AC153" s="57">
        <v>28</v>
      </c>
      <c r="AD153" s="57">
        <v>10</v>
      </c>
      <c r="AE153" s="57">
        <v>60.71</v>
      </c>
      <c r="AF153" s="57">
        <v>60</v>
      </c>
      <c r="AI153" s="45">
        <f t="shared" si="32"/>
        <v>2.2539999999999996</v>
      </c>
      <c r="AJ153" s="46">
        <f t="shared" si="33"/>
        <v>-2.2539999999999996</v>
      </c>
      <c r="AK153" s="63" t="str">
        <f t="shared" si="34"/>
        <v>N</v>
      </c>
      <c r="AL153" s="63" t="str">
        <f t="shared" si="35"/>
        <v>N</v>
      </c>
      <c r="AM153" s="44" t="str">
        <f t="shared" si="36"/>
        <v>Loss</v>
      </c>
      <c r="AN153" s="44" t="str">
        <f t="shared" si="37"/>
        <v>Loss</v>
      </c>
      <c r="AO153" s="44" t="str">
        <f t="shared" si="38"/>
        <v>Win</v>
      </c>
      <c r="AP153" s="44">
        <f t="shared" si="39"/>
        <v>-50</v>
      </c>
      <c r="AQ153" s="44">
        <f t="shared" si="40"/>
        <v>-50</v>
      </c>
      <c r="AR153" s="44">
        <f t="shared" si="41"/>
        <v>45.5</v>
      </c>
      <c r="AS153" s="99" t="str">
        <f t="shared" si="42"/>
        <v>-</v>
      </c>
      <c r="AT153" s="99" t="str">
        <f t="shared" si="43"/>
        <v>n/a</v>
      </c>
      <c r="AU153" s="99" t="str">
        <f t="shared" si="44"/>
        <v>-</v>
      </c>
      <c r="AV153" s="99" t="str">
        <f t="shared" si="45"/>
        <v>-</v>
      </c>
      <c r="AW153" s="99" t="str">
        <f t="shared" si="46"/>
        <v>+</v>
      </c>
    </row>
    <row r="154" spans="1:49" ht="15">
      <c r="A154" s="56">
        <v>43617</v>
      </c>
      <c r="B154" s="57" t="s">
        <v>272</v>
      </c>
      <c r="C154" s="57" t="s">
        <v>1358</v>
      </c>
      <c r="D154" s="57" t="s">
        <v>2163</v>
      </c>
      <c r="E154" s="57" t="s">
        <v>2164</v>
      </c>
      <c r="F154" s="57" t="s">
        <v>2165</v>
      </c>
      <c r="G154" s="57">
        <v>3</v>
      </c>
      <c r="H154" s="57">
        <v>1</v>
      </c>
      <c r="I154" s="57">
        <v>2.29</v>
      </c>
      <c r="J154" s="57">
        <v>4.21</v>
      </c>
      <c r="K154" s="57">
        <v>2.29</v>
      </c>
      <c r="L154" s="57">
        <v>0</v>
      </c>
      <c r="M154" s="57">
        <v>34</v>
      </c>
      <c r="N154" s="57">
        <v>8</v>
      </c>
      <c r="O154" s="57">
        <v>0</v>
      </c>
      <c r="P154" s="57">
        <v>18</v>
      </c>
      <c r="Q154" s="57">
        <v>3</v>
      </c>
      <c r="R154" s="57">
        <v>0</v>
      </c>
      <c r="S154" s="57">
        <v>0</v>
      </c>
      <c r="T154" s="57">
        <v>0</v>
      </c>
      <c r="U154" s="57">
        <v>32.35</v>
      </c>
      <c r="V154" s="57">
        <v>14.71</v>
      </c>
      <c r="W154" s="57">
        <v>52.94</v>
      </c>
      <c r="X154" s="57">
        <v>37.5</v>
      </c>
      <c r="Y154" s="57">
        <v>12.5</v>
      </c>
      <c r="Z154" s="57">
        <v>50</v>
      </c>
      <c r="AA154" s="57">
        <v>50</v>
      </c>
      <c r="AB154" s="57">
        <v>0</v>
      </c>
      <c r="AC154" s="57">
        <v>13</v>
      </c>
      <c r="AD154" s="57">
        <v>1</v>
      </c>
      <c r="AE154" s="57">
        <v>61.54</v>
      </c>
      <c r="AF154" s="57">
        <v>0</v>
      </c>
      <c r="AI154" s="45">
        <f t="shared" si="32"/>
        <v>-1.3970000000000002</v>
      </c>
      <c r="AJ154" s="46">
        <f t="shared" si="33"/>
        <v>1.3970000000000002</v>
      </c>
      <c r="AK154" s="63" t="str">
        <f t="shared" si="34"/>
        <v>N</v>
      </c>
      <c r="AL154" s="63" t="str">
        <f t="shared" si="35"/>
        <v>N</v>
      </c>
      <c r="AM154" s="44" t="str">
        <f t="shared" si="36"/>
        <v>Win</v>
      </c>
      <c r="AN154" s="44" t="str">
        <f t="shared" si="37"/>
        <v>Loss</v>
      </c>
      <c r="AO154" s="44" t="str">
        <f t="shared" si="38"/>
        <v>Loss</v>
      </c>
      <c r="AP154" s="44">
        <f t="shared" si="39"/>
        <v>64.5</v>
      </c>
      <c r="AQ154" s="44">
        <f t="shared" si="40"/>
        <v>-50</v>
      </c>
      <c r="AR154" s="44">
        <f t="shared" si="41"/>
        <v>-50</v>
      </c>
      <c r="AS154" s="99" t="str">
        <f t="shared" si="42"/>
        <v>-</v>
      </c>
      <c r="AT154" s="99" t="str">
        <f t="shared" si="43"/>
        <v>n/a</v>
      </c>
      <c r="AU154" s="99" t="str">
        <f t="shared" si="44"/>
        <v>-</v>
      </c>
      <c r="AV154" s="99" t="str">
        <f t="shared" si="45"/>
        <v>+</v>
      </c>
      <c r="AW154" s="99" t="str">
        <f t="shared" si="46"/>
        <v>-</v>
      </c>
    </row>
    <row r="155" spans="1:49" ht="15">
      <c r="A155" s="56">
        <v>43617</v>
      </c>
      <c r="B155" s="57" t="s">
        <v>461</v>
      </c>
      <c r="C155" s="57" t="s">
        <v>1263</v>
      </c>
      <c r="D155" s="57" t="s">
        <v>2166</v>
      </c>
      <c r="E155" s="57" t="s">
        <v>2167</v>
      </c>
      <c r="F155" s="57" t="s">
        <v>2168</v>
      </c>
      <c r="G155" s="57">
        <v>3</v>
      </c>
      <c r="H155" s="57">
        <v>1</v>
      </c>
      <c r="I155" s="57">
        <v>1.47</v>
      </c>
      <c r="J155" s="57">
        <v>4.25</v>
      </c>
      <c r="K155" s="57">
        <v>5.4</v>
      </c>
      <c r="L155" s="57">
        <v>-3.93</v>
      </c>
      <c r="M155" s="57">
        <v>28</v>
      </c>
      <c r="N155" s="57">
        <v>28</v>
      </c>
      <c r="O155" s="57">
        <v>1</v>
      </c>
      <c r="P155" s="57">
        <v>14</v>
      </c>
      <c r="Q155" s="57">
        <v>13</v>
      </c>
      <c r="R155" s="57">
        <v>0</v>
      </c>
      <c r="S155" s="57">
        <v>100</v>
      </c>
      <c r="T155" s="57">
        <v>0</v>
      </c>
      <c r="U155" s="57">
        <v>25</v>
      </c>
      <c r="V155" s="57">
        <v>25</v>
      </c>
      <c r="W155" s="57">
        <v>50</v>
      </c>
      <c r="X155" s="57">
        <v>32.14</v>
      </c>
      <c r="Y155" s="57">
        <v>35.71</v>
      </c>
      <c r="Z155" s="57">
        <v>32.14</v>
      </c>
      <c r="AA155" s="57">
        <v>42.86</v>
      </c>
      <c r="AB155" s="57">
        <v>15.38</v>
      </c>
      <c r="AC155" s="57">
        <v>11</v>
      </c>
      <c r="AD155" s="57">
        <v>15</v>
      </c>
      <c r="AE155" s="57">
        <v>45.45</v>
      </c>
      <c r="AF155" s="57">
        <v>40</v>
      </c>
      <c r="AI155" s="45">
        <f t="shared" si="32"/>
        <v>3.9289999999999998</v>
      </c>
      <c r="AJ155" s="46">
        <f t="shared" si="33"/>
        <v>16.071000000000002</v>
      </c>
      <c r="AK155" s="63" t="str">
        <f t="shared" si="34"/>
        <v>N</v>
      </c>
      <c r="AL155" s="63" t="str">
        <f t="shared" si="35"/>
        <v>N</v>
      </c>
      <c r="AM155" s="44" t="str">
        <f t="shared" si="36"/>
        <v>Win</v>
      </c>
      <c r="AN155" s="44" t="str">
        <f t="shared" si="37"/>
        <v>Loss</v>
      </c>
      <c r="AO155" s="44" t="str">
        <f t="shared" si="38"/>
        <v>Loss</v>
      </c>
      <c r="AP155" s="44">
        <f t="shared" si="39"/>
        <v>23.5</v>
      </c>
      <c r="AQ155" s="44">
        <f t="shared" si="40"/>
        <v>-50</v>
      </c>
      <c r="AR155" s="44">
        <f t="shared" si="41"/>
        <v>-50</v>
      </c>
      <c r="AS155" s="99" t="str">
        <f t="shared" si="42"/>
        <v>+</v>
      </c>
      <c r="AT155" s="99" t="str">
        <f t="shared" si="43"/>
        <v>-</v>
      </c>
      <c r="AU155" s="99" t="str">
        <f t="shared" si="44"/>
        <v>-</v>
      </c>
      <c r="AV155" s="99" t="str">
        <f t="shared" si="45"/>
        <v>+</v>
      </c>
      <c r="AW155" s="99" t="str">
        <f t="shared" si="46"/>
        <v>+</v>
      </c>
    </row>
    <row r="156" spans="1:49" ht="15">
      <c r="A156" s="56">
        <v>43617</v>
      </c>
      <c r="B156" s="57" t="s">
        <v>2169</v>
      </c>
      <c r="C156" s="57" t="s">
        <v>2170</v>
      </c>
      <c r="D156" s="57" t="s">
        <v>2171</v>
      </c>
      <c r="E156" s="57" t="s">
        <v>2172</v>
      </c>
      <c r="F156" s="57" t="s">
        <v>2173</v>
      </c>
      <c r="G156" s="57">
        <v>1</v>
      </c>
      <c r="H156" s="57">
        <v>1</v>
      </c>
      <c r="I156" s="57">
        <v>1.76</v>
      </c>
      <c r="J156" s="57">
        <v>3.2</v>
      </c>
      <c r="K156" s="57">
        <v>4.28</v>
      </c>
      <c r="L156" s="57">
        <v>-2.52</v>
      </c>
      <c r="M156" s="57">
        <v>27</v>
      </c>
      <c r="N156" s="57">
        <v>27</v>
      </c>
      <c r="O156" s="57">
        <v>1</v>
      </c>
      <c r="P156" s="57">
        <v>13</v>
      </c>
      <c r="Q156" s="57">
        <v>13</v>
      </c>
      <c r="R156" s="57">
        <v>0</v>
      </c>
      <c r="S156" s="57">
        <v>100</v>
      </c>
      <c r="T156" s="57">
        <v>0</v>
      </c>
      <c r="U156" s="57">
        <v>59.26</v>
      </c>
      <c r="V156" s="57">
        <v>22.22</v>
      </c>
      <c r="W156" s="57">
        <v>18.52</v>
      </c>
      <c r="X156" s="57">
        <v>29.63</v>
      </c>
      <c r="Y156" s="57">
        <v>18.52</v>
      </c>
      <c r="Z156" s="57">
        <v>51.85</v>
      </c>
      <c r="AA156" s="57">
        <v>61.54</v>
      </c>
      <c r="AB156" s="57">
        <v>7.69</v>
      </c>
      <c r="AC156" s="57">
        <v>17</v>
      </c>
      <c r="AD156" s="57">
        <v>6</v>
      </c>
      <c r="AE156" s="57">
        <v>52.94</v>
      </c>
      <c r="AF156" s="57">
        <v>66.67</v>
      </c>
      <c r="AI156" s="45">
        <f t="shared" si="32"/>
        <v>22.962000000000003</v>
      </c>
      <c r="AJ156" s="46">
        <f t="shared" si="33"/>
        <v>-2.9619999999999997</v>
      </c>
      <c r="AK156" s="63" t="str">
        <f t="shared" si="34"/>
        <v>N</v>
      </c>
      <c r="AL156" s="63" t="str">
        <f t="shared" si="35"/>
        <v>N</v>
      </c>
      <c r="AM156" s="44" t="str">
        <f t="shared" si="36"/>
        <v>Loss</v>
      </c>
      <c r="AN156" s="44" t="str">
        <f t="shared" si="37"/>
        <v>Win</v>
      </c>
      <c r="AO156" s="44" t="str">
        <f t="shared" si="38"/>
        <v>Loss</v>
      </c>
      <c r="AP156" s="44">
        <f t="shared" si="39"/>
        <v>-50</v>
      </c>
      <c r="AQ156" s="44">
        <f t="shared" si="40"/>
        <v>110</v>
      </c>
      <c r="AR156" s="44">
        <f t="shared" si="41"/>
        <v>-50</v>
      </c>
      <c r="AS156" s="99" t="str">
        <f t="shared" si="42"/>
        <v>+</v>
      </c>
      <c r="AT156" s="99" t="str">
        <f t="shared" si="43"/>
        <v>-</v>
      </c>
      <c r="AU156" s="99" t="str">
        <f t="shared" si="44"/>
        <v>+</v>
      </c>
      <c r="AV156" s="99" t="str">
        <f t="shared" si="45"/>
        <v>+</v>
      </c>
      <c r="AW156" s="99" t="str">
        <f t="shared" si="46"/>
        <v>+</v>
      </c>
    </row>
    <row r="157" spans="1:49" ht="15">
      <c r="A157" s="56">
        <v>43617</v>
      </c>
      <c r="B157" s="57" t="s">
        <v>2169</v>
      </c>
      <c r="C157" s="57" t="s">
        <v>2170</v>
      </c>
      <c r="D157" s="57" t="s">
        <v>2174</v>
      </c>
      <c r="E157" s="57" t="s">
        <v>2175</v>
      </c>
      <c r="F157" s="57" t="s">
        <v>2176</v>
      </c>
      <c r="G157" s="57">
        <v>0</v>
      </c>
      <c r="H157" s="57">
        <v>0</v>
      </c>
      <c r="I157" s="57">
        <v>1.74</v>
      </c>
      <c r="J157" s="57">
        <v>3.33</v>
      </c>
      <c r="K157" s="57">
        <v>4.08</v>
      </c>
      <c r="L157" s="57">
        <v>-2.34</v>
      </c>
      <c r="M157" s="57">
        <v>28</v>
      </c>
      <c r="N157" s="57">
        <v>28</v>
      </c>
      <c r="O157" s="57">
        <v>1</v>
      </c>
      <c r="P157" s="57">
        <v>14</v>
      </c>
      <c r="Q157" s="57">
        <v>14</v>
      </c>
      <c r="R157" s="57">
        <v>100</v>
      </c>
      <c r="S157" s="57">
        <v>0</v>
      </c>
      <c r="T157" s="57">
        <v>0</v>
      </c>
      <c r="U157" s="57">
        <v>39.29</v>
      </c>
      <c r="V157" s="57">
        <v>17.86</v>
      </c>
      <c r="W157" s="57">
        <v>42.86</v>
      </c>
      <c r="X157" s="57">
        <v>28.57</v>
      </c>
      <c r="Y157" s="57">
        <v>28.57</v>
      </c>
      <c r="Z157" s="57">
        <v>42.86</v>
      </c>
      <c r="AA157" s="57">
        <v>42.86</v>
      </c>
      <c r="AB157" s="57">
        <v>0</v>
      </c>
      <c r="AC157" s="57">
        <v>12</v>
      </c>
      <c r="AD157" s="57">
        <v>12</v>
      </c>
      <c r="AE157" s="57">
        <v>50</v>
      </c>
      <c r="AF157" s="57">
        <v>58.33</v>
      </c>
      <c r="AI157" s="45">
        <f t="shared" si="32"/>
        <v>31.073000000000008</v>
      </c>
      <c r="AJ157" s="46">
        <f t="shared" si="33"/>
        <v>-31.073000000000008</v>
      </c>
      <c r="AK157" s="63" t="str">
        <f t="shared" si="34"/>
        <v>N</v>
      </c>
      <c r="AL157" s="63" t="str">
        <f t="shared" si="35"/>
        <v>N</v>
      </c>
      <c r="AM157" s="44" t="str">
        <f t="shared" si="36"/>
        <v>Loss</v>
      </c>
      <c r="AN157" s="44" t="str">
        <f t="shared" si="37"/>
        <v>Win</v>
      </c>
      <c r="AO157" s="44" t="str">
        <f t="shared" si="38"/>
        <v>Loss</v>
      </c>
      <c r="AP157" s="44">
        <f t="shared" si="39"/>
        <v>-50</v>
      </c>
      <c r="AQ157" s="44">
        <f t="shared" si="40"/>
        <v>116.5</v>
      </c>
      <c r="AR157" s="44">
        <f t="shared" si="41"/>
        <v>-50</v>
      </c>
      <c r="AS157" s="99" t="str">
        <f t="shared" si="42"/>
        <v>+</v>
      </c>
      <c r="AT157" s="99" t="str">
        <f t="shared" si="43"/>
        <v>+</v>
      </c>
      <c r="AU157" s="99" t="str">
        <f t="shared" si="44"/>
        <v>+</v>
      </c>
      <c r="AV157" s="99" t="str">
        <f t="shared" si="45"/>
        <v>+</v>
      </c>
      <c r="AW157" s="99" t="str">
        <f t="shared" si="46"/>
        <v>+</v>
      </c>
    </row>
    <row r="158" spans="1:49" ht="15">
      <c r="A158" s="56">
        <v>43617</v>
      </c>
      <c r="B158" s="57" t="s">
        <v>2169</v>
      </c>
      <c r="C158" s="57" t="s">
        <v>2170</v>
      </c>
      <c r="D158" s="57" t="s">
        <v>2177</v>
      </c>
      <c r="E158" s="57" t="s">
        <v>2178</v>
      </c>
      <c r="F158" s="57" t="s">
        <v>2179</v>
      </c>
      <c r="G158" s="57">
        <v>2</v>
      </c>
      <c r="H158" s="57">
        <v>1</v>
      </c>
      <c r="I158" s="57">
        <v>4.01</v>
      </c>
      <c r="J158" s="57">
        <v>3.24</v>
      </c>
      <c r="K158" s="57">
        <v>1.79</v>
      </c>
      <c r="L158" s="57">
        <v>2.2200000000000002</v>
      </c>
      <c r="M158" s="57">
        <v>28</v>
      </c>
      <c r="N158" s="57">
        <v>28</v>
      </c>
      <c r="O158" s="57">
        <v>1</v>
      </c>
      <c r="P158" s="57">
        <v>14</v>
      </c>
      <c r="Q158" s="57">
        <v>13</v>
      </c>
      <c r="R158" s="57">
        <v>0</v>
      </c>
      <c r="S158" s="57">
        <v>0</v>
      </c>
      <c r="T158" s="57">
        <v>100</v>
      </c>
      <c r="U158" s="57">
        <v>10.71</v>
      </c>
      <c r="V158" s="57">
        <v>21.43</v>
      </c>
      <c r="W158" s="57">
        <v>67.86</v>
      </c>
      <c r="X158" s="57">
        <v>32.14</v>
      </c>
      <c r="Y158" s="57">
        <v>39.29</v>
      </c>
      <c r="Z158" s="57">
        <v>28.57</v>
      </c>
      <c r="AA158" s="57">
        <v>7.14</v>
      </c>
      <c r="AB158" s="57">
        <v>7.69</v>
      </c>
      <c r="AC158" s="57">
        <v>7</v>
      </c>
      <c r="AD158" s="57">
        <v>15</v>
      </c>
      <c r="AE158" s="57">
        <v>14.29</v>
      </c>
      <c r="AF158" s="57">
        <v>53.33</v>
      </c>
      <c r="AI158" s="45">
        <f t="shared" si="32"/>
        <v>-43.930000000000007</v>
      </c>
      <c r="AJ158" s="46">
        <f t="shared" si="33"/>
        <v>43.930000000000007</v>
      </c>
      <c r="AK158" s="63" t="str">
        <f t="shared" si="34"/>
        <v>N</v>
      </c>
      <c r="AL158" s="63" t="str">
        <f t="shared" si="35"/>
        <v>Y</v>
      </c>
      <c r="AM158" s="44" t="str">
        <f t="shared" si="36"/>
        <v>Win</v>
      </c>
      <c r="AN158" s="44" t="str">
        <f t="shared" si="37"/>
        <v>Loss</v>
      </c>
      <c r="AO158" s="44" t="str">
        <f t="shared" si="38"/>
        <v>Loss</v>
      </c>
      <c r="AP158" s="44">
        <f t="shared" si="39"/>
        <v>150.5</v>
      </c>
      <c r="AQ158" s="44">
        <f t="shared" si="40"/>
        <v>-50</v>
      </c>
      <c r="AR158" s="44">
        <f t="shared" si="41"/>
        <v>-50</v>
      </c>
      <c r="AS158" s="99" t="str">
        <f t="shared" si="42"/>
        <v>-</v>
      </c>
      <c r="AT158" s="99" t="str">
        <f t="shared" si="43"/>
        <v>-</v>
      </c>
      <c r="AU158" s="99" t="str">
        <f t="shared" si="44"/>
        <v>-</v>
      </c>
      <c r="AV158" s="99" t="str">
        <f t="shared" si="45"/>
        <v>-</v>
      </c>
      <c r="AW158" s="99" t="str">
        <f t="shared" si="46"/>
        <v>-</v>
      </c>
    </row>
    <row r="159" spans="1:49" ht="15">
      <c r="A159" s="56">
        <v>43617</v>
      </c>
      <c r="B159" s="57" t="s">
        <v>2169</v>
      </c>
      <c r="C159" s="57" t="s">
        <v>2170</v>
      </c>
      <c r="D159" s="57" t="s">
        <v>2180</v>
      </c>
      <c r="E159" s="57" t="s">
        <v>2181</v>
      </c>
      <c r="F159" s="57" t="s">
        <v>2182</v>
      </c>
      <c r="G159" s="57">
        <v>3</v>
      </c>
      <c r="H159" s="57">
        <v>0</v>
      </c>
      <c r="I159" s="57">
        <v>1.36</v>
      </c>
      <c r="J159" s="57">
        <v>4.03</v>
      </c>
      <c r="K159" s="57">
        <v>7.14</v>
      </c>
      <c r="L159" s="57">
        <v>-5.78</v>
      </c>
      <c r="M159" s="57">
        <v>28</v>
      </c>
      <c r="N159" s="57">
        <v>27</v>
      </c>
      <c r="O159" s="57">
        <v>1</v>
      </c>
      <c r="P159" s="57">
        <v>14</v>
      </c>
      <c r="Q159" s="57">
        <v>14</v>
      </c>
      <c r="R159" s="57">
        <v>100</v>
      </c>
      <c r="S159" s="57">
        <v>0</v>
      </c>
      <c r="T159" s="57">
        <v>0</v>
      </c>
      <c r="U159" s="57">
        <v>75</v>
      </c>
      <c r="V159" s="57">
        <v>10.71</v>
      </c>
      <c r="W159" s="57">
        <v>14.29</v>
      </c>
      <c r="X159" s="57">
        <v>29.63</v>
      </c>
      <c r="Y159" s="57">
        <v>37.04</v>
      </c>
      <c r="Z159" s="57">
        <v>33.33</v>
      </c>
      <c r="AA159" s="57">
        <v>85.71</v>
      </c>
      <c r="AB159" s="57">
        <v>14.29</v>
      </c>
      <c r="AC159" s="57">
        <v>26</v>
      </c>
      <c r="AD159" s="57">
        <v>12</v>
      </c>
      <c r="AE159" s="57">
        <v>76.92</v>
      </c>
      <c r="AF159" s="57">
        <v>58.33</v>
      </c>
      <c r="AI159" s="45">
        <f t="shared" si="32"/>
        <v>40.248999999999995</v>
      </c>
      <c r="AJ159" s="46">
        <f t="shared" si="33"/>
        <v>-40.248999999999995</v>
      </c>
      <c r="AK159" s="63" t="str">
        <f t="shared" si="34"/>
        <v>Y</v>
      </c>
      <c r="AL159" s="63" t="str">
        <f t="shared" si="35"/>
        <v>N</v>
      </c>
      <c r="AM159" s="44" t="str">
        <f t="shared" si="36"/>
        <v>Win</v>
      </c>
      <c r="AN159" s="44" t="str">
        <f t="shared" si="37"/>
        <v>Loss</v>
      </c>
      <c r="AO159" s="44" t="str">
        <f t="shared" si="38"/>
        <v>Loss</v>
      </c>
      <c r="AP159" s="44">
        <f t="shared" si="39"/>
        <v>18</v>
      </c>
      <c r="AQ159" s="44">
        <f t="shared" si="40"/>
        <v>-50</v>
      </c>
      <c r="AR159" s="44">
        <f t="shared" si="41"/>
        <v>-50</v>
      </c>
      <c r="AS159" s="99" t="str">
        <f t="shared" si="42"/>
        <v>+</v>
      </c>
      <c r="AT159" s="99" t="str">
        <f t="shared" si="43"/>
        <v>+</v>
      </c>
      <c r="AU159" s="99" t="str">
        <f t="shared" si="44"/>
        <v>+</v>
      </c>
      <c r="AV159" s="99" t="str">
        <f t="shared" si="45"/>
        <v>+</v>
      </c>
      <c r="AW159" s="99" t="str">
        <f t="shared" si="46"/>
        <v>+</v>
      </c>
    </row>
    <row r="160" spans="1:49" ht="15">
      <c r="A160" s="56">
        <v>43617</v>
      </c>
      <c r="B160" s="57" t="s">
        <v>2169</v>
      </c>
      <c r="C160" s="57" t="s">
        <v>2170</v>
      </c>
      <c r="D160" s="57" t="s">
        <v>2183</v>
      </c>
      <c r="E160" s="57" t="s">
        <v>2184</v>
      </c>
      <c r="F160" s="57" t="s">
        <v>2185</v>
      </c>
      <c r="G160" s="57">
        <v>1</v>
      </c>
      <c r="H160" s="57">
        <v>0</v>
      </c>
      <c r="I160" s="57">
        <v>2.4</v>
      </c>
      <c r="J160" s="57">
        <v>3.17</v>
      </c>
      <c r="K160" s="57">
        <v>2.59</v>
      </c>
      <c r="L160" s="57">
        <v>-0.19</v>
      </c>
      <c r="M160" s="57">
        <v>28</v>
      </c>
      <c r="N160" s="57">
        <v>28</v>
      </c>
      <c r="O160" s="57">
        <v>1</v>
      </c>
      <c r="P160" s="57">
        <v>14</v>
      </c>
      <c r="Q160" s="57">
        <v>13</v>
      </c>
      <c r="R160" s="57">
        <v>0</v>
      </c>
      <c r="S160" s="57">
        <v>0</v>
      </c>
      <c r="T160" s="57">
        <v>100</v>
      </c>
      <c r="U160" s="57">
        <v>32.14</v>
      </c>
      <c r="V160" s="57">
        <v>21.43</v>
      </c>
      <c r="W160" s="57">
        <v>46.43</v>
      </c>
      <c r="X160" s="57">
        <v>39.29</v>
      </c>
      <c r="Y160" s="57">
        <v>25</v>
      </c>
      <c r="Z160" s="57">
        <v>35.71</v>
      </c>
      <c r="AA160" s="57">
        <v>64.290000000000006</v>
      </c>
      <c r="AB160" s="57">
        <v>23.08</v>
      </c>
      <c r="AC160" s="57">
        <v>12</v>
      </c>
      <c r="AD160" s="57">
        <v>17</v>
      </c>
      <c r="AE160" s="57">
        <v>75</v>
      </c>
      <c r="AF160" s="57">
        <v>47.06</v>
      </c>
      <c r="AI160" s="45">
        <f t="shared" si="32"/>
        <v>-33.93099999999999</v>
      </c>
      <c r="AJ160" s="46">
        <f t="shared" si="33"/>
        <v>33.93099999999999</v>
      </c>
      <c r="AK160" s="63" t="str">
        <f t="shared" si="34"/>
        <v>N</v>
      </c>
      <c r="AL160" s="63" t="str">
        <f t="shared" si="35"/>
        <v>N</v>
      </c>
      <c r="AM160" s="44" t="str">
        <f t="shared" si="36"/>
        <v>Win</v>
      </c>
      <c r="AN160" s="44" t="str">
        <f t="shared" si="37"/>
        <v>Loss</v>
      </c>
      <c r="AO160" s="44" t="str">
        <f t="shared" si="38"/>
        <v>Loss</v>
      </c>
      <c r="AP160" s="44">
        <f t="shared" si="39"/>
        <v>70</v>
      </c>
      <c r="AQ160" s="44">
        <f t="shared" si="40"/>
        <v>-50</v>
      </c>
      <c r="AR160" s="44">
        <f t="shared" si="41"/>
        <v>-50</v>
      </c>
      <c r="AS160" s="99" t="str">
        <f t="shared" si="42"/>
        <v>+</v>
      </c>
      <c r="AT160" s="99" t="str">
        <f t="shared" si="43"/>
        <v>-</v>
      </c>
      <c r="AU160" s="99" t="str">
        <f t="shared" si="44"/>
        <v>-</v>
      </c>
      <c r="AV160" s="99" t="str">
        <f t="shared" si="45"/>
        <v>+</v>
      </c>
      <c r="AW160" s="99" t="str">
        <f t="shared" si="46"/>
        <v>-</v>
      </c>
    </row>
    <row r="161" spans="1:49" ht="15">
      <c r="A161" s="56">
        <v>43617</v>
      </c>
      <c r="B161" s="57" t="s">
        <v>961</v>
      </c>
      <c r="C161" s="57" t="s">
        <v>807</v>
      </c>
      <c r="D161" s="57" t="s">
        <v>2186</v>
      </c>
      <c r="E161" s="57" t="s">
        <v>2187</v>
      </c>
      <c r="F161" s="57" t="s">
        <v>2188</v>
      </c>
      <c r="G161" s="57">
        <v>2</v>
      </c>
      <c r="H161" s="57">
        <v>1</v>
      </c>
      <c r="I161" s="57">
        <v>1.62</v>
      </c>
      <c r="J161" s="57">
        <v>3.52</v>
      </c>
      <c r="K161" s="57">
        <v>5.31</v>
      </c>
      <c r="L161" s="57">
        <v>-3.69</v>
      </c>
      <c r="M161" s="57">
        <v>37</v>
      </c>
      <c r="N161" s="57">
        <v>36</v>
      </c>
      <c r="O161" s="57">
        <v>1</v>
      </c>
      <c r="P161" s="57">
        <v>19</v>
      </c>
      <c r="Q161" s="57">
        <v>18</v>
      </c>
      <c r="R161" s="57">
        <v>100</v>
      </c>
      <c r="S161" s="57">
        <v>0</v>
      </c>
      <c r="T161" s="57">
        <v>0</v>
      </c>
      <c r="U161" s="57">
        <v>27.03</v>
      </c>
      <c r="V161" s="57">
        <v>24.32</v>
      </c>
      <c r="W161" s="57">
        <v>48.65</v>
      </c>
      <c r="X161" s="57">
        <v>47.22</v>
      </c>
      <c r="Y161" s="57">
        <v>25</v>
      </c>
      <c r="Z161" s="57">
        <v>27.78</v>
      </c>
      <c r="AA161" s="57">
        <v>31.58</v>
      </c>
      <c r="AB161" s="57">
        <v>27.78</v>
      </c>
      <c r="AC161" s="57">
        <v>12</v>
      </c>
      <c r="AD161" s="57">
        <v>24</v>
      </c>
      <c r="AE161" s="57">
        <v>33.33</v>
      </c>
      <c r="AF161" s="57">
        <v>58.33</v>
      </c>
      <c r="AI161" s="45">
        <f t="shared" si="32"/>
        <v>21.720000000000002</v>
      </c>
      <c r="AJ161" s="46">
        <f t="shared" si="33"/>
        <v>-21.720000000000002</v>
      </c>
      <c r="AK161" s="63" t="str">
        <f t="shared" si="34"/>
        <v>N</v>
      </c>
      <c r="AL161" s="63" t="str">
        <f t="shared" si="35"/>
        <v>N</v>
      </c>
      <c r="AM161" s="44" t="str">
        <f t="shared" si="36"/>
        <v>Win</v>
      </c>
      <c r="AN161" s="44" t="str">
        <f t="shared" si="37"/>
        <v>Loss</v>
      </c>
      <c r="AO161" s="44" t="str">
        <f t="shared" si="38"/>
        <v>Loss</v>
      </c>
      <c r="AP161" s="44">
        <f t="shared" si="39"/>
        <v>31</v>
      </c>
      <c r="AQ161" s="44">
        <f t="shared" si="40"/>
        <v>-50</v>
      </c>
      <c r="AR161" s="44">
        <f t="shared" si="41"/>
        <v>-50</v>
      </c>
      <c r="AS161" s="99" t="str">
        <f t="shared" si="42"/>
        <v>+</v>
      </c>
      <c r="AT161" s="99" t="str">
        <f t="shared" si="43"/>
        <v>+</v>
      </c>
      <c r="AU161" s="99" t="str">
        <f t="shared" si="44"/>
        <v>-</v>
      </c>
      <c r="AV161" s="99" t="str">
        <f t="shared" si="45"/>
        <v>+</v>
      </c>
      <c r="AW161" s="99" t="str">
        <f t="shared" si="46"/>
        <v>+</v>
      </c>
    </row>
    <row r="162" spans="1:49" ht="15">
      <c r="A162" s="56">
        <v>43617</v>
      </c>
      <c r="B162" s="57" t="s">
        <v>1090</v>
      </c>
      <c r="C162" s="57" t="s">
        <v>1091</v>
      </c>
      <c r="D162" s="57" t="s">
        <v>2189</v>
      </c>
      <c r="E162" s="57" t="s">
        <v>2190</v>
      </c>
      <c r="F162" s="57" t="s">
        <v>2191</v>
      </c>
      <c r="G162" s="57">
        <v>2</v>
      </c>
      <c r="H162" s="57">
        <v>3</v>
      </c>
      <c r="I162" s="57">
        <v>5.09</v>
      </c>
      <c r="J162" s="57">
        <v>3.19</v>
      </c>
      <c r="K162" s="57">
        <v>1.6</v>
      </c>
      <c r="L162" s="57">
        <v>3.49</v>
      </c>
      <c r="M162" s="57">
        <v>5</v>
      </c>
      <c r="N162" s="57">
        <v>1</v>
      </c>
      <c r="O162" s="57">
        <v>0</v>
      </c>
      <c r="P162" s="57">
        <v>2</v>
      </c>
      <c r="Q162" s="57">
        <v>1</v>
      </c>
      <c r="R162" s="57">
        <v>0</v>
      </c>
      <c r="S162" s="57">
        <v>0</v>
      </c>
      <c r="T162" s="57">
        <v>0</v>
      </c>
      <c r="U162" s="57">
        <v>20</v>
      </c>
      <c r="V162" s="57">
        <v>20</v>
      </c>
      <c r="W162" s="57">
        <v>60</v>
      </c>
      <c r="X162" s="57">
        <v>0</v>
      </c>
      <c r="Y162" s="57">
        <v>0</v>
      </c>
      <c r="Z162" s="57">
        <v>100</v>
      </c>
      <c r="AA162" s="57">
        <v>50</v>
      </c>
      <c r="AB162" s="57">
        <v>0</v>
      </c>
      <c r="AC162" s="57">
        <v>2</v>
      </c>
      <c r="AD162" s="57">
        <v>0</v>
      </c>
      <c r="AE162" s="57">
        <v>50</v>
      </c>
      <c r="AF162" s="57">
        <v>0</v>
      </c>
      <c r="AI162" s="45">
        <f t="shared" si="32"/>
        <v>14</v>
      </c>
      <c r="AJ162" s="46">
        <f t="shared" si="33"/>
        <v>-14</v>
      </c>
      <c r="AK162" s="63" t="str">
        <f t="shared" si="34"/>
        <v>N</v>
      </c>
      <c r="AL162" s="63" t="str">
        <f t="shared" si="35"/>
        <v>N</v>
      </c>
      <c r="AM162" s="44" t="str">
        <f t="shared" si="36"/>
        <v>Loss</v>
      </c>
      <c r="AN162" s="44" t="str">
        <f t="shared" si="37"/>
        <v>Loss</v>
      </c>
      <c r="AO162" s="44" t="str">
        <f t="shared" si="38"/>
        <v>Win</v>
      </c>
      <c r="AP162" s="44">
        <f t="shared" si="39"/>
        <v>-50</v>
      </c>
      <c r="AQ162" s="44">
        <f t="shared" si="40"/>
        <v>-50</v>
      </c>
      <c r="AR162" s="44">
        <f t="shared" si="41"/>
        <v>30</v>
      </c>
      <c r="AS162" s="99" t="str">
        <f t="shared" si="42"/>
        <v>-</v>
      </c>
      <c r="AT162" s="99" t="str">
        <f t="shared" si="43"/>
        <v>n/a</v>
      </c>
      <c r="AU162" s="99" t="str">
        <f t="shared" si="44"/>
        <v>+</v>
      </c>
      <c r="AV162" s="99" t="str">
        <f t="shared" si="45"/>
        <v>+</v>
      </c>
      <c r="AW162" s="99" t="str">
        <f t="shared" si="46"/>
        <v>+</v>
      </c>
    </row>
    <row r="163" spans="1:49" ht="15">
      <c r="A163" s="56">
        <v>43617</v>
      </c>
      <c r="B163" s="57" t="s">
        <v>1090</v>
      </c>
      <c r="C163" s="57" t="s">
        <v>1091</v>
      </c>
      <c r="D163" s="57" t="s">
        <v>2192</v>
      </c>
      <c r="E163" s="57" t="s">
        <v>2193</v>
      </c>
      <c r="F163" s="57" t="s">
        <v>2194</v>
      </c>
      <c r="G163" s="57">
        <v>0</v>
      </c>
      <c r="H163" s="57">
        <v>1</v>
      </c>
      <c r="I163" s="57">
        <v>1.39</v>
      </c>
      <c r="J163" s="57">
        <v>3.5</v>
      </c>
      <c r="K163" s="57">
        <v>8.1999999999999993</v>
      </c>
      <c r="L163" s="57">
        <v>-6.81</v>
      </c>
      <c r="M163" s="57">
        <v>8</v>
      </c>
      <c r="N163" s="57">
        <v>6</v>
      </c>
      <c r="O163" s="57">
        <v>0</v>
      </c>
      <c r="P163" s="57">
        <v>4</v>
      </c>
      <c r="Q163" s="57">
        <v>3</v>
      </c>
      <c r="R163" s="57">
        <v>0</v>
      </c>
      <c r="S163" s="57">
        <v>0</v>
      </c>
      <c r="T163" s="57">
        <v>0</v>
      </c>
      <c r="U163" s="57">
        <v>62.5</v>
      </c>
      <c r="V163" s="57">
        <v>25</v>
      </c>
      <c r="W163" s="57">
        <v>12.5</v>
      </c>
      <c r="X163" s="57">
        <v>33.33</v>
      </c>
      <c r="Y163" s="57">
        <v>0</v>
      </c>
      <c r="Z163" s="57">
        <v>66.67</v>
      </c>
      <c r="AA163" s="57">
        <v>75</v>
      </c>
      <c r="AB163" s="57">
        <v>33.33</v>
      </c>
      <c r="AC163" s="57">
        <v>8</v>
      </c>
      <c r="AD163" s="57">
        <v>3</v>
      </c>
      <c r="AE163" s="57">
        <v>62.5</v>
      </c>
      <c r="AF163" s="57">
        <v>33.33</v>
      </c>
      <c r="AI163" s="45">
        <f t="shared" si="32"/>
        <v>19.167999999999999</v>
      </c>
      <c r="AJ163" s="46">
        <f t="shared" si="33"/>
        <v>-19.167999999999999</v>
      </c>
      <c r="AK163" s="63" t="str">
        <f t="shared" si="34"/>
        <v>N</v>
      </c>
      <c r="AL163" s="63" t="str">
        <f t="shared" si="35"/>
        <v>N</v>
      </c>
      <c r="AM163" s="44" t="str">
        <f t="shared" si="36"/>
        <v>Loss</v>
      </c>
      <c r="AN163" s="44" t="str">
        <f t="shared" si="37"/>
        <v>Loss</v>
      </c>
      <c r="AO163" s="44" t="str">
        <f t="shared" si="38"/>
        <v>Win</v>
      </c>
      <c r="AP163" s="44">
        <f t="shared" si="39"/>
        <v>-50</v>
      </c>
      <c r="AQ163" s="44">
        <f t="shared" si="40"/>
        <v>-50</v>
      </c>
      <c r="AR163" s="44">
        <f t="shared" si="41"/>
        <v>359.99999999999994</v>
      </c>
      <c r="AS163" s="99" t="str">
        <f t="shared" si="42"/>
        <v>+</v>
      </c>
      <c r="AT163" s="99" t="str">
        <f t="shared" si="43"/>
        <v>n/a</v>
      </c>
      <c r="AU163" s="99" t="str">
        <f t="shared" si="44"/>
        <v>+</v>
      </c>
      <c r="AV163" s="99" t="str">
        <f t="shared" si="45"/>
        <v>+</v>
      </c>
      <c r="AW163" s="99" t="str">
        <f t="shared" si="46"/>
        <v>+</v>
      </c>
    </row>
    <row r="164" spans="1:49" ht="15">
      <c r="A164" s="56">
        <v>43617</v>
      </c>
      <c r="B164" s="57" t="s">
        <v>1090</v>
      </c>
      <c r="C164" s="57" t="s">
        <v>1091</v>
      </c>
      <c r="D164" s="57" t="s">
        <v>2195</v>
      </c>
      <c r="E164" s="57" t="s">
        <v>2196</v>
      </c>
      <c r="F164" s="57" t="s">
        <v>2197</v>
      </c>
      <c r="G164" s="57">
        <v>2</v>
      </c>
      <c r="H164" s="57">
        <v>1</v>
      </c>
      <c r="I164" s="57">
        <v>1.79</v>
      </c>
      <c r="J164" s="57">
        <v>2.86</v>
      </c>
      <c r="K164" s="57">
        <v>4.6500000000000004</v>
      </c>
      <c r="L164" s="57">
        <v>-2.86</v>
      </c>
      <c r="M164" s="57">
        <v>8</v>
      </c>
      <c r="N164" s="57">
        <v>6</v>
      </c>
      <c r="O164" s="57">
        <v>0</v>
      </c>
      <c r="P164" s="57">
        <v>5</v>
      </c>
      <c r="Q164" s="57">
        <v>3</v>
      </c>
      <c r="R164" s="57">
        <v>0</v>
      </c>
      <c r="S164" s="57">
        <v>0</v>
      </c>
      <c r="T164" s="57">
        <v>0</v>
      </c>
      <c r="U164" s="57">
        <v>37.5</v>
      </c>
      <c r="V164" s="57">
        <v>37.5</v>
      </c>
      <c r="W164" s="57">
        <v>25</v>
      </c>
      <c r="X164" s="57">
        <v>16.670000000000002</v>
      </c>
      <c r="Y164" s="57">
        <v>66.67</v>
      </c>
      <c r="Z164" s="57">
        <v>16.670000000000002</v>
      </c>
      <c r="AA164" s="57">
        <v>60</v>
      </c>
      <c r="AB164" s="57">
        <v>33.33</v>
      </c>
      <c r="AC164" s="57">
        <v>5</v>
      </c>
      <c r="AD164" s="57">
        <v>3</v>
      </c>
      <c r="AE164" s="57">
        <v>60</v>
      </c>
      <c r="AF164" s="57">
        <v>0</v>
      </c>
      <c r="AI164" s="45">
        <f t="shared" si="32"/>
        <v>-0.4170000000000007</v>
      </c>
      <c r="AJ164" s="46">
        <f t="shared" si="33"/>
        <v>0.4170000000000007</v>
      </c>
      <c r="AK164" s="63" t="str">
        <f t="shared" si="34"/>
        <v>N</v>
      </c>
      <c r="AL164" s="63" t="str">
        <f t="shared" si="35"/>
        <v>N</v>
      </c>
      <c r="AM164" s="44" t="str">
        <f t="shared" si="36"/>
        <v>Win</v>
      </c>
      <c r="AN164" s="44" t="str">
        <f t="shared" si="37"/>
        <v>Loss</v>
      </c>
      <c r="AO164" s="44" t="str">
        <f t="shared" si="38"/>
        <v>Loss</v>
      </c>
      <c r="AP164" s="44">
        <f t="shared" si="39"/>
        <v>39.5</v>
      </c>
      <c r="AQ164" s="44">
        <f t="shared" si="40"/>
        <v>-50</v>
      </c>
      <c r="AR164" s="44">
        <f t="shared" si="41"/>
        <v>-50</v>
      </c>
      <c r="AS164" s="99" t="str">
        <f t="shared" si="42"/>
        <v>+</v>
      </c>
      <c r="AT164" s="99" t="str">
        <f t="shared" si="43"/>
        <v>n/a</v>
      </c>
      <c r="AU164" s="99" t="str">
        <f t="shared" si="44"/>
        <v>+</v>
      </c>
      <c r="AV164" s="99" t="str">
        <f t="shared" si="45"/>
        <v>+</v>
      </c>
      <c r="AW164" s="99" t="str">
        <f t="shared" si="46"/>
        <v>-</v>
      </c>
    </row>
    <row r="165" spans="1:49" ht="15">
      <c r="A165" s="56">
        <v>43617</v>
      </c>
      <c r="B165" s="57" t="s">
        <v>1090</v>
      </c>
      <c r="C165" s="57" t="s">
        <v>1091</v>
      </c>
      <c r="D165" s="57" t="s">
        <v>2198</v>
      </c>
      <c r="E165" s="57" t="s">
        <v>2199</v>
      </c>
      <c r="F165" s="57" t="s">
        <v>2200</v>
      </c>
      <c r="G165" s="57">
        <v>3</v>
      </c>
      <c r="H165" s="57">
        <v>0</v>
      </c>
      <c r="I165" s="57">
        <v>1.99</v>
      </c>
      <c r="J165" s="57">
        <v>2.84</v>
      </c>
      <c r="K165" s="57">
        <v>3.7</v>
      </c>
      <c r="L165" s="57">
        <v>-1.71</v>
      </c>
      <c r="M165" s="57">
        <v>6</v>
      </c>
      <c r="N165" s="57">
        <v>7</v>
      </c>
      <c r="O165" s="57">
        <v>0</v>
      </c>
      <c r="P165" s="57">
        <v>4</v>
      </c>
      <c r="Q165" s="57">
        <v>4</v>
      </c>
      <c r="R165" s="57">
        <v>0</v>
      </c>
      <c r="S165" s="57">
        <v>0</v>
      </c>
      <c r="T165" s="57">
        <v>0</v>
      </c>
      <c r="U165" s="57">
        <v>33.33</v>
      </c>
      <c r="V165" s="57">
        <v>16.670000000000002</v>
      </c>
      <c r="W165" s="57">
        <v>50</v>
      </c>
      <c r="X165" s="57">
        <v>28.57</v>
      </c>
      <c r="Y165" s="57">
        <v>14.29</v>
      </c>
      <c r="Z165" s="57">
        <v>57.14</v>
      </c>
      <c r="AA165" s="57">
        <v>50</v>
      </c>
      <c r="AB165" s="57">
        <v>25</v>
      </c>
      <c r="AC165" s="57">
        <v>3</v>
      </c>
      <c r="AD165" s="57">
        <v>3</v>
      </c>
      <c r="AE165" s="57">
        <v>66.67</v>
      </c>
      <c r="AF165" s="57">
        <v>33.33</v>
      </c>
      <c r="AI165" s="45">
        <f t="shared" si="32"/>
        <v>2.6180000000000003</v>
      </c>
      <c r="AJ165" s="46">
        <f t="shared" si="33"/>
        <v>-2.6180000000000003</v>
      </c>
      <c r="AK165" s="63" t="str">
        <f t="shared" si="34"/>
        <v>N</v>
      </c>
      <c r="AL165" s="63" t="str">
        <f t="shared" si="35"/>
        <v>N</v>
      </c>
      <c r="AM165" s="44" t="str">
        <f t="shared" si="36"/>
        <v>Win</v>
      </c>
      <c r="AN165" s="44" t="str">
        <f t="shared" si="37"/>
        <v>Loss</v>
      </c>
      <c r="AO165" s="44" t="str">
        <f t="shared" si="38"/>
        <v>Loss</v>
      </c>
      <c r="AP165" s="44">
        <f t="shared" si="39"/>
        <v>49.5</v>
      </c>
      <c r="AQ165" s="44">
        <f t="shared" si="40"/>
        <v>-50</v>
      </c>
      <c r="AR165" s="44">
        <f t="shared" si="41"/>
        <v>-50</v>
      </c>
      <c r="AS165" s="99" t="str">
        <f t="shared" si="42"/>
        <v>+</v>
      </c>
      <c r="AT165" s="99" t="str">
        <f t="shared" si="43"/>
        <v>n/a</v>
      </c>
      <c r="AU165" s="99" t="str">
        <f t="shared" si="44"/>
        <v>+</v>
      </c>
      <c r="AV165" s="99" t="str">
        <f t="shared" si="45"/>
        <v>+</v>
      </c>
      <c r="AW165" s="99" t="str">
        <f t="shared" si="46"/>
        <v>+</v>
      </c>
    </row>
    <row r="166" spans="1:49" ht="15">
      <c r="A166" s="56">
        <v>43617</v>
      </c>
      <c r="B166" s="57" t="s">
        <v>267</v>
      </c>
      <c r="C166" s="57" t="s">
        <v>1107</v>
      </c>
      <c r="D166" s="57" t="s">
        <v>2201</v>
      </c>
      <c r="E166" s="57" t="s">
        <v>2202</v>
      </c>
      <c r="F166" s="57" t="s">
        <v>2203</v>
      </c>
      <c r="G166" s="57">
        <v>1</v>
      </c>
      <c r="H166" s="57">
        <v>2</v>
      </c>
      <c r="I166" s="57">
        <v>1.63</v>
      </c>
      <c r="J166" s="57">
        <v>3.77</v>
      </c>
      <c r="K166" s="57">
        <v>4.63</v>
      </c>
      <c r="L166" s="57">
        <v>-3</v>
      </c>
      <c r="M166" s="57">
        <v>7</v>
      </c>
      <c r="N166" s="57">
        <v>0</v>
      </c>
      <c r="O166" s="57">
        <v>0</v>
      </c>
      <c r="P166" s="57">
        <v>3</v>
      </c>
      <c r="Q166" s="57">
        <v>0</v>
      </c>
      <c r="R166" s="57">
        <v>0</v>
      </c>
      <c r="S166" s="57">
        <v>0</v>
      </c>
      <c r="T166" s="57">
        <v>0</v>
      </c>
      <c r="U166" s="57">
        <v>85.71</v>
      </c>
      <c r="V166" s="57">
        <v>14.29</v>
      </c>
      <c r="W166" s="57">
        <v>0</v>
      </c>
      <c r="X166" s="57">
        <v>0</v>
      </c>
      <c r="Y166" s="57">
        <v>0</v>
      </c>
      <c r="Z166" s="57">
        <v>0</v>
      </c>
      <c r="AA166" s="57">
        <v>66.67</v>
      </c>
      <c r="AB166" s="57">
        <v>0</v>
      </c>
      <c r="AC166" s="57">
        <v>6</v>
      </c>
      <c r="AD166" s="57">
        <v>0</v>
      </c>
      <c r="AE166" s="57">
        <v>83.33</v>
      </c>
      <c r="AF166" s="57">
        <v>0</v>
      </c>
      <c r="AI166" s="45">
        <f t="shared" si="32"/>
        <v>18.570999999999998</v>
      </c>
      <c r="AJ166" s="46">
        <f t="shared" si="33"/>
        <v>-18.570999999999998</v>
      </c>
      <c r="AK166" s="63" t="str">
        <f t="shared" si="34"/>
        <v>Y</v>
      </c>
      <c r="AL166" s="63" t="str">
        <f t="shared" si="35"/>
        <v>N</v>
      </c>
      <c r="AM166" s="44" t="str">
        <f t="shared" si="36"/>
        <v>Loss</v>
      </c>
      <c r="AN166" s="44" t="str">
        <f t="shared" si="37"/>
        <v>Loss</v>
      </c>
      <c r="AO166" s="44" t="str">
        <f t="shared" si="38"/>
        <v>Win</v>
      </c>
      <c r="AP166" s="44">
        <f t="shared" si="39"/>
        <v>-50</v>
      </c>
      <c r="AQ166" s="44">
        <f t="shared" si="40"/>
        <v>-50</v>
      </c>
      <c r="AR166" s="44">
        <f t="shared" si="41"/>
        <v>181.5</v>
      </c>
      <c r="AS166" s="99" t="str">
        <f t="shared" si="42"/>
        <v>+</v>
      </c>
      <c r="AT166" s="99" t="str">
        <f t="shared" si="43"/>
        <v>n/a</v>
      </c>
      <c r="AU166" s="99" t="str">
        <f t="shared" si="44"/>
        <v>+</v>
      </c>
      <c r="AV166" s="99" t="str">
        <f t="shared" si="45"/>
        <v>+</v>
      </c>
      <c r="AW166" s="99" t="str">
        <f t="shared" si="46"/>
        <v>+</v>
      </c>
    </row>
    <row r="167" spans="1:49" ht="15">
      <c r="A167" s="56">
        <v>43617</v>
      </c>
      <c r="B167" s="57" t="s">
        <v>443</v>
      </c>
      <c r="C167" s="57" t="s">
        <v>1934</v>
      </c>
      <c r="D167" s="57" t="s">
        <v>2204</v>
      </c>
      <c r="E167" s="57" t="s">
        <v>2205</v>
      </c>
      <c r="F167" s="57" t="s">
        <v>2206</v>
      </c>
      <c r="G167" s="57">
        <v>2</v>
      </c>
      <c r="H167" s="57">
        <v>0</v>
      </c>
      <c r="I167" s="57">
        <v>1.57</v>
      </c>
      <c r="J167" s="57">
        <v>4.0199999999999996</v>
      </c>
      <c r="K167" s="57">
        <v>4.34</v>
      </c>
      <c r="L167" s="57">
        <v>-2.77</v>
      </c>
      <c r="M167" s="57">
        <v>9</v>
      </c>
      <c r="N167" s="57">
        <v>8</v>
      </c>
      <c r="O167" s="57">
        <v>0</v>
      </c>
      <c r="P167" s="57">
        <v>4</v>
      </c>
      <c r="Q167" s="57">
        <v>5</v>
      </c>
      <c r="R167" s="57">
        <v>0</v>
      </c>
      <c r="S167" s="57">
        <v>0</v>
      </c>
      <c r="T167" s="57">
        <v>0</v>
      </c>
      <c r="U167" s="57">
        <v>33.33</v>
      </c>
      <c r="V167" s="57">
        <v>0</v>
      </c>
      <c r="W167" s="57">
        <v>66.67</v>
      </c>
      <c r="X167" s="57">
        <v>62.5</v>
      </c>
      <c r="Y167" s="57">
        <v>0</v>
      </c>
      <c r="Z167" s="57">
        <v>37.5</v>
      </c>
      <c r="AA167" s="57">
        <v>50</v>
      </c>
      <c r="AB167" s="57">
        <v>60</v>
      </c>
      <c r="AC167" s="57">
        <v>3</v>
      </c>
      <c r="AD167" s="57">
        <v>3</v>
      </c>
      <c r="AE167" s="57">
        <v>100</v>
      </c>
      <c r="AF167" s="57">
        <v>100</v>
      </c>
      <c r="AI167" s="45">
        <f t="shared" si="32"/>
        <v>-11.667999999999999</v>
      </c>
      <c r="AJ167" s="46">
        <f t="shared" si="33"/>
        <v>11.667999999999999</v>
      </c>
      <c r="AK167" s="63" t="str">
        <f t="shared" si="34"/>
        <v>Y</v>
      </c>
      <c r="AL167" s="63" t="str">
        <f t="shared" si="35"/>
        <v>N</v>
      </c>
      <c r="AM167" s="44" t="str">
        <f t="shared" si="36"/>
        <v>Win</v>
      </c>
      <c r="AN167" s="44" t="str">
        <f t="shared" si="37"/>
        <v>Loss</v>
      </c>
      <c r="AO167" s="44" t="str">
        <f t="shared" si="38"/>
        <v>Loss</v>
      </c>
      <c r="AP167" s="44">
        <f t="shared" si="39"/>
        <v>28.5</v>
      </c>
      <c r="AQ167" s="44">
        <f t="shared" si="40"/>
        <v>-50</v>
      </c>
      <c r="AR167" s="44">
        <f t="shared" si="41"/>
        <v>-50</v>
      </c>
      <c r="AS167" s="99" t="str">
        <f t="shared" si="42"/>
        <v>+</v>
      </c>
      <c r="AT167" s="99" t="str">
        <f t="shared" si="43"/>
        <v>n/a</v>
      </c>
      <c r="AU167" s="99" t="str">
        <f t="shared" si="44"/>
        <v>-</v>
      </c>
      <c r="AV167" s="99" t="str">
        <f t="shared" si="45"/>
        <v>-</v>
      </c>
      <c r="AW167" s="99" t="str">
        <f t="shared" si="46"/>
        <v>-</v>
      </c>
    </row>
    <row r="168" spans="1:49" ht="15">
      <c r="A168" s="56">
        <v>43617</v>
      </c>
      <c r="B168" s="57" t="s">
        <v>334</v>
      </c>
      <c r="C168" s="57" t="s">
        <v>985</v>
      </c>
      <c r="D168" s="57" t="s">
        <v>2207</v>
      </c>
      <c r="E168" s="57" t="s">
        <v>2208</v>
      </c>
      <c r="F168" s="57" t="s">
        <v>2209</v>
      </c>
      <c r="G168" s="57">
        <v>1</v>
      </c>
      <c r="H168" s="57">
        <v>5</v>
      </c>
      <c r="I168" s="57">
        <v>3.56</v>
      </c>
      <c r="J168" s="57">
        <v>4.41</v>
      </c>
      <c r="K168" s="57">
        <v>1.74</v>
      </c>
      <c r="L168" s="57">
        <v>1.82</v>
      </c>
      <c r="M168" s="57">
        <v>32</v>
      </c>
      <c r="N168" s="57">
        <v>30</v>
      </c>
      <c r="O168" s="57">
        <v>1</v>
      </c>
      <c r="P168" s="57">
        <v>16</v>
      </c>
      <c r="Q168" s="57">
        <v>15</v>
      </c>
      <c r="R168" s="57">
        <v>0</v>
      </c>
      <c r="S168" s="57">
        <v>0</v>
      </c>
      <c r="T168" s="57">
        <v>100</v>
      </c>
      <c r="U168" s="57">
        <v>21.88</v>
      </c>
      <c r="V168" s="57">
        <v>25</v>
      </c>
      <c r="W168" s="57">
        <v>53.13</v>
      </c>
      <c r="X168" s="57">
        <v>43.33</v>
      </c>
      <c r="Y168" s="57">
        <v>16.670000000000002</v>
      </c>
      <c r="Z168" s="57">
        <v>40</v>
      </c>
      <c r="AA168" s="57">
        <v>31.25</v>
      </c>
      <c r="AB168" s="57">
        <v>40</v>
      </c>
      <c r="AC168" s="57">
        <v>9</v>
      </c>
      <c r="AD168" s="57">
        <v>15</v>
      </c>
      <c r="AE168" s="57">
        <v>33.33</v>
      </c>
      <c r="AF168" s="57">
        <v>53.33</v>
      </c>
      <c r="AI168" s="45">
        <f t="shared" si="32"/>
        <v>-36.082999999999998</v>
      </c>
      <c r="AJ168" s="46">
        <f t="shared" si="33"/>
        <v>36.082999999999998</v>
      </c>
      <c r="AK168" s="63" t="str">
        <f t="shared" si="34"/>
        <v>N</v>
      </c>
      <c r="AL168" s="63" t="str">
        <f t="shared" si="35"/>
        <v>N</v>
      </c>
      <c r="AM168" s="44" t="str">
        <f t="shared" si="36"/>
        <v>Loss</v>
      </c>
      <c r="AN168" s="44" t="str">
        <f t="shared" si="37"/>
        <v>Loss</v>
      </c>
      <c r="AO168" s="44" t="str">
        <f t="shared" si="38"/>
        <v>Win</v>
      </c>
      <c r="AP168" s="44">
        <f t="shared" si="39"/>
        <v>-50</v>
      </c>
      <c r="AQ168" s="44">
        <f t="shared" si="40"/>
        <v>-50</v>
      </c>
      <c r="AR168" s="44">
        <f t="shared" si="41"/>
        <v>37</v>
      </c>
      <c r="AS168" s="99" t="str">
        <f t="shared" si="42"/>
        <v>-</v>
      </c>
      <c r="AT168" s="99" t="str">
        <f t="shared" si="43"/>
        <v>-</v>
      </c>
      <c r="AU168" s="99" t="str">
        <f t="shared" si="44"/>
        <v>-</v>
      </c>
      <c r="AV168" s="99" t="str">
        <f t="shared" si="45"/>
        <v>-</v>
      </c>
      <c r="AW168" s="99" t="str">
        <f t="shared" si="46"/>
        <v>-</v>
      </c>
    </row>
    <row r="169" spans="1:49" ht="15">
      <c r="A169" s="56">
        <v>43617</v>
      </c>
      <c r="B169" s="57" t="s">
        <v>2210</v>
      </c>
      <c r="C169" s="57" t="s">
        <v>2211</v>
      </c>
      <c r="D169" s="57" t="s">
        <v>2212</v>
      </c>
      <c r="E169" s="57" t="s">
        <v>2213</v>
      </c>
      <c r="F169" s="57" t="s">
        <v>2214</v>
      </c>
      <c r="G169" s="57">
        <v>4</v>
      </c>
      <c r="H169" s="57">
        <v>2</v>
      </c>
      <c r="I169" s="57">
        <v>1.84</v>
      </c>
      <c r="J169" s="57">
        <v>3.49</v>
      </c>
      <c r="K169" s="57">
        <v>3.63</v>
      </c>
      <c r="L169" s="57">
        <v>-1.79</v>
      </c>
      <c r="M169" s="57">
        <v>35</v>
      </c>
      <c r="N169" s="57">
        <v>1</v>
      </c>
      <c r="O169" s="57">
        <v>0</v>
      </c>
      <c r="P169" s="57">
        <v>18</v>
      </c>
      <c r="Q169" s="57">
        <v>1</v>
      </c>
      <c r="R169" s="57">
        <v>0</v>
      </c>
      <c r="S169" s="57">
        <v>0</v>
      </c>
      <c r="T169" s="57">
        <v>0</v>
      </c>
      <c r="U169" s="57">
        <v>22.86</v>
      </c>
      <c r="V169" s="57">
        <v>17.14</v>
      </c>
      <c r="W169" s="57">
        <v>60</v>
      </c>
      <c r="X169" s="57">
        <v>0</v>
      </c>
      <c r="Y169" s="57">
        <v>0</v>
      </c>
      <c r="Z169" s="57">
        <v>100</v>
      </c>
      <c r="AA169" s="57">
        <v>33.33</v>
      </c>
      <c r="AB169" s="57">
        <v>0</v>
      </c>
      <c r="AC169" s="57">
        <v>11</v>
      </c>
      <c r="AD169" s="57">
        <v>1</v>
      </c>
      <c r="AE169" s="57">
        <v>36.36</v>
      </c>
      <c r="AF169" s="57">
        <v>0</v>
      </c>
      <c r="AI169" s="45">
        <f t="shared" si="32"/>
        <v>14.286000000000001</v>
      </c>
      <c r="AJ169" s="46">
        <f t="shared" si="33"/>
        <v>-14.286000000000001</v>
      </c>
      <c r="AK169" s="63" t="str">
        <f t="shared" si="34"/>
        <v>N</v>
      </c>
      <c r="AL169" s="63" t="str">
        <f t="shared" si="35"/>
        <v>N</v>
      </c>
      <c r="AM169" s="44" t="str">
        <f t="shared" si="36"/>
        <v>Win</v>
      </c>
      <c r="AN169" s="44" t="str">
        <f t="shared" si="37"/>
        <v>Loss</v>
      </c>
      <c r="AO169" s="44" t="str">
        <f t="shared" si="38"/>
        <v>Loss</v>
      </c>
      <c r="AP169" s="44">
        <f t="shared" si="39"/>
        <v>42</v>
      </c>
      <c r="AQ169" s="44">
        <f t="shared" si="40"/>
        <v>-50</v>
      </c>
      <c r="AR169" s="44">
        <f t="shared" si="41"/>
        <v>-50</v>
      </c>
      <c r="AS169" s="99" t="str">
        <f t="shared" si="42"/>
        <v>+</v>
      </c>
      <c r="AT169" s="99" t="str">
        <f t="shared" si="43"/>
        <v>n/a</v>
      </c>
      <c r="AU169" s="99" t="str">
        <f t="shared" si="44"/>
        <v>+</v>
      </c>
      <c r="AV169" s="99" t="str">
        <f t="shared" si="45"/>
        <v>+</v>
      </c>
      <c r="AW169" s="99" t="str">
        <f t="shared" si="46"/>
        <v>+</v>
      </c>
    </row>
    <row r="170" spans="1:49" ht="15">
      <c r="A170" s="56">
        <v>43617</v>
      </c>
      <c r="B170" s="57" t="s">
        <v>272</v>
      </c>
      <c r="C170" s="57" t="s">
        <v>1419</v>
      </c>
      <c r="D170" s="57" t="s">
        <v>2215</v>
      </c>
      <c r="E170" s="57" t="s">
        <v>2216</v>
      </c>
      <c r="F170" s="57" t="s">
        <v>2217</v>
      </c>
      <c r="G170" s="57">
        <v>1</v>
      </c>
      <c r="H170" s="57">
        <v>2</v>
      </c>
      <c r="I170" s="57">
        <v>2.23</v>
      </c>
      <c r="J170" s="57">
        <v>3.43</v>
      </c>
      <c r="K170" s="57">
        <v>3.05</v>
      </c>
      <c r="L170" s="57">
        <v>-0.82</v>
      </c>
      <c r="M170" s="57">
        <v>14</v>
      </c>
      <c r="N170" s="57">
        <v>14</v>
      </c>
      <c r="O170" s="57">
        <v>0</v>
      </c>
      <c r="P170" s="57">
        <v>5</v>
      </c>
      <c r="Q170" s="57">
        <v>8</v>
      </c>
      <c r="R170" s="57">
        <v>0</v>
      </c>
      <c r="S170" s="57">
        <v>0</v>
      </c>
      <c r="T170" s="57">
        <v>0</v>
      </c>
      <c r="U170" s="57">
        <v>50</v>
      </c>
      <c r="V170" s="57">
        <v>28.57</v>
      </c>
      <c r="W170" s="57">
        <v>21.43</v>
      </c>
      <c r="X170" s="57">
        <v>57.14</v>
      </c>
      <c r="Y170" s="57">
        <v>21.43</v>
      </c>
      <c r="Z170" s="57">
        <v>21.43</v>
      </c>
      <c r="AA170" s="57">
        <v>40</v>
      </c>
      <c r="AB170" s="57">
        <v>50</v>
      </c>
      <c r="AC170" s="57">
        <v>7</v>
      </c>
      <c r="AD170" s="57">
        <v>9</v>
      </c>
      <c r="AE170" s="57">
        <v>57.14</v>
      </c>
      <c r="AF170" s="57">
        <v>66.67</v>
      </c>
      <c r="AI170" s="45">
        <f t="shared" si="32"/>
        <v>-0.71400000000000308</v>
      </c>
      <c r="AJ170" s="46">
        <f t="shared" si="33"/>
        <v>0.71400000000000308</v>
      </c>
      <c r="AK170" s="63" t="str">
        <f t="shared" si="34"/>
        <v>N</v>
      </c>
      <c r="AL170" s="63" t="str">
        <f t="shared" si="35"/>
        <v>N</v>
      </c>
      <c r="AM170" s="44" t="str">
        <f t="shared" si="36"/>
        <v>Loss</v>
      </c>
      <c r="AN170" s="44" t="str">
        <f t="shared" si="37"/>
        <v>Loss</v>
      </c>
      <c r="AO170" s="44" t="str">
        <f t="shared" si="38"/>
        <v>Win</v>
      </c>
      <c r="AP170" s="44">
        <f t="shared" si="39"/>
        <v>-50</v>
      </c>
      <c r="AQ170" s="44">
        <f t="shared" si="40"/>
        <v>-50</v>
      </c>
      <c r="AR170" s="44">
        <f t="shared" si="41"/>
        <v>102.5</v>
      </c>
      <c r="AS170" s="99" t="str">
        <f t="shared" si="42"/>
        <v>+</v>
      </c>
      <c r="AT170" s="99" t="str">
        <f t="shared" si="43"/>
        <v>n/a</v>
      </c>
      <c r="AU170" s="99" t="str">
        <f t="shared" si="44"/>
        <v>-</v>
      </c>
      <c r="AV170" s="99" t="str">
        <f t="shared" si="45"/>
        <v>-</v>
      </c>
      <c r="AW170" s="99" t="str">
        <f t="shared" si="46"/>
        <v>-</v>
      </c>
    </row>
    <row r="171" spans="1:49" ht="15">
      <c r="A171" s="56">
        <v>43617</v>
      </c>
      <c r="B171" s="57" t="s">
        <v>2169</v>
      </c>
      <c r="C171" s="57" t="s">
        <v>2170</v>
      </c>
      <c r="D171" s="57" t="s">
        <v>2218</v>
      </c>
      <c r="E171" s="57" t="s">
        <v>2219</v>
      </c>
      <c r="F171" s="57" t="s">
        <v>2220</v>
      </c>
      <c r="G171" s="57">
        <v>0</v>
      </c>
      <c r="H171" s="57">
        <v>2</v>
      </c>
      <c r="I171" s="57">
        <v>2.67</v>
      </c>
      <c r="J171" s="57">
        <v>3.23</v>
      </c>
      <c r="K171" s="57">
        <v>2.41</v>
      </c>
      <c r="L171" s="57">
        <v>0.26</v>
      </c>
      <c r="M171" s="57">
        <v>28</v>
      </c>
      <c r="N171" s="57">
        <v>29</v>
      </c>
      <c r="O171" s="57">
        <v>1</v>
      </c>
      <c r="P171" s="57">
        <v>14</v>
      </c>
      <c r="Q171" s="57">
        <v>14</v>
      </c>
      <c r="R171" s="57">
        <v>0</v>
      </c>
      <c r="S171" s="57">
        <v>0</v>
      </c>
      <c r="T171" s="57">
        <v>100</v>
      </c>
      <c r="U171" s="57">
        <v>53.57</v>
      </c>
      <c r="V171" s="57">
        <v>17.86</v>
      </c>
      <c r="W171" s="57">
        <v>28.57</v>
      </c>
      <c r="X171" s="57">
        <v>65.52</v>
      </c>
      <c r="Y171" s="57">
        <v>17.239999999999998</v>
      </c>
      <c r="Z171" s="57">
        <v>17.239999999999998</v>
      </c>
      <c r="AA171" s="57">
        <v>71.430000000000007</v>
      </c>
      <c r="AB171" s="57">
        <v>57.14</v>
      </c>
      <c r="AC171" s="57">
        <v>17</v>
      </c>
      <c r="AD171" s="57">
        <v>28</v>
      </c>
      <c r="AE171" s="57">
        <v>70.59</v>
      </c>
      <c r="AF171" s="57">
        <v>67.86</v>
      </c>
      <c r="AI171" s="45">
        <f t="shared" si="32"/>
        <v>-34.593999999999994</v>
      </c>
      <c r="AJ171" s="46">
        <f t="shared" si="33"/>
        <v>34.593999999999994</v>
      </c>
      <c r="AK171" s="63" t="str">
        <f t="shared" si="34"/>
        <v>N</v>
      </c>
      <c r="AL171" s="63" t="str">
        <f t="shared" si="35"/>
        <v>N</v>
      </c>
      <c r="AM171" s="44" t="str">
        <f t="shared" si="36"/>
        <v>Loss</v>
      </c>
      <c r="AN171" s="44" t="str">
        <f t="shared" si="37"/>
        <v>Loss</v>
      </c>
      <c r="AO171" s="44" t="str">
        <f t="shared" si="38"/>
        <v>Win</v>
      </c>
      <c r="AP171" s="44">
        <f t="shared" si="39"/>
        <v>-50</v>
      </c>
      <c r="AQ171" s="44">
        <f t="shared" si="40"/>
        <v>-50</v>
      </c>
      <c r="AR171" s="44">
        <f t="shared" si="41"/>
        <v>70.5</v>
      </c>
      <c r="AS171" s="99" t="str">
        <f t="shared" si="42"/>
        <v>-</v>
      </c>
      <c r="AT171" s="99" t="str">
        <f t="shared" si="43"/>
        <v>-</v>
      </c>
      <c r="AU171" s="99" t="str">
        <f t="shared" si="44"/>
        <v>-</v>
      </c>
      <c r="AV171" s="99" t="str">
        <f t="shared" si="45"/>
        <v>+</v>
      </c>
      <c r="AW171" s="99" t="str">
        <f t="shared" si="46"/>
        <v>-</v>
      </c>
    </row>
    <row r="172" spans="1:49" ht="15">
      <c r="A172" s="56">
        <v>43617</v>
      </c>
      <c r="B172" s="57" t="s">
        <v>963</v>
      </c>
      <c r="C172" s="57" t="s">
        <v>1221</v>
      </c>
      <c r="D172" s="57" t="s">
        <v>2221</v>
      </c>
      <c r="E172" s="57" t="s">
        <v>2222</v>
      </c>
      <c r="F172" s="57" t="s">
        <v>2223</v>
      </c>
      <c r="G172" s="57">
        <v>2</v>
      </c>
      <c r="H172" s="57">
        <v>2</v>
      </c>
      <c r="I172" s="57">
        <v>1.62</v>
      </c>
      <c r="J172" s="57">
        <v>3.41</v>
      </c>
      <c r="K172" s="57">
        <v>4.96</v>
      </c>
      <c r="L172" s="57">
        <v>-3.34</v>
      </c>
      <c r="M172" s="57">
        <v>30</v>
      </c>
      <c r="N172" s="57">
        <v>23</v>
      </c>
      <c r="O172" s="57">
        <v>1</v>
      </c>
      <c r="P172" s="57">
        <v>17</v>
      </c>
      <c r="Q172" s="57">
        <v>13</v>
      </c>
      <c r="R172" s="57">
        <v>100</v>
      </c>
      <c r="S172" s="57">
        <v>0</v>
      </c>
      <c r="T172" s="57">
        <v>0</v>
      </c>
      <c r="U172" s="57">
        <v>33.33</v>
      </c>
      <c r="V172" s="57">
        <v>40</v>
      </c>
      <c r="W172" s="57">
        <v>26.67</v>
      </c>
      <c r="X172" s="57">
        <v>17.39</v>
      </c>
      <c r="Y172" s="57">
        <v>30.43</v>
      </c>
      <c r="Z172" s="57">
        <v>52.17</v>
      </c>
      <c r="AA172" s="57">
        <v>29.41</v>
      </c>
      <c r="AB172" s="57">
        <v>23.08</v>
      </c>
      <c r="AC172" s="57">
        <v>16</v>
      </c>
      <c r="AD172" s="57">
        <v>6</v>
      </c>
      <c r="AE172" s="57">
        <v>37.5</v>
      </c>
      <c r="AF172" s="57">
        <v>33.33</v>
      </c>
      <c r="AI172" s="45">
        <f t="shared" si="32"/>
        <v>39.24499999999999</v>
      </c>
      <c r="AJ172" s="46">
        <f t="shared" si="33"/>
        <v>-39.24499999999999</v>
      </c>
      <c r="AK172" s="63" t="str">
        <f t="shared" si="34"/>
        <v>N</v>
      </c>
      <c r="AL172" s="63" t="str">
        <f t="shared" si="35"/>
        <v>N</v>
      </c>
      <c r="AM172" s="44" t="str">
        <f t="shared" si="36"/>
        <v>Loss</v>
      </c>
      <c r="AN172" s="44" t="str">
        <f t="shared" si="37"/>
        <v>Win</v>
      </c>
      <c r="AO172" s="44" t="str">
        <f t="shared" si="38"/>
        <v>Loss</v>
      </c>
      <c r="AP172" s="44">
        <f t="shared" si="39"/>
        <v>-50</v>
      </c>
      <c r="AQ172" s="44">
        <f t="shared" si="40"/>
        <v>120.5</v>
      </c>
      <c r="AR172" s="44">
        <f t="shared" si="41"/>
        <v>-50</v>
      </c>
      <c r="AS172" s="99" t="str">
        <f t="shared" si="42"/>
        <v>+</v>
      </c>
      <c r="AT172" s="99" t="str">
        <f t="shared" si="43"/>
        <v>+</v>
      </c>
      <c r="AU172" s="99" t="str">
        <f t="shared" si="44"/>
        <v>+</v>
      </c>
      <c r="AV172" s="99" t="str">
        <f t="shared" si="45"/>
        <v>+</v>
      </c>
      <c r="AW172" s="99" t="str">
        <f t="shared" si="46"/>
        <v>+</v>
      </c>
    </row>
    <row r="173" spans="1:49" ht="15">
      <c r="A173" s="56">
        <v>43617</v>
      </c>
      <c r="B173" s="57" t="s">
        <v>963</v>
      </c>
      <c r="C173" s="57" t="s">
        <v>1221</v>
      </c>
      <c r="D173" s="57" t="s">
        <v>2224</v>
      </c>
      <c r="E173" s="57" t="s">
        <v>2225</v>
      </c>
      <c r="F173" s="57" t="s">
        <v>2226</v>
      </c>
      <c r="G173" s="57">
        <v>0</v>
      </c>
      <c r="H173" s="57">
        <v>2</v>
      </c>
      <c r="I173" s="57">
        <v>2.2999999999999998</v>
      </c>
      <c r="J173" s="57">
        <v>3.16</v>
      </c>
      <c r="K173" s="57">
        <v>2.72</v>
      </c>
      <c r="L173" s="57">
        <v>-0.42</v>
      </c>
      <c r="M173" s="57">
        <v>32</v>
      </c>
      <c r="N173" s="57">
        <v>37</v>
      </c>
      <c r="O173" s="57">
        <v>0</v>
      </c>
      <c r="P173" s="57">
        <v>18</v>
      </c>
      <c r="Q173" s="57">
        <v>18</v>
      </c>
      <c r="R173" s="57">
        <v>0</v>
      </c>
      <c r="S173" s="57">
        <v>0</v>
      </c>
      <c r="T173" s="57">
        <v>0</v>
      </c>
      <c r="U173" s="57">
        <v>65.63</v>
      </c>
      <c r="V173" s="57">
        <v>15.63</v>
      </c>
      <c r="W173" s="57">
        <v>18.75</v>
      </c>
      <c r="X173" s="57">
        <v>24.32</v>
      </c>
      <c r="Y173" s="57">
        <v>27.03</v>
      </c>
      <c r="Z173" s="57">
        <v>48.65</v>
      </c>
      <c r="AA173" s="57">
        <v>77.78</v>
      </c>
      <c r="AB173" s="57">
        <v>16.670000000000002</v>
      </c>
      <c r="AC173" s="57">
        <v>26</v>
      </c>
      <c r="AD173" s="57">
        <v>8</v>
      </c>
      <c r="AE173" s="57">
        <v>73.08</v>
      </c>
      <c r="AF173" s="57">
        <v>50</v>
      </c>
      <c r="AI173" s="45">
        <f t="shared" si="32"/>
        <v>13.102</v>
      </c>
      <c r="AJ173" s="46">
        <f t="shared" si="33"/>
        <v>-13.102</v>
      </c>
      <c r="AK173" s="63" t="str">
        <f t="shared" si="34"/>
        <v>N</v>
      </c>
      <c r="AL173" s="63" t="str">
        <f t="shared" si="35"/>
        <v>N</v>
      </c>
      <c r="AM173" s="44" t="str">
        <f t="shared" si="36"/>
        <v>Loss</v>
      </c>
      <c r="AN173" s="44" t="str">
        <f t="shared" si="37"/>
        <v>Loss</v>
      </c>
      <c r="AO173" s="44" t="str">
        <f t="shared" si="38"/>
        <v>Win</v>
      </c>
      <c r="AP173" s="44">
        <f t="shared" si="39"/>
        <v>-50</v>
      </c>
      <c r="AQ173" s="44">
        <f t="shared" si="40"/>
        <v>-50</v>
      </c>
      <c r="AR173" s="44">
        <f t="shared" si="41"/>
        <v>86</v>
      </c>
      <c r="AS173" s="99" t="str">
        <f t="shared" si="42"/>
        <v>+</v>
      </c>
      <c r="AT173" s="99" t="str">
        <f t="shared" si="43"/>
        <v>n/a</v>
      </c>
      <c r="AU173" s="99" t="str">
        <f t="shared" si="44"/>
        <v>+</v>
      </c>
      <c r="AV173" s="99" t="str">
        <f t="shared" si="45"/>
        <v>+</v>
      </c>
      <c r="AW173" s="99" t="str">
        <f t="shared" si="46"/>
        <v>+</v>
      </c>
    </row>
    <row r="174" spans="1:49" ht="15">
      <c r="A174" s="56">
        <v>43617</v>
      </c>
      <c r="B174" s="57" t="s">
        <v>963</v>
      </c>
      <c r="C174" s="57" t="s">
        <v>1221</v>
      </c>
      <c r="D174" s="57" t="s">
        <v>2227</v>
      </c>
      <c r="E174" s="57" t="s">
        <v>2228</v>
      </c>
      <c r="F174" s="57" t="s">
        <v>2229</v>
      </c>
      <c r="G174" s="57">
        <v>4</v>
      </c>
      <c r="H174" s="57">
        <v>0</v>
      </c>
      <c r="I174" s="57">
        <v>1.48</v>
      </c>
      <c r="J174" s="57">
        <v>3.79</v>
      </c>
      <c r="K174" s="57">
        <v>5.42</v>
      </c>
      <c r="L174" s="57">
        <v>-3.94</v>
      </c>
      <c r="M174" s="57">
        <v>26</v>
      </c>
      <c r="N174" s="57">
        <v>25</v>
      </c>
      <c r="O174" s="57">
        <v>2</v>
      </c>
      <c r="P174" s="57">
        <v>15</v>
      </c>
      <c r="Q174" s="57">
        <v>13</v>
      </c>
      <c r="R174" s="57">
        <v>50</v>
      </c>
      <c r="S174" s="57">
        <v>50</v>
      </c>
      <c r="T174" s="57">
        <v>0</v>
      </c>
      <c r="U174" s="57">
        <v>57.69</v>
      </c>
      <c r="V174" s="57">
        <v>19.23</v>
      </c>
      <c r="W174" s="57">
        <v>23.08</v>
      </c>
      <c r="X174" s="57">
        <v>28</v>
      </c>
      <c r="Y174" s="57">
        <v>20</v>
      </c>
      <c r="Z174" s="57">
        <v>52</v>
      </c>
      <c r="AA174" s="57">
        <v>53.33</v>
      </c>
      <c r="AB174" s="57">
        <v>30.77</v>
      </c>
      <c r="AC174" s="57">
        <v>18</v>
      </c>
      <c r="AD174" s="57">
        <v>6</v>
      </c>
      <c r="AE174" s="57">
        <v>72.22</v>
      </c>
      <c r="AF174" s="57">
        <v>16.670000000000002</v>
      </c>
      <c r="AI174" s="45">
        <f t="shared" si="32"/>
        <v>31.644999999999996</v>
      </c>
      <c r="AJ174" s="46">
        <f t="shared" si="33"/>
        <v>-21.644999999999996</v>
      </c>
      <c r="AK174" s="63" t="str">
        <f t="shared" si="34"/>
        <v>N</v>
      </c>
      <c r="AL174" s="63" t="str">
        <f t="shared" si="35"/>
        <v>N</v>
      </c>
      <c r="AM174" s="44" t="str">
        <f t="shared" si="36"/>
        <v>Win</v>
      </c>
      <c r="AN174" s="44" t="str">
        <f t="shared" si="37"/>
        <v>Loss</v>
      </c>
      <c r="AO174" s="44" t="str">
        <f t="shared" si="38"/>
        <v>Loss</v>
      </c>
      <c r="AP174" s="44">
        <f t="shared" si="39"/>
        <v>24</v>
      </c>
      <c r="AQ174" s="44">
        <f t="shared" si="40"/>
        <v>-50</v>
      </c>
      <c r="AR174" s="44">
        <f t="shared" si="41"/>
        <v>-50</v>
      </c>
      <c r="AS174" s="99" t="str">
        <f t="shared" si="42"/>
        <v>+</v>
      </c>
      <c r="AT174" s="99" t="str">
        <f t="shared" si="43"/>
        <v>+</v>
      </c>
      <c r="AU174" s="99" t="str">
        <f t="shared" si="44"/>
        <v>+</v>
      </c>
      <c r="AV174" s="99" t="str">
        <f t="shared" si="45"/>
        <v>+</v>
      </c>
      <c r="AW174" s="99" t="str">
        <f t="shared" si="46"/>
        <v>+</v>
      </c>
    </row>
    <row r="175" spans="1:49" ht="15">
      <c r="A175" s="56">
        <v>43617</v>
      </c>
      <c r="B175" s="57" t="s">
        <v>963</v>
      </c>
      <c r="C175" s="57" t="s">
        <v>1221</v>
      </c>
      <c r="D175" s="57" t="s">
        <v>2230</v>
      </c>
      <c r="E175" s="57" t="s">
        <v>2231</v>
      </c>
      <c r="F175" s="57" t="s">
        <v>2232</v>
      </c>
      <c r="G175" s="57">
        <v>3</v>
      </c>
      <c r="H175" s="57">
        <v>1</v>
      </c>
      <c r="I175" s="57">
        <v>2.34</v>
      </c>
      <c r="J175" s="57">
        <v>3.12</v>
      </c>
      <c r="K175" s="57">
        <v>2.87</v>
      </c>
      <c r="L175" s="57">
        <v>-0.53</v>
      </c>
      <c r="M175" s="57">
        <v>4</v>
      </c>
      <c r="N175" s="57">
        <v>33</v>
      </c>
      <c r="O175" s="57">
        <v>0</v>
      </c>
      <c r="P175" s="57">
        <v>3</v>
      </c>
      <c r="Q175" s="57">
        <v>16</v>
      </c>
      <c r="R175" s="57">
        <v>0</v>
      </c>
      <c r="S175" s="57">
        <v>0</v>
      </c>
      <c r="T175" s="57">
        <v>0</v>
      </c>
      <c r="U175" s="57">
        <v>25</v>
      </c>
      <c r="V175" s="57">
        <v>75</v>
      </c>
      <c r="W175" s="57">
        <v>0</v>
      </c>
      <c r="X175" s="57">
        <v>39.39</v>
      </c>
      <c r="Y175" s="57">
        <v>30.3</v>
      </c>
      <c r="Z175" s="57">
        <v>30.3</v>
      </c>
      <c r="AA175" s="57">
        <v>33.33</v>
      </c>
      <c r="AB175" s="57">
        <v>25</v>
      </c>
      <c r="AC175" s="57">
        <v>3</v>
      </c>
      <c r="AD175" s="57">
        <v>17</v>
      </c>
      <c r="AE175" s="57">
        <v>33.33</v>
      </c>
      <c r="AF175" s="57">
        <v>58.82</v>
      </c>
      <c r="AI175" s="45">
        <f t="shared" si="32"/>
        <v>7.6520000000000001</v>
      </c>
      <c r="AJ175" s="46">
        <f t="shared" si="33"/>
        <v>-7.6520000000000001</v>
      </c>
      <c r="AK175" s="63" t="str">
        <f t="shared" si="34"/>
        <v>N</v>
      </c>
      <c r="AL175" s="63" t="str">
        <f t="shared" si="35"/>
        <v>N</v>
      </c>
      <c r="AM175" s="44" t="str">
        <f t="shared" si="36"/>
        <v>Win</v>
      </c>
      <c r="AN175" s="44" t="str">
        <f t="shared" si="37"/>
        <v>Loss</v>
      </c>
      <c r="AO175" s="44" t="str">
        <f t="shared" si="38"/>
        <v>Loss</v>
      </c>
      <c r="AP175" s="44">
        <f t="shared" si="39"/>
        <v>67</v>
      </c>
      <c r="AQ175" s="44">
        <f t="shared" si="40"/>
        <v>-50</v>
      </c>
      <c r="AR175" s="44">
        <f t="shared" si="41"/>
        <v>-50</v>
      </c>
      <c r="AS175" s="99" t="str">
        <f t="shared" si="42"/>
        <v>+</v>
      </c>
      <c r="AT175" s="99" t="str">
        <f t="shared" si="43"/>
        <v>n/a</v>
      </c>
      <c r="AU175" s="99" t="str">
        <f t="shared" si="44"/>
        <v>-</v>
      </c>
      <c r="AV175" s="99" t="str">
        <f t="shared" si="45"/>
        <v>+</v>
      </c>
      <c r="AW175" s="99" t="str">
        <f t="shared" si="46"/>
        <v>+</v>
      </c>
    </row>
    <row r="176" spans="1:49" ht="15">
      <c r="A176" s="56">
        <v>43617</v>
      </c>
      <c r="B176" s="57" t="s">
        <v>963</v>
      </c>
      <c r="C176" s="57" t="s">
        <v>964</v>
      </c>
      <c r="D176" s="57" t="s">
        <v>2233</v>
      </c>
      <c r="E176" s="57" t="s">
        <v>2234</v>
      </c>
      <c r="F176" s="57" t="s">
        <v>2235</v>
      </c>
      <c r="G176" s="57">
        <v>1</v>
      </c>
      <c r="H176" s="57">
        <v>3</v>
      </c>
      <c r="I176" s="57">
        <v>3.05</v>
      </c>
      <c r="J176" s="57">
        <v>2.89</v>
      </c>
      <c r="K176" s="57">
        <v>2.41</v>
      </c>
      <c r="L176" s="57">
        <v>0.64</v>
      </c>
      <c r="M176" s="57">
        <v>46</v>
      </c>
      <c r="N176" s="57">
        <v>45</v>
      </c>
      <c r="O176" s="57">
        <v>4</v>
      </c>
      <c r="P176" s="57">
        <v>23</v>
      </c>
      <c r="Q176" s="57">
        <v>22</v>
      </c>
      <c r="R176" s="57">
        <v>25</v>
      </c>
      <c r="S176" s="57">
        <v>50</v>
      </c>
      <c r="T176" s="57">
        <v>25</v>
      </c>
      <c r="U176" s="57">
        <v>58.7</v>
      </c>
      <c r="V176" s="57">
        <v>21.74</v>
      </c>
      <c r="W176" s="57">
        <v>19.57</v>
      </c>
      <c r="X176" s="57">
        <v>57.78</v>
      </c>
      <c r="Y176" s="57">
        <v>24.44</v>
      </c>
      <c r="Z176" s="57">
        <v>17.78</v>
      </c>
      <c r="AA176" s="57">
        <v>73.91</v>
      </c>
      <c r="AB176" s="57">
        <v>50</v>
      </c>
      <c r="AC176" s="57">
        <v>30</v>
      </c>
      <c r="AD176" s="57">
        <v>39</v>
      </c>
      <c r="AE176" s="57">
        <v>73.33</v>
      </c>
      <c r="AF176" s="57">
        <v>64.099999999999994</v>
      </c>
      <c r="AI176" s="45">
        <f t="shared" si="32"/>
        <v>4.5560000000000009</v>
      </c>
      <c r="AJ176" s="46">
        <f t="shared" si="33"/>
        <v>5.4439999999999991</v>
      </c>
      <c r="AK176" s="63" t="str">
        <f t="shared" si="34"/>
        <v>N</v>
      </c>
      <c r="AL176" s="63" t="str">
        <f t="shared" si="35"/>
        <v>N</v>
      </c>
      <c r="AM176" s="44" t="str">
        <f t="shared" si="36"/>
        <v>Loss</v>
      </c>
      <c r="AN176" s="44" t="str">
        <f t="shared" si="37"/>
        <v>Loss</v>
      </c>
      <c r="AO176" s="44" t="str">
        <f t="shared" si="38"/>
        <v>Win</v>
      </c>
      <c r="AP176" s="44">
        <f t="shared" si="39"/>
        <v>-50</v>
      </c>
      <c r="AQ176" s="44">
        <f t="shared" si="40"/>
        <v>-50</v>
      </c>
      <c r="AR176" s="44">
        <f t="shared" si="41"/>
        <v>70.5</v>
      </c>
      <c r="AS176" s="99" t="str">
        <f t="shared" si="42"/>
        <v>-</v>
      </c>
      <c r="AT176" s="99" t="str">
        <f t="shared" si="43"/>
        <v>-</v>
      </c>
      <c r="AU176" s="99" t="str">
        <f t="shared" si="44"/>
        <v>+</v>
      </c>
      <c r="AV176" s="99" t="str">
        <f t="shared" si="45"/>
        <v>+</v>
      </c>
      <c r="AW176" s="99" t="str">
        <f t="shared" si="46"/>
        <v>+</v>
      </c>
    </row>
    <row r="177" spans="1:49" ht="15">
      <c r="A177" s="56">
        <v>43617</v>
      </c>
      <c r="B177" s="57" t="s">
        <v>115</v>
      </c>
      <c r="C177" s="57" t="s">
        <v>218</v>
      </c>
      <c r="D177" s="57" t="s">
        <v>2236</v>
      </c>
      <c r="E177" s="57" t="s">
        <v>2237</v>
      </c>
      <c r="F177" s="57" t="s">
        <v>2238</v>
      </c>
      <c r="G177" s="57">
        <v>0</v>
      </c>
      <c r="H177" s="57">
        <v>0</v>
      </c>
      <c r="I177" s="57">
        <v>2.37</v>
      </c>
      <c r="J177" s="57">
        <v>2.83</v>
      </c>
      <c r="K177" s="57">
        <v>3.32</v>
      </c>
      <c r="L177" s="57">
        <v>-0.95</v>
      </c>
      <c r="M177" s="57">
        <v>55</v>
      </c>
      <c r="N177" s="57">
        <v>61</v>
      </c>
      <c r="O177" s="57">
        <v>0</v>
      </c>
      <c r="P177" s="57">
        <v>27</v>
      </c>
      <c r="Q177" s="57">
        <v>32</v>
      </c>
      <c r="R177" s="57">
        <v>0</v>
      </c>
      <c r="S177" s="57">
        <v>0</v>
      </c>
      <c r="T177" s="57">
        <v>0</v>
      </c>
      <c r="U177" s="57">
        <v>20</v>
      </c>
      <c r="V177" s="57">
        <v>29.09</v>
      </c>
      <c r="W177" s="57">
        <v>50.91</v>
      </c>
      <c r="X177" s="57">
        <v>24.59</v>
      </c>
      <c r="Y177" s="57">
        <v>45.9</v>
      </c>
      <c r="Z177" s="57">
        <v>29.51</v>
      </c>
      <c r="AA177" s="57">
        <v>29.63</v>
      </c>
      <c r="AB177" s="57">
        <v>25</v>
      </c>
      <c r="AC177" s="57">
        <v>21</v>
      </c>
      <c r="AD177" s="57">
        <v>24</v>
      </c>
      <c r="AE177" s="57">
        <v>42.86</v>
      </c>
      <c r="AF177" s="57">
        <v>29.17</v>
      </c>
      <c r="AI177" s="45">
        <f t="shared" si="32"/>
        <v>-6.8789999999999978</v>
      </c>
      <c r="AJ177" s="46">
        <f t="shared" si="33"/>
        <v>6.8789999999999978</v>
      </c>
      <c r="AK177" s="63" t="str">
        <f t="shared" si="34"/>
        <v>N</v>
      </c>
      <c r="AL177" s="63" t="str">
        <f t="shared" si="35"/>
        <v>N</v>
      </c>
      <c r="AM177" s="44" t="str">
        <f t="shared" si="36"/>
        <v>Loss</v>
      </c>
      <c r="AN177" s="44" t="str">
        <f t="shared" si="37"/>
        <v>Win</v>
      </c>
      <c r="AO177" s="44" t="str">
        <f t="shared" si="38"/>
        <v>Loss</v>
      </c>
      <c r="AP177" s="44">
        <f t="shared" si="39"/>
        <v>-50</v>
      </c>
      <c r="AQ177" s="44">
        <f t="shared" si="40"/>
        <v>91.5</v>
      </c>
      <c r="AR177" s="44">
        <f t="shared" si="41"/>
        <v>-50</v>
      </c>
      <c r="AS177" s="99" t="str">
        <f t="shared" si="42"/>
        <v>+</v>
      </c>
      <c r="AT177" s="99" t="str">
        <f t="shared" si="43"/>
        <v>n/a</v>
      </c>
      <c r="AU177" s="99" t="str">
        <f t="shared" si="44"/>
        <v>-</v>
      </c>
      <c r="AV177" s="99" t="str">
        <f t="shared" si="45"/>
        <v>+</v>
      </c>
      <c r="AW177" s="99" t="str">
        <f t="shared" si="46"/>
        <v>-</v>
      </c>
    </row>
    <row r="178" spans="1:49" ht="15">
      <c r="A178" s="56">
        <v>43617</v>
      </c>
      <c r="B178" s="57" t="s">
        <v>838</v>
      </c>
      <c r="C178" s="57" t="s">
        <v>807</v>
      </c>
      <c r="D178" s="57" t="s">
        <v>2239</v>
      </c>
      <c r="E178" s="57" t="s">
        <v>2240</v>
      </c>
      <c r="F178" s="57" t="s">
        <v>2241</v>
      </c>
      <c r="G178" s="57">
        <v>4</v>
      </c>
      <c r="H178" s="57">
        <v>1</v>
      </c>
      <c r="I178" s="57">
        <v>3.28</v>
      </c>
      <c r="J178" s="57">
        <v>3.24</v>
      </c>
      <c r="K178" s="57">
        <v>2.02</v>
      </c>
      <c r="L178" s="57">
        <v>1.26</v>
      </c>
      <c r="M178" s="57">
        <v>15</v>
      </c>
      <c r="N178" s="57">
        <v>13</v>
      </c>
      <c r="O178" s="57">
        <v>1</v>
      </c>
      <c r="P178" s="57">
        <v>8</v>
      </c>
      <c r="Q178" s="57">
        <v>8</v>
      </c>
      <c r="R178" s="57">
        <v>0</v>
      </c>
      <c r="S178" s="57">
        <v>0</v>
      </c>
      <c r="T178" s="57">
        <v>100</v>
      </c>
      <c r="U178" s="57">
        <v>20</v>
      </c>
      <c r="V178" s="57">
        <v>33.33</v>
      </c>
      <c r="W178" s="57">
        <v>46.67</v>
      </c>
      <c r="X178" s="57">
        <v>46.15</v>
      </c>
      <c r="Y178" s="57">
        <v>23.08</v>
      </c>
      <c r="Z178" s="57">
        <v>30.77</v>
      </c>
      <c r="AA178" s="57">
        <v>12.5</v>
      </c>
      <c r="AB178" s="57">
        <v>25</v>
      </c>
      <c r="AC178" s="57">
        <v>7</v>
      </c>
      <c r="AD178" s="57">
        <v>5</v>
      </c>
      <c r="AE178" s="57">
        <v>14.29</v>
      </c>
      <c r="AF178" s="57">
        <v>80</v>
      </c>
      <c r="AI178" s="45">
        <f t="shared" si="32"/>
        <v>-37.385000000000005</v>
      </c>
      <c r="AJ178" s="46">
        <f t="shared" si="33"/>
        <v>37.385000000000005</v>
      </c>
      <c r="AK178" s="63" t="str">
        <f t="shared" si="34"/>
        <v>N</v>
      </c>
      <c r="AL178" s="63" t="str">
        <f t="shared" si="35"/>
        <v>Y</v>
      </c>
      <c r="AM178" s="44" t="str">
        <f t="shared" si="36"/>
        <v>Win</v>
      </c>
      <c r="AN178" s="44" t="str">
        <f t="shared" si="37"/>
        <v>Loss</v>
      </c>
      <c r="AO178" s="44" t="str">
        <f t="shared" si="38"/>
        <v>Loss</v>
      </c>
      <c r="AP178" s="44">
        <f t="shared" si="39"/>
        <v>114</v>
      </c>
      <c r="AQ178" s="44">
        <f t="shared" si="40"/>
        <v>-50</v>
      </c>
      <c r="AR178" s="44">
        <f t="shared" si="41"/>
        <v>-50</v>
      </c>
      <c r="AS178" s="99" t="str">
        <f t="shared" si="42"/>
        <v>-</v>
      </c>
      <c r="AT178" s="99" t="str">
        <f t="shared" si="43"/>
        <v>-</v>
      </c>
      <c r="AU178" s="99" t="str">
        <f t="shared" si="44"/>
        <v>-</v>
      </c>
      <c r="AV178" s="99" t="str">
        <f t="shared" si="45"/>
        <v>-</v>
      </c>
      <c r="AW178" s="99" t="str">
        <f t="shared" si="46"/>
        <v>-</v>
      </c>
    </row>
    <row r="179" spans="1:49" ht="15">
      <c r="A179" s="56">
        <v>43617</v>
      </c>
      <c r="B179" s="57" t="s">
        <v>351</v>
      </c>
      <c r="C179" s="57" t="s">
        <v>352</v>
      </c>
      <c r="D179" s="57" t="s">
        <v>2242</v>
      </c>
      <c r="E179" s="57" t="s">
        <v>355</v>
      </c>
      <c r="F179" s="57" t="s">
        <v>418</v>
      </c>
      <c r="G179" s="57">
        <v>2</v>
      </c>
      <c r="H179" s="57">
        <v>1</v>
      </c>
      <c r="I179" s="57">
        <v>2.65</v>
      </c>
      <c r="J179" s="57">
        <v>3.61</v>
      </c>
      <c r="K179" s="57">
        <v>2.27</v>
      </c>
      <c r="L179" s="57">
        <v>0.38</v>
      </c>
      <c r="M179" s="57">
        <v>20</v>
      </c>
      <c r="N179" s="57">
        <v>21</v>
      </c>
      <c r="O179" s="57">
        <v>0</v>
      </c>
      <c r="P179" s="57">
        <v>7</v>
      </c>
      <c r="Q179" s="57">
        <v>13</v>
      </c>
      <c r="R179" s="57">
        <v>0</v>
      </c>
      <c r="S179" s="57">
        <v>0</v>
      </c>
      <c r="T179" s="57">
        <v>0</v>
      </c>
      <c r="U179" s="57">
        <v>25</v>
      </c>
      <c r="V179" s="57">
        <v>20</v>
      </c>
      <c r="W179" s="57">
        <v>55</v>
      </c>
      <c r="X179" s="57">
        <v>52.38</v>
      </c>
      <c r="Y179" s="57">
        <v>19.05</v>
      </c>
      <c r="Z179" s="57">
        <v>28.57</v>
      </c>
      <c r="AA179" s="57">
        <v>28.57</v>
      </c>
      <c r="AB179" s="57">
        <v>38.46</v>
      </c>
      <c r="AC179" s="57">
        <v>9</v>
      </c>
      <c r="AD179" s="57">
        <v>13</v>
      </c>
      <c r="AE179" s="57">
        <v>33.33</v>
      </c>
      <c r="AF179" s="57">
        <v>69.23</v>
      </c>
      <c r="AI179" s="45">
        <f t="shared" si="32"/>
        <v>-10.667</v>
      </c>
      <c r="AJ179" s="46">
        <f t="shared" si="33"/>
        <v>10.667</v>
      </c>
      <c r="AK179" s="63" t="str">
        <f t="shared" si="34"/>
        <v>N</v>
      </c>
      <c r="AL179" s="63" t="str">
        <f t="shared" si="35"/>
        <v>N</v>
      </c>
      <c r="AM179" s="44" t="str">
        <f t="shared" si="36"/>
        <v>Win</v>
      </c>
      <c r="AN179" s="44" t="str">
        <f t="shared" si="37"/>
        <v>Loss</v>
      </c>
      <c r="AO179" s="44" t="str">
        <f t="shared" si="38"/>
        <v>Loss</v>
      </c>
      <c r="AP179" s="44">
        <f t="shared" si="39"/>
        <v>82.5</v>
      </c>
      <c r="AQ179" s="44">
        <f t="shared" si="40"/>
        <v>-50</v>
      </c>
      <c r="AR179" s="44">
        <f t="shared" si="41"/>
        <v>-50</v>
      </c>
      <c r="AS179" s="99" t="str">
        <f t="shared" si="42"/>
        <v>-</v>
      </c>
      <c r="AT179" s="99" t="str">
        <f t="shared" si="43"/>
        <v>n/a</v>
      </c>
      <c r="AU179" s="99" t="str">
        <f t="shared" si="44"/>
        <v>-</v>
      </c>
      <c r="AV179" s="99" t="str">
        <f t="shared" si="45"/>
        <v>-</v>
      </c>
      <c r="AW179" s="99" t="str">
        <f t="shared" si="46"/>
        <v>-</v>
      </c>
    </row>
    <row r="180" spans="1:49" ht="15">
      <c r="A180" s="56">
        <v>43617</v>
      </c>
      <c r="B180" s="57" t="s">
        <v>351</v>
      </c>
      <c r="C180" s="57" t="s">
        <v>1396</v>
      </c>
      <c r="D180" s="57" t="s">
        <v>2243</v>
      </c>
      <c r="E180" s="57" t="s">
        <v>2244</v>
      </c>
      <c r="F180" s="57" t="s">
        <v>2245</v>
      </c>
      <c r="G180" s="57">
        <v>1</v>
      </c>
      <c r="H180" s="57">
        <v>0</v>
      </c>
      <c r="I180" s="57">
        <v>1.52</v>
      </c>
      <c r="J180" s="57">
        <v>4.4400000000000004</v>
      </c>
      <c r="K180" s="57">
        <v>4.8099999999999996</v>
      </c>
      <c r="L180" s="57">
        <v>-3.29</v>
      </c>
      <c r="M180" s="57">
        <v>41</v>
      </c>
      <c r="N180" s="57">
        <v>35</v>
      </c>
      <c r="O180" s="57">
        <v>0</v>
      </c>
      <c r="P180" s="57">
        <v>19</v>
      </c>
      <c r="Q180" s="57">
        <v>17</v>
      </c>
      <c r="R180" s="57">
        <v>0</v>
      </c>
      <c r="S180" s="57">
        <v>0</v>
      </c>
      <c r="T180" s="57">
        <v>0</v>
      </c>
      <c r="U180" s="57">
        <v>39.020000000000003</v>
      </c>
      <c r="V180" s="57">
        <v>21.95</v>
      </c>
      <c r="W180" s="57">
        <v>39.020000000000003</v>
      </c>
      <c r="X180" s="57">
        <v>37.14</v>
      </c>
      <c r="Y180" s="57">
        <v>22.86</v>
      </c>
      <c r="Z180" s="57">
        <v>40</v>
      </c>
      <c r="AA180" s="57">
        <v>31.58</v>
      </c>
      <c r="AB180" s="57">
        <v>52.94</v>
      </c>
      <c r="AC180" s="57">
        <v>20</v>
      </c>
      <c r="AD180" s="57">
        <v>5</v>
      </c>
      <c r="AE180" s="57">
        <v>60</v>
      </c>
      <c r="AF180" s="57">
        <v>60</v>
      </c>
      <c r="AI180" s="45">
        <f t="shared" si="32"/>
        <v>0.4809999999999981</v>
      </c>
      <c r="AJ180" s="46">
        <f t="shared" si="33"/>
        <v>-0.4809999999999981</v>
      </c>
      <c r="AK180" s="63" t="str">
        <f t="shared" si="34"/>
        <v>N</v>
      </c>
      <c r="AL180" s="63" t="str">
        <f t="shared" si="35"/>
        <v>N</v>
      </c>
      <c r="AM180" s="44" t="str">
        <f t="shared" si="36"/>
        <v>Win</v>
      </c>
      <c r="AN180" s="44" t="str">
        <f t="shared" si="37"/>
        <v>Loss</v>
      </c>
      <c r="AO180" s="44" t="str">
        <f t="shared" si="38"/>
        <v>Loss</v>
      </c>
      <c r="AP180" s="44">
        <f t="shared" si="39"/>
        <v>26</v>
      </c>
      <c r="AQ180" s="44">
        <f t="shared" si="40"/>
        <v>-50</v>
      </c>
      <c r="AR180" s="44">
        <f t="shared" si="41"/>
        <v>-50</v>
      </c>
      <c r="AS180" s="99" t="str">
        <f t="shared" si="42"/>
        <v>+</v>
      </c>
      <c r="AT180" s="99" t="str">
        <f t="shared" si="43"/>
        <v>n/a</v>
      </c>
      <c r="AU180" s="99" t="str">
        <f t="shared" si="44"/>
        <v>+</v>
      </c>
      <c r="AV180" s="99" t="str">
        <f t="shared" si="45"/>
        <v>-</v>
      </c>
      <c r="AW180" s="99" t="str">
        <f t="shared" si="46"/>
        <v>+</v>
      </c>
    </row>
    <row r="181" spans="1:49" ht="15">
      <c r="A181" s="56">
        <v>43617</v>
      </c>
      <c r="B181" s="57" t="s">
        <v>351</v>
      </c>
      <c r="C181" s="57" t="s">
        <v>1400</v>
      </c>
      <c r="D181" s="57" t="s">
        <v>2246</v>
      </c>
      <c r="E181" s="57" t="s">
        <v>2247</v>
      </c>
      <c r="F181" s="57" t="s">
        <v>2248</v>
      </c>
      <c r="G181" s="57">
        <v>0</v>
      </c>
      <c r="H181" s="57">
        <v>0</v>
      </c>
      <c r="I181" s="57">
        <v>2.4900000000000002</v>
      </c>
      <c r="J181" s="57">
        <v>3.4</v>
      </c>
      <c r="K181" s="57">
        <v>2.67</v>
      </c>
      <c r="L181" s="57">
        <v>-0.18</v>
      </c>
      <c r="M181" s="57">
        <v>41</v>
      </c>
      <c r="N181" s="57">
        <v>41</v>
      </c>
      <c r="O181" s="57">
        <v>2</v>
      </c>
      <c r="P181" s="57">
        <v>20</v>
      </c>
      <c r="Q181" s="57">
        <v>20</v>
      </c>
      <c r="R181" s="57">
        <v>100</v>
      </c>
      <c r="S181" s="57">
        <v>0</v>
      </c>
      <c r="T181" s="57">
        <v>0</v>
      </c>
      <c r="U181" s="57">
        <v>39.020000000000003</v>
      </c>
      <c r="V181" s="57">
        <v>19.510000000000002</v>
      </c>
      <c r="W181" s="57">
        <v>41.46</v>
      </c>
      <c r="X181" s="57">
        <v>31.71</v>
      </c>
      <c r="Y181" s="57">
        <v>24.39</v>
      </c>
      <c r="Z181" s="57">
        <v>43.9</v>
      </c>
      <c r="AA181" s="57">
        <v>50</v>
      </c>
      <c r="AB181" s="57">
        <v>35</v>
      </c>
      <c r="AC181" s="57">
        <v>12</v>
      </c>
      <c r="AD181" s="57">
        <v>17</v>
      </c>
      <c r="AE181" s="57">
        <v>75</v>
      </c>
      <c r="AF181" s="57">
        <v>58.82</v>
      </c>
      <c r="AI181" s="45">
        <f t="shared" si="32"/>
        <v>31.462000000000003</v>
      </c>
      <c r="AJ181" s="46">
        <f t="shared" si="33"/>
        <v>-31.462000000000003</v>
      </c>
      <c r="AK181" s="63" t="str">
        <f t="shared" si="34"/>
        <v>N</v>
      </c>
      <c r="AL181" s="63" t="str">
        <f t="shared" si="35"/>
        <v>N</v>
      </c>
      <c r="AM181" s="44" t="str">
        <f t="shared" si="36"/>
        <v>Loss</v>
      </c>
      <c r="AN181" s="44" t="str">
        <f t="shared" si="37"/>
        <v>Win</v>
      </c>
      <c r="AO181" s="44" t="str">
        <f t="shared" si="38"/>
        <v>Loss</v>
      </c>
      <c r="AP181" s="44">
        <f t="shared" si="39"/>
        <v>-50</v>
      </c>
      <c r="AQ181" s="44">
        <f t="shared" si="40"/>
        <v>120</v>
      </c>
      <c r="AR181" s="44">
        <f t="shared" si="41"/>
        <v>-50</v>
      </c>
      <c r="AS181" s="99" t="str">
        <f t="shared" si="42"/>
        <v>+</v>
      </c>
      <c r="AT181" s="99" t="str">
        <f t="shared" si="43"/>
        <v>+</v>
      </c>
      <c r="AU181" s="99" t="str">
        <f t="shared" si="44"/>
        <v>+</v>
      </c>
      <c r="AV181" s="99" t="str">
        <f t="shared" si="45"/>
        <v>+</v>
      </c>
      <c r="AW181" s="99" t="str">
        <f t="shared" si="46"/>
        <v>+</v>
      </c>
    </row>
    <row r="182" spans="1:49" ht="15">
      <c r="A182" s="56">
        <v>43617</v>
      </c>
      <c r="B182" s="57" t="s">
        <v>446</v>
      </c>
      <c r="C182" s="57" t="s">
        <v>1113</v>
      </c>
      <c r="D182" s="57" t="s">
        <v>2249</v>
      </c>
      <c r="E182" s="57" t="s">
        <v>2250</v>
      </c>
      <c r="F182" s="57" t="s">
        <v>2251</v>
      </c>
      <c r="G182" s="57">
        <v>4</v>
      </c>
      <c r="H182" s="57">
        <v>2</v>
      </c>
      <c r="I182" s="57">
        <v>1.56</v>
      </c>
      <c r="J182" s="57">
        <v>3.72</v>
      </c>
      <c r="K182" s="57">
        <v>4.83</v>
      </c>
      <c r="L182" s="57">
        <v>-3.27</v>
      </c>
      <c r="M182" s="57">
        <v>23</v>
      </c>
      <c r="N182" s="57">
        <v>3</v>
      </c>
      <c r="O182" s="57">
        <v>2</v>
      </c>
      <c r="P182" s="57">
        <v>12</v>
      </c>
      <c r="Q182" s="57">
        <v>1</v>
      </c>
      <c r="R182" s="57">
        <v>50</v>
      </c>
      <c r="S182" s="57">
        <v>0</v>
      </c>
      <c r="T182" s="57">
        <v>50</v>
      </c>
      <c r="U182" s="57">
        <v>34.78</v>
      </c>
      <c r="V182" s="57">
        <v>26.09</v>
      </c>
      <c r="W182" s="57">
        <v>39.130000000000003</v>
      </c>
      <c r="X182" s="57">
        <v>66.67</v>
      </c>
      <c r="Y182" s="57">
        <v>0</v>
      </c>
      <c r="Z182" s="57">
        <v>33.33</v>
      </c>
      <c r="AA182" s="57">
        <v>41.67</v>
      </c>
      <c r="AB182" s="57">
        <v>100</v>
      </c>
      <c r="AC182" s="57">
        <v>14</v>
      </c>
      <c r="AD182" s="57">
        <v>0</v>
      </c>
      <c r="AE182" s="57">
        <v>35.71</v>
      </c>
      <c r="AF182" s="57">
        <v>0</v>
      </c>
      <c r="AI182" s="45">
        <f t="shared" si="32"/>
        <v>-4.9290000000000003</v>
      </c>
      <c r="AJ182" s="46">
        <f t="shared" si="33"/>
        <v>4.9290000000000003</v>
      </c>
      <c r="AK182" s="63" t="str">
        <f t="shared" si="34"/>
        <v>N</v>
      </c>
      <c r="AL182" s="63" t="str">
        <f t="shared" si="35"/>
        <v>Y</v>
      </c>
      <c r="AM182" s="44" t="str">
        <f t="shared" si="36"/>
        <v>Win</v>
      </c>
      <c r="AN182" s="44" t="str">
        <f t="shared" si="37"/>
        <v>Loss</v>
      </c>
      <c r="AO182" s="44" t="str">
        <f t="shared" si="38"/>
        <v>Loss</v>
      </c>
      <c r="AP182" s="44">
        <f t="shared" si="39"/>
        <v>28</v>
      </c>
      <c r="AQ182" s="44">
        <f t="shared" si="40"/>
        <v>-50</v>
      </c>
      <c r="AR182" s="44">
        <f t="shared" si="41"/>
        <v>-50</v>
      </c>
      <c r="AS182" s="99" t="str">
        <f t="shared" si="42"/>
        <v>+</v>
      </c>
      <c r="AT182" s="99" t="str">
        <f t="shared" si="43"/>
        <v>-</v>
      </c>
      <c r="AU182" s="99" t="str">
        <f t="shared" si="44"/>
        <v>-</v>
      </c>
      <c r="AV182" s="99" t="str">
        <f t="shared" si="45"/>
        <v>-</v>
      </c>
      <c r="AW182" s="99" t="str">
        <f t="shared" si="46"/>
        <v>-</v>
      </c>
    </row>
    <row r="183" spans="1:49" ht="15">
      <c r="A183" s="56">
        <v>43617</v>
      </c>
      <c r="B183" s="57" t="s">
        <v>467</v>
      </c>
      <c r="C183" s="57" t="s">
        <v>2102</v>
      </c>
      <c r="D183" s="57" t="s">
        <v>2252</v>
      </c>
      <c r="E183" s="57" t="s">
        <v>2253</v>
      </c>
      <c r="F183" s="57" t="s">
        <v>2254</v>
      </c>
      <c r="G183" s="57">
        <v>4</v>
      </c>
      <c r="H183" s="57">
        <v>0</v>
      </c>
      <c r="I183" s="57">
        <v>1.79</v>
      </c>
      <c r="J183" s="57">
        <v>4.4400000000000004</v>
      </c>
      <c r="K183" s="57">
        <v>2.98</v>
      </c>
      <c r="L183" s="57">
        <v>-1.19</v>
      </c>
      <c r="M183" s="57">
        <v>2</v>
      </c>
      <c r="N183" s="57">
        <v>0</v>
      </c>
      <c r="O183" s="57">
        <v>0</v>
      </c>
      <c r="P183" s="57">
        <v>0</v>
      </c>
      <c r="Q183" s="57">
        <v>0</v>
      </c>
      <c r="R183" s="57">
        <v>0</v>
      </c>
      <c r="S183" s="57">
        <v>0</v>
      </c>
      <c r="T183" s="57">
        <v>0</v>
      </c>
      <c r="U183" s="57">
        <v>0</v>
      </c>
      <c r="V183" s="57">
        <v>0</v>
      </c>
      <c r="W183" s="57">
        <v>100</v>
      </c>
      <c r="X183" s="57">
        <v>0</v>
      </c>
      <c r="Y183" s="57">
        <v>0</v>
      </c>
      <c r="Z183" s="57">
        <v>0</v>
      </c>
      <c r="AA183" s="57">
        <v>0</v>
      </c>
      <c r="AB183" s="57">
        <v>0</v>
      </c>
      <c r="AC183" s="57">
        <v>1</v>
      </c>
      <c r="AD183" s="57">
        <v>0</v>
      </c>
      <c r="AE183" s="57">
        <v>0</v>
      </c>
      <c r="AF183" s="57">
        <v>0</v>
      </c>
      <c r="AI183" s="45">
        <f t="shared" si="32"/>
        <v>-20</v>
      </c>
      <c r="AJ183" s="46">
        <f t="shared" si="33"/>
        <v>20</v>
      </c>
      <c r="AK183" s="63" t="str">
        <f t="shared" si="34"/>
        <v>N</v>
      </c>
      <c r="AL183" s="63" t="str">
        <f t="shared" si="35"/>
        <v>N</v>
      </c>
      <c r="AM183" s="44" t="str">
        <f t="shared" si="36"/>
        <v>Win</v>
      </c>
      <c r="AN183" s="44" t="str">
        <f t="shared" si="37"/>
        <v>Loss</v>
      </c>
      <c r="AO183" s="44" t="str">
        <f t="shared" si="38"/>
        <v>Loss</v>
      </c>
      <c r="AP183" s="44">
        <f t="shared" si="39"/>
        <v>39.5</v>
      </c>
      <c r="AQ183" s="44">
        <f t="shared" si="40"/>
        <v>-50</v>
      </c>
      <c r="AR183" s="44">
        <f t="shared" si="41"/>
        <v>-50</v>
      </c>
      <c r="AS183" s="99" t="str">
        <f t="shared" si="42"/>
        <v>+</v>
      </c>
      <c r="AT183" s="99" t="str">
        <f t="shared" si="43"/>
        <v>n/a</v>
      </c>
      <c r="AU183" s="99" t="str">
        <f t="shared" si="44"/>
        <v>-</v>
      </c>
      <c r="AV183" s="99" t="str">
        <f t="shared" si="45"/>
        <v>-</v>
      </c>
      <c r="AW183" s="99" t="str">
        <f t="shared" si="46"/>
        <v>-</v>
      </c>
    </row>
    <row r="184" spans="1:49" ht="15">
      <c r="A184" s="56">
        <v>43617</v>
      </c>
      <c r="B184" s="57" t="s">
        <v>439</v>
      </c>
      <c r="C184" s="57" t="s">
        <v>1250</v>
      </c>
      <c r="D184" s="57" t="s">
        <v>2255</v>
      </c>
      <c r="E184" s="57" t="s">
        <v>2256</v>
      </c>
      <c r="F184" s="57" t="s">
        <v>2257</v>
      </c>
      <c r="G184" s="57">
        <v>0</v>
      </c>
      <c r="H184" s="57">
        <v>2</v>
      </c>
      <c r="I184" s="57">
        <v>13.53</v>
      </c>
      <c r="J184" s="57">
        <v>7.1</v>
      </c>
      <c r="K184" s="57">
        <v>1.1399999999999999</v>
      </c>
      <c r="L184" s="57">
        <v>12.39</v>
      </c>
      <c r="M184" s="57">
        <v>15</v>
      </c>
      <c r="N184" s="57">
        <v>16</v>
      </c>
      <c r="O184" s="57">
        <v>1</v>
      </c>
      <c r="P184" s="57">
        <v>6</v>
      </c>
      <c r="Q184" s="57">
        <v>8</v>
      </c>
      <c r="R184" s="57">
        <v>0</v>
      </c>
      <c r="S184" s="57">
        <v>0</v>
      </c>
      <c r="T184" s="57">
        <v>100</v>
      </c>
      <c r="U184" s="57">
        <v>26.67</v>
      </c>
      <c r="V184" s="57">
        <v>6.67</v>
      </c>
      <c r="W184" s="57">
        <v>66.67</v>
      </c>
      <c r="X184" s="57">
        <v>81.25</v>
      </c>
      <c r="Y184" s="57">
        <v>0</v>
      </c>
      <c r="Z184" s="57">
        <v>18.75</v>
      </c>
      <c r="AA184" s="57">
        <v>33.33</v>
      </c>
      <c r="AB184" s="57">
        <v>75</v>
      </c>
      <c r="AC184" s="57">
        <v>2</v>
      </c>
      <c r="AD184" s="57">
        <v>13</v>
      </c>
      <c r="AE184" s="57">
        <v>100</v>
      </c>
      <c r="AF184" s="57">
        <v>92.31</v>
      </c>
      <c r="AI184" s="45">
        <f t="shared" si="32"/>
        <v>-49.832999999999998</v>
      </c>
      <c r="AJ184" s="46">
        <f t="shared" si="33"/>
        <v>49.832999999999998</v>
      </c>
      <c r="AK184" s="63" t="str">
        <f t="shared" si="34"/>
        <v>N</v>
      </c>
      <c r="AL184" s="63" t="str">
        <f t="shared" si="35"/>
        <v>Y</v>
      </c>
      <c r="AM184" s="44" t="str">
        <f t="shared" si="36"/>
        <v>Loss</v>
      </c>
      <c r="AN184" s="44" t="str">
        <f t="shared" si="37"/>
        <v>Loss</v>
      </c>
      <c r="AO184" s="44" t="str">
        <f t="shared" si="38"/>
        <v>Win</v>
      </c>
      <c r="AP184" s="44">
        <f t="shared" si="39"/>
        <v>-50</v>
      </c>
      <c r="AQ184" s="44">
        <f t="shared" si="40"/>
        <v>-50</v>
      </c>
      <c r="AR184" s="44">
        <f t="shared" si="41"/>
        <v>6.9999999999999929</v>
      </c>
      <c r="AS184" s="99" t="str">
        <f t="shared" si="42"/>
        <v>-</v>
      </c>
      <c r="AT184" s="99" t="str">
        <f t="shared" si="43"/>
        <v>-</v>
      </c>
      <c r="AU184" s="99" t="str">
        <f t="shared" si="44"/>
        <v>-</v>
      </c>
      <c r="AV184" s="99" t="str">
        <f t="shared" si="45"/>
        <v>-</v>
      </c>
      <c r="AW184" s="99" t="str">
        <f t="shared" si="46"/>
        <v>-</v>
      </c>
    </row>
    <row r="185" spans="1:49" ht="15">
      <c r="A185" s="56">
        <v>43617</v>
      </c>
      <c r="B185" s="57" t="s">
        <v>439</v>
      </c>
      <c r="C185" s="57" t="s">
        <v>1254</v>
      </c>
      <c r="D185" s="57" t="s">
        <v>2258</v>
      </c>
      <c r="E185" s="57" t="s">
        <v>2259</v>
      </c>
      <c r="F185" s="57" t="s">
        <v>2260</v>
      </c>
      <c r="G185" s="57">
        <v>1</v>
      </c>
      <c r="H185" s="57">
        <v>1</v>
      </c>
      <c r="I185" s="57">
        <v>2.42</v>
      </c>
      <c r="J185" s="57">
        <v>3.5</v>
      </c>
      <c r="K185" s="57">
        <v>2.34</v>
      </c>
      <c r="L185" s="57">
        <v>0.08</v>
      </c>
      <c r="M185" s="57">
        <v>9</v>
      </c>
      <c r="N185" s="57">
        <v>4</v>
      </c>
      <c r="O185" s="57">
        <v>0</v>
      </c>
      <c r="P185" s="57">
        <v>4</v>
      </c>
      <c r="Q185" s="57">
        <v>1</v>
      </c>
      <c r="R185" s="57">
        <v>0</v>
      </c>
      <c r="S185" s="57">
        <v>0</v>
      </c>
      <c r="T185" s="57">
        <v>0</v>
      </c>
      <c r="U185" s="57">
        <v>44.44</v>
      </c>
      <c r="V185" s="57">
        <v>22.22</v>
      </c>
      <c r="W185" s="57">
        <v>33.33</v>
      </c>
      <c r="X185" s="57">
        <v>25</v>
      </c>
      <c r="Y185" s="57">
        <v>25</v>
      </c>
      <c r="Z185" s="57">
        <v>50</v>
      </c>
      <c r="AA185" s="57">
        <v>25</v>
      </c>
      <c r="AB185" s="57">
        <v>100</v>
      </c>
      <c r="AC185" s="57">
        <v>2</v>
      </c>
      <c r="AD185" s="57">
        <v>4</v>
      </c>
      <c r="AE185" s="57">
        <v>50</v>
      </c>
      <c r="AF185" s="57">
        <v>25</v>
      </c>
      <c r="AI185" s="45">
        <f t="shared" si="32"/>
        <v>6.9439999999999991</v>
      </c>
      <c r="AJ185" s="46">
        <f t="shared" si="33"/>
        <v>-6.9439999999999991</v>
      </c>
      <c r="AK185" s="63" t="str">
        <f t="shared" si="34"/>
        <v>N</v>
      </c>
      <c r="AL185" s="63" t="str">
        <f t="shared" si="35"/>
        <v>Y</v>
      </c>
      <c r="AM185" s="44" t="str">
        <f t="shared" si="36"/>
        <v>Loss</v>
      </c>
      <c r="AN185" s="44" t="str">
        <f t="shared" si="37"/>
        <v>Win</v>
      </c>
      <c r="AO185" s="44" t="str">
        <f t="shared" si="38"/>
        <v>Loss</v>
      </c>
      <c r="AP185" s="44">
        <f t="shared" si="39"/>
        <v>-50</v>
      </c>
      <c r="AQ185" s="44">
        <f t="shared" si="40"/>
        <v>125</v>
      </c>
      <c r="AR185" s="44">
        <f t="shared" si="41"/>
        <v>-50</v>
      </c>
      <c r="AS185" s="99" t="str">
        <f t="shared" si="42"/>
        <v>-</v>
      </c>
      <c r="AT185" s="99" t="str">
        <f t="shared" si="43"/>
        <v>n/a</v>
      </c>
      <c r="AU185" s="99" t="str">
        <f t="shared" si="44"/>
        <v>+</v>
      </c>
      <c r="AV185" s="99" t="str">
        <f t="shared" si="45"/>
        <v>-</v>
      </c>
      <c r="AW185" s="99" t="str">
        <f t="shared" si="46"/>
        <v>+</v>
      </c>
    </row>
    <row r="186" spans="1:49" ht="15">
      <c r="A186" s="56">
        <v>43617</v>
      </c>
      <c r="B186" s="57" t="s">
        <v>272</v>
      </c>
      <c r="C186" s="57" t="s">
        <v>318</v>
      </c>
      <c r="D186" s="57" t="s">
        <v>2261</v>
      </c>
      <c r="E186" s="57" t="s">
        <v>369</v>
      </c>
      <c r="F186" s="57" t="s">
        <v>365</v>
      </c>
      <c r="G186" s="57">
        <v>0</v>
      </c>
      <c r="H186" s="57">
        <v>3</v>
      </c>
      <c r="I186" s="57">
        <v>4.58</v>
      </c>
      <c r="J186" s="57">
        <v>4.04</v>
      </c>
      <c r="K186" s="57">
        <v>1.59</v>
      </c>
      <c r="L186" s="57">
        <v>2.99</v>
      </c>
      <c r="M186" s="57">
        <v>58</v>
      </c>
      <c r="N186" s="57">
        <v>33</v>
      </c>
      <c r="O186" s="57">
        <v>1</v>
      </c>
      <c r="P186" s="57">
        <v>30</v>
      </c>
      <c r="Q186" s="57">
        <v>16</v>
      </c>
      <c r="R186" s="57">
        <v>0</v>
      </c>
      <c r="S186" s="57">
        <v>0</v>
      </c>
      <c r="T186" s="57">
        <v>100</v>
      </c>
      <c r="U186" s="57">
        <v>32.76</v>
      </c>
      <c r="V186" s="57">
        <v>29.31</v>
      </c>
      <c r="W186" s="57">
        <v>37.93</v>
      </c>
      <c r="X186" s="57">
        <v>54.55</v>
      </c>
      <c r="Y186" s="57">
        <v>21.21</v>
      </c>
      <c r="Z186" s="57">
        <v>24.24</v>
      </c>
      <c r="AA186" s="57">
        <v>40</v>
      </c>
      <c r="AB186" s="57">
        <v>56.25</v>
      </c>
      <c r="AC186" s="57">
        <v>32</v>
      </c>
      <c r="AD186" s="57">
        <v>28</v>
      </c>
      <c r="AE186" s="57">
        <v>43.75</v>
      </c>
      <c r="AF186" s="57">
        <v>60.71</v>
      </c>
      <c r="AI186" s="45">
        <f t="shared" si="32"/>
        <v>-36.286000000000008</v>
      </c>
      <c r="AJ186" s="46">
        <f t="shared" si="33"/>
        <v>36.286000000000008</v>
      </c>
      <c r="AK186" s="63" t="str">
        <f t="shared" si="34"/>
        <v>N</v>
      </c>
      <c r="AL186" s="63" t="str">
        <f t="shared" si="35"/>
        <v>N</v>
      </c>
      <c r="AM186" s="44" t="str">
        <f t="shared" si="36"/>
        <v>Loss</v>
      </c>
      <c r="AN186" s="44" t="str">
        <f t="shared" si="37"/>
        <v>Loss</v>
      </c>
      <c r="AO186" s="44" t="str">
        <f t="shared" si="38"/>
        <v>Win</v>
      </c>
      <c r="AP186" s="44">
        <f t="shared" si="39"/>
        <v>-50</v>
      </c>
      <c r="AQ186" s="44">
        <f t="shared" si="40"/>
        <v>-50</v>
      </c>
      <c r="AR186" s="44">
        <f t="shared" si="41"/>
        <v>29.5</v>
      </c>
      <c r="AS186" s="99" t="str">
        <f t="shared" si="42"/>
        <v>-</v>
      </c>
      <c r="AT186" s="99" t="str">
        <f t="shared" si="43"/>
        <v>-</v>
      </c>
      <c r="AU186" s="99" t="str">
        <f t="shared" si="44"/>
        <v>-</v>
      </c>
      <c r="AV186" s="99" t="str">
        <f t="shared" si="45"/>
        <v>-</v>
      </c>
      <c r="AW186" s="99" t="str">
        <f t="shared" si="46"/>
        <v>-</v>
      </c>
    </row>
    <row r="187" spans="1:49" ht="15">
      <c r="A187" s="56">
        <v>43617</v>
      </c>
      <c r="B187" s="57" t="s">
        <v>272</v>
      </c>
      <c r="C187" s="57" t="s">
        <v>282</v>
      </c>
      <c r="D187" s="57" t="s">
        <v>2262</v>
      </c>
      <c r="E187" s="57" t="s">
        <v>2263</v>
      </c>
      <c r="F187" s="57" t="s">
        <v>329</v>
      </c>
      <c r="G187" s="57">
        <v>0</v>
      </c>
      <c r="H187" s="57">
        <v>0</v>
      </c>
      <c r="I187" s="57">
        <v>1.58</v>
      </c>
      <c r="J187" s="57">
        <v>4.26</v>
      </c>
      <c r="K187" s="57">
        <v>4.4800000000000004</v>
      </c>
      <c r="L187" s="57">
        <v>-2.9</v>
      </c>
      <c r="M187" s="57">
        <v>57</v>
      </c>
      <c r="N187" s="57">
        <v>56</v>
      </c>
      <c r="O187" s="57">
        <v>3</v>
      </c>
      <c r="P187" s="57">
        <v>30</v>
      </c>
      <c r="Q187" s="57">
        <v>27</v>
      </c>
      <c r="R187" s="57">
        <v>33.33</v>
      </c>
      <c r="S187" s="57">
        <v>0</v>
      </c>
      <c r="T187" s="57">
        <v>66.67</v>
      </c>
      <c r="U187" s="57">
        <v>45.61</v>
      </c>
      <c r="V187" s="57">
        <v>8.77</v>
      </c>
      <c r="W187" s="57">
        <v>45.61</v>
      </c>
      <c r="X187" s="57">
        <v>46.43</v>
      </c>
      <c r="Y187" s="57">
        <v>16.07</v>
      </c>
      <c r="Z187" s="57">
        <v>37.5</v>
      </c>
      <c r="AA187" s="57">
        <v>60</v>
      </c>
      <c r="AB187" s="57">
        <v>29.63</v>
      </c>
      <c r="AC187" s="57">
        <v>26</v>
      </c>
      <c r="AD187" s="57">
        <v>38</v>
      </c>
      <c r="AE187" s="57">
        <v>65.38</v>
      </c>
      <c r="AF187" s="57">
        <v>57.89</v>
      </c>
      <c r="AI187" s="45">
        <f t="shared" si="32"/>
        <v>-12.518000000000001</v>
      </c>
      <c r="AJ187" s="46">
        <f t="shared" si="33"/>
        <v>12.518000000000001</v>
      </c>
      <c r="AK187" s="63" t="str">
        <f t="shared" si="34"/>
        <v>N</v>
      </c>
      <c r="AL187" s="63" t="str">
        <f t="shared" si="35"/>
        <v>N</v>
      </c>
      <c r="AM187" s="44" t="str">
        <f t="shared" si="36"/>
        <v>Loss</v>
      </c>
      <c r="AN187" s="44" t="str">
        <f t="shared" si="37"/>
        <v>Win</v>
      </c>
      <c r="AO187" s="44" t="str">
        <f t="shared" si="38"/>
        <v>Loss</v>
      </c>
      <c r="AP187" s="44">
        <f t="shared" si="39"/>
        <v>-50</v>
      </c>
      <c r="AQ187" s="44">
        <f t="shared" si="40"/>
        <v>163</v>
      </c>
      <c r="AR187" s="44">
        <f t="shared" si="41"/>
        <v>-50</v>
      </c>
      <c r="AS187" s="99" t="str">
        <f t="shared" si="42"/>
        <v>+</v>
      </c>
      <c r="AT187" s="99" t="str">
        <f t="shared" si="43"/>
        <v>-</v>
      </c>
      <c r="AU187" s="99" t="str">
        <f t="shared" si="44"/>
        <v>-</v>
      </c>
      <c r="AV187" s="99" t="str">
        <f t="shared" si="45"/>
        <v>+</v>
      </c>
      <c r="AW187" s="99" t="str">
        <f t="shared" si="46"/>
        <v>-</v>
      </c>
    </row>
    <row r="188" spans="1:49" ht="15">
      <c r="A188" s="56">
        <v>43617</v>
      </c>
      <c r="B188" s="57" t="s">
        <v>272</v>
      </c>
      <c r="C188" s="57" t="s">
        <v>282</v>
      </c>
      <c r="D188" s="57" t="s">
        <v>2264</v>
      </c>
      <c r="E188" s="57" t="s">
        <v>2265</v>
      </c>
      <c r="F188" s="57" t="s">
        <v>330</v>
      </c>
      <c r="G188" s="57">
        <v>3</v>
      </c>
      <c r="H188" s="57">
        <v>1</v>
      </c>
      <c r="I188" s="57">
        <v>3.02</v>
      </c>
      <c r="J188" s="57">
        <v>3.56</v>
      </c>
      <c r="K188" s="57">
        <v>2.09</v>
      </c>
      <c r="L188" s="57">
        <v>0.93</v>
      </c>
      <c r="M188" s="57">
        <v>32</v>
      </c>
      <c r="N188" s="57">
        <v>33</v>
      </c>
      <c r="O188" s="57">
        <v>0</v>
      </c>
      <c r="P188" s="57">
        <v>16</v>
      </c>
      <c r="Q188" s="57">
        <v>16</v>
      </c>
      <c r="R188" s="57">
        <v>0</v>
      </c>
      <c r="S188" s="57">
        <v>0</v>
      </c>
      <c r="T188" s="57">
        <v>0</v>
      </c>
      <c r="U188" s="57">
        <v>56.25</v>
      </c>
      <c r="V188" s="57">
        <v>21.88</v>
      </c>
      <c r="W188" s="57">
        <v>21.88</v>
      </c>
      <c r="X188" s="57">
        <v>57.58</v>
      </c>
      <c r="Y188" s="57">
        <v>12.12</v>
      </c>
      <c r="Z188" s="57">
        <v>30.3</v>
      </c>
      <c r="AA188" s="57">
        <v>50</v>
      </c>
      <c r="AB188" s="57">
        <v>56.25</v>
      </c>
      <c r="AC188" s="57">
        <v>24</v>
      </c>
      <c r="AD188" s="57">
        <v>22</v>
      </c>
      <c r="AE188" s="57">
        <v>70.83</v>
      </c>
      <c r="AF188" s="57">
        <v>68.180000000000007</v>
      </c>
      <c r="AI188" s="45">
        <f t="shared" si="32"/>
        <v>2.3940000000000019</v>
      </c>
      <c r="AJ188" s="46">
        <f t="shared" si="33"/>
        <v>-2.3940000000000019</v>
      </c>
      <c r="AK188" s="63" t="str">
        <f t="shared" si="34"/>
        <v>N</v>
      </c>
      <c r="AL188" s="63" t="str">
        <f t="shared" si="35"/>
        <v>N</v>
      </c>
      <c r="AM188" s="44" t="str">
        <f t="shared" si="36"/>
        <v>Win</v>
      </c>
      <c r="AN188" s="44" t="str">
        <f t="shared" si="37"/>
        <v>Loss</v>
      </c>
      <c r="AO188" s="44" t="str">
        <f t="shared" si="38"/>
        <v>Loss</v>
      </c>
      <c r="AP188" s="44">
        <f t="shared" si="39"/>
        <v>101</v>
      </c>
      <c r="AQ188" s="44">
        <f t="shared" si="40"/>
        <v>-50</v>
      </c>
      <c r="AR188" s="44">
        <f t="shared" si="41"/>
        <v>-50</v>
      </c>
      <c r="AS188" s="99" t="str">
        <f t="shared" si="42"/>
        <v>-</v>
      </c>
      <c r="AT188" s="99" t="str">
        <f t="shared" si="43"/>
        <v>n/a</v>
      </c>
      <c r="AU188" s="99" t="str">
        <f t="shared" si="44"/>
        <v>-</v>
      </c>
      <c r="AV188" s="99" t="str">
        <f t="shared" si="45"/>
        <v>-</v>
      </c>
      <c r="AW188" s="99" t="str">
        <f t="shared" si="46"/>
        <v>+</v>
      </c>
    </row>
    <row r="189" spans="1:49" ht="15">
      <c r="A189" s="56">
        <v>43617</v>
      </c>
      <c r="B189" s="57" t="s">
        <v>272</v>
      </c>
      <c r="C189" s="57" t="s">
        <v>1358</v>
      </c>
      <c r="D189" s="57" t="s">
        <v>2266</v>
      </c>
      <c r="E189" s="57" t="s">
        <v>2267</v>
      </c>
      <c r="F189" s="57" t="s">
        <v>2268</v>
      </c>
      <c r="G189" s="57">
        <v>4</v>
      </c>
      <c r="H189" s="57">
        <v>0</v>
      </c>
      <c r="I189" s="57">
        <v>2.2000000000000002</v>
      </c>
      <c r="J189" s="57">
        <v>5</v>
      </c>
      <c r="K189" s="57">
        <v>2.29</v>
      </c>
      <c r="L189" s="57">
        <v>-0.09</v>
      </c>
      <c r="M189" s="57">
        <v>36</v>
      </c>
      <c r="N189" s="57">
        <v>6</v>
      </c>
      <c r="O189" s="57">
        <v>0</v>
      </c>
      <c r="P189" s="57">
        <v>19</v>
      </c>
      <c r="Q189" s="57">
        <v>2</v>
      </c>
      <c r="R189" s="57">
        <v>0</v>
      </c>
      <c r="S189" s="57">
        <v>0</v>
      </c>
      <c r="T189" s="57">
        <v>0</v>
      </c>
      <c r="U189" s="57">
        <v>69.44</v>
      </c>
      <c r="V189" s="57">
        <v>19.440000000000001</v>
      </c>
      <c r="W189" s="57">
        <v>11.11</v>
      </c>
      <c r="X189" s="57">
        <v>83.33</v>
      </c>
      <c r="Y189" s="57">
        <v>0</v>
      </c>
      <c r="Z189" s="57">
        <v>16.670000000000002</v>
      </c>
      <c r="AA189" s="57">
        <v>78.95</v>
      </c>
      <c r="AB189" s="57">
        <v>50</v>
      </c>
      <c r="AC189" s="57">
        <v>33</v>
      </c>
      <c r="AD189" s="57">
        <v>6</v>
      </c>
      <c r="AE189" s="57">
        <v>75.760000000000005</v>
      </c>
      <c r="AF189" s="57">
        <v>83.33</v>
      </c>
      <c r="AI189" s="45">
        <f t="shared" si="32"/>
        <v>0.27800000000000136</v>
      </c>
      <c r="AJ189" s="46">
        <f t="shared" si="33"/>
        <v>-0.27800000000000136</v>
      </c>
      <c r="AK189" s="63" t="str">
        <f t="shared" si="34"/>
        <v>N</v>
      </c>
      <c r="AL189" s="63" t="str">
        <f t="shared" si="35"/>
        <v>N</v>
      </c>
      <c r="AM189" s="44" t="str">
        <f t="shared" si="36"/>
        <v>Win</v>
      </c>
      <c r="AN189" s="44" t="str">
        <f t="shared" si="37"/>
        <v>Loss</v>
      </c>
      <c r="AO189" s="44" t="str">
        <f t="shared" si="38"/>
        <v>Loss</v>
      </c>
      <c r="AP189" s="44">
        <f t="shared" si="39"/>
        <v>60.000000000000014</v>
      </c>
      <c r="AQ189" s="44">
        <f t="shared" si="40"/>
        <v>-50</v>
      </c>
      <c r="AR189" s="44">
        <f t="shared" si="41"/>
        <v>-50</v>
      </c>
      <c r="AS189" s="99" t="str">
        <f t="shared" si="42"/>
        <v>+</v>
      </c>
      <c r="AT189" s="99" t="str">
        <f t="shared" si="43"/>
        <v>n/a</v>
      </c>
      <c r="AU189" s="99" t="str">
        <f t="shared" si="44"/>
        <v>-</v>
      </c>
      <c r="AV189" s="99" t="str">
        <f t="shared" si="45"/>
        <v>+</v>
      </c>
      <c r="AW189" s="99" t="str">
        <f t="shared" si="46"/>
        <v>+</v>
      </c>
    </row>
    <row r="190" spans="1:49" ht="15">
      <c r="A190" s="56">
        <v>43617</v>
      </c>
      <c r="B190" s="57" t="s">
        <v>272</v>
      </c>
      <c r="C190" s="57" t="s">
        <v>1358</v>
      </c>
      <c r="D190" s="57" t="s">
        <v>2269</v>
      </c>
      <c r="E190" s="57" t="s">
        <v>2270</v>
      </c>
      <c r="F190" s="57" t="s">
        <v>2271</v>
      </c>
      <c r="G190" s="57">
        <v>2</v>
      </c>
      <c r="H190" s="57">
        <v>0</v>
      </c>
      <c r="I190" s="57">
        <v>2.1</v>
      </c>
      <c r="J190" s="57">
        <v>4.12</v>
      </c>
      <c r="K190" s="57">
        <v>2.63</v>
      </c>
      <c r="L190" s="57">
        <v>-0.53</v>
      </c>
      <c r="M190" s="57">
        <v>7</v>
      </c>
      <c r="N190" s="57">
        <v>8</v>
      </c>
      <c r="O190" s="57">
        <v>0</v>
      </c>
      <c r="P190" s="57">
        <v>3</v>
      </c>
      <c r="Q190" s="57">
        <v>3</v>
      </c>
      <c r="R190" s="57">
        <v>0</v>
      </c>
      <c r="S190" s="57">
        <v>0</v>
      </c>
      <c r="T190" s="57">
        <v>0</v>
      </c>
      <c r="U190" s="57">
        <v>28.57</v>
      </c>
      <c r="V190" s="57">
        <v>28.57</v>
      </c>
      <c r="W190" s="57">
        <v>42.86</v>
      </c>
      <c r="X190" s="57">
        <v>12.5</v>
      </c>
      <c r="Y190" s="57">
        <v>25</v>
      </c>
      <c r="Z190" s="57">
        <v>62.5</v>
      </c>
      <c r="AA190" s="57">
        <v>33.33</v>
      </c>
      <c r="AB190" s="57">
        <v>0</v>
      </c>
      <c r="AC190" s="57">
        <v>1</v>
      </c>
      <c r="AD190" s="57">
        <v>2</v>
      </c>
      <c r="AE190" s="57">
        <v>100</v>
      </c>
      <c r="AF190" s="57">
        <v>50</v>
      </c>
      <c r="AI190" s="45">
        <f t="shared" si="32"/>
        <v>7.4990000000000006</v>
      </c>
      <c r="AJ190" s="46">
        <f t="shared" si="33"/>
        <v>-7.4990000000000006</v>
      </c>
      <c r="AK190" s="63" t="str">
        <f t="shared" si="34"/>
        <v>Y</v>
      </c>
      <c r="AL190" s="63" t="str">
        <f t="shared" si="35"/>
        <v>N</v>
      </c>
      <c r="AM190" s="44" t="str">
        <f t="shared" si="36"/>
        <v>Win</v>
      </c>
      <c r="AN190" s="44" t="str">
        <f t="shared" si="37"/>
        <v>Loss</v>
      </c>
      <c r="AO190" s="44" t="str">
        <f t="shared" si="38"/>
        <v>Loss</v>
      </c>
      <c r="AP190" s="44">
        <f t="shared" si="39"/>
        <v>55</v>
      </c>
      <c r="AQ190" s="44">
        <f t="shared" si="40"/>
        <v>-50</v>
      </c>
      <c r="AR190" s="44">
        <f t="shared" si="41"/>
        <v>-50</v>
      </c>
      <c r="AS190" s="99" t="str">
        <f t="shared" si="42"/>
        <v>+</v>
      </c>
      <c r="AT190" s="99" t="str">
        <f t="shared" si="43"/>
        <v>n/a</v>
      </c>
      <c r="AU190" s="99" t="str">
        <f t="shared" si="44"/>
        <v>+</v>
      </c>
      <c r="AV190" s="99" t="str">
        <f t="shared" si="45"/>
        <v>+</v>
      </c>
      <c r="AW190" s="99" t="str">
        <f t="shared" si="46"/>
        <v>+</v>
      </c>
    </row>
    <row r="191" spans="1:49" ht="15">
      <c r="A191" s="56">
        <v>43617</v>
      </c>
      <c r="B191" s="57" t="s">
        <v>272</v>
      </c>
      <c r="C191" s="57" t="s">
        <v>2106</v>
      </c>
      <c r="D191" s="57" t="s">
        <v>2272</v>
      </c>
      <c r="E191" s="57" t="s">
        <v>2273</v>
      </c>
      <c r="F191" s="57" t="s">
        <v>2274</v>
      </c>
      <c r="G191" s="57">
        <v>5</v>
      </c>
      <c r="H191" s="57">
        <v>1</v>
      </c>
      <c r="I191" s="57">
        <v>1.56</v>
      </c>
      <c r="J191" s="57">
        <v>4.5199999999999996</v>
      </c>
      <c r="K191" s="57">
        <v>4.0599999999999996</v>
      </c>
      <c r="L191" s="57">
        <v>-2.5</v>
      </c>
      <c r="M191" s="57">
        <v>8</v>
      </c>
      <c r="N191" s="57">
        <v>34</v>
      </c>
      <c r="O191" s="57">
        <v>0</v>
      </c>
      <c r="P191" s="57">
        <v>5</v>
      </c>
      <c r="Q191" s="57">
        <v>16</v>
      </c>
      <c r="R191" s="57">
        <v>0</v>
      </c>
      <c r="S191" s="57">
        <v>0</v>
      </c>
      <c r="T191" s="57">
        <v>0</v>
      </c>
      <c r="U191" s="57">
        <v>37.5</v>
      </c>
      <c r="V191" s="57">
        <v>0</v>
      </c>
      <c r="W191" s="57">
        <v>62.5</v>
      </c>
      <c r="X191" s="57">
        <v>38.24</v>
      </c>
      <c r="Y191" s="57">
        <v>23.53</v>
      </c>
      <c r="Z191" s="57">
        <v>38.24</v>
      </c>
      <c r="AA191" s="57">
        <v>40</v>
      </c>
      <c r="AB191" s="57">
        <v>37.5</v>
      </c>
      <c r="AC191" s="57">
        <v>3</v>
      </c>
      <c r="AD191" s="57">
        <v>11</v>
      </c>
      <c r="AE191" s="57">
        <v>66.67</v>
      </c>
      <c r="AF191" s="57">
        <v>54.55</v>
      </c>
      <c r="AI191" s="45">
        <f t="shared" si="32"/>
        <v>-7.3529999999999989</v>
      </c>
      <c r="AJ191" s="46">
        <f t="shared" si="33"/>
        <v>7.3529999999999989</v>
      </c>
      <c r="AK191" s="63" t="str">
        <f t="shared" si="34"/>
        <v>N</v>
      </c>
      <c r="AL191" s="63" t="str">
        <f t="shared" si="35"/>
        <v>N</v>
      </c>
      <c r="AM191" s="44" t="str">
        <f t="shared" si="36"/>
        <v>Win</v>
      </c>
      <c r="AN191" s="44" t="str">
        <f t="shared" si="37"/>
        <v>Loss</v>
      </c>
      <c r="AO191" s="44" t="str">
        <f t="shared" si="38"/>
        <v>Loss</v>
      </c>
      <c r="AP191" s="44">
        <f t="shared" si="39"/>
        <v>28</v>
      </c>
      <c r="AQ191" s="44">
        <f t="shared" si="40"/>
        <v>-50</v>
      </c>
      <c r="AR191" s="44">
        <f t="shared" si="41"/>
        <v>-50</v>
      </c>
      <c r="AS191" s="99" t="str">
        <f t="shared" si="42"/>
        <v>+</v>
      </c>
      <c r="AT191" s="99" t="str">
        <f t="shared" si="43"/>
        <v>n/a</v>
      </c>
      <c r="AU191" s="99" t="str">
        <f t="shared" si="44"/>
        <v>-</v>
      </c>
      <c r="AV191" s="99" t="str">
        <f t="shared" si="45"/>
        <v>+</v>
      </c>
      <c r="AW191" s="99" t="str">
        <f t="shared" si="46"/>
        <v>-</v>
      </c>
    </row>
    <row r="192" spans="1:49" ht="15">
      <c r="A192" s="56">
        <v>43617</v>
      </c>
      <c r="B192" s="57" t="s">
        <v>272</v>
      </c>
      <c r="C192" s="57" t="s">
        <v>286</v>
      </c>
      <c r="D192" s="57" t="s">
        <v>2275</v>
      </c>
      <c r="E192" s="57" t="s">
        <v>2276</v>
      </c>
      <c r="F192" s="57" t="s">
        <v>2277</v>
      </c>
      <c r="G192" s="57">
        <v>1</v>
      </c>
      <c r="H192" s="57">
        <v>0</v>
      </c>
      <c r="I192" s="57">
        <v>1.91</v>
      </c>
      <c r="J192" s="57">
        <v>4.2300000000000004</v>
      </c>
      <c r="K192" s="57">
        <v>2.84</v>
      </c>
      <c r="L192" s="57">
        <v>-0.93</v>
      </c>
      <c r="M192" s="57">
        <v>61</v>
      </c>
      <c r="N192" s="57">
        <v>7</v>
      </c>
      <c r="O192" s="57">
        <v>0</v>
      </c>
      <c r="P192" s="57">
        <v>30</v>
      </c>
      <c r="Q192" s="57">
        <v>3</v>
      </c>
      <c r="R192" s="57">
        <v>0</v>
      </c>
      <c r="S192" s="57">
        <v>0</v>
      </c>
      <c r="T192" s="57">
        <v>0</v>
      </c>
      <c r="U192" s="57">
        <v>45.9</v>
      </c>
      <c r="V192" s="57">
        <v>18.03</v>
      </c>
      <c r="W192" s="57">
        <v>36.07</v>
      </c>
      <c r="X192" s="57">
        <v>100</v>
      </c>
      <c r="Y192" s="57">
        <v>0</v>
      </c>
      <c r="Z192" s="57">
        <v>0</v>
      </c>
      <c r="AA192" s="57">
        <v>43.33</v>
      </c>
      <c r="AB192" s="57">
        <v>100</v>
      </c>
      <c r="AC192" s="57">
        <v>34</v>
      </c>
      <c r="AD192" s="57">
        <v>4</v>
      </c>
      <c r="AE192" s="57">
        <v>58.82</v>
      </c>
      <c r="AF192" s="57">
        <v>100</v>
      </c>
      <c r="AI192" s="45">
        <f t="shared" si="32"/>
        <v>-16.231000000000002</v>
      </c>
      <c r="AJ192" s="46">
        <f t="shared" si="33"/>
        <v>16.231000000000002</v>
      </c>
      <c r="AK192" s="63" t="str">
        <f t="shared" si="34"/>
        <v>N</v>
      </c>
      <c r="AL192" s="63" t="str">
        <f t="shared" si="35"/>
        <v>Y</v>
      </c>
      <c r="AM192" s="44" t="str">
        <f t="shared" si="36"/>
        <v>Win</v>
      </c>
      <c r="AN192" s="44" t="str">
        <f t="shared" si="37"/>
        <v>Loss</v>
      </c>
      <c r="AO192" s="44" t="str">
        <f t="shared" si="38"/>
        <v>Loss</v>
      </c>
      <c r="AP192" s="44">
        <f t="shared" si="39"/>
        <v>45.5</v>
      </c>
      <c r="AQ192" s="44">
        <f t="shared" si="40"/>
        <v>-50</v>
      </c>
      <c r="AR192" s="44">
        <f t="shared" si="41"/>
        <v>-50</v>
      </c>
      <c r="AS192" s="99" t="str">
        <f t="shared" si="42"/>
        <v>+</v>
      </c>
      <c r="AT192" s="99" t="str">
        <f t="shared" si="43"/>
        <v>n/a</v>
      </c>
      <c r="AU192" s="99" t="str">
        <f t="shared" si="44"/>
        <v>-</v>
      </c>
      <c r="AV192" s="99" t="str">
        <f t="shared" si="45"/>
        <v>-</v>
      </c>
      <c r="AW192" s="99" t="str">
        <f t="shared" si="46"/>
        <v>-</v>
      </c>
    </row>
    <row r="193" spans="1:49" ht="15">
      <c r="A193" s="56">
        <v>43617</v>
      </c>
      <c r="B193" s="57" t="s">
        <v>272</v>
      </c>
      <c r="C193" s="57" t="s">
        <v>406</v>
      </c>
      <c r="D193" s="57" t="s">
        <v>2278</v>
      </c>
      <c r="E193" s="57" t="s">
        <v>2279</v>
      </c>
      <c r="F193" s="57" t="s">
        <v>408</v>
      </c>
      <c r="G193" s="57">
        <v>5</v>
      </c>
      <c r="H193" s="57">
        <v>2</v>
      </c>
      <c r="I193" s="57">
        <v>2.21</v>
      </c>
      <c r="J193" s="57">
        <v>4.6399999999999997</v>
      </c>
      <c r="K193" s="57">
        <v>2.31</v>
      </c>
      <c r="L193" s="57">
        <v>-0.1</v>
      </c>
      <c r="M193" s="57">
        <v>33</v>
      </c>
      <c r="N193" s="57">
        <v>7</v>
      </c>
      <c r="O193" s="57">
        <v>0</v>
      </c>
      <c r="P193" s="57">
        <v>16</v>
      </c>
      <c r="Q193" s="57">
        <v>3</v>
      </c>
      <c r="R193" s="57">
        <v>0</v>
      </c>
      <c r="S193" s="57">
        <v>0</v>
      </c>
      <c r="T193" s="57">
        <v>0</v>
      </c>
      <c r="U193" s="57">
        <v>27.27</v>
      </c>
      <c r="V193" s="57">
        <v>39.39</v>
      </c>
      <c r="W193" s="57">
        <v>33.33</v>
      </c>
      <c r="X193" s="57">
        <v>85.71</v>
      </c>
      <c r="Y193" s="57">
        <v>0</v>
      </c>
      <c r="Z193" s="57">
        <v>14.29</v>
      </c>
      <c r="AA193" s="57">
        <v>18.75</v>
      </c>
      <c r="AB193" s="57">
        <v>66.67</v>
      </c>
      <c r="AC193" s="57">
        <v>19</v>
      </c>
      <c r="AD193" s="57">
        <v>5</v>
      </c>
      <c r="AE193" s="57">
        <v>26.32</v>
      </c>
      <c r="AF193" s="57">
        <v>100</v>
      </c>
      <c r="AI193" s="45">
        <f t="shared" si="32"/>
        <v>-11.556999999999999</v>
      </c>
      <c r="AJ193" s="46">
        <f t="shared" si="33"/>
        <v>11.556999999999999</v>
      </c>
      <c r="AK193" s="63" t="str">
        <f t="shared" si="34"/>
        <v>N</v>
      </c>
      <c r="AL193" s="63" t="str">
        <f t="shared" si="35"/>
        <v>N</v>
      </c>
      <c r="AM193" s="44" t="str">
        <f t="shared" si="36"/>
        <v>Win</v>
      </c>
      <c r="AN193" s="44" t="str">
        <f t="shared" si="37"/>
        <v>Loss</v>
      </c>
      <c r="AO193" s="44" t="str">
        <f t="shared" si="38"/>
        <v>Loss</v>
      </c>
      <c r="AP193" s="44">
        <f t="shared" si="39"/>
        <v>60.5</v>
      </c>
      <c r="AQ193" s="44">
        <f t="shared" si="40"/>
        <v>-50</v>
      </c>
      <c r="AR193" s="44">
        <f t="shared" si="41"/>
        <v>-50</v>
      </c>
      <c r="AS193" s="99" t="str">
        <f t="shared" si="42"/>
        <v>+</v>
      </c>
      <c r="AT193" s="99" t="str">
        <f t="shared" si="43"/>
        <v>n/a</v>
      </c>
      <c r="AU193" s="99" t="str">
        <f t="shared" si="44"/>
        <v>-</v>
      </c>
      <c r="AV193" s="99" t="str">
        <f t="shared" si="45"/>
        <v>-</v>
      </c>
      <c r="AW193" s="99" t="str">
        <f t="shared" si="46"/>
        <v>-</v>
      </c>
    </row>
    <row r="194" spans="1:49" ht="15">
      <c r="A194" s="56">
        <v>43617</v>
      </c>
      <c r="B194" s="57" t="s">
        <v>272</v>
      </c>
      <c r="C194" s="57" t="s">
        <v>406</v>
      </c>
      <c r="D194" s="57" t="s">
        <v>2280</v>
      </c>
      <c r="E194" s="57" t="s">
        <v>2281</v>
      </c>
      <c r="F194" s="57" t="s">
        <v>2282</v>
      </c>
      <c r="G194" s="57">
        <v>1</v>
      </c>
      <c r="H194" s="57">
        <v>0</v>
      </c>
      <c r="I194" s="57">
        <v>1.75</v>
      </c>
      <c r="J194" s="57">
        <v>4.46</v>
      </c>
      <c r="K194" s="57">
        <v>3.14</v>
      </c>
      <c r="L194" s="57">
        <v>-1.39</v>
      </c>
      <c r="M194" s="57">
        <v>31</v>
      </c>
      <c r="N194" s="57">
        <v>35</v>
      </c>
      <c r="O194" s="57">
        <v>2</v>
      </c>
      <c r="P194" s="57">
        <v>17</v>
      </c>
      <c r="Q194" s="57">
        <v>18</v>
      </c>
      <c r="R194" s="57">
        <v>0</v>
      </c>
      <c r="S194" s="57">
        <v>0</v>
      </c>
      <c r="T194" s="57">
        <v>100</v>
      </c>
      <c r="U194" s="57">
        <v>48.39</v>
      </c>
      <c r="V194" s="57">
        <v>9.68</v>
      </c>
      <c r="W194" s="57">
        <v>41.94</v>
      </c>
      <c r="X194" s="57">
        <v>40</v>
      </c>
      <c r="Y194" s="57">
        <v>17.14</v>
      </c>
      <c r="Z194" s="57">
        <v>42.86</v>
      </c>
      <c r="AA194" s="57">
        <v>52.94</v>
      </c>
      <c r="AB194" s="57">
        <v>33.33</v>
      </c>
      <c r="AC194" s="57">
        <v>18</v>
      </c>
      <c r="AD194" s="57">
        <v>14</v>
      </c>
      <c r="AE194" s="57">
        <v>55.56</v>
      </c>
      <c r="AF194" s="57">
        <v>42.86</v>
      </c>
      <c r="AI194" s="45">
        <f t="shared" si="32"/>
        <v>-28.883999999999993</v>
      </c>
      <c r="AJ194" s="46">
        <f t="shared" si="33"/>
        <v>28.883999999999993</v>
      </c>
      <c r="AK194" s="63" t="str">
        <f t="shared" si="34"/>
        <v>N</v>
      </c>
      <c r="AL194" s="63" t="str">
        <f t="shared" si="35"/>
        <v>N</v>
      </c>
      <c r="AM194" s="44" t="str">
        <f t="shared" si="36"/>
        <v>Win</v>
      </c>
      <c r="AN194" s="44" t="str">
        <f t="shared" si="37"/>
        <v>Loss</v>
      </c>
      <c r="AO194" s="44" t="str">
        <f t="shared" si="38"/>
        <v>Loss</v>
      </c>
      <c r="AP194" s="44">
        <f t="shared" si="39"/>
        <v>37.5</v>
      </c>
      <c r="AQ194" s="44">
        <f t="shared" si="40"/>
        <v>-50</v>
      </c>
      <c r="AR194" s="44">
        <f t="shared" si="41"/>
        <v>-50</v>
      </c>
      <c r="AS194" s="99" t="str">
        <f t="shared" si="42"/>
        <v>+</v>
      </c>
      <c r="AT194" s="99" t="str">
        <f t="shared" si="43"/>
        <v>-</v>
      </c>
      <c r="AU194" s="99" t="str">
        <f t="shared" si="44"/>
        <v>+</v>
      </c>
      <c r="AV194" s="99" t="str">
        <f t="shared" si="45"/>
        <v>+</v>
      </c>
      <c r="AW194" s="99" t="str">
        <f t="shared" si="46"/>
        <v>-</v>
      </c>
    </row>
    <row r="195" spans="1:49" ht="15">
      <c r="A195" s="56">
        <v>43617</v>
      </c>
      <c r="B195" s="57" t="s">
        <v>461</v>
      </c>
      <c r="C195" s="57" t="s">
        <v>1938</v>
      </c>
      <c r="D195" s="57" t="s">
        <v>2283</v>
      </c>
      <c r="E195" s="57" t="s">
        <v>2284</v>
      </c>
      <c r="F195" s="57" t="s">
        <v>2285</v>
      </c>
      <c r="G195" s="57">
        <v>4</v>
      </c>
      <c r="H195" s="57">
        <v>1</v>
      </c>
      <c r="I195" s="57">
        <v>1.56</v>
      </c>
      <c r="J195" s="57">
        <v>4.8</v>
      </c>
      <c r="K195" s="57">
        <v>3.7</v>
      </c>
      <c r="L195" s="57">
        <v>-2.14</v>
      </c>
      <c r="M195" s="57">
        <v>21</v>
      </c>
      <c r="N195" s="57">
        <v>25</v>
      </c>
      <c r="O195" s="57">
        <v>2</v>
      </c>
      <c r="P195" s="57">
        <v>10</v>
      </c>
      <c r="Q195" s="57">
        <v>11</v>
      </c>
      <c r="R195" s="57">
        <v>50</v>
      </c>
      <c r="S195" s="57">
        <v>0</v>
      </c>
      <c r="T195" s="57">
        <v>50</v>
      </c>
      <c r="U195" s="57">
        <v>66.67</v>
      </c>
      <c r="V195" s="57">
        <v>19.05</v>
      </c>
      <c r="W195" s="57">
        <v>14.29</v>
      </c>
      <c r="X195" s="57">
        <v>76</v>
      </c>
      <c r="Y195" s="57">
        <v>12</v>
      </c>
      <c r="Z195" s="57">
        <v>12</v>
      </c>
      <c r="AA195" s="57">
        <v>70</v>
      </c>
      <c r="AB195" s="57">
        <v>63.64</v>
      </c>
      <c r="AC195" s="57">
        <v>20</v>
      </c>
      <c r="AD195" s="57">
        <v>21</v>
      </c>
      <c r="AE195" s="57">
        <v>65</v>
      </c>
      <c r="AF195" s="57">
        <v>80.95</v>
      </c>
      <c r="AI195" s="45">
        <f t="shared" si="32"/>
        <v>-1.6190000000000007</v>
      </c>
      <c r="AJ195" s="46">
        <f t="shared" si="33"/>
        <v>1.6190000000000007</v>
      </c>
      <c r="AK195" s="63" t="str">
        <f t="shared" si="34"/>
        <v>N</v>
      </c>
      <c r="AL195" s="63" t="str">
        <f t="shared" si="35"/>
        <v>N</v>
      </c>
      <c r="AM195" s="44" t="str">
        <f t="shared" si="36"/>
        <v>Win</v>
      </c>
      <c r="AN195" s="44" t="str">
        <f t="shared" si="37"/>
        <v>Loss</v>
      </c>
      <c r="AO195" s="44" t="str">
        <f t="shared" si="38"/>
        <v>Loss</v>
      </c>
      <c r="AP195" s="44">
        <f t="shared" si="39"/>
        <v>28</v>
      </c>
      <c r="AQ195" s="44">
        <f t="shared" si="40"/>
        <v>-50</v>
      </c>
      <c r="AR195" s="44">
        <f t="shared" si="41"/>
        <v>-50</v>
      </c>
      <c r="AS195" s="99" t="str">
        <f t="shared" si="42"/>
        <v>+</v>
      </c>
      <c r="AT195" s="99" t="str">
        <f t="shared" si="43"/>
        <v>-</v>
      </c>
      <c r="AU195" s="99" t="str">
        <f t="shared" si="44"/>
        <v>-</v>
      </c>
      <c r="AV195" s="99" t="str">
        <f t="shared" si="45"/>
        <v>+</v>
      </c>
      <c r="AW195" s="99" t="str">
        <f t="shared" si="46"/>
        <v>-</v>
      </c>
    </row>
    <row r="196" spans="1:49" ht="15">
      <c r="A196" s="56">
        <v>43617</v>
      </c>
      <c r="B196" s="57" t="s">
        <v>461</v>
      </c>
      <c r="C196" s="57" t="s">
        <v>1938</v>
      </c>
      <c r="D196" s="57" t="s">
        <v>2286</v>
      </c>
      <c r="E196" s="57" t="s">
        <v>2287</v>
      </c>
      <c r="F196" s="57" t="s">
        <v>2288</v>
      </c>
      <c r="G196" s="57">
        <v>5</v>
      </c>
      <c r="H196" s="57">
        <v>0</v>
      </c>
      <c r="I196" s="57">
        <v>1.26</v>
      </c>
      <c r="J196" s="57">
        <v>5.53</v>
      </c>
      <c r="K196" s="57">
        <v>8.18</v>
      </c>
      <c r="L196" s="57">
        <v>-6.92</v>
      </c>
      <c r="M196" s="57">
        <v>23</v>
      </c>
      <c r="N196" s="57">
        <v>26</v>
      </c>
      <c r="O196" s="57">
        <v>2</v>
      </c>
      <c r="P196" s="57">
        <v>12</v>
      </c>
      <c r="Q196" s="57">
        <v>14</v>
      </c>
      <c r="R196" s="57">
        <v>100</v>
      </c>
      <c r="S196" s="57">
        <v>0</v>
      </c>
      <c r="T196" s="57">
        <v>0</v>
      </c>
      <c r="U196" s="57">
        <v>73.91</v>
      </c>
      <c r="V196" s="57">
        <v>17.39</v>
      </c>
      <c r="W196" s="57">
        <v>8.6999999999999993</v>
      </c>
      <c r="X196" s="57">
        <v>50</v>
      </c>
      <c r="Y196" s="57">
        <v>7.69</v>
      </c>
      <c r="Z196" s="57">
        <v>42.31</v>
      </c>
      <c r="AA196" s="57">
        <v>83.33</v>
      </c>
      <c r="AB196" s="57">
        <v>42.86</v>
      </c>
      <c r="AC196" s="57">
        <v>18</v>
      </c>
      <c r="AD196" s="57">
        <v>14</v>
      </c>
      <c r="AE196" s="57">
        <v>83.33</v>
      </c>
      <c r="AF196" s="57">
        <v>85.71</v>
      </c>
      <c r="AI196" s="45">
        <f t="shared" si="32"/>
        <v>42.473999999999997</v>
      </c>
      <c r="AJ196" s="46">
        <f t="shared" si="33"/>
        <v>-42.473999999999997</v>
      </c>
      <c r="AK196" s="63" t="str">
        <f t="shared" si="34"/>
        <v>Y</v>
      </c>
      <c r="AL196" s="63" t="str">
        <f t="shared" si="35"/>
        <v>N</v>
      </c>
      <c r="AM196" s="44" t="str">
        <f t="shared" si="36"/>
        <v>Win</v>
      </c>
      <c r="AN196" s="44" t="str">
        <f t="shared" si="37"/>
        <v>Loss</v>
      </c>
      <c r="AO196" s="44" t="str">
        <f t="shared" si="38"/>
        <v>Loss</v>
      </c>
      <c r="AP196" s="44">
        <f t="shared" si="39"/>
        <v>13</v>
      </c>
      <c r="AQ196" s="44">
        <f t="shared" si="40"/>
        <v>-50</v>
      </c>
      <c r="AR196" s="44">
        <f t="shared" si="41"/>
        <v>-50</v>
      </c>
      <c r="AS196" s="99" t="str">
        <f t="shared" si="42"/>
        <v>+</v>
      </c>
      <c r="AT196" s="99" t="str">
        <f t="shared" si="43"/>
        <v>+</v>
      </c>
      <c r="AU196" s="99" t="str">
        <f t="shared" si="44"/>
        <v>+</v>
      </c>
      <c r="AV196" s="99" t="str">
        <f t="shared" si="45"/>
        <v>+</v>
      </c>
      <c r="AW196" s="99" t="str">
        <f t="shared" si="46"/>
        <v>+</v>
      </c>
    </row>
    <row r="197" spans="1:49" ht="15">
      <c r="A197" s="56">
        <v>43617</v>
      </c>
      <c r="B197" s="57" t="s">
        <v>461</v>
      </c>
      <c r="C197" s="57" t="s">
        <v>1938</v>
      </c>
      <c r="D197" s="57" t="s">
        <v>2289</v>
      </c>
      <c r="E197" s="57" t="s">
        <v>2290</v>
      </c>
      <c r="F197" s="57" t="s">
        <v>2291</v>
      </c>
      <c r="G197" s="57">
        <v>1</v>
      </c>
      <c r="H197" s="57">
        <v>0</v>
      </c>
      <c r="I197" s="57">
        <v>1.01</v>
      </c>
      <c r="J197" s="57">
        <v>14.04</v>
      </c>
      <c r="K197" s="57">
        <v>23.13</v>
      </c>
      <c r="L197" s="57">
        <v>-22.12</v>
      </c>
      <c r="M197" s="57">
        <v>23</v>
      </c>
      <c r="N197" s="57">
        <v>17</v>
      </c>
      <c r="O197" s="57">
        <v>2</v>
      </c>
      <c r="P197" s="57">
        <v>11</v>
      </c>
      <c r="Q197" s="57">
        <v>7</v>
      </c>
      <c r="R197" s="57">
        <v>100</v>
      </c>
      <c r="S197" s="57">
        <v>0</v>
      </c>
      <c r="T197" s="57">
        <v>0</v>
      </c>
      <c r="U197" s="57">
        <v>17.39</v>
      </c>
      <c r="V197" s="57">
        <v>17.39</v>
      </c>
      <c r="W197" s="57">
        <v>65.22</v>
      </c>
      <c r="X197" s="57">
        <v>0</v>
      </c>
      <c r="Y197" s="57">
        <v>5.88</v>
      </c>
      <c r="Z197" s="57">
        <v>94.12</v>
      </c>
      <c r="AA197" s="57">
        <v>18.18</v>
      </c>
      <c r="AB197" s="57">
        <v>0</v>
      </c>
      <c r="AC197" s="57">
        <v>4</v>
      </c>
      <c r="AD197" s="57">
        <v>0</v>
      </c>
      <c r="AE197" s="57">
        <v>75</v>
      </c>
      <c r="AF197" s="57">
        <v>0</v>
      </c>
      <c r="AI197" s="45">
        <f t="shared" si="32"/>
        <v>40.408999999999999</v>
      </c>
      <c r="AJ197" s="46">
        <f t="shared" si="33"/>
        <v>-40.408999999999999</v>
      </c>
      <c r="AK197" s="63" t="str">
        <f t="shared" si="34"/>
        <v>N</v>
      </c>
      <c r="AL197" s="63" t="str">
        <f t="shared" si="35"/>
        <v>N</v>
      </c>
      <c r="AM197" s="44" t="str">
        <f t="shared" si="36"/>
        <v>Win</v>
      </c>
      <c r="AN197" s="44" t="str">
        <f t="shared" si="37"/>
        <v>Loss</v>
      </c>
      <c r="AO197" s="44" t="str">
        <f t="shared" si="38"/>
        <v>Loss</v>
      </c>
      <c r="AP197" s="44">
        <f t="shared" si="39"/>
        <v>0.5</v>
      </c>
      <c r="AQ197" s="44">
        <f t="shared" si="40"/>
        <v>-50</v>
      </c>
      <c r="AR197" s="44">
        <f t="shared" si="41"/>
        <v>-50</v>
      </c>
      <c r="AS197" s="99" t="str">
        <f t="shared" si="42"/>
        <v>+</v>
      </c>
      <c r="AT197" s="99" t="str">
        <f t="shared" si="43"/>
        <v>+</v>
      </c>
      <c r="AU197" s="99" t="str">
        <f t="shared" si="44"/>
        <v>+</v>
      </c>
      <c r="AV197" s="99" t="str">
        <f t="shared" si="45"/>
        <v>+</v>
      </c>
      <c r="AW197" s="99" t="str">
        <f t="shared" si="46"/>
        <v>+</v>
      </c>
    </row>
    <row r="198" spans="1:49" ht="15">
      <c r="A198" s="56">
        <v>43617</v>
      </c>
      <c r="B198" s="57" t="s">
        <v>461</v>
      </c>
      <c r="C198" s="57" t="s">
        <v>745</v>
      </c>
      <c r="D198" s="57" t="s">
        <v>2292</v>
      </c>
      <c r="E198" s="57" t="s">
        <v>2293</v>
      </c>
      <c r="F198" s="57" t="s">
        <v>2294</v>
      </c>
      <c r="G198" s="57">
        <v>1</v>
      </c>
      <c r="H198" s="57">
        <v>2</v>
      </c>
      <c r="I198" s="57">
        <v>1.52</v>
      </c>
      <c r="J198" s="57">
        <v>4.04</v>
      </c>
      <c r="K198" s="57">
        <v>5</v>
      </c>
      <c r="L198" s="57">
        <v>-3.48</v>
      </c>
      <c r="M198" s="57">
        <v>26</v>
      </c>
      <c r="N198" s="57">
        <v>28</v>
      </c>
      <c r="O198" s="57">
        <v>1</v>
      </c>
      <c r="P198" s="57">
        <v>12</v>
      </c>
      <c r="Q198" s="57">
        <v>12</v>
      </c>
      <c r="R198" s="57">
        <v>100</v>
      </c>
      <c r="S198" s="57">
        <v>0</v>
      </c>
      <c r="T198" s="57">
        <v>0</v>
      </c>
      <c r="U198" s="57">
        <v>34.619999999999997</v>
      </c>
      <c r="V198" s="57">
        <v>30.77</v>
      </c>
      <c r="W198" s="57">
        <v>34.619999999999997</v>
      </c>
      <c r="X198" s="57">
        <v>17.86</v>
      </c>
      <c r="Y198" s="57">
        <v>28.57</v>
      </c>
      <c r="Z198" s="57">
        <v>53.57</v>
      </c>
      <c r="AA198" s="57">
        <v>50</v>
      </c>
      <c r="AB198" s="57">
        <v>33.33</v>
      </c>
      <c r="AC198" s="57">
        <v>7</v>
      </c>
      <c r="AD198" s="57">
        <v>9</v>
      </c>
      <c r="AE198" s="57">
        <v>42.86</v>
      </c>
      <c r="AF198" s="57">
        <v>22.22</v>
      </c>
      <c r="AI198" s="45">
        <f t="shared" si="32"/>
        <v>37.362000000000002</v>
      </c>
      <c r="AJ198" s="46">
        <f t="shared" si="33"/>
        <v>-37.362000000000002</v>
      </c>
      <c r="AK198" s="63" t="str">
        <f t="shared" si="34"/>
        <v>N</v>
      </c>
      <c r="AL198" s="63" t="str">
        <f t="shared" si="35"/>
        <v>N</v>
      </c>
      <c r="AM198" s="44" t="str">
        <f t="shared" si="36"/>
        <v>Loss</v>
      </c>
      <c r="AN198" s="44" t="str">
        <f t="shared" si="37"/>
        <v>Loss</v>
      </c>
      <c r="AO198" s="44" t="str">
        <f t="shared" si="38"/>
        <v>Win</v>
      </c>
      <c r="AP198" s="44">
        <f t="shared" si="39"/>
        <v>-50</v>
      </c>
      <c r="AQ198" s="44">
        <f t="shared" si="40"/>
        <v>-50</v>
      </c>
      <c r="AR198" s="44">
        <f t="shared" si="41"/>
        <v>200</v>
      </c>
      <c r="AS198" s="99" t="str">
        <f t="shared" si="42"/>
        <v>+</v>
      </c>
      <c r="AT198" s="99" t="str">
        <f t="shared" si="43"/>
        <v>+</v>
      </c>
      <c r="AU198" s="99" t="str">
        <f t="shared" si="44"/>
        <v>+</v>
      </c>
      <c r="AV198" s="99" t="str">
        <f t="shared" si="45"/>
        <v>+</v>
      </c>
      <c r="AW198" s="99" t="str">
        <f t="shared" si="46"/>
        <v>+</v>
      </c>
    </row>
    <row r="199" spans="1:49" ht="15">
      <c r="A199" s="56">
        <v>43617</v>
      </c>
      <c r="B199" s="57" t="s">
        <v>461</v>
      </c>
      <c r="C199" s="57" t="s">
        <v>1151</v>
      </c>
      <c r="D199" s="57" t="s">
        <v>2295</v>
      </c>
      <c r="E199" s="57" t="s">
        <v>2296</v>
      </c>
      <c r="F199" s="57" t="s">
        <v>2297</v>
      </c>
      <c r="G199" s="57">
        <v>3</v>
      </c>
      <c r="H199" s="57">
        <v>3</v>
      </c>
      <c r="I199" s="57">
        <v>2.17</v>
      </c>
      <c r="J199" s="57">
        <v>3.48</v>
      </c>
      <c r="K199" s="57">
        <v>2.62</v>
      </c>
      <c r="L199" s="57">
        <v>-0.45</v>
      </c>
      <c r="M199" s="57">
        <v>27</v>
      </c>
      <c r="N199" s="57">
        <v>26</v>
      </c>
      <c r="O199" s="57">
        <v>1</v>
      </c>
      <c r="P199" s="57">
        <v>13</v>
      </c>
      <c r="Q199" s="57">
        <v>12</v>
      </c>
      <c r="R199" s="57">
        <v>0</v>
      </c>
      <c r="S199" s="57">
        <v>100</v>
      </c>
      <c r="T199" s="57">
        <v>0</v>
      </c>
      <c r="U199" s="57">
        <v>59.26</v>
      </c>
      <c r="V199" s="57">
        <v>22.22</v>
      </c>
      <c r="W199" s="57">
        <v>18.52</v>
      </c>
      <c r="X199" s="57">
        <v>65.38</v>
      </c>
      <c r="Y199" s="57">
        <v>19.23</v>
      </c>
      <c r="Z199" s="57">
        <v>15.38</v>
      </c>
      <c r="AA199" s="57">
        <v>76.92</v>
      </c>
      <c r="AB199" s="57">
        <v>50</v>
      </c>
      <c r="AC199" s="57">
        <v>21</v>
      </c>
      <c r="AD199" s="57">
        <v>25</v>
      </c>
      <c r="AE199" s="57">
        <v>66.67</v>
      </c>
      <c r="AF199" s="57">
        <v>68</v>
      </c>
      <c r="AI199" s="45">
        <f t="shared" si="32"/>
        <v>8.447000000000001</v>
      </c>
      <c r="AJ199" s="46">
        <f t="shared" si="33"/>
        <v>11.553000000000001</v>
      </c>
      <c r="AK199" s="63" t="str">
        <f t="shared" si="34"/>
        <v>N</v>
      </c>
      <c r="AL199" s="63" t="str">
        <f t="shared" si="35"/>
        <v>N</v>
      </c>
      <c r="AM199" s="44" t="str">
        <f t="shared" si="36"/>
        <v>Loss</v>
      </c>
      <c r="AN199" s="44" t="str">
        <f t="shared" si="37"/>
        <v>Win</v>
      </c>
      <c r="AO199" s="44" t="str">
        <f t="shared" si="38"/>
        <v>Loss</v>
      </c>
      <c r="AP199" s="44">
        <f t="shared" si="39"/>
        <v>-50</v>
      </c>
      <c r="AQ199" s="44">
        <f t="shared" si="40"/>
        <v>124</v>
      </c>
      <c r="AR199" s="44">
        <f t="shared" si="41"/>
        <v>-50</v>
      </c>
      <c r="AS199" s="99" t="str">
        <f t="shared" si="42"/>
        <v>+</v>
      </c>
      <c r="AT199" s="99" t="str">
        <f t="shared" si="43"/>
        <v>-</v>
      </c>
      <c r="AU199" s="99" t="str">
        <f t="shared" si="44"/>
        <v>-</v>
      </c>
      <c r="AV199" s="99" t="str">
        <f t="shared" si="45"/>
        <v>+</v>
      </c>
      <c r="AW199" s="99" t="str">
        <f t="shared" si="46"/>
        <v>+</v>
      </c>
    </row>
    <row r="200" spans="1:49" ht="15">
      <c r="A200" s="56">
        <v>43617</v>
      </c>
      <c r="B200" s="57" t="s">
        <v>459</v>
      </c>
      <c r="C200" s="57" t="s">
        <v>1571</v>
      </c>
      <c r="D200" s="57" t="s">
        <v>2298</v>
      </c>
      <c r="E200" s="57" t="s">
        <v>2299</v>
      </c>
      <c r="F200" s="57" t="s">
        <v>2300</v>
      </c>
      <c r="G200" s="57">
        <v>2</v>
      </c>
      <c r="H200" s="57">
        <v>3</v>
      </c>
      <c r="I200" s="57">
        <v>1.7</v>
      </c>
      <c r="J200" s="57">
        <v>3.68</v>
      </c>
      <c r="K200" s="57">
        <v>4.25</v>
      </c>
      <c r="L200" s="57">
        <v>-2.5499999999999998</v>
      </c>
      <c r="M200" s="57">
        <v>36</v>
      </c>
      <c r="N200" s="57">
        <v>72</v>
      </c>
      <c r="O200" s="57">
        <v>1</v>
      </c>
      <c r="P200" s="57">
        <v>17</v>
      </c>
      <c r="Q200" s="57">
        <v>36</v>
      </c>
      <c r="R200" s="57">
        <v>0</v>
      </c>
      <c r="S200" s="57">
        <v>0</v>
      </c>
      <c r="T200" s="57">
        <v>100</v>
      </c>
      <c r="U200" s="57">
        <v>61.11</v>
      </c>
      <c r="V200" s="57">
        <v>13.89</v>
      </c>
      <c r="W200" s="57">
        <v>25</v>
      </c>
      <c r="X200" s="57">
        <v>58.33</v>
      </c>
      <c r="Y200" s="57">
        <v>12.5</v>
      </c>
      <c r="Z200" s="57">
        <v>29.17</v>
      </c>
      <c r="AA200" s="57">
        <v>64.709999999999994</v>
      </c>
      <c r="AB200" s="57">
        <v>58.33</v>
      </c>
      <c r="AC200" s="57">
        <v>32</v>
      </c>
      <c r="AD200" s="57">
        <v>49</v>
      </c>
      <c r="AE200" s="57">
        <v>62.5</v>
      </c>
      <c r="AF200" s="57">
        <v>71.430000000000007</v>
      </c>
      <c r="AI200" s="45">
        <f t="shared" si="32"/>
        <v>-28.471</v>
      </c>
      <c r="AJ200" s="46">
        <f t="shared" si="33"/>
        <v>28.471</v>
      </c>
      <c r="AK200" s="63" t="str">
        <f t="shared" si="34"/>
        <v>N</v>
      </c>
      <c r="AL200" s="63" t="str">
        <f t="shared" si="35"/>
        <v>N</v>
      </c>
      <c r="AM200" s="44" t="str">
        <f t="shared" si="36"/>
        <v>Loss</v>
      </c>
      <c r="AN200" s="44" t="str">
        <f t="shared" si="37"/>
        <v>Loss</v>
      </c>
      <c r="AO200" s="44" t="str">
        <f t="shared" si="38"/>
        <v>Win</v>
      </c>
      <c r="AP200" s="44">
        <f t="shared" si="39"/>
        <v>-50</v>
      </c>
      <c r="AQ200" s="44">
        <f t="shared" si="40"/>
        <v>-50</v>
      </c>
      <c r="AR200" s="44">
        <f t="shared" si="41"/>
        <v>162.5</v>
      </c>
      <c r="AS200" s="99" t="str">
        <f t="shared" si="42"/>
        <v>+</v>
      </c>
      <c r="AT200" s="99" t="str">
        <f t="shared" si="43"/>
        <v>-</v>
      </c>
      <c r="AU200" s="99" t="str">
        <f t="shared" si="44"/>
        <v>+</v>
      </c>
      <c r="AV200" s="99" t="str">
        <f t="shared" si="45"/>
        <v>+</v>
      </c>
      <c r="AW200" s="99" t="str">
        <f t="shared" si="46"/>
        <v>-</v>
      </c>
    </row>
    <row r="201" spans="1:49" ht="15">
      <c r="A201" s="56">
        <v>43617</v>
      </c>
      <c r="B201" s="57" t="s">
        <v>459</v>
      </c>
      <c r="C201" s="57" t="s">
        <v>1571</v>
      </c>
      <c r="D201" s="57" t="s">
        <v>2301</v>
      </c>
      <c r="E201" s="57" t="s">
        <v>2302</v>
      </c>
      <c r="F201" s="57" t="s">
        <v>2303</v>
      </c>
      <c r="G201" s="57">
        <v>2</v>
      </c>
      <c r="H201" s="57">
        <v>0</v>
      </c>
      <c r="I201" s="57">
        <v>1.05</v>
      </c>
      <c r="J201" s="57">
        <v>10.55</v>
      </c>
      <c r="K201" s="57">
        <v>22.43</v>
      </c>
      <c r="L201" s="57">
        <v>-21.38</v>
      </c>
      <c r="M201" s="57">
        <v>70</v>
      </c>
      <c r="N201" s="57">
        <v>38</v>
      </c>
      <c r="O201" s="57">
        <v>1</v>
      </c>
      <c r="P201" s="57">
        <v>34</v>
      </c>
      <c r="Q201" s="57">
        <v>19</v>
      </c>
      <c r="R201" s="57">
        <v>100</v>
      </c>
      <c r="S201" s="57">
        <v>0</v>
      </c>
      <c r="T201" s="57">
        <v>0</v>
      </c>
      <c r="U201" s="57">
        <v>54.29</v>
      </c>
      <c r="V201" s="57">
        <v>21.43</v>
      </c>
      <c r="W201" s="57">
        <v>24.29</v>
      </c>
      <c r="X201" s="57">
        <v>31.58</v>
      </c>
      <c r="Y201" s="57">
        <v>21.05</v>
      </c>
      <c r="Z201" s="57">
        <v>47.37</v>
      </c>
      <c r="AA201" s="57">
        <v>52.94</v>
      </c>
      <c r="AB201" s="57">
        <v>15.79</v>
      </c>
      <c r="AC201" s="57">
        <v>47</v>
      </c>
      <c r="AD201" s="57">
        <v>15</v>
      </c>
      <c r="AE201" s="57">
        <v>63.83</v>
      </c>
      <c r="AF201" s="57">
        <v>53.33</v>
      </c>
      <c r="AI201" s="45">
        <f t="shared" ref="AI201:AI264" si="47">(+R201*$R$6)+(S201*$S$6)-(T201*$T$6)+(U201*$U$6)+(V201*$V$6)-(W201*$W$6)-(X201*$X$6)-(Y201*$Y$6)+(Z201*$Z$6)</f>
        <v>39.195999999999998</v>
      </c>
      <c r="AJ201" s="46">
        <f t="shared" ref="AJ201:AJ264" si="48">(-R201*$R$6)+(S201*$S$6)+(T201*$T$6)-(U201*$U$6)-(V201*$V$6)+(W201*$W$6)+(X201*$X$6)+(Y201*$Y$6)-(Z201*$Z$6)</f>
        <v>-39.195999999999998</v>
      </c>
      <c r="AK201" s="63" t="str">
        <f t="shared" ref="AK201:AK264" si="49">IF($AK$6="Y",IF(AI201&gt;=$AI$6,"Y",IF(AA201&gt;=$AA$6,"Y","N")),IF(AI201&gt;=$AI$6,"Y",IF(AA201&gt;=$AA$6,"Y",IF(L201&lt;0,IF(AE201&gt;=$AE$6,"Y","N"),"N"))))</f>
        <v>N</v>
      </c>
      <c r="AL201" s="63" t="str">
        <f t="shared" ref="AL201:AL264" si="50">IF($AL$6="Y",IF(AJ201&gt;=$AJ$6,"Y",IF(AB201&gt;=$AB$6,"Y","N")),IF(AJ201&gt;=$AJ$6,"Y",IF(AB201&gt;=$AB$6,"Y",IF(L201&gt;0,IF(AF201&gt;=$AF$6,"Y","N"),"N"))))</f>
        <v>N</v>
      </c>
      <c r="AM201" s="44" t="str">
        <f t="shared" ref="AM201:AM264" si="51">IF(G201&gt;H201,"Win","Loss")</f>
        <v>Win</v>
      </c>
      <c r="AN201" s="44" t="str">
        <f t="shared" ref="AN201:AN264" si="52">IF(G201=H201,"Win","Loss")</f>
        <v>Loss</v>
      </c>
      <c r="AO201" s="44" t="str">
        <f t="shared" ref="AO201:AO264" si="53">IF(G201&lt;H201,"Win","Loss")</f>
        <v>Loss</v>
      </c>
      <c r="AP201" s="44">
        <f t="shared" ref="AP201:AP264" si="54">IF(AM201="Win",(I201*$B$2)-$B$2,-$B$2)</f>
        <v>2.5</v>
      </c>
      <c r="AQ201" s="44">
        <f t="shared" ref="AQ201:AQ264" si="55">IF(AN201="Win",(J201*$B$2)-$B$2,-$B$2)</f>
        <v>-50</v>
      </c>
      <c r="AR201" s="44">
        <f t="shared" ref="AR201:AR264" si="56">IF(AO201="Win",(K201*$B$2)-$B$2,-$B$2)</f>
        <v>-50</v>
      </c>
      <c r="AS201" s="99" t="str">
        <f t="shared" si="42"/>
        <v>+</v>
      </c>
      <c r="AT201" s="99" t="str">
        <f t="shared" si="43"/>
        <v>+</v>
      </c>
      <c r="AU201" s="99" t="str">
        <f t="shared" si="44"/>
        <v>+</v>
      </c>
      <c r="AV201" s="99" t="str">
        <f t="shared" si="45"/>
        <v>+</v>
      </c>
      <c r="AW201" s="99" t="str">
        <f t="shared" si="46"/>
        <v>+</v>
      </c>
    </row>
    <row r="202" spans="1:49" ht="15">
      <c r="A202" s="56">
        <v>43617</v>
      </c>
      <c r="B202" s="57" t="s">
        <v>459</v>
      </c>
      <c r="C202" s="57" t="s">
        <v>1571</v>
      </c>
      <c r="D202" s="57" t="s">
        <v>2304</v>
      </c>
      <c r="E202" s="57" t="s">
        <v>2305</v>
      </c>
      <c r="F202" s="57" t="s">
        <v>2306</v>
      </c>
      <c r="G202" s="57">
        <v>0</v>
      </c>
      <c r="H202" s="57">
        <v>2</v>
      </c>
      <c r="I202" s="57">
        <v>6.65</v>
      </c>
      <c r="J202" s="57">
        <v>4.68</v>
      </c>
      <c r="K202" s="57">
        <v>1.36</v>
      </c>
      <c r="L202" s="57">
        <v>5.29</v>
      </c>
      <c r="M202" s="57">
        <v>39</v>
      </c>
      <c r="N202" s="57">
        <v>72</v>
      </c>
      <c r="O202" s="57">
        <v>1</v>
      </c>
      <c r="P202" s="57">
        <v>17</v>
      </c>
      <c r="Q202" s="57">
        <v>35</v>
      </c>
      <c r="R202" s="57">
        <v>0</v>
      </c>
      <c r="S202" s="57">
        <v>100</v>
      </c>
      <c r="T202" s="57">
        <v>0</v>
      </c>
      <c r="U202" s="57">
        <v>28.21</v>
      </c>
      <c r="V202" s="57">
        <v>30.77</v>
      </c>
      <c r="W202" s="57">
        <v>41.03</v>
      </c>
      <c r="X202" s="57">
        <v>63.89</v>
      </c>
      <c r="Y202" s="57">
        <v>18.059999999999999</v>
      </c>
      <c r="Z202" s="57">
        <v>18.059999999999999</v>
      </c>
      <c r="AA202" s="57">
        <v>47.06</v>
      </c>
      <c r="AB202" s="57">
        <v>57.14</v>
      </c>
      <c r="AC202" s="57">
        <v>24</v>
      </c>
      <c r="AD202" s="57">
        <v>55</v>
      </c>
      <c r="AE202" s="57">
        <v>45.83</v>
      </c>
      <c r="AF202" s="57">
        <v>70.91</v>
      </c>
      <c r="AI202" s="45">
        <f t="shared" si="47"/>
        <v>-0.45900000000000052</v>
      </c>
      <c r="AJ202" s="46">
        <f t="shared" si="48"/>
        <v>20.459000000000003</v>
      </c>
      <c r="AK202" s="63" t="str">
        <f t="shared" si="49"/>
        <v>N</v>
      </c>
      <c r="AL202" s="63" t="str">
        <f t="shared" si="50"/>
        <v>N</v>
      </c>
      <c r="AM202" s="44" t="str">
        <f t="shared" si="51"/>
        <v>Loss</v>
      </c>
      <c r="AN202" s="44" t="str">
        <f t="shared" si="52"/>
        <v>Loss</v>
      </c>
      <c r="AO202" s="44" t="str">
        <f t="shared" si="53"/>
        <v>Win</v>
      </c>
      <c r="AP202" s="44">
        <f t="shared" si="54"/>
        <v>-50</v>
      </c>
      <c r="AQ202" s="44">
        <f t="shared" si="55"/>
        <v>-50</v>
      </c>
      <c r="AR202" s="44">
        <f t="shared" si="56"/>
        <v>18</v>
      </c>
      <c r="AS202" s="99" t="str">
        <f t="shared" ref="AS202:AS265" si="57">IF(I202&lt;K202,"+","-")</f>
        <v>-</v>
      </c>
      <c r="AT202" s="99" t="str">
        <f t="shared" ref="AT202:AT265" si="58">IF(O202=0,"n/a",IF(R202&gt;T202,"+","-"))</f>
        <v>-</v>
      </c>
      <c r="AU202" s="99" t="str">
        <f t="shared" ref="AU202:AU265" si="59">IF(U202&gt;X202,"+","-")</f>
        <v>-</v>
      </c>
      <c r="AV202" s="99" t="str">
        <f t="shared" ref="AV202:AV265" si="60">IF(AA202&gt;AB202,"+","-")</f>
        <v>-</v>
      </c>
      <c r="AW202" s="99" t="str">
        <f t="shared" ref="AW202:AW265" si="61">IF(AI202&gt;0,"+","-")</f>
        <v>-</v>
      </c>
    </row>
    <row r="203" spans="1:49" ht="15">
      <c r="A203" s="56">
        <v>43617</v>
      </c>
      <c r="B203" s="57" t="s">
        <v>420</v>
      </c>
      <c r="C203" s="57" t="s">
        <v>1024</v>
      </c>
      <c r="D203" s="57" t="s">
        <v>2307</v>
      </c>
      <c r="E203" s="57" t="s">
        <v>2308</v>
      </c>
      <c r="F203" s="57" t="s">
        <v>2309</v>
      </c>
      <c r="G203" s="57">
        <v>0</v>
      </c>
      <c r="H203" s="57">
        <v>1</v>
      </c>
      <c r="I203" s="57">
        <v>1.51</v>
      </c>
      <c r="J203" s="57">
        <v>4.3099999999999996</v>
      </c>
      <c r="K203" s="57">
        <v>6.19</v>
      </c>
      <c r="L203" s="57">
        <v>-4.68</v>
      </c>
      <c r="M203" s="57">
        <v>15</v>
      </c>
      <c r="N203" s="57">
        <v>15</v>
      </c>
      <c r="O203" s="57">
        <v>1</v>
      </c>
      <c r="P203" s="57">
        <v>5</v>
      </c>
      <c r="Q203" s="57">
        <v>7</v>
      </c>
      <c r="R203" s="57">
        <v>0</v>
      </c>
      <c r="S203" s="57">
        <v>100</v>
      </c>
      <c r="T203" s="57">
        <v>0</v>
      </c>
      <c r="U203" s="57">
        <v>53.33</v>
      </c>
      <c r="V203" s="57">
        <v>26.67</v>
      </c>
      <c r="W203" s="57">
        <v>20</v>
      </c>
      <c r="X203" s="57">
        <v>33.33</v>
      </c>
      <c r="Y203" s="57">
        <v>20</v>
      </c>
      <c r="Z203" s="57">
        <v>46.67</v>
      </c>
      <c r="AA203" s="57">
        <v>60</v>
      </c>
      <c r="AB203" s="57">
        <v>42.86</v>
      </c>
      <c r="AC203" s="57">
        <v>6</v>
      </c>
      <c r="AD203" s="57">
        <v>6</v>
      </c>
      <c r="AE203" s="57">
        <v>83.33</v>
      </c>
      <c r="AF203" s="57">
        <v>33.33</v>
      </c>
      <c r="AI203" s="45">
        <f t="shared" si="47"/>
        <v>20.001000000000005</v>
      </c>
      <c r="AJ203" s="46">
        <f t="shared" si="48"/>
        <v>-1.0000000000012221E-3</v>
      </c>
      <c r="AK203" s="63" t="str">
        <f t="shared" si="49"/>
        <v>Y</v>
      </c>
      <c r="AL203" s="63" t="str">
        <f t="shared" si="50"/>
        <v>N</v>
      </c>
      <c r="AM203" s="44" t="str">
        <f t="shared" si="51"/>
        <v>Loss</v>
      </c>
      <c r="AN203" s="44" t="str">
        <f t="shared" si="52"/>
        <v>Loss</v>
      </c>
      <c r="AO203" s="44" t="str">
        <f t="shared" si="53"/>
        <v>Win</v>
      </c>
      <c r="AP203" s="44">
        <f t="shared" si="54"/>
        <v>-50</v>
      </c>
      <c r="AQ203" s="44">
        <f t="shared" si="55"/>
        <v>-50</v>
      </c>
      <c r="AR203" s="44">
        <f t="shared" si="56"/>
        <v>259.5</v>
      </c>
      <c r="AS203" s="99" t="str">
        <f t="shared" si="57"/>
        <v>+</v>
      </c>
      <c r="AT203" s="99" t="str">
        <f t="shared" si="58"/>
        <v>-</v>
      </c>
      <c r="AU203" s="99" t="str">
        <f t="shared" si="59"/>
        <v>+</v>
      </c>
      <c r="AV203" s="99" t="str">
        <f t="shared" si="60"/>
        <v>+</v>
      </c>
      <c r="AW203" s="99" t="str">
        <f t="shared" si="61"/>
        <v>+</v>
      </c>
    </row>
    <row r="204" spans="1:49" ht="15">
      <c r="A204" s="56">
        <v>43617</v>
      </c>
      <c r="B204" s="57" t="s">
        <v>420</v>
      </c>
      <c r="C204" s="57" t="s">
        <v>1024</v>
      </c>
      <c r="D204" s="57" t="s">
        <v>2310</v>
      </c>
      <c r="E204" s="57" t="s">
        <v>2311</v>
      </c>
      <c r="F204" s="57" t="s">
        <v>2312</v>
      </c>
      <c r="G204" s="57">
        <v>0</v>
      </c>
      <c r="H204" s="57">
        <v>2</v>
      </c>
      <c r="I204" s="57">
        <v>4.18</v>
      </c>
      <c r="J204" s="57">
        <v>3.63</v>
      </c>
      <c r="K204" s="57">
        <v>1.86</v>
      </c>
      <c r="L204" s="57">
        <v>2.3199999999999998</v>
      </c>
      <c r="M204" s="57">
        <v>15</v>
      </c>
      <c r="N204" s="57">
        <v>17</v>
      </c>
      <c r="O204" s="57">
        <v>0</v>
      </c>
      <c r="P204" s="57">
        <v>7</v>
      </c>
      <c r="Q204" s="57">
        <v>7</v>
      </c>
      <c r="R204" s="57">
        <v>0</v>
      </c>
      <c r="S204" s="57">
        <v>0</v>
      </c>
      <c r="T204" s="57">
        <v>0</v>
      </c>
      <c r="U204" s="57">
        <v>40</v>
      </c>
      <c r="V204" s="57">
        <v>6.67</v>
      </c>
      <c r="W204" s="57">
        <v>53.33</v>
      </c>
      <c r="X204" s="57">
        <v>64.709999999999994</v>
      </c>
      <c r="Y204" s="57">
        <v>17.649999999999999</v>
      </c>
      <c r="Z204" s="57">
        <v>17.649999999999999</v>
      </c>
      <c r="AA204" s="57">
        <v>28.57</v>
      </c>
      <c r="AB204" s="57">
        <v>71.430000000000007</v>
      </c>
      <c r="AC204" s="57">
        <v>5</v>
      </c>
      <c r="AD204" s="57">
        <v>15</v>
      </c>
      <c r="AE204" s="57">
        <v>80</v>
      </c>
      <c r="AF204" s="57">
        <v>66.67</v>
      </c>
      <c r="AI204" s="45">
        <f t="shared" si="47"/>
        <v>-13.176</v>
      </c>
      <c r="AJ204" s="46">
        <f t="shared" si="48"/>
        <v>13.176</v>
      </c>
      <c r="AK204" s="63" t="str">
        <f t="shared" si="49"/>
        <v>N</v>
      </c>
      <c r="AL204" s="63" t="str">
        <f t="shared" si="50"/>
        <v>N</v>
      </c>
      <c r="AM204" s="44" t="str">
        <f t="shared" si="51"/>
        <v>Loss</v>
      </c>
      <c r="AN204" s="44" t="str">
        <f t="shared" si="52"/>
        <v>Loss</v>
      </c>
      <c r="AO204" s="44" t="str">
        <f t="shared" si="53"/>
        <v>Win</v>
      </c>
      <c r="AP204" s="44">
        <f t="shared" si="54"/>
        <v>-50</v>
      </c>
      <c r="AQ204" s="44">
        <f t="shared" si="55"/>
        <v>-50</v>
      </c>
      <c r="AR204" s="44">
        <f t="shared" si="56"/>
        <v>43</v>
      </c>
      <c r="AS204" s="99" t="str">
        <f t="shared" si="57"/>
        <v>-</v>
      </c>
      <c r="AT204" s="99" t="str">
        <f t="shared" si="58"/>
        <v>n/a</v>
      </c>
      <c r="AU204" s="99" t="str">
        <f t="shared" si="59"/>
        <v>-</v>
      </c>
      <c r="AV204" s="99" t="str">
        <f t="shared" si="60"/>
        <v>-</v>
      </c>
      <c r="AW204" s="99" t="str">
        <f t="shared" si="61"/>
        <v>-</v>
      </c>
    </row>
    <row r="205" spans="1:49" ht="15">
      <c r="A205" s="56">
        <v>43617</v>
      </c>
      <c r="B205" s="57" t="s">
        <v>420</v>
      </c>
      <c r="C205" s="57" t="s">
        <v>1047</v>
      </c>
      <c r="D205" s="57" t="s">
        <v>2313</v>
      </c>
      <c r="E205" s="57" t="s">
        <v>2314</v>
      </c>
      <c r="F205" s="57" t="s">
        <v>2315</v>
      </c>
      <c r="G205" s="57">
        <v>2</v>
      </c>
      <c r="H205" s="57">
        <v>1</v>
      </c>
      <c r="I205" s="57">
        <v>2.2799999999999998</v>
      </c>
      <c r="J205" s="57">
        <v>3.63</v>
      </c>
      <c r="K205" s="57">
        <v>2.6</v>
      </c>
      <c r="L205" s="57">
        <v>-0.32</v>
      </c>
      <c r="M205" s="57">
        <v>36</v>
      </c>
      <c r="N205" s="57">
        <v>34</v>
      </c>
      <c r="O205" s="57">
        <v>2</v>
      </c>
      <c r="P205" s="57">
        <v>17</v>
      </c>
      <c r="Q205" s="57">
        <v>17</v>
      </c>
      <c r="R205" s="57">
        <v>50</v>
      </c>
      <c r="S205" s="57">
        <v>50</v>
      </c>
      <c r="T205" s="57">
        <v>0</v>
      </c>
      <c r="U205" s="57">
        <v>22.22</v>
      </c>
      <c r="V205" s="57">
        <v>30.56</v>
      </c>
      <c r="W205" s="57">
        <v>47.22</v>
      </c>
      <c r="X205" s="57">
        <v>29.41</v>
      </c>
      <c r="Y205" s="57">
        <v>17.649999999999999</v>
      </c>
      <c r="Z205" s="57">
        <v>52.94</v>
      </c>
      <c r="AA205" s="57">
        <v>23.53</v>
      </c>
      <c r="AB205" s="57">
        <v>41.18</v>
      </c>
      <c r="AC205" s="57">
        <v>18</v>
      </c>
      <c r="AD205" s="57">
        <v>10</v>
      </c>
      <c r="AE205" s="57">
        <v>33.33</v>
      </c>
      <c r="AF205" s="57">
        <v>20</v>
      </c>
      <c r="AI205" s="45">
        <f t="shared" si="47"/>
        <v>20.996999999999996</v>
      </c>
      <c r="AJ205" s="46">
        <f t="shared" si="48"/>
        <v>-10.997</v>
      </c>
      <c r="AK205" s="63" t="str">
        <f t="shared" si="49"/>
        <v>N</v>
      </c>
      <c r="AL205" s="63" t="str">
        <f t="shared" si="50"/>
        <v>N</v>
      </c>
      <c r="AM205" s="44" t="str">
        <f t="shared" si="51"/>
        <v>Win</v>
      </c>
      <c r="AN205" s="44" t="str">
        <f t="shared" si="52"/>
        <v>Loss</v>
      </c>
      <c r="AO205" s="44" t="str">
        <f t="shared" si="53"/>
        <v>Loss</v>
      </c>
      <c r="AP205" s="44">
        <f t="shared" si="54"/>
        <v>63.999999999999986</v>
      </c>
      <c r="AQ205" s="44">
        <f t="shared" si="55"/>
        <v>-50</v>
      </c>
      <c r="AR205" s="44">
        <f t="shared" si="56"/>
        <v>-50</v>
      </c>
      <c r="AS205" s="99" t="str">
        <f t="shared" si="57"/>
        <v>+</v>
      </c>
      <c r="AT205" s="99" t="str">
        <f t="shared" si="58"/>
        <v>+</v>
      </c>
      <c r="AU205" s="99" t="str">
        <f t="shared" si="59"/>
        <v>-</v>
      </c>
      <c r="AV205" s="99" t="str">
        <f t="shared" si="60"/>
        <v>-</v>
      </c>
      <c r="AW205" s="99" t="str">
        <f t="shared" si="61"/>
        <v>+</v>
      </c>
    </row>
    <row r="206" spans="1:49" ht="15">
      <c r="A206" s="56">
        <v>43617</v>
      </c>
      <c r="B206" s="57" t="s">
        <v>420</v>
      </c>
      <c r="C206" s="57" t="s">
        <v>425</v>
      </c>
      <c r="D206" s="57" t="s">
        <v>2316</v>
      </c>
      <c r="E206" s="57" t="s">
        <v>2317</v>
      </c>
      <c r="F206" s="57" t="s">
        <v>2318</v>
      </c>
      <c r="G206" s="57">
        <v>3</v>
      </c>
      <c r="H206" s="57">
        <v>0</v>
      </c>
      <c r="I206" s="57">
        <v>1.32</v>
      </c>
      <c r="J206" s="57">
        <v>4.88</v>
      </c>
      <c r="K206" s="57">
        <v>7.11</v>
      </c>
      <c r="L206" s="57">
        <v>-5.79</v>
      </c>
      <c r="M206" s="57">
        <v>39</v>
      </c>
      <c r="N206" s="57">
        <v>28</v>
      </c>
      <c r="O206" s="57">
        <v>0</v>
      </c>
      <c r="P206" s="57">
        <v>19</v>
      </c>
      <c r="Q206" s="57">
        <v>14</v>
      </c>
      <c r="R206" s="57">
        <v>0</v>
      </c>
      <c r="S206" s="57">
        <v>0</v>
      </c>
      <c r="T206" s="57">
        <v>0</v>
      </c>
      <c r="U206" s="57">
        <v>35.9</v>
      </c>
      <c r="V206" s="57">
        <v>12.82</v>
      </c>
      <c r="W206" s="57">
        <v>51.28</v>
      </c>
      <c r="X206" s="57">
        <v>21.43</v>
      </c>
      <c r="Y206" s="57">
        <v>39.29</v>
      </c>
      <c r="Z206" s="57">
        <v>39.29</v>
      </c>
      <c r="AA206" s="57">
        <v>52.63</v>
      </c>
      <c r="AB206" s="57">
        <v>7.14</v>
      </c>
      <c r="AC206" s="57">
        <v>12</v>
      </c>
      <c r="AD206" s="57">
        <v>8</v>
      </c>
      <c r="AE206" s="57">
        <v>50</v>
      </c>
      <c r="AF206" s="57">
        <v>25</v>
      </c>
      <c r="AI206" s="45">
        <f t="shared" si="47"/>
        <v>-2.1509999999999998</v>
      </c>
      <c r="AJ206" s="46">
        <f t="shared" si="48"/>
        <v>2.1509999999999998</v>
      </c>
      <c r="AK206" s="63" t="str">
        <f t="shared" si="49"/>
        <v>N</v>
      </c>
      <c r="AL206" s="63" t="str">
        <f t="shared" si="50"/>
        <v>N</v>
      </c>
      <c r="AM206" s="44" t="str">
        <f t="shared" si="51"/>
        <v>Win</v>
      </c>
      <c r="AN206" s="44" t="str">
        <f t="shared" si="52"/>
        <v>Loss</v>
      </c>
      <c r="AO206" s="44" t="str">
        <f t="shared" si="53"/>
        <v>Loss</v>
      </c>
      <c r="AP206" s="44">
        <f t="shared" si="54"/>
        <v>16</v>
      </c>
      <c r="AQ206" s="44">
        <f t="shared" si="55"/>
        <v>-50</v>
      </c>
      <c r="AR206" s="44">
        <f t="shared" si="56"/>
        <v>-50</v>
      </c>
      <c r="AS206" s="99" t="str">
        <f t="shared" si="57"/>
        <v>+</v>
      </c>
      <c r="AT206" s="99" t="str">
        <f t="shared" si="58"/>
        <v>n/a</v>
      </c>
      <c r="AU206" s="99" t="str">
        <f t="shared" si="59"/>
        <v>+</v>
      </c>
      <c r="AV206" s="99" t="str">
        <f t="shared" si="60"/>
        <v>+</v>
      </c>
      <c r="AW206" s="99" t="str">
        <f t="shared" si="61"/>
        <v>-</v>
      </c>
    </row>
    <row r="207" spans="1:49" ht="15">
      <c r="A207" s="56">
        <v>43617</v>
      </c>
      <c r="B207" s="57" t="s">
        <v>420</v>
      </c>
      <c r="C207" s="57" t="s">
        <v>1086</v>
      </c>
      <c r="D207" s="57" t="s">
        <v>2319</v>
      </c>
      <c r="E207" s="57" t="s">
        <v>2320</v>
      </c>
      <c r="F207" s="57" t="s">
        <v>2321</v>
      </c>
      <c r="G207" s="57">
        <v>0</v>
      </c>
      <c r="H207" s="57">
        <v>0</v>
      </c>
      <c r="I207" s="57">
        <v>1.49</v>
      </c>
      <c r="J207" s="57">
        <v>4.21</v>
      </c>
      <c r="K207" s="57">
        <v>6.46</v>
      </c>
      <c r="L207" s="57">
        <v>-4.97</v>
      </c>
      <c r="M207" s="57">
        <v>15</v>
      </c>
      <c r="N207" s="57">
        <v>42</v>
      </c>
      <c r="O207" s="57">
        <v>0</v>
      </c>
      <c r="P207" s="57">
        <v>6</v>
      </c>
      <c r="Q207" s="57">
        <v>21</v>
      </c>
      <c r="R207" s="57">
        <v>0</v>
      </c>
      <c r="S207" s="57">
        <v>0</v>
      </c>
      <c r="T207" s="57">
        <v>0</v>
      </c>
      <c r="U207" s="57">
        <v>33.33</v>
      </c>
      <c r="V207" s="57">
        <v>20</v>
      </c>
      <c r="W207" s="57">
        <v>46.67</v>
      </c>
      <c r="X207" s="57">
        <v>59.52</v>
      </c>
      <c r="Y207" s="57">
        <v>16.670000000000002</v>
      </c>
      <c r="Z207" s="57">
        <v>23.81</v>
      </c>
      <c r="AA207" s="57">
        <v>16.670000000000002</v>
      </c>
      <c r="AB207" s="57">
        <v>61.9</v>
      </c>
      <c r="AC207" s="57">
        <v>9</v>
      </c>
      <c r="AD207" s="57">
        <v>33</v>
      </c>
      <c r="AE207" s="57">
        <v>33.33</v>
      </c>
      <c r="AF207" s="57">
        <v>66.67</v>
      </c>
      <c r="AI207" s="45">
        <f t="shared" si="47"/>
        <v>-9.4770000000000039</v>
      </c>
      <c r="AJ207" s="46">
        <f t="shared" si="48"/>
        <v>9.4770000000000039</v>
      </c>
      <c r="AK207" s="63" t="str">
        <f t="shared" si="49"/>
        <v>N</v>
      </c>
      <c r="AL207" s="63" t="str">
        <f t="shared" si="50"/>
        <v>N</v>
      </c>
      <c r="AM207" s="44" t="str">
        <f t="shared" si="51"/>
        <v>Loss</v>
      </c>
      <c r="AN207" s="44" t="str">
        <f t="shared" si="52"/>
        <v>Win</v>
      </c>
      <c r="AO207" s="44" t="str">
        <f t="shared" si="53"/>
        <v>Loss</v>
      </c>
      <c r="AP207" s="44">
        <f t="shared" si="54"/>
        <v>-50</v>
      </c>
      <c r="AQ207" s="44">
        <f t="shared" si="55"/>
        <v>160.5</v>
      </c>
      <c r="AR207" s="44">
        <f t="shared" si="56"/>
        <v>-50</v>
      </c>
      <c r="AS207" s="99" t="str">
        <f t="shared" si="57"/>
        <v>+</v>
      </c>
      <c r="AT207" s="99" t="str">
        <f t="shared" si="58"/>
        <v>n/a</v>
      </c>
      <c r="AU207" s="99" t="str">
        <f t="shared" si="59"/>
        <v>-</v>
      </c>
      <c r="AV207" s="99" t="str">
        <f t="shared" si="60"/>
        <v>-</v>
      </c>
      <c r="AW207" s="99" t="str">
        <f t="shared" si="61"/>
        <v>-</v>
      </c>
    </row>
    <row r="208" spans="1:49" ht="15">
      <c r="A208" s="56">
        <v>43617</v>
      </c>
      <c r="B208" s="57" t="s">
        <v>420</v>
      </c>
      <c r="C208" s="57" t="s">
        <v>1086</v>
      </c>
      <c r="D208" s="57" t="s">
        <v>2322</v>
      </c>
      <c r="E208" s="57" t="s">
        <v>2323</v>
      </c>
      <c r="F208" s="57" t="s">
        <v>2324</v>
      </c>
      <c r="G208" s="57">
        <v>0</v>
      </c>
      <c r="H208" s="57">
        <v>0</v>
      </c>
      <c r="I208" s="57">
        <v>2.1800000000000002</v>
      </c>
      <c r="J208" s="57">
        <v>3.41</v>
      </c>
      <c r="K208" s="57">
        <v>3.23</v>
      </c>
      <c r="L208" s="57">
        <v>-1.05</v>
      </c>
      <c r="M208" s="57">
        <v>35</v>
      </c>
      <c r="N208" s="57">
        <v>14</v>
      </c>
      <c r="O208" s="57">
        <v>0</v>
      </c>
      <c r="P208" s="57">
        <v>16</v>
      </c>
      <c r="Q208" s="57">
        <v>8</v>
      </c>
      <c r="R208" s="57">
        <v>0</v>
      </c>
      <c r="S208" s="57">
        <v>0</v>
      </c>
      <c r="T208" s="57">
        <v>0</v>
      </c>
      <c r="U208" s="57">
        <v>57.14</v>
      </c>
      <c r="V208" s="57">
        <v>22.86</v>
      </c>
      <c r="W208" s="57">
        <v>20</v>
      </c>
      <c r="X208" s="57">
        <v>50</v>
      </c>
      <c r="Y208" s="57">
        <v>7.14</v>
      </c>
      <c r="Z208" s="57">
        <v>42.86</v>
      </c>
      <c r="AA208" s="57">
        <v>81.25</v>
      </c>
      <c r="AB208" s="57">
        <v>37.5</v>
      </c>
      <c r="AC208" s="57">
        <v>24</v>
      </c>
      <c r="AD208" s="57">
        <v>8</v>
      </c>
      <c r="AE208" s="57">
        <v>75</v>
      </c>
      <c r="AF208" s="57">
        <v>75</v>
      </c>
      <c r="AI208" s="45">
        <f t="shared" si="47"/>
        <v>7.572000000000001</v>
      </c>
      <c r="AJ208" s="46">
        <f t="shared" si="48"/>
        <v>-7.572000000000001</v>
      </c>
      <c r="AK208" s="63" t="str">
        <f t="shared" si="49"/>
        <v>Y</v>
      </c>
      <c r="AL208" s="63" t="str">
        <f t="shared" si="50"/>
        <v>N</v>
      </c>
      <c r="AM208" s="44" t="str">
        <f t="shared" si="51"/>
        <v>Loss</v>
      </c>
      <c r="AN208" s="44" t="str">
        <f t="shared" si="52"/>
        <v>Win</v>
      </c>
      <c r="AO208" s="44" t="str">
        <f t="shared" si="53"/>
        <v>Loss</v>
      </c>
      <c r="AP208" s="44">
        <f t="shared" si="54"/>
        <v>-50</v>
      </c>
      <c r="AQ208" s="44">
        <f t="shared" si="55"/>
        <v>120.5</v>
      </c>
      <c r="AR208" s="44">
        <f t="shared" si="56"/>
        <v>-50</v>
      </c>
      <c r="AS208" s="99" t="str">
        <f t="shared" si="57"/>
        <v>+</v>
      </c>
      <c r="AT208" s="99" t="str">
        <f t="shared" si="58"/>
        <v>n/a</v>
      </c>
      <c r="AU208" s="99" t="str">
        <f t="shared" si="59"/>
        <v>+</v>
      </c>
      <c r="AV208" s="99" t="str">
        <f t="shared" si="60"/>
        <v>+</v>
      </c>
      <c r="AW208" s="99" t="str">
        <f t="shared" si="61"/>
        <v>+</v>
      </c>
    </row>
    <row r="209" spans="1:49" ht="15">
      <c r="A209" s="56">
        <v>43617</v>
      </c>
      <c r="B209" s="57" t="s">
        <v>420</v>
      </c>
      <c r="C209" s="57" t="s">
        <v>1086</v>
      </c>
      <c r="D209" s="57" t="s">
        <v>2325</v>
      </c>
      <c r="E209" s="57" t="s">
        <v>2326</v>
      </c>
      <c r="F209" s="57" t="s">
        <v>2327</v>
      </c>
      <c r="G209" s="57">
        <v>1</v>
      </c>
      <c r="H209" s="57">
        <v>0</v>
      </c>
      <c r="I209" s="57">
        <v>3</v>
      </c>
      <c r="J209" s="57">
        <v>3.26</v>
      </c>
      <c r="K209" s="57">
        <v>2.36</v>
      </c>
      <c r="L209" s="57">
        <v>0.64</v>
      </c>
      <c r="M209" s="57">
        <v>39</v>
      </c>
      <c r="N209" s="57">
        <v>14</v>
      </c>
      <c r="O209" s="57">
        <v>0</v>
      </c>
      <c r="P209" s="57">
        <v>21</v>
      </c>
      <c r="Q209" s="57">
        <v>8</v>
      </c>
      <c r="R209" s="57">
        <v>0</v>
      </c>
      <c r="S209" s="57">
        <v>0</v>
      </c>
      <c r="T209" s="57">
        <v>0</v>
      </c>
      <c r="U209" s="57">
        <v>71.790000000000006</v>
      </c>
      <c r="V209" s="57">
        <v>15.38</v>
      </c>
      <c r="W209" s="57">
        <v>12.82</v>
      </c>
      <c r="X209" s="57">
        <v>57.14</v>
      </c>
      <c r="Y209" s="57">
        <v>14.29</v>
      </c>
      <c r="Z209" s="57">
        <v>28.57</v>
      </c>
      <c r="AA209" s="57">
        <v>80.95</v>
      </c>
      <c r="AB209" s="57">
        <v>50</v>
      </c>
      <c r="AC209" s="57">
        <v>33</v>
      </c>
      <c r="AD209" s="57">
        <v>9</v>
      </c>
      <c r="AE209" s="57">
        <v>72.73</v>
      </c>
      <c r="AF209" s="57">
        <v>66.67</v>
      </c>
      <c r="AI209" s="45">
        <f t="shared" si="47"/>
        <v>6.1890000000000018</v>
      </c>
      <c r="AJ209" s="46">
        <f t="shared" si="48"/>
        <v>-6.1890000000000018</v>
      </c>
      <c r="AK209" s="63" t="str">
        <f t="shared" si="49"/>
        <v>Y</v>
      </c>
      <c r="AL209" s="63" t="str">
        <f t="shared" si="50"/>
        <v>N</v>
      </c>
      <c r="AM209" s="44" t="str">
        <f t="shared" si="51"/>
        <v>Win</v>
      </c>
      <c r="AN209" s="44" t="str">
        <f t="shared" si="52"/>
        <v>Loss</v>
      </c>
      <c r="AO209" s="44" t="str">
        <f t="shared" si="53"/>
        <v>Loss</v>
      </c>
      <c r="AP209" s="44">
        <f t="shared" si="54"/>
        <v>100</v>
      </c>
      <c r="AQ209" s="44">
        <f t="shared" si="55"/>
        <v>-50</v>
      </c>
      <c r="AR209" s="44">
        <f t="shared" si="56"/>
        <v>-50</v>
      </c>
      <c r="AS209" s="99" t="str">
        <f t="shared" si="57"/>
        <v>-</v>
      </c>
      <c r="AT209" s="99" t="str">
        <f t="shared" si="58"/>
        <v>n/a</v>
      </c>
      <c r="AU209" s="99" t="str">
        <f t="shared" si="59"/>
        <v>+</v>
      </c>
      <c r="AV209" s="99" t="str">
        <f t="shared" si="60"/>
        <v>+</v>
      </c>
      <c r="AW209" s="99" t="str">
        <f t="shared" si="61"/>
        <v>+</v>
      </c>
    </row>
    <row r="210" spans="1:49" ht="15">
      <c r="A210" s="56">
        <v>43617</v>
      </c>
      <c r="B210" s="57" t="s">
        <v>420</v>
      </c>
      <c r="C210" s="57" t="s">
        <v>1086</v>
      </c>
      <c r="D210" s="57" t="s">
        <v>2328</v>
      </c>
      <c r="E210" s="57" t="s">
        <v>2329</v>
      </c>
      <c r="F210" s="57" t="s">
        <v>2330</v>
      </c>
      <c r="G210" s="57">
        <v>2</v>
      </c>
      <c r="H210" s="57">
        <v>3</v>
      </c>
      <c r="I210" s="57">
        <v>1.57</v>
      </c>
      <c r="J210" s="57">
        <v>4.1900000000000004</v>
      </c>
      <c r="K210" s="57">
        <v>5.23</v>
      </c>
      <c r="L210" s="57">
        <v>-3.66</v>
      </c>
      <c r="M210" s="57">
        <v>14</v>
      </c>
      <c r="N210" s="57">
        <v>14</v>
      </c>
      <c r="O210" s="57">
        <v>0</v>
      </c>
      <c r="P210" s="57">
        <v>6</v>
      </c>
      <c r="Q210" s="57">
        <v>8</v>
      </c>
      <c r="R210" s="57">
        <v>0</v>
      </c>
      <c r="S210" s="57">
        <v>0</v>
      </c>
      <c r="T210" s="57">
        <v>0</v>
      </c>
      <c r="U210" s="57">
        <v>35.71</v>
      </c>
      <c r="V210" s="57">
        <v>14.29</v>
      </c>
      <c r="W210" s="57">
        <v>50</v>
      </c>
      <c r="X210" s="57">
        <v>28.57</v>
      </c>
      <c r="Y210" s="57">
        <v>35.71</v>
      </c>
      <c r="Z210" s="57">
        <v>35.71</v>
      </c>
      <c r="AA210" s="57">
        <v>33.33</v>
      </c>
      <c r="AB210" s="57">
        <v>25</v>
      </c>
      <c r="AC210" s="57">
        <v>6</v>
      </c>
      <c r="AD210" s="57">
        <v>4</v>
      </c>
      <c r="AE210" s="57">
        <v>50</v>
      </c>
      <c r="AF210" s="57">
        <v>50</v>
      </c>
      <c r="AI210" s="45">
        <f t="shared" si="47"/>
        <v>-3.5720000000000001</v>
      </c>
      <c r="AJ210" s="46">
        <f t="shared" si="48"/>
        <v>3.5720000000000001</v>
      </c>
      <c r="AK210" s="63" t="str">
        <f t="shared" si="49"/>
        <v>N</v>
      </c>
      <c r="AL210" s="63" t="str">
        <f t="shared" si="50"/>
        <v>N</v>
      </c>
      <c r="AM210" s="44" t="str">
        <f t="shared" si="51"/>
        <v>Loss</v>
      </c>
      <c r="AN210" s="44" t="str">
        <f t="shared" si="52"/>
        <v>Loss</v>
      </c>
      <c r="AO210" s="44" t="str">
        <f t="shared" si="53"/>
        <v>Win</v>
      </c>
      <c r="AP210" s="44">
        <f t="shared" si="54"/>
        <v>-50</v>
      </c>
      <c r="AQ210" s="44">
        <f t="shared" si="55"/>
        <v>-50</v>
      </c>
      <c r="AR210" s="44">
        <f t="shared" si="56"/>
        <v>211.5</v>
      </c>
      <c r="AS210" s="99" t="str">
        <f t="shared" si="57"/>
        <v>+</v>
      </c>
      <c r="AT210" s="99" t="str">
        <f t="shared" si="58"/>
        <v>n/a</v>
      </c>
      <c r="AU210" s="99" t="str">
        <f t="shared" si="59"/>
        <v>+</v>
      </c>
      <c r="AV210" s="99" t="str">
        <f t="shared" si="60"/>
        <v>+</v>
      </c>
      <c r="AW210" s="99" t="str">
        <f t="shared" si="61"/>
        <v>-</v>
      </c>
    </row>
    <row r="211" spans="1:49" ht="15">
      <c r="A211" s="56">
        <v>43617</v>
      </c>
      <c r="B211" s="57" t="s">
        <v>465</v>
      </c>
      <c r="C211" s="57" t="s">
        <v>2331</v>
      </c>
      <c r="D211" s="57" t="s">
        <v>2332</v>
      </c>
      <c r="E211" s="57" t="s">
        <v>2333</v>
      </c>
      <c r="F211" s="57" t="s">
        <v>2334</v>
      </c>
      <c r="G211" s="57">
        <v>0</v>
      </c>
      <c r="H211" s="57">
        <v>2</v>
      </c>
      <c r="I211" s="57">
        <v>3.48</v>
      </c>
      <c r="J211" s="57">
        <v>3.76</v>
      </c>
      <c r="K211" s="57">
        <v>1.85</v>
      </c>
      <c r="L211" s="57">
        <v>1.63</v>
      </c>
      <c r="M211" s="57">
        <v>26</v>
      </c>
      <c r="N211" s="57">
        <v>24</v>
      </c>
      <c r="O211" s="57">
        <v>0</v>
      </c>
      <c r="P211" s="57">
        <v>13</v>
      </c>
      <c r="Q211" s="57">
        <v>10</v>
      </c>
      <c r="R211" s="57">
        <v>0</v>
      </c>
      <c r="S211" s="57">
        <v>0</v>
      </c>
      <c r="T211" s="57">
        <v>0</v>
      </c>
      <c r="U211" s="57">
        <v>15.38</v>
      </c>
      <c r="V211" s="57">
        <v>26.92</v>
      </c>
      <c r="W211" s="57">
        <v>57.69</v>
      </c>
      <c r="X211" s="57">
        <v>29.17</v>
      </c>
      <c r="Y211" s="57">
        <v>29.17</v>
      </c>
      <c r="Z211" s="57">
        <v>41.67</v>
      </c>
      <c r="AA211" s="57">
        <v>30.77</v>
      </c>
      <c r="AB211" s="57">
        <v>30</v>
      </c>
      <c r="AC211" s="57">
        <v>4</v>
      </c>
      <c r="AD211" s="57">
        <v>6</v>
      </c>
      <c r="AE211" s="57">
        <v>50</v>
      </c>
      <c r="AF211" s="57">
        <v>50</v>
      </c>
      <c r="AI211" s="45">
        <f t="shared" si="47"/>
        <v>-6.1869999999999976</v>
      </c>
      <c r="AJ211" s="46">
        <f t="shared" si="48"/>
        <v>6.1869999999999976</v>
      </c>
      <c r="AK211" s="63" t="str">
        <f t="shared" si="49"/>
        <v>N</v>
      </c>
      <c r="AL211" s="63" t="str">
        <f t="shared" si="50"/>
        <v>N</v>
      </c>
      <c r="AM211" s="44" t="str">
        <f t="shared" si="51"/>
        <v>Loss</v>
      </c>
      <c r="AN211" s="44" t="str">
        <f t="shared" si="52"/>
        <v>Loss</v>
      </c>
      <c r="AO211" s="44" t="str">
        <f t="shared" si="53"/>
        <v>Win</v>
      </c>
      <c r="AP211" s="44">
        <f t="shared" si="54"/>
        <v>-50</v>
      </c>
      <c r="AQ211" s="44">
        <f t="shared" si="55"/>
        <v>-50</v>
      </c>
      <c r="AR211" s="44">
        <f t="shared" si="56"/>
        <v>42.5</v>
      </c>
      <c r="AS211" s="99" t="str">
        <f t="shared" si="57"/>
        <v>-</v>
      </c>
      <c r="AT211" s="99" t="str">
        <f t="shared" si="58"/>
        <v>n/a</v>
      </c>
      <c r="AU211" s="99" t="str">
        <f t="shared" si="59"/>
        <v>-</v>
      </c>
      <c r="AV211" s="99" t="str">
        <f t="shared" si="60"/>
        <v>+</v>
      </c>
      <c r="AW211" s="99" t="str">
        <f t="shared" si="61"/>
        <v>-</v>
      </c>
    </row>
    <row r="212" spans="1:49" ht="15">
      <c r="A212" s="56">
        <v>43617</v>
      </c>
      <c r="B212" s="57" t="s">
        <v>465</v>
      </c>
      <c r="C212" s="57" t="s">
        <v>2331</v>
      </c>
      <c r="D212" s="57" t="s">
        <v>2335</v>
      </c>
      <c r="E212" s="57" t="s">
        <v>2336</v>
      </c>
      <c r="F212" s="57" t="s">
        <v>2337</v>
      </c>
      <c r="G212" s="57">
        <v>3</v>
      </c>
      <c r="H212" s="57">
        <v>1</v>
      </c>
      <c r="I212" s="57">
        <v>1.68</v>
      </c>
      <c r="J212" s="57">
        <v>3.77</v>
      </c>
      <c r="K212" s="57">
        <v>4.2300000000000004</v>
      </c>
      <c r="L212" s="57">
        <v>-2.5499999999999998</v>
      </c>
      <c r="M212" s="57">
        <v>25</v>
      </c>
      <c r="N212" s="57">
        <v>25</v>
      </c>
      <c r="O212" s="57">
        <v>0</v>
      </c>
      <c r="P212" s="57">
        <v>14</v>
      </c>
      <c r="Q212" s="57">
        <v>12</v>
      </c>
      <c r="R212" s="57">
        <v>0</v>
      </c>
      <c r="S212" s="57">
        <v>0</v>
      </c>
      <c r="T212" s="57">
        <v>0</v>
      </c>
      <c r="U212" s="57">
        <v>36</v>
      </c>
      <c r="V212" s="57">
        <v>48</v>
      </c>
      <c r="W212" s="57">
        <v>16</v>
      </c>
      <c r="X212" s="57">
        <v>36</v>
      </c>
      <c r="Y212" s="57">
        <v>16</v>
      </c>
      <c r="Z212" s="57">
        <v>48</v>
      </c>
      <c r="AA212" s="57">
        <v>42.86</v>
      </c>
      <c r="AB212" s="57">
        <v>41.67</v>
      </c>
      <c r="AC212" s="57">
        <v>21</v>
      </c>
      <c r="AD212" s="57">
        <v>16</v>
      </c>
      <c r="AE212" s="57">
        <v>42.86</v>
      </c>
      <c r="AF212" s="57">
        <v>37.5</v>
      </c>
      <c r="AI212" s="45">
        <f t="shared" si="47"/>
        <v>9.6000000000000014</v>
      </c>
      <c r="AJ212" s="46">
        <f t="shared" si="48"/>
        <v>-9.6000000000000014</v>
      </c>
      <c r="AK212" s="63" t="str">
        <f t="shared" si="49"/>
        <v>N</v>
      </c>
      <c r="AL212" s="63" t="str">
        <f t="shared" si="50"/>
        <v>N</v>
      </c>
      <c r="AM212" s="44" t="str">
        <f t="shared" si="51"/>
        <v>Win</v>
      </c>
      <c r="AN212" s="44" t="str">
        <f t="shared" si="52"/>
        <v>Loss</v>
      </c>
      <c r="AO212" s="44" t="str">
        <f t="shared" si="53"/>
        <v>Loss</v>
      </c>
      <c r="AP212" s="44">
        <f t="shared" si="54"/>
        <v>34</v>
      </c>
      <c r="AQ212" s="44">
        <f t="shared" si="55"/>
        <v>-50</v>
      </c>
      <c r="AR212" s="44">
        <f t="shared" si="56"/>
        <v>-50</v>
      </c>
      <c r="AS212" s="99" t="str">
        <f t="shared" si="57"/>
        <v>+</v>
      </c>
      <c r="AT212" s="99" t="str">
        <f t="shared" si="58"/>
        <v>n/a</v>
      </c>
      <c r="AU212" s="99" t="str">
        <f t="shared" si="59"/>
        <v>-</v>
      </c>
      <c r="AV212" s="99" t="str">
        <f t="shared" si="60"/>
        <v>+</v>
      </c>
      <c r="AW212" s="99" t="str">
        <f t="shared" si="61"/>
        <v>+</v>
      </c>
    </row>
    <row r="213" spans="1:49" ht="15">
      <c r="A213" s="56">
        <v>43617</v>
      </c>
      <c r="B213" s="57" t="s">
        <v>465</v>
      </c>
      <c r="C213" s="57" t="s">
        <v>2338</v>
      </c>
      <c r="D213" s="57" t="s">
        <v>2339</v>
      </c>
      <c r="E213" s="57" t="s">
        <v>2340</v>
      </c>
      <c r="F213" s="57" t="s">
        <v>2341</v>
      </c>
      <c r="G213" s="57">
        <v>4</v>
      </c>
      <c r="H213" s="57">
        <v>1</v>
      </c>
      <c r="I213" s="57">
        <v>1.18</v>
      </c>
      <c r="J213" s="57">
        <v>6.12</v>
      </c>
      <c r="K213" s="57">
        <v>11.04</v>
      </c>
      <c r="L213" s="57">
        <v>-9.86</v>
      </c>
      <c r="M213" s="57">
        <v>27</v>
      </c>
      <c r="N213" s="57">
        <v>23</v>
      </c>
      <c r="O213" s="57">
        <v>1</v>
      </c>
      <c r="P213" s="57">
        <v>14</v>
      </c>
      <c r="Q213" s="57">
        <v>12</v>
      </c>
      <c r="R213" s="57">
        <v>100</v>
      </c>
      <c r="S213" s="57">
        <v>0</v>
      </c>
      <c r="T213" s="57">
        <v>0</v>
      </c>
      <c r="U213" s="57">
        <v>62.96</v>
      </c>
      <c r="V213" s="57">
        <v>22.22</v>
      </c>
      <c r="W213" s="57">
        <v>14.81</v>
      </c>
      <c r="X213" s="57">
        <v>17.39</v>
      </c>
      <c r="Y213" s="57">
        <v>4.3499999999999996</v>
      </c>
      <c r="Z213" s="57">
        <v>78.260000000000005</v>
      </c>
      <c r="AA213" s="57">
        <v>71.430000000000007</v>
      </c>
      <c r="AB213" s="57">
        <v>8.33</v>
      </c>
      <c r="AC213" s="57">
        <v>20</v>
      </c>
      <c r="AD213" s="57">
        <v>3</v>
      </c>
      <c r="AE213" s="57">
        <v>75</v>
      </c>
      <c r="AF213" s="57">
        <v>33.33</v>
      </c>
      <c r="AI213" s="45">
        <f t="shared" si="47"/>
        <v>53.590999999999994</v>
      </c>
      <c r="AJ213" s="46">
        <f t="shared" si="48"/>
        <v>-53.590999999999994</v>
      </c>
      <c r="AK213" s="63" t="str">
        <f t="shared" si="49"/>
        <v>Y</v>
      </c>
      <c r="AL213" s="63" t="str">
        <f t="shared" si="50"/>
        <v>N</v>
      </c>
      <c r="AM213" s="44" t="str">
        <f t="shared" si="51"/>
        <v>Win</v>
      </c>
      <c r="AN213" s="44" t="str">
        <f t="shared" si="52"/>
        <v>Loss</v>
      </c>
      <c r="AO213" s="44" t="str">
        <f t="shared" si="53"/>
        <v>Loss</v>
      </c>
      <c r="AP213" s="44">
        <f t="shared" si="54"/>
        <v>9</v>
      </c>
      <c r="AQ213" s="44">
        <f t="shared" si="55"/>
        <v>-50</v>
      </c>
      <c r="AR213" s="44">
        <f t="shared" si="56"/>
        <v>-50</v>
      </c>
      <c r="AS213" s="99" t="str">
        <f t="shared" si="57"/>
        <v>+</v>
      </c>
      <c r="AT213" s="99" t="str">
        <f t="shared" si="58"/>
        <v>+</v>
      </c>
      <c r="AU213" s="99" t="str">
        <f t="shared" si="59"/>
        <v>+</v>
      </c>
      <c r="AV213" s="99" t="str">
        <f t="shared" si="60"/>
        <v>+</v>
      </c>
      <c r="AW213" s="99" t="str">
        <f t="shared" si="61"/>
        <v>+</v>
      </c>
    </row>
    <row r="214" spans="1:49" ht="15">
      <c r="A214" s="56">
        <v>43617</v>
      </c>
      <c r="B214" s="57" t="s">
        <v>451</v>
      </c>
      <c r="C214" s="57" t="s">
        <v>976</v>
      </c>
      <c r="D214" s="57" t="s">
        <v>2342</v>
      </c>
      <c r="E214" s="57" t="s">
        <v>2343</v>
      </c>
      <c r="F214" s="57" t="s">
        <v>2344</v>
      </c>
      <c r="G214" s="57">
        <v>2</v>
      </c>
      <c r="H214" s="57">
        <v>3</v>
      </c>
      <c r="I214" s="57">
        <v>2.58</v>
      </c>
      <c r="J214" s="57">
        <v>3.2</v>
      </c>
      <c r="K214" s="57">
        <v>2.54</v>
      </c>
      <c r="L214" s="57">
        <v>0.04</v>
      </c>
      <c r="M214" s="57">
        <v>19</v>
      </c>
      <c r="N214" s="57">
        <v>21</v>
      </c>
      <c r="O214" s="57">
        <v>1</v>
      </c>
      <c r="P214" s="57">
        <v>8</v>
      </c>
      <c r="Q214" s="57">
        <v>13</v>
      </c>
      <c r="R214" s="57">
        <v>0</v>
      </c>
      <c r="S214" s="57">
        <v>0</v>
      </c>
      <c r="T214" s="57">
        <v>100</v>
      </c>
      <c r="U214" s="57">
        <v>31.58</v>
      </c>
      <c r="V214" s="57">
        <v>21.05</v>
      </c>
      <c r="W214" s="57">
        <v>47.37</v>
      </c>
      <c r="X214" s="57">
        <v>57.14</v>
      </c>
      <c r="Y214" s="57">
        <v>9.52</v>
      </c>
      <c r="Z214" s="57">
        <v>33.33</v>
      </c>
      <c r="AA214" s="57">
        <v>50</v>
      </c>
      <c r="AB214" s="57">
        <v>46.15</v>
      </c>
      <c r="AC214" s="57">
        <v>11</v>
      </c>
      <c r="AD214" s="57">
        <v>18</v>
      </c>
      <c r="AE214" s="57">
        <v>45.45</v>
      </c>
      <c r="AF214" s="57">
        <v>61.11</v>
      </c>
      <c r="AI214" s="45">
        <f t="shared" si="47"/>
        <v>-36.766999999999996</v>
      </c>
      <c r="AJ214" s="46">
        <f t="shared" si="48"/>
        <v>36.766999999999996</v>
      </c>
      <c r="AK214" s="63" t="str">
        <f t="shared" si="49"/>
        <v>N</v>
      </c>
      <c r="AL214" s="63" t="str">
        <f t="shared" si="50"/>
        <v>N</v>
      </c>
      <c r="AM214" s="44" t="str">
        <f t="shared" si="51"/>
        <v>Loss</v>
      </c>
      <c r="AN214" s="44" t="str">
        <f t="shared" si="52"/>
        <v>Loss</v>
      </c>
      <c r="AO214" s="44" t="str">
        <f t="shared" si="53"/>
        <v>Win</v>
      </c>
      <c r="AP214" s="44">
        <f t="shared" si="54"/>
        <v>-50</v>
      </c>
      <c r="AQ214" s="44">
        <f t="shared" si="55"/>
        <v>-50</v>
      </c>
      <c r="AR214" s="44">
        <f t="shared" si="56"/>
        <v>77</v>
      </c>
      <c r="AS214" s="99" t="str">
        <f t="shared" si="57"/>
        <v>-</v>
      </c>
      <c r="AT214" s="99" t="str">
        <f t="shared" si="58"/>
        <v>-</v>
      </c>
      <c r="AU214" s="99" t="str">
        <f t="shared" si="59"/>
        <v>-</v>
      </c>
      <c r="AV214" s="99" t="str">
        <f t="shared" si="60"/>
        <v>+</v>
      </c>
      <c r="AW214" s="99" t="str">
        <f t="shared" si="61"/>
        <v>-</v>
      </c>
    </row>
    <row r="215" spans="1:49" ht="15">
      <c r="A215" s="56">
        <v>43617</v>
      </c>
      <c r="B215" s="57" t="s">
        <v>465</v>
      </c>
      <c r="C215" s="57" t="s">
        <v>2345</v>
      </c>
      <c r="D215" s="57" t="s">
        <v>2346</v>
      </c>
      <c r="E215" s="57" t="s">
        <v>2347</v>
      </c>
      <c r="F215" s="57" t="s">
        <v>2348</v>
      </c>
      <c r="G215" s="57">
        <v>3</v>
      </c>
      <c r="H215" s="57">
        <v>1</v>
      </c>
      <c r="I215" s="57">
        <v>1.19</v>
      </c>
      <c r="J215" s="57">
        <v>6.99</v>
      </c>
      <c r="K215" s="57">
        <v>11.01</v>
      </c>
      <c r="L215" s="57">
        <v>-9.82</v>
      </c>
      <c r="M215" s="57">
        <v>32</v>
      </c>
      <c r="N215" s="57">
        <v>29</v>
      </c>
      <c r="O215" s="57">
        <v>1</v>
      </c>
      <c r="P215" s="57">
        <v>15</v>
      </c>
      <c r="Q215" s="57">
        <v>14</v>
      </c>
      <c r="R215" s="57">
        <v>100</v>
      </c>
      <c r="S215" s="57">
        <v>0</v>
      </c>
      <c r="T215" s="57">
        <v>0</v>
      </c>
      <c r="U215" s="57">
        <v>59.38</v>
      </c>
      <c r="V215" s="57">
        <v>28.13</v>
      </c>
      <c r="W215" s="57">
        <v>12.5</v>
      </c>
      <c r="X215" s="57">
        <v>44.83</v>
      </c>
      <c r="Y215" s="57">
        <v>10.34</v>
      </c>
      <c r="Z215" s="57">
        <v>44.83</v>
      </c>
      <c r="AA215" s="57">
        <v>60</v>
      </c>
      <c r="AB215" s="57">
        <v>28.57</v>
      </c>
      <c r="AC215" s="57">
        <v>31</v>
      </c>
      <c r="AD215" s="57">
        <v>5</v>
      </c>
      <c r="AE215" s="57">
        <v>58.06</v>
      </c>
      <c r="AF215" s="57">
        <v>60</v>
      </c>
      <c r="AI215" s="45">
        <f t="shared" si="47"/>
        <v>41.155000000000008</v>
      </c>
      <c r="AJ215" s="46">
        <f t="shared" si="48"/>
        <v>-41.155000000000008</v>
      </c>
      <c r="AK215" s="63" t="str">
        <f t="shared" si="49"/>
        <v>Y</v>
      </c>
      <c r="AL215" s="63" t="str">
        <f t="shared" si="50"/>
        <v>N</v>
      </c>
      <c r="AM215" s="44" t="str">
        <f t="shared" si="51"/>
        <v>Win</v>
      </c>
      <c r="AN215" s="44" t="str">
        <f t="shared" si="52"/>
        <v>Loss</v>
      </c>
      <c r="AO215" s="44" t="str">
        <f t="shared" si="53"/>
        <v>Loss</v>
      </c>
      <c r="AP215" s="44">
        <f t="shared" si="54"/>
        <v>9.5</v>
      </c>
      <c r="AQ215" s="44">
        <f t="shared" si="55"/>
        <v>-50</v>
      </c>
      <c r="AR215" s="44">
        <f t="shared" si="56"/>
        <v>-50</v>
      </c>
      <c r="AS215" s="99" t="str">
        <f t="shared" si="57"/>
        <v>+</v>
      </c>
      <c r="AT215" s="99" t="str">
        <f t="shared" si="58"/>
        <v>+</v>
      </c>
      <c r="AU215" s="99" t="str">
        <f t="shared" si="59"/>
        <v>+</v>
      </c>
      <c r="AV215" s="99" t="str">
        <f t="shared" si="60"/>
        <v>+</v>
      </c>
      <c r="AW215" s="99" t="str">
        <f t="shared" si="61"/>
        <v>+</v>
      </c>
    </row>
    <row r="216" spans="1:49" ht="15">
      <c r="A216" s="56">
        <v>43617</v>
      </c>
      <c r="B216" s="57" t="s">
        <v>465</v>
      </c>
      <c r="C216" s="57" t="s">
        <v>2345</v>
      </c>
      <c r="D216" s="57" t="s">
        <v>2349</v>
      </c>
      <c r="E216" s="57" t="s">
        <v>2350</v>
      </c>
      <c r="F216" s="57" t="s">
        <v>2351</v>
      </c>
      <c r="G216" s="57">
        <v>7</v>
      </c>
      <c r="H216" s="57">
        <v>1</v>
      </c>
      <c r="I216" s="57">
        <v>1.37</v>
      </c>
      <c r="J216" s="57">
        <v>5.09</v>
      </c>
      <c r="K216" s="57">
        <v>6.88</v>
      </c>
      <c r="L216" s="57">
        <v>-5.51</v>
      </c>
      <c r="M216" s="57">
        <v>32</v>
      </c>
      <c r="N216" s="57">
        <v>29</v>
      </c>
      <c r="O216" s="57">
        <v>1</v>
      </c>
      <c r="P216" s="57">
        <v>15</v>
      </c>
      <c r="Q216" s="57">
        <v>14</v>
      </c>
      <c r="R216" s="57">
        <v>0</v>
      </c>
      <c r="S216" s="57">
        <v>100</v>
      </c>
      <c r="T216" s="57">
        <v>0</v>
      </c>
      <c r="U216" s="57">
        <v>46.88</v>
      </c>
      <c r="V216" s="57">
        <v>25</v>
      </c>
      <c r="W216" s="57">
        <v>28.13</v>
      </c>
      <c r="X216" s="57">
        <v>34.479999999999997</v>
      </c>
      <c r="Y216" s="57">
        <v>37.93</v>
      </c>
      <c r="Z216" s="57">
        <v>27.59</v>
      </c>
      <c r="AA216" s="57">
        <v>46.67</v>
      </c>
      <c r="AB216" s="57">
        <v>35.71</v>
      </c>
      <c r="AC216" s="57">
        <v>23</v>
      </c>
      <c r="AD216" s="57">
        <v>8</v>
      </c>
      <c r="AE216" s="57">
        <v>56.52</v>
      </c>
      <c r="AF216" s="57">
        <v>37.5</v>
      </c>
      <c r="AI216" s="45">
        <f t="shared" si="47"/>
        <v>11.079000000000001</v>
      </c>
      <c r="AJ216" s="46">
        <f t="shared" si="48"/>
        <v>8.9209999999999994</v>
      </c>
      <c r="AK216" s="63" t="str">
        <f t="shared" si="49"/>
        <v>N</v>
      </c>
      <c r="AL216" s="63" t="str">
        <f t="shared" si="50"/>
        <v>N</v>
      </c>
      <c r="AM216" s="44" t="str">
        <f t="shared" si="51"/>
        <v>Win</v>
      </c>
      <c r="AN216" s="44" t="str">
        <f t="shared" si="52"/>
        <v>Loss</v>
      </c>
      <c r="AO216" s="44" t="str">
        <f t="shared" si="53"/>
        <v>Loss</v>
      </c>
      <c r="AP216" s="44">
        <f t="shared" si="54"/>
        <v>18.5</v>
      </c>
      <c r="AQ216" s="44">
        <f t="shared" si="55"/>
        <v>-50</v>
      </c>
      <c r="AR216" s="44">
        <f t="shared" si="56"/>
        <v>-50</v>
      </c>
      <c r="AS216" s="99" t="str">
        <f t="shared" si="57"/>
        <v>+</v>
      </c>
      <c r="AT216" s="99" t="str">
        <f t="shared" si="58"/>
        <v>-</v>
      </c>
      <c r="AU216" s="99" t="str">
        <f t="shared" si="59"/>
        <v>+</v>
      </c>
      <c r="AV216" s="99" t="str">
        <f t="shared" si="60"/>
        <v>+</v>
      </c>
      <c r="AW216" s="99" t="str">
        <f t="shared" si="61"/>
        <v>+</v>
      </c>
    </row>
    <row r="217" spans="1:49" ht="15">
      <c r="A217" s="56">
        <v>43617</v>
      </c>
      <c r="B217" s="57" t="s">
        <v>465</v>
      </c>
      <c r="C217" s="57" t="s">
        <v>2345</v>
      </c>
      <c r="D217" s="57" t="s">
        <v>2352</v>
      </c>
      <c r="E217" s="57" t="s">
        <v>2353</v>
      </c>
      <c r="F217" s="57" t="s">
        <v>2354</v>
      </c>
      <c r="G217" s="57">
        <v>1</v>
      </c>
      <c r="H217" s="57">
        <v>1</v>
      </c>
      <c r="I217" s="57">
        <v>1.68</v>
      </c>
      <c r="J217" s="57">
        <v>4.1900000000000004</v>
      </c>
      <c r="K217" s="57">
        <v>4.09</v>
      </c>
      <c r="L217" s="57">
        <v>-2.41</v>
      </c>
      <c r="M217" s="57">
        <v>29</v>
      </c>
      <c r="N217" s="57">
        <v>33</v>
      </c>
      <c r="O217" s="57">
        <v>1</v>
      </c>
      <c r="P217" s="57">
        <v>14</v>
      </c>
      <c r="Q217" s="57">
        <v>17</v>
      </c>
      <c r="R217" s="57">
        <v>0</v>
      </c>
      <c r="S217" s="57">
        <v>0</v>
      </c>
      <c r="T217" s="57">
        <v>100</v>
      </c>
      <c r="U217" s="57">
        <v>34.479999999999997</v>
      </c>
      <c r="V217" s="57">
        <v>13.79</v>
      </c>
      <c r="W217" s="57">
        <v>51.72</v>
      </c>
      <c r="X217" s="57">
        <v>33.33</v>
      </c>
      <c r="Y217" s="57">
        <v>39.39</v>
      </c>
      <c r="Z217" s="57">
        <v>27.27</v>
      </c>
      <c r="AA217" s="57">
        <v>42.86</v>
      </c>
      <c r="AB217" s="57">
        <v>23.53</v>
      </c>
      <c r="AC217" s="57">
        <v>24</v>
      </c>
      <c r="AD217" s="57">
        <v>17</v>
      </c>
      <c r="AE217" s="57">
        <v>41.67</v>
      </c>
      <c r="AF217" s="57">
        <v>41.18</v>
      </c>
      <c r="AI217" s="45">
        <f t="shared" si="47"/>
        <v>-37.22</v>
      </c>
      <c r="AJ217" s="46">
        <f t="shared" si="48"/>
        <v>37.22</v>
      </c>
      <c r="AK217" s="63" t="str">
        <f t="shared" si="49"/>
        <v>N</v>
      </c>
      <c r="AL217" s="63" t="str">
        <f t="shared" si="50"/>
        <v>N</v>
      </c>
      <c r="AM217" s="44" t="str">
        <f t="shared" si="51"/>
        <v>Loss</v>
      </c>
      <c r="AN217" s="44" t="str">
        <f t="shared" si="52"/>
        <v>Win</v>
      </c>
      <c r="AO217" s="44" t="str">
        <f t="shared" si="53"/>
        <v>Loss</v>
      </c>
      <c r="AP217" s="44">
        <f t="shared" si="54"/>
        <v>-50</v>
      </c>
      <c r="AQ217" s="44">
        <f t="shared" si="55"/>
        <v>159.50000000000003</v>
      </c>
      <c r="AR217" s="44">
        <f t="shared" si="56"/>
        <v>-50</v>
      </c>
      <c r="AS217" s="99" t="str">
        <f t="shared" si="57"/>
        <v>+</v>
      </c>
      <c r="AT217" s="99" t="str">
        <f t="shared" si="58"/>
        <v>-</v>
      </c>
      <c r="AU217" s="99" t="str">
        <f t="shared" si="59"/>
        <v>+</v>
      </c>
      <c r="AV217" s="99" t="str">
        <f t="shared" si="60"/>
        <v>+</v>
      </c>
      <c r="AW217" s="99" t="str">
        <f t="shared" si="61"/>
        <v>-</v>
      </c>
    </row>
    <row r="218" spans="1:49" ht="15">
      <c r="A218" s="56">
        <v>43617</v>
      </c>
      <c r="B218" s="57" t="s">
        <v>465</v>
      </c>
      <c r="C218" s="57" t="s">
        <v>2345</v>
      </c>
      <c r="D218" s="57" t="s">
        <v>2355</v>
      </c>
      <c r="E218" s="57" t="s">
        <v>2356</v>
      </c>
      <c r="F218" s="57" t="s">
        <v>2357</v>
      </c>
      <c r="G218" s="57">
        <v>1</v>
      </c>
      <c r="H218" s="57">
        <v>3</v>
      </c>
      <c r="I218" s="57">
        <v>1.74</v>
      </c>
      <c r="J218" s="57">
        <v>3.83</v>
      </c>
      <c r="K218" s="57">
        <v>4.21</v>
      </c>
      <c r="L218" s="57">
        <v>-2.4700000000000002</v>
      </c>
      <c r="M218" s="57">
        <v>32</v>
      </c>
      <c r="N218" s="57">
        <v>30</v>
      </c>
      <c r="O218" s="57">
        <v>1</v>
      </c>
      <c r="P218" s="57">
        <v>15</v>
      </c>
      <c r="Q218" s="57">
        <v>15</v>
      </c>
      <c r="R218" s="57">
        <v>100</v>
      </c>
      <c r="S218" s="57">
        <v>0</v>
      </c>
      <c r="T218" s="57">
        <v>0</v>
      </c>
      <c r="U218" s="57">
        <v>31.25</v>
      </c>
      <c r="V218" s="57">
        <v>28.13</v>
      </c>
      <c r="W218" s="57">
        <v>40.630000000000003</v>
      </c>
      <c r="X218" s="57">
        <v>43.33</v>
      </c>
      <c r="Y218" s="57">
        <v>6.67</v>
      </c>
      <c r="Z218" s="57">
        <v>50</v>
      </c>
      <c r="AA218" s="57">
        <v>20</v>
      </c>
      <c r="AB218" s="57">
        <v>53.33</v>
      </c>
      <c r="AC218" s="57">
        <v>16</v>
      </c>
      <c r="AD218" s="57">
        <v>20</v>
      </c>
      <c r="AE218" s="57">
        <v>31.25</v>
      </c>
      <c r="AF218" s="57">
        <v>40</v>
      </c>
      <c r="AI218" s="45">
        <f t="shared" si="47"/>
        <v>31.603999999999999</v>
      </c>
      <c r="AJ218" s="46">
        <f t="shared" si="48"/>
        <v>-31.603999999999999</v>
      </c>
      <c r="AK218" s="63" t="str">
        <f t="shared" si="49"/>
        <v>N</v>
      </c>
      <c r="AL218" s="63" t="str">
        <f t="shared" si="50"/>
        <v>N</v>
      </c>
      <c r="AM218" s="44" t="str">
        <f t="shared" si="51"/>
        <v>Loss</v>
      </c>
      <c r="AN218" s="44" t="str">
        <f t="shared" si="52"/>
        <v>Loss</v>
      </c>
      <c r="AO218" s="44" t="str">
        <f t="shared" si="53"/>
        <v>Win</v>
      </c>
      <c r="AP218" s="44">
        <f t="shared" si="54"/>
        <v>-50</v>
      </c>
      <c r="AQ218" s="44">
        <f t="shared" si="55"/>
        <v>-50</v>
      </c>
      <c r="AR218" s="44">
        <f t="shared" si="56"/>
        <v>160.5</v>
      </c>
      <c r="AS218" s="99" t="str">
        <f t="shared" si="57"/>
        <v>+</v>
      </c>
      <c r="AT218" s="99" t="str">
        <f t="shared" si="58"/>
        <v>+</v>
      </c>
      <c r="AU218" s="99" t="str">
        <f t="shared" si="59"/>
        <v>-</v>
      </c>
      <c r="AV218" s="99" t="str">
        <f t="shared" si="60"/>
        <v>-</v>
      </c>
      <c r="AW218" s="99" t="str">
        <f t="shared" si="61"/>
        <v>+</v>
      </c>
    </row>
    <row r="219" spans="1:49" ht="15">
      <c r="A219" s="56">
        <v>43617</v>
      </c>
      <c r="B219" s="57" t="s">
        <v>465</v>
      </c>
      <c r="C219" s="57" t="s">
        <v>2345</v>
      </c>
      <c r="D219" s="57" t="s">
        <v>2358</v>
      </c>
      <c r="E219" s="57" t="s">
        <v>2359</v>
      </c>
      <c r="F219" s="57" t="s">
        <v>2360</v>
      </c>
      <c r="G219" s="57">
        <v>3</v>
      </c>
      <c r="H219" s="57">
        <v>0</v>
      </c>
      <c r="I219" s="57">
        <v>1.91</v>
      </c>
      <c r="J219" s="57">
        <v>3.74</v>
      </c>
      <c r="K219" s="57">
        <v>3.49</v>
      </c>
      <c r="L219" s="57">
        <v>-1.58</v>
      </c>
      <c r="M219" s="57">
        <v>30</v>
      </c>
      <c r="N219" s="57">
        <v>32</v>
      </c>
      <c r="O219" s="57">
        <v>1</v>
      </c>
      <c r="P219" s="57">
        <v>14</v>
      </c>
      <c r="Q219" s="57">
        <v>17</v>
      </c>
      <c r="R219" s="57">
        <v>0</v>
      </c>
      <c r="S219" s="57">
        <v>0</v>
      </c>
      <c r="T219" s="57">
        <v>100</v>
      </c>
      <c r="U219" s="57">
        <v>30</v>
      </c>
      <c r="V219" s="57">
        <v>20</v>
      </c>
      <c r="W219" s="57">
        <v>50</v>
      </c>
      <c r="X219" s="57">
        <v>46.88</v>
      </c>
      <c r="Y219" s="57">
        <v>21.88</v>
      </c>
      <c r="Z219" s="57">
        <v>31.25</v>
      </c>
      <c r="AA219" s="57">
        <v>28.57</v>
      </c>
      <c r="AB219" s="57">
        <v>35.29</v>
      </c>
      <c r="AC219" s="57">
        <v>15</v>
      </c>
      <c r="AD219" s="57">
        <v>17</v>
      </c>
      <c r="AE219" s="57">
        <v>26.67</v>
      </c>
      <c r="AF219" s="57">
        <v>58.82</v>
      </c>
      <c r="AI219" s="45">
        <f t="shared" si="47"/>
        <v>-37.314000000000007</v>
      </c>
      <c r="AJ219" s="46">
        <f t="shared" si="48"/>
        <v>37.314000000000007</v>
      </c>
      <c r="AK219" s="63" t="str">
        <f t="shared" si="49"/>
        <v>N</v>
      </c>
      <c r="AL219" s="63" t="str">
        <f t="shared" si="50"/>
        <v>N</v>
      </c>
      <c r="AM219" s="44" t="str">
        <f t="shared" si="51"/>
        <v>Win</v>
      </c>
      <c r="AN219" s="44" t="str">
        <f t="shared" si="52"/>
        <v>Loss</v>
      </c>
      <c r="AO219" s="44" t="str">
        <f t="shared" si="53"/>
        <v>Loss</v>
      </c>
      <c r="AP219" s="44">
        <f t="shared" si="54"/>
        <v>45.5</v>
      </c>
      <c r="AQ219" s="44">
        <f t="shared" si="55"/>
        <v>-50</v>
      </c>
      <c r="AR219" s="44">
        <f t="shared" si="56"/>
        <v>-50</v>
      </c>
      <c r="AS219" s="99" t="str">
        <f t="shared" si="57"/>
        <v>+</v>
      </c>
      <c r="AT219" s="99" t="str">
        <f t="shared" si="58"/>
        <v>-</v>
      </c>
      <c r="AU219" s="99" t="str">
        <f t="shared" si="59"/>
        <v>-</v>
      </c>
      <c r="AV219" s="99" t="str">
        <f t="shared" si="60"/>
        <v>-</v>
      </c>
      <c r="AW219" s="99" t="str">
        <f t="shared" si="61"/>
        <v>-</v>
      </c>
    </row>
    <row r="220" spans="1:49" ht="15">
      <c r="A220" s="56">
        <v>43617</v>
      </c>
      <c r="B220" s="57" t="s">
        <v>465</v>
      </c>
      <c r="C220" s="57" t="s">
        <v>2345</v>
      </c>
      <c r="D220" s="57" t="s">
        <v>2361</v>
      </c>
      <c r="E220" s="57" t="s">
        <v>2362</v>
      </c>
      <c r="F220" s="57" t="s">
        <v>2363</v>
      </c>
      <c r="G220" s="57">
        <v>2</v>
      </c>
      <c r="H220" s="57">
        <v>3</v>
      </c>
      <c r="I220" s="57">
        <v>2.59</v>
      </c>
      <c r="J220" s="57">
        <v>4.01</v>
      </c>
      <c r="K220" s="57">
        <v>2.29</v>
      </c>
      <c r="L220" s="57">
        <v>0.3</v>
      </c>
      <c r="M220" s="57">
        <v>31</v>
      </c>
      <c r="N220" s="57">
        <v>29</v>
      </c>
      <c r="O220" s="57">
        <v>1</v>
      </c>
      <c r="P220" s="57">
        <v>14</v>
      </c>
      <c r="Q220" s="57">
        <v>14</v>
      </c>
      <c r="R220" s="57">
        <v>0</v>
      </c>
      <c r="S220" s="57">
        <v>0</v>
      </c>
      <c r="T220" s="57">
        <v>100</v>
      </c>
      <c r="U220" s="57">
        <v>19.350000000000001</v>
      </c>
      <c r="V220" s="57">
        <v>19.350000000000001</v>
      </c>
      <c r="W220" s="57">
        <v>61.29</v>
      </c>
      <c r="X220" s="57">
        <v>27.59</v>
      </c>
      <c r="Y220" s="57">
        <v>24.14</v>
      </c>
      <c r="Z220" s="57">
        <v>48.28</v>
      </c>
      <c r="AA220" s="57">
        <v>21.43</v>
      </c>
      <c r="AB220" s="57">
        <v>21.43</v>
      </c>
      <c r="AC220" s="57">
        <v>5</v>
      </c>
      <c r="AD220" s="57">
        <v>5</v>
      </c>
      <c r="AE220" s="57">
        <v>40</v>
      </c>
      <c r="AF220" s="57">
        <v>60</v>
      </c>
      <c r="AI220" s="45">
        <f t="shared" si="47"/>
        <v>-34.729000000000006</v>
      </c>
      <c r="AJ220" s="46">
        <f t="shared" si="48"/>
        <v>34.729000000000006</v>
      </c>
      <c r="AK220" s="63" t="str">
        <f t="shared" si="49"/>
        <v>N</v>
      </c>
      <c r="AL220" s="63" t="str">
        <f t="shared" si="50"/>
        <v>N</v>
      </c>
      <c r="AM220" s="44" t="str">
        <f t="shared" si="51"/>
        <v>Loss</v>
      </c>
      <c r="AN220" s="44" t="str">
        <f t="shared" si="52"/>
        <v>Loss</v>
      </c>
      <c r="AO220" s="44" t="str">
        <f t="shared" si="53"/>
        <v>Win</v>
      </c>
      <c r="AP220" s="44">
        <f t="shared" si="54"/>
        <v>-50</v>
      </c>
      <c r="AQ220" s="44">
        <f t="shared" si="55"/>
        <v>-50</v>
      </c>
      <c r="AR220" s="44">
        <f t="shared" si="56"/>
        <v>64.5</v>
      </c>
      <c r="AS220" s="99" t="str">
        <f t="shared" si="57"/>
        <v>-</v>
      </c>
      <c r="AT220" s="99" t="str">
        <f t="shared" si="58"/>
        <v>-</v>
      </c>
      <c r="AU220" s="99" t="str">
        <f t="shared" si="59"/>
        <v>-</v>
      </c>
      <c r="AV220" s="99" t="str">
        <f t="shared" si="60"/>
        <v>-</v>
      </c>
      <c r="AW220" s="99" t="str">
        <f t="shared" si="61"/>
        <v>-</v>
      </c>
    </row>
    <row r="221" spans="1:49" ht="15">
      <c r="A221" s="56">
        <v>43617</v>
      </c>
      <c r="B221" s="57" t="s">
        <v>465</v>
      </c>
      <c r="C221" s="57" t="s">
        <v>2345</v>
      </c>
      <c r="D221" s="57" t="s">
        <v>2364</v>
      </c>
      <c r="E221" s="57" t="s">
        <v>2365</v>
      </c>
      <c r="F221" s="57" t="s">
        <v>2366</v>
      </c>
      <c r="G221" s="57">
        <v>1</v>
      </c>
      <c r="H221" s="57">
        <v>3</v>
      </c>
      <c r="I221" s="57">
        <v>10.210000000000001</v>
      </c>
      <c r="J221" s="57">
        <v>6.44</v>
      </c>
      <c r="K221" s="57">
        <v>1.22</v>
      </c>
      <c r="L221" s="57">
        <v>8.99</v>
      </c>
      <c r="M221" s="57">
        <v>31</v>
      </c>
      <c r="N221" s="57">
        <v>31</v>
      </c>
      <c r="O221" s="57">
        <v>1</v>
      </c>
      <c r="P221" s="57">
        <v>15</v>
      </c>
      <c r="Q221" s="57">
        <v>16</v>
      </c>
      <c r="R221" s="57">
        <v>0</v>
      </c>
      <c r="S221" s="57">
        <v>0</v>
      </c>
      <c r="T221" s="57">
        <v>100</v>
      </c>
      <c r="U221" s="57">
        <v>22.58</v>
      </c>
      <c r="V221" s="57">
        <v>22.58</v>
      </c>
      <c r="W221" s="57">
        <v>54.84</v>
      </c>
      <c r="X221" s="57">
        <v>61.29</v>
      </c>
      <c r="Y221" s="57">
        <v>25.81</v>
      </c>
      <c r="Z221" s="57">
        <v>12.9</v>
      </c>
      <c r="AA221" s="57">
        <v>26.67</v>
      </c>
      <c r="AB221" s="57">
        <v>43.75</v>
      </c>
      <c r="AC221" s="57">
        <v>10</v>
      </c>
      <c r="AD221" s="57">
        <v>29</v>
      </c>
      <c r="AE221" s="57">
        <v>20</v>
      </c>
      <c r="AF221" s="57">
        <v>65.52</v>
      </c>
      <c r="AI221" s="45">
        <f t="shared" si="47"/>
        <v>-46.45300000000001</v>
      </c>
      <c r="AJ221" s="46">
        <f t="shared" si="48"/>
        <v>46.45300000000001</v>
      </c>
      <c r="AK221" s="63" t="str">
        <f t="shared" si="49"/>
        <v>N</v>
      </c>
      <c r="AL221" s="63" t="str">
        <f t="shared" si="50"/>
        <v>Y</v>
      </c>
      <c r="AM221" s="44" t="str">
        <f t="shared" si="51"/>
        <v>Loss</v>
      </c>
      <c r="AN221" s="44" t="str">
        <f t="shared" si="52"/>
        <v>Loss</v>
      </c>
      <c r="AO221" s="44" t="str">
        <f t="shared" si="53"/>
        <v>Win</v>
      </c>
      <c r="AP221" s="44">
        <f t="shared" si="54"/>
        <v>-50</v>
      </c>
      <c r="AQ221" s="44">
        <f t="shared" si="55"/>
        <v>-50</v>
      </c>
      <c r="AR221" s="44">
        <f t="shared" si="56"/>
        <v>11</v>
      </c>
      <c r="AS221" s="99" t="str">
        <f t="shared" si="57"/>
        <v>-</v>
      </c>
      <c r="AT221" s="99" t="str">
        <f t="shared" si="58"/>
        <v>-</v>
      </c>
      <c r="AU221" s="99" t="str">
        <f t="shared" si="59"/>
        <v>-</v>
      </c>
      <c r="AV221" s="99" t="str">
        <f t="shared" si="60"/>
        <v>-</v>
      </c>
      <c r="AW221" s="99" t="str">
        <f t="shared" si="61"/>
        <v>-</v>
      </c>
    </row>
    <row r="222" spans="1:49" ht="15">
      <c r="A222" s="56">
        <v>43617</v>
      </c>
      <c r="B222" s="57" t="s">
        <v>465</v>
      </c>
      <c r="C222" s="57" t="s">
        <v>2345</v>
      </c>
      <c r="D222" s="57" t="s">
        <v>2367</v>
      </c>
      <c r="E222" s="57" t="s">
        <v>2368</v>
      </c>
      <c r="F222" s="57" t="s">
        <v>2369</v>
      </c>
      <c r="G222" s="57">
        <v>2</v>
      </c>
      <c r="H222" s="57">
        <v>1</v>
      </c>
      <c r="I222" s="57">
        <v>2.5099999999999998</v>
      </c>
      <c r="J222" s="57">
        <v>3.59</v>
      </c>
      <c r="K222" s="57">
        <v>2.5299999999999998</v>
      </c>
      <c r="L222" s="57">
        <v>-0.02</v>
      </c>
      <c r="M222" s="57">
        <v>32</v>
      </c>
      <c r="N222" s="57">
        <v>33</v>
      </c>
      <c r="O222" s="57">
        <v>1</v>
      </c>
      <c r="P222" s="57">
        <v>14</v>
      </c>
      <c r="Q222" s="57">
        <v>17</v>
      </c>
      <c r="R222" s="57">
        <v>0</v>
      </c>
      <c r="S222" s="57">
        <v>100</v>
      </c>
      <c r="T222" s="57">
        <v>0</v>
      </c>
      <c r="U222" s="57">
        <v>37.5</v>
      </c>
      <c r="V222" s="57">
        <v>25</v>
      </c>
      <c r="W222" s="57">
        <v>37.5</v>
      </c>
      <c r="X222" s="57">
        <v>45.45</v>
      </c>
      <c r="Y222" s="57">
        <v>24.24</v>
      </c>
      <c r="Z222" s="57">
        <v>30.3</v>
      </c>
      <c r="AA222" s="57">
        <v>28.57</v>
      </c>
      <c r="AB222" s="57">
        <v>52.94</v>
      </c>
      <c r="AC222" s="57">
        <v>10</v>
      </c>
      <c r="AD222" s="57">
        <v>17</v>
      </c>
      <c r="AE222" s="57">
        <v>40</v>
      </c>
      <c r="AF222" s="57">
        <v>47.06</v>
      </c>
      <c r="AI222" s="45">
        <f t="shared" si="47"/>
        <v>7.0459999999999994</v>
      </c>
      <c r="AJ222" s="46">
        <f t="shared" si="48"/>
        <v>12.954000000000002</v>
      </c>
      <c r="AK222" s="63" t="str">
        <f t="shared" si="49"/>
        <v>N</v>
      </c>
      <c r="AL222" s="63" t="str">
        <f t="shared" si="50"/>
        <v>N</v>
      </c>
      <c r="AM222" s="44" t="str">
        <f t="shared" si="51"/>
        <v>Win</v>
      </c>
      <c r="AN222" s="44" t="str">
        <f t="shared" si="52"/>
        <v>Loss</v>
      </c>
      <c r="AO222" s="44" t="str">
        <f t="shared" si="53"/>
        <v>Loss</v>
      </c>
      <c r="AP222" s="44">
        <f t="shared" si="54"/>
        <v>75.499999999999986</v>
      </c>
      <c r="AQ222" s="44">
        <f t="shared" si="55"/>
        <v>-50</v>
      </c>
      <c r="AR222" s="44">
        <f t="shared" si="56"/>
        <v>-50</v>
      </c>
      <c r="AS222" s="99" t="str">
        <f t="shared" si="57"/>
        <v>+</v>
      </c>
      <c r="AT222" s="99" t="str">
        <f t="shared" si="58"/>
        <v>-</v>
      </c>
      <c r="AU222" s="99" t="str">
        <f t="shared" si="59"/>
        <v>-</v>
      </c>
      <c r="AV222" s="99" t="str">
        <f t="shared" si="60"/>
        <v>-</v>
      </c>
      <c r="AW222" s="99" t="str">
        <f t="shared" si="61"/>
        <v>+</v>
      </c>
    </row>
    <row r="223" spans="1:49" ht="15">
      <c r="A223" s="56">
        <v>43617</v>
      </c>
      <c r="B223" s="57" t="s">
        <v>465</v>
      </c>
      <c r="C223" s="57" t="s">
        <v>2338</v>
      </c>
      <c r="D223" s="57" t="s">
        <v>2370</v>
      </c>
      <c r="E223" s="57" t="s">
        <v>2371</v>
      </c>
      <c r="F223" s="57" t="s">
        <v>2372</v>
      </c>
      <c r="G223" s="57">
        <v>2</v>
      </c>
      <c r="H223" s="57">
        <v>1</v>
      </c>
      <c r="I223" s="57">
        <v>3.25</v>
      </c>
      <c r="J223" s="57">
        <v>3.96</v>
      </c>
      <c r="K223" s="57">
        <v>1.87</v>
      </c>
      <c r="L223" s="57">
        <v>1.38</v>
      </c>
      <c r="M223" s="57">
        <v>27</v>
      </c>
      <c r="N223" s="57">
        <v>25</v>
      </c>
      <c r="O223" s="57">
        <v>1</v>
      </c>
      <c r="P223" s="57">
        <v>14</v>
      </c>
      <c r="Q223" s="57">
        <v>12</v>
      </c>
      <c r="R223" s="57">
        <v>0</v>
      </c>
      <c r="S223" s="57">
        <v>0</v>
      </c>
      <c r="T223" s="57">
        <v>100</v>
      </c>
      <c r="U223" s="57">
        <v>40.74</v>
      </c>
      <c r="V223" s="57">
        <v>14.81</v>
      </c>
      <c r="W223" s="57">
        <v>44.44</v>
      </c>
      <c r="X223" s="57">
        <v>72</v>
      </c>
      <c r="Y223" s="57">
        <v>24</v>
      </c>
      <c r="Z223" s="57">
        <v>4</v>
      </c>
      <c r="AA223" s="57">
        <v>42.86</v>
      </c>
      <c r="AB223" s="57">
        <v>58.33</v>
      </c>
      <c r="AC223" s="57">
        <v>8</v>
      </c>
      <c r="AD223" s="57">
        <v>19</v>
      </c>
      <c r="AE223" s="57">
        <v>37.5</v>
      </c>
      <c r="AF223" s="57">
        <v>68.42</v>
      </c>
      <c r="AI223" s="45">
        <f t="shared" si="47"/>
        <v>-45.258999999999993</v>
      </c>
      <c r="AJ223" s="46">
        <f t="shared" si="48"/>
        <v>45.258999999999993</v>
      </c>
      <c r="AK223" s="63" t="str">
        <f t="shared" si="49"/>
        <v>N</v>
      </c>
      <c r="AL223" s="63" t="str">
        <f t="shared" si="50"/>
        <v>Y</v>
      </c>
      <c r="AM223" s="44" t="str">
        <f t="shared" si="51"/>
        <v>Win</v>
      </c>
      <c r="AN223" s="44" t="str">
        <f t="shared" si="52"/>
        <v>Loss</v>
      </c>
      <c r="AO223" s="44" t="str">
        <f t="shared" si="53"/>
        <v>Loss</v>
      </c>
      <c r="AP223" s="44">
        <f t="shared" si="54"/>
        <v>112.5</v>
      </c>
      <c r="AQ223" s="44">
        <f t="shared" si="55"/>
        <v>-50</v>
      </c>
      <c r="AR223" s="44">
        <f t="shared" si="56"/>
        <v>-50</v>
      </c>
      <c r="AS223" s="99" t="str">
        <f t="shared" si="57"/>
        <v>-</v>
      </c>
      <c r="AT223" s="99" t="str">
        <f t="shared" si="58"/>
        <v>-</v>
      </c>
      <c r="AU223" s="99" t="str">
        <f t="shared" si="59"/>
        <v>-</v>
      </c>
      <c r="AV223" s="99" t="str">
        <f t="shared" si="60"/>
        <v>-</v>
      </c>
      <c r="AW223" s="99" t="str">
        <f t="shared" si="61"/>
        <v>-</v>
      </c>
    </row>
    <row r="224" spans="1:49" ht="15">
      <c r="A224" s="56">
        <v>43617</v>
      </c>
      <c r="B224" s="57" t="s">
        <v>1228</v>
      </c>
      <c r="C224" s="57" t="s">
        <v>1229</v>
      </c>
      <c r="D224" s="57" t="s">
        <v>2373</v>
      </c>
      <c r="E224" s="57" t="s">
        <v>2374</v>
      </c>
      <c r="F224" s="57" t="s">
        <v>2375</v>
      </c>
      <c r="G224" s="57">
        <v>2</v>
      </c>
      <c r="H224" s="57">
        <v>0</v>
      </c>
      <c r="I224" s="57">
        <v>2.23</v>
      </c>
      <c r="J224" s="57">
        <v>2.8</v>
      </c>
      <c r="K224" s="57">
        <v>3.35</v>
      </c>
      <c r="L224" s="57">
        <v>-1.1200000000000001</v>
      </c>
      <c r="M224" s="57">
        <v>19</v>
      </c>
      <c r="N224" s="57">
        <v>19</v>
      </c>
      <c r="O224" s="57">
        <v>2</v>
      </c>
      <c r="P224" s="57">
        <v>10</v>
      </c>
      <c r="Q224" s="57">
        <v>10</v>
      </c>
      <c r="R224" s="57">
        <v>0</v>
      </c>
      <c r="S224" s="57">
        <v>100</v>
      </c>
      <c r="T224" s="57">
        <v>0</v>
      </c>
      <c r="U224" s="57">
        <v>36.840000000000003</v>
      </c>
      <c r="V224" s="57">
        <v>36.840000000000003</v>
      </c>
      <c r="W224" s="57">
        <v>26.32</v>
      </c>
      <c r="X224" s="57">
        <v>31.58</v>
      </c>
      <c r="Y224" s="57">
        <v>47.37</v>
      </c>
      <c r="Z224" s="57">
        <v>21.05</v>
      </c>
      <c r="AA224" s="57">
        <v>40</v>
      </c>
      <c r="AB224" s="57">
        <v>10</v>
      </c>
      <c r="AC224" s="57">
        <v>11</v>
      </c>
      <c r="AD224" s="57">
        <v>7</v>
      </c>
      <c r="AE224" s="57">
        <v>36.36</v>
      </c>
      <c r="AF224" s="57">
        <v>71.430000000000007</v>
      </c>
      <c r="AI224" s="45">
        <f t="shared" si="47"/>
        <v>8.9450000000000038</v>
      </c>
      <c r="AJ224" s="46">
        <f t="shared" si="48"/>
        <v>11.055</v>
      </c>
      <c r="AK224" s="63" t="str">
        <f t="shared" si="49"/>
        <v>N</v>
      </c>
      <c r="AL224" s="63" t="str">
        <f t="shared" si="50"/>
        <v>N</v>
      </c>
      <c r="AM224" s="44" t="str">
        <f t="shared" si="51"/>
        <v>Win</v>
      </c>
      <c r="AN224" s="44" t="str">
        <f t="shared" si="52"/>
        <v>Loss</v>
      </c>
      <c r="AO224" s="44" t="str">
        <f t="shared" si="53"/>
        <v>Loss</v>
      </c>
      <c r="AP224" s="44">
        <f t="shared" si="54"/>
        <v>61.5</v>
      </c>
      <c r="AQ224" s="44">
        <f t="shared" si="55"/>
        <v>-50</v>
      </c>
      <c r="AR224" s="44">
        <f t="shared" si="56"/>
        <v>-50</v>
      </c>
      <c r="AS224" s="99" t="str">
        <f t="shared" si="57"/>
        <v>+</v>
      </c>
      <c r="AT224" s="99" t="str">
        <f t="shared" si="58"/>
        <v>-</v>
      </c>
      <c r="AU224" s="99" t="str">
        <f t="shared" si="59"/>
        <v>+</v>
      </c>
      <c r="AV224" s="99" t="str">
        <f t="shared" si="60"/>
        <v>+</v>
      </c>
      <c r="AW224" s="99" t="str">
        <f t="shared" si="61"/>
        <v>+</v>
      </c>
    </row>
    <row r="225" spans="1:49" ht="15">
      <c r="A225" s="56">
        <v>43617</v>
      </c>
      <c r="B225" s="57" t="s">
        <v>443</v>
      </c>
      <c r="C225" s="57" t="s">
        <v>1236</v>
      </c>
      <c r="D225" s="57" t="s">
        <v>2376</v>
      </c>
      <c r="E225" s="57" t="s">
        <v>2377</v>
      </c>
      <c r="F225" s="57" t="s">
        <v>2378</v>
      </c>
      <c r="G225" s="57">
        <v>2</v>
      </c>
      <c r="H225" s="57">
        <v>0</v>
      </c>
      <c r="I225" s="57">
        <v>1.48</v>
      </c>
      <c r="J225" s="57">
        <v>4.57</v>
      </c>
      <c r="K225" s="57">
        <v>4.8899999999999997</v>
      </c>
      <c r="L225" s="57">
        <v>-3.41</v>
      </c>
      <c r="M225" s="57">
        <v>31</v>
      </c>
      <c r="N225" s="57">
        <v>31</v>
      </c>
      <c r="O225" s="57">
        <v>1</v>
      </c>
      <c r="P225" s="57">
        <v>15</v>
      </c>
      <c r="Q225" s="57">
        <v>15</v>
      </c>
      <c r="R225" s="57">
        <v>100</v>
      </c>
      <c r="S225" s="57">
        <v>0</v>
      </c>
      <c r="T225" s="57">
        <v>0</v>
      </c>
      <c r="U225" s="57">
        <v>61.29</v>
      </c>
      <c r="V225" s="57">
        <v>0</v>
      </c>
      <c r="W225" s="57">
        <v>38.71</v>
      </c>
      <c r="X225" s="57">
        <v>45.16</v>
      </c>
      <c r="Y225" s="57">
        <v>0</v>
      </c>
      <c r="Z225" s="57">
        <v>54.84</v>
      </c>
      <c r="AA225" s="57">
        <v>80</v>
      </c>
      <c r="AB225" s="57">
        <v>33.33</v>
      </c>
      <c r="AC225" s="57">
        <v>24</v>
      </c>
      <c r="AD225" s="57">
        <v>14</v>
      </c>
      <c r="AE225" s="57">
        <v>70.83</v>
      </c>
      <c r="AF225" s="57">
        <v>71.430000000000007</v>
      </c>
      <c r="AI225" s="45">
        <f t="shared" si="47"/>
        <v>36.452000000000005</v>
      </c>
      <c r="AJ225" s="46">
        <f t="shared" si="48"/>
        <v>-36.452000000000005</v>
      </c>
      <c r="AK225" s="63" t="str">
        <f t="shared" si="49"/>
        <v>Y</v>
      </c>
      <c r="AL225" s="63" t="str">
        <f t="shared" si="50"/>
        <v>N</v>
      </c>
      <c r="AM225" s="44" t="str">
        <f t="shared" si="51"/>
        <v>Win</v>
      </c>
      <c r="AN225" s="44" t="str">
        <f t="shared" si="52"/>
        <v>Loss</v>
      </c>
      <c r="AO225" s="44" t="str">
        <f t="shared" si="53"/>
        <v>Loss</v>
      </c>
      <c r="AP225" s="44">
        <f t="shared" si="54"/>
        <v>24</v>
      </c>
      <c r="AQ225" s="44">
        <f t="shared" si="55"/>
        <v>-50</v>
      </c>
      <c r="AR225" s="44">
        <f t="shared" si="56"/>
        <v>-50</v>
      </c>
      <c r="AS225" s="99" t="str">
        <f t="shared" si="57"/>
        <v>+</v>
      </c>
      <c r="AT225" s="99" t="str">
        <f t="shared" si="58"/>
        <v>+</v>
      </c>
      <c r="AU225" s="99" t="str">
        <f t="shared" si="59"/>
        <v>+</v>
      </c>
      <c r="AV225" s="99" t="str">
        <f t="shared" si="60"/>
        <v>+</v>
      </c>
      <c r="AW225" s="99" t="str">
        <f t="shared" si="61"/>
        <v>+</v>
      </c>
    </row>
    <row r="226" spans="1:49" ht="15">
      <c r="A226" s="56">
        <v>43617</v>
      </c>
      <c r="B226" s="57" t="s">
        <v>443</v>
      </c>
      <c r="C226" s="57" t="s">
        <v>1236</v>
      </c>
      <c r="D226" s="57" t="s">
        <v>2379</v>
      </c>
      <c r="E226" s="57" t="s">
        <v>2380</v>
      </c>
      <c r="F226" s="57" t="s">
        <v>2381</v>
      </c>
      <c r="G226" s="57">
        <v>1</v>
      </c>
      <c r="H226" s="57">
        <v>2</v>
      </c>
      <c r="I226" s="57">
        <v>3.94</v>
      </c>
      <c r="J226" s="57">
        <v>3.76</v>
      </c>
      <c r="K226" s="57">
        <v>1.73</v>
      </c>
      <c r="L226" s="57">
        <v>2.21</v>
      </c>
      <c r="M226" s="57">
        <v>30</v>
      </c>
      <c r="N226" s="57">
        <v>29</v>
      </c>
      <c r="O226" s="57">
        <v>1</v>
      </c>
      <c r="P226" s="57">
        <v>14</v>
      </c>
      <c r="Q226" s="57">
        <v>14</v>
      </c>
      <c r="R226" s="57">
        <v>0</v>
      </c>
      <c r="S226" s="57">
        <v>0</v>
      </c>
      <c r="T226" s="57">
        <v>100</v>
      </c>
      <c r="U226" s="57">
        <v>43.33</v>
      </c>
      <c r="V226" s="57">
        <v>0</v>
      </c>
      <c r="W226" s="57">
        <v>56.67</v>
      </c>
      <c r="X226" s="57">
        <v>75.86</v>
      </c>
      <c r="Y226" s="57">
        <v>0</v>
      </c>
      <c r="Z226" s="57">
        <v>24.14</v>
      </c>
      <c r="AA226" s="57">
        <v>57.14</v>
      </c>
      <c r="AB226" s="57">
        <v>64.290000000000006</v>
      </c>
      <c r="AC226" s="57">
        <v>9</v>
      </c>
      <c r="AD226" s="57">
        <v>24</v>
      </c>
      <c r="AE226" s="57">
        <v>66.67</v>
      </c>
      <c r="AF226" s="57">
        <v>83.33</v>
      </c>
      <c r="AI226" s="45">
        <f t="shared" si="47"/>
        <v>-43.012</v>
      </c>
      <c r="AJ226" s="46">
        <f t="shared" si="48"/>
        <v>43.012</v>
      </c>
      <c r="AK226" s="63" t="str">
        <f t="shared" si="49"/>
        <v>N</v>
      </c>
      <c r="AL226" s="63" t="str">
        <f t="shared" si="50"/>
        <v>Y</v>
      </c>
      <c r="AM226" s="44" t="str">
        <f t="shared" si="51"/>
        <v>Loss</v>
      </c>
      <c r="AN226" s="44" t="str">
        <f t="shared" si="52"/>
        <v>Loss</v>
      </c>
      <c r="AO226" s="44" t="str">
        <f t="shared" si="53"/>
        <v>Win</v>
      </c>
      <c r="AP226" s="44">
        <f t="shared" si="54"/>
        <v>-50</v>
      </c>
      <c r="AQ226" s="44">
        <f t="shared" si="55"/>
        <v>-50</v>
      </c>
      <c r="AR226" s="44">
        <f t="shared" si="56"/>
        <v>36.5</v>
      </c>
      <c r="AS226" s="99" t="str">
        <f t="shared" si="57"/>
        <v>-</v>
      </c>
      <c r="AT226" s="99" t="str">
        <f t="shared" si="58"/>
        <v>-</v>
      </c>
      <c r="AU226" s="99" t="str">
        <f t="shared" si="59"/>
        <v>-</v>
      </c>
      <c r="AV226" s="99" t="str">
        <f t="shared" si="60"/>
        <v>-</v>
      </c>
      <c r="AW226" s="99" t="str">
        <f t="shared" si="61"/>
        <v>-</v>
      </c>
    </row>
    <row r="227" spans="1:49" ht="15">
      <c r="A227" s="56">
        <v>43617</v>
      </c>
      <c r="B227" s="57" t="s">
        <v>443</v>
      </c>
      <c r="C227" s="57" t="s">
        <v>1236</v>
      </c>
      <c r="D227" s="57" t="s">
        <v>2382</v>
      </c>
      <c r="E227" s="57" t="s">
        <v>2383</v>
      </c>
      <c r="F227" s="57" t="s">
        <v>2384</v>
      </c>
      <c r="G227" s="57">
        <v>2</v>
      </c>
      <c r="H227" s="57">
        <v>1</v>
      </c>
      <c r="I227" s="57">
        <v>2.2200000000000002</v>
      </c>
      <c r="J227" s="57">
        <v>3.61</v>
      </c>
      <c r="K227" s="57">
        <v>2.7</v>
      </c>
      <c r="L227" s="57">
        <v>-0.48</v>
      </c>
      <c r="M227" s="57">
        <v>30</v>
      </c>
      <c r="N227" s="57">
        <v>29</v>
      </c>
      <c r="O227" s="57">
        <v>1</v>
      </c>
      <c r="P227" s="57">
        <v>15</v>
      </c>
      <c r="Q227" s="57">
        <v>14</v>
      </c>
      <c r="R227" s="57">
        <v>0</v>
      </c>
      <c r="S227" s="57">
        <v>0</v>
      </c>
      <c r="T227" s="57">
        <v>100</v>
      </c>
      <c r="U227" s="57">
        <v>46.67</v>
      </c>
      <c r="V227" s="57">
        <v>0</v>
      </c>
      <c r="W227" s="57">
        <v>53.33</v>
      </c>
      <c r="X227" s="57">
        <v>37.93</v>
      </c>
      <c r="Y227" s="57">
        <v>0</v>
      </c>
      <c r="Z227" s="57">
        <v>62.07</v>
      </c>
      <c r="AA227" s="57">
        <v>53.33</v>
      </c>
      <c r="AB227" s="57">
        <v>21.43</v>
      </c>
      <c r="AC227" s="57">
        <v>11</v>
      </c>
      <c r="AD227" s="57">
        <v>9</v>
      </c>
      <c r="AE227" s="57">
        <v>63.64</v>
      </c>
      <c r="AF227" s="57">
        <v>66.67</v>
      </c>
      <c r="AI227" s="45">
        <f t="shared" si="47"/>
        <v>-26.503999999999998</v>
      </c>
      <c r="AJ227" s="46">
        <f t="shared" si="48"/>
        <v>26.503999999999998</v>
      </c>
      <c r="AK227" s="63" t="str">
        <f t="shared" si="49"/>
        <v>N</v>
      </c>
      <c r="AL227" s="63" t="str">
        <f t="shared" si="50"/>
        <v>N</v>
      </c>
      <c r="AM227" s="44" t="str">
        <f t="shared" si="51"/>
        <v>Win</v>
      </c>
      <c r="AN227" s="44" t="str">
        <f t="shared" si="52"/>
        <v>Loss</v>
      </c>
      <c r="AO227" s="44" t="str">
        <f t="shared" si="53"/>
        <v>Loss</v>
      </c>
      <c r="AP227" s="44">
        <f t="shared" si="54"/>
        <v>61.000000000000014</v>
      </c>
      <c r="AQ227" s="44">
        <f t="shared" si="55"/>
        <v>-50</v>
      </c>
      <c r="AR227" s="44">
        <f t="shared" si="56"/>
        <v>-50</v>
      </c>
      <c r="AS227" s="99" t="str">
        <f t="shared" si="57"/>
        <v>+</v>
      </c>
      <c r="AT227" s="99" t="str">
        <f t="shared" si="58"/>
        <v>-</v>
      </c>
      <c r="AU227" s="99" t="str">
        <f t="shared" si="59"/>
        <v>+</v>
      </c>
      <c r="AV227" s="99" t="str">
        <f t="shared" si="60"/>
        <v>+</v>
      </c>
      <c r="AW227" s="99" t="str">
        <f t="shared" si="61"/>
        <v>-</v>
      </c>
    </row>
    <row r="228" spans="1:49" ht="15">
      <c r="A228" s="56">
        <v>43617</v>
      </c>
      <c r="B228" s="57" t="s">
        <v>443</v>
      </c>
      <c r="C228" s="57" t="s">
        <v>2385</v>
      </c>
      <c r="D228" s="57" t="s">
        <v>2386</v>
      </c>
      <c r="E228" s="57" t="s">
        <v>2387</v>
      </c>
      <c r="F228" s="57" t="s">
        <v>2388</v>
      </c>
      <c r="G228" s="57">
        <v>2</v>
      </c>
      <c r="H228" s="57">
        <v>4</v>
      </c>
      <c r="I228" s="57">
        <v>4.2</v>
      </c>
      <c r="J228" s="57">
        <v>4.24</v>
      </c>
      <c r="K228" s="57">
        <v>1.58</v>
      </c>
      <c r="L228" s="57">
        <v>2.62</v>
      </c>
      <c r="M228" s="57">
        <v>10</v>
      </c>
      <c r="N228" s="57">
        <v>16</v>
      </c>
      <c r="O228" s="57">
        <v>1</v>
      </c>
      <c r="P228" s="57">
        <v>3</v>
      </c>
      <c r="Q228" s="57">
        <v>5</v>
      </c>
      <c r="R228" s="57">
        <v>100</v>
      </c>
      <c r="S228" s="57">
        <v>0</v>
      </c>
      <c r="T228" s="57">
        <v>0</v>
      </c>
      <c r="U228" s="57">
        <v>10</v>
      </c>
      <c r="V228" s="57">
        <v>20</v>
      </c>
      <c r="W228" s="57">
        <v>70</v>
      </c>
      <c r="X228" s="57">
        <v>50</v>
      </c>
      <c r="Y228" s="57">
        <v>25</v>
      </c>
      <c r="Z228" s="57">
        <v>25</v>
      </c>
      <c r="AA228" s="57">
        <v>0</v>
      </c>
      <c r="AB228" s="57">
        <v>40</v>
      </c>
      <c r="AC228" s="57">
        <v>2</v>
      </c>
      <c r="AD228" s="57">
        <v>12</v>
      </c>
      <c r="AE228" s="57">
        <v>0</v>
      </c>
      <c r="AF228" s="57">
        <v>50</v>
      </c>
      <c r="AI228" s="45">
        <f t="shared" si="47"/>
        <v>12.5</v>
      </c>
      <c r="AJ228" s="46">
        <f t="shared" si="48"/>
        <v>-12.5</v>
      </c>
      <c r="AK228" s="63" t="str">
        <f t="shared" si="49"/>
        <v>N</v>
      </c>
      <c r="AL228" s="63" t="str">
        <f t="shared" si="50"/>
        <v>N</v>
      </c>
      <c r="AM228" s="44" t="str">
        <f t="shared" si="51"/>
        <v>Loss</v>
      </c>
      <c r="AN228" s="44" t="str">
        <f t="shared" si="52"/>
        <v>Loss</v>
      </c>
      <c r="AO228" s="44" t="str">
        <f t="shared" si="53"/>
        <v>Win</v>
      </c>
      <c r="AP228" s="44">
        <f t="shared" si="54"/>
        <v>-50</v>
      </c>
      <c r="AQ228" s="44">
        <f t="shared" si="55"/>
        <v>-50</v>
      </c>
      <c r="AR228" s="44">
        <f t="shared" si="56"/>
        <v>29</v>
      </c>
      <c r="AS228" s="99" t="str">
        <f t="shared" si="57"/>
        <v>-</v>
      </c>
      <c r="AT228" s="99" t="str">
        <f t="shared" si="58"/>
        <v>+</v>
      </c>
      <c r="AU228" s="99" t="str">
        <f t="shared" si="59"/>
        <v>-</v>
      </c>
      <c r="AV228" s="99" t="str">
        <f t="shared" si="60"/>
        <v>-</v>
      </c>
      <c r="AW228" s="99" t="str">
        <f t="shared" si="61"/>
        <v>+</v>
      </c>
    </row>
    <row r="229" spans="1:49" ht="15">
      <c r="A229" s="56">
        <v>43617</v>
      </c>
      <c r="B229" s="57" t="s">
        <v>443</v>
      </c>
      <c r="C229" s="57" t="s">
        <v>733</v>
      </c>
      <c r="D229" s="57" t="s">
        <v>2389</v>
      </c>
      <c r="E229" s="57" t="s">
        <v>2390</v>
      </c>
      <c r="F229" s="57" t="s">
        <v>2391</v>
      </c>
      <c r="G229" s="57">
        <v>3</v>
      </c>
      <c r="H229" s="57">
        <v>0</v>
      </c>
      <c r="I229" s="57">
        <v>1.57</v>
      </c>
      <c r="J229" s="57">
        <v>4.0999999999999996</v>
      </c>
      <c r="K229" s="57">
        <v>4.37</v>
      </c>
      <c r="L229" s="57">
        <v>-2.8</v>
      </c>
      <c r="M229" s="57">
        <v>27</v>
      </c>
      <c r="N229" s="57">
        <v>29</v>
      </c>
      <c r="O229" s="57">
        <v>1</v>
      </c>
      <c r="P229" s="57">
        <v>13</v>
      </c>
      <c r="Q229" s="57">
        <v>14</v>
      </c>
      <c r="R229" s="57">
        <v>0</v>
      </c>
      <c r="S229" s="57">
        <v>0</v>
      </c>
      <c r="T229" s="57">
        <v>100</v>
      </c>
      <c r="U229" s="57">
        <v>29.63</v>
      </c>
      <c r="V229" s="57">
        <v>29.63</v>
      </c>
      <c r="W229" s="57">
        <v>40.74</v>
      </c>
      <c r="X229" s="57">
        <v>31.03</v>
      </c>
      <c r="Y229" s="57">
        <v>24.14</v>
      </c>
      <c r="Z229" s="57">
        <v>44.83</v>
      </c>
      <c r="AA229" s="57">
        <v>46.15</v>
      </c>
      <c r="AB229" s="57">
        <v>35.71</v>
      </c>
      <c r="AC229" s="57">
        <v>13</v>
      </c>
      <c r="AD229" s="57">
        <v>8</v>
      </c>
      <c r="AE229" s="57">
        <v>46.15</v>
      </c>
      <c r="AF229" s="57">
        <v>62.5</v>
      </c>
      <c r="AI229" s="45">
        <f t="shared" si="47"/>
        <v>-28.913000000000004</v>
      </c>
      <c r="AJ229" s="46">
        <f t="shared" si="48"/>
        <v>28.913000000000004</v>
      </c>
      <c r="AK229" s="63" t="str">
        <f t="shared" si="49"/>
        <v>N</v>
      </c>
      <c r="AL229" s="63" t="str">
        <f t="shared" si="50"/>
        <v>N</v>
      </c>
      <c r="AM229" s="44" t="str">
        <f t="shared" si="51"/>
        <v>Win</v>
      </c>
      <c r="AN229" s="44" t="str">
        <f t="shared" si="52"/>
        <v>Loss</v>
      </c>
      <c r="AO229" s="44" t="str">
        <f t="shared" si="53"/>
        <v>Loss</v>
      </c>
      <c r="AP229" s="44">
        <f t="shared" si="54"/>
        <v>28.5</v>
      </c>
      <c r="AQ229" s="44">
        <f t="shared" si="55"/>
        <v>-50</v>
      </c>
      <c r="AR229" s="44">
        <f t="shared" si="56"/>
        <v>-50</v>
      </c>
      <c r="AS229" s="99" t="str">
        <f t="shared" si="57"/>
        <v>+</v>
      </c>
      <c r="AT229" s="99" t="str">
        <f t="shared" si="58"/>
        <v>-</v>
      </c>
      <c r="AU229" s="99" t="str">
        <f t="shared" si="59"/>
        <v>-</v>
      </c>
      <c r="AV229" s="99" t="str">
        <f t="shared" si="60"/>
        <v>+</v>
      </c>
      <c r="AW229" s="99" t="str">
        <f t="shared" si="61"/>
        <v>-</v>
      </c>
    </row>
    <row r="230" spans="1:49" ht="15">
      <c r="A230" s="56">
        <v>43617</v>
      </c>
      <c r="B230" s="57" t="s">
        <v>443</v>
      </c>
      <c r="C230" s="57" t="s">
        <v>733</v>
      </c>
      <c r="D230" s="57" t="s">
        <v>2392</v>
      </c>
      <c r="E230" s="57" t="s">
        <v>2393</v>
      </c>
      <c r="F230" s="57" t="s">
        <v>2394</v>
      </c>
      <c r="G230" s="57">
        <v>3</v>
      </c>
      <c r="H230" s="57">
        <v>0</v>
      </c>
      <c r="I230" s="57">
        <v>1.1399999999999999</v>
      </c>
      <c r="J230" s="57">
        <v>6.86</v>
      </c>
      <c r="K230" s="57">
        <v>11.2</v>
      </c>
      <c r="L230" s="57">
        <v>-10.06</v>
      </c>
      <c r="M230" s="57">
        <v>29</v>
      </c>
      <c r="N230" s="57">
        <v>26</v>
      </c>
      <c r="O230" s="57">
        <v>1</v>
      </c>
      <c r="P230" s="57">
        <v>16</v>
      </c>
      <c r="Q230" s="57">
        <v>13</v>
      </c>
      <c r="R230" s="57">
        <v>100</v>
      </c>
      <c r="S230" s="57">
        <v>0</v>
      </c>
      <c r="T230" s="57">
        <v>0</v>
      </c>
      <c r="U230" s="57">
        <v>58.62</v>
      </c>
      <c r="V230" s="57">
        <v>20.69</v>
      </c>
      <c r="W230" s="57">
        <v>20.69</v>
      </c>
      <c r="X230" s="57">
        <v>23.08</v>
      </c>
      <c r="Y230" s="57">
        <v>19.23</v>
      </c>
      <c r="Z230" s="57">
        <v>57.69</v>
      </c>
      <c r="AA230" s="57">
        <v>62.5</v>
      </c>
      <c r="AB230" s="57">
        <v>23.08</v>
      </c>
      <c r="AC230" s="57">
        <v>24</v>
      </c>
      <c r="AD230" s="57">
        <v>7</v>
      </c>
      <c r="AE230" s="57">
        <v>62.5</v>
      </c>
      <c r="AF230" s="57">
        <v>28.57</v>
      </c>
      <c r="AI230" s="45">
        <f t="shared" si="47"/>
        <v>44.654000000000011</v>
      </c>
      <c r="AJ230" s="46">
        <f t="shared" si="48"/>
        <v>-44.654000000000011</v>
      </c>
      <c r="AK230" s="63" t="str">
        <f t="shared" si="49"/>
        <v>Y</v>
      </c>
      <c r="AL230" s="63" t="str">
        <f t="shared" si="50"/>
        <v>N</v>
      </c>
      <c r="AM230" s="44" t="str">
        <f t="shared" si="51"/>
        <v>Win</v>
      </c>
      <c r="AN230" s="44" t="str">
        <f t="shared" si="52"/>
        <v>Loss</v>
      </c>
      <c r="AO230" s="44" t="str">
        <f t="shared" si="53"/>
        <v>Loss</v>
      </c>
      <c r="AP230" s="44">
        <f t="shared" si="54"/>
        <v>6.9999999999999929</v>
      </c>
      <c r="AQ230" s="44">
        <f t="shared" si="55"/>
        <v>-50</v>
      </c>
      <c r="AR230" s="44">
        <f t="shared" si="56"/>
        <v>-50</v>
      </c>
      <c r="AS230" s="99" t="str">
        <f t="shared" si="57"/>
        <v>+</v>
      </c>
      <c r="AT230" s="99" t="str">
        <f t="shared" si="58"/>
        <v>+</v>
      </c>
      <c r="AU230" s="99" t="str">
        <f t="shared" si="59"/>
        <v>+</v>
      </c>
      <c r="AV230" s="99" t="str">
        <f t="shared" si="60"/>
        <v>+</v>
      </c>
      <c r="AW230" s="99" t="str">
        <f t="shared" si="61"/>
        <v>+</v>
      </c>
    </row>
    <row r="231" spans="1:49" ht="15">
      <c r="A231" s="56">
        <v>43617</v>
      </c>
      <c r="B231" s="57" t="s">
        <v>443</v>
      </c>
      <c r="C231" s="57" t="s">
        <v>733</v>
      </c>
      <c r="D231" s="57" t="s">
        <v>2395</v>
      </c>
      <c r="E231" s="57" t="s">
        <v>2396</v>
      </c>
      <c r="F231" s="57" t="s">
        <v>2397</v>
      </c>
      <c r="G231" s="57">
        <v>0</v>
      </c>
      <c r="H231" s="57">
        <v>0</v>
      </c>
      <c r="I231" s="57">
        <v>1.63</v>
      </c>
      <c r="J231" s="57">
        <v>3.94</v>
      </c>
      <c r="K231" s="57">
        <v>4.22</v>
      </c>
      <c r="L231" s="57">
        <v>-2.59</v>
      </c>
      <c r="M231" s="57">
        <v>28</v>
      </c>
      <c r="N231" s="57">
        <v>27</v>
      </c>
      <c r="O231" s="57">
        <v>1</v>
      </c>
      <c r="P231" s="57">
        <v>14</v>
      </c>
      <c r="Q231" s="57">
        <v>13</v>
      </c>
      <c r="R231" s="57">
        <v>0</v>
      </c>
      <c r="S231" s="57">
        <v>0</v>
      </c>
      <c r="T231" s="57">
        <v>100</v>
      </c>
      <c r="U231" s="57">
        <v>35.71</v>
      </c>
      <c r="V231" s="57">
        <v>17.86</v>
      </c>
      <c r="W231" s="57">
        <v>46.43</v>
      </c>
      <c r="X231" s="57">
        <v>37.04</v>
      </c>
      <c r="Y231" s="57">
        <v>29.63</v>
      </c>
      <c r="Z231" s="57">
        <v>33.33</v>
      </c>
      <c r="AA231" s="57">
        <v>42.86</v>
      </c>
      <c r="AB231" s="57">
        <v>30.77</v>
      </c>
      <c r="AC231" s="57">
        <v>10</v>
      </c>
      <c r="AD231" s="57">
        <v>18</v>
      </c>
      <c r="AE231" s="57">
        <v>50</v>
      </c>
      <c r="AF231" s="57">
        <v>44.44</v>
      </c>
      <c r="AI231" s="45">
        <f t="shared" si="47"/>
        <v>-34.063000000000002</v>
      </c>
      <c r="AJ231" s="46">
        <f t="shared" si="48"/>
        <v>34.063000000000002</v>
      </c>
      <c r="AK231" s="63" t="str">
        <f t="shared" si="49"/>
        <v>N</v>
      </c>
      <c r="AL231" s="63" t="str">
        <f t="shared" si="50"/>
        <v>N</v>
      </c>
      <c r="AM231" s="44" t="str">
        <f t="shared" si="51"/>
        <v>Loss</v>
      </c>
      <c r="AN231" s="44" t="str">
        <f t="shared" si="52"/>
        <v>Win</v>
      </c>
      <c r="AO231" s="44" t="str">
        <f t="shared" si="53"/>
        <v>Loss</v>
      </c>
      <c r="AP231" s="44">
        <f t="shared" si="54"/>
        <v>-50</v>
      </c>
      <c r="AQ231" s="44">
        <f t="shared" si="55"/>
        <v>147</v>
      </c>
      <c r="AR231" s="44">
        <f t="shared" si="56"/>
        <v>-50</v>
      </c>
      <c r="AS231" s="99" t="str">
        <f t="shared" si="57"/>
        <v>+</v>
      </c>
      <c r="AT231" s="99" t="str">
        <f t="shared" si="58"/>
        <v>-</v>
      </c>
      <c r="AU231" s="99" t="str">
        <f t="shared" si="59"/>
        <v>-</v>
      </c>
      <c r="AV231" s="99" t="str">
        <f t="shared" si="60"/>
        <v>+</v>
      </c>
      <c r="AW231" s="99" t="str">
        <f t="shared" si="61"/>
        <v>-</v>
      </c>
    </row>
    <row r="232" spans="1:49" ht="15">
      <c r="A232" s="56">
        <v>43617</v>
      </c>
      <c r="B232" s="57" t="s">
        <v>443</v>
      </c>
      <c r="C232" s="57" t="s">
        <v>733</v>
      </c>
      <c r="D232" s="57" t="s">
        <v>2398</v>
      </c>
      <c r="E232" s="57" t="s">
        <v>2399</v>
      </c>
      <c r="F232" s="57" t="s">
        <v>2400</v>
      </c>
      <c r="G232" s="57">
        <v>6</v>
      </c>
      <c r="H232" s="57">
        <v>0</v>
      </c>
      <c r="I232" s="57">
        <v>1.1599999999999999</v>
      </c>
      <c r="J232" s="57">
        <v>6.67</v>
      </c>
      <c r="K232" s="57">
        <v>9.92</v>
      </c>
      <c r="L232" s="57">
        <v>-8.76</v>
      </c>
      <c r="M232" s="57">
        <v>26</v>
      </c>
      <c r="N232" s="57">
        <v>27</v>
      </c>
      <c r="O232" s="57">
        <v>1</v>
      </c>
      <c r="P232" s="57">
        <v>12</v>
      </c>
      <c r="Q232" s="57">
        <v>13</v>
      </c>
      <c r="R232" s="57">
        <v>0</v>
      </c>
      <c r="S232" s="57">
        <v>100</v>
      </c>
      <c r="T232" s="57">
        <v>0</v>
      </c>
      <c r="U232" s="57">
        <v>26.92</v>
      </c>
      <c r="V232" s="57">
        <v>19.23</v>
      </c>
      <c r="W232" s="57">
        <v>53.85</v>
      </c>
      <c r="X232" s="57">
        <v>0</v>
      </c>
      <c r="Y232" s="57">
        <v>18.52</v>
      </c>
      <c r="Z232" s="57">
        <v>81.48</v>
      </c>
      <c r="AA232" s="57">
        <v>41.67</v>
      </c>
      <c r="AB232" s="57">
        <v>0</v>
      </c>
      <c r="AC232" s="57">
        <v>9</v>
      </c>
      <c r="AD232" s="57">
        <v>0</v>
      </c>
      <c r="AE232" s="57">
        <v>44.44</v>
      </c>
      <c r="AF232" s="57">
        <v>0</v>
      </c>
      <c r="AI232" s="45">
        <f t="shared" si="47"/>
        <v>20.981000000000002</v>
      </c>
      <c r="AJ232" s="46">
        <f t="shared" si="48"/>
        <v>-0.98100000000000165</v>
      </c>
      <c r="AK232" s="63" t="str">
        <f t="shared" si="49"/>
        <v>N</v>
      </c>
      <c r="AL232" s="63" t="str">
        <f t="shared" si="50"/>
        <v>N</v>
      </c>
      <c r="AM232" s="44" t="str">
        <f t="shared" si="51"/>
        <v>Win</v>
      </c>
      <c r="AN232" s="44" t="str">
        <f t="shared" si="52"/>
        <v>Loss</v>
      </c>
      <c r="AO232" s="44" t="str">
        <f t="shared" si="53"/>
        <v>Loss</v>
      </c>
      <c r="AP232" s="44">
        <f t="shared" si="54"/>
        <v>7.9999999999999929</v>
      </c>
      <c r="AQ232" s="44">
        <f t="shared" si="55"/>
        <v>-50</v>
      </c>
      <c r="AR232" s="44">
        <f t="shared" si="56"/>
        <v>-50</v>
      </c>
      <c r="AS232" s="99" t="str">
        <f t="shared" si="57"/>
        <v>+</v>
      </c>
      <c r="AT232" s="99" t="str">
        <f t="shared" si="58"/>
        <v>-</v>
      </c>
      <c r="AU232" s="99" t="str">
        <f t="shared" si="59"/>
        <v>+</v>
      </c>
      <c r="AV232" s="99" t="str">
        <f t="shared" si="60"/>
        <v>+</v>
      </c>
      <c r="AW232" s="99" t="str">
        <f t="shared" si="61"/>
        <v>+</v>
      </c>
    </row>
    <row r="233" spans="1:49" ht="15">
      <c r="A233" s="56">
        <v>43617</v>
      </c>
      <c r="B233" s="57" t="s">
        <v>443</v>
      </c>
      <c r="C233" s="57" t="s">
        <v>2401</v>
      </c>
      <c r="D233" s="57" t="s">
        <v>2402</v>
      </c>
      <c r="E233" s="57" t="s">
        <v>2403</v>
      </c>
      <c r="F233" s="57" t="s">
        <v>2404</v>
      </c>
      <c r="G233" s="57">
        <v>2</v>
      </c>
      <c r="H233" s="57">
        <v>3</v>
      </c>
      <c r="I233" s="57">
        <v>4.21</v>
      </c>
      <c r="J233" s="57">
        <v>4.38</v>
      </c>
      <c r="K233" s="57">
        <v>1.54</v>
      </c>
      <c r="L233" s="57">
        <v>2.67</v>
      </c>
      <c r="M233" s="57">
        <v>0</v>
      </c>
      <c r="N233" s="57">
        <v>0</v>
      </c>
      <c r="O233" s="57">
        <v>0</v>
      </c>
      <c r="P233" s="57">
        <v>0</v>
      </c>
      <c r="Q233" s="57">
        <v>0</v>
      </c>
      <c r="R233" s="57">
        <v>0</v>
      </c>
      <c r="S233" s="57">
        <v>0</v>
      </c>
      <c r="T233" s="57">
        <v>0</v>
      </c>
      <c r="U233" s="57">
        <v>0</v>
      </c>
      <c r="V233" s="57">
        <v>0</v>
      </c>
      <c r="W233" s="57">
        <v>0</v>
      </c>
      <c r="X233" s="57">
        <v>0</v>
      </c>
      <c r="Y233" s="57">
        <v>0</v>
      </c>
      <c r="Z233" s="57">
        <v>0</v>
      </c>
      <c r="AA233" s="57">
        <v>0</v>
      </c>
      <c r="AB233" s="57">
        <v>0</v>
      </c>
      <c r="AC233" s="57">
        <v>0</v>
      </c>
      <c r="AD233" s="57">
        <v>0</v>
      </c>
      <c r="AE233" s="57">
        <v>0</v>
      </c>
      <c r="AF233" s="57">
        <v>0</v>
      </c>
      <c r="AI233" s="45">
        <f t="shared" si="47"/>
        <v>0</v>
      </c>
      <c r="AJ233" s="46">
        <f t="shared" si="48"/>
        <v>0</v>
      </c>
      <c r="AK233" s="63" t="str">
        <f t="shared" si="49"/>
        <v>N</v>
      </c>
      <c r="AL233" s="63" t="str">
        <f t="shared" si="50"/>
        <v>N</v>
      </c>
      <c r="AM233" s="44" t="str">
        <f t="shared" si="51"/>
        <v>Loss</v>
      </c>
      <c r="AN233" s="44" t="str">
        <f t="shared" si="52"/>
        <v>Loss</v>
      </c>
      <c r="AO233" s="44" t="str">
        <f t="shared" si="53"/>
        <v>Win</v>
      </c>
      <c r="AP233" s="44">
        <f t="shared" si="54"/>
        <v>-50</v>
      </c>
      <c r="AQ233" s="44">
        <f t="shared" si="55"/>
        <v>-50</v>
      </c>
      <c r="AR233" s="44">
        <f t="shared" si="56"/>
        <v>27</v>
      </c>
      <c r="AS233" s="99" t="str">
        <f t="shared" si="57"/>
        <v>-</v>
      </c>
      <c r="AT233" s="99" t="str">
        <f t="shared" si="58"/>
        <v>n/a</v>
      </c>
      <c r="AU233" s="99" t="str">
        <f t="shared" si="59"/>
        <v>-</v>
      </c>
      <c r="AV233" s="99" t="str">
        <f t="shared" si="60"/>
        <v>-</v>
      </c>
      <c r="AW233" s="99" t="str">
        <f t="shared" si="61"/>
        <v>-</v>
      </c>
    </row>
    <row r="234" spans="1:49" ht="15">
      <c r="A234" s="56">
        <v>43617</v>
      </c>
      <c r="B234" s="57" t="s">
        <v>395</v>
      </c>
      <c r="C234" s="57" t="s">
        <v>2405</v>
      </c>
      <c r="D234" s="57" t="s">
        <v>2406</v>
      </c>
      <c r="E234" s="57" t="s">
        <v>2407</v>
      </c>
      <c r="F234" s="57" t="s">
        <v>2408</v>
      </c>
      <c r="G234" s="57">
        <v>1</v>
      </c>
      <c r="H234" s="57">
        <v>4</v>
      </c>
      <c r="I234" s="57">
        <v>1.86</v>
      </c>
      <c r="J234" s="57">
        <v>3.72</v>
      </c>
      <c r="K234" s="57">
        <v>3.18</v>
      </c>
      <c r="L234" s="57">
        <v>-1.32</v>
      </c>
      <c r="M234" s="57">
        <v>4</v>
      </c>
      <c r="N234" s="57">
        <v>8</v>
      </c>
      <c r="O234" s="57">
        <v>0</v>
      </c>
      <c r="P234" s="57">
        <v>2</v>
      </c>
      <c r="Q234" s="57">
        <v>6</v>
      </c>
      <c r="R234" s="57">
        <v>0</v>
      </c>
      <c r="S234" s="57">
        <v>0</v>
      </c>
      <c r="T234" s="57">
        <v>0</v>
      </c>
      <c r="U234" s="57">
        <v>0</v>
      </c>
      <c r="V234" s="57">
        <v>0</v>
      </c>
      <c r="W234" s="57">
        <v>100</v>
      </c>
      <c r="X234" s="57">
        <v>12.5</v>
      </c>
      <c r="Y234" s="57">
        <v>12.5</v>
      </c>
      <c r="Z234" s="57">
        <v>75</v>
      </c>
      <c r="AA234" s="57">
        <v>0</v>
      </c>
      <c r="AB234" s="57">
        <v>16.670000000000002</v>
      </c>
      <c r="AC234" s="57">
        <v>2</v>
      </c>
      <c r="AD234" s="57">
        <v>1</v>
      </c>
      <c r="AE234" s="57">
        <v>0</v>
      </c>
      <c r="AF234" s="57">
        <v>100</v>
      </c>
      <c r="AI234" s="45">
        <f t="shared" si="47"/>
        <v>-8.75</v>
      </c>
      <c r="AJ234" s="46">
        <f t="shared" si="48"/>
        <v>8.75</v>
      </c>
      <c r="AK234" s="63" t="str">
        <f t="shared" si="49"/>
        <v>N</v>
      </c>
      <c r="AL234" s="63" t="str">
        <f t="shared" si="50"/>
        <v>N</v>
      </c>
      <c r="AM234" s="44" t="str">
        <f t="shared" si="51"/>
        <v>Loss</v>
      </c>
      <c r="AN234" s="44" t="str">
        <f t="shared" si="52"/>
        <v>Loss</v>
      </c>
      <c r="AO234" s="44" t="str">
        <f t="shared" si="53"/>
        <v>Win</v>
      </c>
      <c r="AP234" s="44">
        <f t="shared" si="54"/>
        <v>-50</v>
      </c>
      <c r="AQ234" s="44">
        <f t="shared" si="55"/>
        <v>-50</v>
      </c>
      <c r="AR234" s="44">
        <f t="shared" si="56"/>
        <v>109</v>
      </c>
      <c r="AS234" s="99" t="str">
        <f t="shared" si="57"/>
        <v>+</v>
      </c>
      <c r="AT234" s="99" t="str">
        <f t="shared" si="58"/>
        <v>n/a</v>
      </c>
      <c r="AU234" s="99" t="str">
        <f t="shared" si="59"/>
        <v>-</v>
      </c>
      <c r="AV234" s="99" t="str">
        <f t="shared" si="60"/>
        <v>-</v>
      </c>
      <c r="AW234" s="99" t="str">
        <f t="shared" si="61"/>
        <v>-</v>
      </c>
    </row>
    <row r="235" spans="1:49" ht="15">
      <c r="A235" s="56">
        <v>43617</v>
      </c>
      <c r="B235" s="57" t="s">
        <v>395</v>
      </c>
      <c r="C235" s="57" t="s">
        <v>2405</v>
      </c>
      <c r="D235" s="57" t="s">
        <v>2409</v>
      </c>
      <c r="E235" s="57" t="s">
        <v>2410</v>
      </c>
      <c r="F235" s="57" t="s">
        <v>2411</v>
      </c>
      <c r="G235" s="57">
        <v>1</v>
      </c>
      <c r="H235" s="57">
        <v>1</v>
      </c>
      <c r="I235" s="57">
        <v>1.82</v>
      </c>
      <c r="J235" s="57">
        <v>3.58</v>
      </c>
      <c r="K235" s="57">
        <v>3.44</v>
      </c>
      <c r="L235" s="57">
        <v>-1.62</v>
      </c>
      <c r="M235" s="57">
        <v>4</v>
      </c>
      <c r="N235" s="57">
        <v>6</v>
      </c>
      <c r="O235" s="57">
        <v>0</v>
      </c>
      <c r="P235" s="57">
        <v>3</v>
      </c>
      <c r="Q235" s="57">
        <v>2</v>
      </c>
      <c r="R235" s="57">
        <v>0</v>
      </c>
      <c r="S235" s="57">
        <v>0</v>
      </c>
      <c r="T235" s="57">
        <v>0</v>
      </c>
      <c r="U235" s="57">
        <v>75</v>
      </c>
      <c r="V235" s="57">
        <v>25</v>
      </c>
      <c r="W235" s="57">
        <v>0</v>
      </c>
      <c r="X235" s="57">
        <v>33.33</v>
      </c>
      <c r="Y235" s="57">
        <v>33.33</v>
      </c>
      <c r="Z235" s="57">
        <v>33.33</v>
      </c>
      <c r="AA235" s="57">
        <v>66.67</v>
      </c>
      <c r="AB235" s="57">
        <v>0</v>
      </c>
      <c r="AC235" s="57">
        <v>4</v>
      </c>
      <c r="AD235" s="57">
        <v>6</v>
      </c>
      <c r="AE235" s="57">
        <v>75</v>
      </c>
      <c r="AF235" s="57">
        <v>33.33</v>
      </c>
      <c r="AI235" s="45">
        <f t="shared" si="47"/>
        <v>14.167</v>
      </c>
      <c r="AJ235" s="46">
        <f t="shared" si="48"/>
        <v>-14.167</v>
      </c>
      <c r="AK235" s="63" t="str">
        <f t="shared" si="49"/>
        <v>N</v>
      </c>
      <c r="AL235" s="63" t="str">
        <f t="shared" si="50"/>
        <v>N</v>
      </c>
      <c r="AM235" s="44" t="str">
        <f t="shared" si="51"/>
        <v>Loss</v>
      </c>
      <c r="AN235" s="44" t="str">
        <f t="shared" si="52"/>
        <v>Win</v>
      </c>
      <c r="AO235" s="44" t="str">
        <f t="shared" si="53"/>
        <v>Loss</v>
      </c>
      <c r="AP235" s="44">
        <f t="shared" si="54"/>
        <v>-50</v>
      </c>
      <c r="AQ235" s="44">
        <f t="shared" si="55"/>
        <v>129</v>
      </c>
      <c r="AR235" s="44">
        <f t="shared" si="56"/>
        <v>-50</v>
      </c>
      <c r="AS235" s="99" t="str">
        <f t="shared" si="57"/>
        <v>+</v>
      </c>
      <c r="AT235" s="99" t="str">
        <f t="shared" si="58"/>
        <v>n/a</v>
      </c>
      <c r="AU235" s="99" t="str">
        <f t="shared" si="59"/>
        <v>+</v>
      </c>
      <c r="AV235" s="99" t="str">
        <f t="shared" si="60"/>
        <v>+</v>
      </c>
      <c r="AW235" s="99" t="str">
        <f t="shared" si="61"/>
        <v>+</v>
      </c>
    </row>
    <row r="236" spans="1:49" ht="15">
      <c r="A236" s="56">
        <v>43617</v>
      </c>
      <c r="B236" s="57" t="s">
        <v>395</v>
      </c>
      <c r="C236" s="57" t="s">
        <v>2405</v>
      </c>
      <c r="D236" s="57" t="s">
        <v>2412</v>
      </c>
      <c r="E236" s="57" t="s">
        <v>2413</v>
      </c>
      <c r="F236" s="57" t="s">
        <v>2414</v>
      </c>
      <c r="G236" s="57">
        <v>1</v>
      </c>
      <c r="H236" s="57">
        <v>0</v>
      </c>
      <c r="I236" s="57">
        <v>1.7</v>
      </c>
      <c r="J236" s="57">
        <v>3.76</v>
      </c>
      <c r="K236" s="57">
        <v>3.72</v>
      </c>
      <c r="L236" s="57">
        <v>-2.02</v>
      </c>
      <c r="M236" s="57">
        <v>7</v>
      </c>
      <c r="N236" s="57">
        <v>6</v>
      </c>
      <c r="O236" s="57">
        <v>0</v>
      </c>
      <c r="P236" s="57">
        <v>3</v>
      </c>
      <c r="Q236" s="57">
        <v>2</v>
      </c>
      <c r="R236" s="57">
        <v>0</v>
      </c>
      <c r="S236" s="57">
        <v>0</v>
      </c>
      <c r="T236" s="57">
        <v>0</v>
      </c>
      <c r="U236" s="57">
        <v>42.86</v>
      </c>
      <c r="V236" s="57">
        <v>28.57</v>
      </c>
      <c r="W236" s="57">
        <v>28.57</v>
      </c>
      <c r="X236" s="57">
        <v>50</v>
      </c>
      <c r="Y236" s="57">
        <v>16.670000000000002</v>
      </c>
      <c r="Z236" s="57">
        <v>33.33</v>
      </c>
      <c r="AA236" s="57">
        <v>33.33</v>
      </c>
      <c r="AB236" s="57">
        <v>50</v>
      </c>
      <c r="AC236" s="57">
        <v>1</v>
      </c>
      <c r="AD236" s="57">
        <v>1</v>
      </c>
      <c r="AE236" s="57">
        <v>100</v>
      </c>
      <c r="AF236" s="57">
        <v>100</v>
      </c>
      <c r="AI236" s="45">
        <f t="shared" si="47"/>
        <v>0.71400000000000219</v>
      </c>
      <c r="AJ236" s="46">
        <f t="shared" si="48"/>
        <v>-0.71400000000000219</v>
      </c>
      <c r="AK236" s="63" t="str">
        <f t="shared" si="49"/>
        <v>Y</v>
      </c>
      <c r="AL236" s="63" t="str">
        <f t="shared" si="50"/>
        <v>N</v>
      </c>
      <c r="AM236" s="44" t="str">
        <f t="shared" si="51"/>
        <v>Win</v>
      </c>
      <c r="AN236" s="44" t="str">
        <f t="shared" si="52"/>
        <v>Loss</v>
      </c>
      <c r="AO236" s="44" t="str">
        <f t="shared" si="53"/>
        <v>Loss</v>
      </c>
      <c r="AP236" s="44">
        <f t="shared" si="54"/>
        <v>35</v>
      </c>
      <c r="AQ236" s="44">
        <f t="shared" si="55"/>
        <v>-50</v>
      </c>
      <c r="AR236" s="44">
        <f t="shared" si="56"/>
        <v>-50</v>
      </c>
      <c r="AS236" s="99" t="str">
        <f t="shared" si="57"/>
        <v>+</v>
      </c>
      <c r="AT236" s="99" t="str">
        <f t="shared" si="58"/>
        <v>n/a</v>
      </c>
      <c r="AU236" s="99" t="str">
        <f t="shared" si="59"/>
        <v>-</v>
      </c>
      <c r="AV236" s="99" t="str">
        <f t="shared" si="60"/>
        <v>-</v>
      </c>
      <c r="AW236" s="99" t="str">
        <f t="shared" si="61"/>
        <v>+</v>
      </c>
    </row>
    <row r="237" spans="1:49" ht="15">
      <c r="A237" s="56">
        <v>43617</v>
      </c>
      <c r="B237" s="57" t="s">
        <v>395</v>
      </c>
      <c r="C237" s="57" t="s">
        <v>2405</v>
      </c>
      <c r="D237" s="57" t="s">
        <v>2415</v>
      </c>
      <c r="E237" s="57" t="s">
        <v>2416</v>
      </c>
      <c r="F237" s="57" t="s">
        <v>2417</v>
      </c>
      <c r="G237" s="57">
        <v>1</v>
      </c>
      <c r="H237" s="57">
        <v>1</v>
      </c>
      <c r="I237" s="57">
        <v>4.22</v>
      </c>
      <c r="J237" s="57">
        <v>3.7</v>
      </c>
      <c r="K237" s="57">
        <v>1.63</v>
      </c>
      <c r="L237" s="57">
        <v>2.59</v>
      </c>
      <c r="M237" s="57">
        <v>0</v>
      </c>
      <c r="N237" s="57">
        <v>9</v>
      </c>
      <c r="O237" s="57">
        <v>0</v>
      </c>
      <c r="P237" s="57">
        <v>0</v>
      </c>
      <c r="Q237" s="57">
        <v>5</v>
      </c>
      <c r="R237" s="57">
        <v>0</v>
      </c>
      <c r="S237" s="57">
        <v>0</v>
      </c>
      <c r="T237" s="57">
        <v>0</v>
      </c>
      <c r="U237" s="57">
        <v>0</v>
      </c>
      <c r="V237" s="57">
        <v>0</v>
      </c>
      <c r="W237" s="57">
        <v>0</v>
      </c>
      <c r="X237" s="57">
        <v>55.56</v>
      </c>
      <c r="Y237" s="57">
        <v>33.33</v>
      </c>
      <c r="Z237" s="57">
        <v>11.11</v>
      </c>
      <c r="AA237" s="57">
        <v>0</v>
      </c>
      <c r="AB237" s="57">
        <v>40</v>
      </c>
      <c r="AC237" s="57">
        <v>0</v>
      </c>
      <c r="AD237" s="57">
        <v>7</v>
      </c>
      <c r="AE237" s="57">
        <v>0</v>
      </c>
      <c r="AF237" s="57">
        <v>57.14</v>
      </c>
      <c r="AI237" s="45">
        <f t="shared" si="47"/>
        <v>-12.223000000000003</v>
      </c>
      <c r="AJ237" s="46">
        <f t="shared" si="48"/>
        <v>12.223000000000003</v>
      </c>
      <c r="AK237" s="63" t="str">
        <f t="shared" si="49"/>
        <v>N</v>
      </c>
      <c r="AL237" s="63" t="str">
        <f t="shared" si="50"/>
        <v>N</v>
      </c>
      <c r="AM237" s="44" t="str">
        <f t="shared" si="51"/>
        <v>Loss</v>
      </c>
      <c r="AN237" s="44" t="str">
        <f t="shared" si="52"/>
        <v>Win</v>
      </c>
      <c r="AO237" s="44" t="str">
        <f t="shared" si="53"/>
        <v>Loss</v>
      </c>
      <c r="AP237" s="44">
        <f t="shared" si="54"/>
        <v>-50</v>
      </c>
      <c r="AQ237" s="44">
        <f t="shared" si="55"/>
        <v>135</v>
      </c>
      <c r="AR237" s="44">
        <f t="shared" si="56"/>
        <v>-50</v>
      </c>
      <c r="AS237" s="99" t="str">
        <f t="shared" si="57"/>
        <v>-</v>
      </c>
      <c r="AT237" s="99" t="str">
        <f t="shared" si="58"/>
        <v>n/a</v>
      </c>
      <c r="AU237" s="99" t="str">
        <f t="shared" si="59"/>
        <v>-</v>
      </c>
      <c r="AV237" s="99" t="str">
        <f t="shared" si="60"/>
        <v>-</v>
      </c>
      <c r="AW237" s="99" t="str">
        <f t="shared" si="61"/>
        <v>-</v>
      </c>
    </row>
    <row r="238" spans="1:49" ht="15">
      <c r="A238" s="56">
        <v>43617</v>
      </c>
      <c r="B238" s="57" t="s">
        <v>456</v>
      </c>
      <c r="C238" s="57" t="s">
        <v>807</v>
      </c>
      <c r="D238" s="57" t="s">
        <v>2418</v>
      </c>
      <c r="E238" s="57" t="s">
        <v>2419</v>
      </c>
      <c r="F238" s="57" t="s">
        <v>2420</v>
      </c>
      <c r="G238" s="57">
        <v>3</v>
      </c>
      <c r="H238" s="57">
        <v>1</v>
      </c>
      <c r="I238" s="57">
        <v>1.1000000000000001</v>
      </c>
      <c r="J238" s="57">
        <v>8.24</v>
      </c>
      <c r="K238" s="57">
        <v>12.23</v>
      </c>
      <c r="L238" s="57">
        <v>-11.13</v>
      </c>
      <c r="M238" s="57">
        <v>10</v>
      </c>
      <c r="N238" s="57">
        <v>8</v>
      </c>
      <c r="O238" s="57">
        <v>0</v>
      </c>
      <c r="P238" s="57">
        <v>6</v>
      </c>
      <c r="Q238" s="57">
        <v>3</v>
      </c>
      <c r="R238" s="57">
        <v>0</v>
      </c>
      <c r="S238" s="57">
        <v>0</v>
      </c>
      <c r="T238" s="57">
        <v>0</v>
      </c>
      <c r="U238" s="57">
        <v>60</v>
      </c>
      <c r="V238" s="57">
        <v>10</v>
      </c>
      <c r="W238" s="57">
        <v>30</v>
      </c>
      <c r="X238" s="57">
        <v>37.5</v>
      </c>
      <c r="Y238" s="57">
        <v>25</v>
      </c>
      <c r="Z238" s="57">
        <v>37.5</v>
      </c>
      <c r="AA238" s="57">
        <v>83.33</v>
      </c>
      <c r="AB238" s="57">
        <v>0</v>
      </c>
      <c r="AC238" s="57">
        <v>8</v>
      </c>
      <c r="AD238" s="57">
        <v>5</v>
      </c>
      <c r="AE238" s="57">
        <v>75</v>
      </c>
      <c r="AF238" s="57">
        <v>60</v>
      </c>
      <c r="AI238" s="45">
        <f t="shared" si="47"/>
        <v>4.5</v>
      </c>
      <c r="AJ238" s="46">
        <f t="shared" si="48"/>
        <v>-4.5</v>
      </c>
      <c r="AK238" s="63" t="str">
        <f t="shared" si="49"/>
        <v>Y</v>
      </c>
      <c r="AL238" s="63" t="str">
        <f t="shared" si="50"/>
        <v>N</v>
      </c>
      <c r="AM238" s="44" t="str">
        <f t="shared" si="51"/>
        <v>Win</v>
      </c>
      <c r="AN238" s="44" t="str">
        <f t="shared" si="52"/>
        <v>Loss</v>
      </c>
      <c r="AO238" s="44" t="str">
        <f t="shared" si="53"/>
        <v>Loss</v>
      </c>
      <c r="AP238" s="44">
        <f t="shared" si="54"/>
        <v>5.0000000000000071</v>
      </c>
      <c r="AQ238" s="44">
        <f t="shared" si="55"/>
        <v>-50</v>
      </c>
      <c r="AR238" s="44">
        <f t="shared" si="56"/>
        <v>-50</v>
      </c>
      <c r="AS238" s="99" t="str">
        <f t="shared" si="57"/>
        <v>+</v>
      </c>
      <c r="AT238" s="99" t="str">
        <f t="shared" si="58"/>
        <v>n/a</v>
      </c>
      <c r="AU238" s="99" t="str">
        <f t="shared" si="59"/>
        <v>+</v>
      </c>
      <c r="AV238" s="99" t="str">
        <f t="shared" si="60"/>
        <v>+</v>
      </c>
      <c r="AW238" s="99" t="str">
        <f t="shared" si="61"/>
        <v>+</v>
      </c>
    </row>
    <row r="239" spans="1:49" ht="15">
      <c r="A239" s="56">
        <v>43617</v>
      </c>
      <c r="B239" s="57" t="s">
        <v>334</v>
      </c>
      <c r="C239" s="57" t="s">
        <v>985</v>
      </c>
      <c r="D239" s="57" t="s">
        <v>2421</v>
      </c>
      <c r="E239" s="57" t="s">
        <v>2422</v>
      </c>
      <c r="F239" s="57" t="s">
        <v>2423</v>
      </c>
      <c r="G239" s="57">
        <v>2</v>
      </c>
      <c r="H239" s="57">
        <v>3</v>
      </c>
      <c r="I239" s="57">
        <v>2.25</v>
      </c>
      <c r="J239" s="57">
        <v>3.79</v>
      </c>
      <c r="K239" s="57">
        <v>2.62</v>
      </c>
      <c r="L239" s="57">
        <v>-0.37</v>
      </c>
      <c r="M239" s="57">
        <v>32</v>
      </c>
      <c r="N239" s="57">
        <v>33</v>
      </c>
      <c r="O239" s="57">
        <v>1</v>
      </c>
      <c r="P239" s="57">
        <v>16</v>
      </c>
      <c r="Q239" s="57">
        <v>16</v>
      </c>
      <c r="R239" s="57">
        <v>100</v>
      </c>
      <c r="S239" s="57">
        <v>0</v>
      </c>
      <c r="T239" s="57">
        <v>0</v>
      </c>
      <c r="U239" s="57">
        <v>40.630000000000003</v>
      </c>
      <c r="V239" s="57">
        <v>18.75</v>
      </c>
      <c r="W239" s="57">
        <v>40.630000000000003</v>
      </c>
      <c r="X239" s="57">
        <v>42.42</v>
      </c>
      <c r="Y239" s="57">
        <v>9.09</v>
      </c>
      <c r="Z239" s="57">
        <v>48.48</v>
      </c>
      <c r="AA239" s="57">
        <v>37.5</v>
      </c>
      <c r="AB239" s="57">
        <v>31.25</v>
      </c>
      <c r="AC239" s="57">
        <v>12</v>
      </c>
      <c r="AD239" s="57">
        <v>20</v>
      </c>
      <c r="AE239" s="57">
        <v>58.33</v>
      </c>
      <c r="AF239" s="57">
        <v>55</v>
      </c>
      <c r="AI239" s="45">
        <f t="shared" si="47"/>
        <v>32.178000000000004</v>
      </c>
      <c r="AJ239" s="46">
        <f t="shared" si="48"/>
        <v>-32.178000000000004</v>
      </c>
      <c r="AK239" s="63" t="str">
        <f t="shared" si="49"/>
        <v>N</v>
      </c>
      <c r="AL239" s="63" t="str">
        <f t="shared" si="50"/>
        <v>N</v>
      </c>
      <c r="AM239" s="44" t="str">
        <f t="shared" si="51"/>
        <v>Loss</v>
      </c>
      <c r="AN239" s="44" t="str">
        <f t="shared" si="52"/>
        <v>Loss</v>
      </c>
      <c r="AO239" s="44" t="str">
        <f t="shared" si="53"/>
        <v>Win</v>
      </c>
      <c r="AP239" s="44">
        <f t="shared" si="54"/>
        <v>-50</v>
      </c>
      <c r="AQ239" s="44">
        <f t="shared" si="55"/>
        <v>-50</v>
      </c>
      <c r="AR239" s="44">
        <f t="shared" si="56"/>
        <v>81</v>
      </c>
      <c r="AS239" s="99" t="str">
        <f t="shared" si="57"/>
        <v>+</v>
      </c>
      <c r="AT239" s="99" t="str">
        <f t="shared" si="58"/>
        <v>+</v>
      </c>
      <c r="AU239" s="99" t="str">
        <f t="shared" si="59"/>
        <v>-</v>
      </c>
      <c r="AV239" s="99" t="str">
        <f t="shared" si="60"/>
        <v>+</v>
      </c>
      <c r="AW239" s="99" t="str">
        <f t="shared" si="61"/>
        <v>+</v>
      </c>
    </row>
    <row r="240" spans="1:49" ht="15">
      <c r="A240" s="56">
        <v>43617</v>
      </c>
      <c r="B240" s="57" t="s">
        <v>467</v>
      </c>
      <c r="C240" s="57" t="s">
        <v>2155</v>
      </c>
      <c r="D240" s="57" t="s">
        <v>2424</v>
      </c>
      <c r="E240" s="57" t="s">
        <v>2425</v>
      </c>
      <c r="F240" s="57" t="s">
        <v>2426</v>
      </c>
      <c r="G240" s="57">
        <v>2</v>
      </c>
      <c r="H240" s="57">
        <v>0</v>
      </c>
      <c r="I240" s="57">
        <v>2.46</v>
      </c>
      <c r="J240" s="57">
        <v>3.13</v>
      </c>
      <c r="K240" s="57">
        <v>2.76</v>
      </c>
      <c r="L240" s="57">
        <v>-0.3</v>
      </c>
      <c r="M240" s="57">
        <v>19</v>
      </c>
      <c r="N240" s="57">
        <v>19</v>
      </c>
      <c r="O240" s="57">
        <v>1</v>
      </c>
      <c r="P240" s="57">
        <v>7</v>
      </c>
      <c r="Q240" s="57">
        <v>11</v>
      </c>
      <c r="R240" s="57">
        <v>0</v>
      </c>
      <c r="S240" s="57">
        <v>0</v>
      </c>
      <c r="T240" s="57">
        <v>100</v>
      </c>
      <c r="U240" s="57">
        <v>73.680000000000007</v>
      </c>
      <c r="V240" s="57">
        <v>5.26</v>
      </c>
      <c r="W240" s="57">
        <v>21.05</v>
      </c>
      <c r="X240" s="57">
        <v>63.16</v>
      </c>
      <c r="Y240" s="57">
        <v>21.05</v>
      </c>
      <c r="Z240" s="57">
        <v>15.79</v>
      </c>
      <c r="AA240" s="57">
        <v>71.430000000000007</v>
      </c>
      <c r="AB240" s="57">
        <v>63.64</v>
      </c>
      <c r="AC240" s="57">
        <v>17</v>
      </c>
      <c r="AD240" s="57">
        <v>17</v>
      </c>
      <c r="AE240" s="57">
        <v>76.47</v>
      </c>
      <c r="AF240" s="57">
        <v>64.709999999999994</v>
      </c>
      <c r="AI240" s="45">
        <f t="shared" si="47"/>
        <v>-30.526999999999994</v>
      </c>
      <c r="AJ240" s="46">
        <f t="shared" si="48"/>
        <v>30.526999999999994</v>
      </c>
      <c r="AK240" s="63" t="str">
        <f t="shared" si="49"/>
        <v>N</v>
      </c>
      <c r="AL240" s="63" t="str">
        <f t="shared" si="50"/>
        <v>N</v>
      </c>
      <c r="AM240" s="44" t="str">
        <f t="shared" si="51"/>
        <v>Win</v>
      </c>
      <c r="AN240" s="44" t="str">
        <f t="shared" si="52"/>
        <v>Loss</v>
      </c>
      <c r="AO240" s="44" t="str">
        <f t="shared" si="53"/>
        <v>Loss</v>
      </c>
      <c r="AP240" s="44">
        <f t="shared" si="54"/>
        <v>73</v>
      </c>
      <c r="AQ240" s="44">
        <f t="shared" si="55"/>
        <v>-50</v>
      </c>
      <c r="AR240" s="44">
        <f t="shared" si="56"/>
        <v>-50</v>
      </c>
      <c r="AS240" s="99" t="str">
        <f t="shared" si="57"/>
        <v>+</v>
      </c>
      <c r="AT240" s="99" t="str">
        <f t="shared" si="58"/>
        <v>-</v>
      </c>
      <c r="AU240" s="99" t="str">
        <f t="shared" si="59"/>
        <v>+</v>
      </c>
      <c r="AV240" s="99" t="str">
        <f t="shared" si="60"/>
        <v>+</v>
      </c>
      <c r="AW240" s="99" t="str">
        <f t="shared" si="61"/>
        <v>-</v>
      </c>
    </row>
    <row r="241" spans="1:49" ht="15">
      <c r="A241" s="56">
        <v>43617</v>
      </c>
      <c r="B241" s="57" t="s">
        <v>272</v>
      </c>
      <c r="C241" s="57" t="s">
        <v>282</v>
      </c>
      <c r="D241" s="57" t="s">
        <v>2427</v>
      </c>
      <c r="E241" s="57" t="s">
        <v>2428</v>
      </c>
      <c r="F241" s="57" t="s">
        <v>2429</v>
      </c>
      <c r="G241" s="57">
        <v>1</v>
      </c>
      <c r="H241" s="57">
        <v>1</v>
      </c>
      <c r="I241" s="57">
        <v>1.52</v>
      </c>
      <c r="J241" s="57">
        <v>4.16</v>
      </c>
      <c r="K241" s="57">
        <v>5.15</v>
      </c>
      <c r="L241" s="57">
        <v>-3.63</v>
      </c>
      <c r="M241" s="57">
        <v>37</v>
      </c>
      <c r="N241" s="57">
        <v>29</v>
      </c>
      <c r="O241" s="57">
        <v>0</v>
      </c>
      <c r="P241" s="57">
        <v>17</v>
      </c>
      <c r="Q241" s="57">
        <v>13</v>
      </c>
      <c r="R241" s="57">
        <v>0</v>
      </c>
      <c r="S241" s="57">
        <v>0</v>
      </c>
      <c r="T241" s="57">
        <v>0</v>
      </c>
      <c r="U241" s="57">
        <v>67.569999999999993</v>
      </c>
      <c r="V241" s="57">
        <v>18.920000000000002</v>
      </c>
      <c r="W241" s="57">
        <v>13.51</v>
      </c>
      <c r="X241" s="57">
        <v>58.62</v>
      </c>
      <c r="Y241" s="57">
        <v>13.79</v>
      </c>
      <c r="Z241" s="57">
        <v>27.59</v>
      </c>
      <c r="AA241" s="57">
        <v>70.59</v>
      </c>
      <c r="AB241" s="57">
        <v>46.15</v>
      </c>
      <c r="AC241" s="57">
        <v>27</v>
      </c>
      <c r="AD241" s="57">
        <v>20</v>
      </c>
      <c r="AE241" s="57">
        <v>77.78</v>
      </c>
      <c r="AF241" s="57">
        <v>75</v>
      </c>
      <c r="AI241" s="45">
        <f t="shared" si="47"/>
        <v>5.1189999999999998</v>
      </c>
      <c r="AJ241" s="46">
        <f t="shared" si="48"/>
        <v>-5.1189999999999998</v>
      </c>
      <c r="AK241" s="63" t="str">
        <f t="shared" si="49"/>
        <v>N</v>
      </c>
      <c r="AL241" s="63" t="str">
        <f t="shared" si="50"/>
        <v>N</v>
      </c>
      <c r="AM241" s="44" t="str">
        <f t="shared" si="51"/>
        <v>Loss</v>
      </c>
      <c r="AN241" s="44" t="str">
        <f t="shared" si="52"/>
        <v>Win</v>
      </c>
      <c r="AO241" s="44" t="str">
        <f t="shared" si="53"/>
        <v>Loss</v>
      </c>
      <c r="AP241" s="44">
        <f t="shared" si="54"/>
        <v>-50</v>
      </c>
      <c r="AQ241" s="44">
        <f t="shared" si="55"/>
        <v>158</v>
      </c>
      <c r="AR241" s="44">
        <f t="shared" si="56"/>
        <v>-50</v>
      </c>
      <c r="AS241" s="99" t="str">
        <f t="shared" si="57"/>
        <v>+</v>
      </c>
      <c r="AT241" s="99" t="str">
        <f t="shared" si="58"/>
        <v>n/a</v>
      </c>
      <c r="AU241" s="99" t="str">
        <f t="shared" si="59"/>
        <v>+</v>
      </c>
      <c r="AV241" s="99" t="str">
        <f t="shared" si="60"/>
        <v>+</v>
      </c>
      <c r="AW241" s="99" t="str">
        <f t="shared" si="61"/>
        <v>+</v>
      </c>
    </row>
    <row r="242" spans="1:49" ht="15">
      <c r="A242" s="56">
        <v>43617</v>
      </c>
      <c r="B242" s="57" t="s">
        <v>272</v>
      </c>
      <c r="C242" s="57" t="s">
        <v>273</v>
      </c>
      <c r="D242" s="57" t="s">
        <v>2430</v>
      </c>
      <c r="E242" s="57" t="s">
        <v>2431</v>
      </c>
      <c r="F242" s="57" t="s">
        <v>2432</v>
      </c>
      <c r="G242" s="57">
        <v>1</v>
      </c>
      <c r="H242" s="57">
        <v>1</v>
      </c>
      <c r="I242" s="57">
        <v>2.0099999999999998</v>
      </c>
      <c r="J242" s="57">
        <v>4.12</v>
      </c>
      <c r="K242" s="57">
        <v>2.78</v>
      </c>
      <c r="L242" s="57">
        <v>-0.77</v>
      </c>
      <c r="M242" s="57">
        <v>26</v>
      </c>
      <c r="N242" s="57">
        <v>34</v>
      </c>
      <c r="O242" s="57">
        <v>0</v>
      </c>
      <c r="P242" s="57">
        <v>14</v>
      </c>
      <c r="Q242" s="57">
        <v>17</v>
      </c>
      <c r="R242" s="57">
        <v>0</v>
      </c>
      <c r="S242" s="57">
        <v>0</v>
      </c>
      <c r="T242" s="57">
        <v>0</v>
      </c>
      <c r="U242" s="57">
        <v>34.619999999999997</v>
      </c>
      <c r="V242" s="57">
        <v>23.08</v>
      </c>
      <c r="W242" s="57">
        <v>42.31</v>
      </c>
      <c r="X242" s="57">
        <v>29.41</v>
      </c>
      <c r="Y242" s="57">
        <v>26.47</v>
      </c>
      <c r="Z242" s="57">
        <v>44.12</v>
      </c>
      <c r="AA242" s="57">
        <v>28.57</v>
      </c>
      <c r="AB242" s="57">
        <v>11.76</v>
      </c>
      <c r="AC242" s="57">
        <v>7</v>
      </c>
      <c r="AD242" s="57">
        <v>18</v>
      </c>
      <c r="AE242" s="57">
        <v>42.86</v>
      </c>
      <c r="AF242" s="57">
        <v>44.44</v>
      </c>
      <c r="AI242" s="45">
        <f t="shared" si="47"/>
        <v>1.0649999999999968</v>
      </c>
      <c r="AJ242" s="46">
        <f t="shared" si="48"/>
        <v>-1.0649999999999968</v>
      </c>
      <c r="AK242" s="63" t="str">
        <f t="shared" si="49"/>
        <v>N</v>
      </c>
      <c r="AL242" s="63" t="str">
        <f t="shared" si="50"/>
        <v>N</v>
      </c>
      <c r="AM242" s="44" t="str">
        <f t="shared" si="51"/>
        <v>Loss</v>
      </c>
      <c r="AN242" s="44" t="str">
        <f t="shared" si="52"/>
        <v>Win</v>
      </c>
      <c r="AO242" s="44" t="str">
        <f t="shared" si="53"/>
        <v>Loss</v>
      </c>
      <c r="AP242" s="44">
        <f t="shared" si="54"/>
        <v>-50</v>
      </c>
      <c r="AQ242" s="44">
        <f t="shared" si="55"/>
        <v>156</v>
      </c>
      <c r="AR242" s="44">
        <f t="shared" si="56"/>
        <v>-50</v>
      </c>
      <c r="AS242" s="99" t="str">
        <f t="shared" si="57"/>
        <v>+</v>
      </c>
      <c r="AT242" s="99" t="str">
        <f t="shared" si="58"/>
        <v>n/a</v>
      </c>
      <c r="AU242" s="99" t="str">
        <f t="shared" si="59"/>
        <v>+</v>
      </c>
      <c r="AV242" s="99" t="str">
        <f t="shared" si="60"/>
        <v>+</v>
      </c>
      <c r="AW242" s="99" t="str">
        <f t="shared" si="61"/>
        <v>+</v>
      </c>
    </row>
    <row r="243" spans="1:49" ht="15">
      <c r="A243" s="56">
        <v>43617</v>
      </c>
      <c r="B243" s="57" t="s">
        <v>272</v>
      </c>
      <c r="C243" s="57" t="s">
        <v>406</v>
      </c>
      <c r="D243" s="57" t="s">
        <v>2433</v>
      </c>
      <c r="E243" s="57" t="s">
        <v>2434</v>
      </c>
      <c r="F243" s="57" t="s">
        <v>2435</v>
      </c>
      <c r="G243" s="57">
        <v>2</v>
      </c>
      <c r="H243" s="57">
        <v>1</v>
      </c>
      <c r="I243" s="57">
        <v>1.92</v>
      </c>
      <c r="J243" s="57">
        <v>4.1500000000000004</v>
      </c>
      <c r="K243" s="57">
        <v>2.94</v>
      </c>
      <c r="L243" s="57">
        <v>-1.02</v>
      </c>
      <c r="M243" s="57">
        <v>29</v>
      </c>
      <c r="N243" s="57">
        <v>29</v>
      </c>
      <c r="O243" s="57">
        <v>0</v>
      </c>
      <c r="P243" s="57">
        <v>14</v>
      </c>
      <c r="Q243" s="57">
        <v>15</v>
      </c>
      <c r="R243" s="57">
        <v>0</v>
      </c>
      <c r="S243" s="57">
        <v>0</v>
      </c>
      <c r="T243" s="57">
        <v>0</v>
      </c>
      <c r="U243" s="57">
        <v>44.83</v>
      </c>
      <c r="V243" s="57">
        <v>17.239999999999998</v>
      </c>
      <c r="W243" s="57">
        <v>37.93</v>
      </c>
      <c r="X243" s="57">
        <v>13.79</v>
      </c>
      <c r="Y243" s="57">
        <v>20.69</v>
      </c>
      <c r="Z243" s="57">
        <v>65.52</v>
      </c>
      <c r="AA243" s="57">
        <v>35.71</v>
      </c>
      <c r="AB243" s="57">
        <v>6.67</v>
      </c>
      <c r="AC243" s="57">
        <v>7</v>
      </c>
      <c r="AD243" s="57">
        <v>4</v>
      </c>
      <c r="AE243" s="57">
        <v>42.86</v>
      </c>
      <c r="AF243" s="57">
        <v>25</v>
      </c>
      <c r="AI243" s="45">
        <f t="shared" si="47"/>
        <v>11.380999999999998</v>
      </c>
      <c r="AJ243" s="46">
        <f t="shared" si="48"/>
        <v>-11.380999999999998</v>
      </c>
      <c r="AK243" s="63" t="str">
        <f t="shared" si="49"/>
        <v>N</v>
      </c>
      <c r="AL243" s="63" t="str">
        <f t="shared" si="50"/>
        <v>N</v>
      </c>
      <c r="AM243" s="44" t="str">
        <f t="shared" si="51"/>
        <v>Win</v>
      </c>
      <c r="AN243" s="44" t="str">
        <f t="shared" si="52"/>
        <v>Loss</v>
      </c>
      <c r="AO243" s="44" t="str">
        <f t="shared" si="53"/>
        <v>Loss</v>
      </c>
      <c r="AP243" s="44">
        <f t="shared" si="54"/>
        <v>46</v>
      </c>
      <c r="AQ243" s="44">
        <f t="shared" si="55"/>
        <v>-50</v>
      </c>
      <c r="AR243" s="44">
        <f t="shared" si="56"/>
        <v>-50</v>
      </c>
      <c r="AS243" s="99" t="str">
        <f t="shared" si="57"/>
        <v>+</v>
      </c>
      <c r="AT243" s="99" t="str">
        <f t="shared" si="58"/>
        <v>n/a</v>
      </c>
      <c r="AU243" s="99" t="str">
        <f t="shared" si="59"/>
        <v>+</v>
      </c>
      <c r="AV243" s="99" t="str">
        <f t="shared" si="60"/>
        <v>+</v>
      </c>
      <c r="AW243" s="99" t="str">
        <f t="shared" si="61"/>
        <v>+</v>
      </c>
    </row>
    <row r="244" spans="1:49" ht="15">
      <c r="A244" s="56">
        <v>43617</v>
      </c>
      <c r="B244" s="57" t="s">
        <v>461</v>
      </c>
      <c r="C244" s="57" t="s">
        <v>745</v>
      </c>
      <c r="D244" s="57" t="s">
        <v>2436</v>
      </c>
      <c r="E244" s="57" t="s">
        <v>2437</v>
      </c>
      <c r="F244" s="57" t="s">
        <v>2438</v>
      </c>
      <c r="G244" s="57">
        <v>2</v>
      </c>
      <c r="H244" s="57">
        <v>2</v>
      </c>
      <c r="I244" s="57">
        <v>1.67</v>
      </c>
      <c r="J244" s="57">
        <v>3.74</v>
      </c>
      <c r="K244" s="57">
        <v>4.29</v>
      </c>
      <c r="L244" s="57">
        <v>-2.62</v>
      </c>
      <c r="M244" s="57">
        <v>36</v>
      </c>
      <c r="N244" s="57">
        <v>21</v>
      </c>
      <c r="O244" s="57">
        <v>1</v>
      </c>
      <c r="P244" s="57">
        <v>19</v>
      </c>
      <c r="Q244" s="57">
        <v>11</v>
      </c>
      <c r="R244" s="57">
        <v>0</v>
      </c>
      <c r="S244" s="57">
        <v>100</v>
      </c>
      <c r="T244" s="57">
        <v>0</v>
      </c>
      <c r="U244" s="57">
        <v>50</v>
      </c>
      <c r="V244" s="57">
        <v>16.670000000000002</v>
      </c>
      <c r="W244" s="57">
        <v>33.33</v>
      </c>
      <c r="X244" s="57">
        <v>42.86</v>
      </c>
      <c r="Y244" s="57">
        <v>19.05</v>
      </c>
      <c r="Z244" s="57">
        <v>38.1</v>
      </c>
      <c r="AA244" s="57">
        <v>68.42</v>
      </c>
      <c r="AB244" s="57">
        <v>45.45</v>
      </c>
      <c r="AC244" s="57">
        <v>25</v>
      </c>
      <c r="AD244" s="57">
        <v>9</v>
      </c>
      <c r="AE244" s="57">
        <v>60</v>
      </c>
      <c r="AF244" s="57">
        <v>66.67</v>
      </c>
      <c r="AI244" s="45">
        <f t="shared" si="47"/>
        <v>12.144000000000002</v>
      </c>
      <c r="AJ244" s="46">
        <f t="shared" si="48"/>
        <v>7.8560000000000016</v>
      </c>
      <c r="AK244" s="63" t="str">
        <f t="shared" si="49"/>
        <v>N</v>
      </c>
      <c r="AL244" s="63" t="str">
        <f t="shared" si="50"/>
        <v>N</v>
      </c>
      <c r="AM244" s="44" t="str">
        <f t="shared" si="51"/>
        <v>Loss</v>
      </c>
      <c r="AN244" s="44" t="str">
        <f t="shared" si="52"/>
        <v>Win</v>
      </c>
      <c r="AO244" s="44" t="str">
        <f t="shared" si="53"/>
        <v>Loss</v>
      </c>
      <c r="AP244" s="44">
        <f t="shared" si="54"/>
        <v>-50</v>
      </c>
      <c r="AQ244" s="44">
        <f t="shared" si="55"/>
        <v>137</v>
      </c>
      <c r="AR244" s="44">
        <f t="shared" si="56"/>
        <v>-50</v>
      </c>
      <c r="AS244" s="99" t="str">
        <f t="shared" si="57"/>
        <v>+</v>
      </c>
      <c r="AT244" s="99" t="str">
        <f t="shared" si="58"/>
        <v>-</v>
      </c>
      <c r="AU244" s="99" t="str">
        <f t="shared" si="59"/>
        <v>+</v>
      </c>
      <c r="AV244" s="99" t="str">
        <f t="shared" si="60"/>
        <v>+</v>
      </c>
      <c r="AW244" s="99" t="str">
        <f t="shared" si="61"/>
        <v>+</v>
      </c>
    </row>
    <row r="245" spans="1:49" ht="15">
      <c r="A245" s="56">
        <v>43617</v>
      </c>
      <c r="B245" s="57" t="s">
        <v>461</v>
      </c>
      <c r="C245" s="57" t="s">
        <v>745</v>
      </c>
      <c r="D245" s="57" t="s">
        <v>2439</v>
      </c>
      <c r="E245" s="57" t="s">
        <v>2440</v>
      </c>
      <c r="F245" s="57" t="s">
        <v>2441</v>
      </c>
      <c r="G245" s="57">
        <v>1</v>
      </c>
      <c r="H245" s="57">
        <v>0</v>
      </c>
      <c r="I245" s="57">
        <v>1.3</v>
      </c>
      <c r="J245" s="57">
        <v>4.84</v>
      </c>
      <c r="K245" s="57">
        <v>7.68</v>
      </c>
      <c r="L245" s="57">
        <v>-6.38</v>
      </c>
      <c r="M245" s="57">
        <v>25</v>
      </c>
      <c r="N245" s="57">
        <v>24</v>
      </c>
      <c r="O245" s="57">
        <v>1</v>
      </c>
      <c r="P245" s="57">
        <v>12</v>
      </c>
      <c r="Q245" s="57">
        <v>11</v>
      </c>
      <c r="R245" s="57">
        <v>100</v>
      </c>
      <c r="S245" s="57">
        <v>0</v>
      </c>
      <c r="T245" s="57">
        <v>0</v>
      </c>
      <c r="U245" s="57">
        <v>24</v>
      </c>
      <c r="V245" s="57">
        <v>24</v>
      </c>
      <c r="W245" s="57">
        <v>52</v>
      </c>
      <c r="X245" s="57">
        <v>0</v>
      </c>
      <c r="Y245" s="57">
        <v>8.33</v>
      </c>
      <c r="Z245" s="57">
        <v>91.67</v>
      </c>
      <c r="AA245" s="57">
        <v>41.67</v>
      </c>
      <c r="AB245" s="57">
        <v>0</v>
      </c>
      <c r="AC245" s="57">
        <v>5</v>
      </c>
      <c r="AD245" s="57">
        <v>1</v>
      </c>
      <c r="AE245" s="57">
        <v>60</v>
      </c>
      <c r="AF245" s="57">
        <v>0</v>
      </c>
      <c r="AI245" s="45">
        <f t="shared" si="47"/>
        <v>44.301000000000002</v>
      </c>
      <c r="AJ245" s="46">
        <f t="shared" si="48"/>
        <v>-44.301000000000002</v>
      </c>
      <c r="AK245" s="63" t="str">
        <f t="shared" si="49"/>
        <v>Y</v>
      </c>
      <c r="AL245" s="63" t="str">
        <f t="shared" si="50"/>
        <v>N</v>
      </c>
      <c r="AM245" s="44" t="str">
        <f t="shared" si="51"/>
        <v>Win</v>
      </c>
      <c r="AN245" s="44" t="str">
        <f t="shared" si="52"/>
        <v>Loss</v>
      </c>
      <c r="AO245" s="44" t="str">
        <f t="shared" si="53"/>
        <v>Loss</v>
      </c>
      <c r="AP245" s="44">
        <f t="shared" si="54"/>
        <v>15</v>
      </c>
      <c r="AQ245" s="44">
        <f t="shared" si="55"/>
        <v>-50</v>
      </c>
      <c r="AR245" s="44">
        <f t="shared" si="56"/>
        <v>-50</v>
      </c>
      <c r="AS245" s="99" t="str">
        <f t="shared" si="57"/>
        <v>+</v>
      </c>
      <c r="AT245" s="99" t="str">
        <f t="shared" si="58"/>
        <v>+</v>
      </c>
      <c r="AU245" s="99" t="str">
        <f t="shared" si="59"/>
        <v>+</v>
      </c>
      <c r="AV245" s="99" t="str">
        <f t="shared" si="60"/>
        <v>+</v>
      </c>
      <c r="AW245" s="99" t="str">
        <f t="shared" si="61"/>
        <v>+</v>
      </c>
    </row>
    <row r="246" spans="1:49" ht="15">
      <c r="A246" s="56">
        <v>43617</v>
      </c>
      <c r="B246" s="57" t="s">
        <v>461</v>
      </c>
      <c r="C246" s="57" t="s">
        <v>745</v>
      </c>
      <c r="D246" s="57" t="s">
        <v>2442</v>
      </c>
      <c r="E246" s="57" t="s">
        <v>2443</v>
      </c>
      <c r="F246" s="57" t="s">
        <v>2444</v>
      </c>
      <c r="G246" s="57">
        <v>3</v>
      </c>
      <c r="H246" s="57">
        <v>1</v>
      </c>
      <c r="I246" s="57">
        <v>1.33</v>
      </c>
      <c r="J246" s="57">
        <v>4.74</v>
      </c>
      <c r="K246" s="57">
        <v>7.4</v>
      </c>
      <c r="L246" s="57">
        <v>-6.07</v>
      </c>
      <c r="M246" s="57">
        <v>25</v>
      </c>
      <c r="N246" s="57">
        <v>28</v>
      </c>
      <c r="O246" s="57">
        <v>1</v>
      </c>
      <c r="P246" s="57">
        <v>11</v>
      </c>
      <c r="Q246" s="57">
        <v>13</v>
      </c>
      <c r="R246" s="57">
        <v>100</v>
      </c>
      <c r="S246" s="57">
        <v>0</v>
      </c>
      <c r="T246" s="57">
        <v>0</v>
      </c>
      <c r="U246" s="57">
        <v>60</v>
      </c>
      <c r="V246" s="57">
        <v>32</v>
      </c>
      <c r="W246" s="57">
        <v>8</v>
      </c>
      <c r="X246" s="57">
        <v>21.43</v>
      </c>
      <c r="Y246" s="57">
        <v>25</v>
      </c>
      <c r="Z246" s="57">
        <v>53.57</v>
      </c>
      <c r="AA246" s="57">
        <v>54.55</v>
      </c>
      <c r="AB246" s="57">
        <v>15.38</v>
      </c>
      <c r="AC246" s="57">
        <v>23</v>
      </c>
      <c r="AD246" s="57">
        <v>11</v>
      </c>
      <c r="AE246" s="57">
        <v>60.87</v>
      </c>
      <c r="AF246" s="57">
        <v>36.36</v>
      </c>
      <c r="AI246" s="45">
        <f t="shared" si="47"/>
        <v>47.527999999999999</v>
      </c>
      <c r="AJ246" s="46">
        <f t="shared" si="48"/>
        <v>-47.527999999999999</v>
      </c>
      <c r="AK246" s="63" t="str">
        <f t="shared" si="49"/>
        <v>Y</v>
      </c>
      <c r="AL246" s="63" t="str">
        <f t="shared" si="50"/>
        <v>N</v>
      </c>
      <c r="AM246" s="44" t="str">
        <f t="shared" si="51"/>
        <v>Win</v>
      </c>
      <c r="AN246" s="44" t="str">
        <f t="shared" si="52"/>
        <v>Loss</v>
      </c>
      <c r="AO246" s="44" t="str">
        <f t="shared" si="53"/>
        <v>Loss</v>
      </c>
      <c r="AP246" s="44">
        <f t="shared" si="54"/>
        <v>16.5</v>
      </c>
      <c r="AQ246" s="44">
        <f t="shared" si="55"/>
        <v>-50</v>
      </c>
      <c r="AR246" s="44">
        <f t="shared" si="56"/>
        <v>-50</v>
      </c>
      <c r="AS246" s="99" t="str">
        <f t="shared" si="57"/>
        <v>+</v>
      </c>
      <c r="AT246" s="99" t="str">
        <f t="shared" si="58"/>
        <v>+</v>
      </c>
      <c r="AU246" s="99" t="str">
        <f t="shared" si="59"/>
        <v>+</v>
      </c>
      <c r="AV246" s="99" t="str">
        <f t="shared" si="60"/>
        <v>+</v>
      </c>
      <c r="AW246" s="99" t="str">
        <f t="shared" si="61"/>
        <v>+</v>
      </c>
    </row>
    <row r="247" spans="1:49" ht="15">
      <c r="A247" s="56">
        <v>43617</v>
      </c>
      <c r="B247" s="57" t="s">
        <v>461</v>
      </c>
      <c r="C247" s="57" t="s">
        <v>1151</v>
      </c>
      <c r="D247" s="57" t="s">
        <v>2445</v>
      </c>
      <c r="E247" s="57" t="s">
        <v>2446</v>
      </c>
      <c r="F247" s="57" t="s">
        <v>2447</v>
      </c>
      <c r="G247" s="57">
        <v>2</v>
      </c>
      <c r="H247" s="57">
        <v>0</v>
      </c>
      <c r="I247" s="57">
        <v>2.5299999999999998</v>
      </c>
      <c r="J247" s="57">
        <v>3.45</v>
      </c>
      <c r="K247" s="57">
        <v>2.4500000000000002</v>
      </c>
      <c r="L247" s="57">
        <v>0.08</v>
      </c>
      <c r="M247" s="57">
        <v>59</v>
      </c>
      <c r="N247" s="57">
        <v>25</v>
      </c>
      <c r="O247" s="57">
        <v>1</v>
      </c>
      <c r="P247" s="57">
        <v>29</v>
      </c>
      <c r="Q247" s="57">
        <v>14</v>
      </c>
      <c r="R247" s="57">
        <v>0</v>
      </c>
      <c r="S247" s="57">
        <v>0</v>
      </c>
      <c r="T247" s="57">
        <v>100</v>
      </c>
      <c r="U247" s="57">
        <v>25.42</v>
      </c>
      <c r="V247" s="57">
        <v>16.95</v>
      </c>
      <c r="W247" s="57">
        <v>57.63</v>
      </c>
      <c r="X247" s="57">
        <v>48</v>
      </c>
      <c r="Y247" s="57">
        <v>12</v>
      </c>
      <c r="Z247" s="57">
        <v>40</v>
      </c>
      <c r="AA247" s="57">
        <v>27.59</v>
      </c>
      <c r="AB247" s="57">
        <v>35.71</v>
      </c>
      <c r="AC247" s="57">
        <v>16</v>
      </c>
      <c r="AD247" s="57">
        <v>17</v>
      </c>
      <c r="AE247" s="57">
        <v>37.5</v>
      </c>
      <c r="AF247" s="57">
        <v>47.06</v>
      </c>
      <c r="AI247" s="45">
        <f t="shared" si="47"/>
        <v>-37.547000000000004</v>
      </c>
      <c r="AJ247" s="46">
        <f t="shared" si="48"/>
        <v>37.547000000000004</v>
      </c>
      <c r="AK247" s="63" t="str">
        <f t="shared" si="49"/>
        <v>N</v>
      </c>
      <c r="AL247" s="63" t="str">
        <f t="shared" si="50"/>
        <v>N</v>
      </c>
      <c r="AM247" s="44" t="str">
        <f t="shared" si="51"/>
        <v>Win</v>
      </c>
      <c r="AN247" s="44" t="str">
        <f t="shared" si="52"/>
        <v>Loss</v>
      </c>
      <c r="AO247" s="44" t="str">
        <f t="shared" si="53"/>
        <v>Loss</v>
      </c>
      <c r="AP247" s="44">
        <f t="shared" si="54"/>
        <v>76.499999999999986</v>
      </c>
      <c r="AQ247" s="44">
        <f t="shared" si="55"/>
        <v>-50</v>
      </c>
      <c r="AR247" s="44">
        <f t="shared" si="56"/>
        <v>-50</v>
      </c>
      <c r="AS247" s="99" t="str">
        <f t="shared" si="57"/>
        <v>-</v>
      </c>
      <c r="AT247" s="99" t="str">
        <f t="shared" si="58"/>
        <v>-</v>
      </c>
      <c r="AU247" s="99" t="str">
        <f t="shared" si="59"/>
        <v>-</v>
      </c>
      <c r="AV247" s="99" t="str">
        <f t="shared" si="60"/>
        <v>-</v>
      </c>
      <c r="AW247" s="99" t="str">
        <f t="shared" si="61"/>
        <v>-</v>
      </c>
    </row>
    <row r="248" spans="1:49" ht="15">
      <c r="A248" s="56">
        <v>43617</v>
      </c>
      <c r="B248" s="57" t="s">
        <v>461</v>
      </c>
      <c r="C248" s="57" t="s">
        <v>1151</v>
      </c>
      <c r="D248" s="57" t="s">
        <v>2448</v>
      </c>
      <c r="E248" s="57" t="s">
        <v>2449</v>
      </c>
      <c r="F248" s="57" t="s">
        <v>2450</v>
      </c>
      <c r="G248" s="57">
        <v>3</v>
      </c>
      <c r="H248" s="57">
        <v>3</v>
      </c>
      <c r="I248" s="57">
        <v>1.89</v>
      </c>
      <c r="J248" s="57">
        <v>3.41</v>
      </c>
      <c r="K248" s="57">
        <v>3.5</v>
      </c>
      <c r="L248" s="57">
        <v>-1.61</v>
      </c>
      <c r="M248" s="57">
        <v>24</v>
      </c>
      <c r="N248" s="57">
        <v>26</v>
      </c>
      <c r="O248" s="57">
        <v>1</v>
      </c>
      <c r="P248" s="57">
        <v>10</v>
      </c>
      <c r="Q248" s="57">
        <v>11</v>
      </c>
      <c r="R248" s="57">
        <v>0</v>
      </c>
      <c r="S248" s="57">
        <v>0</v>
      </c>
      <c r="T248" s="57">
        <v>100</v>
      </c>
      <c r="U248" s="57">
        <v>33.33</v>
      </c>
      <c r="V248" s="57">
        <v>8.33</v>
      </c>
      <c r="W248" s="57">
        <v>58.33</v>
      </c>
      <c r="X248" s="57">
        <v>38.46</v>
      </c>
      <c r="Y248" s="57">
        <v>19.23</v>
      </c>
      <c r="Z248" s="57">
        <v>42.31</v>
      </c>
      <c r="AA248" s="57">
        <v>30</v>
      </c>
      <c r="AB248" s="57">
        <v>27.27</v>
      </c>
      <c r="AC248" s="57">
        <v>5</v>
      </c>
      <c r="AD248" s="57">
        <v>15</v>
      </c>
      <c r="AE248" s="57">
        <v>80</v>
      </c>
      <c r="AF248" s="57">
        <v>53.33</v>
      </c>
      <c r="AI248" s="45">
        <f t="shared" si="47"/>
        <v>-35.32</v>
      </c>
      <c r="AJ248" s="46">
        <f t="shared" si="48"/>
        <v>35.32</v>
      </c>
      <c r="AK248" s="63" t="str">
        <f t="shared" si="49"/>
        <v>Y</v>
      </c>
      <c r="AL248" s="63" t="str">
        <f t="shared" si="50"/>
        <v>N</v>
      </c>
      <c r="AM248" s="44" t="str">
        <f t="shared" si="51"/>
        <v>Loss</v>
      </c>
      <c r="AN248" s="44" t="str">
        <f t="shared" si="52"/>
        <v>Win</v>
      </c>
      <c r="AO248" s="44" t="str">
        <f t="shared" si="53"/>
        <v>Loss</v>
      </c>
      <c r="AP248" s="44">
        <f t="shared" si="54"/>
        <v>-50</v>
      </c>
      <c r="AQ248" s="44">
        <f t="shared" si="55"/>
        <v>120.5</v>
      </c>
      <c r="AR248" s="44">
        <f t="shared" si="56"/>
        <v>-50</v>
      </c>
      <c r="AS248" s="99" t="str">
        <f t="shared" si="57"/>
        <v>+</v>
      </c>
      <c r="AT248" s="99" t="str">
        <f t="shared" si="58"/>
        <v>-</v>
      </c>
      <c r="AU248" s="99" t="str">
        <f t="shared" si="59"/>
        <v>-</v>
      </c>
      <c r="AV248" s="99" t="str">
        <f t="shared" si="60"/>
        <v>+</v>
      </c>
      <c r="AW248" s="99" t="str">
        <f t="shared" si="61"/>
        <v>-</v>
      </c>
    </row>
    <row r="249" spans="1:49" ht="15">
      <c r="A249" s="56">
        <v>43617</v>
      </c>
      <c r="B249" s="57" t="s">
        <v>461</v>
      </c>
      <c r="C249" s="57" t="s">
        <v>1151</v>
      </c>
      <c r="D249" s="57" t="s">
        <v>2451</v>
      </c>
      <c r="E249" s="57" t="s">
        <v>2452</v>
      </c>
      <c r="F249" s="57" t="s">
        <v>2453</v>
      </c>
      <c r="G249" s="57">
        <v>2</v>
      </c>
      <c r="H249" s="57">
        <v>2</v>
      </c>
      <c r="I249" s="57">
        <v>2.17</v>
      </c>
      <c r="J249" s="57">
        <v>3.51</v>
      </c>
      <c r="K249" s="57">
        <v>2.61</v>
      </c>
      <c r="L249" s="57">
        <v>-0.44</v>
      </c>
      <c r="M249" s="57">
        <v>24</v>
      </c>
      <c r="N249" s="57">
        <v>21</v>
      </c>
      <c r="O249" s="57">
        <v>1</v>
      </c>
      <c r="P249" s="57">
        <v>10</v>
      </c>
      <c r="Q249" s="57">
        <v>9</v>
      </c>
      <c r="R249" s="57">
        <v>0</v>
      </c>
      <c r="S249" s="57">
        <v>0</v>
      </c>
      <c r="T249" s="57">
        <v>100</v>
      </c>
      <c r="U249" s="57">
        <v>58.33</v>
      </c>
      <c r="V249" s="57">
        <v>25</v>
      </c>
      <c r="W249" s="57">
        <v>16.670000000000002</v>
      </c>
      <c r="X249" s="57">
        <v>66.67</v>
      </c>
      <c r="Y249" s="57">
        <v>14.29</v>
      </c>
      <c r="Z249" s="57">
        <v>19.05</v>
      </c>
      <c r="AA249" s="57">
        <v>60</v>
      </c>
      <c r="AB249" s="57">
        <v>44.44</v>
      </c>
      <c r="AC249" s="57">
        <v>18</v>
      </c>
      <c r="AD249" s="57">
        <v>19</v>
      </c>
      <c r="AE249" s="57">
        <v>61.11</v>
      </c>
      <c r="AF249" s="57">
        <v>68.42</v>
      </c>
      <c r="AI249" s="45">
        <f t="shared" si="47"/>
        <v>-30.121000000000002</v>
      </c>
      <c r="AJ249" s="46">
        <f t="shared" si="48"/>
        <v>30.121000000000002</v>
      </c>
      <c r="AK249" s="63" t="str">
        <f t="shared" si="49"/>
        <v>N</v>
      </c>
      <c r="AL249" s="63" t="str">
        <f t="shared" si="50"/>
        <v>N</v>
      </c>
      <c r="AM249" s="44" t="str">
        <f t="shared" si="51"/>
        <v>Loss</v>
      </c>
      <c r="AN249" s="44" t="str">
        <f t="shared" si="52"/>
        <v>Win</v>
      </c>
      <c r="AO249" s="44" t="str">
        <f t="shared" si="53"/>
        <v>Loss</v>
      </c>
      <c r="AP249" s="44">
        <f t="shared" si="54"/>
        <v>-50</v>
      </c>
      <c r="AQ249" s="44">
        <f t="shared" si="55"/>
        <v>125.5</v>
      </c>
      <c r="AR249" s="44">
        <f t="shared" si="56"/>
        <v>-50</v>
      </c>
      <c r="AS249" s="99" t="str">
        <f t="shared" si="57"/>
        <v>+</v>
      </c>
      <c r="AT249" s="99" t="str">
        <f t="shared" si="58"/>
        <v>-</v>
      </c>
      <c r="AU249" s="99" t="str">
        <f t="shared" si="59"/>
        <v>-</v>
      </c>
      <c r="AV249" s="99" t="str">
        <f t="shared" si="60"/>
        <v>+</v>
      </c>
      <c r="AW249" s="99" t="str">
        <f t="shared" si="61"/>
        <v>-</v>
      </c>
    </row>
    <row r="250" spans="1:49" ht="15">
      <c r="A250" s="56">
        <v>43617</v>
      </c>
      <c r="B250" s="57" t="s">
        <v>461</v>
      </c>
      <c r="C250" s="57" t="s">
        <v>1151</v>
      </c>
      <c r="D250" s="57" t="s">
        <v>2454</v>
      </c>
      <c r="E250" s="57" t="s">
        <v>2455</v>
      </c>
      <c r="F250" s="57" t="s">
        <v>2456</v>
      </c>
      <c r="G250" s="57">
        <v>1</v>
      </c>
      <c r="H250" s="57">
        <v>2</v>
      </c>
      <c r="I250" s="57">
        <v>4.5599999999999996</v>
      </c>
      <c r="J250" s="57">
        <v>3.99</v>
      </c>
      <c r="K250" s="57">
        <v>1.6</v>
      </c>
      <c r="L250" s="57">
        <v>2.96</v>
      </c>
      <c r="M250" s="57">
        <v>21</v>
      </c>
      <c r="N250" s="57">
        <v>28</v>
      </c>
      <c r="O250" s="57">
        <v>1</v>
      </c>
      <c r="P250" s="57">
        <v>11</v>
      </c>
      <c r="Q250" s="57">
        <v>13</v>
      </c>
      <c r="R250" s="57">
        <v>0</v>
      </c>
      <c r="S250" s="57">
        <v>0</v>
      </c>
      <c r="T250" s="57">
        <v>100</v>
      </c>
      <c r="U250" s="57">
        <v>4.76</v>
      </c>
      <c r="V250" s="57">
        <v>19.05</v>
      </c>
      <c r="W250" s="57">
        <v>76.19</v>
      </c>
      <c r="X250" s="57">
        <v>42.86</v>
      </c>
      <c r="Y250" s="57">
        <v>3.57</v>
      </c>
      <c r="Z250" s="57">
        <v>53.57</v>
      </c>
      <c r="AA250" s="57">
        <v>9.09</v>
      </c>
      <c r="AB250" s="57">
        <v>38.46</v>
      </c>
      <c r="AC250" s="57">
        <v>1</v>
      </c>
      <c r="AD250" s="57">
        <v>7</v>
      </c>
      <c r="AE250" s="57">
        <v>0</v>
      </c>
      <c r="AF250" s="57">
        <v>57.14</v>
      </c>
      <c r="AI250" s="45">
        <f t="shared" si="47"/>
        <v>-40.596000000000004</v>
      </c>
      <c r="AJ250" s="46">
        <f t="shared" si="48"/>
        <v>40.596000000000004</v>
      </c>
      <c r="AK250" s="63" t="str">
        <f t="shared" si="49"/>
        <v>N</v>
      </c>
      <c r="AL250" s="63" t="str">
        <f t="shared" si="50"/>
        <v>N</v>
      </c>
      <c r="AM250" s="44" t="str">
        <f t="shared" si="51"/>
        <v>Loss</v>
      </c>
      <c r="AN250" s="44" t="str">
        <f t="shared" si="52"/>
        <v>Loss</v>
      </c>
      <c r="AO250" s="44" t="str">
        <f t="shared" si="53"/>
        <v>Win</v>
      </c>
      <c r="AP250" s="44">
        <f t="shared" si="54"/>
        <v>-50</v>
      </c>
      <c r="AQ250" s="44">
        <f t="shared" si="55"/>
        <v>-50</v>
      </c>
      <c r="AR250" s="44">
        <f t="shared" si="56"/>
        <v>30</v>
      </c>
      <c r="AS250" s="99" t="str">
        <f t="shared" si="57"/>
        <v>-</v>
      </c>
      <c r="AT250" s="99" t="str">
        <f t="shared" si="58"/>
        <v>-</v>
      </c>
      <c r="AU250" s="99" t="str">
        <f t="shared" si="59"/>
        <v>-</v>
      </c>
      <c r="AV250" s="99" t="str">
        <f t="shared" si="60"/>
        <v>-</v>
      </c>
      <c r="AW250" s="99" t="str">
        <f t="shared" si="61"/>
        <v>-</v>
      </c>
    </row>
    <row r="251" spans="1:49" ht="15">
      <c r="A251" s="56">
        <v>43617</v>
      </c>
      <c r="B251" s="57" t="s">
        <v>461</v>
      </c>
      <c r="C251" s="57" t="s">
        <v>1151</v>
      </c>
      <c r="D251" s="57" t="s">
        <v>2457</v>
      </c>
      <c r="E251" s="57" t="s">
        <v>2458</v>
      </c>
      <c r="F251" s="57" t="s">
        <v>2459</v>
      </c>
      <c r="G251" s="57">
        <v>1</v>
      </c>
      <c r="H251" s="57">
        <v>3</v>
      </c>
      <c r="I251" s="57">
        <v>2.36</v>
      </c>
      <c r="J251" s="57">
        <v>3.57</v>
      </c>
      <c r="K251" s="57">
        <v>2.56</v>
      </c>
      <c r="L251" s="57">
        <v>-0.2</v>
      </c>
      <c r="M251" s="57">
        <v>25</v>
      </c>
      <c r="N251" s="57">
        <v>22</v>
      </c>
      <c r="O251" s="57">
        <v>1</v>
      </c>
      <c r="P251" s="57">
        <v>12</v>
      </c>
      <c r="Q251" s="57">
        <v>10</v>
      </c>
      <c r="R251" s="57">
        <v>100</v>
      </c>
      <c r="S251" s="57">
        <v>0</v>
      </c>
      <c r="T251" s="57">
        <v>0</v>
      </c>
      <c r="U251" s="57">
        <v>36</v>
      </c>
      <c r="V251" s="57">
        <v>12</v>
      </c>
      <c r="W251" s="57">
        <v>52</v>
      </c>
      <c r="X251" s="57">
        <v>18.18</v>
      </c>
      <c r="Y251" s="57">
        <v>13.64</v>
      </c>
      <c r="Z251" s="57">
        <v>68.180000000000007</v>
      </c>
      <c r="AA251" s="57">
        <v>41.67</v>
      </c>
      <c r="AB251" s="57">
        <v>10</v>
      </c>
      <c r="AC251" s="57">
        <v>8</v>
      </c>
      <c r="AD251" s="57">
        <v>2</v>
      </c>
      <c r="AE251" s="57">
        <v>37.5</v>
      </c>
      <c r="AF251" s="57">
        <v>0</v>
      </c>
      <c r="AI251" s="45">
        <f t="shared" si="47"/>
        <v>36.63600000000001</v>
      </c>
      <c r="AJ251" s="46">
        <f t="shared" si="48"/>
        <v>-36.63600000000001</v>
      </c>
      <c r="AK251" s="63" t="str">
        <f t="shared" si="49"/>
        <v>N</v>
      </c>
      <c r="AL251" s="63" t="str">
        <f t="shared" si="50"/>
        <v>N</v>
      </c>
      <c r="AM251" s="44" t="str">
        <f t="shared" si="51"/>
        <v>Loss</v>
      </c>
      <c r="AN251" s="44" t="str">
        <f t="shared" si="52"/>
        <v>Loss</v>
      </c>
      <c r="AO251" s="44" t="str">
        <f t="shared" si="53"/>
        <v>Win</v>
      </c>
      <c r="AP251" s="44">
        <f t="shared" si="54"/>
        <v>-50</v>
      </c>
      <c r="AQ251" s="44">
        <f t="shared" si="55"/>
        <v>-50</v>
      </c>
      <c r="AR251" s="44">
        <f t="shared" si="56"/>
        <v>78</v>
      </c>
      <c r="AS251" s="99" t="str">
        <f t="shared" si="57"/>
        <v>+</v>
      </c>
      <c r="AT251" s="99" t="str">
        <f t="shared" si="58"/>
        <v>+</v>
      </c>
      <c r="AU251" s="99" t="str">
        <f t="shared" si="59"/>
        <v>+</v>
      </c>
      <c r="AV251" s="99" t="str">
        <f t="shared" si="60"/>
        <v>+</v>
      </c>
      <c r="AW251" s="99" t="str">
        <f t="shared" si="61"/>
        <v>+</v>
      </c>
    </row>
    <row r="252" spans="1:49" ht="15">
      <c r="A252" s="56">
        <v>43617</v>
      </c>
      <c r="B252" s="57" t="s">
        <v>461</v>
      </c>
      <c r="C252" s="57" t="s">
        <v>2460</v>
      </c>
      <c r="D252" s="57" t="s">
        <v>2461</v>
      </c>
      <c r="E252" s="57" t="s">
        <v>2462</v>
      </c>
      <c r="F252" s="57" t="s">
        <v>2463</v>
      </c>
      <c r="G252" s="57">
        <v>1</v>
      </c>
      <c r="H252" s="57">
        <v>1</v>
      </c>
      <c r="I252" s="57">
        <v>2.23</v>
      </c>
      <c r="J252" s="57">
        <v>3.5</v>
      </c>
      <c r="K252" s="57">
        <v>2.63</v>
      </c>
      <c r="L252" s="57">
        <v>-0.4</v>
      </c>
      <c r="M252" s="57">
        <v>29</v>
      </c>
      <c r="N252" s="57">
        <v>30</v>
      </c>
      <c r="O252" s="57">
        <v>1</v>
      </c>
      <c r="P252" s="57">
        <v>14</v>
      </c>
      <c r="Q252" s="57">
        <v>14</v>
      </c>
      <c r="R252" s="57">
        <v>0</v>
      </c>
      <c r="S252" s="57">
        <v>100</v>
      </c>
      <c r="T252" s="57">
        <v>0</v>
      </c>
      <c r="U252" s="57">
        <v>37.93</v>
      </c>
      <c r="V252" s="57">
        <v>27.59</v>
      </c>
      <c r="W252" s="57">
        <v>34.479999999999997</v>
      </c>
      <c r="X252" s="57">
        <v>43.33</v>
      </c>
      <c r="Y252" s="57">
        <v>30</v>
      </c>
      <c r="Z252" s="57">
        <v>26.67</v>
      </c>
      <c r="AA252" s="57">
        <v>35.71</v>
      </c>
      <c r="AB252" s="57">
        <v>71.430000000000007</v>
      </c>
      <c r="AC252" s="57">
        <v>19</v>
      </c>
      <c r="AD252" s="57">
        <v>14</v>
      </c>
      <c r="AE252" s="57">
        <v>47.37</v>
      </c>
      <c r="AF252" s="57">
        <v>35.71</v>
      </c>
      <c r="AI252" s="45">
        <f t="shared" si="47"/>
        <v>7.1169999999999982</v>
      </c>
      <c r="AJ252" s="46">
        <f t="shared" si="48"/>
        <v>12.882999999999999</v>
      </c>
      <c r="AK252" s="63" t="str">
        <f t="shared" si="49"/>
        <v>N</v>
      </c>
      <c r="AL252" s="63" t="str">
        <f t="shared" si="50"/>
        <v>N</v>
      </c>
      <c r="AM252" s="44" t="str">
        <f t="shared" si="51"/>
        <v>Loss</v>
      </c>
      <c r="AN252" s="44" t="str">
        <f t="shared" si="52"/>
        <v>Win</v>
      </c>
      <c r="AO252" s="44" t="str">
        <f t="shared" si="53"/>
        <v>Loss</v>
      </c>
      <c r="AP252" s="44">
        <f t="shared" si="54"/>
        <v>-50</v>
      </c>
      <c r="AQ252" s="44">
        <f t="shared" si="55"/>
        <v>125</v>
      </c>
      <c r="AR252" s="44">
        <f t="shared" si="56"/>
        <v>-50</v>
      </c>
      <c r="AS252" s="99" t="str">
        <f t="shared" si="57"/>
        <v>+</v>
      </c>
      <c r="AT252" s="99" t="str">
        <f t="shared" si="58"/>
        <v>-</v>
      </c>
      <c r="AU252" s="99" t="str">
        <f t="shared" si="59"/>
        <v>-</v>
      </c>
      <c r="AV252" s="99" t="str">
        <f t="shared" si="60"/>
        <v>-</v>
      </c>
      <c r="AW252" s="99" t="str">
        <f t="shared" si="61"/>
        <v>+</v>
      </c>
    </row>
    <row r="253" spans="1:49" ht="15">
      <c r="A253" s="56">
        <v>43617</v>
      </c>
      <c r="B253" s="57" t="s">
        <v>461</v>
      </c>
      <c r="C253" s="57" t="s">
        <v>2460</v>
      </c>
      <c r="D253" s="57" t="s">
        <v>2464</v>
      </c>
      <c r="E253" s="57" t="s">
        <v>2465</v>
      </c>
      <c r="F253" s="57" t="s">
        <v>2466</v>
      </c>
      <c r="G253" s="57">
        <v>0</v>
      </c>
      <c r="H253" s="57">
        <v>1</v>
      </c>
      <c r="I253" s="57">
        <v>4.82</v>
      </c>
      <c r="J253" s="57">
        <v>4.0999999999999996</v>
      </c>
      <c r="K253" s="57">
        <v>1.53</v>
      </c>
      <c r="L253" s="57">
        <v>3.29</v>
      </c>
      <c r="M253" s="57">
        <v>26</v>
      </c>
      <c r="N253" s="57">
        <v>30</v>
      </c>
      <c r="O253" s="57">
        <v>1</v>
      </c>
      <c r="P253" s="57">
        <v>12</v>
      </c>
      <c r="Q253" s="57">
        <v>16</v>
      </c>
      <c r="R253" s="57">
        <v>0</v>
      </c>
      <c r="S253" s="57">
        <v>0</v>
      </c>
      <c r="T253" s="57">
        <v>100</v>
      </c>
      <c r="U253" s="57">
        <v>23.08</v>
      </c>
      <c r="V253" s="57">
        <v>11.54</v>
      </c>
      <c r="W253" s="57">
        <v>65.38</v>
      </c>
      <c r="X253" s="57">
        <v>40</v>
      </c>
      <c r="Y253" s="57">
        <v>30</v>
      </c>
      <c r="Z253" s="57">
        <v>30</v>
      </c>
      <c r="AA253" s="57">
        <v>41.67</v>
      </c>
      <c r="AB253" s="57">
        <v>31.25</v>
      </c>
      <c r="AC253" s="57">
        <v>2</v>
      </c>
      <c r="AD253" s="57">
        <v>16</v>
      </c>
      <c r="AE253" s="57">
        <v>50</v>
      </c>
      <c r="AF253" s="57">
        <v>43.75</v>
      </c>
      <c r="AI253" s="45">
        <f t="shared" si="47"/>
        <v>-42.305999999999997</v>
      </c>
      <c r="AJ253" s="46">
        <f t="shared" si="48"/>
        <v>42.305999999999997</v>
      </c>
      <c r="AK253" s="63" t="str">
        <f t="shared" si="49"/>
        <v>N</v>
      </c>
      <c r="AL253" s="63" t="str">
        <f t="shared" si="50"/>
        <v>Y</v>
      </c>
      <c r="AM253" s="44" t="str">
        <f t="shared" si="51"/>
        <v>Loss</v>
      </c>
      <c r="AN253" s="44" t="str">
        <f t="shared" si="52"/>
        <v>Loss</v>
      </c>
      <c r="AO253" s="44" t="str">
        <f t="shared" si="53"/>
        <v>Win</v>
      </c>
      <c r="AP253" s="44">
        <f t="shared" si="54"/>
        <v>-50</v>
      </c>
      <c r="AQ253" s="44">
        <f t="shared" si="55"/>
        <v>-50</v>
      </c>
      <c r="AR253" s="44">
        <f t="shared" si="56"/>
        <v>26.5</v>
      </c>
      <c r="AS253" s="99" t="str">
        <f t="shared" si="57"/>
        <v>-</v>
      </c>
      <c r="AT253" s="99" t="str">
        <f t="shared" si="58"/>
        <v>-</v>
      </c>
      <c r="AU253" s="99" t="str">
        <f t="shared" si="59"/>
        <v>-</v>
      </c>
      <c r="AV253" s="99" t="str">
        <f t="shared" si="60"/>
        <v>+</v>
      </c>
      <c r="AW253" s="99" t="str">
        <f t="shared" si="61"/>
        <v>-</v>
      </c>
    </row>
    <row r="254" spans="1:49" ht="15">
      <c r="A254" s="56">
        <v>43617</v>
      </c>
      <c r="B254" s="57" t="s">
        <v>461</v>
      </c>
      <c r="C254" s="57" t="s">
        <v>2460</v>
      </c>
      <c r="D254" s="57" t="s">
        <v>2467</v>
      </c>
      <c r="E254" s="57" t="s">
        <v>2468</v>
      </c>
      <c r="F254" s="57" t="s">
        <v>2469</v>
      </c>
      <c r="G254" s="57">
        <v>4</v>
      </c>
      <c r="H254" s="57">
        <v>0</v>
      </c>
      <c r="I254" s="57">
        <v>2.38</v>
      </c>
      <c r="J254" s="57">
        <v>3.58</v>
      </c>
      <c r="K254" s="57">
        <v>2.41</v>
      </c>
      <c r="L254" s="57">
        <v>-0.03</v>
      </c>
      <c r="M254" s="57">
        <v>25</v>
      </c>
      <c r="N254" s="57">
        <v>29</v>
      </c>
      <c r="O254" s="57">
        <v>1</v>
      </c>
      <c r="P254" s="57">
        <v>13</v>
      </c>
      <c r="Q254" s="57">
        <v>14</v>
      </c>
      <c r="R254" s="57">
        <v>0</v>
      </c>
      <c r="S254" s="57">
        <v>0</v>
      </c>
      <c r="T254" s="57">
        <v>100</v>
      </c>
      <c r="U254" s="57">
        <v>28</v>
      </c>
      <c r="V254" s="57">
        <v>24</v>
      </c>
      <c r="W254" s="57">
        <v>48</v>
      </c>
      <c r="X254" s="57">
        <v>34.479999999999997</v>
      </c>
      <c r="Y254" s="57">
        <v>31.03</v>
      </c>
      <c r="Z254" s="57">
        <v>34.479999999999997</v>
      </c>
      <c r="AA254" s="57">
        <v>30.77</v>
      </c>
      <c r="AB254" s="57">
        <v>14.29</v>
      </c>
      <c r="AC254" s="57">
        <v>10</v>
      </c>
      <c r="AD254" s="57">
        <v>15</v>
      </c>
      <c r="AE254" s="57">
        <v>20</v>
      </c>
      <c r="AF254" s="57">
        <v>46.67</v>
      </c>
      <c r="AI254" s="45">
        <f t="shared" si="47"/>
        <v>-34.703000000000003</v>
      </c>
      <c r="AJ254" s="46">
        <f t="shared" si="48"/>
        <v>34.703000000000003</v>
      </c>
      <c r="AK254" s="63" t="str">
        <f t="shared" si="49"/>
        <v>N</v>
      </c>
      <c r="AL254" s="63" t="str">
        <f t="shared" si="50"/>
        <v>N</v>
      </c>
      <c r="AM254" s="44" t="str">
        <f t="shared" si="51"/>
        <v>Win</v>
      </c>
      <c r="AN254" s="44" t="str">
        <f t="shared" si="52"/>
        <v>Loss</v>
      </c>
      <c r="AO254" s="44" t="str">
        <f t="shared" si="53"/>
        <v>Loss</v>
      </c>
      <c r="AP254" s="44">
        <f t="shared" si="54"/>
        <v>69</v>
      </c>
      <c r="AQ254" s="44">
        <f t="shared" si="55"/>
        <v>-50</v>
      </c>
      <c r="AR254" s="44">
        <f t="shared" si="56"/>
        <v>-50</v>
      </c>
      <c r="AS254" s="99" t="str">
        <f t="shared" si="57"/>
        <v>+</v>
      </c>
      <c r="AT254" s="99" t="str">
        <f t="shared" si="58"/>
        <v>-</v>
      </c>
      <c r="AU254" s="99" t="str">
        <f t="shared" si="59"/>
        <v>-</v>
      </c>
      <c r="AV254" s="99" t="str">
        <f t="shared" si="60"/>
        <v>+</v>
      </c>
      <c r="AW254" s="99" t="str">
        <f t="shared" si="61"/>
        <v>-</v>
      </c>
    </row>
    <row r="255" spans="1:49" ht="15">
      <c r="A255" s="56">
        <v>43617</v>
      </c>
      <c r="B255" s="57" t="s">
        <v>461</v>
      </c>
      <c r="C255" s="57" t="s">
        <v>2460</v>
      </c>
      <c r="D255" s="57" t="s">
        <v>2470</v>
      </c>
      <c r="E255" s="57" t="s">
        <v>2471</v>
      </c>
      <c r="F255" s="57" t="s">
        <v>2472</v>
      </c>
      <c r="G255" s="57">
        <v>5</v>
      </c>
      <c r="H255" s="57">
        <v>1</v>
      </c>
      <c r="I255" s="57">
        <v>1.52</v>
      </c>
      <c r="J255" s="57">
        <v>4.0599999999999996</v>
      </c>
      <c r="K255" s="57">
        <v>4.88</v>
      </c>
      <c r="L255" s="57">
        <v>-3.36</v>
      </c>
      <c r="M255" s="57">
        <v>30</v>
      </c>
      <c r="N255" s="57">
        <v>17</v>
      </c>
      <c r="O255" s="57">
        <v>1</v>
      </c>
      <c r="P255" s="57">
        <v>16</v>
      </c>
      <c r="Q255" s="57">
        <v>8</v>
      </c>
      <c r="R255" s="57">
        <v>100</v>
      </c>
      <c r="S255" s="57">
        <v>0</v>
      </c>
      <c r="T255" s="57">
        <v>0</v>
      </c>
      <c r="U255" s="57">
        <v>53.33</v>
      </c>
      <c r="V255" s="57">
        <v>23.33</v>
      </c>
      <c r="W255" s="57">
        <v>23.33</v>
      </c>
      <c r="X255" s="57">
        <v>17.649999999999999</v>
      </c>
      <c r="Y255" s="57">
        <v>17.649999999999999</v>
      </c>
      <c r="Z255" s="57">
        <v>64.709999999999994</v>
      </c>
      <c r="AA255" s="57">
        <v>56.25</v>
      </c>
      <c r="AB255" s="57">
        <v>12.5</v>
      </c>
      <c r="AC255" s="57">
        <v>24</v>
      </c>
      <c r="AD255" s="57">
        <v>3</v>
      </c>
      <c r="AE255" s="57">
        <v>45.83</v>
      </c>
      <c r="AF255" s="57">
        <v>33.33</v>
      </c>
      <c r="AI255" s="45">
        <f t="shared" si="47"/>
        <v>45.98</v>
      </c>
      <c r="AJ255" s="46">
        <f t="shared" si="48"/>
        <v>-45.98</v>
      </c>
      <c r="AK255" s="63" t="str">
        <f t="shared" si="49"/>
        <v>Y</v>
      </c>
      <c r="AL255" s="63" t="str">
        <f t="shared" si="50"/>
        <v>N</v>
      </c>
      <c r="AM255" s="44" t="str">
        <f t="shared" si="51"/>
        <v>Win</v>
      </c>
      <c r="AN255" s="44" t="str">
        <f t="shared" si="52"/>
        <v>Loss</v>
      </c>
      <c r="AO255" s="44" t="str">
        <f t="shared" si="53"/>
        <v>Loss</v>
      </c>
      <c r="AP255" s="44">
        <f t="shared" si="54"/>
        <v>26</v>
      </c>
      <c r="AQ255" s="44">
        <f t="shared" si="55"/>
        <v>-50</v>
      </c>
      <c r="AR255" s="44">
        <f t="shared" si="56"/>
        <v>-50</v>
      </c>
      <c r="AS255" s="99" t="str">
        <f t="shared" si="57"/>
        <v>+</v>
      </c>
      <c r="AT255" s="99" t="str">
        <f t="shared" si="58"/>
        <v>+</v>
      </c>
      <c r="AU255" s="99" t="str">
        <f t="shared" si="59"/>
        <v>+</v>
      </c>
      <c r="AV255" s="99" t="str">
        <f t="shared" si="60"/>
        <v>+</v>
      </c>
      <c r="AW255" s="99" t="str">
        <f t="shared" si="61"/>
        <v>+</v>
      </c>
    </row>
    <row r="256" spans="1:49" ht="15">
      <c r="A256" s="56">
        <v>43617</v>
      </c>
      <c r="B256" s="57" t="s">
        <v>461</v>
      </c>
      <c r="C256" s="57" t="s">
        <v>2460</v>
      </c>
      <c r="D256" s="57" t="s">
        <v>2473</v>
      </c>
      <c r="E256" s="57" t="s">
        <v>2474</v>
      </c>
      <c r="F256" s="57" t="s">
        <v>2475</v>
      </c>
      <c r="G256" s="57">
        <v>2</v>
      </c>
      <c r="H256" s="57">
        <v>0</v>
      </c>
      <c r="I256" s="57">
        <v>1.59</v>
      </c>
      <c r="J256" s="57">
        <v>3.82</v>
      </c>
      <c r="K256" s="57">
        <v>4.63</v>
      </c>
      <c r="L256" s="57">
        <v>-3.04</v>
      </c>
      <c r="M256" s="57">
        <v>27</v>
      </c>
      <c r="N256" s="57">
        <v>30</v>
      </c>
      <c r="O256" s="57">
        <v>1</v>
      </c>
      <c r="P256" s="57">
        <v>14</v>
      </c>
      <c r="Q256" s="57">
        <v>16</v>
      </c>
      <c r="R256" s="57">
        <v>0</v>
      </c>
      <c r="S256" s="57">
        <v>100</v>
      </c>
      <c r="T256" s="57">
        <v>0</v>
      </c>
      <c r="U256" s="57">
        <v>37.04</v>
      </c>
      <c r="V256" s="57">
        <v>22.22</v>
      </c>
      <c r="W256" s="57">
        <v>40.74</v>
      </c>
      <c r="X256" s="57">
        <v>23.33</v>
      </c>
      <c r="Y256" s="57">
        <v>26.67</v>
      </c>
      <c r="Z256" s="57">
        <v>50</v>
      </c>
      <c r="AA256" s="57">
        <v>42.86</v>
      </c>
      <c r="AB256" s="57">
        <v>18.75</v>
      </c>
      <c r="AC256" s="57">
        <v>13</v>
      </c>
      <c r="AD256" s="57">
        <v>11</v>
      </c>
      <c r="AE256" s="57">
        <v>61.54</v>
      </c>
      <c r="AF256" s="57">
        <v>36.36</v>
      </c>
      <c r="AI256" s="45">
        <f t="shared" si="47"/>
        <v>14.149000000000001</v>
      </c>
      <c r="AJ256" s="46">
        <f t="shared" si="48"/>
        <v>5.8510000000000009</v>
      </c>
      <c r="AK256" s="63" t="str">
        <f t="shared" si="49"/>
        <v>N</v>
      </c>
      <c r="AL256" s="63" t="str">
        <f t="shared" si="50"/>
        <v>N</v>
      </c>
      <c r="AM256" s="44" t="str">
        <f t="shared" si="51"/>
        <v>Win</v>
      </c>
      <c r="AN256" s="44" t="str">
        <f t="shared" si="52"/>
        <v>Loss</v>
      </c>
      <c r="AO256" s="44" t="str">
        <f t="shared" si="53"/>
        <v>Loss</v>
      </c>
      <c r="AP256" s="44">
        <f t="shared" si="54"/>
        <v>29.5</v>
      </c>
      <c r="AQ256" s="44">
        <f t="shared" si="55"/>
        <v>-50</v>
      </c>
      <c r="AR256" s="44">
        <f t="shared" si="56"/>
        <v>-50</v>
      </c>
      <c r="AS256" s="99" t="str">
        <f t="shared" si="57"/>
        <v>+</v>
      </c>
      <c r="AT256" s="99" t="str">
        <f t="shared" si="58"/>
        <v>-</v>
      </c>
      <c r="AU256" s="99" t="str">
        <f t="shared" si="59"/>
        <v>+</v>
      </c>
      <c r="AV256" s="99" t="str">
        <f t="shared" si="60"/>
        <v>+</v>
      </c>
      <c r="AW256" s="99" t="str">
        <f t="shared" si="61"/>
        <v>+</v>
      </c>
    </row>
    <row r="257" spans="1:49" ht="15">
      <c r="A257" s="56">
        <v>43617</v>
      </c>
      <c r="B257" s="57" t="s">
        <v>461</v>
      </c>
      <c r="C257" s="57" t="s">
        <v>2460</v>
      </c>
      <c r="D257" s="57" t="s">
        <v>2476</v>
      </c>
      <c r="E257" s="57" t="s">
        <v>2477</v>
      </c>
      <c r="F257" s="57" t="s">
        <v>2478</v>
      </c>
      <c r="G257" s="57">
        <v>0</v>
      </c>
      <c r="H257" s="57">
        <v>1</v>
      </c>
      <c r="I257" s="57">
        <v>2.7</v>
      </c>
      <c r="J257" s="57">
        <v>3.42</v>
      </c>
      <c r="K257" s="57">
        <v>2.21</v>
      </c>
      <c r="L257" s="57">
        <v>0.49</v>
      </c>
      <c r="M257" s="57">
        <v>30</v>
      </c>
      <c r="N257" s="57">
        <v>48</v>
      </c>
      <c r="O257" s="57">
        <v>1</v>
      </c>
      <c r="P257" s="57">
        <v>16</v>
      </c>
      <c r="Q257" s="57">
        <v>24</v>
      </c>
      <c r="R257" s="57">
        <v>0</v>
      </c>
      <c r="S257" s="57">
        <v>0</v>
      </c>
      <c r="T257" s="57">
        <v>100</v>
      </c>
      <c r="U257" s="57">
        <v>63.33</v>
      </c>
      <c r="V257" s="57">
        <v>16.670000000000002</v>
      </c>
      <c r="W257" s="57">
        <v>20</v>
      </c>
      <c r="X257" s="57">
        <v>54.17</v>
      </c>
      <c r="Y257" s="57">
        <v>22.92</v>
      </c>
      <c r="Z257" s="57">
        <v>22.92</v>
      </c>
      <c r="AA257" s="57">
        <v>75</v>
      </c>
      <c r="AB257" s="57">
        <v>41.67</v>
      </c>
      <c r="AC257" s="57">
        <v>29</v>
      </c>
      <c r="AD257" s="57">
        <v>37</v>
      </c>
      <c r="AE257" s="57">
        <v>65.52</v>
      </c>
      <c r="AF257" s="57">
        <v>67.569999999999993</v>
      </c>
      <c r="AI257" s="45">
        <f t="shared" si="47"/>
        <v>-28.209000000000007</v>
      </c>
      <c r="AJ257" s="46">
        <f t="shared" si="48"/>
        <v>28.209000000000007</v>
      </c>
      <c r="AK257" s="63" t="str">
        <f t="shared" si="49"/>
        <v>N</v>
      </c>
      <c r="AL257" s="63" t="str">
        <f t="shared" si="50"/>
        <v>N</v>
      </c>
      <c r="AM257" s="44" t="str">
        <f t="shared" si="51"/>
        <v>Loss</v>
      </c>
      <c r="AN257" s="44" t="str">
        <f t="shared" si="52"/>
        <v>Loss</v>
      </c>
      <c r="AO257" s="44" t="str">
        <f t="shared" si="53"/>
        <v>Win</v>
      </c>
      <c r="AP257" s="44">
        <f t="shared" si="54"/>
        <v>-50</v>
      </c>
      <c r="AQ257" s="44">
        <f t="shared" si="55"/>
        <v>-50</v>
      </c>
      <c r="AR257" s="44">
        <f t="shared" si="56"/>
        <v>60.5</v>
      </c>
      <c r="AS257" s="99" t="str">
        <f t="shared" si="57"/>
        <v>-</v>
      </c>
      <c r="AT257" s="99" t="str">
        <f t="shared" si="58"/>
        <v>-</v>
      </c>
      <c r="AU257" s="99" t="str">
        <f t="shared" si="59"/>
        <v>+</v>
      </c>
      <c r="AV257" s="99" t="str">
        <f t="shared" si="60"/>
        <v>+</v>
      </c>
      <c r="AW257" s="99" t="str">
        <f t="shared" si="61"/>
        <v>-</v>
      </c>
    </row>
    <row r="258" spans="1:49" ht="15">
      <c r="A258" s="56">
        <v>43617</v>
      </c>
      <c r="B258" s="57" t="s">
        <v>461</v>
      </c>
      <c r="C258" s="57" t="s">
        <v>2460</v>
      </c>
      <c r="D258" s="57" t="s">
        <v>2479</v>
      </c>
      <c r="E258" s="57" t="s">
        <v>2480</v>
      </c>
      <c r="F258" s="57" t="s">
        <v>2481</v>
      </c>
      <c r="G258" s="57">
        <v>1</v>
      </c>
      <c r="H258" s="57">
        <v>1</v>
      </c>
      <c r="I258" s="57">
        <v>1.61</v>
      </c>
      <c r="J258" s="57">
        <v>3.76</v>
      </c>
      <c r="K258" s="57">
        <v>4.3</v>
      </c>
      <c r="L258" s="57">
        <v>-2.69</v>
      </c>
      <c r="M258" s="57">
        <v>62</v>
      </c>
      <c r="N258" s="57">
        <v>28</v>
      </c>
      <c r="O258" s="57">
        <v>1</v>
      </c>
      <c r="P258" s="57">
        <v>31</v>
      </c>
      <c r="Q258" s="57">
        <v>14</v>
      </c>
      <c r="R258" s="57">
        <v>100</v>
      </c>
      <c r="S258" s="57">
        <v>0</v>
      </c>
      <c r="T258" s="57">
        <v>0</v>
      </c>
      <c r="U258" s="57">
        <v>32.26</v>
      </c>
      <c r="V258" s="57">
        <v>27.42</v>
      </c>
      <c r="W258" s="57">
        <v>40.32</v>
      </c>
      <c r="X258" s="57">
        <v>17.86</v>
      </c>
      <c r="Y258" s="57">
        <v>21.43</v>
      </c>
      <c r="Z258" s="57">
        <v>60.71</v>
      </c>
      <c r="AA258" s="57">
        <v>35.479999999999997</v>
      </c>
      <c r="AB258" s="57">
        <v>14.29</v>
      </c>
      <c r="AC258" s="57">
        <v>27</v>
      </c>
      <c r="AD258" s="57">
        <v>1</v>
      </c>
      <c r="AE258" s="57">
        <v>44.44</v>
      </c>
      <c r="AF258" s="57">
        <v>100</v>
      </c>
      <c r="AI258" s="45">
        <f t="shared" si="47"/>
        <v>37.556999999999995</v>
      </c>
      <c r="AJ258" s="46">
        <f t="shared" si="48"/>
        <v>-37.556999999999995</v>
      </c>
      <c r="AK258" s="63" t="str">
        <f t="shared" si="49"/>
        <v>N</v>
      </c>
      <c r="AL258" s="63" t="str">
        <f t="shared" si="50"/>
        <v>N</v>
      </c>
      <c r="AM258" s="44" t="str">
        <f t="shared" si="51"/>
        <v>Loss</v>
      </c>
      <c r="AN258" s="44" t="str">
        <f t="shared" si="52"/>
        <v>Win</v>
      </c>
      <c r="AO258" s="44" t="str">
        <f t="shared" si="53"/>
        <v>Loss</v>
      </c>
      <c r="AP258" s="44">
        <f t="shared" si="54"/>
        <v>-50</v>
      </c>
      <c r="AQ258" s="44">
        <f t="shared" si="55"/>
        <v>138</v>
      </c>
      <c r="AR258" s="44">
        <f t="shared" si="56"/>
        <v>-50</v>
      </c>
      <c r="AS258" s="99" t="str">
        <f t="shared" si="57"/>
        <v>+</v>
      </c>
      <c r="AT258" s="99" t="str">
        <f t="shared" si="58"/>
        <v>+</v>
      </c>
      <c r="AU258" s="99" t="str">
        <f t="shared" si="59"/>
        <v>+</v>
      </c>
      <c r="AV258" s="99" t="str">
        <f t="shared" si="60"/>
        <v>+</v>
      </c>
      <c r="AW258" s="99" t="str">
        <f t="shared" si="61"/>
        <v>+</v>
      </c>
    </row>
    <row r="259" spans="1:49" ht="15">
      <c r="A259" s="56">
        <v>43617</v>
      </c>
      <c r="B259" s="57" t="s">
        <v>461</v>
      </c>
      <c r="C259" s="57" t="s">
        <v>2460</v>
      </c>
      <c r="D259" s="57" t="s">
        <v>2482</v>
      </c>
      <c r="E259" s="57" t="s">
        <v>2483</v>
      </c>
      <c r="F259" s="57" t="s">
        <v>2484</v>
      </c>
      <c r="G259" s="57">
        <v>1</v>
      </c>
      <c r="H259" s="57">
        <v>3</v>
      </c>
      <c r="I259" s="57">
        <v>2.06</v>
      </c>
      <c r="J259" s="57">
        <v>3.32</v>
      </c>
      <c r="K259" s="57">
        <v>3.27</v>
      </c>
      <c r="L259" s="57">
        <v>-1.21</v>
      </c>
      <c r="M259" s="57">
        <v>31</v>
      </c>
      <c r="N259" s="57">
        <v>31</v>
      </c>
      <c r="O259" s="57">
        <v>1</v>
      </c>
      <c r="P259" s="57">
        <v>16</v>
      </c>
      <c r="Q259" s="57">
        <v>16</v>
      </c>
      <c r="R259" s="57">
        <v>0</v>
      </c>
      <c r="S259" s="57">
        <v>0</v>
      </c>
      <c r="T259" s="57">
        <v>100</v>
      </c>
      <c r="U259" s="57">
        <v>45.16</v>
      </c>
      <c r="V259" s="57">
        <v>29.03</v>
      </c>
      <c r="W259" s="57">
        <v>25.81</v>
      </c>
      <c r="X259" s="57">
        <v>29.03</v>
      </c>
      <c r="Y259" s="57">
        <v>19.350000000000001</v>
      </c>
      <c r="Z259" s="57">
        <v>51.61</v>
      </c>
      <c r="AA259" s="57">
        <v>50</v>
      </c>
      <c r="AB259" s="57">
        <v>25</v>
      </c>
      <c r="AC259" s="57">
        <v>22</v>
      </c>
      <c r="AD259" s="57">
        <v>6</v>
      </c>
      <c r="AE259" s="57">
        <v>50</v>
      </c>
      <c r="AF259" s="57">
        <v>33.33</v>
      </c>
      <c r="AI259" s="45">
        <f t="shared" si="47"/>
        <v>-20.645999999999994</v>
      </c>
      <c r="AJ259" s="46">
        <f t="shared" si="48"/>
        <v>20.645999999999994</v>
      </c>
      <c r="AK259" s="63" t="str">
        <f t="shared" si="49"/>
        <v>N</v>
      </c>
      <c r="AL259" s="63" t="str">
        <f t="shared" si="50"/>
        <v>N</v>
      </c>
      <c r="AM259" s="44" t="str">
        <f t="shared" si="51"/>
        <v>Loss</v>
      </c>
      <c r="AN259" s="44" t="str">
        <f t="shared" si="52"/>
        <v>Loss</v>
      </c>
      <c r="AO259" s="44" t="str">
        <f t="shared" si="53"/>
        <v>Win</v>
      </c>
      <c r="AP259" s="44">
        <f t="shared" si="54"/>
        <v>-50</v>
      </c>
      <c r="AQ259" s="44">
        <f t="shared" si="55"/>
        <v>-50</v>
      </c>
      <c r="AR259" s="44">
        <f t="shared" si="56"/>
        <v>113.5</v>
      </c>
      <c r="AS259" s="99" t="str">
        <f t="shared" si="57"/>
        <v>+</v>
      </c>
      <c r="AT259" s="99" t="str">
        <f t="shared" si="58"/>
        <v>-</v>
      </c>
      <c r="AU259" s="99" t="str">
        <f t="shared" si="59"/>
        <v>+</v>
      </c>
      <c r="AV259" s="99" t="str">
        <f t="shared" si="60"/>
        <v>+</v>
      </c>
      <c r="AW259" s="99" t="str">
        <f t="shared" si="61"/>
        <v>-</v>
      </c>
    </row>
    <row r="260" spans="1:49" ht="15">
      <c r="A260" s="56">
        <v>43617</v>
      </c>
      <c r="B260" s="57" t="s">
        <v>461</v>
      </c>
      <c r="C260" s="57" t="s">
        <v>1263</v>
      </c>
      <c r="D260" s="57" t="s">
        <v>2485</v>
      </c>
      <c r="E260" s="57" t="s">
        <v>2486</v>
      </c>
      <c r="F260" s="57" t="s">
        <v>2487</v>
      </c>
      <c r="G260" s="57">
        <v>2</v>
      </c>
      <c r="H260" s="57">
        <v>0</v>
      </c>
      <c r="I260" s="57">
        <v>1.54</v>
      </c>
      <c r="J260" s="57">
        <v>3.98</v>
      </c>
      <c r="K260" s="57">
        <v>5.01</v>
      </c>
      <c r="L260" s="57">
        <v>-3.47</v>
      </c>
      <c r="M260" s="57">
        <v>25</v>
      </c>
      <c r="N260" s="57">
        <v>27</v>
      </c>
      <c r="O260" s="57">
        <v>1</v>
      </c>
      <c r="P260" s="57">
        <v>12</v>
      </c>
      <c r="Q260" s="57">
        <v>15</v>
      </c>
      <c r="R260" s="57">
        <v>0</v>
      </c>
      <c r="S260" s="57">
        <v>0</v>
      </c>
      <c r="T260" s="57">
        <v>100</v>
      </c>
      <c r="U260" s="57">
        <v>36</v>
      </c>
      <c r="V260" s="57">
        <v>24</v>
      </c>
      <c r="W260" s="57">
        <v>40</v>
      </c>
      <c r="X260" s="57">
        <v>14.81</v>
      </c>
      <c r="Y260" s="57">
        <v>22.22</v>
      </c>
      <c r="Z260" s="57">
        <v>62.96</v>
      </c>
      <c r="AA260" s="57">
        <v>50</v>
      </c>
      <c r="AB260" s="57">
        <v>6.67</v>
      </c>
      <c r="AC260" s="57">
        <v>6</v>
      </c>
      <c r="AD260" s="57">
        <v>4</v>
      </c>
      <c r="AE260" s="57">
        <v>50</v>
      </c>
      <c r="AF260" s="57">
        <v>25</v>
      </c>
      <c r="AI260" s="45">
        <f t="shared" si="47"/>
        <v>-20.991999999999997</v>
      </c>
      <c r="AJ260" s="46">
        <f t="shared" si="48"/>
        <v>20.991999999999997</v>
      </c>
      <c r="AK260" s="63" t="str">
        <f t="shared" si="49"/>
        <v>N</v>
      </c>
      <c r="AL260" s="63" t="str">
        <f t="shared" si="50"/>
        <v>N</v>
      </c>
      <c r="AM260" s="44" t="str">
        <f t="shared" si="51"/>
        <v>Win</v>
      </c>
      <c r="AN260" s="44" t="str">
        <f t="shared" si="52"/>
        <v>Loss</v>
      </c>
      <c r="AO260" s="44" t="str">
        <f t="shared" si="53"/>
        <v>Loss</v>
      </c>
      <c r="AP260" s="44">
        <f t="shared" si="54"/>
        <v>27</v>
      </c>
      <c r="AQ260" s="44">
        <f t="shared" si="55"/>
        <v>-50</v>
      </c>
      <c r="AR260" s="44">
        <f t="shared" si="56"/>
        <v>-50</v>
      </c>
      <c r="AS260" s="99" t="str">
        <f t="shared" si="57"/>
        <v>+</v>
      </c>
      <c r="AT260" s="99" t="str">
        <f t="shared" si="58"/>
        <v>-</v>
      </c>
      <c r="AU260" s="99" t="str">
        <f t="shared" si="59"/>
        <v>+</v>
      </c>
      <c r="AV260" s="99" t="str">
        <f t="shared" si="60"/>
        <v>+</v>
      </c>
      <c r="AW260" s="99" t="str">
        <f t="shared" si="61"/>
        <v>-</v>
      </c>
    </row>
    <row r="261" spans="1:49" ht="15">
      <c r="A261" s="56">
        <v>43617</v>
      </c>
      <c r="B261" s="57" t="s">
        <v>461</v>
      </c>
      <c r="C261" s="57" t="s">
        <v>1263</v>
      </c>
      <c r="D261" s="57" t="s">
        <v>2488</v>
      </c>
      <c r="E261" s="57" t="s">
        <v>2489</v>
      </c>
      <c r="F261" s="57" t="s">
        <v>2490</v>
      </c>
      <c r="G261" s="57">
        <v>0</v>
      </c>
      <c r="H261" s="57">
        <v>3</v>
      </c>
      <c r="I261" s="57">
        <v>4.03</v>
      </c>
      <c r="J261" s="57">
        <v>3.58</v>
      </c>
      <c r="K261" s="57">
        <v>1.7</v>
      </c>
      <c r="L261" s="57">
        <v>2.33</v>
      </c>
      <c r="M261" s="57">
        <v>26</v>
      </c>
      <c r="N261" s="57">
        <v>24</v>
      </c>
      <c r="O261" s="57">
        <v>1</v>
      </c>
      <c r="P261" s="57">
        <v>12</v>
      </c>
      <c r="Q261" s="57">
        <v>12</v>
      </c>
      <c r="R261" s="57">
        <v>0</v>
      </c>
      <c r="S261" s="57">
        <v>100</v>
      </c>
      <c r="T261" s="57">
        <v>0</v>
      </c>
      <c r="U261" s="57">
        <v>26.92</v>
      </c>
      <c r="V261" s="57">
        <v>42.31</v>
      </c>
      <c r="W261" s="57">
        <v>30.77</v>
      </c>
      <c r="X261" s="57">
        <v>33.33</v>
      </c>
      <c r="Y261" s="57">
        <v>33.33</v>
      </c>
      <c r="Z261" s="57">
        <v>33.33</v>
      </c>
      <c r="AA261" s="57">
        <v>50</v>
      </c>
      <c r="AB261" s="57">
        <v>8.33</v>
      </c>
      <c r="AC261" s="57">
        <v>11</v>
      </c>
      <c r="AD261" s="57">
        <v>7</v>
      </c>
      <c r="AE261" s="57">
        <v>54.55</v>
      </c>
      <c r="AF261" s="57">
        <v>28.57</v>
      </c>
      <c r="AI261" s="45">
        <f t="shared" si="47"/>
        <v>10.128000000000002</v>
      </c>
      <c r="AJ261" s="46">
        <f t="shared" si="48"/>
        <v>9.8719999999999963</v>
      </c>
      <c r="AK261" s="63" t="str">
        <f t="shared" si="49"/>
        <v>N</v>
      </c>
      <c r="AL261" s="63" t="str">
        <f t="shared" si="50"/>
        <v>N</v>
      </c>
      <c r="AM261" s="44" t="str">
        <f t="shared" si="51"/>
        <v>Loss</v>
      </c>
      <c r="AN261" s="44" t="str">
        <f t="shared" si="52"/>
        <v>Loss</v>
      </c>
      <c r="AO261" s="44" t="str">
        <f t="shared" si="53"/>
        <v>Win</v>
      </c>
      <c r="AP261" s="44">
        <f t="shared" si="54"/>
        <v>-50</v>
      </c>
      <c r="AQ261" s="44">
        <f t="shared" si="55"/>
        <v>-50</v>
      </c>
      <c r="AR261" s="44">
        <f t="shared" si="56"/>
        <v>35</v>
      </c>
      <c r="AS261" s="99" t="str">
        <f t="shared" si="57"/>
        <v>-</v>
      </c>
      <c r="AT261" s="99" t="str">
        <f t="shared" si="58"/>
        <v>-</v>
      </c>
      <c r="AU261" s="99" t="str">
        <f t="shared" si="59"/>
        <v>-</v>
      </c>
      <c r="AV261" s="99" t="str">
        <f t="shared" si="60"/>
        <v>+</v>
      </c>
      <c r="AW261" s="99" t="str">
        <f t="shared" si="61"/>
        <v>+</v>
      </c>
    </row>
    <row r="262" spans="1:49" ht="15">
      <c r="A262" s="56">
        <v>43617</v>
      </c>
      <c r="B262" s="57" t="s">
        <v>461</v>
      </c>
      <c r="C262" s="57" t="s">
        <v>1263</v>
      </c>
      <c r="D262" s="57" t="s">
        <v>2491</v>
      </c>
      <c r="E262" s="57" t="s">
        <v>2492</v>
      </c>
      <c r="F262" s="57" t="s">
        <v>2493</v>
      </c>
      <c r="G262" s="57">
        <v>2</v>
      </c>
      <c r="H262" s="57">
        <v>0</v>
      </c>
      <c r="I262" s="57">
        <v>1.36</v>
      </c>
      <c r="J262" s="57">
        <v>4.42</v>
      </c>
      <c r="K262" s="57">
        <v>6.78</v>
      </c>
      <c r="L262" s="57">
        <v>-5.42</v>
      </c>
      <c r="M262" s="57">
        <v>27</v>
      </c>
      <c r="N262" s="57">
        <v>26</v>
      </c>
      <c r="O262" s="57">
        <v>1</v>
      </c>
      <c r="P262" s="57">
        <v>14</v>
      </c>
      <c r="Q262" s="57">
        <v>13</v>
      </c>
      <c r="R262" s="57">
        <v>100</v>
      </c>
      <c r="S262" s="57">
        <v>0</v>
      </c>
      <c r="T262" s="57">
        <v>0</v>
      </c>
      <c r="U262" s="57">
        <v>70.37</v>
      </c>
      <c r="V262" s="57">
        <v>18.52</v>
      </c>
      <c r="W262" s="57">
        <v>11.11</v>
      </c>
      <c r="X262" s="57">
        <v>42.31</v>
      </c>
      <c r="Y262" s="57">
        <v>26.92</v>
      </c>
      <c r="Z262" s="57">
        <v>30.77</v>
      </c>
      <c r="AA262" s="57">
        <v>78.569999999999993</v>
      </c>
      <c r="AB262" s="57">
        <v>23.08</v>
      </c>
      <c r="AC262" s="57">
        <v>21</v>
      </c>
      <c r="AD262" s="57">
        <v>13</v>
      </c>
      <c r="AE262" s="57">
        <v>80.95</v>
      </c>
      <c r="AF262" s="57">
        <v>61.54</v>
      </c>
      <c r="AI262" s="45">
        <f t="shared" si="47"/>
        <v>38.703999999999994</v>
      </c>
      <c r="AJ262" s="46">
        <f t="shared" si="48"/>
        <v>-38.703999999999994</v>
      </c>
      <c r="AK262" s="63" t="str">
        <f t="shared" si="49"/>
        <v>Y</v>
      </c>
      <c r="AL262" s="63" t="str">
        <f t="shared" si="50"/>
        <v>N</v>
      </c>
      <c r="AM262" s="44" t="str">
        <f t="shared" si="51"/>
        <v>Win</v>
      </c>
      <c r="AN262" s="44" t="str">
        <f t="shared" si="52"/>
        <v>Loss</v>
      </c>
      <c r="AO262" s="44" t="str">
        <f t="shared" si="53"/>
        <v>Loss</v>
      </c>
      <c r="AP262" s="44">
        <f t="shared" si="54"/>
        <v>18</v>
      </c>
      <c r="AQ262" s="44">
        <f t="shared" si="55"/>
        <v>-50</v>
      </c>
      <c r="AR262" s="44">
        <f t="shared" si="56"/>
        <v>-50</v>
      </c>
      <c r="AS262" s="99" t="str">
        <f t="shared" si="57"/>
        <v>+</v>
      </c>
      <c r="AT262" s="99" t="str">
        <f t="shared" si="58"/>
        <v>+</v>
      </c>
      <c r="AU262" s="99" t="str">
        <f t="shared" si="59"/>
        <v>+</v>
      </c>
      <c r="AV262" s="99" t="str">
        <f t="shared" si="60"/>
        <v>+</v>
      </c>
      <c r="AW262" s="99" t="str">
        <f t="shared" si="61"/>
        <v>+</v>
      </c>
    </row>
    <row r="263" spans="1:49" ht="15">
      <c r="A263" s="56">
        <v>43617</v>
      </c>
      <c r="B263" s="57" t="s">
        <v>461</v>
      </c>
      <c r="C263" s="57" t="s">
        <v>1263</v>
      </c>
      <c r="D263" s="57" t="s">
        <v>2494</v>
      </c>
      <c r="E263" s="57" t="s">
        <v>2495</v>
      </c>
      <c r="F263" s="57" t="s">
        <v>2496</v>
      </c>
      <c r="G263" s="57">
        <v>0</v>
      </c>
      <c r="H263" s="57">
        <v>4</v>
      </c>
      <c r="I263" s="57">
        <v>5.41</v>
      </c>
      <c r="J263" s="57">
        <v>4.17</v>
      </c>
      <c r="K263" s="57">
        <v>1.45</v>
      </c>
      <c r="L263" s="57">
        <v>3.96</v>
      </c>
      <c r="M263" s="57">
        <v>27</v>
      </c>
      <c r="N263" s="57">
        <v>59</v>
      </c>
      <c r="O263" s="57">
        <v>1</v>
      </c>
      <c r="P263" s="57">
        <v>14</v>
      </c>
      <c r="Q263" s="57">
        <v>30</v>
      </c>
      <c r="R263" s="57">
        <v>0</v>
      </c>
      <c r="S263" s="57">
        <v>0</v>
      </c>
      <c r="T263" s="57">
        <v>100</v>
      </c>
      <c r="U263" s="57">
        <v>33.33</v>
      </c>
      <c r="V263" s="57">
        <v>25.93</v>
      </c>
      <c r="W263" s="57">
        <v>40.74</v>
      </c>
      <c r="X263" s="57">
        <v>47.46</v>
      </c>
      <c r="Y263" s="57">
        <v>30.51</v>
      </c>
      <c r="Z263" s="57">
        <v>22.03</v>
      </c>
      <c r="AA263" s="57">
        <v>50</v>
      </c>
      <c r="AB263" s="57">
        <v>36.67</v>
      </c>
      <c r="AC263" s="57">
        <v>16</v>
      </c>
      <c r="AD263" s="57">
        <v>43</v>
      </c>
      <c r="AE263" s="57">
        <v>50</v>
      </c>
      <c r="AF263" s="57">
        <v>53.49</v>
      </c>
      <c r="AI263" s="45">
        <f t="shared" si="47"/>
        <v>-37.026000000000003</v>
      </c>
      <c r="AJ263" s="46">
        <f t="shared" si="48"/>
        <v>37.026000000000003</v>
      </c>
      <c r="AK263" s="63" t="str">
        <f t="shared" si="49"/>
        <v>N</v>
      </c>
      <c r="AL263" s="63" t="str">
        <f t="shared" si="50"/>
        <v>N</v>
      </c>
      <c r="AM263" s="44" t="str">
        <f t="shared" si="51"/>
        <v>Loss</v>
      </c>
      <c r="AN263" s="44" t="str">
        <f t="shared" si="52"/>
        <v>Loss</v>
      </c>
      <c r="AO263" s="44" t="str">
        <f t="shared" si="53"/>
        <v>Win</v>
      </c>
      <c r="AP263" s="44">
        <f t="shared" si="54"/>
        <v>-50</v>
      </c>
      <c r="AQ263" s="44">
        <f t="shared" si="55"/>
        <v>-50</v>
      </c>
      <c r="AR263" s="44">
        <f t="shared" si="56"/>
        <v>22.5</v>
      </c>
      <c r="AS263" s="99" t="str">
        <f t="shared" si="57"/>
        <v>-</v>
      </c>
      <c r="AT263" s="99" t="str">
        <f t="shared" si="58"/>
        <v>-</v>
      </c>
      <c r="AU263" s="99" t="str">
        <f t="shared" si="59"/>
        <v>-</v>
      </c>
      <c r="AV263" s="99" t="str">
        <f t="shared" si="60"/>
        <v>+</v>
      </c>
      <c r="AW263" s="99" t="str">
        <f t="shared" si="61"/>
        <v>-</v>
      </c>
    </row>
    <row r="264" spans="1:49" ht="15">
      <c r="A264" s="56">
        <v>43617</v>
      </c>
      <c r="B264" s="57" t="s">
        <v>760</v>
      </c>
      <c r="C264" s="57" t="s">
        <v>1909</v>
      </c>
      <c r="D264" s="57" t="s">
        <v>2497</v>
      </c>
      <c r="E264" s="57" t="s">
        <v>2498</v>
      </c>
      <c r="F264" s="57" t="s">
        <v>2499</v>
      </c>
      <c r="G264" s="57">
        <v>0</v>
      </c>
      <c r="H264" s="57">
        <v>5</v>
      </c>
      <c r="I264" s="57">
        <v>14</v>
      </c>
      <c r="J264" s="57">
        <v>6.81</v>
      </c>
      <c r="K264" s="57">
        <v>1.1499999999999999</v>
      </c>
      <c r="L264" s="57">
        <v>12.85</v>
      </c>
      <c r="M264" s="57">
        <v>5</v>
      </c>
      <c r="N264" s="57">
        <v>5</v>
      </c>
      <c r="O264" s="57">
        <v>0</v>
      </c>
      <c r="P264" s="57">
        <v>2</v>
      </c>
      <c r="Q264" s="57">
        <v>3</v>
      </c>
      <c r="R264" s="57">
        <v>0</v>
      </c>
      <c r="S264" s="57">
        <v>0</v>
      </c>
      <c r="T264" s="57">
        <v>0</v>
      </c>
      <c r="U264" s="57">
        <v>40</v>
      </c>
      <c r="V264" s="57">
        <v>20</v>
      </c>
      <c r="W264" s="57">
        <v>40</v>
      </c>
      <c r="X264" s="57">
        <v>80</v>
      </c>
      <c r="Y264" s="57">
        <v>0</v>
      </c>
      <c r="Z264" s="57">
        <v>20</v>
      </c>
      <c r="AA264" s="57">
        <v>50</v>
      </c>
      <c r="AB264" s="57">
        <v>66.67</v>
      </c>
      <c r="AC264" s="57">
        <v>2</v>
      </c>
      <c r="AD264" s="57">
        <v>5</v>
      </c>
      <c r="AE264" s="57">
        <v>50</v>
      </c>
      <c r="AF264" s="57">
        <v>80</v>
      </c>
      <c r="AI264" s="45">
        <f t="shared" si="47"/>
        <v>-10</v>
      </c>
      <c r="AJ264" s="46">
        <f t="shared" si="48"/>
        <v>10</v>
      </c>
      <c r="AK264" s="63" t="str">
        <f t="shared" si="49"/>
        <v>N</v>
      </c>
      <c r="AL264" s="63" t="str">
        <f t="shared" si="50"/>
        <v>Y</v>
      </c>
      <c r="AM264" s="44" t="str">
        <f t="shared" si="51"/>
        <v>Loss</v>
      </c>
      <c r="AN264" s="44" t="str">
        <f t="shared" si="52"/>
        <v>Loss</v>
      </c>
      <c r="AO264" s="44" t="str">
        <f t="shared" si="53"/>
        <v>Win</v>
      </c>
      <c r="AP264" s="44">
        <f t="shared" si="54"/>
        <v>-50</v>
      </c>
      <c r="AQ264" s="44">
        <f t="shared" si="55"/>
        <v>-50</v>
      </c>
      <c r="AR264" s="44">
        <f t="shared" si="56"/>
        <v>7.4999999999999929</v>
      </c>
      <c r="AS264" s="99" t="str">
        <f t="shared" si="57"/>
        <v>-</v>
      </c>
      <c r="AT264" s="99" t="str">
        <f t="shared" si="58"/>
        <v>n/a</v>
      </c>
      <c r="AU264" s="99" t="str">
        <f t="shared" si="59"/>
        <v>-</v>
      </c>
      <c r="AV264" s="99" t="str">
        <f t="shared" si="60"/>
        <v>-</v>
      </c>
      <c r="AW264" s="99" t="str">
        <f t="shared" si="61"/>
        <v>-</v>
      </c>
    </row>
    <row r="265" spans="1:49" ht="15">
      <c r="A265" s="56">
        <v>43617</v>
      </c>
      <c r="B265" s="57" t="s">
        <v>2500</v>
      </c>
      <c r="C265" s="57" t="s">
        <v>2501</v>
      </c>
      <c r="D265" s="57" t="s">
        <v>2502</v>
      </c>
      <c r="E265" s="57" t="s">
        <v>2503</v>
      </c>
      <c r="F265" s="57" t="s">
        <v>2504</v>
      </c>
      <c r="G265" s="57">
        <v>1</v>
      </c>
      <c r="H265" s="57">
        <v>2</v>
      </c>
      <c r="I265" s="57">
        <v>2.5099999999999998</v>
      </c>
      <c r="J265" s="57">
        <v>3.76</v>
      </c>
      <c r="K265" s="57">
        <v>2.34</v>
      </c>
      <c r="L265" s="57">
        <v>0.17</v>
      </c>
      <c r="M265" s="57">
        <v>13</v>
      </c>
      <c r="N265" s="57">
        <v>7</v>
      </c>
      <c r="O265" s="57">
        <v>1</v>
      </c>
      <c r="P265" s="57">
        <v>6</v>
      </c>
      <c r="Q265" s="57">
        <v>1</v>
      </c>
      <c r="R265" s="57">
        <v>100</v>
      </c>
      <c r="S265" s="57">
        <v>0</v>
      </c>
      <c r="T265" s="57">
        <v>0</v>
      </c>
      <c r="U265" s="57">
        <v>15.38</v>
      </c>
      <c r="V265" s="57">
        <v>0</v>
      </c>
      <c r="W265" s="57">
        <v>84.62</v>
      </c>
      <c r="X265" s="57">
        <v>28.57</v>
      </c>
      <c r="Y265" s="57">
        <v>28.57</v>
      </c>
      <c r="Z265" s="57">
        <v>42.86</v>
      </c>
      <c r="AA265" s="57">
        <v>16.670000000000002</v>
      </c>
      <c r="AB265" s="57">
        <v>0</v>
      </c>
      <c r="AC265" s="57">
        <v>2</v>
      </c>
      <c r="AD265" s="57">
        <v>4</v>
      </c>
      <c r="AE265" s="57">
        <v>50</v>
      </c>
      <c r="AF265" s="57">
        <v>25</v>
      </c>
      <c r="AI265" s="45">
        <f t="shared" ref="AI265:AI328" si="62">(+R265*$R$6)+(S265*$S$6)-(T265*$T$6)+(U265*$U$6)+(V265*$V$6)-(W265*$W$6)-(X265*$X$6)-(Y265*$Y$6)+(Z265*$Z$6)</f>
        <v>16.152999999999999</v>
      </c>
      <c r="AJ265" s="46">
        <f t="shared" ref="AJ265:AJ328" si="63">(-R265*$R$6)+(S265*$S$6)+(T265*$T$6)-(U265*$U$6)-(V265*$V$6)+(W265*$W$6)+(X265*$X$6)+(Y265*$Y$6)-(Z265*$Z$6)</f>
        <v>-16.152999999999999</v>
      </c>
      <c r="AK265" s="63" t="str">
        <f t="shared" ref="AK265:AK328" si="64">IF($AK$6="Y",IF(AI265&gt;=$AI$6,"Y",IF(AA265&gt;=$AA$6,"Y","N")),IF(AI265&gt;=$AI$6,"Y",IF(AA265&gt;=$AA$6,"Y",IF(L265&lt;0,IF(AE265&gt;=$AE$6,"Y","N"),"N"))))</f>
        <v>N</v>
      </c>
      <c r="AL265" s="63" t="str">
        <f t="shared" ref="AL265:AL328" si="65">IF($AL$6="Y",IF(AJ265&gt;=$AJ$6,"Y",IF(AB265&gt;=$AB$6,"Y","N")),IF(AJ265&gt;=$AJ$6,"Y",IF(AB265&gt;=$AB$6,"Y",IF(L265&gt;0,IF(AF265&gt;=$AF$6,"Y","N"),"N"))))</f>
        <v>N</v>
      </c>
      <c r="AM265" s="44" t="str">
        <f t="shared" ref="AM265:AM328" si="66">IF(G265&gt;H265,"Win","Loss")</f>
        <v>Loss</v>
      </c>
      <c r="AN265" s="44" t="str">
        <f t="shared" ref="AN265:AN328" si="67">IF(G265=H265,"Win","Loss")</f>
        <v>Loss</v>
      </c>
      <c r="AO265" s="44" t="str">
        <f t="shared" ref="AO265:AO328" si="68">IF(G265&lt;H265,"Win","Loss")</f>
        <v>Win</v>
      </c>
      <c r="AP265" s="44">
        <f t="shared" ref="AP265:AP328" si="69">IF(AM265="Win",(I265*$B$2)-$B$2,-$B$2)</f>
        <v>-50</v>
      </c>
      <c r="AQ265" s="44">
        <f t="shared" ref="AQ265:AQ328" si="70">IF(AN265="Win",(J265*$B$2)-$B$2,-$B$2)</f>
        <v>-50</v>
      </c>
      <c r="AR265" s="44">
        <f t="shared" ref="AR265:AR328" si="71">IF(AO265="Win",(K265*$B$2)-$B$2,-$B$2)</f>
        <v>67</v>
      </c>
      <c r="AS265" s="99" t="str">
        <f t="shared" si="57"/>
        <v>-</v>
      </c>
      <c r="AT265" s="99" t="str">
        <f t="shared" si="58"/>
        <v>+</v>
      </c>
      <c r="AU265" s="99" t="str">
        <f t="shared" si="59"/>
        <v>-</v>
      </c>
      <c r="AV265" s="99" t="str">
        <f t="shared" si="60"/>
        <v>+</v>
      </c>
      <c r="AW265" s="99" t="str">
        <f t="shared" si="61"/>
        <v>+</v>
      </c>
    </row>
    <row r="266" spans="1:49" ht="15">
      <c r="A266" s="56">
        <v>43617</v>
      </c>
      <c r="B266" s="57" t="s">
        <v>2500</v>
      </c>
      <c r="C266" s="57" t="s">
        <v>2505</v>
      </c>
      <c r="D266" s="57" t="s">
        <v>2506</v>
      </c>
      <c r="E266" s="57" t="s">
        <v>2507</v>
      </c>
      <c r="F266" s="57" t="s">
        <v>2508</v>
      </c>
      <c r="G266" s="57">
        <v>2</v>
      </c>
      <c r="H266" s="57">
        <v>1</v>
      </c>
      <c r="I266" s="57">
        <v>2.97</v>
      </c>
      <c r="J266" s="57">
        <v>3.37</v>
      </c>
      <c r="K266" s="57">
        <v>2.15</v>
      </c>
      <c r="L266" s="57">
        <v>0.82</v>
      </c>
      <c r="M266" s="57">
        <v>8</v>
      </c>
      <c r="N266" s="57">
        <v>4</v>
      </c>
      <c r="O266" s="57">
        <v>0</v>
      </c>
      <c r="P266" s="57">
        <v>3</v>
      </c>
      <c r="Q266" s="57">
        <v>4</v>
      </c>
      <c r="R266" s="57">
        <v>0</v>
      </c>
      <c r="S266" s="57">
        <v>0</v>
      </c>
      <c r="T266" s="57">
        <v>0</v>
      </c>
      <c r="U266" s="57">
        <v>25</v>
      </c>
      <c r="V266" s="57">
        <v>12.5</v>
      </c>
      <c r="W266" s="57">
        <v>62.5</v>
      </c>
      <c r="X266" s="57">
        <v>25</v>
      </c>
      <c r="Y266" s="57">
        <v>0</v>
      </c>
      <c r="Z266" s="57">
        <v>75</v>
      </c>
      <c r="AA266" s="57">
        <v>33.33</v>
      </c>
      <c r="AB266" s="57">
        <v>25</v>
      </c>
      <c r="AC266" s="57">
        <v>2</v>
      </c>
      <c r="AD266" s="57">
        <v>1</v>
      </c>
      <c r="AE266" s="57">
        <v>50</v>
      </c>
      <c r="AF266" s="57">
        <v>0</v>
      </c>
      <c r="AI266" s="45">
        <f t="shared" si="62"/>
        <v>3.75</v>
      </c>
      <c r="AJ266" s="46">
        <f t="shared" si="63"/>
        <v>-3.75</v>
      </c>
      <c r="AK266" s="63" t="str">
        <f t="shared" si="64"/>
        <v>N</v>
      </c>
      <c r="AL266" s="63" t="str">
        <f t="shared" si="65"/>
        <v>N</v>
      </c>
      <c r="AM266" s="44" t="str">
        <f t="shared" si="66"/>
        <v>Win</v>
      </c>
      <c r="AN266" s="44" t="str">
        <f t="shared" si="67"/>
        <v>Loss</v>
      </c>
      <c r="AO266" s="44" t="str">
        <f t="shared" si="68"/>
        <v>Loss</v>
      </c>
      <c r="AP266" s="44">
        <f t="shared" si="69"/>
        <v>98.5</v>
      </c>
      <c r="AQ266" s="44">
        <f t="shared" si="70"/>
        <v>-50</v>
      </c>
      <c r="AR266" s="44">
        <f t="shared" si="71"/>
        <v>-50</v>
      </c>
      <c r="AS266" s="99" t="str">
        <f t="shared" ref="AS266:AS329" si="72">IF(I266&lt;K266,"+","-")</f>
        <v>-</v>
      </c>
      <c r="AT266" s="99" t="str">
        <f t="shared" ref="AT266:AT329" si="73">IF(O266=0,"n/a",IF(R266&gt;T266,"+","-"))</f>
        <v>n/a</v>
      </c>
      <c r="AU266" s="99" t="str">
        <f t="shared" ref="AU266:AU329" si="74">IF(U266&gt;X266,"+","-")</f>
        <v>-</v>
      </c>
      <c r="AV266" s="99" t="str">
        <f t="shared" ref="AV266:AV329" si="75">IF(AA266&gt;AB266,"+","-")</f>
        <v>+</v>
      </c>
      <c r="AW266" s="99" t="str">
        <f t="shared" ref="AW266:AW329" si="76">IF(AI266&gt;0,"+","-")</f>
        <v>+</v>
      </c>
    </row>
    <row r="267" spans="1:49" ht="15">
      <c r="A267" s="56">
        <v>43617</v>
      </c>
      <c r="B267" s="57" t="s">
        <v>2500</v>
      </c>
      <c r="C267" s="57" t="s">
        <v>2509</v>
      </c>
      <c r="D267" s="57" t="s">
        <v>2510</v>
      </c>
      <c r="E267" s="57" t="s">
        <v>2511</v>
      </c>
      <c r="F267" s="57" t="s">
        <v>2512</v>
      </c>
      <c r="G267" s="57">
        <v>4</v>
      </c>
      <c r="H267" s="57">
        <v>1</v>
      </c>
      <c r="I267" s="57">
        <v>1.67</v>
      </c>
      <c r="J267" s="57">
        <v>3.77</v>
      </c>
      <c r="K267" s="57">
        <v>4.53</v>
      </c>
      <c r="L267" s="57">
        <v>-2.86</v>
      </c>
      <c r="M267" s="57">
        <v>37</v>
      </c>
      <c r="N267" s="57">
        <v>42</v>
      </c>
      <c r="O267" s="57">
        <v>1</v>
      </c>
      <c r="P267" s="57">
        <v>16</v>
      </c>
      <c r="Q267" s="57">
        <v>22</v>
      </c>
      <c r="R267" s="57">
        <v>0</v>
      </c>
      <c r="S267" s="57">
        <v>0</v>
      </c>
      <c r="T267" s="57">
        <v>100</v>
      </c>
      <c r="U267" s="57">
        <v>29.73</v>
      </c>
      <c r="V267" s="57">
        <v>18.920000000000002</v>
      </c>
      <c r="W267" s="57">
        <v>51.35</v>
      </c>
      <c r="X267" s="57">
        <v>66.67</v>
      </c>
      <c r="Y267" s="57">
        <v>9.52</v>
      </c>
      <c r="Z267" s="57">
        <v>23.81</v>
      </c>
      <c r="AA267" s="57">
        <v>37.5</v>
      </c>
      <c r="AB267" s="57">
        <v>54.55</v>
      </c>
      <c r="AC267" s="57">
        <v>28</v>
      </c>
      <c r="AD267" s="57">
        <v>33</v>
      </c>
      <c r="AE267" s="57">
        <v>39.29</v>
      </c>
      <c r="AF267" s="57">
        <v>72.73</v>
      </c>
      <c r="AI267" s="45">
        <f t="shared" si="62"/>
        <v>-41.956000000000003</v>
      </c>
      <c r="AJ267" s="46">
        <f t="shared" si="63"/>
        <v>41.956000000000003</v>
      </c>
      <c r="AK267" s="63" t="str">
        <f t="shared" si="64"/>
        <v>N</v>
      </c>
      <c r="AL267" s="63" t="str">
        <f t="shared" si="65"/>
        <v>Y</v>
      </c>
      <c r="AM267" s="44" t="str">
        <f t="shared" si="66"/>
        <v>Win</v>
      </c>
      <c r="AN267" s="44" t="str">
        <f t="shared" si="67"/>
        <v>Loss</v>
      </c>
      <c r="AO267" s="44" t="str">
        <f t="shared" si="68"/>
        <v>Loss</v>
      </c>
      <c r="AP267" s="44">
        <f t="shared" si="69"/>
        <v>33.5</v>
      </c>
      <c r="AQ267" s="44">
        <f t="shared" si="70"/>
        <v>-50</v>
      </c>
      <c r="AR267" s="44">
        <f t="shared" si="71"/>
        <v>-50</v>
      </c>
      <c r="AS267" s="99" t="str">
        <f t="shared" si="72"/>
        <v>+</v>
      </c>
      <c r="AT267" s="99" t="str">
        <f t="shared" si="73"/>
        <v>-</v>
      </c>
      <c r="AU267" s="99" t="str">
        <f t="shared" si="74"/>
        <v>-</v>
      </c>
      <c r="AV267" s="99" t="str">
        <f t="shared" si="75"/>
        <v>-</v>
      </c>
      <c r="AW267" s="99" t="str">
        <f t="shared" si="76"/>
        <v>-</v>
      </c>
    </row>
    <row r="268" spans="1:49" ht="15">
      <c r="A268" s="56">
        <v>43617</v>
      </c>
      <c r="B268" s="57" t="s">
        <v>958</v>
      </c>
      <c r="C268" s="57" t="s">
        <v>959</v>
      </c>
      <c r="D268" s="57" t="s">
        <v>2513</v>
      </c>
      <c r="E268" s="57" t="s">
        <v>1090</v>
      </c>
      <c r="F268" s="57" t="s">
        <v>2514</v>
      </c>
      <c r="G268" s="57">
        <v>2</v>
      </c>
      <c r="H268" s="57">
        <v>0</v>
      </c>
      <c r="I268" s="57">
        <v>1.19</v>
      </c>
      <c r="J268" s="57">
        <v>5.73</v>
      </c>
      <c r="K268" s="57">
        <v>14.8</v>
      </c>
      <c r="L268" s="57">
        <v>-13.61</v>
      </c>
      <c r="M268" s="57">
        <v>11</v>
      </c>
      <c r="N268" s="57">
        <v>14</v>
      </c>
      <c r="O268" s="57">
        <v>0</v>
      </c>
      <c r="P268" s="57">
        <v>5</v>
      </c>
      <c r="Q268" s="57">
        <v>8</v>
      </c>
      <c r="R268" s="57">
        <v>0</v>
      </c>
      <c r="S268" s="57">
        <v>0</v>
      </c>
      <c r="T268" s="57">
        <v>0</v>
      </c>
      <c r="U268" s="57">
        <v>54.55</v>
      </c>
      <c r="V268" s="57">
        <v>27.27</v>
      </c>
      <c r="W268" s="57">
        <v>18.18</v>
      </c>
      <c r="X268" s="57">
        <v>21.43</v>
      </c>
      <c r="Y268" s="57">
        <v>35.71</v>
      </c>
      <c r="Z268" s="57">
        <v>42.86</v>
      </c>
      <c r="AA268" s="57">
        <v>60</v>
      </c>
      <c r="AB268" s="57">
        <v>0</v>
      </c>
      <c r="AC268" s="57">
        <v>7</v>
      </c>
      <c r="AD268" s="57">
        <v>4</v>
      </c>
      <c r="AE268" s="57">
        <v>57.14</v>
      </c>
      <c r="AF268" s="57">
        <v>75</v>
      </c>
      <c r="AI268" s="45">
        <f t="shared" si="62"/>
        <v>10.716000000000001</v>
      </c>
      <c r="AJ268" s="46">
        <f t="shared" si="63"/>
        <v>-10.716000000000001</v>
      </c>
      <c r="AK268" s="63" t="str">
        <f t="shared" si="64"/>
        <v>N</v>
      </c>
      <c r="AL268" s="63" t="str">
        <f t="shared" si="65"/>
        <v>N</v>
      </c>
      <c r="AM268" s="44" t="str">
        <f t="shared" si="66"/>
        <v>Win</v>
      </c>
      <c r="AN268" s="44" t="str">
        <f t="shared" si="67"/>
        <v>Loss</v>
      </c>
      <c r="AO268" s="44" t="str">
        <f t="shared" si="68"/>
        <v>Loss</v>
      </c>
      <c r="AP268" s="44">
        <f t="shared" si="69"/>
        <v>9.5</v>
      </c>
      <c r="AQ268" s="44">
        <f t="shared" si="70"/>
        <v>-50</v>
      </c>
      <c r="AR268" s="44">
        <f t="shared" si="71"/>
        <v>-50</v>
      </c>
      <c r="AS268" s="99" t="str">
        <f t="shared" si="72"/>
        <v>+</v>
      </c>
      <c r="AT268" s="99" t="str">
        <f t="shared" si="73"/>
        <v>n/a</v>
      </c>
      <c r="AU268" s="99" t="str">
        <f t="shared" si="74"/>
        <v>+</v>
      </c>
      <c r="AV268" s="99" t="str">
        <f t="shared" si="75"/>
        <v>+</v>
      </c>
      <c r="AW268" s="99" t="str">
        <f t="shared" si="76"/>
        <v>+</v>
      </c>
    </row>
    <row r="269" spans="1:49" ht="15">
      <c r="A269" s="56">
        <v>43617</v>
      </c>
      <c r="B269" s="57" t="s">
        <v>443</v>
      </c>
      <c r="C269" s="57" t="s">
        <v>733</v>
      </c>
      <c r="D269" s="57" t="s">
        <v>2515</v>
      </c>
      <c r="E269" s="57" t="s">
        <v>2516</v>
      </c>
      <c r="F269" s="57" t="s">
        <v>2517</v>
      </c>
      <c r="G269" s="57">
        <v>1</v>
      </c>
      <c r="H269" s="57">
        <v>1</v>
      </c>
      <c r="I269" s="57">
        <v>1.52</v>
      </c>
      <c r="J269" s="57">
        <v>4.24</v>
      </c>
      <c r="K269" s="57">
        <v>4.5599999999999996</v>
      </c>
      <c r="L269" s="57">
        <v>-3.04</v>
      </c>
      <c r="M269" s="57">
        <v>29</v>
      </c>
      <c r="N269" s="57">
        <v>27</v>
      </c>
      <c r="O269" s="57">
        <v>1</v>
      </c>
      <c r="P269" s="57">
        <v>15</v>
      </c>
      <c r="Q269" s="57">
        <v>13</v>
      </c>
      <c r="R269" s="57">
        <v>0</v>
      </c>
      <c r="S269" s="57">
        <v>100</v>
      </c>
      <c r="T269" s="57">
        <v>0</v>
      </c>
      <c r="U269" s="57">
        <v>48.28</v>
      </c>
      <c r="V269" s="57">
        <v>27.59</v>
      </c>
      <c r="W269" s="57">
        <v>24.14</v>
      </c>
      <c r="X269" s="57">
        <v>29.63</v>
      </c>
      <c r="Y269" s="57">
        <v>22.22</v>
      </c>
      <c r="Z269" s="57">
        <v>48.15</v>
      </c>
      <c r="AA269" s="57">
        <v>60</v>
      </c>
      <c r="AB269" s="57">
        <v>30.77</v>
      </c>
      <c r="AC269" s="57">
        <v>22</v>
      </c>
      <c r="AD269" s="57">
        <v>8</v>
      </c>
      <c r="AE269" s="57">
        <v>50</v>
      </c>
      <c r="AF269" s="57">
        <v>37.5</v>
      </c>
      <c r="AI269" s="45">
        <f t="shared" si="62"/>
        <v>19.069000000000003</v>
      </c>
      <c r="AJ269" s="46">
        <f t="shared" si="63"/>
        <v>0.93099999999999739</v>
      </c>
      <c r="AK269" s="63" t="str">
        <f t="shared" si="64"/>
        <v>N</v>
      </c>
      <c r="AL269" s="63" t="str">
        <f t="shared" si="65"/>
        <v>N</v>
      </c>
      <c r="AM269" s="44" t="str">
        <f t="shared" si="66"/>
        <v>Loss</v>
      </c>
      <c r="AN269" s="44" t="str">
        <f t="shared" si="67"/>
        <v>Win</v>
      </c>
      <c r="AO269" s="44" t="str">
        <f t="shared" si="68"/>
        <v>Loss</v>
      </c>
      <c r="AP269" s="44">
        <f t="shared" si="69"/>
        <v>-50</v>
      </c>
      <c r="AQ269" s="44">
        <f t="shared" si="70"/>
        <v>162</v>
      </c>
      <c r="AR269" s="44">
        <f t="shared" si="71"/>
        <v>-50</v>
      </c>
      <c r="AS269" s="99" t="str">
        <f t="shared" si="72"/>
        <v>+</v>
      </c>
      <c r="AT269" s="99" t="str">
        <f t="shared" si="73"/>
        <v>-</v>
      </c>
      <c r="AU269" s="99" t="str">
        <f t="shared" si="74"/>
        <v>+</v>
      </c>
      <c r="AV269" s="99" t="str">
        <f t="shared" si="75"/>
        <v>+</v>
      </c>
      <c r="AW269" s="99" t="str">
        <f t="shared" si="76"/>
        <v>+</v>
      </c>
    </row>
    <row r="270" spans="1:49" ht="15">
      <c r="A270" s="56">
        <v>43617</v>
      </c>
      <c r="B270" s="57" t="s">
        <v>2500</v>
      </c>
      <c r="C270" s="57" t="s">
        <v>2518</v>
      </c>
      <c r="D270" s="57" t="s">
        <v>2519</v>
      </c>
      <c r="E270" s="57" t="s">
        <v>2520</v>
      </c>
      <c r="F270" s="57" t="s">
        <v>2521</v>
      </c>
      <c r="G270" s="57">
        <v>5</v>
      </c>
      <c r="H270" s="57">
        <v>2</v>
      </c>
      <c r="I270" s="57">
        <v>1.54</v>
      </c>
      <c r="J270" s="57">
        <v>4.2</v>
      </c>
      <c r="K270" s="57">
        <v>4.55</v>
      </c>
      <c r="L270" s="57">
        <v>-3.01</v>
      </c>
      <c r="M270" s="57">
        <v>12</v>
      </c>
      <c r="N270" s="57">
        <v>6</v>
      </c>
      <c r="O270" s="57">
        <v>0</v>
      </c>
      <c r="P270" s="57">
        <v>9</v>
      </c>
      <c r="Q270" s="57">
        <v>5</v>
      </c>
      <c r="R270" s="57">
        <v>0</v>
      </c>
      <c r="S270" s="57">
        <v>0</v>
      </c>
      <c r="T270" s="57">
        <v>0</v>
      </c>
      <c r="U270" s="57">
        <v>75</v>
      </c>
      <c r="V270" s="57">
        <v>8.33</v>
      </c>
      <c r="W270" s="57">
        <v>16.670000000000002</v>
      </c>
      <c r="X270" s="57">
        <v>16.670000000000002</v>
      </c>
      <c r="Y270" s="57">
        <v>33.33</v>
      </c>
      <c r="Z270" s="57">
        <v>50</v>
      </c>
      <c r="AA270" s="57">
        <v>77.78</v>
      </c>
      <c r="AB270" s="57">
        <v>0</v>
      </c>
      <c r="AC270" s="57">
        <v>9</v>
      </c>
      <c r="AD270" s="57">
        <v>1</v>
      </c>
      <c r="AE270" s="57">
        <v>88.89</v>
      </c>
      <c r="AF270" s="57">
        <v>100</v>
      </c>
      <c r="AI270" s="45">
        <f t="shared" si="62"/>
        <v>15.831999999999999</v>
      </c>
      <c r="AJ270" s="46">
        <f t="shared" si="63"/>
        <v>-15.831999999999999</v>
      </c>
      <c r="AK270" s="63" t="str">
        <f t="shared" si="64"/>
        <v>Y</v>
      </c>
      <c r="AL270" s="63" t="str">
        <f t="shared" si="65"/>
        <v>N</v>
      </c>
      <c r="AM270" s="44" t="str">
        <f t="shared" si="66"/>
        <v>Win</v>
      </c>
      <c r="AN270" s="44" t="str">
        <f t="shared" si="67"/>
        <v>Loss</v>
      </c>
      <c r="AO270" s="44" t="str">
        <f t="shared" si="68"/>
        <v>Loss</v>
      </c>
      <c r="AP270" s="44">
        <f t="shared" si="69"/>
        <v>27</v>
      </c>
      <c r="AQ270" s="44">
        <f t="shared" si="70"/>
        <v>-50</v>
      </c>
      <c r="AR270" s="44">
        <f t="shared" si="71"/>
        <v>-50</v>
      </c>
      <c r="AS270" s="99" t="str">
        <f t="shared" si="72"/>
        <v>+</v>
      </c>
      <c r="AT270" s="99" t="str">
        <f t="shared" si="73"/>
        <v>n/a</v>
      </c>
      <c r="AU270" s="99" t="str">
        <f t="shared" si="74"/>
        <v>+</v>
      </c>
      <c r="AV270" s="99" t="str">
        <f t="shared" si="75"/>
        <v>+</v>
      </c>
      <c r="AW270" s="99" t="str">
        <f t="shared" si="76"/>
        <v>+</v>
      </c>
    </row>
    <row r="271" spans="1:49" ht="15">
      <c r="A271" s="56">
        <v>43617</v>
      </c>
      <c r="B271" s="57" t="s">
        <v>267</v>
      </c>
      <c r="C271" s="57" t="s">
        <v>1107</v>
      </c>
      <c r="D271" s="57" t="s">
        <v>2522</v>
      </c>
      <c r="E271" s="57" t="s">
        <v>2523</v>
      </c>
      <c r="F271" s="57" t="s">
        <v>2524</v>
      </c>
      <c r="G271" s="57">
        <v>0</v>
      </c>
      <c r="H271" s="57">
        <v>1</v>
      </c>
      <c r="I271" s="57">
        <v>4.28</v>
      </c>
      <c r="J271" s="57">
        <v>3.65</v>
      </c>
      <c r="K271" s="57">
        <v>1.69</v>
      </c>
      <c r="L271" s="57">
        <v>2.59</v>
      </c>
      <c r="M271" s="57">
        <v>4</v>
      </c>
      <c r="N271" s="57">
        <v>0</v>
      </c>
      <c r="O271" s="57">
        <v>0</v>
      </c>
      <c r="P271" s="57">
        <v>3</v>
      </c>
      <c r="Q271" s="57">
        <v>0</v>
      </c>
      <c r="R271" s="57">
        <v>0</v>
      </c>
      <c r="S271" s="57">
        <v>0</v>
      </c>
      <c r="T271" s="57">
        <v>0</v>
      </c>
      <c r="U271" s="57">
        <v>25</v>
      </c>
      <c r="V271" s="57">
        <v>25</v>
      </c>
      <c r="W271" s="57">
        <v>50</v>
      </c>
      <c r="X271" s="57">
        <v>0</v>
      </c>
      <c r="Y271" s="57">
        <v>0</v>
      </c>
      <c r="Z271" s="57">
        <v>0</v>
      </c>
      <c r="AA271" s="57">
        <v>33.33</v>
      </c>
      <c r="AB271" s="57">
        <v>0</v>
      </c>
      <c r="AC271" s="57">
        <v>4</v>
      </c>
      <c r="AD271" s="57">
        <v>0</v>
      </c>
      <c r="AE271" s="57">
        <v>25</v>
      </c>
      <c r="AF271" s="57">
        <v>0</v>
      </c>
      <c r="AI271" s="45">
        <f t="shared" si="62"/>
        <v>-2.5</v>
      </c>
      <c r="AJ271" s="46">
        <f t="shared" si="63"/>
        <v>2.5</v>
      </c>
      <c r="AK271" s="63" t="str">
        <f t="shared" si="64"/>
        <v>N</v>
      </c>
      <c r="AL271" s="63" t="str">
        <f t="shared" si="65"/>
        <v>N</v>
      </c>
      <c r="AM271" s="44" t="str">
        <f t="shared" si="66"/>
        <v>Loss</v>
      </c>
      <c r="AN271" s="44" t="str">
        <f t="shared" si="67"/>
        <v>Loss</v>
      </c>
      <c r="AO271" s="44" t="str">
        <f t="shared" si="68"/>
        <v>Win</v>
      </c>
      <c r="AP271" s="44">
        <f t="shared" si="69"/>
        <v>-50</v>
      </c>
      <c r="AQ271" s="44">
        <f t="shared" si="70"/>
        <v>-50</v>
      </c>
      <c r="AR271" s="44">
        <f t="shared" si="71"/>
        <v>34.5</v>
      </c>
      <c r="AS271" s="99" t="str">
        <f t="shared" si="72"/>
        <v>-</v>
      </c>
      <c r="AT271" s="99" t="str">
        <f t="shared" si="73"/>
        <v>n/a</v>
      </c>
      <c r="AU271" s="99" t="str">
        <f t="shared" si="74"/>
        <v>+</v>
      </c>
      <c r="AV271" s="99" t="str">
        <f t="shared" si="75"/>
        <v>+</v>
      </c>
      <c r="AW271" s="99" t="str">
        <f t="shared" si="76"/>
        <v>-</v>
      </c>
    </row>
    <row r="272" spans="1:49" ht="15">
      <c r="A272" s="56">
        <v>43617</v>
      </c>
      <c r="B272" s="57" t="s">
        <v>963</v>
      </c>
      <c r="C272" s="57" t="s">
        <v>964</v>
      </c>
      <c r="D272" s="57" t="s">
        <v>2525</v>
      </c>
      <c r="E272" s="57" t="s">
        <v>2526</v>
      </c>
      <c r="F272" s="57" t="s">
        <v>2527</v>
      </c>
      <c r="G272" s="57">
        <v>0</v>
      </c>
      <c r="H272" s="57">
        <v>2</v>
      </c>
      <c r="I272" s="57">
        <v>6.1</v>
      </c>
      <c r="J272" s="57">
        <v>3.76</v>
      </c>
      <c r="K272" s="57">
        <v>1.52</v>
      </c>
      <c r="L272" s="57">
        <v>4.58</v>
      </c>
      <c r="M272" s="57">
        <v>41</v>
      </c>
      <c r="N272" s="57">
        <v>44</v>
      </c>
      <c r="O272" s="57">
        <v>2</v>
      </c>
      <c r="P272" s="57">
        <v>21</v>
      </c>
      <c r="Q272" s="57">
        <v>21</v>
      </c>
      <c r="R272" s="57">
        <v>0</v>
      </c>
      <c r="S272" s="57">
        <v>0</v>
      </c>
      <c r="T272" s="57">
        <v>100</v>
      </c>
      <c r="U272" s="57">
        <v>24.39</v>
      </c>
      <c r="V272" s="57">
        <v>19.510000000000002</v>
      </c>
      <c r="W272" s="57">
        <v>56.1</v>
      </c>
      <c r="X272" s="57">
        <v>72.73</v>
      </c>
      <c r="Y272" s="57">
        <v>11.36</v>
      </c>
      <c r="Z272" s="57">
        <v>15.91</v>
      </c>
      <c r="AA272" s="57">
        <v>19.05</v>
      </c>
      <c r="AB272" s="57">
        <v>71.430000000000007</v>
      </c>
      <c r="AC272" s="57">
        <v>17</v>
      </c>
      <c r="AD272" s="57">
        <v>43</v>
      </c>
      <c r="AE272" s="57">
        <v>41.18</v>
      </c>
      <c r="AF272" s="57">
        <v>74.42</v>
      </c>
      <c r="AI272" s="45">
        <f t="shared" si="62"/>
        <v>-46.890999999999998</v>
      </c>
      <c r="AJ272" s="46">
        <f t="shared" si="63"/>
        <v>46.890999999999998</v>
      </c>
      <c r="AK272" s="63" t="str">
        <f t="shared" si="64"/>
        <v>N</v>
      </c>
      <c r="AL272" s="63" t="str">
        <f t="shared" si="65"/>
        <v>Y</v>
      </c>
      <c r="AM272" s="44" t="str">
        <f t="shared" si="66"/>
        <v>Loss</v>
      </c>
      <c r="AN272" s="44" t="str">
        <f t="shared" si="67"/>
        <v>Loss</v>
      </c>
      <c r="AO272" s="44" t="str">
        <f t="shared" si="68"/>
        <v>Win</v>
      </c>
      <c r="AP272" s="44">
        <f t="shared" si="69"/>
        <v>-50</v>
      </c>
      <c r="AQ272" s="44">
        <f t="shared" si="70"/>
        <v>-50</v>
      </c>
      <c r="AR272" s="44">
        <f t="shared" si="71"/>
        <v>26</v>
      </c>
      <c r="AS272" s="99" t="str">
        <f t="shared" si="72"/>
        <v>-</v>
      </c>
      <c r="AT272" s="99" t="str">
        <f t="shared" si="73"/>
        <v>-</v>
      </c>
      <c r="AU272" s="99" t="str">
        <f t="shared" si="74"/>
        <v>-</v>
      </c>
      <c r="AV272" s="99" t="str">
        <f t="shared" si="75"/>
        <v>-</v>
      </c>
      <c r="AW272" s="99" t="str">
        <f t="shared" si="76"/>
        <v>-</v>
      </c>
    </row>
    <row r="273" spans="1:49" ht="15">
      <c r="A273" s="56">
        <v>43617</v>
      </c>
      <c r="B273" s="57" t="s">
        <v>833</v>
      </c>
      <c r="C273" s="57" t="s">
        <v>834</v>
      </c>
      <c r="D273" s="57" t="s">
        <v>2528</v>
      </c>
      <c r="E273" s="57" t="s">
        <v>2529</v>
      </c>
      <c r="F273" s="57" t="s">
        <v>2530</v>
      </c>
      <c r="G273" s="57">
        <v>0</v>
      </c>
      <c r="H273" s="57">
        <v>1</v>
      </c>
      <c r="I273" s="57">
        <v>1.79</v>
      </c>
      <c r="J273" s="57">
        <v>3.79</v>
      </c>
      <c r="K273" s="57">
        <v>3.8</v>
      </c>
      <c r="L273" s="57">
        <v>-2.0099999999999998</v>
      </c>
      <c r="M273" s="57">
        <v>18</v>
      </c>
      <c r="N273" s="57">
        <v>14</v>
      </c>
      <c r="O273" s="57">
        <v>1</v>
      </c>
      <c r="P273" s="57">
        <v>7</v>
      </c>
      <c r="Q273" s="57">
        <v>7</v>
      </c>
      <c r="R273" s="57">
        <v>100</v>
      </c>
      <c r="S273" s="57">
        <v>0</v>
      </c>
      <c r="T273" s="57">
        <v>0</v>
      </c>
      <c r="U273" s="57">
        <v>33.33</v>
      </c>
      <c r="V273" s="57">
        <v>11.11</v>
      </c>
      <c r="W273" s="57">
        <v>55.56</v>
      </c>
      <c r="X273" s="57">
        <v>14.29</v>
      </c>
      <c r="Y273" s="57">
        <v>21.43</v>
      </c>
      <c r="Z273" s="57">
        <v>64.290000000000006</v>
      </c>
      <c r="AA273" s="57">
        <v>14.29</v>
      </c>
      <c r="AB273" s="57">
        <v>28.57</v>
      </c>
      <c r="AC273" s="57">
        <v>9</v>
      </c>
      <c r="AD273" s="57">
        <v>1</v>
      </c>
      <c r="AE273" s="57">
        <v>66.67</v>
      </c>
      <c r="AF273" s="57">
        <v>0</v>
      </c>
      <c r="AI273" s="45">
        <f t="shared" si="62"/>
        <v>34.521999999999991</v>
      </c>
      <c r="AJ273" s="46">
        <f t="shared" si="63"/>
        <v>-34.521999999999991</v>
      </c>
      <c r="AK273" s="63" t="str">
        <f t="shared" si="64"/>
        <v>N</v>
      </c>
      <c r="AL273" s="63" t="str">
        <f t="shared" si="65"/>
        <v>N</v>
      </c>
      <c r="AM273" s="44" t="str">
        <f t="shared" si="66"/>
        <v>Loss</v>
      </c>
      <c r="AN273" s="44" t="str">
        <f t="shared" si="67"/>
        <v>Loss</v>
      </c>
      <c r="AO273" s="44" t="str">
        <f t="shared" si="68"/>
        <v>Win</v>
      </c>
      <c r="AP273" s="44">
        <f t="shared" si="69"/>
        <v>-50</v>
      </c>
      <c r="AQ273" s="44">
        <f t="shared" si="70"/>
        <v>-50</v>
      </c>
      <c r="AR273" s="44">
        <f t="shared" si="71"/>
        <v>140</v>
      </c>
      <c r="AS273" s="99" t="str">
        <f t="shared" si="72"/>
        <v>+</v>
      </c>
      <c r="AT273" s="99" t="str">
        <f t="shared" si="73"/>
        <v>+</v>
      </c>
      <c r="AU273" s="99" t="str">
        <f t="shared" si="74"/>
        <v>+</v>
      </c>
      <c r="AV273" s="99" t="str">
        <f t="shared" si="75"/>
        <v>-</v>
      </c>
      <c r="AW273" s="99" t="str">
        <f t="shared" si="76"/>
        <v>+</v>
      </c>
    </row>
    <row r="274" spans="1:49" ht="15">
      <c r="A274" s="56">
        <v>43617</v>
      </c>
      <c r="B274" s="57" t="s">
        <v>351</v>
      </c>
      <c r="C274" s="57" t="s">
        <v>352</v>
      </c>
      <c r="D274" s="57" t="s">
        <v>2531</v>
      </c>
      <c r="E274" s="57" t="s">
        <v>479</v>
      </c>
      <c r="F274" s="57" t="s">
        <v>401</v>
      </c>
      <c r="G274" s="57">
        <v>4</v>
      </c>
      <c r="H274" s="57">
        <v>2</v>
      </c>
      <c r="I274" s="57">
        <v>1.1599999999999999</v>
      </c>
      <c r="J274" s="57">
        <v>6.71</v>
      </c>
      <c r="K274" s="57">
        <v>11.43</v>
      </c>
      <c r="L274" s="57">
        <v>-10.27</v>
      </c>
      <c r="M274" s="57">
        <v>6</v>
      </c>
      <c r="N274" s="57">
        <v>18</v>
      </c>
      <c r="O274" s="57">
        <v>0</v>
      </c>
      <c r="P274" s="57">
        <v>4</v>
      </c>
      <c r="Q274" s="57">
        <v>12</v>
      </c>
      <c r="R274" s="57">
        <v>0</v>
      </c>
      <c r="S274" s="57">
        <v>0</v>
      </c>
      <c r="T274" s="57">
        <v>0</v>
      </c>
      <c r="U274" s="57">
        <v>33.33</v>
      </c>
      <c r="V274" s="57">
        <v>0</v>
      </c>
      <c r="W274" s="57">
        <v>66.67</v>
      </c>
      <c r="X274" s="57">
        <v>22.22</v>
      </c>
      <c r="Y274" s="57">
        <v>5.56</v>
      </c>
      <c r="Z274" s="57">
        <v>72.22</v>
      </c>
      <c r="AA274" s="57">
        <v>50</v>
      </c>
      <c r="AB274" s="57">
        <v>8.33</v>
      </c>
      <c r="AC274" s="57">
        <v>2</v>
      </c>
      <c r="AD274" s="57">
        <v>1</v>
      </c>
      <c r="AE274" s="57">
        <v>50</v>
      </c>
      <c r="AF274" s="57">
        <v>100</v>
      </c>
      <c r="AI274" s="45">
        <f t="shared" si="62"/>
        <v>2.7759999999999998</v>
      </c>
      <c r="AJ274" s="46">
        <f t="shared" si="63"/>
        <v>-2.7759999999999998</v>
      </c>
      <c r="AK274" s="63" t="str">
        <f t="shared" si="64"/>
        <v>N</v>
      </c>
      <c r="AL274" s="63" t="str">
        <f t="shared" si="65"/>
        <v>N</v>
      </c>
      <c r="AM274" s="44" t="str">
        <f t="shared" si="66"/>
        <v>Win</v>
      </c>
      <c r="AN274" s="44" t="str">
        <f t="shared" si="67"/>
        <v>Loss</v>
      </c>
      <c r="AO274" s="44" t="str">
        <f t="shared" si="68"/>
        <v>Loss</v>
      </c>
      <c r="AP274" s="44">
        <f t="shared" si="69"/>
        <v>7.9999999999999929</v>
      </c>
      <c r="AQ274" s="44">
        <f t="shared" si="70"/>
        <v>-50</v>
      </c>
      <c r="AR274" s="44">
        <f t="shared" si="71"/>
        <v>-50</v>
      </c>
      <c r="AS274" s="99" t="str">
        <f t="shared" si="72"/>
        <v>+</v>
      </c>
      <c r="AT274" s="99" t="str">
        <f t="shared" si="73"/>
        <v>n/a</v>
      </c>
      <c r="AU274" s="99" t="str">
        <f t="shared" si="74"/>
        <v>+</v>
      </c>
      <c r="AV274" s="99" t="str">
        <f t="shared" si="75"/>
        <v>+</v>
      </c>
      <c r="AW274" s="99" t="str">
        <f t="shared" si="76"/>
        <v>+</v>
      </c>
    </row>
    <row r="275" spans="1:49" ht="15">
      <c r="A275" s="56">
        <v>43617</v>
      </c>
      <c r="B275" s="57" t="s">
        <v>439</v>
      </c>
      <c r="C275" s="57" t="s">
        <v>1250</v>
      </c>
      <c r="D275" s="57" t="s">
        <v>2532</v>
      </c>
      <c r="E275" s="57" t="s">
        <v>2533</v>
      </c>
      <c r="F275" s="57" t="s">
        <v>2534</v>
      </c>
      <c r="G275" s="57">
        <v>1</v>
      </c>
      <c r="H275" s="57">
        <v>0</v>
      </c>
      <c r="I275" s="57">
        <v>2.36</v>
      </c>
      <c r="J275" s="57">
        <v>3.35</v>
      </c>
      <c r="K275" s="57">
        <v>2.69</v>
      </c>
      <c r="L275" s="57">
        <v>-0.33</v>
      </c>
      <c r="M275" s="57">
        <v>7</v>
      </c>
      <c r="N275" s="57">
        <v>16</v>
      </c>
      <c r="O275" s="57">
        <v>1</v>
      </c>
      <c r="P275" s="57">
        <v>4</v>
      </c>
      <c r="Q275" s="57">
        <v>7</v>
      </c>
      <c r="R275" s="57">
        <v>0</v>
      </c>
      <c r="S275" s="57">
        <v>0</v>
      </c>
      <c r="T275" s="57">
        <v>100</v>
      </c>
      <c r="U275" s="57">
        <v>57.14</v>
      </c>
      <c r="V275" s="57">
        <v>14.29</v>
      </c>
      <c r="W275" s="57">
        <v>28.57</v>
      </c>
      <c r="X275" s="57">
        <v>62.5</v>
      </c>
      <c r="Y275" s="57">
        <v>6.25</v>
      </c>
      <c r="Z275" s="57">
        <v>31.25</v>
      </c>
      <c r="AA275" s="57">
        <v>50</v>
      </c>
      <c r="AB275" s="57">
        <v>42.86</v>
      </c>
      <c r="AC275" s="57">
        <v>3</v>
      </c>
      <c r="AD275" s="57">
        <v>10</v>
      </c>
      <c r="AE275" s="57">
        <v>66.67</v>
      </c>
      <c r="AF275" s="57">
        <v>80</v>
      </c>
      <c r="AI275" s="45">
        <f t="shared" si="62"/>
        <v>-29.731999999999999</v>
      </c>
      <c r="AJ275" s="46">
        <f t="shared" si="63"/>
        <v>29.731999999999999</v>
      </c>
      <c r="AK275" s="63" t="str">
        <f t="shared" si="64"/>
        <v>N</v>
      </c>
      <c r="AL275" s="63" t="str">
        <f t="shared" si="65"/>
        <v>N</v>
      </c>
      <c r="AM275" s="44" t="str">
        <f t="shared" si="66"/>
        <v>Win</v>
      </c>
      <c r="AN275" s="44" t="str">
        <f t="shared" si="67"/>
        <v>Loss</v>
      </c>
      <c r="AO275" s="44" t="str">
        <f t="shared" si="68"/>
        <v>Loss</v>
      </c>
      <c r="AP275" s="44">
        <f t="shared" si="69"/>
        <v>68</v>
      </c>
      <c r="AQ275" s="44">
        <f t="shared" si="70"/>
        <v>-50</v>
      </c>
      <c r="AR275" s="44">
        <f t="shared" si="71"/>
        <v>-50</v>
      </c>
      <c r="AS275" s="99" t="str">
        <f t="shared" si="72"/>
        <v>+</v>
      </c>
      <c r="AT275" s="99" t="str">
        <f t="shared" si="73"/>
        <v>-</v>
      </c>
      <c r="AU275" s="99" t="str">
        <f t="shared" si="74"/>
        <v>-</v>
      </c>
      <c r="AV275" s="99" t="str">
        <f t="shared" si="75"/>
        <v>+</v>
      </c>
      <c r="AW275" s="99" t="str">
        <f t="shared" si="76"/>
        <v>-</v>
      </c>
    </row>
    <row r="276" spans="1:49" ht="15">
      <c r="A276" s="56">
        <v>43617</v>
      </c>
      <c r="B276" s="57" t="s">
        <v>480</v>
      </c>
      <c r="C276" s="57" t="s">
        <v>481</v>
      </c>
      <c r="D276" s="57" t="s">
        <v>2535</v>
      </c>
      <c r="E276" s="57" t="s">
        <v>2536</v>
      </c>
      <c r="F276" s="57" t="s">
        <v>483</v>
      </c>
      <c r="G276" s="57">
        <v>3</v>
      </c>
      <c r="H276" s="57">
        <v>1</v>
      </c>
      <c r="I276" s="57">
        <v>2.0299999999999998</v>
      </c>
      <c r="J276" s="57">
        <v>3.2</v>
      </c>
      <c r="K276" s="57">
        <v>3.61</v>
      </c>
      <c r="L276" s="57">
        <v>-1.58</v>
      </c>
      <c r="M276" s="57">
        <v>20</v>
      </c>
      <c r="N276" s="57">
        <v>19</v>
      </c>
      <c r="O276" s="57">
        <v>0</v>
      </c>
      <c r="P276" s="57">
        <v>12</v>
      </c>
      <c r="Q276" s="57">
        <v>10</v>
      </c>
      <c r="R276" s="57">
        <v>0</v>
      </c>
      <c r="S276" s="57">
        <v>0</v>
      </c>
      <c r="T276" s="57">
        <v>0</v>
      </c>
      <c r="U276" s="57">
        <v>25</v>
      </c>
      <c r="V276" s="57">
        <v>30</v>
      </c>
      <c r="W276" s="57">
        <v>45</v>
      </c>
      <c r="X276" s="57">
        <v>31.58</v>
      </c>
      <c r="Y276" s="57">
        <v>31.58</v>
      </c>
      <c r="Z276" s="57">
        <v>36.840000000000003</v>
      </c>
      <c r="AA276" s="57">
        <v>41.67</v>
      </c>
      <c r="AB276" s="57">
        <v>20</v>
      </c>
      <c r="AC276" s="57">
        <v>8</v>
      </c>
      <c r="AD276" s="57">
        <v>9</v>
      </c>
      <c r="AE276" s="57">
        <v>37.5</v>
      </c>
      <c r="AF276" s="57">
        <v>44.44</v>
      </c>
      <c r="AI276" s="45">
        <f t="shared" si="62"/>
        <v>-3.105999999999999</v>
      </c>
      <c r="AJ276" s="46">
        <f t="shared" si="63"/>
        <v>3.105999999999999</v>
      </c>
      <c r="AK276" s="63" t="str">
        <f t="shared" si="64"/>
        <v>N</v>
      </c>
      <c r="AL276" s="63" t="str">
        <f t="shared" si="65"/>
        <v>N</v>
      </c>
      <c r="AM276" s="44" t="str">
        <f t="shared" si="66"/>
        <v>Win</v>
      </c>
      <c r="AN276" s="44" t="str">
        <f t="shared" si="67"/>
        <v>Loss</v>
      </c>
      <c r="AO276" s="44" t="str">
        <f t="shared" si="68"/>
        <v>Loss</v>
      </c>
      <c r="AP276" s="44">
        <f t="shared" si="69"/>
        <v>51.499999999999986</v>
      </c>
      <c r="AQ276" s="44">
        <f t="shared" si="70"/>
        <v>-50</v>
      </c>
      <c r="AR276" s="44">
        <f t="shared" si="71"/>
        <v>-50</v>
      </c>
      <c r="AS276" s="99" t="str">
        <f t="shared" si="72"/>
        <v>+</v>
      </c>
      <c r="AT276" s="99" t="str">
        <f t="shared" si="73"/>
        <v>n/a</v>
      </c>
      <c r="AU276" s="99" t="str">
        <f t="shared" si="74"/>
        <v>-</v>
      </c>
      <c r="AV276" s="99" t="str">
        <f t="shared" si="75"/>
        <v>+</v>
      </c>
      <c r="AW276" s="99" t="str">
        <f t="shared" si="76"/>
        <v>-</v>
      </c>
    </row>
    <row r="277" spans="1:49" ht="15">
      <c r="A277" s="56">
        <v>43617</v>
      </c>
      <c r="B277" s="57" t="s">
        <v>461</v>
      </c>
      <c r="C277" s="57" t="s">
        <v>745</v>
      </c>
      <c r="D277" s="57" t="s">
        <v>2537</v>
      </c>
      <c r="E277" s="57" t="s">
        <v>2538</v>
      </c>
      <c r="F277" s="57" t="s">
        <v>2539</v>
      </c>
      <c r="G277" s="57">
        <v>3</v>
      </c>
      <c r="H277" s="57">
        <v>2</v>
      </c>
      <c r="I277" s="57">
        <v>1.51</v>
      </c>
      <c r="J277" s="57">
        <v>4.01</v>
      </c>
      <c r="K277" s="57">
        <v>5.0599999999999996</v>
      </c>
      <c r="L277" s="57">
        <v>-3.55</v>
      </c>
      <c r="M277" s="57">
        <v>61</v>
      </c>
      <c r="N277" s="57">
        <v>59</v>
      </c>
      <c r="O277" s="57">
        <v>3</v>
      </c>
      <c r="P277" s="57">
        <v>30</v>
      </c>
      <c r="Q277" s="57">
        <v>30</v>
      </c>
      <c r="R277" s="57">
        <v>66.67</v>
      </c>
      <c r="S277" s="57">
        <v>0</v>
      </c>
      <c r="T277" s="57">
        <v>33.33</v>
      </c>
      <c r="U277" s="57">
        <v>54.1</v>
      </c>
      <c r="V277" s="57">
        <v>21.31</v>
      </c>
      <c r="W277" s="57">
        <v>24.59</v>
      </c>
      <c r="X277" s="57">
        <v>33.9</v>
      </c>
      <c r="Y277" s="57">
        <v>32.200000000000003</v>
      </c>
      <c r="Z277" s="57">
        <v>33.9</v>
      </c>
      <c r="AA277" s="57">
        <v>50</v>
      </c>
      <c r="AB277" s="57">
        <v>33.33</v>
      </c>
      <c r="AC277" s="57">
        <v>39</v>
      </c>
      <c r="AD277" s="57">
        <v>27</v>
      </c>
      <c r="AE277" s="57">
        <v>58.97</v>
      </c>
      <c r="AF277" s="57">
        <v>33.33</v>
      </c>
      <c r="AI277" s="45">
        <f t="shared" si="62"/>
        <v>14.815000000000001</v>
      </c>
      <c r="AJ277" s="46">
        <f t="shared" si="63"/>
        <v>-14.815000000000001</v>
      </c>
      <c r="AK277" s="63" t="str">
        <f t="shared" si="64"/>
        <v>N</v>
      </c>
      <c r="AL277" s="63" t="str">
        <f t="shared" si="65"/>
        <v>N</v>
      </c>
      <c r="AM277" s="44" t="str">
        <f t="shared" si="66"/>
        <v>Win</v>
      </c>
      <c r="AN277" s="44" t="str">
        <f t="shared" si="67"/>
        <v>Loss</v>
      </c>
      <c r="AO277" s="44" t="str">
        <f t="shared" si="68"/>
        <v>Loss</v>
      </c>
      <c r="AP277" s="44">
        <f t="shared" si="69"/>
        <v>25.5</v>
      </c>
      <c r="AQ277" s="44">
        <f t="shared" si="70"/>
        <v>-50</v>
      </c>
      <c r="AR277" s="44">
        <f t="shared" si="71"/>
        <v>-50</v>
      </c>
      <c r="AS277" s="99" t="str">
        <f t="shared" si="72"/>
        <v>+</v>
      </c>
      <c r="AT277" s="99" t="str">
        <f t="shared" si="73"/>
        <v>+</v>
      </c>
      <c r="AU277" s="99" t="str">
        <f t="shared" si="74"/>
        <v>+</v>
      </c>
      <c r="AV277" s="99" t="str">
        <f t="shared" si="75"/>
        <v>+</v>
      </c>
      <c r="AW277" s="99" t="str">
        <f t="shared" si="76"/>
        <v>+</v>
      </c>
    </row>
    <row r="278" spans="1:49" ht="15">
      <c r="A278" s="56">
        <v>43617</v>
      </c>
      <c r="B278" s="57" t="s">
        <v>441</v>
      </c>
      <c r="C278" s="57" t="s">
        <v>756</v>
      </c>
      <c r="D278" s="57" t="s">
        <v>2540</v>
      </c>
      <c r="E278" s="57" t="s">
        <v>2541</v>
      </c>
      <c r="F278" s="57" t="s">
        <v>2542</v>
      </c>
      <c r="G278" s="57">
        <v>0</v>
      </c>
      <c r="H278" s="57">
        <v>2</v>
      </c>
      <c r="I278" s="57">
        <v>1.89</v>
      </c>
      <c r="J278" s="57">
        <v>3.04</v>
      </c>
      <c r="K278" s="57">
        <v>4.0599999999999996</v>
      </c>
      <c r="L278" s="57">
        <v>-2.17</v>
      </c>
      <c r="M278" s="57">
        <v>16</v>
      </c>
      <c r="N278" s="57">
        <v>19</v>
      </c>
      <c r="O278" s="57">
        <v>1</v>
      </c>
      <c r="P278" s="57">
        <v>9</v>
      </c>
      <c r="Q278" s="57">
        <v>9</v>
      </c>
      <c r="R278" s="57">
        <v>0</v>
      </c>
      <c r="S278" s="57">
        <v>0</v>
      </c>
      <c r="T278" s="57">
        <v>100</v>
      </c>
      <c r="U278" s="57">
        <v>43.75</v>
      </c>
      <c r="V278" s="57">
        <v>25</v>
      </c>
      <c r="W278" s="57">
        <v>31.25</v>
      </c>
      <c r="X278" s="57">
        <v>78.95</v>
      </c>
      <c r="Y278" s="57">
        <v>5.26</v>
      </c>
      <c r="Z278" s="57">
        <v>15.79</v>
      </c>
      <c r="AA278" s="57">
        <v>55.56</v>
      </c>
      <c r="AB278" s="57">
        <v>55.56</v>
      </c>
      <c r="AC278" s="57">
        <v>12</v>
      </c>
      <c r="AD278" s="57">
        <v>14</v>
      </c>
      <c r="AE278" s="57">
        <v>50</v>
      </c>
      <c r="AF278" s="57">
        <v>85.71</v>
      </c>
      <c r="AI278" s="45">
        <f t="shared" si="62"/>
        <v>-38.158000000000001</v>
      </c>
      <c r="AJ278" s="46">
        <f t="shared" si="63"/>
        <v>38.158000000000001</v>
      </c>
      <c r="AK278" s="63" t="str">
        <f t="shared" si="64"/>
        <v>N</v>
      </c>
      <c r="AL278" s="63" t="str">
        <f t="shared" si="65"/>
        <v>N</v>
      </c>
      <c r="AM278" s="44" t="str">
        <f t="shared" si="66"/>
        <v>Loss</v>
      </c>
      <c r="AN278" s="44" t="str">
        <f t="shared" si="67"/>
        <v>Loss</v>
      </c>
      <c r="AO278" s="44" t="str">
        <f t="shared" si="68"/>
        <v>Win</v>
      </c>
      <c r="AP278" s="44">
        <f t="shared" si="69"/>
        <v>-50</v>
      </c>
      <c r="AQ278" s="44">
        <f t="shared" si="70"/>
        <v>-50</v>
      </c>
      <c r="AR278" s="44">
        <f t="shared" si="71"/>
        <v>152.99999999999997</v>
      </c>
      <c r="AS278" s="99" t="str">
        <f t="shared" si="72"/>
        <v>+</v>
      </c>
      <c r="AT278" s="99" t="str">
        <f t="shared" si="73"/>
        <v>-</v>
      </c>
      <c r="AU278" s="99" t="str">
        <f t="shared" si="74"/>
        <v>-</v>
      </c>
      <c r="AV278" s="99" t="str">
        <f t="shared" si="75"/>
        <v>-</v>
      </c>
      <c r="AW278" s="99" t="str">
        <f t="shared" si="76"/>
        <v>-</v>
      </c>
    </row>
    <row r="279" spans="1:49" ht="15">
      <c r="A279" s="56">
        <v>43617</v>
      </c>
      <c r="B279" s="57" t="s">
        <v>441</v>
      </c>
      <c r="C279" s="57" t="s">
        <v>756</v>
      </c>
      <c r="D279" s="57" t="s">
        <v>2543</v>
      </c>
      <c r="E279" s="57" t="s">
        <v>2544</v>
      </c>
      <c r="F279" s="57" t="s">
        <v>2545</v>
      </c>
      <c r="G279" s="57">
        <v>0</v>
      </c>
      <c r="H279" s="57">
        <v>1</v>
      </c>
      <c r="I279" s="57">
        <v>1.93</v>
      </c>
      <c r="J279" s="57">
        <v>3.12</v>
      </c>
      <c r="K279" s="57">
        <v>3.8</v>
      </c>
      <c r="L279" s="57">
        <v>-1.87</v>
      </c>
      <c r="M279" s="57">
        <v>15</v>
      </c>
      <c r="N279" s="57">
        <v>30</v>
      </c>
      <c r="O279" s="57">
        <v>1</v>
      </c>
      <c r="P279" s="57">
        <v>10</v>
      </c>
      <c r="Q279" s="57">
        <v>15</v>
      </c>
      <c r="R279" s="57">
        <v>0</v>
      </c>
      <c r="S279" s="57">
        <v>0</v>
      </c>
      <c r="T279" s="57">
        <v>100</v>
      </c>
      <c r="U279" s="57">
        <v>60</v>
      </c>
      <c r="V279" s="57">
        <v>13.33</v>
      </c>
      <c r="W279" s="57">
        <v>26.67</v>
      </c>
      <c r="X279" s="57">
        <v>53.33</v>
      </c>
      <c r="Y279" s="57">
        <v>23.33</v>
      </c>
      <c r="Z279" s="57">
        <v>23.33</v>
      </c>
      <c r="AA279" s="57">
        <v>70</v>
      </c>
      <c r="AB279" s="57">
        <v>46.67</v>
      </c>
      <c r="AC279" s="57">
        <v>11</v>
      </c>
      <c r="AD279" s="57">
        <v>22</v>
      </c>
      <c r="AE279" s="57">
        <v>81.819999999999993</v>
      </c>
      <c r="AF279" s="57">
        <v>54.55</v>
      </c>
      <c r="AI279" s="45">
        <f t="shared" si="62"/>
        <v>-30.334</v>
      </c>
      <c r="AJ279" s="46">
        <f t="shared" si="63"/>
        <v>30.334</v>
      </c>
      <c r="AK279" s="63" t="str">
        <f t="shared" si="64"/>
        <v>Y</v>
      </c>
      <c r="AL279" s="63" t="str">
        <f t="shared" si="65"/>
        <v>N</v>
      </c>
      <c r="AM279" s="44" t="str">
        <f t="shared" si="66"/>
        <v>Loss</v>
      </c>
      <c r="AN279" s="44" t="str">
        <f t="shared" si="67"/>
        <v>Loss</v>
      </c>
      <c r="AO279" s="44" t="str">
        <f t="shared" si="68"/>
        <v>Win</v>
      </c>
      <c r="AP279" s="44">
        <f t="shared" si="69"/>
        <v>-50</v>
      </c>
      <c r="AQ279" s="44">
        <f t="shared" si="70"/>
        <v>-50</v>
      </c>
      <c r="AR279" s="44">
        <f t="shared" si="71"/>
        <v>140</v>
      </c>
      <c r="AS279" s="99" t="str">
        <f t="shared" si="72"/>
        <v>+</v>
      </c>
      <c r="AT279" s="99" t="str">
        <f t="shared" si="73"/>
        <v>-</v>
      </c>
      <c r="AU279" s="99" t="str">
        <f t="shared" si="74"/>
        <v>+</v>
      </c>
      <c r="AV279" s="99" t="str">
        <f t="shared" si="75"/>
        <v>+</v>
      </c>
      <c r="AW279" s="99" t="str">
        <f t="shared" si="76"/>
        <v>-</v>
      </c>
    </row>
    <row r="280" spans="1:49" ht="15">
      <c r="A280" s="56">
        <v>43617</v>
      </c>
      <c r="B280" s="57" t="s">
        <v>420</v>
      </c>
      <c r="C280" s="57" t="s">
        <v>1024</v>
      </c>
      <c r="D280" s="57" t="s">
        <v>2546</v>
      </c>
      <c r="E280" s="57" t="s">
        <v>2547</v>
      </c>
      <c r="F280" s="57" t="s">
        <v>2548</v>
      </c>
      <c r="G280" s="57">
        <v>0</v>
      </c>
      <c r="H280" s="57">
        <v>0</v>
      </c>
      <c r="I280" s="57">
        <v>3.08</v>
      </c>
      <c r="J280" s="57">
        <v>3.21</v>
      </c>
      <c r="K280" s="57">
        <v>2.39</v>
      </c>
      <c r="L280" s="57">
        <v>0.69</v>
      </c>
      <c r="M280" s="57">
        <v>15</v>
      </c>
      <c r="N280" s="57">
        <v>12</v>
      </c>
      <c r="O280" s="57">
        <v>0</v>
      </c>
      <c r="P280" s="57">
        <v>7</v>
      </c>
      <c r="Q280" s="57">
        <v>6</v>
      </c>
      <c r="R280" s="57">
        <v>0</v>
      </c>
      <c r="S280" s="57">
        <v>0</v>
      </c>
      <c r="T280" s="57">
        <v>0</v>
      </c>
      <c r="U280" s="57">
        <v>20</v>
      </c>
      <c r="V280" s="57">
        <v>20</v>
      </c>
      <c r="W280" s="57">
        <v>60</v>
      </c>
      <c r="X280" s="57">
        <v>16.670000000000002</v>
      </c>
      <c r="Y280" s="57">
        <v>50</v>
      </c>
      <c r="Z280" s="57">
        <v>33.33</v>
      </c>
      <c r="AA280" s="57">
        <v>28.57</v>
      </c>
      <c r="AB280" s="57">
        <v>16.670000000000002</v>
      </c>
      <c r="AC280" s="57">
        <v>4</v>
      </c>
      <c r="AD280" s="57">
        <v>7</v>
      </c>
      <c r="AE280" s="57">
        <v>50</v>
      </c>
      <c r="AF280" s="57">
        <v>14.29</v>
      </c>
      <c r="AI280" s="45">
        <f t="shared" si="62"/>
        <v>-7.6679999999999993</v>
      </c>
      <c r="AJ280" s="46">
        <f t="shared" si="63"/>
        <v>7.6679999999999993</v>
      </c>
      <c r="AK280" s="63" t="str">
        <f t="shared" si="64"/>
        <v>N</v>
      </c>
      <c r="AL280" s="63" t="str">
        <f t="shared" si="65"/>
        <v>N</v>
      </c>
      <c r="AM280" s="44" t="str">
        <f t="shared" si="66"/>
        <v>Loss</v>
      </c>
      <c r="AN280" s="44" t="str">
        <f t="shared" si="67"/>
        <v>Win</v>
      </c>
      <c r="AO280" s="44" t="str">
        <f t="shared" si="68"/>
        <v>Loss</v>
      </c>
      <c r="AP280" s="44">
        <f t="shared" si="69"/>
        <v>-50</v>
      </c>
      <c r="AQ280" s="44">
        <f t="shared" si="70"/>
        <v>110.5</v>
      </c>
      <c r="AR280" s="44">
        <f t="shared" si="71"/>
        <v>-50</v>
      </c>
      <c r="AS280" s="99" t="str">
        <f t="shared" si="72"/>
        <v>-</v>
      </c>
      <c r="AT280" s="99" t="str">
        <f t="shared" si="73"/>
        <v>n/a</v>
      </c>
      <c r="AU280" s="99" t="str">
        <f t="shared" si="74"/>
        <v>+</v>
      </c>
      <c r="AV280" s="99" t="str">
        <f t="shared" si="75"/>
        <v>+</v>
      </c>
      <c r="AW280" s="99" t="str">
        <f t="shared" si="76"/>
        <v>-</v>
      </c>
    </row>
    <row r="281" spans="1:49" ht="15">
      <c r="A281" s="56">
        <v>43617</v>
      </c>
      <c r="B281" s="57" t="s">
        <v>420</v>
      </c>
      <c r="C281" s="57" t="s">
        <v>1024</v>
      </c>
      <c r="D281" s="57" t="s">
        <v>2549</v>
      </c>
      <c r="E281" s="57" t="s">
        <v>2550</v>
      </c>
      <c r="F281" s="57" t="s">
        <v>2551</v>
      </c>
      <c r="G281" s="57">
        <v>1</v>
      </c>
      <c r="H281" s="57">
        <v>1</v>
      </c>
      <c r="I281" s="57">
        <v>2.0299999999999998</v>
      </c>
      <c r="J281" s="57">
        <v>3.52</v>
      </c>
      <c r="K281" s="57">
        <v>3.59</v>
      </c>
      <c r="L281" s="57">
        <v>-1.56</v>
      </c>
      <c r="M281" s="57">
        <v>15</v>
      </c>
      <c r="N281" s="57">
        <v>13</v>
      </c>
      <c r="O281" s="57">
        <v>0</v>
      </c>
      <c r="P281" s="57">
        <v>7</v>
      </c>
      <c r="Q281" s="57">
        <v>8</v>
      </c>
      <c r="R281" s="57">
        <v>0</v>
      </c>
      <c r="S281" s="57">
        <v>0</v>
      </c>
      <c r="T281" s="57">
        <v>0</v>
      </c>
      <c r="U281" s="57">
        <v>33.33</v>
      </c>
      <c r="V281" s="57">
        <v>33.33</v>
      </c>
      <c r="W281" s="57">
        <v>33.33</v>
      </c>
      <c r="X281" s="57">
        <v>15.38</v>
      </c>
      <c r="Y281" s="57">
        <v>23.08</v>
      </c>
      <c r="Z281" s="57">
        <v>61.54</v>
      </c>
      <c r="AA281" s="57">
        <v>42.86</v>
      </c>
      <c r="AB281" s="57">
        <v>0</v>
      </c>
      <c r="AC281" s="57">
        <v>9</v>
      </c>
      <c r="AD281" s="57">
        <v>4</v>
      </c>
      <c r="AE281" s="57">
        <v>55.56</v>
      </c>
      <c r="AF281" s="57">
        <v>25</v>
      </c>
      <c r="AI281" s="45">
        <f t="shared" si="62"/>
        <v>10.257</v>
      </c>
      <c r="AJ281" s="46">
        <f t="shared" si="63"/>
        <v>-10.257</v>
      </c>
      <c r="AK281" s="63" t="str">
        <f t="shared" si="64"/>
        <v>N</v>
      </c>
      <c r="AL281" s="63" t="str">
        <f t="shared" si="65"/>
        <v>N</v>
      </c>
      <c r="AM281" s="44" t="str">
        <f t="shared" si="66"/>
        <v>Loss</v>
      </c>
      <c r="AN281" s="44" t="str">
        <f t="shared" si="67"/>
        <v>Win</v>
      </c>
      <c r="AO281" s="44" t="str">
        <f t="shared" si="68"/>
        <v>Loss</v>
      </c>
      <c r="AP281" s="44">
        <f t="shared" si="69"/>
        <v>-50</v>
      </c>
      <c r="AQ281" s="44">
        <f t="shared" si="70"/>
        <v>126</v>
      </c>
      <c r="AR281" s="44">
        <f t="shared" si="71"/>
        <v>-50</v>
      </c>
      <c r="AS281" s="99" t="str">
        <f t="shared" si="72"/>
        <v>+</v>
      </c>
      <c r="AT281" s="99" t="str">
        <f t="shared" si="73"/>
        <v>n/a</v>
      </c>
      <c r="AU281" s="99" t="str">
        <f t="shared" si="74"/>
        <v>+</v>
      </c>
      <c r="AV281" s="99" t="str">
        <f t="shared" si="75"/>
        <v>+</v>
      </c>
      <c r="AW281" s="99" t="str">
        <f t="shared" si="76"/>
        <v>+</v>
      </c>
    </row>
    <row r="282" spans="1:49" ht="15">
      <c r="A282" s="56">
        <v>43617</v>
      </c>
      <c r="B282" s="57" t="s">
        <v>501</v>
      </c>
      <c r="C282" s="57" t="s">
        <v>2552</v>
      </c>
      <c r="D282" s="57" t="s">
        <v>2553</v>
      </c>
      <c r="E282" s="57" t="s">
        <v>2554</v>
      </c>
      <c r="F282" s="57" t="s">
        <v>2555</v>
      </c>
      <c r="G282" s="57">
        <v>1</v>
      </c>
      <c r="H282" s="57">
        <v>1</v>
      </c>
      <c r="I282" s="57">
        <v>2.0299999999999998</v>
      </c>
      <c r="J282" s="57">
        <v>2.92</v>
      </c>
      <c r="K282" s="57">
        <v>3.91</v>
      </c>
      <c r="L282" s="57">
        <v>-1.88</v>
      </c>
      <c r="M282" s="57">
        <v>39</v>
      </c>
      <c r="N282" s="57">
        <v>39</v>
      </c>
      <c r="O282" s="57">
        <v>3</v>
      </c>
      <c r="P282" s="57">
        <v>19</v>
      </c>
      <c r="Q282" s="57">
        <v>19</v>
      </c>
      <c r="R282" s="57">
        <v>66.67</v>
      </c>
      <c r="S282" s="57">
        <v>33.33</v>
      </c>
      <c r="T282" s="57">
        <v>0</v>
      </c>
      <c r="U282" s="57">
        <v>38.46</v>
      </c>
      <c r="V282" s="57">
        <v>38.46</v>
      </c>
      <c r="W282" s="57">
        <v>23.08</v>
      </c>
      <c r="X282" s="57">
        <v>35.9</v>
      </c>
      <c r="Y282" s="57">
        <v>30.77</v>
      </c>
      <c r="Z282" s="57">
        <v>33.33</v>
      </c>
      <c r="AA282" s="57">
        <v>36.840000000000003</v>
      </c>
      <c r="AB282" s="57">
        <v>31.58</v>
      </c>
      <c r="AC282" s="57">
        <v>20</v>
      </c>
      <c r="AD282" s="57">
        <v>16</v>
      </c>
      <c r="AE282" s="57">
        <v>55</v>
      </c>
      <c r="AF282" s="57">
        <v>37.5</v>
      </c>
      <c r="AI282" s="45">
        <f t="shared" si="62"/>
        <v>26.665000000000003</v>
      </c>
      <c r="AJ282" s="46">
        <f t="shared" si="63"/>
        <v>-19.999000000000002</v>
      </c>
      <c r="AK282" s="63" t="str">
        <f t="shared" si="64"/>
        <v>N</v>
      </c>
      <c r="AL282" s="63" t="str">
        <f t="shared" si="65"/>
        <v>N</v>
      </c>
      <c r="AM282" s="44" t="str">
        <f t="shared" si="66"/>
        <v>Loss</v>
      </c>
      <c r="AN282" s="44" t="str">
        <f t="shared" si="67"/>
        <v>Win</v>
      </c>
      <c r="AO282" s="44" t="str">
        <f t="shared" si="68"/>
        <v>Loss</v>
      </c>
      <c r="AP282" s="44">
        <f t="shared" si="69"/>
        <v>-50</v>
      </c>
      <c r="AQ282" s="44">
        <f t="shared" si="70"/>
        <v>96</v>
      </c>
      <c r="AR282" s="44">
        <f t="shared" si="71"/>
        <v>-50</v>
      </c>
      <c r="AS282" s="99" t="str">
        <f t="shared" si="72"/>
        <v>+</v>
      </c>
      <c r="AT282" s="99" t="str">
        <f t="shared" si="73"/>
        <v>+</v>
      </c>
      <c r="AU282" s="99" t="str">
        <f t="shared" si="74"/>
        <v>+</v>
      </c>
      <c r="AV282" s="99" t="str">
        <f t="shared" si="75"/>
        <v>+</v>
      </c>
      <c r="AW282" s="99" t="str">
        <f t="shared" si="76"/>
        <v>+</v>
      </c>
    </row>
    <row r="283" spans="1:49" ht="15">
      <c r="A283" s="56">
        <v>43617</v>
      </c>
      <c r="B283" s="57" t="s">
        <v>451</v>
      </c>
      <c r="C283" s="57" t="s">
        <v>976</v>
      </c>
      <c r="D283" s="57" t="s">
        <v>2556</v>
      </c>
      <c r="E283" s="57" t="s">
        <v>2557</v>
      </c>
      <c r="F283" s="57" t="s">
        <v>2558</v>
      </c>
      <c r="G283" s="57">
        <v>3</v>
      </c>
      <c r="H283" s="57">
        <v>0</v>
      </c>
      <c r="I283" s="57">
        <v>6.12</v>
      </c>
      <c r="J283" s="57">
        <v>4.1500000000000004</v>
      </c>
      <c r="K283" s="57">
        <v>1.44</v>
      </c>
      <c r="L283" s="57">
        <v>4.68</v>
      </c>
      <c r="M283" s="57">
        <v>20</v>
      </c>
      <c r="N283" s="57">
        <v>21</v>
      </c>
      <c r="O283" s="57">
        <v>1</v>
      </c>
      <c r="P283" s="57">
        <v>11</v>
      </c>
      <c r="Q283" s="57">
        <v>12</v>
      </c>
      <c r="R283" s="57">
        <v>0</v>
      </c>
      <c r="S283" s="57">
        <v>0</v>
      </c>
      <c r="T283" s="57">
        <v>100</v>
      </c>
      <c r="U283" s="57">
        <v>25</v>
      </c>
      <c r="V283" s="57">
        <v>10</v>
      </c>
      <c r="W283" s="57">
        <v>65</v>
      </c>
      <c r="X283" s="57">
        <v>61.9</v>
      </c>
      <c r="Y283" s="57">
        <v>14.29</v>
      </c>
      <c r="Z283" s="57">
        <v>23.81</v>
      </c>
      <c r="AA283" s="57">
        <v>27.27</v>
      </c>
      <c r="AB283" s="57">
        <v>66.67</v>
      </c>
      <c r="AC283" s="57">
        <v>5</v>
      </c>
      <c r="AD283" s="57">
        <v>20</v>
      </c>
      <c r="AE283" s="57">
        <v>20</v>
      </c>
      <c r="AF283" s="57">
        <v>60</v>
      </c>
      <c r="AI283" s="45">
        <f t="shared" si="62"/>
        <v>-46.047000000000004</v>
      </c>
      <c r="AJ283" s="46">
        <f t="shared" si="63"/>
        <v>46.047000000000004</v>
      </c>
      <c r="AK283" s="63" t="str">
        <f t="shared" si="64"/>
        <v>N</v>
      </c>
      <c r="AL283" s="63" t="str">
        <f t="shared" si="65"/>
        <v>Y</v>
      </c>
      <c r="AM283" s="44" t="str">
        <f t="shared" si="66"/>
        <v>Win</v>
      </c>
      <c r="AN283" s="44" t="str">
        <f t="shared" si="67"/>
        <v>Loss</v>
      </c>
      <c r="AO283" s="44" t="str">
        <f t="shared" si="68"/>
        <v>Loss</v>
      </c>
      <c r="AP283" s="44">
        <f t="shared" si="69"/>
        <v>256</v>
      </c>
      <c r="AQ283" s="44">
        <f t="shared" si="70"/>
        <v>-50</v>
      </c>
      <c r="AR283" s="44">
        <f t="shared" si="71"/>
        <v>-50</v>
      </c>
      <c r="AS283" s="99" t="str">
        <f t="shared" si="72"/>
        <v>-</v>
      </c>
      <c r="AT283" s="99" t="str">
        <f t="shared" si="73"/>
        <v>-</v>
      </c>
      <c r="AU283" s="99" t="str">
        <f t="shared" si="74"/>
        <v>-</v>
      </c>
      <c r="AV283" s="99" t="str">
        <f t="shared" si="75"/>
        <v>-</v>
      </c>
      <c r="AW283" s="99" t="str">
        <f t="shared" si="76"/>
        <v>-</v>
      </c>
    </row>
    <row r="284" spans="1:49" ht="15">
      <c r="A284" s="56">
        <v>43617</v>
      </c>
      <c r="B284" s="57" t="s">
        <v>441</v>
      </c>
      <c r="C284" s="57" t="s">
        <v>756</v>
      </c>
      <c r="D284" s="57" t="s">
        <v>2559</v>
      </c>
      <c r="E284" s="57" t="s">
        <v>2560</v>
      </c>
      <c r="F284" s="57" t="s">
        <v>2561</v>
      </c>
      <c r="G284" s="57">
        <v>1</v>
      </c>
      <c r="H284" s="57">
        <v>4</v>
      </c>
      <c r="I284" s="57">
        <v>2.66</v>
      </c>
      <c r="J284" s="57">
        <v>3.25</v>
      </c>
      <c r="K284" s="57">
        <v>2.38</v>
      </c>
      <c r="L284" s="57">
        <v>0.28000000000000003</v>
      </c>
      <c r="M284" s="57">
        <v>29</v>
      </c>
      <c r="N284" s="57">
        <v>21</v>
      </c>
      <c r="O284" s="57">
        <v>1</v>
      </c>
      <c r="P284" s="57">
        <v>18</v>
      </c>
      <c r="Q284" s="57">
        <v>10</v>
      </c>
      <c r="R284" s="57">
        <v>0</v>
      </c>
      <c r="S284" s="57">
        <v>0</v>
      </c>
      <c r="T284" s="57">
        <v>100</v>
      </c>
      <c r="U284" s="57">
        <v>51.72</v>
      </c>
      <c r="V284" s="57">
        <v>20.69</v>
      </c>
      <c r="W284" s="57">
        <v>27.59</v>
      </c>
      <c r="X284" s="57">
        <v>61.9</v>
      </c>
      <c r="Y284" s="57">
        <v>14.29</v>
      </c>
      <c r="Z284" s="57">
        <v>23.81</v>
      </c>
      <c r="AA284" s="57">
        <v>50</v>
      </c>
      <c r="AB284" s="57">
        <v>60</v>
      </c>
      <c r="AC284" s="57">
        <v>20</v>
      </c>
      <c r="AD284" s="57">
        <v>15</v>
      </c>
      <c r="AE284" s="57">
        <v>65</v>
      </c>
      <c r="AF284" s="57">
        <v>80</v>
      </c>
      <c r="AI284" s="45">
        <f t="shared" si="62"/>
        <v>-32.152000000000001</v>
      </c>
      <c r="AJ284" s="46">
        <f t="shared" si="63"/>
        <v>32.152000000000001</v>
      </c>
      <c r="AK284" s="63" t="str">
        <f t="shared" si="64"/>
        <v>N</v>
      </c>
      <c r="AL284" s="63" t="str">
        <f t="shared" si="65"/>
        <v>Y</v>
      </c>
      <c r="AM284" s="44" t="str">
        <f t="shared" si="66"/>
        <v>Loss</v>
      </c>
      <c r="AN284" s="44" t="str">
        <f t="shared" si="67"/>
        <v>Loss</v>
      </c>
      <c r="AO284" s="44" t="str">
        <f t="shared" si="68"/>
        <v>Win</v>
      </c>
      <c r="AP284" s="44">
        <f t="shared" si="69"/>
        <v>-50</v>
      </c>
      <c r="AQ284" s="44">
        <f t="shared" si="70"/>
        <v>-50</v>
      </c>
      <c r="AR284" s="44">
        <f t="shared" si="71"/>
        <v>69</v>
      </c>
      <c r="AS284" s="99" t="str">
        <f t="shared" si="72"/>
        <v>-</v>
      </c>
      <c r="AT284" s="99" t="str">
        <f t="shared" si="73"/>
        <v>-</v>
      </c>
      <c r="AU284" s="99" t="str">
        <f t="shared" si="74"/>
        <v>-</v>
      </c>
      <c r="AV284" s="99" t="str">
        <f t="shared" si="75"/>
        <v>-</v>
      </c>
      <c r="AW284" s="99" t="str">
        <f t="shared" si="76"/>
        <v>-</v>
      </c>
    </row>
    <row r="285" spans="1:49" ht="15">
      <c r="A285" s="56">
        <v>43617</v>
      </c>
      <c r="B285" s="57" t="s">
        <v>441</v>
      </c>
      <c r="C285" s="57" t="s">
        <v>756</v>
      </c>
      <c r="D285" s="57" t="s">
        <v>2562</v>
      </c>
      <c r="E285" s="57" t="s">
        <v>2563</v>
      </c>
      <c r="F285" s="57" t="s">
        <v>2564</v>
      </c>
      <c r="G285" s="57">
        <v>3</v>
      </c>
      <c r="H285" s="57">
        <v>0</v>
      </c>
      <c r="I285" s="57">
        <v>1.31</v>
      </c>
      <c r="J285" s="57">
        <v>4.1399999999999997</v>
      </c>
      <c r="K285" s="57">
        <v>10.17</v>
      </c>
      <c r="L285" s="57">
        <v>-8.86</v>
      </c>
      <c r="M285" s="57">
        <v>32</v>
      </c>
      <c r="N285" s="57">
        <v>6</v>
      </c>
      <c r="O285" s="57">
        <v>1</v>
      </c>
      <c r="P285" s="57">
        <v>16</v>
      </c>
      <c r="Q285" s="57">
        <v>3</v>
      </c>
      <c r="R285" s="57">
        <v>0</v>
      </c>
      <c r="S285" s="57">
        <v>0</v>
      </c>
      <c r="T285" s="57">
        <v>100</v>
      </c>
      <c r="U285" s="57">
        <v>68.75</v>
      </c>
      <c r="V285" s="57">
        <v>12.5</v>
      </c>
      <c r="W285" s="57">
        <v>18.75</v>
      </c>
      <c r="X285" s="57">
        <v>33.33</v>
      </c>
      <c r="Y285" s="57">
        <v>50</v>
      </c>
      <c r="Z285" s="57">
        <v>16.670000000000002</v>
      </c>
      <c r="AA285" s="57">
        <v>87.5</v>
      </c>
      <c r="AB285" s="57">
        <v>0</v>
      </c>
      <c r="AC285" s="57">
        <v>27</v>
      </c>
      <c r="AD285" s="57">
        <v>4</v>
      </c>
      <c r="AE285" s="57">
        <v>74.069999999999993</v>
      </c>
      <c r="AF285" s="57">
        <v>25</v>
      </c>
      <c r="AI285" s="45">
        <f t="shared" si="62"/>
        <v>-27.082000000000001</v>
      </c>
      <c r="AJ285" s="46">
        <f t="shared" si="63"/>
        <v>27.082000000000001</v>
      </c>
      <c r="AK285" s="63" t="str">
        <f t="shared" si="64"/>
        <v>Y</v>
      </c>
      <c r="AL285" s="63" t="str">
        <f t="shared" si="65"/>
        <v>N</v>
      </c>
      <c r="AM285" s="44" t="str">
        <f t="shared" si="66"/>
        <v>Win</v>
      </c>
      <c r="AN285" s="44" t="str">
        <f t="shared" si="67"/>
        <v>Loss</v>
      </c>
      <c r="AO285" s="44" t="str">
        <f t="shared" si="68"/>
        <v>Loss</v>
      </c>
      <c r="AP285" s="44">
        <f t="shared" si="69"/>
        <v>15.5</v>
      </c>
      <c r="AQ285" s="44">
        <f t="shared" si="70"/>
        <v>-50</v>
      </c>
      <c r="AR285" s="44">
        <f t="shared" si="71"/>
        <v>-50</v>
      </c>
      <c r="AS285" s="99" t="str">
        <f t="shared" si="72"/>
        <v>+</v>
      </c>
      <c r="AT285" s="99" t="str">
        <f t="shared" si="73"/>
        <v>-</v>
      </c>
      <c r="AU285" s="99" t="str">
        <f t="shared" si="74"/>
        <v>+</v>
      </c>
      <c r="AV285" s="99" t="str">
        <f t="shared" si="75"/>
        <v>+</v>
      </c>
      <c r="AW285" s="99" t="str">
        <f t="shared" si="76"/>
        <v>-</v>
      </c>
    </row>
    <row r="286" spans="1:49" ht="15">
      <c r="A286" s="56">
        <v>43617</v>
      </c>
      <c r="B286" s="57" t="s">
        <v>1475</v>
      </c>
      <c r="C286" s="57" t="s">
        <v>1476</v>
      </c>
      <c r="D286" s="57" t="s">
        <v>2565</v>
      </c>
      <c r="E286" s="57" t="s">
        <v>2566</v>
      </c>
      <c r="F286" s="57" t="s">
        <v>2567</v>
      </c>
      <c r="G286" s="57">
        <v>2</v>
      </c>
      <c r="H286" s="57">
        <v>1</v>
      </c>
      <c r="I286" s="57">
        <v>2.39</v>
      </c>
      <c r="J286" s="57">
        <v>3.26</v>
      </c>
      <c r="K286" s="57">
        <v>2.62</v>
      </c>
      <c r="L286" s="57">
        <v>-0.23</v>
      </c>
      <c r="M286" s="57">
        <v>1</v>
      </c>
      <c r="N286" s="57">
        <v>0</v>
      </c>
      <c r="O286" s="57">
        <v>0</v>
      </c>
      <c r="P286" s="57">
        <v>1</v>
      </c>
      <c r="Q286" s="57">
        <v>0</v>
      </c>
      <c r="R286" s="57">
        <v>0</v>
      </c>
      <c r="S286" s="57">
        <v>0</v>
      </c>
      <c r="T286" s="57">
        <v>0</v>
      </c>
      <c r="U286" s="57">
        <v>0</v>
      </c>
      <c r="V286" s="57">
        <v>100</v>
      </c>
      <c r="W286" s="57">
        <v>0</v>
      </c>
      <c r="X286" s="57">
        <v>0</v>
      </c>
      <c r="Y286" s="57">
        <v>0</v>
      </c>
      <c r="Z286" s="57">
        <v>0</v>
      </c>
      <c r="AA286" s="57">
        <v>0</v>
      </c>
      <c r="AB286" s="57">
        <v>0</v>
      </c>
      <c r="AC286" s="57">
        <v>0</v>
      </c>
      <c r="AD286" s="57">
        <v>0</v>
      </c>
      <c r="AE286" s="57">
        <v>0</v>
      </c>
      <c r="AF286" s="57">
        <v>0</v>
      </c>
      <c r="AI286" s="45">
        <f t="shared" si="62"/>
        <v>10</v>
      </c>
      <c r="AJ286" s="46">
        <f t="shared" si="63"/>
        <v>-10</v>
      </c>
      <c r="AK286" s="63" t="str">
        <f t="shared" si="64"/>
        <v>N</v>
      </c>
      <c r="AL286" s="63" t="str">
        <f t="shared" si="65"/>
        <v>N</v>
      </c>
      <c r="AM286" s="44" t="str">
        <f t="shared" si="66"/>
        <v>Win</v>
      </c>
      <c r="AN286" s="44" t="str">
        <f t="shared" si="67"/>
        <v>Loss</v>
      </c>
      <c r="AO286" s="44" t="str">
        <f t="shared" si="68"/>
        <v>Loss</v>
      </c>
      <c r="AP286" s="44">
        <f t="shared" si="69"/>
        <v>69.5</v>
      </c>
      <c r="AQ286" s="44">
        <f t="shared" si="70"/>
        <v>-50</v>
      </c>
      <c r="AR286" s="44">
        <f t="shared" si="71"/>
        <v>-50</v>
      </c>
      <c r="AS286" s="99" t="str">
        <f t="shared" si="72"/>
        <v>+</v>
      </c>
      <c r="AT286" s="99" t="str">
        <f t="shared" si="73"/>
        <v>n/a</v>
      </c>
      <c r="AU286" s="99" t="str">
        <f t="shared" si="74"/>
        <v>-</v>
      </c>
      <c r="AV286" s="99" t="str">
        <f t="shared" si="75"/>
        <v>-</v>
      </c>
      <c r="AW286" s="99" t="str">
        <f t="shared" si="76"/>
        <v>+</v>
      </c>
    </row>
    <row r="287" spans="1:49" ht="15">
      <c r="A287" s="56">
        <v>43617</v>
      </c>
      <c r="B287" s="57" t="s">
        <v>272</v>
      </c>
      <c r="C287" s="57" t="s">
        <v>273</v>
      </c>
      <c r="D287" s="57" t="s">
        <v>2568</v>
      </c>
      <c r="E287" s="57" t="s">
        <v>2569</v>
      </c>
      <c r="F287" s="57" t="s">
        <v>276</v>
      </c>
      <c r="G287" s="57">
        <v>9</v>
      </c>
      <c r="H287" s="57">
        <v>1</v>
      </c>
      <c r="I287" s="57">
        <v>2.4900000000000002</v>
      </c>
      <c r="J287" s="57">
        <v>4.03</v>
      </c>
      <c r="K287" s="57">
        <v>2.25</v>
      </c>
      <c r="L287" s="57">
        <v>0.24</v>
      </c>
      <c r="M287" s="57">
        <v>32</v>
      </c>
      <c r="N287" s="57">
        <v>6</v>
      </c>
      <c r="O287" s="57">
        <v>0</v>
      </c>
      <c r="P287" s="57">
        <v>16</v>
      </c>
      <c r="Q287" s="57">
        <v>1</v>
      </c>
      <c r="R287" s="57">
        <v>0</v>
      </c>
      <c r="S287" s="57">
        <v>0</v>
      </c>
      <c r="T287" s="57">
        <v>0</v>
      </c>
      <c r="U287" s="57">
        <v>40.630000000000003</v>
      </c>
      <c r="V287" s="57">
        <v>15.63</v>
      </c>
      <c r="W287" s="57">
        <v>43.75</v>
      </c>
      <c r="X287" s="57">
        <v>33.33</v>
      </c>
      <c r="Y287" s="57">
        <v>16.670000000000002</v>
      </c>
      <c r="Z287" s="57">
        <v>50</v>
      </c>
      <c r="AA287" s="57">
        <v>50</v>
      </c>
      <c r="AB287" s="57">
        <v>0</v>
      </c>
      <c r="AC287" s="57">
        <v>14</v>
      </c>
      <c r="AD287" s="57">
        <v>0</v>
      </c>
      <c r="AE287" s="57">
        <v>50</v>
      </c>
      <c r="AF287" s="57">
        <v>0</v>
      </c>
      <c r="AI287" s="45">
        <f t="shared" si="62"/>
        <v>2.6060000000000016</v>
      </c>
      <c r="AJ287" s="46">
        <f t="shared" si="63"/>
        <v>-2.6060000000000016</v>
      </c>
      <c r="AK287" s="63" t="str">
        <f t="shared" si="64"/>
        <v>N</v>
      </c>
      <c r="AL287" s="63" t="str">
        <f t="shared" si="65"/>
        <v>N</v>
      </c>
      <c r="AM287" s="44" t="str">
        <f t="shared" si="66"/>
        <v>Win</v>
      </c>
      <c r="AN287" s="44" t="str">
        <f t="shared" si="67"/>
        <v>Loss</v>
      </c>
      <c r="AO287" s="44" t="str">
        <f t="shared" si="68"/>
        <v>Loss</v>
      </c>
      <c r="AP287" s="44">
        <f t="shared" si="69"/>
        <v>74.500000000000014</v>
      </c>
      <c r="AQ287" s="44">
        <f t="shared" si="70"/>
        <v>-50</v>
      </c>
      <c r="AR287" s="44">
        <f t="shared" si="71"/>
        <v>-50</v>
      </c>
      <c r="AS287" s="99" t="str">
        <f t="shared" si="72"/>
        <v>-</v>
      </c>
      <c r="AT287" s="99" t="str">
        <f t="shared" si="73"/>
        <v>n/a</v>
      </c>
      <c r="AU287" s="99" t="str">
        <f t="shared" si="74"/>
        <v>+</v>
      </c>
      <c r="AV287" s="99" t="str">
        <f t="shared" si="75"/>
        <v>+</v>
      </c>
      <c r="AW287" s="99" t="str">
        <f t="shared" si="76"/>
        <v>+</v>
      </c>
    </row>
    <row r="288" spans="1:49" ht="15">
      <c r="A288" s="56">
        <v>43617</v>
      </c>
      <c r="B288" s="57" t="s">
        <v>461</v>
      </c>
      <c r="C288" s="57" t="s">
        <v>1151</v>
      </c>
      <c r="D288" s="57" t="s">
        <v>2570</v>
      </c>
      <c r="E288" s="57" t="s">
        <v>2571</v>
      </c>
      <c r="F288" s="57" t="s">
        <v>2572</v>
      </c>
      <c r="G288" s="57">
        <v>4</v>
      </c>
      <c r="H288" s="57">
        <v>0</v>
      </c>
      <c r="I288" s="57">
        <v>1.93</v>
      </c>
      <c r="J288" s="57">
        <v>3.65</v>
      </c>
      <c r="K288" s="57">
        <v>3.29</v>
      </c>
      <c r="L288" s="57">
        <v>-1.36</v>
      </c>
      <c r="M288" s="57">
        <v>26</v>
      </c>
      <c r="N288" s="57">
        <v>25</v>
      </c>
      <c r="O288" s="57">
        <v>1</v>
      </c>
      <c r="P288" s="57">
        <v>12</v>
      </c>
      <c r="Q288" s="57">
        <v>15</v>
      </c>
      <c r="R288" s="57">
        <v>0</v>
      </c>
      <c r="S288" s="57">
        <v>0</v>
      </c>
      <c r="T288" s="57">
        <v>100</v>
      </c>
      <c r="U288" s="57">
        <v>46.15</v>
      </c>
      <c r="V288" s="57">
        <v>7.69</v>
      </c>
      <c r="W288" s="57">
        <v>46.15</v>
      </c>
      <c r="X288" s="57">
        <v>40</v>
      </c>
      <c r="Y288" s="57">
        <v>20</v>
      </c>
      <c r="Z288" s="57">
        <v>40</v>
      </c>
      <c r="AA288" s="57">
        <v>66.67</v>
      </c>
      <c r="AB288" s="57">
        <v>40</v>
      </c>
      <c r="AC288" s="57">
        <v>12</v>
      </c>
      <c r="AD288" s="57">
        <v>14</v>
      </c>
      <c r="AE288" s="57">
        <v>66.67</v>
      </c>
      <c r="AF288" s="57">
        <v>64.290000000000006</v>
      </c>
      <c r="AI288" s="45">
        <f t="shared" si="62"/>
        <v>-31.230999999999995</v>
      </c>
      <c r="AJ288" s="46">
        <f t="shared" si="63"/>
        <v>31.230999999999995</v>
      </c>
      <c r="AK288" s="63" t="str">
        <f t="shared" si="64"/>
        <v>N</v>
      </c>
      <c r="AL288" s="63" t="str">
        <f t="shared" si="65"/>
        <v>N</v>
      </c>
      <c r="AM288" s="44" t="str">
        <f t="shared" si="66"/>
        <v>Win</v>
      </c>
      <c r="AN288" s="44" t="str">
        <f t="shared" si="67"/>
        <v>Loss</v>
      </c>
      <c r="AO288" s="44" t="str">
        <f t="shared" si="68"/>
        <v>Loss</v>
      </c>
      <c r="AP288" s="44">
        <f t="shared" si="69"/>
        <v>46.5</v>
      </c>
      <c r="AQ288" s="44">
        <f t="shared" si="70"/>
        <v>-50</v>
      </c>
      <c r="AR288" s="44">
        <f t="shared" si="71"/>
        <v>-50</v>
      </c>
      <c r="AS288" s="99" t="str">
        <f t="shared" si="72"/>
        <v>+</v>
      </c>
      <c r="AT288" s="99" t="str">
        <f t="shared" si="73"/>
        <v>-</v>
      </c>
      <c r="AU288" s="99" t="str">
        <f t="shared" si="74"/>
        <v>+</v>
      </c>
      <c r="AV288" s="99" t="str">
        <f t="shared" si="75"/>
        <v>+</v>
      </c>
      <c r="AW288" s="99" t="str">
        <f t="shared" si="76"/>
        <v>-</v>
      </c>
    </row>
    <row r="289" spans="1:49" ht="15">
      <c r="A289" s="56">
        <v>43617</v>
      </c>
      <c r="B289" s="57" t="s">
        <v>441</v>
      </c>
      <c r="C289" s="57" t="s">
        <v>1455</v>
      </c>
      <c r="D289" s="57" t="s">
        <v>2573</v>
      </c>
      <c r="E289" s="57" t="s">
        <v>2574</v>
      </c>
      <c r="F289" s="57" t="s">
        <v>2575</v>
      </c>
      <c r="G289" s="57">
        <v>0</v>
      </c>
      <c r="H289" s="57">
        <v>1</v>
      </c>
      <c r="I289" s="57">
        <v>1.89</v>
      </c>
      <c r="J289" s="57">
        <v>3.36</v>
      </c>
      <c r="K289" s="57">
        <v>4.17</v>
      </c>
      <c r="L289" s="57">
        <v>-2.2799999999999998</v>
      </c>
      <c r="M289" s="57">
        <v>40</v>
      </c>
      <c r="N289" s="57">
        <v>39</v>
      </c>
      <c r="O289" s="57">
        <v>0</v>
      </c>
      <c r="P289" s="57">
        <v>21</v>
      </c>
      <c r="Q289" s="57">
        <v>21</v>
      </c>
      <c r="R289" s="57">
        <v>0</v>
      </c>
      <c r="S289" s="57">
        <v>0</v>
      </c>
      <c r="T289" s="57">
        <v>0</v>
      </c>
      <c r="U289" s="57">
        <v>32.5</v>
      </c>
      <c r="V289" s="57">
        <v>25</v>
      </c>
      <c r="W289" s="57">
        <v>42.5</v>
      </c>
      <c r="X289" s="57">
        <v>17.95</v>
      </c>
      <c r="Y289" s="57">
        <v>20.51</v>
      </c>
      <c r="Z289" s="57">
        <v>61.54</v>
      </c>
      <c r="AA289" s="57">
        <v>47.62</v>
      </c>
      <c r="AB289" s="57">
        <v>4.76</v>
      </c>
      <c r="AC289" s="57">
        <v>23</v>
      </c>
      <c r="AD289" s="57">
        <v>5</v>
      </c>
      <c r="AE289" s="57">
        <v>43.48</v>
      </c>
      <c r="AF289" s="57">
        <v>60</v>
      </c>
      <c r="AI289" s="45">
        <f t="shared" si="62"/>
        <v>7.1669999999999998</v>
      </c>
      <c r="AJ289" s="46">
        <f t="shared" si="63"/>
        <v>-7.1669999999999998</v>
      </c>
      <c r="AK289" s="63" t="str">
        <f t="shared" si="64"/>
        <v>N</v>
      </c>
      <c r="AL289" s="63" t="str">
        <f t="shared" si="65"/>
        <v>N</v>
      </c>
      <c r="AM289" s="44" t="str">
        <f t="shared" si="66"/>
        <v>Loss</v>
      </c>
      <c r="AN289" s="44" t="str">
        <f t="shared" si="67"/>
        <v>Loss</v>
      </c>
      <c r="AO289" s="44" t="str">
        <f t="shared" si="68"/>
        <v>Win</v>
      </c>
      <c r="AP289" s="44">
        <f t="shared" si="69"/>
        <v>-50</v>
      </c>
      <c r="AQ289" s="44">
        <f t="shared" si="70"/>
        <v>-50</v>
      </c>
      <c r="AR289" s="44">
        <f t="shared" si="71"/>
        <v>158.5</v>
      </c>
      <c r="AS289" s="99" t="str">
        <f t="shared" si="72"/>
        <v>+</v>
      </c>
      <c r="AT289" s="99" t="str">
        <f t="shared" si="73"/>
        <v>n/a</v>
      </c>
      <c r="AU289" s="99" t="str">
        <f t="shared" si="74"/>
        <v>+</v>
      </c>
      <c r="AV289" s="99" t="str">
        <f t="shared" si="75"/>
        <v>+</v>
      </c>
      <c r="AW289" s="99" t="str">
        <f t="shared" si="76"/>
        <v>+</v>
      </c>
    </row>
    <row r="290" spans="1:49" ht="15">
      <c r="A290" s="56">
        <v>43617</v>
      </c>
      <c r="B290" s="57" t="s">
        <v>501</v>
      </c>
      <c r="C290" s="57" t="s">
        <v>2576</v>
      </c>
      <c r="D290" s="57" t="s">
        <v>2577</v>
      </c>
      <c r="E290" s="57" t="s">
        <v>2578</v>
      </c>
      <c r="F290" s="57" t="s">
        <v>2579</v>
      </c>
      <c r="G290" s="57">
        <v>0</v>
      </c>
      <c r="H290" s="57">
        <v>0</v>
      </c>
      <c r="I290" s="57">
        <v>1.9</v>
      </c>
      <c r="J290" s="57">
        <v>3.04</v>
      </c>
      <c r="K290" s="57">
        <v>4.08</v>
      </c>
      <c r="L290" s="57">
        <v>-2.1800000000000002</v>
      </c>
      <c r="M290" s="57">
        <v>27</v>
      </c>
      <c r="N290" s="57">
        <v>27</v>
      </c>
      <c r="O290" s="57">
        <v>2</v>
      </c>
      <c r="P290" s="57">
        <v>12</v>
      </c>
      <c r="Q290" s="57">
        <v>13</v>
      </c>
      <c r="R290" s="57">
        <v>50</v>
      </c>
      <c r="S290" s="57">
        <v>0</v>
      </c>
      <c r="T290" s="57">
        <v>50</v>
      </c>
      <c r="U290" s="57">
        <v>44.44</v>
      </c>
      <c r="V290" s="57">
        <v>33.33</v>
      </c>
      <c r="W290" s="57">
        <v>22.22</v>
      </c>
      <c r="X290" s="57">
        <v>40.74</v>
      </c>
      <c r="Y290" s="57">
        <v>25.93</v>
      </c>
      <c r="Z290" s="57">
        <v>33.33</v>
      </c>
      <c r="AA290" s="57">
        <v>58.33</v>
      </c>
      <c r="AB290" s="57">
        <v>53.85</v>
      </c>
      <c r="AC290" s="57">
        <v>18</v>
      </c>
      <c r="AD290" s="57">
        <v>15</v>
      </c>
      <c r="AE290" s="57">
        <v>50</v>
      </c>
      <c r="AF290" s="57">
        <v>40</v>
      </c>
      <c r="AI290" s="45">
        <f t="shared" si="62"/>
        <v>3.7019999999999991</v>
      </c>
      <c r="AJ290" s="46">
        <f t="shared" si="63"/>
        <v>-3.7019999999999991</v>
      </c>
      <c r="AK290" s="63" t="str">
        <f t="shared" si="64"/>
        <v>N</v>
      </c>
      <c r="AL290" s="63" t="str">
        <f t="shared" si="65"/>
        <v>N</v>
      </c>
      <c r="AM290" s="44" t="str">
        <f t="shared" si="66"/>
        <v>Loss</v>
      </c>
      <c r="AN290" s="44" t="str">
        <f t="shared" si="67"/>
        <v>Win</v>
      </c>
      <c r="AO290" s="44" t="str">
        <f t="shared" si="68"/>
        <v>Loss</v>
      </c>
      <c r="AP290" s="44">
        <f t="shared" si="69"/>
        <v>-50</v>
      </c>
      <c r="AQ290" s="44">
        <f t="shared" si="70"/>
        <v>102</v>
      </c>
      <c r="AR290" s="44">
        <f t="shared" si="71"/>
        <v>-50</v>
      </c>
      <c r="AS290" s="99" t="str">
        <f t="shared" si="72"/>
        <v>+</v>
      </c>
      <c r="AT290" s="99" t="str">
        <f t="shared" si="73"/>
        <v>-</v>
      </c>
      <c r="AU290" s="99" t="str">
        <f t="shared" si="74"/>
        <v>+</v>
      </c>
      <c r="AV290" s="99" t="str">
        <f t="shared" si="75"/>
        <v>+</v>
      </c>
      <c r="AW290" s="99" t="str">
        <f t="shared" si="76"/>
        <v>+</v>
      </c>
    </row>
    <row r="291" spans="1:49" ht="15">
      <c r="A291" s="56">
        <v>43617</v>
      </c>
      <c r="B291" s="57" t="s">
        <v>501</v>
      </c>
      <c r="C291" s="57" t="s">
        <v>2576</v>
      </c>
      <c r="D291" s="57" t="s">
        <v>2580</v>
      </c>
      <c r="E291" s="57" t="s">
        <v>2581</v>
      </c>
      <c r="F291" s="57" t="s">
        <v>2582</v>
      </c>
      <c r="G291" s="57">
        <v>1</v>
      </c>
      <c r="H291" s="57">
        <v>0</v>
      </c>
      <c r="I291" s="57">
        <v>2.2999999999999998</v>
      </c>
      <c r="J291" s="57">
        <v>2.72</v>
      </c>
      <c r="K291" s="57">
        <v>3.37</v>
      </c>
      <c r="L291" s="57">
        <v>-1.07</v>
      </c>
      <c r="M291" s="57">
        <v>30</v>
      </c>
      <c r="N291" s="57">
        <v>29</v>
      </c>
      <c r="O291" s="57">
        <v>3</v>
      </c>
      <c r="P291" s="57">
        <v>14</v>
      </c>
      <c r="Q291" s="57">
        <v>13</v>
      </c>
      <c r="R291" s="57">
        <v>33.33</v>
      </c>
      <c r="S291" s="57">
        <v>33.33</v>
      </c>
      <c r="T291" s="57">
        <v>33.33</v>
      </c>
      <c r="U291" s="57">
        <v>40</v>
      </c>
      <c r="V291" s="57">
        <v>40</v>
      </c>
      <c r="W291" s="57">
        <v>20</v>
      </c>
      <c r="X291" s="57">
        <v>41.38</v>
      </c>
      <c r="Y291" s="57">
        <v>31.03</v>
      </c>
      <c r="Z291" s="57">
        <v>27.59</v>
      </c>
      <c r="AA291" s="57">
        <v>42.86</v>
      </c>
      <c r="AB291" s="57">
        <v>15.38</v>
      </c>
      <c r="AC291" s="57">
        <v>17</v>
      </c>
      <c r="AD291" s="57">
        <v>19</v>
      </c>
      <c r="AE291" s="57">
        <v>41.18</v>
      </c>
      <c r="AF291" s="57">
        <v>52.63</v>
      </c>
      <c r="AI291" s="45">
        <f t="shared" si="62"/>
        <v>5.4719999999999995</v>
      </c>
      <c r="AJ291" s="46">
        <f t="shared" si="63"/>
        <v>1.1940000000000008</v>
      </c>
      <c r="AK291" s="63" t="str">
        <f t="shared" si="64"/>
        <v>N</v>
      </c>
      <c r="AL291" s="63" t="str">
        <f t="shared" si="65"/>
        <v>N</v>
      </c>
      <c r="AM291" s="44" t="str">
        <f t="shared" si="66"/>
        <v>Win</v>
      </c>
      <c r="AN291" s="44" t="str">
        <f t="shared" si="67"/>
        <v>Loss</v>
      </c>
      <c r="AO291" s="44" t="str">
        <f t="shared" si="68"/>
        <v>Loss</v>
      </c>
      <c r="AP291" s="44">
        <f t="shared" si="69"/>
        <v>64.999999999999986</v>
      </c>
      <c r="AQ291" s="44">
        <f t="shared" si="70"/>
        <v>-50</v>
      </c>
      <c r="AR291" s="44">
        <f t="shared" si="71"/>
        <v>-50</v>
      </c>
      <c r="AS291" s="99" t="str">
        <f t="shared" si="72"/>
        <v>+</v>
      </c>
      <c r="AT291" s="99" t="str">
        <f t="shared" si="73"/>
        <v>-</v>
      </c>
      <c r="AU291" s="99" t="str">
        <f t="shared" si="74"/>
        <v>-</v>
      </c>
      <c r="AV291" s="99" t="str">
        <f t="shared" si="75"/>
        <v>+</v>
      </c>
      <c r="AW291" s="99" t="str">
        <f t="shared" si="76"/>
        <v>+</v>
      </c>
    </row>
    <row r="292" spans="1:49" ht="15">
      <c r="A292" s="56">
        <v>43617</v>
      </c>
      <c r="B292" s="57" t="s">
        <v>441</v>
      </c>
      <c r="C292" s="57" t="s">
        <v>749</v>
      </c>
      <c r="D292" s="57" t="s">
        <v>2583</v>
      </c>
      <c r="E292" s="57" t="s">
        <v>2584</v>
      </c>
      <c r="F292" s="57" t="s">
        <v>2585</v>
      </c>
      <c r="G292" s="57">
        <v>1</v>
      </c>
      <c r="H292" s="57">
        <v>1</v>
      </c>
      <c r="I292" s="57">
        <v>1.82</v>
      </c>
      <c r="J292" s="57">
        <v>3.19</v>
      </c>
      <c r="K292" s="57">
        <v>4.0599999999999996</v>
      </c>
      <c r="L292" s="57">
        <v>-2.2400000000000002</v>
      </c>
      <c r="M292" s="57">
        <v>33</v>
      </c>
      <c r="N292" s="57">
        <v>3</v>
      </c>
      <c r="O292" s="57">
        <v>1</v>
      </c>
      <c r="P292" s="57">
        <v>18</v>
      </c>
      <c r="Q292" s="57">
        <v>1</v>
      </c>
      <c r="R292" s="57">
        <v>0</v>
      </c>
      <c r="S292" s="57">
        <v>0</v>
      </c>
      <c r="T292" s="57">
        <v>100</v>
      </c>
      <c r="U292" s="57">
        <v>54.55</v>
      </c>
      <c r="V292" s="57">
        <v>30.3</v>
      </c>
      <c r="W292" s="57">
        <v>15.15</v>
      </c>
      <c r="X292" s="57">
        <v>33.33</v>
      </c>
      <c r="Y292" s="57">
        <v>33.33</v>
      </c>
      <c r="Z292" s="57">
        <v>33.33</v>
      </c>
      <c r="AA292" s="57">
        <v>72.22</v>
      </c>
      <c r="AB292" s="57">
        <v>0</v>
      </c>
      <c r="AC292" s="57">
        <v>29</v>
      </c>
      <c r="AD292" s="57">
        <v>2</v>
      </c>
      <c r="AE292" s="57">
        <v>55.17</v>
      </c>
      <c r="AF292" s="57">
        <v>50</v>
      </c>
      <c r="AI292" s="45">
        <f t="shared" si="62"/>
        <v>-22.422999999999998</v>
      </c>
      <c r="AJ292" s="46">
        <f t="shared" si="63"/>
        <v>22.422999999999998</v>
      </c>
      <c r="AK292" s="63" t="str">
        <f t="shared" si="64"/>
        <v>N</v>
      </c>
      <c r="AL292" s="63" t="str">
        <f t="shared" si="65"/>
        <v>N</v>
      </c>
      <c r="AM292" s="44" t="str">
        <f t="shared" si="66"/>
        <v>Loss</v>
      </c>
      <c r="AN292" s="44" t="str">
        <f t="shared" si="67"/>
        <v>Win</v>
      </c>
      <c r="AO292" s="44" t="str">
        <f t="shared" si="68"/>
        <v>Loss</v>
      </c>
      <c r="AP292" s="44">
        <f t="shared" si="69"/>
        <v>-50</v>
      </c>
      <c r="AQ292" s="44">
        <f t="shared" si="70"/>
        <v>109.5</v>
      </c>
      <c r="AR292" s="44">
        <f t="shared" si="71"/>
        <v>-50</v>
      </c>
      <c r="AS292" s="99" t="str">
        <f t="shared" si="72"/>
        <v>+</v>
      </c>
      <c r="AT292" s="99" t="str">
        <f t="shared" si="73"/>
        <v>-</v>
      </c>
      <c r="AU292" s="99" t="str">
        <f t="shared" si="74"/>
        <v>+</v>
      </c>
      <c r="AV292" s="99" t="str">
        <f t="shared" si="75"/>
        <v>+</v>
      </c>
      <c r="AW292" s="99" t="str">
        <f t="shared" si="76"/>
        <v>-</v>
      </c>
    </row>
    <row r="293" spans="1:49" ht="15">
      <c r="A293" s="56">
        <v>43617</v>
      </c>
      <c r="B293" s="57" t="s">
        <v>441</v>
      </c>
      <c r="C293" s="57" t="s">
        <v>756</v>
      </c>
      <c r="D293" s="57" t="s">
        <v>2586</v>
      </c>
      <c r="E293" s="57" t="s">
        <v>2587</v>
      </c>
      <c r="F293" s="57" t="s">
        <v>2588</v>
      </c>
      <c r="G293" s="57">
        <v>1</v>
      </c>
      <c r="H293" s="57">
        <v>0</v>
      </c>
      <c r="I293" s="57">
        <v>1.68</v>
      </c>
      <c r="J293" s="57">
        <v>3.27</v>
      </c>
      <c r="K293" s="57">
        <v>5.04</v>
      </c>
      <c r="L293" s="57">
        <v>-3.36</v>
      </c>
      <c r="M293" s="57">
        <v>18</v>
      </c>
      <c r="N293" s="57">
        <v>13</v>
      </c>
      <c r="O293" s="57">
        <v>1</v>
      </c>
      <c r="P293" s="57">
        <v>9</v>
      </c>
      <c r="Q293" s="57">
        <v>6</v>
      </c>
      <c r="R293" s="57">
        <v>0</v>
      </c>
      <c r="S293" s="57">
        <v>100</v>
      </c>
      <c r="T293" s="57">
        <v>0</v>
      </c>
      <c r="U293" s="57">
        <v>55.56</v>
      </c>
      <c r="V293" s="57">
        <v>11.11</v>
      </c>
      <c r="W293" s="57">
        <v>33.33</v>
      </c>
      <c r="X293" s="57">
        <v>38.46</v>
      </c>
      <c r="Y293" s="57">
        <v>30.77</v>
      </c>
      <c r="Z293" s="57">
        <v>30.77</v>
      </c>
      <c r="AA293" s="57">
        <v>77.78</v>
      </c>
      <c r="AB293" s="57">
        <v>66.67</v>
      </c>
      <c r="AC293" s="57">
        <v>16</v>
      </c>
      <c r="AD293" s="57">
        <v>11</v>
      </c>
      <c r="AE293" s="57">
        <v>62.5</v>
      </c>
      <c r="AF293" s="57">
        <v>36.36</v>
      </c>
      <c r="AI293" s="45">
        <f t="shared" si="62"/>
        <v>10.942000000000002</v>
      </c>
      <c r="AJ293" s="46">
        <f t="shared" si="63"/>
        <v>9.0579999999999981</v>
      </c>
      <c r="AK293" s="63" t="str">
        <f t="shared" si="64"/>
        <v>N</v>
      </c>
      <c r="AL293" s="63" t="str">
        <f t="shared" si="65"/>
        <v>N</v>
      </c>
      <c r="AM293" s="44" t="str">
        <f t="shared" si="66"/>
        <v>Win</v>
      </c>
      <c r="AN293" s="44" t="str">
        <f t="shared" si="67"/>
        <v>Loss</v>
      </c>
      <c r="AO293" s="44" t="str">
        <f t="shared" si="68"/>
        <v>Loss</v>
      </c>
      <c r="AP293" s="44">
        <f t="shared" si="69"/>
        <v>34</v>
      </c>
      <c r="AQ293" s="44">
        <f t="shared" si="70"/>
        <v>-50</v>
      </c>
      <c r="AR293" s="44">
        <f t="shared" si="71"/>
        <v>-50</v>
      </c>
      <c r="AS293" s="99" t="str">
        <f t="shared" si="72"/>
        <v>+</v>
      </c>
      <c r="AT293" s="99" t="str">
        <f t="shared" si="73"/>
        <v>-</v>
      </c>
      <c r="AU293" s="99" t="str">
        <f t="shared" si="74"/>
        <v>+</v>
      </c>
      <c r="AV293" s="99" t="str">
        <f t="shared" si="75"/>
        <v>+</v>
      </c>
      <c r="AW293" s="99" t="str">
        <f t="shared" si="76"/>
        <v>+</v>
      </c>
    </row>
    <row r="294" spans="1:49" ht="15">
      <c r="A294" s="56">
        <v>43617</v>
      </c>
      <c r="B294" s="57" t="s">
        <v>441</v>
      </c>
      <c r="C294" s="57" t="s">
        <v>756</v>
      </c>
      <c r="D294" s="57" t="s">
        <v>2589</v>
      </c>
      <c r="E294" s="57" t="s">
        <v>2590</v>
      </c>
      <c r="F294" s="57" t="s">
        <v>2591</v>
      </c>
      <c r="G294" s="57">
        <v>3</v>
      </c>
      <c r="H294" s="57">
        <v>0</v>
      </c>
      <c r="I294" s="57">
        <v>1.46</v>
      </c>
      <c r="J294" s="57">
        <v>3.76</v>
      </c>
      <c r="K294" s="57">
        <v>6.62</v>
      </c>
      <c r="L294" s="57">
        <v>-5.16</v>
      </c>
      <c r="M294" s="57">
        <v>19</v>
      </c>
      <c r="N294" s="57">
        <v>30</v>
      </c>
      <c r="O294" s="57">
        <v>1</v>
      </c>
      <c r="P294" s="57">
        <v>10</v>
      </c>
      <c r="Q294" s="57">
        <v>13</v>
      </c>
      <c r="R294" s="57">
        <v>0</v>
      </c>
      <c r="S294" s="57">
        <v>100</v>
      </c>
      <c r="T294" s="57">
        <v>0</v>
      </c>
      <c r="U294" s="57">
        <v>57.89</v>
      </c>
      <c r="V294" s="57">
        <v>31.58</v>
      </c>
      <c r="W294" s="57">
        <v>10.53</v>
      </c>
      <c r="X294" s="57">
        <v>50</v>
      </c>
      <c r="Y294" s="57">
        <v>20</v>
      </c>
      <c r="Z294" s="57">
        <v>30</v>
      </c>
      <c r="AA294" s="57">
        <v>70</v>
      </c>
      <c r="AB294" s="57">
        <v>30.77</v>
      </c>
      <c r="AC294" s="57">
        <v>16</v>
      </c>
      <c r="AD294" s="57">
        <v>18</v>
      </c>
      <c r="AE294" s="57">
        <v>68.75</v>
      </c>
      <c r="AF294" s="57">
        <v>66.67</v>
      </c>
      <c r="AI294" s="45">
        <f t="shared" si="62"/>
        <v>16.630000000000003</v>
      </c>
      <c r="AJ294" s="46">
        <f t="shared" si="63"/>
        <v>3.3699999999999992</v>
      </c>
      <c r="AK294" s="63" t="str">
        <f t="shared" si="64"/>
        <v>N</v>
      </c>
      <c r="AL294" s="63" t="str">
        <f t="shared" si="65"/>
        <v>N</v>
      </c>
      <c r="AM294" s="44" t="str">
        <f t="shared" si="66"/>
        <v>Win</v>
      </c>
      <c r="AN294" s="44" t="str">
        <f t="shared" si="67"/>
        <v>Loss</v>
      </c>
      <c r="AO294" s="44" t="str">
        <f t="shared" si="68"/>
        <v>Loss</v>
      </c>
      <c r="AP294" s="44">
        <f t="shared" si="69"/>
        <v>23</v>
      </c>
      <c r="AQ294" s="44">
        <f t="shared" si="70"/>
        <v>-50</v>
      </c>
      <c r="AR294" s="44">
        <f t="shared" si="71"/>
        <v>-50</v>
      </c>
      <c r="AS294" s="99" t="str">
        <f t="shared" si="72"/>
        <v>+</v>
      </c>
      <c r="AT294" s="99" t="str">
        <f t="shared" si="73"/>
        <v>-</v>
      </c>
      <c r="AU294" s="99" t="str">
        <f t="shared" si="74"/>
        <v>+</v>
      </c>
      <c r="AV294" s="99" t="str">
        <f t="shared" si="75"/>
        <v>+</v>
      </c>
      <c r="AW294" s="99" t="str">
        <f t="shared" si="76"/>
        <v>+</v>
      </c>
    </row>
    <row r="295" spans="1:49" ht="15">
      <c r="A295" s="56">
        <v>43617</v>
      </c>
      <c r="B295" s="57" t="s">
        <v>441</v>
      </c>
      <c r="C295" s="57" t="s">
        <v>756</v>
      </c>
      <c r="D295" s="57" t="s">
        <v>2592</v>
      </c>
      <c r="E295" s="57" t="s">
        <v>2593</v>
      </c>
      <c r="F295" s="57" t="s">
        <v>2594</v>
      </c>
      <c r="G295" s="57">
        <v>3</v>
      </c>
      <c r="H295" s="57">
        <v>1</v>
      </c>
      <c r="I295" s="57">
        <v>2.2599999999999998</v>
      </c>
      <c r="J295" s="57">
        <v>3.11</v>
      </c>
      <c r="K295" s="57">
        <v>2.99</v>
      </c>
      <c r="L295" s="57">
        <v>-0.73</v>
      </c>
      <c r="M295" s="57">
        <v>7</v>
      </c>
      <c r="N295" s="57">
        <v>27</v>
      </c>
      <c r="O295" s="57">
        <v>1</v>
      </c>
      <c r="P295" s="57">
        <v>1</v>
      </c>
      <c r="Q295" s="57">
        <v>9</v>
      </c>
      <c r="R295" s="57">
        <v>0</v>
      </c>
      <c r="S295" s="57">
        <v>0</v>
      </c>
      <c r="T295" s="57">
        <v>100</v>
      </c>
      <c r="U295" s="57">
        <v>57.14</v>
      </c>
      <c r="V295" s="57">
        <v>14.29</v>
      </c>
      <c r="W295" s="57">
        <v>28.57</v>
      </c>
      <c r="X295" s="57">
        <v>59.26</v>
      </c>
      <c r="Y295" s="57">
        <v>14.81</v>
      </c>
      <c r="Z295" s="57">
        <v>25.93</v>
      </c>
      <c r="AA295" s="57">
        <v>100</v>
      </c>
      <c r="AB295" s="57">
        <v>33.33</v>
      </c>
      <c r="AC295" s="57">
        <v>3</v>
      </c>
      <c r="AD295" s="57">
        <v>22</v>
      </c>
      <c r="AE295" s="57">
        <v>66.67</v>
      </c>
      <c r="AF295" s="57">
        <v>68.180000000000007</v>
      </c>
      <c r="AI295" s="45">
        <f t="shared" si="62"/>
        <v>-31.004000000000005</v>
      </c>
      <c r="AJ295" s="46">
        <f t="shared" si="63"/>
        <v>31.004000000000005</v>
      </c>
      <c r="AK295" s="63" t="str">
        <f t="shared" si="64"/>
        <v>Y</v>
      </c>
      <c r="AL295" s="63" t="str">
        <f t="shared" si="65"/>
        <v>N</v>
      </c>
      <c r="AM295" s="44" t="str">
        <f t="shared" si="66"/>
        <v>Win</v>
      </c>
      <c r="AN295" s="44" t="str">
        <f t="shared" si="67"/>
        <v>Loss</v>
      </c>
      <c r="AO295" s="44" t="str">
        <f t="shared" si="68"/>
        <v>Loss</v>
      </c>
      <c r="AP295" s="44">
        <f t="shared" si="69"/>
        <v>62.999999999999986</v>
      </c>
      <c r="AQ295" s="44">
        <f t="shared" si="70"/>
        <v>-50</v>
      </c>
      <c r="AR295" s="44">
        <f t="shared" si="71"/>
        <v>-50</v>
      </c>
      <c r="AS295" s="99" t="str">
        <f t="shared" si="72"/>
        <v>+</v>
      </c>
      <c r="AT295" s="99" t="str">
        <f t="shared" si="73"/>
        <v>-</v>
      </c>
      <c r="AU295" s="99" t="str">
        <f t="shared" si="74"/>
        <v>-</v>
      </c>
      <c r="AV295" s="99" t="str">
        <f t="shared" si="75"/>
        <v>+</v>
      </c>
      <c r="AW295" s="99" t="str">
        <f t="shared" si="76"/>
        <v>-</v>
      </c>
    </row>
    <row r="296" spans="1:49" ht="15">
      <c r="A296" s="56">
        <v>43617</v>
      </c>
      <c r="B296" s="57" t="s">
        <v>441</v>
      </c>
      <c r="C296" s="57" t="s">
        <v>756</v>
      </c>
      <c r="D296" s="57" t="s">
        <v>2595</v>
      </c>
      <c r="E296" s="57" t="s">
        <v>2596</v>
      </c>
      <c r="F296" s="57" t="s">
        <v>2597</v>
      </c>
      <c r="G296" s="57">
        <v>1</v>
      </c>
      <c r="H296" s="57">
        <v>1</v>
      </c>
      <c r="I296" s="57">
        <v>1.73</v>
      </c>
      <c r="J296" s="57">
        <v>3.17</v>
      </c>
      <c r="K296" s="57">
        <v>4.78</v>
      </c>
      <c r="L296" s="57">
        <v>-3.05</v>
      </c>
      <c r="M296" s="57">
        <v>11</v>
      </c>
      <c r="N296" s="57">
        <v>19</v>
      </c>
      <c r="O296" s="57">
        <v>1</v>
      </c>
      <c r="P296" s="57">
        <v>4</v>
      </c>
      <c r="Q296" s="57">
        <v>7</v>
      </c>
      <c r="R296" s="57">
        <v>0</v>
      </c>
      <c r="S296" s="57">
        <v>100</v>
      </c>
      <c r="T296" s="57">
        <v>0</v>
      </c>
      <c r="U296" s="57">
        <v>45.45</v>
      </c>
      <c r="V296" s="57">
        <v>36.36</v>
      </c>
      <c r="W296" s="57">
        <v>18.18</v>
      </c>
      <c r="X296" s="57">
        <v>36.840000000000003</v>
      </c>
      <c r="Y296" s="57">
        <v>31.58</v>
      </c>
      <c r="Z296" s="57">
        <v>31.58</v>
      </c>
      <c r="AA296" s="57">
        <v>75</v>
      </c>
      <c r="AB296" s="57">
        <v>42.86</v>
      </c>
      <c r="AC296" s="57">
        <v>5</v>
      </c>
      <c r="AD296" s="57">
        <v>13</v>
      </c>
      <c r="AE296" s="57">
        <v>60</v>
      </c>
      <c r="AF296" s="57">
        <v>46.15</v>
      </c>
      <c r="AI296" s="45">
        <f t="shared" si="62"/>
        <v>14.880000000000003</v>
      </c>
      <c r="AJ296" s="46">
        <f t="shared" si="63"/>
        <v>5.1199999999999983</v>
      </c>
      <c r="AK296" s="63" t="str">
        <f t="shared" si="64"/>
        <v>N</v>
      </c>
      <c r="AL296" s="63" t="str">
        <f t="shared" si="65"/>
        <v>N</v>
      </c>
      <c r="AM296" s="44" t="str">
        <f t="shared" si="66"/>
        <v>Loss</v>
      </c>
      <c r="AN296" s="44" t="str">
        <f t="shared" si="67"/>
        <v>Win</v>
      </c>
      <c r="AO296" s="44" t="str">
        <f t="shared" si="68"/>
        <v>Loss</v>
      </c>
      <c r="AP296" s="44">
        <f t="shared" si="69"/>
        <v>-50</v>
      </c>
      <c r="AQ296" s="44">
        <f t="shared" si="70"/>
        <v>108.5</v>
      </c>
      <c r="AR296" s="44">
        <f t="shared" si="71"/>
        <v>-50</v>
      </c>
      <c r="AS296" s="99" t="str">
        <f t="shared" si="72"/>
        <v>+</v>
      </c>
      <c r="AT296" s="99" t="str">
        <f t="shared" si="73"/>
        <v>-</v>
      </c>
      <c r="AU296" s="99" t="str">
        <f t="shared" si="74"/>
        <v>+</v>
      </c>
      <c r="AV296" s="99" t="str">
        <f t="shared" si="75"/>
        <v>+</v>
      </c>
      <c r="AW296" s="99" t="str">
        <f t="shared" si="76"/>
        <v>+</v>
      </c>
    </row>
    <row r="297" spans="1:49" ht="15">
      <c r="A297" s="56">
        <v>43617</v>
      </c>
      <c r="B297" s="57" t="s">
        <v>115</v>
      </c>
      <c r="C297" s="57" t="s">
        <v>126</v>
      </c>
      <c r="D297" s="57" t="s">
        <v>2598</v>
      </c>
      <c r="E297" s="57" t="s">
        <v>180</v>
      </c>
      <c r="F297" s="57" t="s">
        <v>182</v>
      </c>
      <c r="G297" s="57">
        <v>2</v>
      </c>
      <c r="H297" s="57">
        <v>0</v>
      </c>
      <c r="I297" s="57">
        <v>2.52</v>
      </c>
      <c r="J297" s="57">
        <v>3.01</v>
      </c>
      <c r="K297" s="57">
        <v>2.64</v>
      </c>
      <c r="L297" s="57">
        <v>-0.12</v>
      </c>
      <c r="M297" s="57">
        <v>5</v>
      </c>
      <c r="N297" s="57">
        <v>14</v>
      </c>
      <c r="O297" s="57">
        <v>1</v>
      </c>
      <c r="P297" s="57">
        <v>3</v>
      </c>
      <c r="Q297" s="57">
        <v>7</v>
      </c>
      <c r="R297" s="57">
        <v>0</v>
      </c>
      <c r="S297" s="57">
        <v>100</v>
      </c>
      <c r="T297" s="57">
        <v>0</v>
      </c>
      <c r="U297" s="57">
        <v>60</v>
      </c>
      <c r="V297" s="57">
        <v>40</v>
      </c>
      <c r="W297" s="57">
        <v>0</v>
      </c>
      <c r="X297" s="57">
        <v>21.43</v>
      </c>
      <c r="Y297" s="57">
        <v>21.43</v>
      </c>
      <c r="Z297" s="57">
        <v>57.14</v>
      </c>
      <c r="AA297" s="57">
        <v>100</v>
      </c>
      <c r="AB297" s="57">
        <v>14.29</v>
      </c>
      <c r="AC297" s="57">
        <v>3</v>
      </c>
      <c r="AD297" s="57">
        <v>6</v>
      </c>
      <c r="AE297" s="57">
        <v>100</v>
      </c>
      <c r="AF297" s="57">
        <v>50</v>
      </c>
      <c r="AI297" s="45">
        <f t="shared" si="62"/>
        <v>30.998999999999999</v>
      </c>
      <c r="AJ297" s="46">
        <f t="shared" si="63"/>
        <v>-10.999000000000001</v>
      </c>
      <c r="AK297" s="63" t="str">
        <f t="shared" si="64"/>
        <v>Y</v>
      </c>
      <c r="AL297" s="63" t="str">
        <f t="shared" si="65"/>
        <v>N</v>
      </c>
      <c r="AM297" s="44" t="str">
        <f t="shared" si="66"/>
        <v>Win</v>
      </c>
      <c r="AN297" s="44" t="str">
        <f t="shared" si="67"/>
        <v>Loss</v>
      </c>
      <c r="AO297" s="44" t="str">
        <f t="shared" si="68"/>
        <v>Loss</v>
      </c>
      <c r="AP297" s="44">
        <f t="shared" si="69"/>
        <v>76</v>
      </c>
      <c r="AQ297" s="44">
        <f t="shared" si="70"/>
        <v>-50</v>
      </c>
      <c r="AR297" s="44">
        <f t="shared" si="71"/>
        <v>-50</v>
      </c>
      <c r="AS297" s="99" t="str">
        <f t="shared" si="72"/>
        <v>+</v>
      </c>
      <c r="AT297" s="99" t="str">
        <f t="shared" si="73"/>
        <v>-</v>
      </c>
      <c r="AU297" s="99" t="str">
        <f t="shared" si="74"/>
        <v>+</v>
      </c>
      <c r="AV297" s="99" t="str">
        <f t="shared" si="75"/>
        <v>+</v>
      </c>
      <c r="AW297" s="99" t="str">
        <f t="shared" si="76"/>
        <v>+</v>
      </c>
    </row>
    <row r="298" spans="1:49" ht="15">
      <c r="A298" s="56">
        <v>43617</v>
      </c>
      <c r="B298" s="57" t="s">
        <v>115</v>
      </c>
      <c r="C298" s="57" t="s">
        <v>126</v>
      </c>
      <c r="D298" s="57" t="s">
        <v>2599</v>
      </c>
      <c r="E298" s="57" t="s">
        <v>195</v>
      </c>
      <c r="F298" s="57" t="s">
        <v>191</v>
      </c>
      <c r="G298" s="57">
        <v>5</v>
      </c>
      <c r="H298" s="57">
        <v>1</v>
      </c>
      <c r="I298" s="57">
        <v>3.15</v>
      </c>
      <c r="J298" s="57">
        <v>2.98</v>
      </c>
      <c r="K298" s="57">
        <v>2.2599999999999998</v>
      </c>
      <c r="L298" s="57">
        <v>0.89</v>
      </c>
      <c r="M298" s="57">
        <v>4</v>
      </c>
      <c r="N298" s="57">
        <v>33</v>
      </c>
      <c r="O298" s="57">
        <v>1</v>
      </c>
      <c r="P298" s="57">
        <v>2</v>
      </c>
      <c r="Q298" s="57">
        <v>17</v>
      </c>
      <c r="R298" s="57">
        <v>0</v>
      </c>
      <c r="S298" s="57">
        <v>100</v>
      </c>
      <c r="T298" s="57">
        <v>0</v>
      </c>
      <c r="U298" s="57">
        <v>0</v>
      </c>
      <c r="V298" s="57">
        <v>50</v>
      </c>
      <c r="W298" s="57">
        <v>50</v>
      </c>
      <c r="X298" s="57">
        <v>18.18</v>
      </c>
      <c r="Y298" s="57">
        <v>21.21</v>
      </c>
      <c r="Z298" s="57">
        <v>60.61</v>
      </c>
      <c r="AA298" s="57">
        <v>0</v>
      </c>
      <c r="AB298" s="57">
        <v>11.76</v>
      </c>
      <c r="AC298" s="57">
        <v>1</v>
      </c>
      <c r="AD298" s="57">
        <v>14</v>
      </c>
      <c r="AE298" s="57">
        <v>0</v>
      </c>
      <c r="AF298" s="57">
        <v>28.57</v>
      </c>
      <c r="AI298" s="45">
        <f t="shared" si="62"/>
        <v>11.365</v>
      </c>
      <c r="AJ298" s="46">
        <f t="shared" si="63"/>
        <v>8.634999999999998</v>
      </c>
      <c r="AK298" s="63" t="str">
        <f t="shared" si="64"/>
        <v>N</v>
      </c>
      <c r="AL298" s="63" t="str">
        <f t="shared" si="65"/>
        <v>N</v>
      </c>
      <c r="AM298" s="44" t="str">
        <f t="shared" si="66"/>
        <v>Win</v>
      </c>
      <c r="AN298" s="44" t="str">
        <f t="shared" si="67"/>
        <v>Loss</v>
      </c>
      <c r="AO298" s="44" t="str">
        <f t="shared" si="68"/>
        <v>Loss</v>
      </c>
      <c r="AP298" s="44">
        <f t="shared" si="69"/>
        <v>107.5</v>
      </c>
      <c r="AQ298" s="44">
        <f t="shared" si="70"/>
        <v>-50</v>
      </c>
      <c r="AR298" s="44">
        <f t="shared" si="71"/>
        <v>-50</v>
      </c>
      <c r="AS298" s="99" t="str">
        <f t="shared" si="72"/>
        <v>-</v>
      </c>
      <c r="AT298" s="99" t="str">
        <f t="shared" si="73"/>
        <v>-</v>
      </c>
      <c r="AU298" s="99" t="str">
        <f t="shared" si="74"/>
        <v>-</v>
      </c>
      <c r="AV298" s="99" t="str">
        <f t="shared" si="75"/>
        <v>-</v>
      </c>
      <c r="AW298" s="99" t="str">
        <f t="shared" si="76"/>
        <v>+</v>
      </c>
    </row>
    <row r="299" spans="1:49" ht="15">
      <c r="A299" s="56">
        <v>43617</v>
      </c>
      <c r="B299" s="57" t="s">
        <v>441</v>
      </c>
      <c r="C299" s="57" t="s">
        <v>756</v>
      </c>
      <c r="D299" s="57" t="s">
        <v>2600</v>
      </c>
      <c r="E299" s="57" t="s">
        <v>2601</v>
      </c>
      <c r="F299" s="57" t="s">
        <v>2602</v>
      </c>
      <c r="G299" s="57">
        <v>2</v>
      </c>
      <c r="H299" s="57">
        <v>1</v>
      </c>
      <c r="I299" s="57">
        <v>1.75</v>
      </c>
      <c r="J299" s="57">
        <v>3.14</v>
      </c>
      <c r="K299" s="57">
        <v>4.6900000000000004</v>
      </c>
      <c r="L299" s="57">
        <v>-2.94</v>
      </c>
      <c r="M299" s="57">
        <v>22</v>
      </c>
      <c r="N299" s="57">
        <v>32</v>
      </c>
      <c r="O299" s="57">
        <v>1</v>
      </c>
      <c r="P299" s="57">
        <v>8</v>
      </c>
      <c r="Q299" s="57">
        <v>15</v>
      </c>
      <c r="R299" s="57">
        <v>0</v>
      </c>
      <c r="S299" s="57">
        <v>0</v>
      </c>
      <c r="T299" s="57">
        <v>100</v>
      </c>
      <c r="U299" s="57">
        <v>36.36</v>
      </c>
      <c r="V299" s="57">
        <v>18.18</v>
      </c>
      <c r="W299" s="57">
        <v>45.45</v>
      </c>
      <c r="X299" s="57">
        <v>56.25</v>
      </c>
      <c r="Y299" s="57">
        <v>25</v>
      </c>
      <c r="Z299" s="57">
        <v>18.75</v>
      </c>
      <c r="AA299" s="57">
        <v>62.5</v>
      </c>
      <c r="AB299" s="57">
        <v>46.67</v>
      </c>
      <c r="AC299" s="57">
        <v>18</v>
      </c>
      <c r="AD299" s="57">
        <v>25</v>
      </c>
      <c r="AE299" s="57">
        <v>38.89</v>
      </c>
      <c r="AF299" s="57">
        <v>60</v>
      </c>
      <c r="AI299" s="45">
        <f t="shared" si="62"/>
        <v>-40</v>
      </c>
      <c r="AJ299" s="46">
        <f t="shared" si="63"/>
        <v>40</v>
      </c>
      <c r="AK299" s="63" t="str">
        <f t="shared" si="64"/>
        <v>N</v>
      </c>
      <c r="AL299" s="63" t="str">
        <f t="shared" si="65"/>
        <v>N</v>
      </c>
      <c r="AM299" s="44" t="str">
        <f t="shared" si="66"/>
        <v>Win</v>
      </c>
      <c r="AN299" s="44" t="str">
        <f t="shared" si="67"/>
        <v>Loss</v>
      </c>
      <c r="AO299" s="44" t="str">
        <f t="shared" si="68"/>
        <v>Loss</v>
      </c>
      <c r="AP299" s="44">
        <f t="shared" si="69"/>
        <v>37.5</v>
      </c>
      <c r="AQ299" s="44">
        <f t="shared" si="70"/>
        <v>-50</v>
      </c>
      <c r="AR299" s="44">
        <f t="shared" si="71"/>
        <v>-50</v>
      </c>
      <c r="AS299" s="99" t="str">
        <f t="shared" si="72"/>
        <v>+</v>
      </c>
      <c r="AT299" s="99" t="str">
        <f t="shared" si="73"/>
        <v>-</v>
      </c>
      <c r="AU299" s="99" t="str">
        <f t="shared" si="74"/>
        <v>-</v>
      </c>
      <c r="AV299" s="99" t="str">
        <f t="shared" si="75"/>
        <v>+</v>
      </c>
      <c r="AW299" s="99" t="str">
        <f t="shared" si="76"/>
        <v>-</v>
      </c>
    </row>
    <row r="300" spans="1:49" ht="15">
      <c r="A300" s="56">
        <v>43617</v>
      </c>
      <c r="B300" s="57" t="s">
        <v>441</v>
      </c>
      <c r="C300" s="57" t="s">
        <v>756</v>
      </c>
      <c r="D300" s="57" t="s">
        <v>2603</v>
      </c>
      <c r="E300" s="57" t="s">
        <v>2604</v>
      </c>
      <c r="F300" s="57" t="s">
        <v>2605</v>
      </c>
      <c r="G300" s="57">
        <v>0</v>
      </c>
      <c r="H300" s="57">
        <v>1</v>
      </c>
      <c r="I300" s="57">
        <v>1.73</v>
      </c>
      <c r="J300" s="57">
        <v>3.08</v>
      </c>
      <c r="K300" s="57">
        <v>5.08</v>
      </c>
      <c r="L300" s="57">
        <v>-3.35</v>
      </c>
      <c r="M300" s="57">
        <v>39</v>
      </c>
      <c r="N300" s="57">
        <v>18</v>
      </c>
      <c r="O300" s="57">
        <v>1</v>
      </c>
      <c r="P300" s="57">
        <v>20</v>
      </c>
      <c r="Q300" s="57">
        <v>8</v>
      </c>
      <c r="R300" s="57">
        <v>0</v>
      </c>
      <c r="S300" s="57">
        <v>100</v>
      </c>
      <c r="T300" s="57">
        <v>0</v>
      </c>
      <c r="U300" s="57">
        <v>58.97</v>
      </c>
      <c r="V300" s="57">
        <v>28.21</v>
      </c>
      <c r="W300" s="57">
        <v>12.82</v>
      </c>
      <c r="X300" s="57">
        <v>44.44</v>
      </c>
      <c r="Y300" s="57">
        <v>16.670000000000002</v>
      </c>
      <c r="Z300" s="57">
        <v>38.89</v>
      </c>
      <c r="AA300" s="57">
        <v>70</v>
      </c>
      <c r="AB300" s="57">
        <v>25</v>
      </c>
      <c r="AC300" s="57">
        <v>25</v>
      </c>
      <c r="AD300" s="57">
        <v>14</v>
      </c>
      <c r="AE300" s="57">
        <v>68</v>
      </c>
      <c r="AF300" s="57">
        <v>50</v>
      </c>
      <c r="AI300" s="45">
        <f t="shared" si="62"/>
        <v>19.274000000000001</v>
      </c>
      <c r="AJ300" s="46">
        <f t="shared" si="63"/>
        <v>0.72599999999999909</v>
      </c>
      <c r="AK300" s="63" t="str">
        <f t="shared" si="64"/>
        <v>N</v>
      </c>
      <c r="AL300" s="63" t="str">
        <f t="shared" si="65"/>
        <v>N</v>
      </c>
      <c r="AM300" s="44" t="str">
        <f t="shared" si="66"/>
        <v>Loss</v>
      </c>
      <c r="AN300" s="44" t="str">
        <f t="shared" si="67"/>
        <v>Loss</v>
      </c>
      <c r="AO300" s="44" t="str">
        <f t="shared" si="68"/>
        <v>Win</v>
      </c>
      <c r="AP300" s="44">
        <f t="shared" si="69"/>
        <v>-50</v>
      </c>
      <c r="AQ300" s="44">
        <f t="shared" si="70"/>
        <v>-50</v>
      </c>
      <c r="AR300" s="44">
        <f t="shared" si="71"/>
        <v>204</v>
      </c>
      <c r="AS300" s="99" t="str">
        <f t="shared" si="72"/>
        <v>+</v>
      </c>
      <c r="AT300" s="99" t="str">
        <f t="shared" si="73"/>
        <v>-</v>
      </c>
      <c r="AU300" s="99" t="str">
        <f t="shared" si="74"/>
        <v>+</v>
      </c>
      <c r="AV300" s="99" t="str">
        <f t="shared" si="75"/>
        <v>+</v>
      </c>
      <c r="AW300" s="99" t="str">
        <f t="shared" si="76"/>
        <v>+</v>
      </c>
    </row>
    <row r="301" spans="1:49" ht="15">
      <c r="A301" s="56">
        <v>43617</v>
      </c>
      <c r="B301" s="57" t="s">
        <v>1593</v>
      </c>
      <c r="C301" s="57" t="s">
        <v>257</v>
      </c>
      <c r="D301" s="57" t="s">
        <v>2606</v>
      </c>
      <c r="E301" s="57" t="s">
        <v>2607</v>
      </c>
      <c r="F301" s="57" t="s">
        <v>2608</v>
      </c>
      <c r="G301" s="57">
        <v>0</v>
      </c>
      <c r="H301" s="57">
        <v>3</v>
      </c>
      <c r="I301" s="57">
        <v>2.19</v>
      </c>
      <c r="J301" s="57">
        <v>3.38</v>
      </c>
      <c r="K301" s="57">
        <v>3.05</v>
      </c>
      <c r="L301" s="57">
        <v>-0.86</v>
      </c>
      <c r="M301" s="57">
        <v>14</v>
      </c>
      <c r="N301" s="57">
        <v>19</v>
      </c>
      <c r="O301" s="57">
        <v>0</v>
      </c>
      <c r="P301" s="57">
        <v>6</v>
      </c>
      <c r="Q301" s="57">
        <v>9</v>
      </c>
      <c r="R301" s="57">
        <v>0</v>
      </c>
      <c r="S301" s="57">
        <v>0</v>
      </c>
      <c r="T301" s="57">
        <v>0</v>
      </c>
      <c r="U301" s="57">
        <v>42.86</v>
      </c>
      <c r="V301" s="57">
        <v>28.57</v>
      </c>
      <c r="W301" s="57">
        <v>28.57</v>
      </c>
      <c r="X301" s="57">
        <v>31.58</v>
      </c>
      <c r="Y301" s="57">
        <v>21.05</v>
      </c>
      <c r="Z301" s="57">
        <v>47.37</v>
      </c>
      <c r="AA301" s="57">
        <v>50</v>
      </c>
      <c r="AB301" s="57">
        <v>33.33</v>
      </c>
      <c r="AC301" s="57">
        <v>7</v>
      </c>
      <c r="AD301" s="57">
        <v>12</v>
      </c>
      <c r="AE301" s="57">
        <v>57.14</v>
      </c>
      <c r="AF301" s="57">
        <v>41.67</v>
      </c>
      <c r="AI301" s="45">
        <f t="shared" si="62"/>
        <v>6.7680000000000025</v>
      </c>
      <c r="AJ301" s="46">
        <f t="shared" si="63"/>
        <v>-6.7680000000000025</v>
      </c>
      <c r="AK301" s="63" t="str">
        <f t="shared" si="64"/>
        <v>N</v>
      </c>
      <c r="AL301" s="63" t="str">
        <f t="shared" si="65"/>
        <v>N</v>
      </c>
      <c r="AM301" s="44" t="str">
        <f t="shared" si="66"/>
        <v>Loss</v>
      </c>
      <c r="AN301" s="44" t="str">
        <f t="shared" si="67"/>
        <v>Loss</v>
      </c>
      <c r="AO301" s="44" t="str">
        <f t="shared" si="68"/>
        <v>Win</v>
      </c>
      <c r="AP301" s="44">
        <f t="shared" si="69"/>
        <v>-50</v>
      </c>
      <c r="AQ301" s="44">
        <f t="shared" si="70"/>
        <v>-50</v>
      </c>
      <c r="AR301" s="44">
        <f t="shared" si="71"/>
        <v>102.5</v>
      </c>
      <c r="AS301" s="99" t="str">
        <f t="shared" si="72"/>
        <v>+</v>
      </c>
      <c r="AT301" s="99" t="str">
        <f t="shared" si="73"/>
        <v>n/a</v>
      </c>
      <c r="AU301" s="99" t="str">
        <f t="shared" si="74"/>
        <v>+</v>
      </c>
      <c r="AV301" s="99" t="str">
        <f t="shared" si="75"/>
        <v>+</v>
      </c>
      <c r="AW301" s="99" t="str">
        <f t="shared" si="76"/>
        <v>+</v>
      </c>
    </row>
    <row r="302" spans="1:49" ht="15">
      <c r="A302" s="56">
        <v>43617</v>
      </c>
      <c r="B302" s="57" t="s">
        <v>1593</v>
      </c>
      <c r="C302" s="57" t="s">
        <v>257</v>
      </c>
      <c r="D302" s="57" t="s">
        <v>2609</v>
      </c>
      <c r="E302" s="57" t="s">
        <v>2610</v>
      </c>
      <c r="F302" s="57" t="s">
        <v>2611</v>
      </c>
      <c r="G302" s="57">
        <v>3</v>
      </c>
      <c r="H302" s="57">
        <v>1</v>
      </c>
      <c r="I302" s="57">
        <v>1.74</v>
      </c>
      <c r="J302" s="57">
        <v>3.75</v>
      </c>
      <c r="K302" s="57">
        <v>4.12</v>
      </c>
      <c r="L302" s="57">
        <v>-2.38</v>
      </c>
      <c r="M302" s="57">
        <v>16</v>
      </c>
      <c r="N302" s="57">
        <v>21</v>
      </c>
      <c r="O302" s="57">
        <v>0</v>
      </c>
      <c r="P302" s="57">
        <v>6</v>
      </c>
      <c r="Q302" s="57">
        <v>10</v>
      </c>
      <c r="R302" s="57">
        <v>0</v>
      </c>
      <c r="S302" s="57">
        <v>0</v>
      </c>
      <c r="T302" s="57">
        <v>0</v>
      </c>
      <c r="U302" s="57">
        <v>43.75</v>
      </c>
      <c r="V302" s="57">
        <v>25</v>
      </c>
      <c r="W302" s="57">
        <v>31.25</v>
      </c>
      <c r="X302" s="57">
        <v>33.33</v>
      </c>
      <c r="Y302" s="57">
        <v>19.05</v>
      </c>
      <c r="Z302" s="57">
        <v>47.62</v>
      </c>
      <c r="AA302" s="57">
        <v>50</v>
      </c>
      <c r="AB302" s="57">
        <v>20</v>
      </c>
      <c r="AC302" s="57">
        <v>9</v>
      </c>
      <c r="AD302" s="57">
        <v>1</v>
      </c>
      <c r="AE302" s="57">
        <v>66.67</v>
      </c>
      <c r="AF302" s="57">
        <v>0</v>
      </c>
      <c r="AI302" s="45">
        <f t="shared" si="62"/>
        <v>5.9529999999999985</v>
      </c>
      <c r="AJ302" s="46">
        <f t="shared" si="63"/>
        <v>-5.9529999999999985</v>
      </c>
      <c r="AK302" s="63" t="str">
        <f t="shared" si="64"/>
        <v>N</v>
      </c>
      <c r="AL302" s="63" t="str">
        <f t="shared" si="65"/>
        <v>N</v>
      </c>
      <c r="AM302" s="44" t="str">
        <f t="shared" si="66"/>
        <v>Win</v>
      </c>
      <c r="AN302" s="44" t="str">
        <f t="shared" si="67"/>
        <v>Loss</v>
      </c>
      <c r="AO302" s="44" t="str">
        <f t="shared" si="68"/>
        <v>Loss</v>
      </c>
      <c r="AP302" s="44">
        <f t="shared" si="69"/>
        <v>37</v>
      </c>
      <c r="AQ302" s="44">
        <f t="shared" si="70"/>
        <v>-50</v>
      </c>
      <c r="AR302" s="44">
        <f t="shared" si="71"/>
        <v>-50</v>
      </c>
      <c r="AS302" s="99" t="str">
        <f t="shared" si="72"/>
        <v>+</v>
      </c>
      <c r="AT302" s="99" t="str">
        <f t="shared" si="73"/>
        <v>n/a</v>
      </c>
      <c r="AU302" s="99" t="str">
        <f t="shared" si="74"/>
        <v>+</v>
      </c>
      <c r="AV302" s="99" t="str">
        <f t="shared" si="75"/>
        <v>+</v>
      </c>
      <c r="AW302" s="99" t="str">
        <f t="shared" si="76"/>
        <v>+</v>
      </c>
    </row>
    <row r="303" spans="1:49" ht="15">
      <c r="A303" s="56">
        <v>43617</v>
      </c>
      <c r="B303" s="57" t="s">
        <v>1593</v>
      </c>
      <c r="C303" s="57" t="s">
        <v>257</v>
      </c>
      <c r="D303" s="57" t="s">
        <v>2612</v>
      </c>
      <c r="E303" s="57" t="s">
        <v>2613</v>
      </c>
      <c r="F303" s="57" t="s">
        <v>2614</v>
      </c>
      <c r="G303" s="57">
        <v>4</v>
      </c>
      <c r="H303" s="57">
        <v>1</v>
      </c>
      <c r="I303" s="57">
        <v>2.2599999999999998</v>
      </c>
      <c r="J303" s="57">
        <v>3.25</v>
      </c>
      <c r="K303" s="57">
        <v>3.02</v>
      </c>
      <c r="L303" s="57">
        <v>-0.76</v>
      </c>
      <c r="M303" s="57">
        <v>14</v>
      </c>
      <c r="N303" s="57">
        <v>14</v>
      </c>
      <c r="O303" s="57">
        <v>0</v>
      </c>
      <c r="P303" s="57">
        <v>6</v>
      </c>
      <c r="Q303" s="57">
        <v>6</v>
      </c>
      <c r="R303" s="57">
        <v>0</v>
      </c>
      <c r="S303" s="57">
        <v>0</v>
      </c>
      <c r="T303" s="57">
        <v>0</v>
      </c>
      <c r="U303" s="57">
        <v>14.29</v>
      </c>
      <c r="V303" s="57">
        <v>35.71</v>
      </c>
      <c r="W303" s="57">
        <v>50</v>
      </c>
      <c r="X303" s="57">
        <v>28.57</v>
      </c>
      <c r="Y303" s="57">
        <v>21.43</v>
      </c>
      <c r="Z303" s="57">
        <v>50</v>
      </c>
      <c r="AA303" s="57">
        <v>16.670000000000002</v>
      </c>
      <c r="AB303" s="57">
        <v>0</v>
      </c>
      <c r="AC303" s="57">
        <v>3</v>
      </c>
      <c r="AD303" s="57">
        <v>7</v>
      </c>
      <c r="AE303" s="57">
        <v>33.33</v>
      </c>
      <c r="AF303" s="57">
        <v>57.14</v>
      </c>
      <c r="AI303" s="45">
        <f t="shared" si="62"/>
        <v>-1.4280000000000008</v>
      </c>
      <c r="AJ303" s="46">
        <f t="shared" si="63"/>
        <v>1.4280000000000008</v>
      </c>
      <c r="AK303" s="63" t="str">
        <f t="shared" si="64"/>
        <v>N</v>
      </c>
      <c r="AL303" s="63" t="str">
        <f t="shared" si="65"/>
        <v>N</v>
      </c>
      <c r="AM303" s="44" t="str">
        <f t="shared" si="66"/>
        <v>Win</v>
      </c>
      <c r="AN303" s="44" t="str">
        <f t="shared" si="67"/>
        <v>Loss</v>
      </c>
      <c r="AO303" s="44" t="str">
        <f t="shared" si="68"/>
        <v>Loss</v>
      </c>
      <c r="AP303" s="44">
        <f t="shared" si="69"/>
        <v>62.999999999999986</v>
      </c>
      <c r="AQ303" s="44">
        <f t="shared" si="70"/>
        <v>-50</v>
      </c>
      <c r="AR303" s="44">
        <f t="shared" si="71"/>
        <v>-50</v>
      </c>
      <c r="AS303" s="99" t="str">
        <f t="shared" si="72"/>
        <v>+</v>
      </c>
      <c r="AT303" s="99" t="str">
        <f t="shared" si="73"/>
        <v>n/a</v>
      </c>
      <c r="AU303" s="99" t="str">
        <f t="shared" si="74"/>
        <v>-</v>
      </c>
      <c r="AV303" s="99" t="str">
        <f t="shared" si="75"/>
        <v>+</v>
      </c>
      <c r="AW303" s="99" t="str">
        <f t="shared" si="76"/>
        <v>-</v>
      </c>
    </row>
    <row r="304" spans="1:49" ht="15">
      <c r="A304" s="56">
        <v>43617</v>
      </c>
      <c r="B304" s="57" t="s">
        <v>115</v>
      </c>
      <c r="C304" s="57" t="s">
        <v>126</v>
      </c>
      <c r="D304" s="57" t="s">
        <v>2615</v>
      </c>
      <c r="E304" s="57" t="s">
        <v>171</v>
      </c>
      <c r="F304" s="57" t="s">
        <v>167</v>
      </c>
      <c r="G304" s="57">
        <v>1</v>
      </c>
      <c r="H304" s="57">
        <v>0</v>
      </c>
      <c r="I304" s="57">
        <v>1.66</v>
      </c>
      <c r="J304" s="57">
        <v>3.41</v>
      </c>
      <c r="K304" s="57">
        <v>4.66</v>
      </c>
      <c r="L304" s="57">
        <v>-3</v>
      </c>
      <c r="M304" s="57">
        <v>25</v>
      </c>
      <c r="N304" s="57">
        <v>4</v>
      </c>
      <c r="O304" s="57">
        <v>1</v>
      </c>
      <c r="P304" s="57">
        <v>12</v>
      </c>
      <c r="Q304" s="57">
        <v>1</v>
      </c>
      <c r="R304" s="57">
        <v>0</v>
      </c>
      <c r="S304" s="57">
        <v>100</v>
      </c>
      <c r="T304" s="57">
        <v>0</v>
      </c>
      <c r="U304" s="57">
        <v>36</v>
      </c>
      <c r="V304" s="57">
        <v>28</v>
      </c>
      <c r="W304" s="57">
        <v>36</v>
      </c>
      <c r="X304" s="57">
        <v>0</v>
      </c>
      <c r="Y304" s="57">
        <v>75</v>
      </c>
      <c r="Z304" s="57">
        <v>25</v>
      </c>
      <c r="AA304" s="57">
        <v>41.67</v>
      </c>
      <c r="AB304" s="57">
        <v>0</v>
      </c>
      <c r="AC304" s="57">
        <v>12</v>
      </c>
      <c r="AD304" s="57">
        <v>1</v>
      </c>
      <c r="AE304" s="57">
        <v>41.67</v>
      </c>
      <c r="AF304" s="57">
        <v>0</v>
      </c>
      <c r="AI304" s="45">
        <f t="shared" si="62"/>
        <v>10.3</v>
      </c>
      <c r="AJ304" s="46">
        <f t="shared" si="63"/>
        <v>9.6999999999999993</v>
      </c>
      <c r="AK304" s="63" t="str">
        <f t="shared" si="64"/>
        <v>N</v>
      </c>
      <c r="AL304" s="63" t="str">
        <f t="shared" si="65"/>
        <v>N</v>
      </c>
      <c r="AM304" s="44" t="str">
        <f t="shared" si="66"/>
        <v>Win</v>
      </c>
      <c r="AN304" s="44" t="str">
        <f t="shared" si="67"/>
        <v>Loss</v>
      </c>
      <c r="AO304" s="44" t="str">
        <f t="shared" si="68"/>
        <v>Loss</v>
      </c>
      <c r="AP304" s="44">
        <f t="shared" si="69"/>
        <v>33</v>
      </c>
      <c r="AQ304" s="44">
        <f t="shared" si="70"/>
        <v>-50</v>
      </c>
      <c r="AR304" s="44">
        <f t="shared" si="71"/>
        <v>-50</v>
      </c>
      <c r="AS304" s="99" t="str">
        <f t="shared" si="72"/>
        <v>+</v>
      </c>
      <c r="AT304" s="99" t="str">
        <f t="shared" si="73"/>
        <v>-</v>
      </c>
      <c r="AU304" s="99" t="str">
        <f t="shared" si="74"/>
        <v>+</v>
      </c>
      <c r="AV304" s="99" t="str">
        <f t="shared" si="75"/>
        <v>+</v>
      </c>
      <c r="AW304" s="99" t="str">
        <f t="shared" si="76"/>
        <v>+</v>
      </c>
    </row>
    <row r="305" spans="1:49" ht="15">
      <c r="A305" s="56">
        <v>43617</v>
      </c>
      <c r="B305" s="57" t="s">
        <v>115</v>
      </c>
      <c r="C305" s="57" t="s">
        <v>126</v>
      </c>
      <c r="D305" s="57" t="s">
        <v>2616</v>
      </c>
      <c r="E305" s="57" t="s">
        <v>189</v>
      </c>
      <c r="F305" s="57" t="s">
        <v>185</v>
      </c>
      <c r="G305" s="57">
        <v>1</v>
      </c>
      <c r="H305" s="57">
        <v>1</v>
      </c>
      <c r="I305" s="57">
        <v>1.47</v>
      </c>
      <c r="J305" s="57">
        <v>3.64</v>
      </c>
      <c r="K305" s="57">
        <v>6.56</v>
      </c>
      <c r="L305" s="57">
        <v>-5.09</v>
      </c>
      <c r="M305" s="57">
        <v>31</v>
      </c>
      <c r="N305" s="57">
        <v>24</v>
      </c>
      <c r="O305" s="57">
        <v>1</v>
      </c>
      <c r="P305" s="57">
        <v>18</v>
      </c>
      <c r="Q305" s="57">
        <v>11</v>
      </c>
      <c r="R305" s="57">
        <v>100</v>
      </c>
      <c r="S305" s="57">
        <v>0</v>
      </c>
      <c r="T305" s="57">
        <v>0</v>
      </c>
      <c r="U305" s="57">
        <v>51.61</v>
      </c>
      <c r="V305" s="57">
        <v>25.81</v>
      </c>
      <c r="W305" s="57">
        <v>22.58</v>
      </c>
      <c r="X305" s="57">
        <v>25</v>
      </c>
      <c r="Y305" s="57">
        <v>33.33</v>
      </c>
      <c r="Z305" s="57">
        <v>41.67</v>
      </c>
      <c r="AA305" s="57">
        <v>66.67</v>
      </c>
      <c r="AB305" s="57">
        <v>9.09</v>
      </c>
      <c r="AC305" s="57">
        <v>21</v>
      </c>
      <c r="AD305" s="57">
        <v>11</v>
      </c>
      <c r="AE305" s="57">
        <v>66.67</v>
      </c>
      <c r="AF305" s="57">
        <v>36.36</v>
      </c>
      <c r="AI305" s="45">
        <f t="shared" si="62"/>
        <v>38.388000000000012</v>
      </c>
      <c r="AJ305" s="46">
        <f t="shared" si="63"/>
        <v>-38.388000000000012</v>
      </c>
      <c r="AK305" s="63" t="str">
        <f t="shared" si="64"/>
        <v>N</v>
      </c>
      <c r="AL305" s="63" t="str">
        <f t="shared" si="65"/>
        <v>N</v>
      </c>
      <c r="AM305" s="44" t="str">
        <f t="shared" si="66"/>
        <v>Loss</v>
      </c>
      <c r="AN305" s="44" t="str">
        <f t="shared" si="67"/>
        <v>Win</v>
      </c>
      <c r="AO305" s="44" t="str">
        <f t="shared" si="68"/>
        <v>Loss</v>
      </c>
      <c r="AP305" s="44">
        <f t="shared" si="69"/>
        <v>-50</v>
      </c>
      <c r="AQ305" s="44">
        <f t="shared" si="70"/>
        <v>132</v>
      </c>
      <c r="AR305" s="44">
        <f t="shared" si="71"/>
        <v>-50</v>
      </c>
      <c r="AS305" s="99" t="str">
        <f t="shared" si="72"/>
        <v>+</v>
      </c>
      <c r="AT305" s="99" t="str">
        <f t="shared" si="73"/>
        <v>+</v>
      </c>
      <c r="AU305" s="99" t="str">
        <f t="shared" si="74"/>
        <v>+</v>
      </c>
      <c r="AV305" s="99" t="str">
        <f t="shared" si="75"/>
        <v>+</v>
      </c>
      <c r="AW305" s="99" t="str">
        <f t="shared" si="76"/>
        <v>+</v>
      </c>
    </row>
    <row r="306" spans="1:49" ht="15">
      <c r="A306" s="56">
        <v>43617</v>
      </c>
      <c r="B306" s="57" t="s">
        <v>469</v>
      </c>
      <c r="C306" s="57" t="s">
        <v>2617</v>
      </c>
      <c r="D306" s="57" t="s">
        <v>2618</v>
      </c>
      <c r="E306" s="57" t="s">
        <v>2619</v>
      </c>
      <c r="F306" s="57" t="s">
        <v>2620</v>
      </c>
      <c r="G306" s="57">
        <v>1</v>
      </c>
      <c r="H306" s="57">
        <v>0</v>
      </c>
      <c r="I306" s="57">
        <v>1.54</v>
      </c>
      <c r="J306" s="57">
        <v>3.48</v>
      </c>
      <c r="K306" s="57">
        <v>6.47</v>
      </c>
      <c r="L306" s="57">
        <v>-4.93</v>
      </c>
      <c r="M306" s="57">
        <v>38</v>
      </c>
      <c r="N306" s="57">
        <v>39</v>
      </c>
      <c r="O306" s="57">
        <v>0</v>
      </c>
      <c r="P306" s="57">
        <v>19</v>
      </c>
      <c r="Q306" s="57">
        <v>19</v>
      </c>
      <c r="R306" s="57">
        <v>0</v>
      </c>
      <c r="S306" s="57">
        <v>0</v>
      </c>
      <c r="T306" s="57">
        <v>0</v>
      </c>
      <c r="U306" s="57">
        <v>26.32</v>
      </c>
      <c r="V306" s="57">
        <v>47.37</v>
      </c>
      <c r="W306" s="57">
        <v>26.32</v>
      </c>
      <c r="X306" s="57">
        <v>17.95</v>
      </c>
      <c r="Y306" s="57">
        <v>28.21</v>
      </c>
      <c r="Z306" s="57">
        <v>53.85</v>
      </c>
      <c r="AA306" s="57">
        <v>36.840000000000003</v>
      </c>
      <c r="AB306" s="57">
        <v>0</v>
      </c>
      <c r="AC306" s="57">
        <v>12</v>
      </c>
      <c r="AD306" s="57">
        <v>6</v>
      </c>
      <c r="AE306" s="57">
        <v>25</v>
      </c>
      <c r="AF306" s="57">
        <v>33.33</v>
      </c>
      <c r="AI306" s="45">
        <f t="shared" si="62"/>
        <v>9.0960000000000019</v>
      </c>
      <c r="AJ306" s="46">
        <f t="shared" si="63"/>
        <v>-9.0960000000000019</v>
      </c>
      <c r="AK306" s="63" t="str">
        <f t="shared" si="64"/>
        <v>N</v>
      </c>
      <c r="AL306" s="63" t="str">
        <f t="shared" si="65"/>
        <v>N</v>
      </c>
      <c r="AM306" s="44" t="str">
        <f t="shared" si="66"/>
        <v>Win</v>
      </c>
      <c r="AN306" s="44" t="str">
        <f t="shared" si="67"/>
        <v>Loss</v>
      </c>
      <c r="AO306" s="44" t="str">
        <f t="shared" si="68"/>
        <v>Loss</v>
      </c>
      <c r="AP306" s="44">
        <f t="shared" si="69"/>
        <v>27</v>
      </c>
      <c r="AQ306" s="44">
        <f t="shared" si="70"/>
        <v>-50</v>
      </c>
      <c r="AR306" s="44">
        <f t="shared" si="71"/>
        <v>-50</v>
      </c>
      <c r="AS306" s="99" t="str">
        <f t="shared" si="72"/>
        <v>+</v>
      </c>
      <c r="AT306" s="99" t="str">
        <f t="shared" si="73"/>
        <v>n/a</v>
      </c>
      <c r="AU306" s="99" t="str">
        <f t="shared" si="74"/>
        <v>+</v>
      </c>
      <c r="AV306" s="99" t="str">
        <f t="shared" si="75"/>
        <v>+</v>
      </c>
      <c r="AW306" s="99" t="str">
        <f t="shared" si="76"/>
        <v>+</v>
      </c>
    </row>
    <row r="307" spans="1:49" ht="15">
      <c r="A307" s="56">
        <v>43617</v>
      </c>
      <c r="B307" s="57" t="s">
        <v>115</v>
      </c>
      <c r="C307" s="57" t="s">
        <v>230</v>
      </c>
      <c r="D307" s="57" t="s">
        <v>2621</v>
      </c>
      <c r="E307" s="57" t="s">
        <v>236</v>
      </c>
      <c r="F307" s="57" t="s">
        <v>2622</v>
      </c>
      <c r="G307" s="57">
        <v>2</v>
      </c>
      <c r="H307" s="57">
        <v>0</v>
      </c>
      <c r="I307" s="57">
        <v>1.41</v>
      </c>
      <c r="J307" s="57">
        <v>4.37</v>
      </c>
      <c r="K307" s="57">
        <v>7.83</v>
      </c>
      <c r="L307" s="57">
        <v>-6.42</v>
      </c>
      <c r="M307" s="57">
        <v>61</v>
      </c>
      <c r="N307" s="57">
        <v>68</v>
      </c>
      <c r="O307" s="57">
        <v>0</v>
      </c>
      <c r="P307" s="57">
        <v>33</v>
      </c>
      <c r="Q307" s="57">
        <v>32</v>
      </c>
      <c r="R307" s="57">
        <v>0</v>
      </c>
      <c r="S307" s="57">
        <v>0</v>
      </c>
      <c r="T307" s="57">
        <v>0</v>
      </c>
      <c r="U307" s="57">
        <v>60.66</v>
      </c>
      <c r="V307" s="57">
        <v>21.31</v>
      </c>
      <c r="W307" s="57">
        <v>18.03</v>
      </c>
      <c r="X307" s="57">
        <v>54.41</v>
      </c>
      <c r="Y307" s="57">
        <v>23.53</v>
      </c>
      <c r="Z307" s="57">
        <v>22.06</v>
      </c>
      <c r="AA307" s="57">
        <v>75.760000000000005</v>
      </c>
      <c r="AB307" s="57">
        <v>43.75</v>
      </c>
      <c r="AC307" s="57">
        <v>52</v>
      </c>
      <c r="AD307" s="57">
        <v>46</v>
      </c>
      <c r="AE307" s="57">
        <v>65.38</v>
      </c>
      <c r="AF307" s="57">
        <v>58.7</v>
      </c>
      <c r="AI307" s="45">
        <f t="shared" si="62"/>
        <v>1.8340000000000001</v>
      </c>
      <c r="AJ307" s="46">
        <f t="shared" si="63"/>
        <v>-1.8340000000000001</v>
      </c>
      <c r="AK307" s="63" t="str">
        <f t="shared" si="64"/>
        <v>N</v>
      </c>
      <c r="AL307" s="63" t="str">
        <f t="shared" si="65"/>
        <v>N</v>
      </c>
      <c r="AM307" s="44" t="str">
        <f t="shared" si="66"/>
        <v>Win</v>
      </c>
      <c r="AN307" s="44" t="str">
        <f t="shared" si="67"/>
        <v>Loss</v>
      </c>
      <c r="AO307" s="44" t="str">
        <f t="shared" si="68"/>
        <v>Loss</v>
      </c>
      <c r="AP307" s="44">
        <f t="shared" si="69"/>
        <v>20.5</v>
      </c>
      <c r="AQ307" s="44">
        <f t="shared" si="70"/>
        <v>-50</v>
      </c>
      <c r="AR307" s="44">
        <f t="shared" si="71"/>
        <v>-50</v>
      </c>
      <c r="AS307" s="99" t="str">
        <f t="shared" si="72"/>
        <v>+</v>
      </c>
      <c r="AT307" s="99" t="str">
        <f t="shared" si="73"/>
        <v>n/a</v>
      </c>
      <c r="AU307" s="99" t="str">
        <f t="shared" si="74"/>
        <v>+</v>
      </c>
      <c r="AV307" s="99" t="str">
        <f t="shared" si="75"/>
        <v>+</v>
      </c>
      <c r="AW307" s="99" t="str">
        <f t="shared" si="76"/>
        <v>+</v>
      </c>
    </row>
    <row r="308" spans="1:49" ht="15">
      <c r="A308" s="56">
        <v>43617</v>
      </c>
      <c r="B308" s="57" t="s">
        <v>115</v>
      </c>
      <c r="C308" s="57" t="s">
        <v>116</v>
      </c>
      <c r="D308" s="57" t="s">
        <v>2623</v>
      </c>
      <c r="E308" s="57" t="s">
        <v>2624</v>
      </c>
      <c r="F308" s="57" t="s">
        <v>124</v>
      </c>
      <c r="G308" s="57">
        <v>1</v>
      </c>
      <c r="H308" s="57">
        <v>2</v>
      </c>
      <c r="I308" s="57">
        <v>1.67</v>
      </c>
      <c r="J308" s="57">
        <v>3.55</v>
      </c>
      <c r="K308" s="57">
        <v>4.95</v>
      </c>
      <c r="L308" s="57">
        <v>-3.28</v>
      </c>
      <c r="M308" s="57">
        <v>34</v>
      </c>
      <c r="N308" s="57">
        <v>25</v>
      </c>
      <c r="O308" s="57">
        <v>2</v>
      </c>
      <c r="P308" s="57">
        <v>17</v>
      </c>
      <c r="Q308" s="57">
        <v>13</v>
      </c>
      <c r="R308" s="57">
        <v>50</v>
      </c>
      <c r="S308" s="57">
        <v>50</v>
      </c>
      <c r="T308" s="57">
        <v>0</v>
      </c>
      <c r="U308" s="57">
        <v>38.24</v>
      </c>
      <c r="V308" s="57">
        <v>23.53</v>
      </c>
      <c r="W308" s="57">
        <v>38.24</v>
      </c>
      <c r="X308" s="57">
        <v>32</v>
      </c>
      <c r="Y308" s="57">
        <v>24</v>
      </c>
      <c r="Z308" s="57">
        <v>44</v>
      </c>
      <c r="AA308" s="57">
        <v>58.82</v>
      </c>
      <c r="AB308" s="57">
        <v>15.38</v>
      </c>
      <c r="AC308" s="57">
        <v>15</v>
      </c>
      <c r="AD308" s="57">
        <v>9</v>
      </c>
      <c r="AE308" s="57">
        <v>60</v>
      </c>
      <c r="AF308" s="57">
        <v>55.56</v>
      </c>
      <c r="AI308" s="45">
        <f t="shared" si="62"/>
        <v>22.353000000000002</v>
      </c>
      <c r="AJ308" s="46">
        <f t="shared" si="63"/>
        <v>-12.353000000000002</v>
      </c>
      <c r="AK308" s="63" t="str">
        <f t="shared" si="64"/>
        <v>N</v>
      </c>
      <c r="AL308" s="63" t="str">
        <f t="shared" si="65"/>
        <v>N</v>
      </c>
      <c r="AM308" s="44" t="str">
        <f t="shared" si="66"/>
        <v>Loss</v>
      </c>
      <c r="AN308" s="44" t="str">
        <f t="shared" si="67"/>
        <v>Loss</v>
      </c>
      <c r="AO308" s="44" t="str">
        <f t="shared" si="68"/>
        <v>Win</v>
      </c>
      <c r="AP308" s="44">
        <f t="shared" si="69"/>
        <v>-50</v>
      </c>
      <c r="AQ308" s="44">
        <f t="shared" si="70"/>
        <v>-50</v>
      </c>
      <c r="AR308" s="44">
        <f t="shared" si="71"/>
        <v>197.5</v>
      </c>
      <c r="AS308" s="99" t="str">
        <f t="shared" si="72"/>
        <v>+</v>
      </c>
      <c r="AT308" s="99" t="str">
        <f t="shared" si="73"/>
        <v>+</v>
      </c>
      <c r="AU308" s="99" t="str">
        <f t="shared" si="74"/>
        <v>+</v>
      </c>
      <c r="AV308" s="99" t="str">
        <f t="shared" si="75"/>
        <v>+</v>
      </c>
      <c r="AW308" s="99" t="str">
        <f t="shared" si="76"/>
        <v>+</v>
      </c>
    </row>
    <row r="309" spans="1:49" ht="15">
      <c r="A309" s="56">
        <v>43617</v>
      </c>
      <c r="B309" s="57" t="s">
        <v>115</v>
      </c>
      <c r="C309" s="57" t="s">
        <v>126</v>
      </c>
      <c r="D309" s="57" t="s">
        <v>2625</v>
      </c>
      <c r="E309" s="57" t="s">
        <v>132</v>
      </c>
      <c r="F309" s="57" t="s">
        <v>134</v>
      </c>
      <c r="G309" s="57">
        <v>0</v>
      </c>
      <c r="H309" s="57">
        <v>1</v>
      </c>
      <c r="I309" s="57">
        <v>2.4500000000000002</v>
      </c>
      <c r="J309" s="57">
        <v>3.36</v>
      </c>
      <c r="K309" s="57">
        <v>2.5099999999999998</v>
      </c>
      <c r="L309" s="57">
        <v>-0.06</v>
      </c>
      <c r="M309" s="57">
        <v>14</v>
      </c>
      <c r="N309" s="57">
        <v>7</v>
      </c>
      <c r="O309" s="57">
        <v>1</v>
      </c>
      <c r="P309" s="57">
        <v>7</v>
      </c>
      <c r="Q309" s="57">
        <v>3</v>
      </c>
      <c r="R309" s="57">
        <v>0</v>
      </c>
      <c r="S309" s="57">
        <v>0</v>
      </c>
      <c r="T309" s="57">
        <v>100</v>
      </c>
      <c r="U309" s="57">
        <v>14.29</v>
      </c>
      <c r="V309" s="57">
        <v>28.57</v>
      </c>
      <c r="W309" s="57">
        <v>57.14</v>
      </c>
      <c r="X309" s="57">
        <v>28.57</v>
      </c>
      <c r="Y309" s="57">
        <v>28.57</v>
      </c>
      <c r="Z309" s="57">
        <v>42.86</v>
      </c>
      <c r="AA309" s="57">
        <v>28.57</v>
      </c>
      <c r="AB309" s="57">
        <v>33.33</v>
      </c>
      <c r="AC309" s="57">
        <v>4</v>
      </c>
      <c r="AD309" s="57">
        <v>2</v>
      </c>
      <c r="AE309" s="57">
        <v>50</v>
      </c>
      <c r="AF309" s="57">
        <v>50</v>
      </c>
      <c r="AI309" s="45">
        <f t="shared" si="62"/>
        <v>-35.711999999999996</v>
      </c>
      <c r="AJ309" s="46">
        <f t="shared" si="63"/>
        <v>35.711999999999996</v>
      </c>
      <c r="AK309" s="63" t="str">
        <f t="shared" si="64"/>
        <v>N</v>
      </c>
      <c r="AL309" s="63" t="str">
        <f t="shared" si="65"/>
        <v>N</v>
      </c>
      <c r="AM309" s="44" t="str">
        <f t="shared" si="66"/>
        <v>Loss</v>
      </c>
      <c r="AN309" s="44" t="str">
        <f t="shared" si="67"/>
        <v>Loss</v>
      </c>
      <c r="AO309" s="44" t="str">
        <f t="shared" si="68"/>
        <v>Win</v>
      </c>
      <c r="AP309" s="44">
        <f t="shared" si="69"/>
        <v>-50</v>
      </c>
      <c r="AQ309" s="44">
        <f t="shared" si="70"/>
        <v>-50</v>
      </c>
      <c r="AR309" s="44">
        <f t="shared" si="71"/>
        <v>75.499999999999986</v>
      </c>
      <c r="AS309" s="99" t="str">
        <f t="shared" si="72"/>
        <v>+</v>
      </c>
      <c r="AT309" s="99" t="str">
        <f t="shared" si="73"/>
        <v>-</v>
      </c>
      <c r="AU309" s="99" t="str">
        <f t="shared" si="74"/>
        <v>-</v>
      </c>
      <c r="AV309" s="99" t="str">
        <f t="shared" si="75"/>
        <v>-</v>
      </c>
      <c r="AW309" s="99" t="str">
        <f t="shared" si="76"/>
        <v>-</v>
      </c>
    </row>
    <row r="310" spans="1:49" ht="15">
      <c r="A310" s="56">
        <v>43617</v>
      </c>
      <c r="B310" s="57" t="s">
        <v>115</v>
      </c>
      <c r="C310" s="57" t="s">
        <v>126</v>
      </c>
      <c r="D310" s="57" t="s">
        <v>2626</v>
      </c>
      <c r="E310" s="57" t="s">
        <v>150</v>
      </c>
      <c r="F310" s="57" t="s">
        <v>152</v>
      </c>
      <c r="G310" s="57">
        <v>1</v>
      </c>
      <c r="H310" s="57">
        <v>0</v>
      </c>
      <c r="I310" s="57">
        <v>2.08</v>
      </c>
      <c r="J310" s="57">
        <v>3.44</v>
      </c>
      <c r="K310" s="57">
        <v>3.09</v>
      </c>
      <c r="L310" s="57">
        <v>-1.01</v>
      </c>
      <c r="M310" s="57">
        <v>19</v>
      </c>
      <c r="N310" s="57">
        <v>33</v>
      </c>
      <c r="O310" s="57">
        <v>1</v>
      </c>
      <c r="P310" s="57">
        <v>11</v>
      </c>
      <c r="Q310" s="57">
        <v>16</v>
      </c>
      <c r="R310" s="57">
        <v>100</v>
      </c>
      <c r="S310" s="57">
        <v>0</v>
      </c>
      <c r="T310" s="57">
        <v>0</v>
      </c>
      <c r="U310" s="57">
        <v>52.63</v>
      </c>
      <c r="V310" s="57">
        <v>21.05</v>
      </c>
      <c r="W310" s="57">
        <v>26.32</v>
      </c>
      <c r="X310" s="57">
        <v>30.3</v>
      </c>
      <c r="Y310" s="57">
        <v>24.24</v>
      </c>
      <c r="Z310" s="57">
        <v>45.45</v>
      </c>
      <c r="AA310" s="57">
        <v>63.64</v>
      </c>
      <c r="AB310" s="57">
        <v>18.75</v>
      </c>
      <c r="AC310" s="57">
        <v>12</v>
      </c>
      <c r="AD310" s="57">
        <v>16</v>
      </c>
      <c r="AE310" s="57">
        <v>58.33</v>
      </c>
      <c r="AF310" s="57">
        <v>50</v>
      </c>
      <c r="AI310" s="45">
        <f t="shared" si="62"/>
        <v>37.972999999999999</v>
      </c>
      <c r="AJ310" s="46">
        <f t="shared" si="63"/>
        <v>-37.972999999999999</v>
      </c>
      <c r="AK310" s="63" t="str">
        <f t="shared" si="64"/>
        <v>N</v>
      </c>
      <c r="AL310" s="63" t="str">
        <f t="shared" si="65"/>
        <v>N</v>
      </c>
      <c r="AM310" s="44" t="str">
        <f t="shared" si="66"/>
        <v>Win</v>
      </c>
      <c r="AN310" s="44" t="str">
        <f t="shared" si="67"/>
        <v>Loss</v>
      </c>
      <c r="AO310" s="44" t="str">
        <f t="shared" si="68"/>
        <v>Loss</v>
      </c>
      <c r="AP310" s="44">
        <f t="shared" si="69"/>
        <v>54</v>
      </c>
      <c r="AQ310" s="44">
        <f t="shared" si="70"/>
        <v>-50</v>
      </c>
      <c r="AR310" s="44">
        <f t="shared" si="71"/>
        <v>-50</v>
      </c>
      <c r="AS310" s="99" t="str">
        <f t="shared" si="72"/>
        <v>+</v>
      </c>
      <c r="AT310" s="99" t="str">
        <f t="shared" si="73"/>
        <v>+</v>
      </c>
      <c r="AU310" s="99" t="str">
        <f t="shared" si="74"/>
        <v>+</v>
      </c>
      <c r="AV310" s="99" t="str">
        <f t="shared" si="75"/>
        <v>+</v>
      </c>
      <c r="AW310" s="99" t="str">
        <f t="shared" si="76"/>
        <v>+</v>
      </c>
    </row>
    <row r="311" spans="1:49" ht="15">
      <c r="A311" s="56">
        <v>43617</v>
      </c>
      <c r="B311" s="57" t="s">
        <v>115</v>
      </c>
      <c r="C311" s="57" t="s">
        <v>126</v>
      </c>
      <c r="D311" s="57" t="s">
        <v>2627</v>
      </c>
      <c r="E311" s="57" t="s">
        <v>2628</v>
      </c>
      <c r="F311" s="57" t="s">
        <v>155</v>
      </c>
      <c r="G311" s="57">
        <v>0</v>
      </c>
      <c r="H311" s="57">
        <v>5</v>
      </c>
      <c r="I311" s="57">
        <v>10.73</v>
      </c>
      <c r="J311" s="57">
        <v>7.24</v>
      </c>
      <c r="K311" s="57">
        <v>1.1499999999999999</v>
      </c>
      <c r="L311" s="57">
        <v>9.58</v>
      </c>
      <c r="M311" s="57">
        <v>14</v>
      </c>
      <c r="N311" s="57">
        <v>17</v>
      </c>
      <c r="O311" s="57">
        <v>1</v>
      </c>
      <c r="P311" s="57">
        <v>7</v>
      </c>
      <c r="Q311" s="57">
        <v>8</v>
      </c>
      <c r="R311" s="57">
        <v>0</v>
      </c>
      <c r="S311" s="57">
        <v>0</v>
      </c>
      <c r="T311" s="57">
        <v>100</v>
      </c>
      <c r="U311" s="57">
        <v>7.14</v>
      </c>
      <c r="V311" s="57">
        <v>28.57</v>
      </c>
      <c r="W311" s="57">
        <v>64.290000000000006</v>
      </c>
      <c r="X311" s="57">
        <v>35.29</v>
      </c>
      <c r="Y311" s="57">
        <v>41.18</v>
      </c>
      <c r="Z311" s="57">
        <v>23.53</v>
      </c>
      <c r="AA311" s="57">
        <v>0</v>
      </c>
      <c r="AB311" s="57">
        <v>25</v>
      </c>
      <c r="AC311" s="57">
        <v>2</v>
      </c>
      <c r="AD311" s="57">
        <v>13</v>
      </c>
      <c r="AE311" s="57">
        <v>0</v>
      </c>
      <c r="AF311" s="57">
        <v>38.46</v>
      </c>
      <c r="AI311" s="45">
        <f t="shared" si="62"/>
        <v>-45.042999999999999</v>
      </c>
      <c r="AJ311" s="46">
        <f t="shared" si="63"/>
        <v>45.042999999999999</v>
      </c>
      <c r="AK311" s="63" t="str">
        <f t="shared" si="64"/>
        <v>N</v>
      </c>
      <c r="AL311" s="63" t="str">
        <f t="shared" si="65"/>
        <v>Y</v>
      </c>
      <c r="AM311" s="44" t="str">
        <f t="shared" si="66"/>
        <v>Loss</v>
      </c>
      <c r="AN311" s="44" t="str">
        <f t="shared" si="67"/>
        <v>Loss</v>
      </c>
      <c r="AO311" s="44" t="str">
        <f t="shared" si="68"/>
        <v>Win</v>
      </c>
      <c r="AP311" s="44">
        <f t="shared" si="69"/>
        <v>-50</v>
      </c>
      <c r="AQ311" s="44">
        <f t="shared" si="70"/>
        <v>-50</v>
      </c>
      <c r="AR311" s="44">
        <f t="shared" si="71"/>
        <v>7.4999999999999929</v>
      </c>
      <c r="AS311" s="99" t="str">
        <f t="shared" si="72"/>
        <v>-</v>
      </c>
      <c r="AT311" s="99" t="str">
        <f t="shared" si="73"/>
        <v>-</v>
      </c>
      <c r="AU311" s="99" t="str">
        <f t="shared" si="74"/>
        <v>-</v>
      </c>
      <c r="AV311" s="99" t="str">
        <f t="shared" si="75"/>
        <v>-</v>
      </c>
      <c r="AW311" s="99" t="str">
        <f t="shared" si="76"/>
        <v>-</v>
      </c>
    </row>
    <row r="312" spans="1:49" ht="15">
      <c r="A312" s="56">
        <v>43617</v>
      </c>
      <c r="B312" s="57" t="s">
        <v>115</v>
      </c>
      <c r="C312" s="57" t="s">
        <v>126</v>
      </c>
      <c r="D312" s="57" t="s">
        <v>2629</v>
      </c>
      <c r="E312" s="57" t="s">
        <v>186</v>
      </c>
      <c r="F312" s="57" t="s">
        <v>188</v>
      </c>
      <c r="G312" s="57">
        <v>4</v>
      </c>
      <c r="H312" s="57">
        <v>0</v>
      </c>
      <c r="I312" s="57">
        <v>1.1599999999999999</v>
      </c>
      <c r="J312" s="57">
        <v>5.92</v>
      </c>
      <c r="K312" s="57">
        <v>14.08</v>
      </c>
      <c r="L312" s="57">
        <v>-12.92</v>
      </c>
      <c r="M312" s="57">
        <v>18</v>
      </c>
      <c r="N312" s="57">
        <v>9</v>
      </c>
      <c r="O312" s="57">
        <v>1</v>
      </c>
      <c r="P312" s="57">
        <v>9</v>
      </c>
      <c r="Q312" s="57">
        <v>3</v>
      </c>
      <c r="R312" s="57">
        <v>100</v>
      </c>
      <c r="S312" s="57">
        <v>0</v>
      </c>
      <c r="T312" s="57">
        <v>0</v>
      </c>
      <c r="U312" s="57">
        <v>38.89</v>
      </c>
      <c r="V312" s="57">
        <v>22.22</v>
      </c>
      <c r="W312" s="57">
        <v>38.89</v>
      </c>
      <c r="X312" s="57">
        <v>22.22</v>
      </c>
      <c r="Y312" s="57">
        <v>22.22</v>
      </c>
      <c r="Z312" s="57">
        <v>55.56</v>
      </c>
      <c r="AA312" s="57">
        <v>55.56</v>
      </c>
      <c r="AB312" s="57">
        <v>0</v>
      </c>
      <c r="AC312" s="57">
        <v>7</v>
      </c>
      <c r="AD312" s="57">
        <v>1</v>
      </c>
      <c r="AE312" s="57">
        <v>71.430000000000007</v>
      </c>
      <c r="AF312" s="57">
        <v>0</v>
      </c>
      <c r="AI312" s="45">
        <f t="shared" si="62"/>
        <v>36.668000000000006</v>
      </c>
      <c r="AJ312" s="46">
        <f t="shared" si="63"/>
        <v>-36.668000000000006</v>
      </c>
      <c r="AK312" s="63" t="str">
        <f t="shared" si="64"/>
        <v>N</v>
      </c>
      <c r="AL312" s="63" t="str">
        <f t="shared" si="65"/>
        <v>N</v>
      </c>
      <c r="AM312" s="44" t="str">
        <f t="shared" si="66"/>
        <v>Win</v>
      </c>
      <c r="AN312" s="44" t="str">
        <f t="shared" si="67"/>
        <v>Loss</v>
      </c>
      <c r="AO312" s="44" t="str">
        <f t="shared" si="68"/>
        <v>Loss</v>
      </c>
      <c r="AP312" s="44">
        <f t="shared" si="69"/>
        <v>7.9999999999999929</v>
      </c>
      <c r="AQ312" s="44">
        <f t="shared" si="70"/>
        <v>-50</v>
      </c>
      <c r="AR312" s="44">
        <f t="shared" si="71"/>
        <v>-50</v>
      </c>
      <c r="AS312" s="99" t="str">
        <f t="shared" si="72"/>
        <v>+</v>
      </c>
      <c r="AT312" s="99" t="str">
        <f t="shared" si="73"/>
        <v>+</v>
      </c>
      <c r="AU312" s="99" t="str">
        <f t="shared" si="74"/>
        <v>+</v>
      </c>
      <c r="AV312" s="99" t="str">
        <f t="shared" si="75"/>
        <v>+</v>
      </c>
      <c r="AW312" s="99" t="str">
        <f t="shared" si="76"/>
        <v>+</v>
      </c>
    </row>
    <row r="313" spans="1:49" ht="15">
      <c r="A313" s="56">
        <v>43617</v>
      </c>
      <c r="B313" s="57" t="s">
        <v>115</v>
      </c>
      <c r="C313" s="57" t="s">
        <v>126</v>
      </c>
      <c r="D313" s="57" t="s">
        <v>2630</v>
      </c>
      <c r="E313" s="57" t="s">
        <v>216</v>
      </c>
      <c r="F313" s="57" t="s">
        <v>164</v>
      </c>
      <c r="G313" s="57">
        <v>0</v>
      </c>
      <c r="H313" s="57">
        <v>2</v>
      </c>
      <c r="I313" s="57">
        <v>11.46</v>
      </c>
      <c r="J313" s="57">
        <v>4.74</v>
      </c>
      <c r="K313" s="57">
        <v>1.24</v>
      </c>
      <c r="L313" s="57">
        <v>10.220000000000001</v>
      </c>
      <c r="M313" s="57">
        <v>11</v>
      </c>
      <c r="N313" s="57">
        <v>26</v>
      </c>
      <c r="O313" s="57">
        <v>1</v>
      </c>
      <c r="P313" s="57">
        <v>6</v>
      </c>
      <c r="Q313" s="57">
        <v>13</v>
      </c>
      <c r="R313" s="57">
        <v>0</v>
      </c>
      <c r="S313" s="57">
        <v>0</v>
      </c>
      <c r="T313" s="57">
        <v>100</v>
      </c>
      <c r="U313" s="57">
        <v>9.09</v>
      </c>
      <c r="V313" s="57">
        <v>36.36</v>
      </c>
      <c r="W313" s="57">
        <v>54.55</v>
      </c>
      <c r="X313" s="57">
        <v>38.46</v>
      </c>
      <c r="Y313" s="57">
        <v>15.38</v>
      </c>
      <c r="Z313" s="57">
        <v>46.15</v>
      </c>
      <c r="AA313" s="57">
        <v>16.670000000000002</v>
      </c>
      <c r="AB313" s="57">
        <v>23.08</v>
      </c>
      <c r="AC313" s="57">
        <v>0</v>
      </c>
      <c r="AD313" s="57">
        <v>15</v>
      </c>
      <c r="AE313" s="57">
        <v>0</v>
      </c>
      <c r="AF313" s="57">
        <v>40</v>
      </c>
      <c r="AI313" s="45">
        <f t="shared" si="62"/>
        <v>-35.456000000000003</v>
      </c>
      <c r="AJ313" s="46">
        <f t="shared" si="63"/>
        <v>35.456000000000003</v>
      </c>
      <c r="AK313" s="63" t="str">
        <f t="shared" si="64"/>
        <v>N</v>
      </c>
      <c r="AL313" s="63" t="str">
        <f t="shared" si="65"/>
        <v>N</v>
      </c>
      <c r="AM313" s="44" t="str">
        <f t="shared" si="66"/>
        <v>Loss</v>
      </c>
      <c r="AN313" s="44" t="str">
        <f t="shared" si="67"/>
        <v>Loss</v>
      </c>
      <c r="AO313" s="44" t="str">
        <f t="shared" si="68"/>
        <v>Win</v>
      </c>
      <c r="AP313" s="44">
        <f t="shared" si="69"/>
        <v>-50</v>
      </c>
      <c r="AQ313" s="44">
        <f t="shared" si="70"/>
        <v>-50</v>
      </c>
      <c r="AR313" s="44">
        <f t="shared" si="71"/>
        <v>12</v>
      </c>
      <c r="AS313" s="99" t="str">
        <f t="shared" si="72"/>
        <v>-</v>
      </c>
      <c r="AT313" s="99" t="str">
        <f t="shared" si="73"/>
        <v>-</v>
      </c>
      <c r="AU313" s="99" t="str">
        <f t="shared" si="74"/>
        <v>-</v>
      </c>
      <c r="AV313" s="99" t="str">
        <f t="shared" si="75"/>
        <v>-</v>
      </c>
      <c r="AW313" s="99" t="str">
        <f t="shared" si="76"/>
        <v>-</v>
      </c>
    </row>
    <row r="314" spans="1:49" ht="15">
      <c r="A314" s="56">
        <v>43617</v>
      </c>
      <c r="B314" s="57" t="s">
        <v>395</v>
      </c>
      <c r="C314" s="57" t="s">
        <v>2631</v>
      </c>
      <c r="D314" s="57" t="s">
        <v>2632</v>
      </c>
      <c r="E314" s="57" t="s">
        <v>2633</v>
      </c>
      <c r="F314" s="57" t="s">
        <v>2634</v>
      </c>
      <c r="G314" s="57">
        <v>0</v>
      </c>
      <c r="H314" s="57">
        <v>2</v>
      </c>
      <c r="I314" s="57">
        <v>4.18</v>
      </c>
      <c r="J314" s="57">
        <v>3.64</v>
      </c>
      <c r="K314" s="57">
        <v>1.94</v>
      </c>
      <c r="L314" s="57">
        <v>2.2400000000000002</v>
      </c>
      <c r="M314" s="57">
        <v>12</v>
      </c>
      <c r="N314" s="57">
        <v>13</v>
      </c>
      <c r="O314" s="57">
        <v>0</v>
      </c>
      <c r="P314" s="57">
        <v>6</v>
      </c>
      <c r="Q314" s="57">
        <v>7</v>
      </c>
      <c r="R314" s="57">
        <v>0</v>
      </c>
      <c r="S314" s="57">
        <v>0</v>
      </c>
      <c r="T314" s="57">
        <v>0</v>
      </c>
      <c r="U314" s="57">
        <v>50</v>
      </c>
      <c r="V314" s="57">
        <v>16.670000000000002</v>
      </c>
      <c r="W314" s="57">
        <v>33.33</v>
      </c>
      <c r="X314" s="57">
        <v>53.85</v>
      </c>
      <c r="Y314" s="57">
        <v>7.69</v>
      </c>
      <c r="Z314" s="57">
        <v>38.46</v>
      </c>
      <c r="AA314" s="57">
        <v>66.67</v>
      </c>
      <c r="AB314" s="57">
        <v>28.57</v>
      </c>
      <c r="AC314" s="57">
        <v>5</v>
      </c>
      <c r="AD314" s="57">
        <v>10</v>
      </c>
      <c r="AE314" s="57">
        <v>60</v>
      </c>
      <c r="AF314" s="57">
        <v>60</v>
      </c>
      <c r="AI314" s="45">
        <f t="shared" si="62"/>
        <v>1.1539999999999981</v>
      </c>
      <c r="AJ314" s="46">
        <f t="shared" si="63"/>
        <v>-1.1539999999999981</v>
      </c>
      <c r="AK314" s="63" t="str">
        <f t="shared" si="64"/>
        <v>N</v>
      </c>
      <c r="AL314" s="63" t="str">
        <f t="shared" si="65"/>
        <v>N</v>
      </c>
      <c r="AM314" s="44" t="str">
        <f t="shared" si="66"/>
        <v>Loss</v>
      </c>
      <c r="AN314" s="44" t="str">
        <f t="shared" si="67"/>
        <v>Loss</v>
      </c>
      <c r="AO314" s="44" t="str">
        <f t="shared" si="68"/>
        <v>Win</v>
      </c>
      <c r="AP314" s="44">
        <f t="shared" si="69"/>
        <v>-50</v>
      </c>
      <c r="AQ314" s="44">
        <f t="shared" si="70"/>
        <v>-50</v>
      </c>
      <c r="AR314" s="44">
        <f t="shared" si="71"/>
        <v>47</v>
      </c>
      <c r="AS314" s="99" t="str">
        <f t="shared" si="72"/>
        <v>-</v>
      </c>
      <c r="AT314" s="99" t="str">
        <f t="shared" si="73"/>
        <v>n/a</v>
      </c>
      <c r="AU314" s="99" t="str">
        <f t="shared" si="74"/>
        <v>-</v>
      </c>
      <c r="AV314" s="99" t="str">
        <f t="shared" si="75"/>
        <v>+</v>
      </c>
      <c r="AW314" s="99" t="str">
        <f t="shared" si="76"/>
        <v>+</v>
      </c>
    </row>
    <row r="315" spans="1:49" ht="15">
      <c r="A315" s="56">
        <v>43617</v>
      </c>
      <c r="B315" s="57" t="s">
        <v>115</v>
      </c>
      <c r="C315" s="57" t="s">
        <v>218</v>
      </c>
      <c r="D315" s="57" t="s">
        <v>2635</v>
      </c>
      <c r="E315" s="57" t="s">
        <v>2636</v>
      </c>
      <c r="F315" s="57" t="s">
        <v>2637</v>
      </c>
      <c r="G315" s="57">
        <v>1</v>
      </c>
      <c r="H315" s="57">
        <v>0</v>
      </c>
      <c r="I315" s="57">
        <v>1.65</v>
      </c>
      <c r="J315" s="57">
        <v>3.39</v>
      </c>
      <c r="K315" s="57">
        <v>5.59</v>
      </c>
      <c r="L315" s="57">
        <v>-3.94</v>
      </c>
      <c r="M315" s="57">
        <v>41</v>
      </c>
      <c r="N315" s="57">
        <v>69</v>
      </c>
      <c r="O315" s="57">
        <v>0</v>
      </c>
      <c r="P315" s="57">
        <v>20</v>
      </c>
      <c r="Q315" s="57">
        <v>35</v>
      </c>
      <c r="R315" s="57">
        <v>0</v>
      </c>
      <c r="S315" s="57">
        <v>0</v>
      </c>
      <c r="T315" s="57">
        <v>0</v>
      </c>
      <c r="U315" s="57">
        <v>43.9</v>
      </c>
      <c r="V315" s="57">
        <v>21.95</v>
      </c>
      <c r="W315" s="57">
        <v>34.15</v>
      </c>
      <c r="X315" s="57">
        <v>31.88</v>
      </c>
      <c r="Y315" s="57">
        <v>27.54</v>
      </c>
      <c r="Z315" s="57">
        <v>40.58</v>
      </c>
      <c r="AA315" s="57">
        <v>55</v>
      </c>
      <c r="AB315" s="57">
        <v>25.71</v>
      </c>
      <c r="AC315" s="57">
        <v>23</v>
      </c>
      <c r="AD315" s="57">
        <v>35</v>
      </c>
      <c r="AE315" s="57">
        <v>56.52</v>
      </c>
      <c r="AF315" s="57">
        <v>42.86</v>
      </c>
      <c r="AI315" s="45">
        <f t="shared" si="62"/>
        <v>3.1309999999999985</v>
      </c>
      <c r="AJ315" s="46">
        <f t="shared" si="63"/>
        <v>-3.1309999999999985</v>
      </c>
      <c r="AK315" s="63" t="str">
        <f t="shared" si="64"/>
        <v>N</v>
      </c>
      <c r="AL315" s="63" t="str">
        <f t="shared" si="65"/>
        <v>N</v>
      </c>
      <c r="AM315" s="44" t="str">
        <f t="shared" si="66"/>
        <v>Win</v>
      </c>
      <c r="AN315" s="44" t="str">
        <f t="shared" si="67"/>
        <v>Loss</v>
      </c>
      <c r="AO315" s="44" t="str">
        <f t="shared" si="68"/>
        <v>Loss</v>
      </c>
      <c r="AP315" s="44">
        <f t="shared" si="69"/>
        <v>32.5</v>
      </c>
      <c r="AQ315" s="44">
        <f t="shared" si="70"/>
        <v>-50</v>
      </c>
      <c r="AR315" s="44">
        <f t="shared" si="71"/>
        <v>-50</v>
      </c>
      <c r="AS315" s="99" t="str">
        <f t="shared" si="72"/>
        <v>+</v>
      </c>
      <c r="AT315" s="99" t="str">
        <f t="shared" si="73"/>
        <v>n/a</v>
      </c>
      <c r="AU315" s="99" t="str">
        <f t="shared" si="74"/>
        <v>+</v>
      </c>
      <c r="AV315" s="99" t="str">
        <f t="shared" si="75"/>
        <v>+</v>
      </c>
      <c r="AW315" s="99" t="str">
        <f t="shared" si="76"/>
        <v>+</v>
      </c>
    </row>
    <row r="316" spans="1:49" ht="15">
      <c r="A316" s="56">
        <v>43617</v>
      </c>
      <c r="B316" s="57" t="s">
        <v>115</v>
      </c>
      <c r="C316" s="57" t="s">
        <v>218</v>
      </c>
      <c r="D316" s="57" t="s">
        <v>2638</v>
      </c>
      <c r="E316" s="57" t="s">
        <v>2639</v>
      </c>
      <c r="F316" s="57" t="s">
        <v>2640</v>
      </c>
      <c r="G316" s="57">
        <v>0</v>
      </c>
      <c r="H316" s="57">
        <v>1</v>
      </c>
      <c r="I316" s="57">
        <v>1.87</v>
      </c>
      <c r="J316" s="57">
        <v>3.21</v>
      </c>
      <c r="K316" s="57">
        <v>4.4000000000000004</v>
      </c>
      <c r="L316" s="57">
        <v>-2.5299999999999998</v>
      </c>
      <c r="M316" s="57">
        <v>64</v>
      </c>
      <c r="N316" s="57">
        <v>67</v>
      </c>
      <c r="O316" s="57">
        <v>2</v>
      </c>
      <c r="P316" s="57">
        <v>31</v>
      </c>
      <c r="Q316" s="57">
        <v>34</v>
      </c>
      <c r="R316" s="57">
        <v>0</v>
      </c>
      <c r="S316" s="57">
        <v>50</v>
      </c>
      <c r="T316" s="57">
        <v>50</v>
      </c>
      <c r="U316" s="57">
        <v>35.94</v>
      </c>
      <c r="V316" s="57">
        <v>37.5</v>
      </c>
      <c r="W316" s="57">
        <v>26.56</v>
      </c>
      <c r="X316" s="57">
        <v>49.25</v>
      </c>
      <c r="Y316" s="57">
        <v>23.88</v>
      </c>
      <c r="Z316" s="57">
        <v>26.87</v>
      </c>
      <c r="AA316" s="57">
        <v>41.94</v>
      </c>
      <c r="AB316" s="57">
        <v>32.35</v>
      </c>
      <c r="AC316" s="57">
        <v>45</v>
      </c>
      <c r="AD316" s="57">
        <v>34</v>
      </c>
      <c r="AE316" s="57">
        <v>40</v>
      </c>
      <c r="AF316" s="57">
        <v>61.76</v>
      </c>
      <c r="AI316" s="45">
        <f t="shared" si="62"/>
        <v>-11.238000000000001</v>
      </c>
      <c r="AJ316" s="46">
        <f t="shared" si="63"/>
        <v>21.238</v>
      </c>
      <c r="AK316" s="63" t="str">
        <f t="shared" si="64"/>
        <v>N</v>
      </c>
      <c r="AL316" s="63" t="str">
        <f t="shared" si="65"/>
        <v>N</v>
      </c>
      <c r="AM316" s="44" t="str">
        <f t="shared" si="66"/>
        <v>Loss</v>
      </c>
      <c r="AN316" s="44" t="str">
        <f t="shared" si="67"/>
        <v>Loss</v>
      </c>
      <c r="AO316" s="44" t="str">
        <f t="shared" si="68"/>
        <v>Win</v>
      </c>
      <c r="AP316" s="44">
        <f t="shared" si="69"/>
        <v>-50</v>
      </c>
      <c r="AQ316" s="44">
        <f t="shared" si="70"/>
        <v>-50</v>
      </c>
      <c r="AR316" s="44">
        <f t="shared" si="71"/>
        <v>170.00000000000003</v>
      </c>
      <c r="AS316" s="99" t="str">
        <f t="shared" si="72"/>
        <v>+</v>
      </c>
      <c r="AT316" s="99" t="str">
        <f t="shared" si="73"/>
        <v>-</v>
      </c>
      <c r="AU316" s="99" t="str">
        <f t="shared" si="74"/>
        <v>-</v>
      </c>
      <c r="AV316" s="99" t="str">
        <f t="shared" si="75"/>
        <v>+</v>
      </c>
      <c r="AW316" s="99" t="str">
        <f t="shared" si="76"/>
        <v>-</v>
      </c>
    </row>
    <row r="317" spans="1:49" ht="15">
      <c r="A317" s="56">
        <v>43617</v>
      </c>
      <c r="B317" s="57" t="s">
        <v>516</v>
      </c>
      <c r="C317" s="57" t="s">
        <v>517</v>
      </c>
      <c r="D317" s="57" t="s">
        <v>2641</v>
      </c>
      <c r="E317" s="57" t="s">
        <v>2642</v>
      </c>
      <c r="F317" s="57" t="s">
        <v>2643</v>
      </c>
      <c r="G317" s="57">
        <v>3</v>
      </c>
      <c r="H317" s="57">
        <v>0</v>
      </c>
      <c r="I317" s="57">
        <v>2.38</v>
      </c>
      <c r="J317" s="57">
        <v>2.97</v>
      </c>
      <c r="K317" s="57">
        <v>3.02</v>
      </c>
      <c r="L317" s="57">
        <v>-0.64</v>
      </c>
      <c r="M317" s="57">
        <v>19</v>
      </c>
      <c r="N317" s="57">
        <v>21</v>
      </c>
      <c r="O317" s="57">
        <v>0</v>
      </c>
      <c r="P317" s="57">
        <v>9</v>
      </c>
      <c r="Q317" s="57">
        <v>11</v>
      </c>
      <c r="R317" s="57">
        <v>0</v>
      </c>
      <c r="S317" s="57">
        <v>0</v>
      </c>
      <c r="T317" s="57">
        <v>0</v>
      </c>
      <c r="U317" s="57">
        <v>26.32</v>
      </c>
      <c r="V317" s="57">
        <v>42.11</v>
      </c>
      <c r="W317" s="57">
        <v>31.58</v>
      </c>
      <c r="X317" s="57">
        <v>38.1</v>
      </c>
      <c r="Y317" s="57">
        <v>28.57</v>
      </c>
      <c r="Z317" s="57">
        <v>33.33</v>
      </c>
      <c r="AA317" s="57">
        <v>22.22</v>
      </c>
      <c r="AB317" s="57">
        <v>18.18</v>
      </c>
      <c r="AC317" s="57">
        <v>9</v>
      </c>
      <c r="AD317" s="57">
        <v>11</v>
      </c>
      <c r="AE317" s="57">
        <v>44.44</v>
      </c>
      <c r="AF317" s="57">
        <v>45.45</v>
      </c>
      <c r="AI317" s="45">
        <f t="shared" si="62"/>
        <v>-0.65199999999999925</v>
      </c>
      <c r="AJ317" s="46">
        <f t="shared" si="63"/>
        <v>0.65199999999999925</v>
      </c>
      <c r="AK317" s="63" t="str">
        <f t="shared" si="64"/>
        <v>N</v>
      </c>
      <c r="AL317" s="63" t="str">
        <f t="shared" si="65"/>
        <v>N</v>
      </c>
      <c r="AM317" s="44" t="str">
        <f t="shared" si="66"/>
        <v>Win</v>
      </c>
      <c r="AN317" s="44" t="str">
        <f t="shared" si="67"/>
        <v>Loss</v>
      </c>
      <c r="AO317" s="44" t="str">
        <f t="shared" si="68"/>
        <v>Loss</v>
      </c>
      <c r="AP317" s="44">
        <f t="shared" si="69"/>
        <v>69</v>
      </c>
      <c r="AQ317" s="44">
        <f t="shared" si="70"/>
        <v>-50</v>
      </c>
      <c r="AR317" s="44">
        <f t="shared" si="71"/>
        <v>-50</v>
      </c>
      <c r="AS317" s="99" t="str">
        <f t="shared" si="72"/>
        <v>+</v>
      </c>
      <c r="AT317" s="99" t="str">
        <f t="shared" si="73"/>
        <v>n/a</v>
      </c>
      <c r="AU317" s="99" t="str">
        <f t="shared" si="74"/>
        <v>-</v>
      </c>
      <c r="AV317" s="99" t="str">
        <f t="shared" si="75"/>
        <v>+</v>
      </c>
      <c r="AW317" s="99" t="str">
        <f t="shared" si="76"/>
        <v>-</v>
      </c>
    </row>
    <row r="318" spans="1:49" ht="15">
      <c r="A318" s="56">
        <v>43617</v>
      </c>
      <c r="B318" s="57" t="s">
        <v>516</v>
      </c>
      <c r="C318" s="57" t="s">
        <v>517</v>
      </c>
      <c r="D318" s="57" t="s">
        <v>2644</v>
      </c>
      <c r="E318" s="57" t="s">
        <v>2645</v>
      </c>
      <c r="F318" s="57" t="s">
        <v>2646</v>
      </c>
      <c r="G318" s="57">
        <v>0</v>
      </c>
      <c r="H318" s="57">
        <v>2</v>
      </c>
      <c r="I318" s="57">
        <v>2.13</v>
      </c>
      <c r="J318" s="57">
        <v>3.36</v>
      </c>
      <c r="K318" s="57">
        <v>3.11</v>
      </c>
      <c r="L318" s="57">
        <v>-0.98</v>
      </c>
      <c r="M318" s="57">
        <v>17</v>
      </c>
      <c r="N318" s="57">
        <v>17</v>
      </c>
      <c r="O318" s="57">
        <v>0</v>
      </c>
      <c r="P318" s="57">
        <v>8</v>
      </c>
      <c r="Q318" s="57">
        <v>9</v>
      </c>
      <c r="R318" s="57">
        <v>0</v>
      </c>
      <c r="S318" s="57">
        <v>0</v>
      </c>
      <c r="T318" s="57">
        <v>0</v>
      </c>
      <c r="U318" s="57">
        <v>35.29</v>
      </c>
      <c r="V318" s="57">
        <v>29.41</v>
      </c>
      <c r="W318" s="57">
        <v>35.29</v>
      </c>
      <c r="X318" s="57">
        <v>5.88</v>
      </c>
      <c r="Y318" s="57">
        <v>47.06</v>
      </c>
      <c r="Z318" s="57">
        <v>47.06</v>
      </c>
      <c r="AA318" s="57">
        <v>50</v>
      </c>
      <c r="AB318" s="57">
        <v>0</v>
      </c>
      <c r="AC318" s="57">
        <v>10</v>
      </c>
      <c r="AD318" s="57">
        <v>8</v>
      </c>
      <c r="AE318" s="57">
        <v>50</v>
      </c>
      <c r="AF318" s="57">
        <v>12.5</v>
      </c>
      <c r="AI318" s="45">
        <f t="shared" si="62"/>
        <v>6.471000000000001</v>
      </c>
      <c r="AJ318" s="46">
        <f t="shared" si="63"/>
        <v>-6.471000000000001</v>
      </c>
      <c r="AK318" s="63" t="str">
        <f t="shared" si="64"/>
        <v>N</v>
      </c>
      <c r="AL318" s="63" t="str">
        <f t="shared" si="65"/>
        <v>N</v>
      </c>
      <c r="AM318" s="44" t="str">
        <f t="shared" si="66"/>
        <v>Loss</v>
      </c>
      <c r="AN318" s="44" t="str">
        <f t="shared" si="67"/>
        <v>Loss</v>
      </c>
      <c r="AO318" s="44" t="str">
        <f t="shared" si="68"/>
        <v>Win</v>
      </c>
      <c r="AP318" s="44">
        <f t="shared" si="69"/>
        <v>-50</v>
      </c>
      <c r="AQ318" s="44">
        <f t="shared" si="70"/>
        <v>-50</v>
      </c>
      <c r="AR318" s="44">
        <f t="shared" si="71"/>
        <v>105.5</v>
      </c>
      <c r="AS318" s="99" t="str">
        <f t="shared" si="72"/>
        <v>+</v>
      </c>
      <c r="AT318" s="99" t="str">
        <f t="shared" si="73"/>
        <v>n/a</v>
      </c>
      <c r="AU318" s="99" t="str">
        <f t="shared" si="74"/>
        <v>+</v>
      </c>
      <c r="AV318" s="99" t="str">
        <f t="shared" si="75"/>
        <v>+</v>
      </c>
      <c r="AW318" s="99" t="str">
        <f t="shared" si="76"/>
        <v>+</v>
      </c>
    </row>
    <row r="319" spans="1:49" ht="15">
      <c r="A319" s="56">
        <v>43617</v>
      </c>
      <c r="B319" s="57" t="s">
        <v>115</v>
      </c>
      <c r="C319" s="57" t="s">
        <v>126</v>
      </c>
      <c r="D319" s="57" t="s">
        <v>2647</v>
      </c>
      <c r="E319" s="57" t="s">
        <v>183</v>
      </c>
      <c r="F319" s="57" t="s">
        <v>179</v>
      </c>
      <c r="G319" s="57">
        <v>1</v>
      </c>
      <c r="H319" s="57">
        <v>0</v>
      </c>
      <c r="I319" s="57">
        <v>1.25</v>
      </c>
      <c r="J319" s="57">
        <v>4.91</v>
      </c>
      <c r="K319" s="57">
        <v>9.93</v>
      </c>
      <c r="L319" s="57">
        <v>-8.68</v>
      </c>
      <c r="M319" s="57">
        <v>21</v>
      </c>
      <c r="N319" s="57">
        <v>16</v>
      </c>
      <c r="O319" s="57">
        <v>1</v>
      </c>
      <c r="P319" s="57">
        <v>10</v>
      </c>
      <c r="Q319" s="57">
        <v>8</v>
      </c>
      <c r="R319" s="57">
        <v>100</v>
      </c>
      <c r="S319" s="57">
        <v>0</v>
      </c>
      <c r="T319" s="57">
        <v>0</v>
      </c>
      <c r="U319" s="57">
        <v>28.57</v>
      </c>
      <c r="V319" s="57">
        <v>38.1</v>
      </c>
      <c r="W319" s="57">
        <v>33.33</v>
      </c>
      <c r="X319" s="57">
        <v>25</v>
      </c>
      <c r="Y319" s="57">
        <v>18.75</v>
      </c>
      <c r="Z319" s="57">
        <v>56.25</v>
      </c>
      <c r="AA319" s="57">
        <v>40</v>
      </c>
      <c r="AB319" s="57">
        <v>12.5</v>
      </c>
      <c r="AC319" s="57">
        <v>8</v>
      </c>
      <c r="AD319" s="57">
        <v>7</v>
      </c>
      <c r="AE319" s="57">
        <v>37.5</v>
      </c>
      <c r="AF319" s="57">
        <v>57.14</v>
      </c>
      <c r="AI319" s="45">
        <f t="shared" si="62"/>
        <v>37.233000000000004</v>
      </c>
      <c r="AJ319" s="46">
        <f t="shared" si="63"/>
        <v>-37.233000000000004</v>
      </c>
      <c r="AK319" s="63" t="str">
        <f t="shared" si="64"/>
        <v>N</v>
      </c>
      <c r="AL319" s="63" t="str">
        <f t="shared" si="65"/>
        <v>N</v>
      </c>
      <c r="AM319" s="44" t="str">
        <f t="shared" si="66"/>
        <v>Win</v>
      </c>
      <c r="AN319" s="44" t="str">
        <f t="shared" si="67"/>
        <v>Loss</v>
      </c>
      <c r="AO319" s="44" t="str">
        <f t="shared" si="68"/>
        <v>Loss</v>
      </c>
      <c r="AP319" s="44">
        <f t="shared" si="69"/>
        <v>12.5</v>
      </c>
      <c r="AQ319" s="44">
        <f t="shared" si="70"/>
        <v>-50</v>
      </c>
      <c r="AR319" s="44">
        <f t="shared" si="71"/>
        <v>-50</v>
      </c>
      <c r="AS319" s="99" t="str">
        <f t="shared" si="72"/>
        <v>+</v>
      </c>
      <c r="AT319" s="99" t="str">
        <f t="shared" si="73"/>
        <v>+</v>
      </c>
      <c r="AU319" s="99" t="str">
        <f t="shared" si="74"/>
        <v>+</v>
      </c>
      <c r="AV319" s="99" t="str">
        <f t="shared" si="75"/>
        <v>+</v>
      </c>
      <c r="AW319" s="99" t="str">
        <f t="shared" si="76"/>
        <v>+</v>
      </c>
    </row>
    <row r="320" spans="1:49" ht="15">
      <c r="A320" s="56">
        <v>43617</v>
      </c>
      <c r="B320" s="57" t="s">
        <v>115</v>
      </c>
      <c r="C320" s="57" t="s">
        <v>126</v>
      </c>
      <c r="D320" s="57" t="s">
        <v>2648</v>
      </c>
      <c r="E320" s="57" t="s">
        <v>210</v>
      </c>
      <c r="F320" s="57" t="s">
        <v>212</v>
      </c>
      <c r="G320" s="57">
        <v>1</v>
      </c>
      <c r="H320" s="57">
        <v>0</v>
      </c>
      <c r="I320" s="57">
        <v>2.04</v>
      </c>
      <c r="J320" s="57">
        <v>2.96</v>
      </c>
      <c r="K320" s="57">
        <v>3.65</v>
      </c>
      <c r="L320" s="57">
        <v>-1.61</v>
      </c>
      <c r="M320" s="57">
        <v>23</v>
      </c>
      <c r="N320" s="57">
        <v>44</v>
      </c>
      <c r="O320" s="57">
        <v>1</v>
      </c>
      <c r="P320" s="57">
        <v>12</v>
      </c>
      <c r="Q320" s="57">
        <v>23</v>
      </c>
      <c r="R320" s="57">
        <v>0</v>
      </c>
      <c r="S320" s="57">
        <v>100</v>
      </c>
      <c r="T320" s="57">
        <v>0</v>
      </c>
      <c r="U320" s="57">
        <v>26.09</v>
      </c>
      <c r="V320" s="57">
        <v>39.130000000000003</v>
      </c>
      <c r="W320" s="57">
        <v>34.78</v>
      </c>
      <c r="X320" s="57">
        <v>20.45</v>
      </c>
      <c r="Y320" s="57">
        <v>29.55</v>
      </c>
      <c r="Z320" s="57">
        <v>50</v>
      </c>
      <c r="AA320" s="57">
        <v>33.33</v>
      </c>
      <c r="AB320" s="57">
        <v>8.6999999999999993</v>
      </c>
      <c r="AC320" s="57">
        <v>10</v>
      </c>
      <c r="AD320" s="57">
        <v>12</v>
      </c>
      <c r="AE320" s="57">
        <v>40</v>
      </c>
      <c r="AF320" s="57">
        <v>33.33</v>
      </c>
      <c r="AI320" s="45">
        <f t="shared" si="62"/>
        <v>15.13</v>
      </c>
      <c r="AJ320" s="46">
        <f t="shared" si="63"/>
        <v>4.8699999999999992</v>
      </c>
      <c r="AK320" s="63" t="str">
        <f t="shared" si="64"/>
        <v>N</v>
      </c>
      <c r="AL320" s="63" t="str">
        <f t="shared" si="65"/>
        <v>N</v>
      </c>
      <c r="AM320" s="44" t="str">
        <f t="shared" si="66"/>
        <v>Win</v>
      </c>
      <c r="AN320" s="44" t="str">
        <f t="shared" si="67"/>
        <v>Loss</v>
      </c>
      <c r="AO320" s="44" t="str">
        <f t="shared" si="68"/>
        <v>Loss</v>
      </c>
      <c r="AP320" s="44">
        <f t="shared" si="69"/>
        <v>52</v>
      </c>
      <c r="AQ320" s="44">
        <f t="shared" si="70"/>
        <v>-50</v>
      </c>
      <c r="AR320" s="44">
        <f t="shared" si="71"/>
        <v>-50</v>
      </c>
      <c r="AS320" s="99" t="str">
        <f t="shared" si="72"/>
        <v>+</v>
      </c>
      <c r="AT320" s="99" t="str">
        <f t="shared" si="73"/>
        <v>-</v>
      </c>
      <c r="AU320" s="99" t="str">
        <f t="shared" si="74"/>
        <v>+</v>
      </c>
      <c r="AV320" s="99" t="str">
        <f t="shared" si="75"/>
        <v>+</v>
      </c>
      <c r="AW320" s="99" t="str">
        <f t="shared" si="76"/>
        <v>+</v>
      </c>
    </row>
    <row r="321" spans="1:49" ht="15">
      <c r="A321" s="56">
        <v>43617</v>
      </c>
      <c r="B321" s="57" t="s">
        <v>2649</v>
      </c>
      <c r="C321" s="57" t="s">
        <v>2650</v>
      </c>
      <c r="D321" s="57" t="s">
        <v>2651</v>
      </c>
      <c r="E321" s="57" t="s">
        <v>2652</v>
      </c>
      <c r="F321" s="57" t="s">
        <v>2653</v>
      </c>
      <c r="G321" s="57">
        <v>2</v>
      </c>
      <c r="H321" s="57">
        <v>0</v>
      </c>
      <c r="I321" s="57">
        <v>1.63</v>
      </c>
      <c r="J321" s="57">
        <v>3.66</v>
      </c>
      <c r="K321" s="57">
        <v>4.82</v>
      </c>
      <c r="L321" s="57">
        <v>-3.19</v>
      </c>
      <c r="M321" s="57">
        <v>32</v>
      </c>
      <c r="N321" s="57">
        <v>32</v>
      </c>
      <c r="O321" s="57">
        <v>2</v>
      </c>
      <c r="P321" s="57">
        <v>16</v>
      </c>
      <c r="Q321" s="57">
        <v>17</v>
      </c>
      <c r="R321" s="57">
        <v>50</v>
      </c>
      <c r="S321" s="57">
        <v>50</v>
      </c>
      <c r="T321" s="57">
        <v>0</v>
      </c>
      <c r="U321" s="57">
        <v>68.75</v>
      </c>
      <c r="V321" s="57">
        <v>15.63</v>
      </c>
      <c r="W321" s="57">
        <v>15.63</v>
      </c>
      <c r="X321" s="57">
        <v>40.630000000000003</v>
      </c>
      <c r="Y321" s="57">
        <v>18.75</v>
      </c>
      <c r="Z321" s="57">
        <v>40.630000000000003</v>
      </c>
      <c r="AA321" s="57">
        <v>75</v>
      </c>
      <c r="AB321" s="57">
        <v>35.29</v>
      </c>
      <c r="AC321" s="57">
        <v>30</v>
      </c>
      <c r="AD321" s="57">
        <v>18</v>
      </c>
      <c r="AE321" s="57">
        <v>70</v>
      </c>
      <c r="AF321" s="57">
        <v>55.56</v>
      </c>
      <c r="AI321" s="45">
        <f t="shared" si="62"/>
        <v>30.312000000000005</v>
      </c>
      <c r="AJ321" s="46">
        <f t="shared" si="63"/>
        <v>-20.311999999999998</v>
      </c>
      <c r="AK321" s="63" t="str">
        <f t="shared" si="64"/>
        <v>N</v>
      </c>
      <c r="AL321" s="63" t="str">
        <f t="shared" si="65"/>
        <v>N</v>
      </c>
      <c r="AM321" s="44" t="str">
        <f t="shared" si="66"/>
        <v>Win</v>
      </c>
      <c r="AN321" s="44" t="str">
        <f t="shared" si="67"/>
        <v>Loss</v>
      </c>
      <c r="AO321" s="44" t="str">
        <f t="shared" si="68"/>
        <v>Loss</v>
      </c>
      <c r="AP321" s="44">
        <f t="shared" si="69"/>
        <v>31.5</v>
      </c>
      <c r="AQ321" s="44">
        <f t="shared" si="70"/>
        <v>-50</v>
      </c>
      <c r="AR321" s="44">
        <f t="shared" si="71"/>
        <v>-50</v>
      </c>
      <c r="AS321" s="99" t="str">
        <f t="shared" si="72"/>
        <v>+</v>
      </c>
      <c r="AT321" s="99" t="str">
        <f t="shared" si="73"/>
        <v>+</v>
      </c>
      <c r="AU321" s="99" t="str">
        <f t="shared" si="74"/>
        <v>+</v>
      </c>
      <c r="AV321" s="99" t="str">
        <f t="shared" si="75"/>
        <v>+</v>
      </c>
      <c r="AW321" s="99" t="str">
        <f t="shared" si="76"/>
        <v>+</v>
      </c>
    </row>
    <row r="322" spans="1:49" ht="15">
      <c r="A322" s="56">
        <v>43617</v>
      </c>
      <c r="B322" s="57" t="s">
        <v>480</v>
      </c>
      <c r="C322" s="57" t="s">
        <v>481</v>
      </c>
      <c r="D322" s="57" t="s">
        <v>2654</v>
      </c>
      <c r="E322" s="57" t="s">
        <v>2655</v>
      </c>
      <c r="F322" s="57" t="s">
        <v>2656</v>
      </c>
      <c r="G322" s="57">
        <v>2</v>
      </c>
      <c r="H322" s="57">
        <v>0</v>
      </c>
      <c r="I322" s="57">
        <v>1.2</v>
      </c>
      <c r="J322" s="57">
        <v>6.01</v>
      </c>
      <c r="K322" s="57">
        <v>11.67</v>
      </c>
      <c r="L322" s="57">
        <v>-10.47</v>
      </c>
      <c r="M322" s="57">
        <v>15</v>
      </c>
      <c r="N322" s="57">
        <v>15</v>
      </c>
      <c r="O322" s="57">
        <v>0</v>
      </c>
      <c r="P322" s="57">
        <v>8</v>
      </c>
      <c r="Q322" s="57">
        <v>7</v>
      </c>
      <c r="R322" s="57">
        <v>0</v>
      </c>
      <c r="S322" s="57">
        <v>0</v>
      </c>
      <c r="T322" s="57">
        <v>0</v>
      </c>
      <c r="U322" s="57">
        <v>73.33</v>
      </c>
      <c r="V322" s="57">
        <v>0</v>
      </c>
      <c r="W322" s="57">
        <v>26.67</v>
      </c>
      <c r="X322" s="57">
        <v>13.33</v>
      </c>
      <c r="Y322" s="57">
        <v>26.67</v>
      </c>
      <c r="Z322" s="57">
        <v>60</v>
      </c>
      <c r="AA322" s="57">
        <v>87.5</v>
      </c>
      <c r="AB322" s="57">
        <v>0</v>
      </c>
      <c r="AC322" s="57">
        <v>8</v>
      </c>
      <c r="AD322" s="57">
        <v>6</v>
      </c>
      <c r="AE322" s="57">
        <v>87.5</v>
      </c>
      <c r="AF322" s="57">
        <v>33.33</v>
      </c>
      <c r="AI322" s="45">
        <f t="shared" si="62"/>
        <v>15.999000000000001</v>
      </c>
      <c r="AJ322" s="46">
        <f t="shared" si="63"/>
        <v>-15.999000000000001</v>
      </c>
      <c r="AK322" s="63" t="str">
        <f t="shared" si="64"/>
        <v>Y</v>
      </c>
      <c r="AL322" s="63" t="str">
        <f t="shared" si="65"/>
        <v>N</v>
      </c>
      <c r="AM322" s="44" t="str">
        <f t="shared" si="66"/>
        <v>Win</v>
      </c>
      <c r="AN322" s="44" t="str">
        <f t="shared" si="67"/>
        <v>Loss</v>
      </c>
      <c r="AO322" s="44" t="str">
        <f t="shared" si="68"/>
        <v>Loss</v>
      </c>
      <c r="AP322" s="44">
        <f t="shared" si="69"/>
        <v>10</v>
      </c>
      <c r="AQ322" s="44">
        <f t="shared" si="70"/>
        <v>-50</v>
      </c>
      <c r="AR322" s="44">
        <f t="shared" si="71"/>
        <v>-50</v>
      </c>
      <c r="AS322" s="99" t="str">
        <f t="shared" si="72"/>
        <v>+</v>
      </c>
      <c r="AT322" s="99" t="str">
        <f t="shared" si="73"/>
        <v>n/a</v>
      </c>
      <c r="AU322" s="99" t="str">
        <f t="shared" si="74"/>
        <v>+</v>
      </c>
      <c r="AV322" s="99" t="str">
        <f t="shared" si="75"/>
        <v>+</v>
      </c>
      <c r="AW322" s="99" t="str">
        <f t="shared" si="76"/>
        <v>+</v>
      </c>
    </row>
    <row r="323" spans="1:49" ht="15">
      <c r="A323" s="56">
        <v>43617</v>
      </c>
      <c r="B323" s="57" t="s">
        <v>480</v>
      </c>
      <c r="C323" s="57" t="s">
        <v>1571</v>
      </c>
      <c r="D323" s="57" t="s">
        <v>2657</v>
      </c>
      <c r="E323" s="57" t="s">
        <v>2658</v>
      </c>
      <c r="F323" s="57" t="s">
        <v>2659</v>
      </c>
      <c r="G323" s="57">
        <v>2</v>
      </c>
      <c r="H323" s="57">
        <v>1</v>
      </c>
      <c r="I323" s="57">
        <v>1.52</v>
      </c>
      <c r="J323" s="57">
        <v>4.01</v>
      </c>
      <c r="K323" s="57">
        <v>5.04</v>
      </c>
      <c r="L323" s="57">
        <v>-3.52</v>
      </c>
      <c r="M323" s="57">
        <v>42</v>
      </c>
      <c r="N323" s="57">
        <v>10</v>
      </c>
      <c r="O323" s="57">
        <v>0</v>
      </c>
      <c r="P323" s="57">
        <v>21</v>
      </c>
      <c r="Q323" s="57">
        <v>6</v>
      </c>
      <c r="R323" s="57">
        <v>0</v>
      </c>
      <c r="S323" s="57">
        <v>0</v>
      </c>
      <c r="T323" s="57">
        <v>0</v>
      </c>
      <c r="U323" s="57">
        <v>47.62</v>
      </c>
      <c r="V323" s="57">
        <v>14.29</v>
      </c>
      <c r="W323" s="57">
        <v>38.1</v>
      </c>
      <c r="X323" s="57">
        <v>40</v>
      </c>
      <c r="Y323" s="57">
        <v>10</v>
      </c>
      <c r="Z323" s="57">
        <v>50</v>
      </c>
      <c r="AA323" s="57">
        <v>71.430000000000007</v>
      </c>
      <c r="AB323" s="57">
        <v>16.670000000000002</v>
      </c>
      <c r="AC323" s="57">
        <v>26</v>
      </c>
      <c r="AD323" s="57">
        <v>2</v>
      </c>
      <c r="AE323" s="57">
        <v>61.54</v>
      </c>
      <c r="AF323" s="57">
        <v>50</v>
      </c>
      <c r="AI323" s="45">
        <f t="shared" si="62"/>
        <v>4.3329999999999984</v>
      </c>
      <c r="AJ323" s="46">
        <f t="shared" si="63"/>
        <v>-4.3329999999999984</v>
      </c>
      <c r="AK323" s="63" t="str">
        <f t="shared" si="64"/>
        <v>N</v>
      </c>
      <c r="AL323" s="63" t="str">
        <f t="shared" si="65"/>
        <v>N</v>
      </c>
      <c r="AM323" s="44" t="str">
        <f t="shared" si="66"/>
        <v>Win</v>
      </c>
      <c r="AN323" s="44" t="str">
        <f t="shared" si="67"/>
        <v>Loss</v>
      </c>
      <c r="AO323" s="44" t="str">
        <f t="shared" si="68"/>
        <v>Loss</v>
      </c>
      <c r="AP323" s="44">
        <f t="shared" si="69"/>
        <v>26</v>
      </c>
      <c r="AQ323" s="44">
        <f t="shared" si="70"/>
        <v>-50</v>
      </c>
      <c r="AR323" s="44">
        <f t="shared" si="71"/>
        <v>-50</v>
      </c>
      <c r="AS323" s="99" t="str">
        <f t="shared" si="72"/>
        <v>+</v>
      </c>
      <c r="AT323" s="99" t="str">
        <f t="shared" si="73"/>
        <v>n/a</v>
      </c>
      <c r="AU323" s="99" t="str">
        <f t="shared" si="74"/>
        <v>+</v>
      </c>
      <c r="AV323" s="99" t="str">
        <f t="shared" si="75"/>
        <v>+</v>
      </c>
      <c r="AW323" s="99" t="str">
        <f t="shared" si="76"/>
        <v>+</v>
      </c>
    </row>
    <row r="324" spans="1:49" ht="15">
      <c r="A324" s="56">
        <v>43617</v>
      </c>
      <c r="B324" s="57" t="s">
        <v>256</v>
      </c>
      <c r="C324" s="57" t="s">
        <v>257</v>
      </c>
      <c r="D324" s="57" t="s">
        <v>2660</v>
      </c>
      <c r="E324" s="57" t="s">
        <v>2661</v>
      </c>
      <c r="F324" s="57" t="s">
        <v>1542</v>
      </c>
      <c r="G324" s="57">
        <v>1</v>
      </c>
      <c r="H324" s="57">
        <v>0</v>
      </c>
      <c r="I324" s="57">
        <v>1.85</v>
      </c>
      <c r="J324" s="57">
        <v>3.48</v>
      </c>
      <c r="K324" s="57">
        <v>3.84</v>
      </c>
      <c r="L324" s="57">
        <v>-1.99</v>
      </c>
      <c r="M324" s="57">
        <v>19</v>
      </c>
      <c r="N324" s="57">
        <v>26</v>
      </c>
      <c r="O324" s="57">
        <v>1</v>
      </c>
      <c r="P324" s="57">
        <v>10</v>
      </c>
      <c r="Q324" s="57">
        <v>14</v>
      </c>
      <c r="R324" s="57">
        <v>0</v>
      </c>
      <c r="S324" s="57">
        <v>0</v>
      </c>
      <c r="T324" s="57">
        <v>100</v>
      </c>
      <c r="U324" s="57">
        <v>47.37</v>
      </c>
      <c r="V324" s="57">
        <v>21.05</v>
      </c>
      <c r="W324" s="57">
        <v>31.58</v>
      </c>
      <c r="X324" s="57">
        <v>42.31</v>
      </c>
      <c r="Y324" s="57">
        <v>30.77</v>
      </c>
      <c r="Z324" s="57">
        <v>26.92</v>
      </c>
      <c r="AA324" s="57">
        <v>80</v>
      </c>
      <c r="AB324" s="57">
        <v>28.57</v>
      </c>
      <c r="AC324" s="57">
        <v>16</v>
      </c>
      <c r="AD324" s="57">
        <v>16</v>
      </c>
      <c r="AE324" s="57">
        <v>56.25</v>
      </c>
      <c r="AF324" s="57">
        <v>56.25</v>
      </c>
      <c r="AI324" s="45">
        <f t="shared" si="62"/>
        <v>-30.891999999999996</v>
      </c>
      <c r="AJ324" s="46">
        <f t="shared" si="63"/>
        <v>30.891999999999996</v>
      </c>
      <c r="AK324" s="63" t="str">
        <f t="shared" si="64"/>
        <v>Y</v>
      </c>
      <c r="AL324" s="63" t="str">
        <f t="shared" si="65"/>
        <v>N</v>
      </c>
      <c r="AM324" s="44" t="str">
        <f t="shared" si="66"/>
        <v>Win</v>
      </c>
      <c r="AN324" s="44" t="str">
        <f t="shared" si="67"/>
        <v>Loss</v>
      </c>
      <c r="AO324" s="44" t="str">
        <f t="shared" si="68"/>
        <v>Loss</v>
      </c>
      <c r="AP324" s="44">
        <f t="shared" si="69"/>
        <v>42.5</v>
      </c>
      <c r="AQ324" s="44">
        <f t="shared" si="70"/>
        <v>-50</v>
      </c>
      <c r="AR324" s="44">
        <f t="shared" si="71"/>
        <v>-50</v>
      </c>
      <c r="AS324" s="99" t="str">
        <f t="shared" si="72"/>
        <v>+</v>
      </c>
      <c r="AT324" s="99" t="str">
        <f t="shared" si="73"/>
        <v>-</v>
      </c>
      <c r="AU324" s="99" t="str">
        <f t="shared" si="74"/>
        <v>+</v>
      </c>
      <c r="AV324" s="99" t="str">
        <f t="shared" si="75"/>
        <v>+</v>
      </c>
      <c r="AW324" s="99" t="str">
        <f t="shared" si="76"/>
        <v>-</v>
      </c>
    </row>
    <row r="325" spans="1:49" ht="15">
      <c r="A325" s="56">
        <v>43617</v>
      </c>
      <c r="B325" s="57" t="s">
        <v>115</v>
      </c>
      <c r="C325" s="57" t="s">
        <v>116</v>
      </c>
      <c r="D325" s="57" t="s">
        <v>2662</v>
      </c>
      <c r="E325" s="57" t="s">
        <v>2663</v>
      </c>
      <c r="F325" s="57" t="s">
        <v>122</v>
      </c>
      <c r="G325" s="57">
        <v>2</v>
      </c>
      <c r="H325" s="57">
        <v>2</v>
      </c>
      <c r="I325" s="57">
        <v>1.46</v>
      </c>
      <c r="J325" s="57">
        <v>3.96</v>
      </c>
      <c r="K325" s="57">
        <v>6.68</v>
      </c>
      <c r="L325" s="57">
        <v>-5.22</v>
      </c>
      <c r="M325" s="57">
        <v>51</v>
      </c>
      <c r="N325" s="57">
        <v>36</v>
      </c>
      <c r="O325" s="57">
        <v>2</v>
      </c>
      <c r="P325" s="57">
        <v>25</v>
      </c>
      <c r="Q325" s="57">
        <v>18</v>
      </c>
      <c r="R325" s="57">
        <v>50</v>
      </c>
      <c r="S325" s="57">
        <v>50</v>
      </c>
      <c r="T325" s="57">
        <v>0</v>
      </c>
      <c r="U325" s="57">
        <v>49.02</v>
      </c>
      <c r="V325" s="57">
        <v>23.53</v>
      </c>
      <c r="W325" s="57">
        <v>27.45</v>
      </c>
      <c r="X325" s="57">
        <v>33.33</v>
      </c>
      <c r="Y325" s="57">
        <v>41.67</v>
      </c>
      <c r="Z325" s="57">
        <v>25</v>
      </c>
      <c r="AA325" s="57">
        <v>68</v>
      </c>
      <c r="AB325" s="57">
        <v>22.22</v>
      </c>
      <c r="AC325" s="57">
        <v>30</v>
      </c>
      <c r="AD325" s="57">
        <v>18</v>
      </c>
      <c r="AE325" s="57">
        <v>66.67</v>
      </c>
      <c r="AF325" s="57">
        <v>44.44</v>
      </c>
      <c r="AI325" s="45">
        <f t="shared" si="62"/>
        <v>20.834</v>
      </c>
      <c r="AJ325" s="46">
        <f t="shared" si="63"/>
        <v>-10.834</v>
      </c>
      <c r="AK325" s="63" t="str">
        <f t="shared" si="64"/>
        <v>N</v>
      </c>
      <c r="AL325" s="63" t="str">
        <f t="shared" si="65"/>
        <v>N</v>
      </c>
      <c r="AM325" s="44" t="str">
        <f t="shared" si="66"/>
        <v>Loss</v>
      </c>
      <c r="AN325" s="44" t="str">
        <f t="shared" si="67"/>
        <v>Win</v>
      </c>
      <c r="AO325" s="44" t="str">
        <f t="shared" si="68"/>
        <v>Loss</v>
      </c>
      <c r="AP325" s="44">
        <f t="shared" si="69"/>
        <v>-50</v>
      </c>
      <c r="AQ325" s="44">
        <f t="shared" si="70"/>
        <v>148</v>
      </c>
      <c r="AR325" s="44">
        <f t="shared" si="71"/>
        <v>-50</v>
      </c>
      <c r="AS325" s="99" t="str">
        <f t="shared" si="72"/>
        <v>+</v>
      </c>
      <c r="AT325" s="99" t="str">
        <f t="shared" si="73"/>
        <v>+</v>
      </c>
      <c r="AU325" s="99" t="str">
        <f t="shared" si="74"/>
        <v>+</v>
      </c>
      <c r="AV325" s="99" t="str">
        <f t="shared" si="75"/>
        <v>+</v>
      </c>
      <c r="AW325" s="99" t="str">
        <f t="shared" si="76"/>
        <v>+</v>
      </c>
    </row>
    <row r="326" spans="1:49" ht="15">
      <c r="A326" s="56">
        <v>43618</v>
      </c>
      <c r="B326" s="57" t="s">
        <v>115</v>
      </c>
      <c r="C326" s="57" t="s">
        <v>116</v>
      </c>
      <c r="D326" s="57" t="s">
        <v>485</v>
      </c>
      <c r="E326" s="57" t="s">
        <v>486</v>
      </c>
      <c r="F326" s="57" t="s">
        <v>487</v>
      </c>
      <c r="G326" s="57">
        <v>3</v>
      </c>
      <c r="H326" s="57">
        <v>0</v>
      </c>
      <c r="I326" s="57">
        <v>1.38</v>
      </c>
      <c r="J326" s="57">
        <v>3.92</v>
      </c>
      <c r="K326" s="57">
        <v>9.5500000000000007</v>
      </c>
      <c r="L326" s="57">
        <v>-8.17</v>
      </c>
      <c r="M326" s="57">
        <v>63</v>
      </c>
      <c r="N326" s="57">
        <v>27</v>
      </c>
      <c r="O326" s="57">
        <v>0</v>
      </c>
      <c r="P326" s="57">
        <v>31</v>
      </c>
      <c r="Q326" s="57">
        <v>14</v>
      </c>
      <c r="R326" s="57">
        <v>0</v>
      </c>
      <c r="S326" s="57">
        <v>0</v>
      </c>
      <c r="T326" s="57">
        <v>0</v>
      </c>
      <c r="U326" s="57">
        <v>25.4</v>
      </c>
      <c r="V326" s="57">
        <v>36.51</v>
      </c>
      <c r="W326" s="57">
        <v>38.1</v>
      </c>
      <c r="X326" s="57">
        <v>37.04</v>
      </c>
      <c r="Y326" s="57">
        <v>25.93</v>
      </c>
      <c r="Z326" s="57">
        <v>37.04</v>
      </c>
      <c r="AA326" s="57">
        <v>19.350000000000001</v>
      </c>
      <c r="AB326" s="57">
        <v>14.29</v>
      </c>
      <c r="AC326" s="57">
        <v>23</v>
      </c>
      <c r="AD326" s="57">
        <v>12</v>
      </c>
      <c r="AE326" s="57">
        <v>26.09</v>
      </c>
      <c r="AF326" s="57">
        <v>58.33</v>
      </c>
      <c r="AI326" s="45">
        <f t="shared" si="62"/>
        <v>-1.4820000000000002</v>
      </c>
      <c r="AJ326" s="46">
        <f t="shared" si="63"/>
        <v>1.4820000000000002</v>
      </c>
      <c r="AK326" s="63" t="str">
        <f t="shared" si="64"/>
        <v>N</v>
      </c>
      <c r="AL326" s="63" t="str">
        <f t="shared" si="65"/>
        <v>N</v>
      </c>
      <c r="AM326" s="44" t="str">
        <f t="shared" si="66"/>
        <v>Win</v>
      </c>
      <c r="AN326" s="44" t="str">
        <f t="shared" si="67"/>
        <v>Loss</v>
      </c>
      <c r="AO326" s="44" t="str">
        <f t="shared" si="68"/>
        <v>Loss</v>
      </c>
      <c r="AP326" s="44">
        <f t="shared" si="69"/>
        <v>19</v>
      </c>
      <c r="AQ326" s="44">
        <f t="shared" si="70"/>
        <v>-50</v>
      </c>
      <c r="AR326" s="44">
        <f t="shared" si="71"/>
        <v>-50</v>
      </c>
      <c r="AS326" s="99" t="str">
        <f t="shared" si="72"/>
        <v>+</v>
      </c>
      <c r="AT326" s="99" t="str">
        <f t="shared" si="73"/>
        <v>n/a</v>
      </c>
      <c r="AU326" s="99" t="str">
        <f t="shared" si="74"/>
        <v>-</v>
      </c>
      <c r="AV326" s="99" t="str">
        <f t="shared" si="75"/>
        <v>+</v>
      </c>
      <c r="AW326" s="99" t="str">
        <f t="shared" si="76"/>
        <v>-</v>
      </c>
    </row>
    <row r="327" spans="1:49" ht="15">
      <c r="A327" s="56">
        <v>43618</v>
      </c>
      <c r="B327" s="57" t="s">
        <v>115</v>
      </c>
      <c r="C327" s="57" t="s">
        <v>126</v>
      </c>
      <c r="D327" s="57" t="s">
        <v>488</v>
      </c>
      <c r="E327" s="57" t="s">
        <v>213</v>
      </c>
      <c r="F327" s="57" t="s">
        <v>209</v>
      </c>
      <c r="G327" s="57">
        <v>1</v>
      </c>
      <c r="H327" s="57">
        <v>0</v>
      </c>
      <c r="I327" s="57">
        <v>2.14</v>
      </c>
      <c r="J327" s="57">
        <v>3.15</v>
      </c>
      <c r="K327" s="57">
        <v>3.23</v>
      </c>
      <c r="L327" s="57">
        <v>-1.0900000000000001</v>
      </c>
      <c r="M327" s="57">
        <v>24</v>
      </c>
      <c r="N327" s="57">
        <v>17</v>
      </c>
      <c r="O327" s="57">
        <v>1</v>
      </c>
      <c r="P327" s="57">
        <v>12</v>
      </c>
      <c r="Q327" s="57">
        <v>9</v>
      </c>
      <c r="R327" s="57">
        <v>0</v>
      </c>
      <c r="S327" s="57">
        <v>0</v>
      </c>
      <c r="T327" s="57">
        <v>100</v>
      </c>
      <c r="U327" s="57">
        <v>25</v>
      </c>
      <c r="V327" s="57">
        <v>41.67</v>
      </c>
      <c r="W327" s="57">
        <v>33.33</v>
      </c>
      <c r="X327" s="57">
        <v>23.53</v>
      </c>
      <c r="Y327" s="57">
        <v>23.53</v>
      </c>
      <c r="Z327" s="57">
        <v>52.94</v>
      </c>
      <c r="AA327" s="57">
        <v>33.33</v>
      </c>
      <c r="AB327" s="57">
        <v>0</v>
      </c>
      <c r="AC327" s="57">
        <v>9</v>
      </c>
      <c r="AD327" s="57">
        <v>5</v>
      </c>
      <c r="AE327" s="57">
        <v>44.44</v>
      </c>
      <c r="AF327" s="57">
        <v>40</v>
      </c>
      <c r="AI327" s="45">
        <f t="shared" si="62"/>
        <v>-23.97</v>
      </c>
      <c r="AJ327" s="46">
        <f t="shared" si="63"/>
        <v>23.97</v>
      </c>
      <c r="AK327" s="63" t="str">
        <f t="shared" si="64"/>
        <v>N</v>
      </c>
      <c r="AL327" s="63" t="str">
        <f t="shared" si="65"/>
        <v>N</v>
      </c>
      <c r="AM327" s="44" t="str">
        <f t="shared" si="66"/>
        <v>Win</v>
      </c>
      <c r="AN327" s="44" t="str">
        <f t="shared" si="67"/>
        <v>Loss</v>
      </c>
      <c r="AO327" s="44" t="str">
        <f t="shared" si="68"/>
        <v>Loss</v>
      </c>
      <c r="AP327" s="44">
        <f t="shared" si="69"/>
        <v>57</v>
      </c>
      <c r="AQ327" s="44">
        <f t="shared" si="70"/>
        <v>-50</v>
      </c>
      <c r="AR327" s="44">
        <f t="shared" si="71"/>
        <v>-50</v>
      </c>
      <c r="AS327" s="99" t="str">
        <f t="shared" si="72"/>
        <v>+</v>
      </c>
      <c r="AT327" s="99" t="str">
        <f t="shared" si="73"/>
        <v>-</v>
      </c>
      <c r="AU327" s="99" t="str">
        <f t="shared" si="74"/>
        <v>+</v>
      </c>
      <c r="AV327" s="99" t="str">
        <f t="shared" si="75"/>
        <v>+</v>
      </c>
      <c r="AW327" s="99" t="str">
        <f t="shared" si="76"/>
        <v>-</v>
      </c>
    </row>
    <row r="328" spans="1:49" ht="15">
      <c r="A328" s="56">
        <v>43618</v>
      </c>
      <c r="B328" s="57" t="s">
        <v>489</v>
      </c>
      <c r="C328" s="57" t="s">
        <v>490</v>
      </c>
      <c r="D328" s="57" t="s">
        <v>491</v>
      </c>
      <c r="E328" s="57" t="s">
        <v>492</v>
      </c>
      <c r="F328" s="57" t="s">
        <v>493</v>
      </c>
      <c r="G328" s="57">
        <v>1</v>
      </c>
      <c r="H328" s="57">
        <v>1</v>
      </c>
      <c r="I328" s="57">
        <v>5.13</v>
      </c>
      <c r="J328" s="57">
        <v>3.01</v>
      </c>
      <c r="K328" s="57">
        <v>1.82</v>
      </c>
      <c r="L328" s="57">
        <v>3.31</v>
      </c>
      <c r="M328" s="57">
        <v>33</v>
      </c>
      <c r="N328" s="57">
        <v>30</v>
      </c>
      <c r="O328" s="57">
        <v>2</v>
      </c>
      <c r="P328" s="57">
        <v>17</v>
      </c>
      <c r="Q328" s="57">
        <v>15</v>
      </c>
      <c r="R328" s="57">
        <v>0</v>
      </c>
      <c r="S328" s="57">
        <v>0</v>
      </c>
      <c r="T328" s="57">
        <v>100</v>
      </c>
      <c r="U328" s="57">
        <v>33.33</v>
      </c>
      <c r="V328" s="57">
        <v>33.33</v>
      </c>
      <c r="W328" s="57">
        <v>33.33</v>
      </c>
      <c r="X328" s="57">
        <v>63.33</v>
      </c>
      <c r="Y328" s="57">
        <v>26.67</v>
      </c>
      <c r="Z328" s="57">
        <v>10</v>
      </c>
      <c r="AA328" s="57">
        <v>47.06</v>
      </c>
      <c r="AB328" s="57">
        <v>60</v>
      </c>
      <c r="AC328" s="57">
        <v>17</v>
      </c>
      <c r="AD328" s="57">
        <v>23</v>
      </c>
      <c r="AE328" s="57">
        <v>47.06</v>
      </c>
      <c r="AF328" s="57">
        <v>73.91</v>
      </c>
      <c r="AI328" s="45">
        <f t="shared" si="62"/>
        <v>-40</v>
      </c>
      <c r="AJ328" s="46">
        <f t="shared" si="63"/>
        <v>40</v>
      </c>
      <c r="AK328" s="63" t="str">
        <f t="shared" si="64"/>
        <v>N</v>
      </c>
      <c r="AL328" s="63" t="str">
        <f t="shared" si="65"/>
        <v>N</v>
      </c>
      <c r="AM328" s="44" t="str">
        <f t="shared" si="66"/>
        <v>Loss</v>
      </c>
      <c r="AN328" s="44" t="str">
        <f t="shared" si="67"/>
        <v>Win</v>
      </c>
      <c r="AO328" s="44" t="str">
        <f t="shared" si="68"/>
        <v>Loss</v>
      </c>
      <c r="AP328" s="44">
        <f t="shared" si="69"/>
        <v>-50</v>
      </c>
      <c r="AQ328" s="44">
        <f t="shared" si="70"/>
        <v>100.5</v>
      </c>
      <c r="AR328" s="44">
        <f t="shared" si="71"/>
        <v>-50</v>
      </c>
      <c r="AS328" s="99" t="str">
        <f t="shared" si="72"/>
        <v>-</v>
      </c>
      <c r="AT328" s="99" t="str">
        <f t="shared" si="73"/>
        <v>-</v>
      </c>
      <c r="AU328" s="99" t="str">
        <f t="shared" si="74"/>
        <v>-</v>
      </c>
      <c r="AV328" s="99" t="str">
        <f t="shared" si="75"/>
        <v>-</v>
      </c>
      <c r="AW328" s="99" t="str">
        <f t="shared" si="76"/>
        <v>-</v>
      </c>
    </row>
    <row r="329" spans="1:49" ht="15">
      <c r="A329" s="56">
        <v>43618</v>
      </c>
      <c r="B329" s="57" t="s">
        <v>222</v>
      </c>
      <c r="C329" s="57" t="s">
        <v>494</v>
      </c>
      <c r="D329" s="57" t="s">
        <v>495</v>
      </c>
      <c r="E329" s="57" t="s">
        <v>496</v>
      </c>
      <c r="F329" s="57" t="s">
        <v>497</v>
      </c>
      <c r="G329" s="57">
        <v>0</v>
      </c>
      <c r="H329" s="57">
        <v>3</v>
      </c>
      <c r="I329" s="57">
        <v>1.96</v>
      </c>
      <c r="J329" s="57">
        <v>3.42</v>
      </c>
      <c r="K329" s="57">
        <v>3.91</v>
      </c>
      <c r="L329" s="57">
        <v>-1.95</v>
      </c>
      <c r="M329" s="57">
        <v>50</v>
      </c>
      <c r="N329" s="57">
        <v>16</v>
      </c>
      <c r="O329" s="57">
        <v>1</v>
      </c>
      <c r="P329" s="57">
        <v>22</v>
      </c>
      <c r="Q329" s="57">
        <v>9</v>
      </c>
      <c r="R329" s="57">
        <v>100</v>
      </c>
      <c r="S329" s="57">
        <v>0</v>
      </c>
      <c r="T329" s="57">
        <v>0</v>
      </c>
      <c r="U329" s="57">
        <v>44</v>
      </c>
      <c r="V329" s="57">
        <v>20</v>
      </c>
      <c r="W329" s="57">
        <v>36</v>
      </c>
      <c r="X329" s="57">
        <v>37.5</v>
      </c>
      <c r="Y329" s="57">
        <v>18.75</v>
      </c>
      <c r="Z329" s="57">
        <v>43.75</v>
      </c>
      <c r="AA329" s="57">
        <v>54.55</v>
      </c>
      <c r="AB329" s="57">
        <v>33.33</v>
      </c>
      <c r="AC329" s="57">
        <v>24</v>
      </c>
      <c r="AD329" s="57">
        <v>7</v>
      </c>
      <c r="AE329" s="57">
        <v>45.83</v>
      </c>
      <c r="AF329" s="57">
        <v>57.14</v>
      </c>
      <c r="AI329" s="45">
        <f t="shared" ref="AI329:AI392" si="77">(+R329*$R$6)+(S329*$S$6)-(T329*$T$6)+(U329*$U$6)+(V329*$V$6)-(W329*$W$6)-(X329*$X$6)-(Y329*$Y$6)+(Z329*$Z$6)</f>
        <v>32.974999999999994</v>
      </c>
      <c r="AJ329" s="46">
        <f t="shared" ref="AJ329:AJ392" si="78">(-R329*$R$6)+(S329*$S$6)+(T329*$T$6)-(U329*$U$6)-(V329*$V$6)+(W329*$W$6)+(X329*$X$6)+(Y329*$Y$6)-(Z329*$Z$6)</f>
        <v>-32.974999999999994</v>
      </c>
      <c r="AK329" s="63" t="str">
        <f t="shared" ref="AK329:AK392" si="79">IF($AK$6="Y",IF(AI329&gt;=$AI$6,"Y",IF(AA329&gt;=$AA$6,"Y","N")),IF(AI329&gt;=$AI$6,"Y",IF(AA329&gt;=$AA$6,"Y",IF(L329&lt;0,IF(AE329&gt;=$AE$6,"Y","N"),"N"))))</f>
        <v>N</v>
      </c>
      <c r="AL329" s="63" t="str">
        <f t="shared" ref="AL329:AL392" si="80">IF($AL$6="Y",IF(AJ329&gt;=$AJ$6,"Y",IF(AB329&gt;=$AB$6,"Y","N")),IF(AJ329&gt;=$AJ$6,"Y",IF(AB329&gt;=$AB$6,"Y",IF(L329&gt;0,IF(AF329&gt;=$AF$6,"Y","N"),"N"))))</f>
        <v>N</v>
      </c>
      <c r="AM329" s="44" t="str">
        <f t="shared" ref="AM329:AM392" si="81">IF(G329&gt;H329,"Win","Loss")</f>
        <v>Loss</v>
      </c>
      <c r="AN329" s="44" t="str">
        <f t="shared" ref="AN329:AN392" si="82">IF(G329=H329,"Win","Loss")</f>
        <v>Loss</v>
      </c>
      <c r="AO329" s="44" t="str">
        <f t="shared" ref="AO329:AO392" si="83">IF(G329&lt;H329,"Win","Loss")</f>
        <v>Win</v>
      </c>
      <c r="AP329" s="44">
        <f t="shared" ref="AP329:AP392" si="84">IF(AM329="Win",(I329*$B$2)-$B$2,-$B$2)</f>
        <v>-50</v>
      </c>
      <c r="AQ329" s="44">
        <f t="shared" ref="AQ329:AQ392" si="85">IF(AN329="Win",(J329*$B$2)-$B$2,-$B$2)</f>
        <v>-50</v>
      </c>
      <c r="AR329" s="44">
        <f t="shared" ref="AR329:AR392" si="86">IF(AO329="Win",(K329*$B$2)-$B$2,-$B$2)</f>
        <v>145.5</v>
      </c>
      <c r="AS329" s="99" t="str">
        <f t="shared" si="72"/>
        <v>+</v>
      </c>
      <c r="AT329" s="99" t="str">
        <f t="shared" si="73"/>
        <v>+</v>
      </c>
      <c r="AU329" s="99" t="str">
        <f t="shared" si="74"/>
        <v>+</v>
      </c>
      <c r="AV329" s="99" t="str">
        <f t="shared" si="75"/>
        <v>+</v>
      </c>
      <c r="AW329" s="99" t="str">
        <f t="shared" si="76"/>
        <v>+</v>
      </c>
    </row>
    <row r="330" spans="1:49" ht="15">
      <c r="A330" s="56">
        <v>43618</v>
      </c>
      <c r="B330" s="57" t="s">
        <v>222</v>
      </c>
      <c r="C330" s="57" t="s">
        <v>223</v>
      </c>
      <c r="D330" s="57" t="s">
        <v>498</v>
      </c>
      <c r="E330" s="57" t="s">
        <v>499</v>
      </c>
      <c r="F330" s="57" t="s">
        <v>500</v>
      </c>
      <c r="G330" s="57">
        <v>2</v>
      </c>
      <c r="H330" s="57">
        <v>2</v>
      </c>
      <c r="I330" s="57">
        <v>1.75</v>
      </c>
      <c r="J330" s="57">
        <v>3.89</v>
      </c>
      <c r="K330" s="57">
        <v>3.52</v>
      </c>
      <c r="L330" s="57">
        <v>-1.77</v>
      </c>
      <c r="M330" s="57">
        <v>3</v>
      </c>
      <c r="N330" s="57">
        <v>1</v>
      </c>
      <c r="O330" s="57">
        <v>0</v>
      </c>
      <c r="P330" s="57">
        <v>1</v>
      </c>
      <c r="Q330" s="57">
        <v>1</v>
      </c>
      <c r="R330" s="57">
        <v>0</v>
      </c>
      <c r="S330" s="57">
        <v>0</v>
      </c>
      <c r="T330" s="57">
        <v>0</v>
      </c>
      <c r="U330" s="57">
        <v>66.67</v>
      </c>
      <c r="V330" s="57">
        <v>33.33</v>
      </c>
      <c r="W330" s="57">
        <v>0</v>
      </c>
      <c r="X330" s="57">
        <v>0</v>
      </c>
      <c r="Y330" s="57">
        <v>0</v>
      </c>
      <c r="Z330" s="57">
        <v>100</v>
      </c>
      <c r="AA330" s="57">
        <v>100</v>
      </c>
      <c r="AB330" s="57">
        <v>0</v>
      </c>
      <c r="AC330" s="57">
        <v>2</v>
      </c>
      <c r="AD330" s="57">
        <v>0</v>
      </c>
      <c r="AE330" s="57">
        <v>50</v>
      </c>
      <c r="AF330" s="57">
        <v>0</v>
      </c>
      <c r="AI330" s="45">
        <f t="shared" si="77"/>
        <v>36.667000000000002</v>
      </c>
      <c r="AJ330" s="46">
        <f t="shared" si="78"/>
        <v>-36.667000000000002</v>
      </c>
      <c r="AK330" s="63" t="str">
        <f t="shared" si="79"/>
        <v>Y</v>
      </c>
      <c r="AL330" s="63" t="str">
        <f t="shared" si="80"/>
        <v>N</v>
      </c>
      <c r="AM330" s="44" t="str">
        <f t="shared" si="81"/>
        <v>Loss</v>
      </c>
      <c r="AN330" s="44" t="str">
        <f t="shared" si="82"/>
        <v>Win</v>
      </c>
      <c r="AO330" s="44" t="str">
        <f t="shared" si="83"/>
        <v>Loss</v>
      </c>
      <c r="AP330" s="44">
        <f t="shared" si="84"/>
        <v>-50</v>
      </c>
      <c r="AQ330" s="44">
        <f t="shared" si="85"/>
        <v>144.5</v>
      </c>
      <c r="AR330" s="44">
        <f t="shared" si="86"/>
        <v>-50</v>
      </c>
      <c r="AS330" s="99" t="str">
        <f t="shared" ref="AS330:AS393" si="87">IF(I330&lt;K330,"+","-")</f>
        <v>+</v>
      </c>
      <c r="AT330" s="99" t="str">
        <f t="shared" ref="AT330:AT393" si="88">IF(O330=0,"n/a",IF(R330&gt;T330,"+","-"))</f>
        <v>n/a</v>
      </c>
      <c r="AU330" s="99" t="str">
        <f t="shared" ref="AU330:AU393" si="89">IF(U330&gt;X330,"+","-")</f>
        <v>+</v>
      </c>
      <c r="AV330" s="99" t="str">
        <f t="shared" ref="AV330:AV393" si="90">IF(AA330&gt;AB330,"+","-")</f>
        <v>+</v>
      </c>
      <c r="AW330" s="99" t="str">
        <f t="shared" ref="AW330:AW393" si="91">IF(AI330&gt;0,"+","-")</f>
        <v>+</v>
      </c>
    </row>
    <row r="331" spans="1:49" ht="15">
      <c r="A331" s="56">
        <v>43618</v>
      </c>
      <c r="B331" s="57" t="s">
        <v>501</v>
      </c>
      <c r="C331" s="57" t="s">
        <v>502</v>
      </c>
      <c r="D331" s="57" t="s">
        <v>503</v>
      </c>
      <c r="E331" s="57" t="s">
        <v>504</v>
      </c>
      <c r="F331" s="57" t="s">
        <v>505</v>
      </c>
      <c r="G331" s="57">
        <v>1</v>
      </c>
      <c r="H331" s="57">
        <v>1</v>
      </c>
      <c r="I331" s="57">
        <v>2.02</v>
      </c>
      <c r="J331" s="57">
        <v>2.97</v>
      </c>
      <c r="K331" s="57">
        <v>3.99</v>
      </c>
      <c r="L331" s="57">
        <v>-1.97</v>
      </c>
      <c r="M331" s="57">
        <v>67</v>
      </c>
      <c r="N331" s="57">
        <v>29</v>
      </c>
      <c r="O331" s="57">
        <v>1</v>
      </c>
      <c r="P331" s="57">
        <v>33</v>
      </c>
      <c r="Q331" s="57">
        <v>14</v>
      </c>
      <c r="R331" s="57">
        <v>0</v>
      </c>
      <c r="S331" s="57">
        <v>100</v>
      </c>
      <c r="T331" s="57">
        <v>0</v>
      </c>
      <c r="U331" s="57">
        <v>32.840000000000003</v>
      </c>
      <c r="V331" s="57">
        <v>40.299999999999997</v>
      </c>
      <c r="W331" s="57">
        <v>26.87</v>
      </c>
      <c r="X331" s="57">
        <v>48.28</v>
      </c>
      <c r="Y331" s="57">
        <v>34.479999999999997</v>
      </c>
      <c r="Z331" s="57">
        <v>17.239999999999998</v>
      </c>
      <c r="AA331" s="57">
        <v>36.36</v>
      </c>
      <c r="AB331" s="57">
        <v>64.290000000000006</v>
      </c>
      <c r="AC331" s="57">
        <v>39</v>
      </c>
      <c r="AD331" s="57">
        <v>19</v>
      </c>
      <c r="AE331" s="57">
        <v>33.33</v>
      </c>
      <c r="AF331" s="57">
        <v>47.37</v>
      </c>
      <c r="AI331" s="45">
        <f t="shared" si="77"/>
        <v>5.5680000000000014</v>
      </c>
      <c r="AJ331" s="46">
        <f t="shared" si="78"/>
        <v>14.431999999999999</v>
      </c>
      <c r="AK331" s="63" t="str">
        <f t="shared" si="79"/>
        <v>N</v>
      </c>
      <c r="AL331" s="63" t="str">
        <f t="shared" si="80"/>
        <v>N</v>
      </c>
      <c r="AM331" s="44" t="str">
        <f t="shared" si="81"/>
        <v>Loss</v>
      </c>
      <c r="AN331" s="44" t="str">
        <f t="shared" si="82"/>
        <v>Win</v>
      </c>
      <c r="AO331" s="44" t="str">
        <f t="shared" si="83"/>
        <v>Loss</v>
      </c>
      <c r="AP331" s="44">
        <f t="shared" si="84"/>
        <v>-50</v>
      </c>
      <c r="AQ331" s="44">
        <f t="shared" si="85"/>
        <v>98.5</v>
      </c>
      <c r="AR331" s="44">
        <f t="shared" si="86"/>
        <v>-50</v>
      </c>
      <c r="AS331" s="99" t="str">
        <f t="shared" si="87"/>
        <v>+</v>
      </c>
      <c r="AT331" s="99" t="str">
        <f t="shared" si="88"/>
        <v>-</v>
      </c>
      <c r="AU331" s="99" t="str">
        <f t="shared" si="89"/>
        <v>-</v>
      </c>
      <c r="AV331" s="99" t="str">
        <f t="shared" si="90"/>
        <v>-</v>
      </c>
      <c r="AW331" s="99" t="str">
        <f t="shared" si="91"/>
        <v>+</v>
      </c>
    </row>
    <row r="332" spans="1:49" ht="15">
      <c r="A332" s="56">
        <v>43618</v>
      </c>
      <c r="B332" s="57" t="s">
        <v>115</v>
      </c>
      <c r="C332" s="57" t="s">
        <v>230</v>
      </c>
      <c r="D332" s="57" t="s">
        <v>506</v>
      </c>
      <c r="E332" s="57" t="s">
        <v>507</v>
      </c>
      <c r="F332" s="57" t="s">
        <v>508</v>
      </c>
      <c r="G332" s="57">
        <v>1</v>
      </c>
      <c r="H332" s="57">
        <v>0</v>
      </c>
      <c r="I332" s="57">
        <v>2.4</v>
      </c>
      <c r="J332" s="57">
        <v>2.96</v>
      </c>
      <c r="K332" s="57">
        <v>3.25</v>
      </c>
      <c r="L332" s="57">
        <v>-0.85</v>
      </c>
      <c r="M332" s="57">
        <v>68</v>
      </c>
      <c r="N332" s="57">
        <v>62</v>
      </c>
      <c r="O332" s="57">
        <v>2</v>
      </c>
      <c r="P332" s="57">
        <v>34</v>
      </c>
      <c r="Q332" s="57">
        <v>30</v>
      </c>
      <c r="R332" s="57">
        <v>0</v>
      </c>
      <c r="S332" s="57">
        <v>50</v>
      </c>
      <c r="T332" s="57">
        <v>50</v>
      </c>
      <c r="U332" s="57">
        <v>41.18</v>
      </c>
      <c r="V332" s="57">
        <v>29.41</v>
      </c>
      <c r="W332" s="57">
        <v>29.41</v>
      </c>
      <c r="X332" s="57">
        <v>50</v>
      </c>
      <c r="Y332" s="57">
        <v>32.26</v>
      </c>
      <c r="Z332" s="57">
        <v>17.739999999999998</v>
      </c>
      <c r="AA332" s="57">
        <v>58.82</v>
      </c>
      <c r="AB332" s="57">
        <v>30</v>
      </c>
      <c r="AC332" s="57">
        <v>42</v>
      </c>
      <c r="AD332" s="57">
        <v>50</v>
      </c>
      <c r="AE332" s="57">
        <v>61.9</v>
      </c>
      <c r="AF332" s="57">
        <v>58</v>
      </c>
      <c r="AI332" s="45">
        <f t="shared" si="77"/>
        <v>-14.383000000000001</v>
      </c>
      <c r="AJ332" s="46">
        <f t="shared" si="78"/>
        <v>24.382999999999996</v>
      </c>
      <c r="AK332" s="63" t="str">
        <f t="shared" si="79"/>
        <v>N</v>
      </c>
      <c r="AL332" s="63" t="str">
        <f t="shared" si="80"/>
        <v>N</v>
      </c>
      <c r="AM332" s="44" t="str">
        <f t="shared" si="81"/>
        <v>Win</v>
      </c>
      <c r="AN332" s="44" t="str">
        <f t="shared" si="82"/>
        <v>Loss</v>
      </c>
      <c r="AO332" s="44" t="str">
        <f t="shared" si="83"/>
        <v>Loss</v>
      </c>
      <c r="AP332" s="44">
        <f t="shared" si="84"/>
        <v>70</v>
      </c>
      <c r="AQ332" s="44">
        <f t="shared" si="85"/>
        <v>-50</v>
      </c>
      <c r="AR332" s="44">
        <f t="shared" si="86"/>
        <v>-50</v>
      </c>
      <c r="AS332" s="99" t="str">
        <f t="shared" si="87"/>
        <v>+</v>
      </c>
      <c r="AT332" s="99" t="str">
        <f t="shared" si="88"/>
        <v>-</v>
      </c>
      <c r="AU332" s="99" t="str">
        <f t="shared" si="89"/>
        <v>-</v>
      </c>
      <c r="AV332" s="99" t="str">
        <f t="shared" si="90"/>
        <v>+</v>
      </c>
      <c r="AW332" s="99" t="str">
        <f t="shared" si="91"/>
        <v>-</v>
      </c>
    </row>
    <row r="333" spans="1:49" ht="15">
      <c r="A333" s="56">
        <v>43618</v>
      </c>
      <c r="B333" s="57" t="s">
        <v>115</v>
      </c>
      <c r="C333" s="57" t="s">
        <v>218</v>
      </c>
      <c r="D333" s="57" t="s">
        <v>509</v>
      </c>
      <c r="E333" s="57" t="s">
        <v>510</v>
      </c>
      <c r="F333" s="57" t="s">
        <v>511</v>
      </c>
      <c r="G333" s="57">
        <v>1</v>
      </c>
      <c r="H333" s="57">
        <v>3</v>
      </c>
      <c r="I333" s="57">
        <v>2.1</v>
      </c>
      <c r="J333" s="57">
        <v>3.09</v>
      </c>
      <c r="K333" s="57">
        <v>3.63</v>
      </c>
      <c r="L333" s="57">
        <v>-1.53</v>
      </c>
      <c r="M333" s="57">
        <v>47</v>
      </c>
      <c r="N333" s="57">
        <v>61</v>
      </c>
      <c r="O333" s="57">
        <v>0</v>
      </c>
      <c r="P333" s="57">
        <v>23</v>
      </c>
      <c r="Q333" s="57">
        <v>31</v>
      </c>
      <c r="R333" s="57">
        <v>0</v>
      </c>
      <c r="S333" s="57">
        <v>0</v>
      </c>
      <c r="T333" s="57">
        <v>0</v>
      </c>
      <c r="U333" s="57">
        <v>53.19</v>
      </c>
      <c r="V333" s="57">
        <v>21.28</v>
      </c>
      <c r="W333" s="57">
        <v>25.53</v>
      </c>
      <c r="X333" s="57">
        <v>40.98</v>
      </c>
      <c r="Y333" s="57">
        <v>32.79</v>
      </c>
      <c r="Z333" s="57">
        <v>26.23</v>
      </c>
      <c r="AA333" s="57">
        <v>69.569999999999993</v>
      </c>
      <c r="AB333" s="57">
        <v>32.26</v>
      </c>
      <c r="AC333" s="57">
        <v>32</v>
      </c>
      <c r="AD333" s="57">
        <v>40</v>
      </c>
      <c r="AE333" s="57">
        <v>62.5</v>
      </c>
      <c r="AF333" s="57">
        <v>47.5</v>
      </c>
      <c r="AI333" s="45">
        <f t="shared" si="77"/>
        <v>1.431</v>
      </c>
      <c r="AJ333" s="46">
        <f t="shared" si="78"/>
        <v>-1.431</v>
      </c>
      <c r="AK333" s="63" t="str">
        <f t="shared" si="79"/>
        <v>N</v>
      </c>
      <c r="AL333" s="63" t="str">
        <f t="shared" si="80"/>
        <v>N</v>
      </c>
      <c r="AM333" s="44" t="str">
        <f t="shared" si="81"/>
        <v>Loss</v>
      </c>
      <c r="AN333" s="44" t="str">
        <f t="shared" si="82"/>
        <v>Loss</v>
      </c>
      <c r="AO333" s="44" t="str">
        <f t="shared" si="83"/>
        <v>Win</v>
      </c>
      <c r="AP333" s="44">
        <f t="shared" si="84"/>
        <v>-50</v>
      </c>
      <c r="AQ333" s="44">
        <f t="shared" si="85"/>
        <v>-50</v>
      </c>
      <c r="AR333" s="44">
        <f t="shared" si="86"/>
        <v>131.5</v>
      </c>
      <c r="AS333" s="99" t="str">
        <f t="shared" si="87"/>
        <v>+</v>
      </c>
      <c r="AT333" s="99" t="str">
        <f t="shared" si="88"/>
        <v>n/a</v>
      </c>
      <c r="AU333" s="99" t="str">
        <f t="shared" si="89"/>
        <v>+</v>
      </c>
      <c r="AV333" s="99" t="str">
        <f t="shared" si="90"/>
        <v>+</v>
      </c>
      <c r="AW333" s="99" t="str">
        <f t="shared" si="91"/>
        <v>+</v>
      </c>
    </row>
    <row r="334" spans="1:49" ht="15">
      <c r="A334" s="56">
        <v>43618</v>
      </c>
      <c r="B334" s="57" t="s">
        <v>115</v>
      </c>
      <c r="C334" s="57" t="s">
        <v>126</v>
      </c>
      <c r="D334" s="57" t="s">
        <v>512</v>
      </c>
      <c r="E334" s="57" t="s">
        <v>513</v>
      </c>
      <c r="F334" s="57" t="s">
        <v>128</v>
      </c>
      <c r="G334" s="57">
        <v>5</v>
      </c>
      <c r="H334" s="57">
        <v>0</v>
      </c>
      <c r="I334" s="57">
        <v>1.1399999999999999</v>
      </c>
      <c r="J334" s="57">
        <v>6.45</v>
      </c>
      <c r="K334" s="57">
        <v>12.78</v>
      </c>
      <c r="L334" s="57">
        <v>-11.64</v>
      </c>
      <c r="M334" s="57">
        <v>5</v>
      </c>
      <c r="N334" s="57">
        <v>16</v>
      </c>
      <c r="O334" s="57">
        <v>1</v>
      </c>
      <c r="P334" s="57">
        <v>3</v>
      </c>
      <c r="Q334" s="57">
        <v>6</v>
      </c>
      <c r="R334" s="57">
        <v>0</v>
      </c>
      <c r="S334" s="57">
        <v>100</v>
      </c>
      <c r="T334" s="57">
        <v>0</v>
      </c>
      <c r="U334" s="57">
        <v>20</v>
      </c>
      <c r="V334" s="57">
        <v>60</v>
      </c>
      <c r="W334" s="57">
        <v>20</v>
      </c>
      <c r="X334" s="57">
        <v>18.75</v>
      </c>
      <c r="Y334" s="57">
        <v>37.5</v>
      </c>
      <c r="Z334" s="57">
        <v>43.75</v>
      </c>
      <c r="AA334" s="57">
        <v>33.33</v>
      </c>
      <c r="AB334" s="57">
        <v>16.670000000000002</v>
      </c>
      <c r="AC334" s="57">
        <v>3</v>
      </c>
      <c r="AD334" s="57">
        <v>6</v>
      </c>
      <c r="AE334" s="57">
        <v>33.33</v>
      </c>
      <c r="AF334" s="57">
        <v>33.33</v>
      </c>
      <c r="AI334" s="45">
        <f t="shared" si="77"/>
        <v>17.25</v>
      </c>
      <c r="AJ334" s="46">
        <f t="shared" si="78"/>
        <v>2.75</v>
      </c>
      <c r="AK334" s="63" t="str">
        <f t="shared" si="79"/>
        <v>N</v>
      </c>
      <c r="AL334" s="63" t="str">
        <f t="shared" si="80"/>
        <v>N</v>
      </c>
      <c r="AM334" s="44" t="str">
        <f t="shared" si="81"/>
        <v>Win</v>
      </c>
      <c r="AN334" s="44" t="str">
        <f t="shared" si="82"/>
        <v>Loss</v>
      </c>
      <c r="AO334" s="44" t="str">
        <f t="shared" si="83"/>
        <v>Loss</v>
      </c>
      <c r="AP334" s="44">
        <f t="shared" si="84"/>
        <v>6.9999999999999929</v>
      </c>
      <c r="AQ334" s="44">
        <f t="shared" si="85"/>
        <v>-50</v>
      </c>
      <c r="AR334" s="44">
        <f t="shared" si="86"/>
        <v>-50</v>
      </c>
      <c r="AS334" s="99" t="str">
        <f t="shared" si="87"/>
        <v>+</v>
      </c>
      <c r="AT334" s="99" t="str">
        <f t="shared" si="88"/>
        <v>-</v>
      </c>
      <c r="AU334" s="99" t="str">
        <f t="shared" si="89"/>
        <v>+</v>
      </c>
      <c r="AV334" s="99" t="str">
        <f t="shared" si="90"/>
        <v>+</v>
      </c>
      <c r="AW334" s="99" t="str">
        <f t="shared" si="91"/>
        <v>+</v>
      </c>
    </row>
    <row r="335" spans="1:49" ht="15">
      <c r="A335" s="56">
        <v>43618</v>
      </c>
      <c r="B335" s="57" t="s">
        <v>115</v>
      </c>
      <c r="C335" s="57" t="s">
        <v>126</v>
      </c>
      <c r="D335" s="57" t="s">
        <v>514</v>
      </c>
      <c r="E335" s="57" t="s">
        <v>515</v>
      </c>
      <c r="F335" s="57" t="s">
        <v>161</v>
      </c>
      <c r="G335" s="57">
        <v>0</v>
      </c>
      <c r="H335" s="57">
        <v>0</v>
      </c>
      <c r="I335" s="57">
        <v>5.0999999999999996</v>
      </c>
      <c r="J335" s="57">
        <v>3.8</v>
      </c>
      <c r="K335" s="57">
        <v>1.57</v>
      </c>
      <c r="L335" s="57">
        <v>3.53</v>
      </c>
      <c r="M335" s="57">
        <v>10</v>
      </c>
      <c r="N335" s="57">
        <v>43</v>
      </c>
      <c r="O335" s="57">
        <v>1</v>
      </c>
      <c r="P335" s="57">
        <v>5</v>
      </c>
      <c r="Q335" s="57">
        <v>20</v>
      </c>
      <c r="R335" s="57">
        <v>0</v>
      </c>
      <c r="S335" s="57">
        <v>0</v>
      </c>
      <c r="T335" s="57">
        <v>100</v>
      </c>
      <c r="U335" s="57">
        <v>30</v>
      </c>
      <c r="V335" s="57">
        <v>10</v>
      </c>
      <c r="W335" s="57">
        <v>60</v>
      </c>
      <c r="X335" s="57">
        <v>30.23</v>
      </c>
      <c r="Y335" s="57">
        <v>32.56</v>
      </c>
      <c r="Z335" s="57">
        <v>37.21</v>
      </c>
      <c r="AA335" s="57">
        <v>40</v>
      </c>
      <c r="AB335" s="57">
        <v>10</v>
      </c>
      <c r="AC335" s="57">
        <v>3</v>
      </c>
      <c r="AD335" s="57">
        <v>19</v>
      </c>
      <c r="AE335" s="57">
        <v>66.67</v>
      </c>
      <c r="AF335" s="57">
        <v>47.37</v>
      </c>
      <c r="AI335" s="45">
        <f t="shared" si="77"/>
        <v>-36.86</v>
      </c>
      <c r="AJ335" s="46">
        <f t="shared" si="78"/>
        <v>36.86</v>
      </c>
      <c r="AK335" s="63" t="str">
        <f t="shared" si="79"/>
        <v>N</v>
      </c>
      <c r="AL335" s="63" t="str">
        <f t="shared" si="80"/>
        <v>N</v>
      </c>
      <c r="AM335" s="44" t="str">
        <f t="shared" si="81"/>
        <v>Loss</v>
      </c>
      <c r="AN335" s="44" t="str">
        <f t="shared" si="82"/>
        <v>Win</v>
      </c>
      <c r="AO335" s="44" t="str">
        <f t="shared" si="83"/>
        <v>Loss</v>
      </c>
      <c r="AP335" s="44">
        <f t="shared" si="84"/>
        <v>-50</v>
      </c>
      <c r="AQ335" s="44">
        <f t="shared" si="85"/>
        <v>140</v>
      </c>
      <c r="AR335" s="44">
        <f t="shared" si="86"/>
        <v>-50</v>
      </c>
      <c r="AS335" s="99" t="str">
        <f t="shared" si="87"/>
        <v>-</v>
      </c>
      <c r="AT335" s="99" t="str">
        <f t="shared" si="88"/>
        <v>-</v>
      </c>
      <c r="AU335" s="99" t="str">
        <f t="shared" si="89"/>
        <v>-</v>
      </c>
      <c r="AV335" s="99" t="str">
        <f t="shared" si="90"/>
        <v>+</v>
      </c>
      <c r="AW335" s="99" t="str">
        <f t="shared" si="91"/>
        <v>-</v>
      </c>
    </row>
    <row r="336" spans="1:49" ht="15">
      <c r="A336" s="56">
        <v>43618</v>
      </c>
      <c r="B336" s="57" t="s">
        <v>516</v>
      </c>
      <c r="C336" s="57" t="s">
        <v>517</v>
      </c>
      <c r="D336" s="57" t="s">
        <v>518</v>
      </c>
      <c r="E336" s="57" t="s">
        <v>519</v>
      </c>
      <c r="F336" s="57" t="s">
        <v>520</v>
      </c>
      <c r="G336" s="57">
        <v>2</v>
      </c>
      <c r="H336" s="57">
        <v>1</v>
      </c>
      <c r="I336" s="57">
        <v>2.58</v>
      </c>
      <c r="J336" s="57">
        <v>3.38</v>
      </c>
      <c r="K336" s="57">
        <v>2.5</v>
      </c>
      <c r="L336" s="57">
        <v>0.08</v>
      </c>
      <c r="M336" s="57">
        <v>21</v>
      </c>
      <c r="N336" s="57">
        <v>20</v>
      </c>
      <c r="O336" s="57">
        <v>0</v>
      </c>
      <c r="P336" s="57">
        <v>10</v>
      </c>
      <c r="Q336" s="57">
        <v>11</v>
      </c>
      <c r="R336" s="57">
        <v>0</v>
      </c>
      <c r="S336" s="57">
        <v>0</v>
      </c>
      <c r="T336" s="57">
        <v>0</v>
      </c>
      <c r="U336" s="57">
        <v>52.38</v>
      </c>
      <c r="V336" s="57">
        <v>28.57</v>
      </c>
      <c r="W336" s="57">
        <v>19.05</v>
      </c>
      <c r="X336" s="57">
        <v>50</v>
      </c>
      <c r="Y336" s="57">
        <v>20</v>
      </c>
      <c r="Z336" s="57">
        <v>30</v>
      </c>
      <c r="AA336" s="57">
        <v>60</v>
      </c>
      <c r="AB336" s="57">
        <v>36.36</v>
      </c>
      <c r="AC336" s="57">
        <v>13</v>
      </c>
      <c r="AD336" s="57">
        <v>16</v>
      </c>
      <c r="AE336" s="57">
        <v>53.85</v>
      </c>
      <c r="AF336" s="57">
        <v>62.5</v>
      </c>
      <c r="AI336" s="45">
        <f t="shared" si="77"/>
        <v>3.5230000000000015</v>
      </c>
      <c r="AJ336" s="46">
        <f t="shared" si="78"/>
        <v>-3.5230000000000015</v>
      </c>
      <c r="AK336" s="63" t="str">
        <f t="shared" si="79"/>
        <v>N</v>
      </c>
      <c r="AL336" s="63" t="str">
        <f t="shared" si="80"/>
        <v>N</v>
      </c>
      <c r="AM336" s="44" t="str">
        <f t="shared" si="81"/>
        <v>Win</v>
      </c>
      <c r="AN336" s="44" t="str">
        <f t="shared" si="82"/>
        <v>Loss</v>
      </c>
      <c r="AO336" s="44" t="str">
        <f t="shared" si="83"/>
        <v>Loss</v>
      </c>
      <c r="AP336" s="44">
        <f t="shared" si="84"/>
        <v>79</v>
      </c>
      <c r="AQ336" s="44">
        <f t="shared" si="85"/>
        <v>-50</v>
      </c>
      <c r="AR336" s="44">
        <f t="shared" si="86"/>
        <v>-50</v>
      </c>
      <c r="AS336" s="99" t="str">
        <f t="shared" si="87"/>
        <v>-</v>
      </c>
      <c r="AT336" s="99" t="str">
        <f t="shared" si="88"/>
        <v>n/a</v>
      </c>
      <c r="AU336" s="99" t="str">
        <f t="shared" si="89"/>
        <v>+</v>
      </c>
      <c r="AV336" s="99" t="str">
        <f t="shared" si="90"/>
        <v>+</v>
      </c>
      <c r="AW336" s="99" t="str">
        <f t="shared" si="91"/>
        <v>+</v>
      </c>
    </row>
    <row r="337" spans="1:49" ht="15">
      <c r="A337" s="56">
        <v>43618</v>
      </c>
      <c r="B337" s="57" t="s">
        <v>222</v>
      </c>
      <c r="C337" s="57" t="s">
        <v>494</v>
      </c>
      <c r="D337" s="57" t="s">
        <v>521</v>
      </c>
      <c r="E337" s="57" t="s">
        <v>522</v>
      </c>
      <c r="F337" s="57" t="s">
        <v>523</v>
      </c>
      <c r="G337" s="57">
        <v>2</v>
      </c>
      <c r="H337" s="57">
        <v>0</v>
      </c>
      <c r="I337" s="57">
        <v>1.69</v>
      </c>
      <c r="J337" s="57">
        <v>3.98</v>
      </c>
      <c r="K337" s="57">
        <v>4.6900000000000004</v>
      </c>
      <c r="L337" s="57">
        <v>-3</v>
      </c>
      <c r="M337" s="57">
        <v>16</v>
      </c>
      <c r="N337" s="57">
        <v>22</v>
      </c>
      <c r="O337" s="57">
        <v>1</v>
      </c>
      <c r="P337" s="57">
        <v>9</v>
      </c>
      <c r="Q337" s="57">
        <v>12</v>
      </c>
      <c r="R337" s="57">
        <v>0</v>
      </c>
      <c r="S337" s="57">
        <v>0</v>
      </c>
      <c r="T337" s="57">
        <v>100</v>
      </c>
      <c r="U337" s="57">
        <v>50</v>
      </c>
      <c r="V337" s="57">
        <v>12.5</v>
      </c>
      <c r="W337" s="57">
        <v>37.5</v>
      </c>
      <c r="X337" s="57">
        <v>36.36</v>
      </c>
      <c r="Y337" s="57">
        <v>36.36</v>
      </c>
      <c r="Z337" s="57">
        <v>27.27</v>
      </c>
      <c r="AA337" s="57">
        <v>55.56</v>
      </c>
      <c r="AB337" s="57">
        <v>25</v>
      </c>
      <c r="AC337" s="57">
        <v>11</v>
      </c>
      <c r="AD337" s="57">
        <v>9</v>
      </c>
      <c r="AE337" s="57">
        <v>54.55</v>
      </c>
      <c r="AF337" s="57">
        <v>55.56</v>
      </c>
      <c r="AI337" s="45">
        <f t="shared" si="77"/>
        <v>-31.704000000000001</v>
      </c>
      <c r="AJ337" s="46">
        <f t="shared" si="78"/>
        <v>31.704000000000001</v>
      </c>
      <c r="AK337" s="63" t="str">
        <f t="shared" si="79"/>
        <v>N</v>
      </c>
      <c r="AL337" s="63" t="str">
        <f t="shared" si="80"/>
        <v>N</v>
      </c>
      <c r="AM337" s="44" t="str">
        <f t="shared" si="81"/>
        <v>Win</v>
      </c>
      <c r="AN337" s="44" t="str">
        <f t="shared" si="82"/>
        <v>Loss</v>
      </c>
      <c r="AO337" s="44" t="str">
        <f t="shared" si="83"/>
        <v>Loss</v>
      </c>
      <c r="AP337" s="44">
        <f t="shared" si="84"/>
        <v>34.5</v>
      </c>
      <c r="AQ337" s="44">
        <f t="shared" si="85"/>
        <v>-50</v>
      </c>
      <c r="AR337" s="44">
        <f t="shared" si="86"/>
        <v>-50</v>
      </c>
      <c r="AS337" s="99" t="str">
        <f t="shared" si="87"/>
        <v>+</v>
      </c>
      <c r="AT337" s="99" t="str">
        <f t="shared" si="88"/>
        <v>-</v>
      </c>
      <c r="AU337" s="99" t="str">
        <f t="shared" si="89"/>
        <v>+</v>
      </c>
      <c r="AV337" s="99" t="str">
        <f t="shared" si="90"/>
        <v>+</v>
      </c>
      <c r="AW337" s="99" t="str">
        <f t="shared" si="91"/>
        <v>-</v>
      </c>
    </row>
    <row r="338" spans="1:49" ht="15">
      <c r="A338" s="56">
        <v>43618</v>
      </c>
      <c r="B338" s="57" t="s">
        <v>115</v>
      </c>
      <c r="C338" s="57" t="s">
        <v>116</v>
      </c>
      <c r="D338" s="57" t="s">
        <v>524</v>
      </c>
      <c r="E338" s="57" t="s">
        <v>525</v>
      </c>
      <c r="F338" s="57" t="s">
        <v>118</v>
      </c>
      <c r="G338" s="57">
        <v>0</v>
      </c>
      <c r="H338" s="57">
        <v>1</v>
      </c>
      <c r="I338" s="57">
        <v>1.95</v>
      </c>
      <c r="J338" s="57">
        <v>3.42</v>
      </c>
      <c r="K338" s="57">
        <v>3.5</v>
      </c>
      <c r="L338" s="57">
        <v>-1.55</v>
      </c>
      <c r="M338" s="57">
        <v>23</v>
      </c>
      <c r="N338" s="57">
        <v>51</v>
      </c>
      <c r="O338" s="57">
        <v>0</v>
      </c>
      <c r="P338" s="57">
        <v>11</v>
      </c>
      <c r="Q338" s="57">
        <v>25</v>
      </c>
      <c r="R338" s="57">
        <v>0</v>
      </c>
      <c r="S338" s="57">
        <v>0</v>
      </c>
      <c r="T338" s="57">
        <v>0</v>
      </c>
      <c r="U338" s="57">
        <v>34.78</v>
      </c>
      <c r="V338" s="57">
        <v>43.48</v>
      </c>
      <c r="W338" s="57">
        <v>21.74</v>
      </c>
      <c r="X338" s="57">
        <v>43.14</v>
      </c>
      <c r="Y338" s="57">
        <v>29.41</v>
      </c>
      <c r="Z338" s="57">
        <v>27.45</v>
      </c>
      <c r="AA338" s="57">
        <v>54.55</v>
      </c>
      <c r="AB338" s="57">
        <v>20</v>
      </c>
      <c r="AC338" s="57">
        <v>9</v>
      </c>
      <c r="AD338" s="57">
        <v>29</v>
      </c>
      <c r="AE338" s="57">
        <v>55.56</v>
      </c>
      <c r="AF338" s="57">
        <v>58.62</v>
      </c>
      <c r="AI338" s="45">
        <f t="shared" si="77"/>
        <v>0.87700000000000067</v>
      </c>
      <c r="AJ338" s="46">
        <f t="shared" si="78"/>
        <v>-0.87700000000000067</v>
      </c>
      <c r="AK338" s="63" t="str">
        <f t="shared" si="79"/>
        <v>N</v>
      </c>
      <c r="AL338" s="63" t="str">
        <f t="shared" si="80"/>
        <v>N</v>
      </c>
      <c r="AM338" s="44" t="str">
        <f t="shared" si="81"/>
        <v>Loss</v>
      </c>
      <c r="AN338" s="44" t="str">
        <f t="shared" si="82"/>
        <v>Loss</v>
      </c>
      <c r="AO338" s="44" t="str">
        <f t="shared" si="83"/>
        <v>Win</v>
      </c>
      <c r="AP338" s="44">
        <f t="shared" si="84"/>
        <v>-50</v>
      </c>
      <c r="AQ338" s="44">
        <f t="shared" si="85"/>
        <v>-50</v>
      </c>
      <c r="AR338" s="44">
        <f t="shared" si="86"/>
        <v>125</v>
      </c>
      <c r="AS338" s="99" t="str">
        <f t="shared" si="87"/>
        <v>+</v>
      </c>
      <c r="AT338" s="99" t="str">
        <f t="shared" si="88"/>
        <v>n/a</v>
      </c>
      <c r="AU338" s="99" t="str">
        <f t="shared" si="89"/>
        <v>-</v>
      </c>
      <c r="AV338" s="99" t="str">
        <f t="shared" si="90"/>
        <v>+</v>
      </c>
      <c r="AW338" s="99" t="str">
        <f t="shared" si="91"/>
        <v>+</v>
      </c>
    </row>
    <row r="339" spans="1:49" ht="15">
      <c r="A339" s="56">
        <v>43618</v>
      </c>
      <c r="B339" s="57" t="s">
        <v>480</v>
      </c>
      <c r="C339" s="57" t="s">
        <v>481</v>
      </c>
      <c r="D339" s="57" t="s">
        <v>526</v>
      </c>
      <c r="E339" s="57" t="s">
        <v>527</v>
      </c>
      <c r="F339" s="57" t="s">
        <v>528</v>
      </c>
      <c r="G339" s="57">
        <v>1</v>
      </c>
      <c r="H339" s="57">
        <v>2</v>
      </c>
      <c r="I339" s="57">
        <v>2.0699999999999998</v>
      </c>
      <c r="J339" s="57">
        <v>3.15</v>
      </c>
      <c r="K339" s="57">
        <v>3.62</v>
      </c>
      <c r="L339" s="57">
        <v>-1.55</v>
      </c>
      <c r="M339" s="57">
        <v>50</v>
      </c>
      <c r="N339" s="57">
        <v>15</v>
      </c>
      <c r="O339" s="57">
        <v>0</v>
      </c>
      <c r="P339" s="57">
        <v>26</v>
      </c>
      <c r="Q339" s="57">
        <v>7</v>
      </c>
      <c r="R339" s="57">
        <v>0</v>
      </c>
      <c r="S339" s="57">
        <v>0</v>
      </c>
      <c r="T339" s="57">
        <v>0</v>
      </c>
      <c r="U339" s="57">
        <v>44</v>
      </c>
      <c r="V339" s="57">
        <v>26</v>
      </c>
      <c r="W339" s="57">
        <v>30</v>
      </c>
      <c r="X339" s="57">
        <v>33.33</v>
      </c>
      <c r="Y339" s="57">
        <v>46.67</v>
      </c>
      <c r="Z339" s="57">
        <v>20</v>
      </c>
      <c r="AA339" s="57">
        <v>61.54</v>
      </c>
      <c r="AB339" s="57">
        <v>28.57</v>
      </c>
      <c r="AC339" s="57">
        <v>26</v>
      </c>
      <c r="AD339" s="57">
        <v>4</v>
      </c>
      <c r="AE339" s="57">
        <v>69.23</v>
      </c>
      <c r="AF339" s="57">
        <v>25</v>
      </c>
      <c r="AI339" s="45">
        <f t="shared" si="77"/>
        <v>-1.9330000000000007</v>
      </c>
      <c r="AJ339" s="46">
        <f t="shared" si="78"/>
        <v>1.9330000000000007</v>
      </c>
      <c r="AK339" s="63" t="str">
        <f t="shared" si="79"/>
        <v>N</v>
      </c>
      <c r="AL339" s="63" t="str">
        <f t="shared" si="80"/>
        <v>N</v>
      </c>
      <c r="AM339" s="44" t="str">
        <f t="shared" si="81"/>
        <v>Loss</v>
      </c>
      <c r="AN339" s="44" t="str">
        <f t="shared" si="82"/>
        <v>Loss</v>
      </c>
      <c r="AO339" s="44" t="str">
        <f t="shared" si="83"/>
        <v>Win</v>
      </c>
      <c r="AP339" s="44">
        <f t="shared" si="84"/>
        <v>-50</v>
      </c>
      <c r="AQ339" s="44">
        <f t="shared" si="85"/>
        <v>-50</v>
      </c>
      <c r="AR339" s="44">
        <f t="shared" si="86"/>
        <v>131</v>
      </c>
      <c r="AS339" s="99" t="str">
        <f t="shared" si="87"/>
        <v>+</v>
      </c>
      <c r="AT339" s="99" t="str">
        <f t="shared" si="88"/>
        <v>n/a</v>
      </c>
      <c r="AU339" s="99" t="str">
        <f t="shared" si="89"/>
        <v>+</v>
      </c>
      <c r="AV339" s="99" t="str">
        <f t="shared" si="90"/>
        <v>+</v>
      </c>
      <c r="AW339" s="99" t="str">
        <f t="shared" si="91"/>
        <v>-</v>
      </c>
    </row>
    <row r="340" spans="1:49" ht="15">
      <c r="A340" s="56">
        <v>43618</v>
      </c>
      <c r="B340" s="57" t="s">
        <v>489</v>
      </c>
      <c r="C340" s="57" t="s">
        <v>490</v>
      </c>
      <c r="D340" s="57" t="s">
        <v>529</v>
      </c>
      <c r="E340" s="57" t="s">
        <v>530</v>
      </c>
      <c r="F340" s="57" t="s">
        <v>531</v>
      </c>
      <c r="G340" s="57">
        <v>0</v>
      </c>
      <c r="H340" s="57">
        <v>3</v>
      </c>
      <c r="I340" s="57">
        <v>1.73</v>
      </c>
      <c r="J340" s="57">
        <v>3.29</v>
      </c>
      <c r="K340" s="57">
        <v>5.0599999999999996</v>
      </c>
      <c r="L340" s="57">
        <v>-3.33</v>
      </c>
      <c r="M340" s="57">
        <v>33</v>
      </c>
      <c r="N340" s="57">
        <v>30</v>
      </c>
      <c r="O340" s="57">
        <v>4</v>
      </c>
      <c r="P340" s="57">
        <v>16</v>
      </c>
      <c r="Q340" s="57">
        <v>15</v>
      </c>
      <c r="R340" s="57">
        <v>25</v>
      </c>
      <c r="S340" s="57">
        <v>50</v>
      </c>
      <c r="T340" s="57">
        <v>25</v>
      </c>
      <c r="U340" s="57">
        <v>48.48</v>
      </c>
      <c r="V340" s="57">
        <v>24.24</v>
      </c>
      <c r="W340" s="57">
        <v>27.27</v>
      </c>
      <c r="X340" s="57">
        <v>46.67</v>
      </c>
      <c r="Y340" s="57">
        <v>30</v>
      </c>
      <c r="Z340" s="57">
        <v>23.33</v>
      </c>
      <c r="AA340" s="57">
        <v>50</v>
      </c>
      <c r="AB340" s="57">
        <v>40</v>
      </c>
      <c r="AC340" s="57">
        <v>18</v>
      </c>
      <c r="AD340" s="57">
        <v>15</v>
      </c>
      <c r="AE340" s="57">
        <v>50</v>
      </c>
      <c r="AF340" s="57">
        <v>53.33</v>
      </c>
      <c r="AI340" s="45">
        <f t="shared" si="77"/>
        <v>3.9979999999999984</v>
      </c>
      <c r="AJ340" s="46">
        <f t="shared" si="78"/>
        <v>6.0020000000000033</v>
      </c>
      <c r="AK340" s="63" t="str">
        <f t="shared" si="79"/>
        <v>N</v>
      </c>
      <c r="AL340" s="63" t="str">
        <f t="shared" si="80"/>
        <v>N</v>
      </c>
      <c r="AM340" s="44" t="str">
        <f t="shared" si="81"/>
        <v>Loss</v>
      </c>
      <c r="AN340" s="44" t="str">
        <f t="shared" si="82"/>
        <v>Loss</v>
      </c>
      <c r="AO340" s="44" t="str">
        <f t="shared" si="83"/>
        <v>Win</v>
      </c>
      <c r="AP340" s="44">
        <f t="shared" si="84"/>
        <v>-50</v>
      </c>
      <c r="AQ340" s="44">
        <f t="shared" si="85"/>
        <v>-50</v>
      </c>
      <c r="AR340" s="44">
        <f t="shared" si="86"/>
        <v>202.99999999999997</v>
      </c>
      <c r="AS340" s="99" t="str">
        <f t="shared" si="87"/>
        <v>+</v>
      </c>
      <c r="AT340" s="99" t="str">
        <f t="shared" si="88"/>
        <v>-</v>
      </c>
      <c r="AU340" s="99" t="str">
        <f t="shared" si="89"/>
        <v>+</v>
      </c>
      <c r="AV340" s="99" t="str">
        <f t="shared" si="90"/>
        <v>+</v>
      </c>
      <c r="AW340" s="99" t="str">
        <f t="shared" si="91"/>
        <v>+</v>
      </c>
    </row>
    <row r="341" spans="1:49" ht="15">
      <c r="A341" s="56">
        <v>43618</v>
      </c>
      <c r="B341" s="57" t="s">
        <v>532</v>
      </c>
      <c r="C341" s="57" t="s">
        <v>533</v>
      </c>
      <c r="D341" s="57" t="s">
        <v>534</v>
      </c>
      <c r="E341" s="57" t="s">
        <v>535</v>
      </c>
      <c r="F341" s="57" t="s">
        <v>536</v>
      </c>
      <c r="G341" s="57">
        <v>1</v>
      </c>
      <c r="H341" s="57">
        <v>2</v>
      </c>
      <c r="I341" s="57">
        <v>2</v>
      </c>
      <c r="J341" s="57">
        <v>3.33</v>
      </c>
      <c r="K341" s="57">
        <v>3.35</v>
      </c>
      <c r="L341" s="57">
        <v>-1.35</v>
      </c>
      <c r="M341" s="57">
        <v>40</v>
      </c>
      <c r="N341" s="57">
        <v>37</v>
      </c>
      <c r="O341" s="57">
        <v>4</v>
      </c>
      <c r="P341" s="57">
        <v>20</v>
      </c>
      <c r="Q341" s="57">
        <v>17</v>
      </c>
      <c r="R341" s="57">
        <v>0</v>
      </c>
      <c r="S341" s="57">
        <v>50</v>
      </c>
      <c r="T341" s="57">
        <v>50</v>
      </c>
      <c r="U341" s="57">
        <v>50</v>
      </c>
      <c r="V341" s="57">
        <v>25</v>
      </c>
      <c r="W341" s="57">
        <v>25</v>
      </c>
      <c r="X341" s="57">
        <v>40.54</v>
      </c>
      <c r="Y341" s="57">
        <v>35.14</v>
      </c>
      <c r="Z341" s="57">
        <v>24.32</v>
      </c>
      <c r="AA341" s="57">
        <v>40</v>
      </c>
      <c r="AB341" s="57">
        <v>41.18</v>
      </c>
      <c r="AC341" s="57">
        <v>25</v>
      </c>
      <c r="AD341" s="57">
        <v>19</v>
      </c>
      <c r="AE341" s="57">
        <v>44</v>
      </c>
      <c r="AF341" s="57">
        <v>47.37</v>
      </c>
      <c r="AI341" s="45">
        <f t="shared" si="77"/>
        <v>-9.2579999999999991</v>
      </c>
      <c r="AJ341" s="46">
        <f t="shared" si="78"/>
        <v>19.257999999999999</v>
      </c>
      <c r="AK341" s="63" t="str">
        <f t="shared" si="79"/>
        <v>N</v>
      </c>
      <c r="AL341" s="63" t="str">
        <f t="shared" si="80"/>
        <v>N</v>
      </c>
      <c r="AM341" s="44" t="str">
        <f t="shared" si="81"/>
        <v>Loss</v>
      </c>
      <c r="AN341" s="44" t="str">
        <f t="shared" si="82"/>
        <v>Loss</v>
      </c>
      <c r="AO341" s="44" t="str">
        <f t="shared" si="83"/>
        <v>Win</v>
      </c>
      <c r="AP341" s="44">
        <f t="shared" si="84"/>
        <v>-50</v>
      </c>
      <c r="AQ341" s="44">
        <f t="shared" si="85"/>
        <v>-50</v>
      </c>
      <c r="AR341" s="44">
        <f t="shared" si="86"/>
        <v>117.5</v>
      </c>
      <c r="AS341" s="99" t="str">
        <f t="shared" si="87"/>
        <v>+</v>
      </c>
      <c r="AT341" s="99" t="str">
        <f t="shared" si="88"/>
        <v>-</v>
      </c>
      <c r="AU341" s="99" t="str">
        <f t="shared" si="89"/>
        <v>+</v>
      </c>
      <c r="AV341" s="99" t="str">
        <f t="shared" si="90"/>
        <v>-</v>
      </c>
      <c r="AW341" s="99" t="str">
        <f t="shared" si="91"/>
        <v>-</v>
      </c>
    </row>
    <row r="342" spans="1:49" ht="15">
      <c r="A342" s="56">
        <v>43618</v>
      </c>
      <c r="B342" s="57" t="s">
        <v>222</v>
      </c>
      <c r="C342" s="57" t="s">
        <v>494</v>
      </c>
      <c r="D342" s="57" t="s">
        <v>537</v>
      </c>
      <c r="E342" s="57" t="s">
        <v>538</v>
      </c>
      <c r="F342" s="57" t="s">
        <v>539</v>
      </c>
      <c r="G342" s="57">
        <v>4</v>
      </c>
      <c r="H342" s="57">
        <v>0</v>
      </c>
      <c r="I342" s="57">
        <v>1.66</v>
      </c>
      <c r="J342" s="57">
        <v>3.97</v>
      </c>
      <c r="K342" s="57">
        <v>4.91</v>
      </c>
      <c r="L342" s="57">
        <v>-3.25</v>
      </c>
      <c r="M342" s="57">
        <v>16</v>
      </c>
      <c r="N342" s="57">
        <v>15</v>
      </c>
      <c r="O342" s="57">
        <v>0</v>
      </c>
      <c r="P342" s="57">
        <v>9</v>
      </c>
      <c r="Q342" s="57">
        <v>8</v>
      </c>
      <c r="R342" s="57">
        <v>0</v>
      </c>
      <c r="S342" s="57">
        <v>0</v>
      </c>
      <c r="T342" s="57">
        <v>0</v>
      </c>
      <c r="U342" s="57">
        <v>43.75</v>
      </c>
      <c r="V342" s="57">
        <v>18.75</v>
      </c>
      <c r="W342" s="57">
        <v>37.5</v>
      </c>
      <c r="X342" s="57">
        <v>40</v>
      </c>
      <c r="Y342" s="57">
        <v>6.67</v>
      </c>
      <c r="Z342" s="57">
        <v>53.33</v>
      </c>
      <c r="AA342" s="57">
        <v>55.56</v>
      </c>
      <c r="AB342" s="57">
        <v>25</v>
      </c>
      <c r="AC342" s="57">
        <v>9</v>
      </c>
      <c r="AD342" s="57">
        <v>7</v>
      </c>
      <c r="AE342" s="57">
        <v>44.44</v>
      </c>
      <c r="AF342" s="57">
        <v>57.14</v>
      </c>
      <c r="AI342" s="45">
        <f t="shared" si="77"/>
        <v>5.1240000000000006</v>
      </c>
      <c r="AJ342" s="46">
        <f t="shared" si="78"/>
        <v>-5.1240000000000006</v>
      </c>
      <c r="AK342" s="63" t="str">
        <f t="shared" si="79"/>
        <v>N</v>
      </c>
      <c r="AL342" s="63" t="str">
        <f t="shared" si="80"/>
        <v>N</v>
      </c>
      <c r="AM342" s="44" t="str">
        <f t="shared" si="81"/>
        <v>Win</v>
      </c>
      <c r="AN342" s="44" t="str">
        <f t="shared" si="82"/>
        <v>Loss</v>
      </c>
      <c r="AO342" s="44" t="str">
        <f t="shared" si="83"/>
        <v>Loss</v>
      </c>
      <c r="AP342" s="44">
        <f t="shared" si="84"/>
        <v>33</v>
      </c>
      <c r="AQ342" s="44">
        <f t="shared" si="85"/>
        <v>-50</v>
      </c>
      <c r="AR342" s="44">
        <f t="shared" si="86"/>
        <v>-50</v>
      </c>
      <c r="AS342" s="99" t="str">
        <f t="shared" si="87"/>
        <v>+</v>
      </c>
      <c r="AT342" s="99" t="str">
        <f t="shared" si="88"/>
        <v>n/a</v>
      </c>
      <c r="AU342" s="99" t="str">
        <f t="shared" si="89"/>
        <v>+</v>
      </c>
      <c r="AV342" s="99" t="str">
        <f t="shared" si="90"/>
        <v>+</v>
      </c>
      <c r="AW342" s="99" t="str">
        <f t="shared" si="91"/>
        <v>+</v>
      </c>
    </row>
    <row r="343" spans="1:49" ht="15">
      <c r="A343" s="56">
        <v>43618</v>
      </c>
      <c r="B343" s="57" t="s">
        <v>222</v>
      </c>
      <c r="C343" s="57" t="s">
        <v>540</v>
      </c>
      <c r="D343" s="57" t="s">
        <v>541</v>
      </c>
      <c r="E343" s="57" t="s">
        <v>542</v>
      </c>
      <c r="F343" s="57" t="s">
        <v>543</v>
      </c>
      <c r="G343" s="57">
        <v>2</v>
      </c>
      <c r="H343" s="57">
        <v>0</v>
      </c>
      <c r="I343" s="57">
        <v>2.4300000000000002</v>
      </c>
      <c r="J343" s="57">
        <v>3.23</v>
      </c>
      <c r="K343" s="57">
        <v>2.67</v>
      </c>
      <c r="L343" s="57">
        <v>-0.24</v>
      </c>
      <c r="M343" s="57">
        <v>29</v>
      </c>
      <c r="N343" s="57">
        <v>30</v>
      </c>
      <c r="O343" s="57">
        <v>4</v>
      </c>
      <c r="P343" s="57">
        <v>14</v>
      </c>
      <c r="Q343" s="57">
        <v>14</v>
      </c>
      <c r="R343" s="57">
        <v>0</v>
      </c>
      <c r="S343" s="57">
        <v>0</v>
      </c>
      <c r="T343" s="57">
        <v>100</v>
      </c>
      <c r="U343" s="57">
        <v>20.69</v>
      </c>
      <c r="V343" s="57">
        <v>20.69</v>
      </c>
      <c r="W343" s="57">
        <v>58.62</v>
      </c>
      <c r="X343" s="57">
        <v>43.33</v>
      </c>
      <c r="Y343" s="57">
        <v>30</v>
      </c>
      <c r="Z343" s="57">
        <v>26.67</v>
      </c>
      <c r="AA343" s="57">
        <v>28.57</v>
      </c>
      <c r="AB343" s="57">
        <v>35.71</v>
      </c>
      <c r="AC343" s="57">
        <v>6</v>
      </c>
      <c r="AD343" s="57">
        <v>12</v>
      </c>
      <c r="AE343" s="57">
        <v>50</v>
      </c>
      <c r="AF343" s="57">
        <v>75</v>
      </c>
      <c r="AI343" s="45">
        <f t="shared" si="77"/>
        <v>-41.84899999999999</v>
      </c>
      <c r="AJ343" s="46">
        <f t="shared" si="78"/>
        <v>41.84899999999999</v>
      </c>
      <c r="AK343" s="63" t="str">
        <f t="shared" si="79"/>
        <v>N</v>
      </c>
      <c r="AL343" s="63" t="str">
        <f t="shared" si="80"/>
        <v>Y</v>
      </c>
      <c r="AM343" s="44" t="str">
        <f t="shared" si="81"/>
        <v>Win</v>
      </c>
      <c r="AN343" s="44" t="str">
        <f t="shared" si="82"/>
        <v>Loss</v>
      </c>
      <c r="AO343" s="44" t="str">
        <f t="shared" si="83"/>
        <v>Loss</v>
      </c>
      <c r="AP343" s="44">
        <f t="shared" si="84"/>
        <v>71.500000000000014</v>
      </c>
      <c r="AQ343" s="44">
        <f t="shared" si="85"/>
        <v>-50</v>
      </c>
      <c r="AR343" s="44">
        <f t="shared" si="86"/>
        <v>-50</v>
      </c>
      <c r="AS343" s="99" t="str">
        <f t="shared" si="87"/>
        <v>+</v>
      </c>
      <c r="AT343" s="99" t="str">
        <f t="shared" si="88"/>
        <v>-</v>
      </c>
      <c r="AU343" s="99" t="str">
        <f t="shared" si="89"/>
        <v>-</v>
      </c>
      <c r="AV343" s="99" t="str">
        <f t="shared" si="90"/>
        <v>-</v>
      </c>
      <c r="AW343" s="99" t="str">
        <f t="shared" si="91"/>
        <v>-</v>
      </c>
    </row>
    <row r="344" spans="1:49" ht="15">
      <c r="A344" s="56">
        <v>43618</v>
      </c>
      <c r="B344" s="57" t="s">
        <v>222</v>
      </c>
      <c r="C344" s="57" t="s">
        <v>240</v>
      </c>
      <c r="D344" s="57" t="s">
        <v>544</v>
      </c>
      <c r="E344" s="57" t="s">
        <v>545</v>
      </c>
      <c r="F344" s="57" t="s">
        <v>546</v>
      </c>
      <c r="G344" s="57">
        <v>1</v>
      </c>
      <c r="H344" s="57">
        <v>1</v>
      </c>
      <c r="I344" s="57">
        <v>4.6900000000000004</v>
      </c>
      <c r="J344" s="57">
        <v>3.73</v>
      </c>
      <c r="K344" s="57">
        <v>1.61</v>
      </c>
      <c r="L344" s="57">
        <v>3.08</v>
      </c>
      <c r="M344" s="57">
        <v>3</v>
      </c>
      <c r="N344" s="57">
        <v>83</v>
      </c>
      <c r="O344" s="57">
        <v>0</v>
      </c>
      <c r="P344" s="57">
        <v>1</v>
      </c>
      <c r="Q344" s="57">
        <v>41</v>
      </c>
      <c r="R344" s="57">
        <v>0</v>
      </c>
      <c r="S344" s="57">
        <v>0</v>
      </c>
      <c r="T344" s="57">
        <v>0</v>
      </c>
      <c r="U344" s="57">
        <v>33.33</v>
      </c>
      <c r="V344" s="57">
        <v>33.33</v>
      </c>
      <c r="W344" s="57">
        <v>33.33</v>
      </c>
      <c r="X344" s="57">
        <v>39.76</v>
      </c>
      <c r="Y344" s="57">
        <v>31.33</v>
      </c>
      <c r="Z344" s="57">
        <v>28.92</v>
      </c>
      <c r="AA344" s="57">
        <v>0</v>
      </c>
      <c r="AB344" s="57">
        <v>36.590000000000003</v>
      </c>
      <c r="AC344" s="57">
        <v>0</v>
      </c>
      <c r="AD344" s="57">
        <v>41</v>
      </c>
      <c r="AE344" s="57">
        <v>0</v>
      </c>
      <c r="AF344" s="57">
        <v>43.9</v>
      </c>
      <c r="AI344" s="45">
        <f t="shared" si="77"/>
        <v>-1.9679999999999991</v>
      </c>
      <c r="AJ344" s="46">
        <f t="shared" si="78"/>
        <v>1.9679999999999991</v>
      </c>
      <c r="AK344" s="63" t="str">
        <f t="shared" si="79"/>
        <v>N</v>
      </c>
      <c r="AL344" s="63" t="str">
        <f t="shared" si="80"/>
        <v>N</v>
      </c>
      <c r="AM344" s="44" t="str">
        <f t="shared" si="81"/>
        <v>Loss</v>
      </c>
      <c r="AN344" s="44" t="str">
        <f t="shared" si="82"/>
        <v>Win</v>
      </c>
      <c r="AO344" s="44" t="str">
        <f t="shared" si="83"/>
        <v>Loss</v>
      </c>
      <c r="AP344" s="44">
        <f t="shared" si="84"/>
        <v>-50</v>
      </c>
      <c r="AQ344" s="44">
        <f t="shared" si="85"/>
        <v>136.5</v>
      </c>
      <c r="AR344" s="44">
        <f t="shared" si="86"/>
        <v>-50</v>
      </c>
      <c r="AS344" s="99" t="str">
        <f t="shared" si="87"/>
        <v>-</v>
      </c>
      <c r="AT344" s="99" t="str">
        <f t="shared" si="88"/>
        <v>n/a</v>
      </c>
      <c r="AU344" s="99" t="str">
        <f t="shared" si="89"/>
        <v>-</v>
      </c>
      <c r="AV344" s="99" t="str">
        <f t="shared" si="90"/>
        <v>-</v>
      </c>
      <c r="AW344" s="99" t="str">
        <f t="shared" si="91"/>
        <v>-</v>
      </c>
    </row>
    <row r="345" spans="1:49" ht="15">
      <c r="A345" s="56">
        <v>43618</v>
      </c>
      <c r="B345" s="57" t="s">
        <v>222</v>
      </c>
      <c r="C345" s="57" t="s">
        <v>240</v>
      </c>
      <c r="D345" s="57" t="s">
        <v>547</v>
      </c>
      <c r="E345" s="57" t="s">
        <v>548</v>
      </c>
      <c r="F345" s="57" t="s">
        <v>549</v>
      </c>
      <c r="G345" s="57">
        <v>4</v>
      </c>
      <c r="H345" s="57">
        <v>1</v>
      </c>
      <c r="I345" s="57">
        <v>1.77</v>
      </c>
      <c r="J345" s="57">
        <v>3.46</v>
      </c>
      <c r="K345" s="57">
        <v>4.05</v>
      </c>
      <c r="L345" s="57">
        <v>-2.2799999999999998</v>
      </c>
      <c r="M345" s="57">
        <v>17</v>
      </c>
      <c r="N345" s="57">
        <v>19</v>
      </c>
      <c r="O345" s="57">
        <v>0</v>
      </c>
      <c r="P345" s="57">
        <v>10</v>
      </c>
      <c r="Q345" s="57">
        <v>7</v>
      </c>
      <c r="R345" s="57">
        <v>0</v>
      </c>
      <c r="S345" s="57">
        <v>0</v>
      </c>
      <c r="T345" s="57">
        <v>0</v>
      </c>
      <c r="U345" s="57">
        <v>52.94</v>
      </c>
      <c r="V345" s="57">
        <v>17.649999999999999</v>
      </c>
      <c r="W345" s="57">
        <v>29.41</v>
      </c>
      <c r="X345" s="57">
        <v>42.11</v>
      </c>
      <c r="Y345" s="57">
        <v>31.58</v>
      </c>
      <c r="Z345" s="57">
        <v>26.32</v>
      </c>
      <c r="AA345" s="57">
        <v>70</v>
      </c>
      <c r="AB345" s="57">
        <v>42.86</v>
      </c>
      <c r="AC345" s="57">
        <v>15</v>
      </c>
      <c r="AD345" s="57">
        <v>10</v>
      </c>
      <c r="AE345" s="57">
        <v>60</v>
      </c>
      <c r="AF345" s="57">
        <v>60</v>
      </c>
      <c r="AI345" s="45">
        <f t="shared" si="77"/>
        <v>0.15500000000000025</v>
      </c>
      <c r="AJ345" s="46">
        <f t="shared" si="78"/>
        <v>-0.15500000000000025</v>
      </c>
      <c r="AK345" s="63" t="str">
        <f t="shared" si="79"/>
        <v>N</v>
      </c>
      <c r="AL345" s="63" t="str">
        <f t="shared" si="80"/>
        <v>N</v>
      </c>
      <c r="AM345" s="44" t="str">
        <f t="shared" si="81"/>
        <v>Win</v>
      </c>
      <c r="AN345" s="44" t="str">
        <f t="shared" si="82"/>
        <v>Loss</v>
      </c>
      <c r="AO345" s="44" t="str">
        <f t="shared" si="83"/>
        <v>Loss</v>
      </c>
      <c r="AP345" s="44">
        <f t="shared" si="84"/>
        <v>38.5</v>
      </c>
      <c r="AQ345" s="44">
        <f t="shared" si="85"/>
        <v>-50</v>
      </c>
      <c r="AR345" s="44">
        <f t="shared" si="86"/>
        <v>-50</v>
      </c>
      <c r="AS345" s="99" t="str">
        <f t="shared" si="87"/>
        <v>+</v>
      </c>
      <c r="AT345" s="99" t="str">
        <f t="shared" si="88"/>
        <v>n/a</v>
      </c>
      <c r="AU345" s="99" t="str">
        <f t="shared" si="89"/>
        <v>+</v>
      </c>
      <c r="AV345" s="99" t="str">
        <f t="shared" si="90"/>
        <v>+</v>
      </c>
      <c r="AW345" s="99" t="str">
        <f t="shared" si="91"/>
        <v>+</v>
      </c>
    </row>
    <row r="346" spans="1:49" ht="15">
      <c r="A346" s="56">
        <v>43618</v>
      </c>
      <c r="B346" s="57" t="s">
        <v>222</v>
      </c>
      <c r="C346" s="57" t="s">
        <v>240</v>
      </c>
      <c r="D346" s="57" t="s">
        <v>550</v>
      </c>
      <c r="E346" s="57" t="s">
        <v>551</v>
      </c>
      <c r="F346" s="57" t="s">
        <v>552</v>
      </c>
      <c r="G346" s="57">
        <v>2</v>
      </c>
      <c r="H346" s="57">
        <v>1</v>
      </c>
      <c r="I346" s="57">
        <v>1.73</v>
      </c>
      <c r="J346" s="57">
        <v>3.33</v>
      </c>
      <c r="K346" s="57">
        <v>4.54</v>
      </c>
      <c r="L346" s="57">
        <v>-2.81</v>
      </c>
      <c r="M346" s="57">
        <v>44</v>
      </c>
      <c r="N346" s="57">
        <v>11</v>
      </c>
      <c r="O346" s="57">
        <v>1</v>
      </c>
      <c r="P346" s="57">
        <v>23</v>
      </c>
      <c r="Q346" s="57">
        <v>5</v>
      </c>
      <c r="R346" s="57">
        <v>0</v>
      </c>
      <c r="S346" s="57">
        <v>0</v>
      </c>
      <c r="T346" s="57">
        <v>100</v>
      </c>
      <c r="U346" s="57">
        <v>29.55</v>
      </c>
      <c r="V346" s="57">
        <v>34.090000000000003</v>
      </c>
      <c r="W346" s="57">
        <v>36.36</v>
      </c>
      <c r="X346" s="57">
        <v>27.27</v>
      </c>
      <c r="Y346" s="57">
        <v>54.55</v>
      </c>
      <c r="Z346" s="57">
        <v>18.18</v>
      </c>
      <c r="AA346" s="57">
        <v>34.78</v>
      </c>
      <c r="AB346" s="57">
        <v>20</v>
      </c>
      <c r="AC346" s="57">
        <v>25</v>
      </c>
      <c r="AD346" s="57">
        <v>7</v>
      </c>
      <c r="AE346" s="57">
        <v>44</v>
      </c>
      <c r="AF346" s="57">
        <v>28.57</v>
      </c>
      <c r="AI346" s="45">
        <f t="shared" si="77"/>
        <v>-35.225999999999992</v>
      </c>
      <c r="AJ346" s="46">
        <f t="shared" si="78"/>
        <v>35.225999999999992</v>
      </c>
      <c r="AK346" s="63" t="str">
        <f t="shared" si="79"/>
        <v>N</v>
      </c>
      <c r="AL346" s="63" t="str">
        <f t="shared" si="80"/>
        <v>N</v>
      </c>
      <c r="AM346" s="44" t="str">
        <f t="shared" si="81"/>
        <v>Win</v>
      </c>
      <c r="AN346" s="44" t="str">
        <f t="shared" si="82"/>
        <v>Loss</v>
      </c>
      <c r="AO346" s="44" t="str">
        <f t="shared" si="83"/>
        <v>Loss</v>
      </c>
      <c r="AP346" s="44">
        <f t="shared" si="84"/>
        <v>36.5</v>
      </c>
      <c r="AQ346" s="44">
        <f t="shared" si="85"/>
        <v>-50</v>
      </c>
      <c r="AR346" s="44">
        <f t="shared" si="86"/>
        <v>-50</v>
      </c>
      <c r="AS346" s="99" t="str">
        <f t="shared" si="87"/>
        <v>+</v>
      </c>
      <c r="AT346" s="99" t="str">
        <f t="shared" si="88"/>
        <v>-</v>
      </c>
      <c r="AU346" s="99" t="str">
        <f t="shared" si="89"/>
        <v>+</v>
      </c>
      <c r="AV346" s="99" t="str">
        <f t="shared" si="90"/>
        <v>+</v>
      </c>
      <c r="AW346" s="99" t="str">
        <f t="shared" si="91"/>
        <v>-</v>
      </c>
    </row>
    <row r="347" spans="1:49" ht="15">
      <c r="A347" s="56">
        <v>43618</v>
      </c>
      <c r="B347" s="57" t="s">
        <v>222</v>
      </c>
      <c r="C347" s="57" t="s">
        <v>553</v>
      </c>
      <c r="D347" s="57" t="s">
        <v>554</v>
      </c>
      <c r="E347" s="57" t="s">
        <v>555</v>
      </c>
      <c r="F347" s="57" t="s">
        <v>556</v>
      </c>
      <c r="G347" s="57">
        <v>0</v>
      </c>
      <c r="H347" s="57">
        <v>0</v>
      </c>
      <c r="I347" s="57">
        <v>2.27</v>
      </c>
      <c r="J347" s="57">
        <v>3</v>
      </c>
      <c r="K347" s="57">
        <v>3</v>
      </c>
      <c r="L347" s="57">
        <v>-0.73</v>
      </c>
      <c r="M347" s="57">
        <v>6</v>
      </c>
      <c r="N347" s="57">
        <v>9</v>
      </c>
      <c r="O347" s="57">
        <v>2</v>
      </c>
      <c r="P347" s="57">
        <v>4</v>
      </c>
      <c r="Q347" s="57">
        <v>6</v>
      </c>
      <c r="R347" s="57">
        <v>50</v>
      </c>
      <c r="S347" s="57">
        <v>0</v>
      </c>
      <c r="T347" s="57">
        <v>50</v>
      </c>
      <c r="U347" s="57">
        <v>33.33</v>
      </c>
      <c r="V347" s="57">
        <v>0</v>
      </c>
      <c r="W347" s="57">
        <v>66.67</v>
      </c>
      <c r="X347" s="57">
        <v>44.44</v>
      </c>
      <c r="Y347" s="57">
        <v>22.22</v>
      </c>
      <c r="Z347" s="57">
        <v>33.33</v>
      </c>
      <c r="AA347" s="57">
        <v>50</v>
      </c>
      <c r="AB347" s="57">
        <v>33.33</v>
      </c>
      <c r="AC347" s="57">
        <v>3</v>
      </c>
      <c r="AD347" s="57">
        <v>4</v>
      </c>
      <c r="AE347" s="57">
        <v>66.67</v>
      </c>
      <c r="AF347" s="57">
        <v>50</v>
      </c>
      <c r="AI347" s="45">
        <f t="shared" si="77"/>
        <v>-11.112000000000002</v>
      </c>
      <c r="AJ347" s="46">
        <f t="shared" si="78"/>
        <v>11.112000000000002</v>
      </c>
      <c r="AK347" s="63" t="str">
        <f t="shared" si="79"/>
        <v>N</v>
      </c>
      <c r="AL347" s="63" t="str">
        <f t="shared" si="80"/>
        <v>N</v>
      </c>
      <c r="AM347" s="44" t="str">
        <f t="shared" si="81"/>
        <v>Loss</v>
      </c>
      <c r="AN347" s="44" t="str">
        <f t="shared" si="82"/>
        <v>Win</v>
      </c>
      <c r="AO347" s="44" t="str">
        <f t="shared" si="83"/>
        <v>Loss</v>
      </c>
      <c r="AP347" s="44">
        <f t="shared" si="84"/>
        <v>-50</v>
      </c>
      <c r="AQ347" s="44">
        <f t="shared" si="85"/>
        <v>100</v>
      </c>
      <c r="AR347" s="44">
        <f t="shared" si="86"/>
        <v>-50</v>
      </c>
      <c r="AS347" s="99" t="str">
        <f t="shared" si="87"/>
        <v>+</v>
      </c>
      <c r="AT347" s="99" t="str">
        <f t="shared" si="88"/>
        <v>-</v>
      </c>
      <c r="AU347" s="99" t="str">
        <f t="shared" si="89"/>
        <v>-</v>
      </c>
      <c r="AV347" s="99" t="str">
        <f t="shared" si="90"/>
        <v>+</v>
      </c>
      <c r="AW347" s="99" t="str">
        <f t="shared" si="91"/>
        <v>-</v>
      </c>
    </row>
    <row r="348" spans="1:49" ht="15">
      <c r="A348" s="56">
        <v>43618</v>
      </c>
      <c r="B348" s="57" t="s">
        <v>222</v>
      </c>
      <c r="C348" s="57" t="s">
        <v>553</v>
      </c>
      <c r="D348" s="57" t="s">
        <v>557</v>
      </c>
      <c r="E348" s="57" t="s">
        <v>558</v>
      </c>
      <c r="F348" s="57" t="s">
        <v>559</v>
      </c>
      <c r="G348" s="57">
        <v>2</v>
      </c>
      <c r="H348" s="57">
        <v>2</v>
      </c>
      <c r="I348" s="57">
        <v>1.84</v>
      </c>
      <c r="J348" s="57">
        <v>3.29</v>
      </c>
      <c r="K348" s="57">
        <v>3.91</v>
      </c>
      <c r="L348" s="57">
        <v>-2.0699999999999998</v>
      </c>
      <c r="M348" s="57">
        <v>5</v>
      </c>
      <c r="N348" s="57">
        <v>3</v>
      </c>
      <c r="O348" s="57">
        <v>0</v>
      </c>
      <c r="P348" s="57">
        <v>3</v>
      </c>
      <c r="Q348" s="57">
        <v>1</v>
      </c>
      <c r="R348" s="57">
        <v>0</v>
      </c>
      <c r="S348" s="57">
        <v>0</v>
      </c>
      <c r="T348" s="57">
        <v>0</v>
      </c>
      <c r="U348" s="57">
        <v>40</v>
      </c>
      <c r="V348" s="57">
        <v>40</v>
      </c>
      <c r="W348" s="57">
        <v>20</v>
      </c>
      <c r="X348" s="57">
        <v>66.67</v>
      </c>
      <c r="Y348" s="57">
        <v>0</v>
      </c>
      <c r="Z348" s="57">
        <v>33.33</v>
      </c>
      <c r="AA348" s="57">
        <v>66.67</v>
      </c>
      <c r="AB348" s="57">
        <v>0</v>
      </c>
      <c r="AC348" s="57">
        <v>5</v>
      </c>
      <c r="AD348" s="57">
        <v>2</v>
      </c>
      <c r="AE348" s="57">
        <v>40</v>
      </c>
      <c r="AF348" s="57">
        <v>50</v>
      </c>
      <c r="AI348" s="45">
        <f t="shared" si="77"/>
        <v>1.331999999999999</v>
      </c>
      <c r="AJ348" s="46">
        <f t="shared" si="78"/>
        <v>-1.331999999999999</v>
      </c>
      <c r="AK348" s="63" t="str">
        <f t="shared" si="79"/>
        <v>N</v>
      </c>
      <c r="AL348" s="63" t="str">
        <f t="shared" si="80"/>
        <v>N</v>
      </c>
      <c r="AM348" s="44" t="str">
        <f t="shared" si="81"/>
        <v>Loss</v>
      </c>
      <c r="AN348" s="44" t="str">
        <f t="shared" si="82"/>
        <v>Win</v>
      </c>
      <c r="AO348" s="44" t="str">
        <f t="shared" si="83"/>
        <v>Loss</v>
      </c>
      <c r="AP348" s="44">
        <f t="shared" si="84"/>
        <v>-50</v>
      </c>
      <c r="AQ348" s="44">
        <f t="shared" si="85"/>
        <v>114.5</v>
      </c>
      <c r="AR348" s="44">
        <f t="shared" si="86"/>
        <v>-50</v>
      </c>
      <c r="AS348" s="99" t="str">
        <f t="shared" si="87"/>
        <v>+</v>
      </c>
      <c r="AT348" s="99" t="str">
        <f t="shared" si="88"/>
        <v>n/a</v>
      </c>
      <c r="AU348" s="99" t="str">
        <f t="shared" si="89"/>
        <v>-</v>
      </c>
      <c r="AV348" s="99" t="str">
        <f t="shared" si="90"/>
        <v>+</v>
      </c>
      <c r="AW348" s="99" t="str">
        <f t="shared" si="91"/>
        <v>+</v>
      </c>
    </row>
    <row r="349" spans="1:49" ht="15">
      <c r="A349" s="56">
        <v>43618</v>
      </c>
      <c r="B349" s="57" t="s">
        <v>222</v>
      </c>
      <c r="C349" s="57" t="s">
        <v>223</v>
      </c>
      <c r="D349" s="57" t="s">
        <v>560</v>
      </c>
      <c r="E349" s="57" t="s">
        <v>561</v>
      </c>
      <c r="F349" s="57" t="s">
        <v>562</v>
      </c>
      <c r="G349" s="57">
        <v>0</v>
      </c>
      <c r="H349" s="57">
        <v>2</v>
      </c>
      <c r="I349" s="57">
        <v>1.56</v>
      </c>
      <c r="J349" s="57">
        <v>4.09</v>
      </c>
      <c r="K349" s="57">
        <v>4.38</v>
      </c>
      <c r="L349" s="57">
        <v>-2.82</v>
      </c>
      <c r="M349" s="57">
        <v>2</v>
      </c>
      <c r="N349" s="57">
        <v>1</v>
      </c>
      <c r="O349" s="57">
        <v>0</v>
      </c>
      <c r="P349" s="57">
        <v>1</v>
      </c>
      <c r="Q349" s="57">
        <v>0</v>
      </c>
      <c r="R349" s="57">
        <v>0</v>
      </c>
      <c r="S349" s="57">
        <v>0</v>
      </c>
      <c r="T349" s="57">
        <v>0</v>
      </c>
      <c r="U349" s="57">
        <v>50</v>
      </c>
      <c r="V349" s="57">
        <v>0</v>
      </c>
      <c r="W349" s="57">
        <v>50</v>
      </c>
      <c r="X349" s="57">
        <v>0</v>
      </c>
      <c r="Y349" s="57">
        <v>100</v>
      </c>
      <c r="Z349" s="57">
        <v>0</v>
      </c>
      <c r="AA349" s="57">
        <v>0</v>
      </c>
      <c r="AB349" s="57">
        <v>0</v>
      </c>
      <c r="AC349" s="57">
        <v>2</v>
      </c>
      <c r="AD349" s="57">
        <v>1</v>
      </c>
      <c r="AE349" s="57">
        <v>50</v>
      </c>
      <c r="AF349" s="57">
        <v>0</v>
      </c>
      <c r="AI349" s="45">
        <f t="shared" si="77"/>
        <v>-10</v>
      </c>
      <c r="AJ349" s="46">
        <f t="shared" si="78"/>
        <v>10</v>
      </c>
      <c r="AK349" s="63" t="str">
        <f t="shared" si="79"/>
        <v>N</v>
      </c>
      <c r="AL349" s="63" t="str">
        <f t="shared" si="80"/>
        <v>N</v>
      </c>
      <c r="AM349" s="44" t="str">
        <f t="shared" si="81"/>
        <v>Loss</v>
      </c>
      <c r="AN349" s="44" t="str">
        <f t="shared" si="82"/>
        <v>Loss</v>
      </c>
      <c r="AO349" s="44" t="str">
        <f t="shared" si="83"/>
        <v>Win</v>
      </c>
      <c r="AP349" s="44">
        <f t="shared" si="84"/>
        <v>-50</v>
      </c>
      <c r="AQ349" s="44">
        <f t="shared" si="85"/>
        <v>-50</v>
      </c>
      <c r="AR349" s="44">
        <f t="shared" si="86"/>
        <v>169</v>
      </c>
      <c r="AS349" s="99" t="str">
        <f t="shared" si="87"/>
        <v>+</v>
      </c>
      <c r="AT349" s="99" t="str">
        <f t="shared" si="88"/>
        <v>n/a</v>
      </c>
      <c r="AU349" s="99" t="str">
        <f t="shared" si="89"/>
        <v>+</v>
      </c>
      <c r="AV349" s="99" t="str">
        <f t="shared" si="90"/>
        <v>-</v>
      </c>
      <c r="AW349" s="99" t="str">
        <f t="shared" si="91"/>
        <v>-</v>
      </c>
    </row>
    <row r="350" spans="1:49" ht="15">
      <c r="A350" s="56">
        <v>43618</v>
      </c>
      <c r="B350" s="57" t="s">
        <v>222</v>
      </c>
      <c r="C350" s="57" t="s">
        <v>223</v>
      </c>
      <c r="D350" s="57" t="s">
        <v>563</v>
      </c>
      <c r="E350" s="57" t="s">
        <v>225</v>
      </c>
      <c r="F350" s="57" t="s">
        <v>564</v>
      </c>
      <c r="G350" s="57">
        <v>1</v>
      </c>
      <c r="H350" s="57">
        <v>1</v>
      </c>
      <c r="I350" s="57">
        <v>2.2000000000000002</v>
      </c>
      <c r="J350" s="57">
        <v>3.57</v>
      </c>
      <c r="K350" s="57">
        <v>2.63</v>
      </c>
      <c r="L350" s="57">
        <v>-0.43</v>
      </c>
      <c r="M350" s="57">
        <v>2</v>
      </c>
      <c r="N350" s="57">
        <v>2</v>
      </c>
      <c r="O350" s="57">
        <v>0</v>
      </c>
      <c r="P350" s="57">
        <v>0</v>
      </c>
      <c r="Q350" s="57">
        <v>0</v>
      </c>
      <c r="R350" s="57">
        <v>0</v>
      </c>
      <c r="S350" s="57">
        <v>0</v>
      </c>
      <c r="T350" s="57">
        <v>0</v>
      </c>
      <c r="U350" s="57">
        <v>50</v>
      </c>
      <c r="V350" s="57">
        <v>0</v>
      </c>
      <c r="W350" s="57">
        <v>50</v>
      </c>
      <c r="X350" s="57">
        <v>0</v>
      </c>
      <c r="Y350" s="57">
        <v>100</v>
      </c>
      <c r="Z350" s="57">
        <v>0</v>
      </c>
      <c r="AA350" s="57">
        <v>0</v>
      </c>
      <c r="AB350" s="57">
        <v>0</v>
      </c>
      <c r="AC350" s="57">
        <v>0</v>
      </c>
      <c r="AD350" s="57">
        <v>1</v>
      </c>
      <c r="AE350" s="57">
        <v>0</v>
      </c>
      <c r="AF350" s="57">
        <v>0</v>
      </c>
      <c r="AI350" s="45">
        <f t="shared" si="77"/>
        <v>-10</v>
      </c>
      <c r="AJ350" s="46">
        <f t="shared" si="78"/>
        <v>10</v>
      </c>
      <c r="AK350" s="63" t="str">
        <f t="shared" si="79"/>
        <v>N</v>
      </c>
      <c r="AL350" s="63" t="str">
        <f t="shared" si="80"/>
        <v>N</v>
      </c>
      <c r="AM350" s="44" t="str">
        <f t="shared" si="81"/>
        <v>Loss</v>
      </c>
      <c r="AN350" s="44" t="str">
        <f t="shared" si="82"/>
        <v>Win</v>
      </c>
      <c r="AO350" s="44" t="str">
        <f t="shared" si="83"/>
        <v>Loss</v>
      </c>
      <c r="AP350" s="44">
        <f t="shared" si="84"/>
        <v>-50</v>
      </c>
      <c r="AQ350" s="44">
        <f t="shared" si="85"/>
        <v>128.5</v>
      </c>
      <c r="AR350" s="44">
        <f t="shared" si="86"/>
        <v>-50</v>
      </c>
      <c r="AS350" s="99" t="str">
        <f t="shared" si="87"/>
        <v>+</v>
      </c>
      <c r="AT350" s="99" t="str">
        <f t="shared" si="88"/>
        <v>n/a</v>
      </c>
      <c r="AU350" s="99" t="str">
        <f t="shared" si="89"/>
        <v>+</v>
      </c>
      <c r="AV350" s="99" t="str">
        <f t="shared" si="90"/>
        <v>-</v>
      </c>
      <c r="AW350" s="99" t="str">
        <f t="shared" si="91"/>
        <v>-</v>
      </c>
    </row>
    <row r="351" spans="1:49" ht="15">
      <c r="A351" s="56">
        <v>43618</v>
      </c>
      <c r="B351" s="57" t="s">
        <v>222</v>
      </c>
      <c r="C351" s="57" t="s">
        <v>223</v>
      </c>
      <c r="D351" s="57" t="s">
        <v>565</v>
      </c>
      <c r="E351" s="57" t="s">
        <v>566</v>
      </c>
      <c r="F351" s="57" t="s">
        <v>226</v>
      </c>
      <c r="G351" s="57">
        <v>2</v>
      </c>
      <c r="H351" s="57">
        <v>1</v>
      </c>
      <c r="I351" s="57">
        <v>1.1399999999999999</v>
      </c>
      <c r="J351" s="57">
        <v>7.23</v>
      </c>
      <c r="K351" s="57">
        <v>10.65</v>
      </c>
      <c r="L351" s="57">
        <v>-9.51</v>
      </c>
      <c r="M351" s="57">
        <v>4</v>
      </c>
      <c r="N351" s="57">
        <v>3</v>
      </c>
      <c r="O351" s="57">
        <v>0</v>
      </c>
      <c r="P351" s="57">
        <v>0</v>
      </c>
      <c r="Q351" s="57">
        <v>2</v>
      </c>
      <c r="R351" s="57">
        <v>0</v>
      </c>
      <c r="S351" s="57">
        <v>0</v>
      </c>
      <c r="T351" s="57">
        <v>0</v>
      </c>
      <c r="U351" s="57">
        <v>50</v>
      </c>
      <c r="V351" s="57">
        <v>25</v>
      </c>
      <c r="W351" s="57">
        <v>25</v>
      </c>
      <c r="X351" s="57">
        <v>0</v>
      </c>
      <c r="Y351" s="57">
        <v>33.33</v>
      </c>
      <c r="Z351" s="57">
        <v>66.67</v>
      </c>
      <c r="AA351" s="57">
        <v>0</v>
      </c>
      <c r="AB351" s="57">
        <v>0</v>
      </c>
      <c r="AC351" s="57">
        <v>1</v>
      </c>
      <c r="AD351" s="57">
        <v>1</v>
      </c>
      <c r="AE351" s="57">
        <v>0</v>
      </c>
      <c r="AF351" s="57">
        <v>0</v>
      </c>
      <c r="AI351" s="45">
        <f t="shared" si="77"/>
        <v>17.501000000000001</v>
      </c>
      <c r="AJ351" s="46">
        <f t="shared" si="78"/>
        <v>-17.501000000000001</v>
      </c>
      <c r="AK351" s="63" t="str">
        <f t="shared" si="79"/>
        <v>N</v>
      </c>
      <c r="AL351" s="63" t="str">
        <f t="shared" si="80"/>
        <v>N</v>
      </c>
      <c r="AM351" s="44" t="str">
        <f t="shared" si="81"/>
        <v>Win</v>
      </c>
      <c r="AN351" s="44" t="str">
        <f t="shared" si="82"/>
        <v>Loss</v>
      </c>
      <c r="AO351" s="44" t="str">
        <f t="shared" si="83"/>
        <v>Loss</v>
      </c>
      <c r="AP351" s="44">
        <f t="shared" si="84"/>
        <v>6.9999999999999929</v>
      </c>
      <c r="AQ351" s="44">
        <f t="shared" si="85"/>
        <v>-50</v>
      </c>
      <c r="AR351" s="44">
        <f t="shared" si="86"/>
        <v>-50</v>
      </c>
      <c r="AS351" s="99" t="str">
        <f t="shared" si="87"/>
        <v>+</v>
      </c>
      <c r="AT351" s="99" t="str">
        <f t="shared" si="88"/>
        <v>n/a</v>
      </c>
      <c r="AU351" s="99" t="str">
        <f t="shared" si="89"/>
        <v>+</v>
      </c>
      <c r="AV351" s="99" t="str">
        <f t="shared" si="90"/>
        <v>-</v>
      </c>
      <c r="AW351" s="99" t="str">
        <f t="shared" si="91"/>
        <v>+</v>
      </c>
    </row>
    <row r="352" spans="1:49" ht="15">
      <c r="A352" s="56">
        <v>43618</v>
      </c>
      <c r="B352" s="57" t="s">
        <v>222</v>
      </c>
      <c r="C352" s="57" t="s">
        <v>223</v>
      </c>
      <c r="D352" s="57" t="s">
        <v>567</v>
      </c>
      <c r="E352" s="57" t="s">
        <v>568</v>
      </c>
      <c r="F352" s="57" t="s">
        <v>569</v>
      </c>
      <c r="G352" s="57">
        <v>1</v>
      </c>
      <c r="H352" s="57">
        <v>2</v>
      </c>
      <c r="I352" s="57">
        <v>2.25</v>
      </c>
      <c r="J352" s="57">
        <v>3.5</v>
      </c>
      <c r="K352" s="57">
        <v>2.65</v>
      </c>
      <c r="L352" s="57">
        <v>-0.4</v>
      </c>
      <c r="M352" s="57">
        <v>0</v>
      </c>
      <c r="N352" s="57">
        <v>4</v>
      </c>
      <c r="O352" s="57">
        <v>0</v>
      </c>
      <c r="P352" s="57">
        <v>0</v>
      </c>
      <c r="Q352" s="57">
        <v>0</v>
      </c>
      <c r="R352" s="57">
        <v>0</v>
      </c>
      <c r="S352" s="57">
        <v>0</v>
      </c>
      <c r="T352" s="57">
        <v>0</v>
      </c>
      <c r="U352" s="57">
        <v>0</v>
      </c>
      <c r="V352" s="57">
        <v>0</v>
      </c>
      <c r="W352" s="57">
        <v>0</v>
      </c>
      <c r="X352" s="57">
        <v>25</v>
      </c>
      <c r="Y352" s="57">
        <v>0</v>
      </c>
      <c r="Z352" s="57">
        <v>75</v>
      </c>
      <c r="AA352" s="57">
        <v>0</v>
      </c>
      <c r="AB352" s="57">
        <v>0</v>
      </c>
      <c r="AC352" s="57">
        <v>0</v>
      </c>
      <c r="AD352" s="57">
        <v>2</v>
      </c>
      <c r="AE352" s="57">
        <v>0</v>
      </c>
      <c r="AF352" s="57">
        <v>50</v>
      </c>
      <c r="AI352" s="45">
        <f t="shared" si="77"/>
        <v>10</v>
      </c>
      <c r="AJ352" s="46">
        <f t="shared" si="78"/>
        <v>-10</v>
      </c>
      <c r="AK352" s="63" t="str">
        <f t="shared" si="79"/>
        <v>N</v>
      </c>
      <c r="AL352" s="63" t="str">
        <f t="shared" si="80"/>
        <v>N</v>
      </c>
      <c r="AM352" s="44" t="str">
        <f t="shared" si="81"/>
        <v>Loss</v>
      </c>
      <c r="AN352" s="44" t="str">
        <f t="shared" si="82"/>
        <v>Loss</v>
      </c>
      <c r="AO352" s="44" t="str">
        <f t="shared" si="83"/>
        <v>Win</v>
      </c>
      <c r="AP352" s="44">
        <f t="shared" si="84"/>
        <v>-50</v>
      </c>
      <c r="AQ352" s="44">
        <f t="shared" si="85"/>
        <v>-50</v>
      </c>
      <c r="AR352" s="44">
        <f t="shared" si="86"/>
        <v>82.5</v>
      </c>
      <c r="AS352" s="99" t="str">
        <f t="shared" si="87"/>
        <v>+</v>
      </c>
      <c r="AT352" s="99" t="str">
        <f t="shared" si="88"/>
        <v>n/a</v>
      </c>
      <c r="AU352" s="99" t="str">
        <f t="shared" si="89"/>
        <v>-</v>
      </c>
      <c r="AV352" s="99" t="str">
        <f t="shared" si="90"/>
        <v>-</v>
      </c>
      <c r="AW352" s="99" t="str">
        <f t="shared" si="91"/>
        <v>+</v>
      </c>
    </row>
    <row r="353" spans="1:49" ht="15">
      <c r="A353" s="56">
        <v>43618</v>
      </c>
      <c r="B353" s="57" t="s">
        <v>222</v>
      </c>
      <c r="C353" s="57" t="s">
        <v>494</v>
      </c>
      <c r="D353" s="57" t="s">
        <v>570</v>
      </c>
      <c r="E353" s="57" t="s">
        <v>571</v>
      </c>
      <c r="F353" s="57" t="s">
        <v>572</v>
      </c>
      <c r="G353" s="57">
        <v>2</v>
      </c>
      <c r="H353" s="57">
        <v>2</v>
      </c>
      <c r="I353" s="57">
        <v>2.56</v>
      </c>
      <c r="J353" s="57">
        <v>3.31</v>
      </c>
      <c r="K353" s="57">
        <v>2.77</v>
      </c>
      <c r="L353" s="57">
        <v>-0.21</v>
      </c>
      <c r="M353" s="57">
        <v>20</v>
      </c>
      <c r="N353" s="57">
        <v>13</v>
      </c>
      <c r="O353" s="57">
        <v>0</v>
      </c>
      <c r="P353" s="57">
        <v>11</v>
      </c>
      <c r="Q353" s="57">
        <v>8</v>
      </c>
      <c r="R353" s="57">
        <v>0</v>
      </c>
      <c r="S353" s="57">
        <v>0</v>
      </c>
      <c r="T353" s="57">
        <v>0</v>
      </c>
      <c r="U353" s="57">
        <v>35</v>
      </c>
      <c r="V353" s="57">
        <v>15</v>
      </c>
      <c r="W353" s="57">
        <v>50</v>
      </c>
      <c r="X353" s="57">
        <v>30.77</v>
      </c>
      <c r="Y353" s="57">
        <v>53.85</v>
      </c>
      <c r="Z353" s="57">
        <v>15.38</v>
      </c>
      <c r="AA353" s="57">
        <v>45.45</v>
      </c>
      <c r="AB353" s="57">
        <v>37.5</v>
      </c>
      <c r="AC353" s="57">
        <v>12</v>
      </c>
      <c r="AD353" s="57">
        <v>6</v>
      </c>
      <c r="AE353" s="57">
        <v>50</v>
      </c>
      <c r="AF353" s="57">
        <v>16.670000000000002</v>
      </c>
      <c r="AI353" s="45">
        <f t="shared" si="77"/>
        <v>-9.963000000000001</v>
      </c>
      <c r="AJ353" s="46">
        <f t="shared" si="78"/>
        <v>9.963000000000001</v>
      </c>
      <c r="AK353" s="63" t="str">
        <f t="shared" si="79"/>
        <v>N</v>
      </c>
      <c r="AL353" s="63" t="str">
        <f t="shared" si="80"/>
        <v>N</v>
      </c>
      <c r="AM353" s="44" t="str">
        <f t="shared" si="81"/>
        <v>Loss</v>
      </c>
      <c r="AN353" s="44" t="str">
        <f t="shared" si="82"/>
        <v>Win</v>
      </c>
      <c r="AO353" s="44" t="str">
        <f t="shared" si="83"/>
        <v>Loss</v>
      </c>
      <c r="AP353" s="44">
        <f t="shared" si="84"/>
        <v>-50</v>
      </c>
      <c r="AQ353" s="44">
        <f t="shared" si="85"/>
        <v>115.5</v>
      </c>
      <c r="AR353" s="44">
        <f t="shared" si="86"/>
        <v>-50</v>
      </c>
      <c r="AS353" s="99" t="str">
        <f t="shared" si="87"/>
        <v>+</v>
      </c>
      <c r="AT353" s="99" t="str">
        <f t="shared" si="88"/>
        <v>n/a</v>
      </c>
      <c r="AU353" s="99" t="str">
        <f t="shared" si="89"/>
        <v>+</v>
      </c>
      <c r="AV353" s="99" t="str">
        <f t="shared" si="90"/>
        <v>+</v>
      </c>
      <c r="AW353" s="99" t="str">
        <f t="shared" si="91"/>
        <v>-</v>
      </c>
    </row>
    <row r="354" spans="1:49" ht="15">
      <c r="A354" s="56">
        <v>43618</v>
      </c>
      <c r="B354" s="57" t="s">
        <v>222</v>
      </c>
      <c r="C354" s="57" t="s">
        <v>540</v>
      </c>
      <c r="D354" s="57" t="s">
        <v>573</v>
      </c>
      <c r="E354" s="57" t="s">
        <v>574</v>
      </c>
      <c r="F354" s="57" t="s">
        <v>575</v>
      </c>
      <c r="G354" s="57">
        <v>0</v>
      </c>
      <c r="H354" s="57">
        <v>3</v>
      </c>
      <c r="I354" s="57">
        <v>4.5999999999999996</v>
      </c>
      <c r="J354" s="57">
        <v>3.79</v>
      </c>
      <c r="K354" s="57">
        <v>1.64</v>
      </c>
      <c r="L354" s="57">
        <v>2.96</v>
      </c>
      <c r="M354" s="57">
        <v>30</v>
      </c>
      <c r="N354" s="57">
        <v>44</v>
      </c>
      <c r="O354" s="57">
        <v>3</v>
      </c>
      <c r="P354" s="57">
        <v>15</v>
      </c>
      <c r="Q354" s="57">
        <v>22</v>
      </c>
      <c r="R354" s="57">
        <v>0</v>
      </c>
      <c r="S354" s="57">
        <v>0</v>
      </c>
      <c r="T354" s="57">
        <v>100</v>
      </c>
      <c r="U354" s="57">
        <v>26.67</v>
      </c>
      <c r="V354" s="57">
        <v>23.33</v>
      </c>
      <c r="W354" s="57">
        <v>50</v>
      </c>
      <c r="X354" s="57">
        <v>63.64</v>
      </c>
      <c r="Y354" s="57">
        <v>22.73</v>
      </c>
      <c r="Z354" s="57">
        <v>13.64</v>
      </c>
      <c r="AA354" s="57">
        <v>20</v>
      </c>
      <c r="AB354" s="57">
        <v>59.09</v>
      </c>
      <c r="AC354" s="57">
        <v>15</v>
      </c>
      <c r="AD354" s="57">
        <v>42</v>
      </c>
      <c r="AE354" s="57">
        <v>26.67</v>
      </c>
      <c r="AF354" s="57">
        <v>64.290000000000006</v>
      </c>
      <c r="AI354" s="45">
        <f t="shared" si="77"/>
        <v>-44.606000000000002</v>
      </c>
      <c r="AJ354" s="46">
        <f t="shared" si="78"/>
        <v>44.606000000000002</v>
      </c>
      <c r="AK354" s="63" t="str">
        <f t="shared" si="79"/>
        <v>N</v>
      </c>
      <c r="AL354" s="63" t="str">
        <f t="shared" si="80"/>
        <v>Y</v>
      </c>
      <c r="AM354" s="44" t="str">
        <f t="shared" si="81"/>
        <v>Loss</v>
      </c>
      <c r="AN354" s="44" t="str">
        <f t="shared" si="82"/>
        <v>Loss</v>
      </c>
      <c r="AO354" s="44" t="str">
        <f t="shared" si="83"/>
        <v>Win</v>
      </c>
      <c r="AP354" s="44">
        <f t="shared" si="84"/>
        <v>-50</v>
      </c>
      <c r="AQ354" s="44">
        <f t="shared" si="85"/>
        <v>-50</v>
      </c>
      <c r="AR354" s="44">
        <f t="shared" si="86"/>
        <v>32</v>
      </c>
      <c r="AS354" s="99" t="str">
        <f t="shared" si="87"/>
        <v>-</v>
      </c>
      <c r="AT354" s="99" t="str">
        <f t="shared" si="88"/>
        <v>-</v>
      </c>
      <c r="AU354" s="99" t="str">
        <f t="shared" si="89"/>
        <v>-</v>
      </c>
      <c r="AV354" s="99" t="str">
        <f t="shared" si="90"/>
        <v>-</v>
      </c>
      <c r="AW354" s="99" t="str">
        <f t="shared" si="91"/>
        <v>-</v>
      </c>
    </row>
    <row r="355" spans="1:49" ht="15">
      <c r="A355" s="56">
        <v>43618</v>
      </c>
      <c r="B355" s="57" t="s">
        <v>222</v>
      </c>
      <c r="C355" s="57" t="s">
        <v>223</v>
      </c>
      <c r="D355" s="57" t="s">
        <v>576</v>
      </c>
      <c r="E355" s="57" t="s">
        <v>228</v>
      </c>
      <c r="F355" s="57" t="s">
        <v>577</v>
      </c>
      <c r="G355" s="57">
        <v>2</v>
      </c>
      <c r="H355" s="57">
        <v>1</v>
      </c>
      <c r="I355" s="57">
        <v>2.13</v>
      </c>
      <c r="J355" s="57">
        <v>3.69</v>
      </c>
      <c r="K355" s="57">
        <v>2.75</v>
      </c>
      <c r="L355" s="57">
        <v>-0.62</v>
      </c>
      <c r="M355" s="57">
        <v>5</v>
      </c>
      <c r="N355" s="57">
        <v>4</v>
      </c>
      <c r="O355" s="57">
        <v>0</v>
      </c>
      <c r="P355" s="57">
        <v>4</v>
      </c>
      <c r="Q355" s="57">
        <v>1</v>
      </c>
      <c r="R355" s="57">
        <v>0</v>
      </c>
      <c r="S355" s="57">
        <v>0</v>
      </c>
      <c r="T355" s="57">
        <v>0</v>
      </c>
      <c r="U355" s="57">
        <v>60</v>
      </c>
      <c r="V355" s="57">
        <v>0</v>
      </c>
      <c r="W355" s="57">
        <v>40</v>
      </c>
      <c r="X355" s="57">
        <v>50</v>
      </c>
      <c r="Y355" s="57">
        <v>0</v>
      </c>
      <c r="Z355" s="57">
        <v>50</v>
      </c>
      <c r="AA355" s="57">
        <v>75</v>
      </c>
      <c r="AB355" s="57">
        <v>0</v>
      </c>
      <c r="AC355" s="57">
        <v>4</v>
      </c>
      <c r="AD355" s="57">
        <v>4</v>
      </c>
      <c r="AE355" s="57">
        <v>75</v>
      </c>
      <c r="AF355" s="57">
        <v>50</v>
      </c>
      <c r="AI355" s="45">
        <f t="shared" si="77"/>
        <v>4</v>
      </c>
      <c r="AJ355" s="46">
        <f t="shared" si="78"/>
        <v>-4</v>
      </c>
      <c r="AK355" s="63" t="str">
        <f t="shared" si="79"/>
        <v>N</v>
      </c>
      <c r="AL355" s="63" t="str">
        <f t="shared" si="80"/>
        <v>N</v>
      </c>
      <c r="AM355" s="44" t="str">
        <f t="shared" si="81"/>
        <v>Win</v>
      </c>
      <c r="AN355" s="44" t="str">
        <f t="shared" si="82"/>
        <v>Loss</v>
      </c>
      <c r="AO355" s="44" t="str">
        <f t="shared" si="83"/>
        <v>Loss</v>
      </c>
      <c r="AP355" s="44">
        <f t="shared" si="84"/>
        <v>56.5</v>
      </c>
      <c r="AQ355" s="44">
        <f t="shared" si="85"/>
        <v>-50</v>
      </c>
      <c r="AR355" s="44">
        <f t="shared" si="86"/>
        <v>-50</v>
      </c>
      <c r="AS355" s="99" t="str">
        <f t="shared" si="87"/>
        <v>+</v>
      </c>
      <c r="AT355" s="99" t="str">
        <f t="shared" si="88"/>
        <v>n/a</v>
      </c>
      <c r="AU355" s="99" t="str">
        <f t="shared" si="89"/>
        <v>+</v>
      </c>
      <c r="AV355" s="99" t="str">
        <f t="shared" si="90"/>
        <v>+</v>
      </c>
      <c r="AW355" s="99" t="str">
        <f t="shared" si="91"/>
        <v>+</v>
      </c>
    </row>
    <row r="356" spans="1:49" ht="15">
      <c r="A356" s="56">
        <v>43618</v>
      </c>
      <c r="B356" s="57" t="s">
        <v>222</v>
      </c>
      <c r="C356" s="57" t="s">
        <v>223</v>
      </c>
      <c r="D356" s="57" t="s">
        <v>578</v>
      </c>
      <c r="E356" s="57" t="s">
        <v>252</v>
      </c>
      <c r="F356" s="57" t="s">
        <v>249</v>
      </c>
      <c r="G356" s="57">
        <v>1</v>
      </c>
      <c r="H356" s="57">
        <v>5</v>
      </c>
      <c r="I356" s="57">
        <v>4.57</v>
      </c>
      <c r="J356" s="57">
        <v>4.3499999999999996</v>
      </c>
      <c r="K356" s="57">
        <v>1.51</v>
      </c>
      <c r="L356" s="57">
        <v>3.06</v>
      </c>
      <c r="M356" s="57">
        <v>2</v>
      </c>
      <c r="N356" s="57">
        <v>3</v>
      </c>
      <c r="O356" s="57">
        <v>0</v>
      </c>
      <c r="P356" s="57">
        <v>1</v>
      </c>
      <c r="Q356" s="57">
        <v>3</v>
      </c>
      <c r="R356" s="57">
        <v>0</v>
      </c>
      <c r="S356" s="57">
        <v>0</v>
      </c>
      <c r="T356" s="57">
        <v>0</v>
      </c>
      <c r="U356" s="57">
        <v>0</v>
      </c>
      <c r="V356" s="57">
        <v>50</v>
      </c>
      <c r="W356" s="57">
        <v>50</v>
      </c>
      <c r="X356" s="57">
        <v>66.67</v>
      </c>
      <c r="Y356" s="57">
        <v>33.33</v>
      </c>
      <c r="Z356" s="57">
        <v>0</v>
      </c>
      <c r="AA356" s="57">
        <v>0</v>
      </c>
      <c r="AB356" s="57">
        <v>66.67</v>
      </c>
      <c r="AC356" s="57">
        <v>1</v>
      </c>
      <c r="AD356" s="57">
        <v>2</v>
      </c>
      <c r="AE356" s="57">
        <v>0</v>
      </c>
      <c r="AF356" s="57">
        <v>50</v>
      </c>
      <c r="AI356" s="45">
        <f t="shared" si="77"/>
        <v>-21.667000000000002</v>
      </c>
      <c r="AJ356" s="46">
        <f t="shared" si="78"/>
        <v>21.667000000000002</v>
      </c>
      <c r="AK356" s="63" t="str">
        <f t="shared" si="79"/>
        <v>N</v>
      </c>
      <c r="AL356" s="63" t="str">
        <f t="shared" si="80"/>
        <v>N</v>
      </c>
      <c r="AM356" s="44" t="str">
        <f t="shared" si="81"/>
        <v>Loss</v>
      </c>
      <c r="AN356" s="44" t="str">
        <f t="shared" si="82"/>
        <v>Loss</v>
      </c>
      <c r="AO356" s="44" t="str">
        <f t="shared" si="83"/>
        <v>Win</v>
      </c>
      <c r="AP356" s="44">
        <f t="shared" si="84"/>
        <v>-50</v>
      </c>
      <c r="AQ356" s="44">
        <f t="shared" si="85"/>
        <v>-50</v>
      </c>
      <c r="AR356" s="44">
        <f t="shared" si="86"/>
        <v>25.5</v>
      </c>
      <c r="AS356" s="99" t="str">
        <f t="shared" si="87"/>
        <v>-</v>
      </c>
      <c r="AT356" s="99" t="str">
        <f t="shared" si="88"/>
        <v>n/a</v>
      </c>
      <c r="AU356" s="99" t="str">
        <f t="shared" si="89"/>
        <v>-</v>
      </c>
      <c r="AV356" s="99" t="str">
        <f t="shared" si="90"/>
        <v>-</v>
      </c>
      <c r="AW356" s="99" t="str">
        <f t="shared" si="91"/>
        <v>-</v>
      </c>
    </row>
    <row r="357" spans="1:49" ht="15">
      <c r="A357" s="56">
        <v>43618</v>
      </c>
      <c r="B357" s="57" t="s">
        <v>222</v>
      </c>
      <c r="C357" s="57" t="s">
        <v>494</v>
      </c>
      <c r="D357" s="57" t="s">
        <v>579</v>
      </c>
      <c r="E357" s="57" t="s">
        <v>580</v>
      </c>
      <c r="F357" s="57" t="s">
        <v>581</v>
      </c>
      <c r="G357" s="57">
        <v>2</v>
      </c>
      <c r="H357" s="57">
        <v>1</v>
      </c>
      <c r="I357" s="57">
        <v>2.09</v>
      </c>
      <c r="J357" s="57">
        <v>3.47</v>
      </c>
      <c r="K357" s="57">
        <v>3.47</v>
      </c>
      <c r="L357" s="57">
        <v>-1.38</v>
      </c>
      <c r="M357" s="57">
        <v>16</v>
      </c>
      <c r="N357" s="57">
        <v>15</v>
      </c>
      <c r="O357" s="57">
        <v>0</v>
      </c>
      <c r="P357" s="57">
        <v>7</v>
      </c>
      <c r="Q357" s="57">
        <v>7</v>
      </c>
      <c r="R357" s="57">
        <v>0</v>
      </c>
      <c r="S357" s="57">
        <v>0</v>
      </c>
      <c r="T357" s="57">
        <v>0</v>
      </c>
      <c r="U357" s="57">
        <v>37.5</v>
      </c>
      <c r="V357" s="57">
        <v>18.75</v>
      </c>
      <c r="W357" s="57">
        <v>43.75</v>
      </c>
      <c r="X357" s="57">
        <v>46.67</v>
      </c>
      <c r="Y357" s="57">
        <v>33.33</v>
      </c>
      <c r="Z357" s="57">
        <v>20</v>
      </c>
      <c r="AA357" s="57">
        <v>42.86</v>
      </c>
      <c r="AB357" s="57">
        <v>14.29</v>
      </c>
      <c r="AC357" s="57">
        <v>7</v>
      </c>
      <c r="AD357" s="57">
        <v>8</v>
      </c>
      <c r="AE357" s="57">
        <v>57.14</v>
      </c>
      <c r="AF357" s="57">
        <v>75</v>
      </c>
      <c r="AI357" s="45">
        <f t="shared" si="77"/>
        <v>-8.0420000000000016</v>
      </c>
      <c r="AJ357" s="46">
        <f t="shared" si="78"/>
        <v>8.0420000000000016</v>
      </c>
      <c r="AK357" s="63" t="str">
        <f t="shared" si="79"/>
        <v>N</v>
      </c>
      <c r="AL357" s="63" t="str">
        <f t="shared" si="80"/>
        <v>N</v>
      </c>
      <c r="AM357" s="44" t="str">
        <f t="shared" si="81"/>
        <v>Win</v>
      </c>
      <c r="AN357" s="44" t="str">
        <f t="shared" si="82"/>
        <v>Loss</v>
      </c>
      <c r="AO357" s="44" t="str">
        <f t="shared" si="83"/>
        <v>Loss</v>
      </c>
      <c r="AP357" s="44">
        <f t="shared" si="84"/>
        <v>54.5</v>
      </c>
      <c r="AQ357" s="44">
        <f t="shared" si="85"/>
        <v>-50</v>
      </c>
      <c r="AR357" s="44">
        <f t="shared" si="86"/>
        <v>-50</v>
      </c>
      <c r="AS357" s="99" t="str">
        <f t="shared" si="87"/>
        <v>+</v>
      </c>
      <c r="AT357" s="99" t="str">
        <f t="shared" si="88"/>
        <v>n/a</v>
      </c>
      <c r="AU357" s="99" t="str">
        <f t="shared" si="89"/>
        <v>-</v>
      </c>
      <c r="AV357" s="99" t="str">
        <f t="shared" si="90"/>
        <v>+</v>
      </c>
      <c r="AW357" s="99" t="str">
        <f t="shared" si="91"/>
        <v>-</v>
      </c>
    </row>
    <row r="358" spans="1:49" ht="15">
      <c r="A358" s="56">
        <v>43618</v>
      </c>
      <c r="B358" s="57" t="s">
        <v>222</v>
      </c>
      <c r="C358" s="57" t="s">
        <v>494</v>
      </c>
      <c r="D358" s="57" t="s">
        <v>582</v>
      </c>
      <c r="E358" s="57" t="s">
        <v>583</v>
      </c>
      <c r="F358" s="57" t="s">
        <v>584</v>
      </c>
      <c r="G358" s="57">
        <v>1</v>
      </c>
      <c r="H358" s="57">
        <v>1</v>
      </c>
      <c r="I358" s="57">
        <v>1.91</v>
      </c>
      <c r="J358" s="57">
        <v>3.75</v>
      </c>
      <c r="K358" s="57">
        <v>3.76</v>
      </c>
      <c r="L358" s="57">
        <v>-1.85</v>
      </c>
      <c r="M358" s="57">
        <v>18</v>
      </c>
      <c r="N358" s="57">
        <v>14</v>
      </c>
      <c r="O358" s="57">
        <v>0</v>
      </c>
      <c r="P358" s="57">
        <v>10</v>
      </c>
      <c r="Q358" s="57">
        <v>7</v>
      </c>
      <c r="R358" s="57">
        <v>0</v>
      </c>
      <c r="S358" s="57">
        <v>0</v>
      </c>
      <c r="T358" s="57">
        <v>0</v>
      </c>
      <c r="U358" s="57">
        <v>44.44</v>
      </c>
      <c r="V358" s="57">
        <v>27.78</v>
      </c>
      <c r="W358" s="57">
        <v>27.78</v>
      </c>
      <c r="X358" s="57">
        <v>35.71</v>
      </c>
      <c r="Y358" s="57">
        <v>14.29</v>
      </c>
      <c r="Z358" s="57">
        <v>50</v>
      </c>
      <c r="AA358" s="57">
        <v>50</v>
      </c>
      <c r="AB358" s="57">
        <v>14.29</v>
      </c>
      <c r="AC358" s="57">
        <v>10</v>
      </c>
      <c r="AD358" s="57">
        <v>4</v>
      </c>
      <c r="AE358" s="57">
        <v>50</v>
      </c>
      <c r="AF358" s="57">
        <v>50</v>
      </c>
      <c r="AI358" s="45">
        <f t="shared" si="77"/>
        <v>7.5389999999999988</v>
      </c>
      <c r="AJ358" s="46">
        <f t="shared" si="78"/>
        <v>-7.5389999999999988</v>
      </c>
      <c r="AK358" s="63" t="str">
        <f t="shared" si="79"/>
        <v>N</v>
      </c>
      <c r="AL358" s="63" t="str">
        <f t="shared" si="80"/>
        <v>N</v>
      </c>
      <c r="AM358" s="44" t="str">
        <f t="shared" si="81"/>
        <v>Loss</v>
      </c>
      <c r="AN358" s="44" t="str">
        <f t="shared" si="82"/>
        <v>Win</v>
      </c>
      <c r="AO358" s="44" t="str">
        <f t="shared" si="83"/>
        <v>Loss</v>
      </c>
      <c r="AP358" s="44">
        <f t="shared" si="84"/>
        <v>-50</v>
      </c>
      <c r="AQ358" s="44">
        <f t="shared" si="85"/>
        <v>137.5</v>
      </c>
      <c r="AR358" s="44">
        <f t="shared" si="86"/>
        <v>-50</v>
      </c>
      <c r="AS358" s="99" t="str">
        <f t="shared" si="87"/>
        <v>+</v>
      </c>
      <c r="AT358" s="99" t="str">
        <f t="shared" si="88"/>
        <v>n/a</v>
      </c>
      <c r="AU358" s="99" t="str">
        <f t="shared" si="89"/>
        <v>+</v>
      </c>
      <c r="AV358" s="99" t="str">
        <f t="shared" si="90"/>
        <v>+</v>
      </c>
      <c r="AW358" s="99" t="str">
        <f t="shared" si="91"/>
        <v>+</v>
      </c>
    </row>
    <row r="359" spans="1:49" ht="15">
      <c r="A359" s="56">
        <v>43618</v>
      </c>
      <c r="B359" s="57" t="s">
        <v>222</v>
      </c>
      <c r="C359" s="57" t="s">
        <v>240</v>
      </c>
      <c r="D359" s="57" t="s">
        <v>585</v>
      </c>
      <c r="E359" s="57" t="s">
        <v>586</v>
      </c>
      <c r="F359" s="57" t="s">
        <v>587</v>
      </c>
      <c r="G359" s="57">
        <v>0</v>
      </c>
      <c r="H359" s="57">
        <v>2</v>
      </c>
      <c r="I359" s="57">
        <v>5.42</v>
      </c>
      <c r="J359" s="57">
        <v>3.76</v>
      </c>
      <c r="K359" s="57">
        <v>1.52</v>
      </c>
      <c r="L359" s="57">
        <v>3.9</v>
      </c>
      <c r="M359" s="57">
        <v>10</v>
      </c>
      <c r="N359" s="57">
        <v>45</v>
      </c>
      <c r="O359" s="57">
        <v>0</v>
      </c>
      <c r="P359" s="57">
        <v>5</v>
      </c>
      <c r="Q359" s="57">
        <v>22</v>
      </c>
      <c r="R359" s="57">
        <v>0</v>
      </c>
      <c r="S359" s="57">
        <v>0</v>
      </c>
      <c r="T359" s="57">
        <v>0</v>
      </c>
      <c r="U359" s="57">
        <v>30</v>
      </c>
      <c r="V359" s="57">
        <v>30</v>
      </c>
      <c r="W359" s="57">
        <v>40</v>
      </c>
      <c r="X359" s="57">
        <v>33.33</v>
      </c>
      <c r="Y359" s="57">
        <v>35.56</v>
      </c>
      <c r="Z359" s="57">
        <v>31.11</v>
      </c>
      <c r="AA359" s="57">
        <v>20</v>
      </c>
      <c r="AB359" s="57">
        <v>27.27</v>
      </c>
      <c r="AC359" s="57">
        <v>2</v>
      </c>
      <c r="AD359" s="57">
        <v>25</v>
      </c>
      <c r="AE359" s="57">
        <v>50</v>
      </c>
      <c r="AF359" s="57">
        <v>40</v>
      </c>
      <c r="AI359" s="45">
        <f t="shared" si="77"/>
        <v>-3.0000000000000009</v>
      </c>
      <c r="AJ359" s="46">
        <f t="shared" si="78"/>
        <v>3.0000000000000009</v>
      </c>
      <c r="AK359" s="63" t="str">
        <f t="shared" si="79"/>
        <v>N</v>
      </c>
      <c r="AL359" s="63" t="str">
        <f t="shared" si="80"/>
        <v>N</v>
      </c>
      <c r="AM359" s="44" t="str">
        <f t="shared" si="81"/>
        <v>Loss</v>
      </c>
      <c r="AN359" s="44" t="str">
        <f t="shared" si="82"/>
        <v>Loss</v>
      </c>
      <c r="AO359" s="44" t="str">
        <f t="shared" si="83"/>
        <v>Win</v>
      </c>
      <c r="AP359" s="44">
        <f t="shared" si="84"/>
        <v>-50</v>
      </c>
      <c r="AQ359" s="44">
        <f t="shared" si="85"/>
        <v>-50</v>
      </c>
      <c r="AR359" s="44">
        <f t="shared" si="86"/>
        <v>26</v>
      </c>
      <c r="AS359" s="99" t="str">
        <f t="shared" si="87"/>
        <v>-</v>
      </c>
      <c r="AT359" s="99" t="str">
        <f t="shared" si="88"/>
        <v>n/a</v>
      </c>
      <c r="AU359" s="99" t="str">
        <f t="shared" si="89"/>
        <v>-</v>
      </c>
      <c r="AV359" s="99" t="str">
        <f t="shared" si="90"/>
        <v>-</v>
      </c>
      <c r="AW359" s="99" t="str">
        <f t="shared" si="91"/>
        <v>-</v>
      </c>
    </row>
    <row r="360" spans="1:49" ht="15">
      <c r="A360" s="56">
        <v>43618</v>
      </c>
      <c r="B360" s="57" t="s">
        <v>222</v>
      </c>
      <c r="C360" s="57" t="s">
        <v>240</v>
      </c>
      <c r="D360" s="57" t="s">
        <v>588</v>
      </c>
      <c r="E360" s="57" t="s">
        <v>589</v>
      </c>
      <c r="F360" s="57" t="s">
        <v>590</v>
      </c>
      <c r="G360" s="57">
        <v>2</v>
      </c>
      <c r="H360" s="57">
        <v>3</v>
      </c>
      <c r="I360" s="57">
        <v>2.04</v>
      </c>
      <c r="J360" s="57">
        <v>3.27</v>
      </c>
      <c r="K360" s="57">
        <v>3.26</v>
      </c>
      <c r="L360" s="57">
        <v>-1.22</v>
      </c>
      <c r="M360" s="57">
        <v>13</v>
      </c>
      <c r="N360" s="57">
        <v>13</v>
      </c>
      <c r="O360" s="57">
        <v>1</v>
      </c>
      <c r="P360" s="57">
        <v>5</v>
      </c>
      <c r="Q360" s="57">
        <v>6</v>
      </c>
      <c r="R360" s="57">
        <v>0</v>
      </c>
      <c r="S360" s="57">
        <v>0</v>
      </c>
      <c r="T360" s="57">
        <v>100</v>
      </c>
      <c r="U360" s="57">
        <v>30.77</v>
      </c>
      <c r="V360" s="57">
        <v>38.46</v>
      </c>
      <c r="W360" s="57">
        <v>30.77</v>
      </c>
      <c r="X360" s="57">
        <v>38.46</v>
      </c>
      <c r="Y360" s="57">
        <v>23.08</v>
      </c>
      <c r="Z360" s="57">
        <v>38.46</v>
      </c>
      <c r="AA360" s="57">
        <v>60</v>
      </c>
      <c r="AB360" s="57">
        <v>0</v>
      </c>
      <c r="AC360" s="57">
        <v>4</v>
      </c>
      <c r="AD360" s="57">
        <v>6</v>
      </c>
      <c r="AE360" s="57">
        <v>75</v>
      </c>
      <c r="AF360" s="57">
        <v>66.67</v>
      </c>
      <c r="AI360" s="45">
        <f t="shared" si="77"/>
        <v>-28.462000000000003</v>
      </c>
      <c r="AJ360" s="46">
        <f t="shared" si="78"/>
        <v>28.462000000000003</v>
      </c>
      <c r="AK360" s="63" t="str">
        <f t="shared" si="79"/>
        <v>N</v>
      </c>
      <c r="AL360" s="63" t="str">
        <f t="shared" si="80"/>
        <v>N</v>
      </c>
      <c r="AM360" s="44" t="str">
        <f t="shared" si="81"/>
        <v>Loss</v>
      </c>
      <c r="AN360" s="44" t="str">
        <f t="shared" si="82"/>
        <v>Loss</v>
      </c>
      <c r="AO360" s="44" t="str">
        <f t="shared" si="83"/>
        <v>Win</v>
      </c>
      <c r="AP360" s="44">
        <f t="shared" si="84"/>
        <v>-50</v>
      </c>
      <c r="AQ360" s="44">
        <f t="shared" si="85"/>
        <v>-50</v>
      </c>
      <c r="AR360" s="44">
        <f t="shared" si="86"/>
        <v>113</v>
      </c>
      <c r="AS360" s="99" t="str">
        <f t="shared" si="87"/>
        <v>+</v>
      </c>
      <c r="AT360" s="99" t="str">
        <f t="shared" si="88"/>
        <v>-</v>
      </c>
      <c r="AU360" s="99" t="str">
        <f t="shared" si="89"/>
        <v>-</v>
      </c>
      <c r="AV360" s="99" t="str">
        <f t="shared" si="90"/>
        <v>+</v>
      </c>
      <c r="AW360" s="99" t="str">
        <f t="shared" si="91"/>
        <v>-</v>
      </c>
    </row>
    <row r="361" spans="1:49" ht="15">
      <c r="A361" s="56">
        <v>43618</v>
      </c>
      <c r="B361" s="57" t="s">
        <v>222</v>
      </c>
      <c r="C361" s="57" t="s">
        <v>240</v>
      </c>
      <c r="D361" s="57" t="s">
        <v>591</v>
      </c>
      <c r="E361" s="57" t="s">
        <v>592</v>
      </c>
      <c r="F361" s="57" t="s">
        <v>593</v>
      </c>
      <c r="G361" s="57">
        <v>1</v>
      </c>
      <c r="H361" s="57">
        <v>0</v>
      </c>
      <c r="I361" s="57">
        <v>5.29</v>
      </c>
      <c r="J361" s="57">
        <v>3.81</v>
      </c>
      <c r="K361" s="57">
        <v>1.53</v>
      </c>
      <c r="L361" s="57">
        <v>3.76</v>
      </c>
      <c r="M361" s="57">
        <v>11</v>
      </c>
      <c r="N361" s="57">
        <v>15</v>
      </c>
      <c r="O361" s="57">
        <v>0</v>
      </c>
      <c r="P361" s="57">
        <v>5</v>
      </c>
      <c r="Q361" s="57">
        <v>10</v>
      </c>
      <c r="R361" s="57">
        <v>0</v>
      </c>
      <c r="S361" s="57">
        <v>0</v>
      </c>
      <c r="T361" s="57">
        <v>0</v>
      </c>
      <c r="U361" s="57">
        <v>9.09</v>
      </c>
      <c r="V361" s="57">
        <v>18.18</v>
      </c>
      <c r="W361" s="57">
        <v>72.73</v>
      </c>
      <c r="X361" s="57">
        <v>46.67</v>
      </c>
      <c r="Y361" s="57">
        <v>33.33</v>
      </c>
      <c r="Z361" s="57">
        <v>20</v>
      </c>
      <c r="AA361" s="57">
        <v>0</v>
      </c>
      <c r="AB361" s="57">
        <v>50</v>
      </c>
      <c r="AC361" s="57">
        <v>2</v>
      </c>
      <c r="AD361" s="57">
        <v>7</v>
      </c>
      <c r="AE361" s="57">
        <v>0</v>
      </c>
      <c r="AF361" s="57">
        <v>57.14</v>
      </c>
      <c r="AI361" s="45">
        <f t="shared" si="77"/>
        <v>-19.576999999999998</v>
      </c>
      <c r="AJ361" s="46">
        <f t="shared" si="78"/>
        <v>19.576999999999998</v>
      </c>
      <c r="AK361" s="63" t="str">
        <f t="shared" si="79"/>
        <v>N</v>
      </c>
      <c r="AL361" s="63" t="str">
        <f t="shared" si="80"/>
        <v>N</v>
      </c>
      <c r="AM361" s="44" t="str">
        <f t="shared" si="81"/>
        <v>Win</v>
      </c>
      <c r="AN361" s="44" t="str">
        <f t="shared" si="82"/>
        <v>Loss</v>
      </c>
      <c r="AO361" s="44" t="str">
        <f t="shared" si="83"/>
        <v>Loss</v>
      </c>
      <c r="AP361" s="44">
        <f t="shared" si="84"/>
        <v>214.5</v>
      </c>
      <c r="AQ361" s="44">
        <f t="shared" si="85"/>
        <v>-50</v>
      </c>
      <c r="AR361" s="44">
        <f t="shared" si="86"/>
        <v>-50</v>
      </c>
      <c r="AS361" s="99" t="str">
        <f t="shared" si="87"/>
        <v>-</v>
      </c>
      <c r="AT361" s="99" t="str">
        <f t="shared" si="88"/>
        <v>n/a</v>
      </c>
      <c r="AU361" s="99" t="str">
        <f t="shared" si="89"/>
        <v>-</v>
      </c>
      <c r="AV361" s="99" t="str">
        <f t="shared" si="90"/>
        <v>-</v>
      </c>
      <c r="AW361" s="99" t="str">
        <f t="shared" si="91"/>
        <v>-</v>
      </c>
    </row>
    <row r="362" spans="1:49" ht="15">
      <c r="A362" s="56">
        <v>43618</v>
      </c>
      <c r="B362" s="57" t="s">
        <v>222</v>
      </c>
      <c r="C362" s="57" t="s">
        <v>553</v>
      </c>
      <c r="D362" s="57" t="s">
        <v>594</v>
      </c>
      <c r="E362" s="57" t="s">
        <v>595</v>
      </c>
      <c r="F362" s="57" t="s">
        <v>596</v>
      </c>
      <c r="G362" s="57">
        <v>0</v>
      </c>
      <c r="H362" s="57">
        <v>1</v>
      </c>
      <c r="I362" s="57">
        <v>1.9</v>
      </c>
      <c r="J362" s="57">
        <v>3.31</v>
      </c>
      <c r="K362" s="57">
        <v>3.64</v>
      </c>
      <c r="L362" s="57">
        <v>-1.74</v>
      </c>
      <c r="M362" s="57">
        <v>8</v>
      </c>
      <c r="N362" s="57">
        <v>4</v>
      </c>
      <c r="O362" s="57">
        <v>0</v>
      </c>
      <c r="P362" s="57">
        <v>1</v>
      </c>
      <c r="Q362" s="57">
        <v>2</v>
      </c>
      <c r="R362" s="57">
        <v>0</v>
      </c>
      <c r="S362" s="57">
        <v>0</v>
      </c>
      <c r="T362" s="57">
        <v>0</v>
      </c>
      <c r="U362" s="57">
        <v>37.5</v>
      </c>
      <c r="V362" s="57">
        <v>12.5</v>
      </c>
      <c r="W362" s="57">
        <v>50</v>
      </c>
      <c r="X362" s="57">
        <v>25</v>
      </c>
      <c r="Y362" s="57">
        <v>50</v>
      </c>
      <c r="Z362" s="57">
        <v>25</v>
      </c>
      <c r="AA362" s="57">
        <v>0</v>
      </c>
      <c r="AB362" s="57">
        <v>0</v>
      </c>
      <c r="AC362" s="57">
        <v>2</v>
      </c>
      <c r="AD362" s="57">
        <v>1</v>
      </c>
      <c r="AE362" s="57">
        <v>50</v>
      </c>
      <c r="AF362" s="57">
        <v>100</v>
      </c>
      <c r="AI362" s="45">
        <f t="shared" si="77"/>
        <v>-6.25</v>
      </c>
      <c r="AJ362" s="46">
        <f t="shared" si="78"/>
        <v>6.25</v>
      </c>
      <c r="AK362" s="63" t="str">
        <f t="shared" si="79"/>
        <v>N</v>
      </c>
      <c r="AL362" s="63" t="str">
        <f t="shared" si="80"/>
        <v>N</v>
      </c>
      <c r="AM362" s="44" t="str">
        <f t="shared" si="81"/>
        <v>Loss</v>
      </c>
      <c r="AN362" s="44" t="str">
        <f t="shared" si="82"/>
        <v>Loss</v>
      </c>
      <c r="AO362" s="44" t="str">
        <f t="shared" si="83"/>
        <v>Win</v>
      </c>
      <c r="AP362" s="44">
        <f t="shared" si="84"/>
        <v>-50</v>
      </c>
      <c r="AQ362" s="44">
        <f t="shared" si="85"/>
        <v>-50</v>
      </c>
      <c r="AR362" s="44">
        <f t="shared" si="86"/>
        <v>132</v>
      </c>
      <c r="AS362" s="99" t="str">
        <f t="shared" si="87"/>
        <v>+</v>
      </c>
      <c r="AT362" s="99" t="str">
        <f t="shared" si="88"/>
        <v>n/a</v>
      </c>
      <c r="AU362" s="99" t="str">
        <f t="shared" si="89"/>
        <v>+</v>
      </c>
      <c r="AV362" s="99" t="str">
        <f t="shared" si="90"/>
        <v>-</v>
      </c>
      <c r="AW362" s="99" t="str">
        <f t="shared" si="91"/>
        <v>-</v>
      </c>
    </row>
    <row r="363" spans="1:49" ht="15">
      <c r="A363" s="56">
        <v>43618</v>
      </c>
      <c r="B363" s="57" t="s">
        <v>222</v>
      </c>
      <c r="C363" s="57" t="s">
        <v>494</v>
      </c>
      <c r="D363" s="57" t="s">
        <v>597</v>
      </c>
      <c r="E363" s="57" t="s">
        <v>598</v>
      </c>
      <c r="F363" s="57" t="s">
        <v>599</v>
      </c>
      <c r="G363" s="57">
        <v>1</v>
      </c>
      <c r="H363" s="57">
        <v>1</v>
      </c>
      <c r="I363" s="57">
        <v>1.76</v>
      </c>
      <c r="J363" s="57">
        <v>3.84</v>
      </c>
      <c r="K363" s="57">
        <v>4.46</v>
      </c>
      <c r="L363" s="57">
        <v>-2.7</v>
      </c>
      <c r="M363" s="57">
        <v>18</v>
      </c>
      <c r="N363" s="57">
        <v>16</v>
      </c>
      <c r="O363" s="57">
        <v>1</v>
      </c>
      <c r="P363" s="57">
        <v>14</v>
      </c>
      <c r="Q363" s="57">
        <v>7</v>
      </c>
      <c r="R363" s="57">
        <v>100</v>
      </c>
      <c r="S363" s="57">
        <v>0</v>
      </c>
      <c r="T363" s="57">
        <v>0</v>
      </c>
      <c r="U363" s="57">
        <v>66.67</v>
      </c>
      <c r="V363" s="57">
        <v>11.11</v>
      </c>
      <c r="W363" s="57">
        <v>22.22</v>
      </c>
      <c r="X363" s="57">
        <v>31.25</v>
      </c>
      <c r="Y363" s="57">
        <v>31.25</v>
      </c>
      <c r="Z363" s="57">
        <v>37.5</v>
      </c>
      <c r="AA363" s="57">
        <v>78.569999999999993</v>
      </c>
      <c r="AB363" s="57">
        <v>14.29</v>
      </c>
      <c r="AC363" s="57">
        <v>13</v>
      </c>
      <c r="AD363" s="57">
        <v>11</v>
      </c>
      <c r="AE363" s="57">
        <v>84.62</v>
      </c>
      <c r="AF363" s="57">
        <v>36.36</v>
      </c>
      <c r="AI363" s="45">
        <f t="shared" si="77"/>
        <v>38.125999999999998</v>
      </c>
      <c r="AJ363" s="46">
        <f t="shared" si="78"/>
        <v>-38.125999999999998</v>
      </c>
      <c r="AK363" s="63" t="str">
        <f t="shared" si="79"/>
        <v>Y</v>
      </c>
      <c r="AL363" s="63" t="str">
        <f t="shared" si="80"/>
        <v>N</v>
      </c>
      <c r="AM363" s="44" t="str">
        <f t="shared" si="81"/>
        <v>Loss</v>
      </c>
      <c r="AN363" s="44" t="str">
        <f t="shared" si="82"/>
        <v>Win</v>
      </c>
      <c r="AO363" s="44" t="str">
        <f t="shared" si="83"/>
        <v>Loss</v>
      </c>
      <c r="AP363" s="44">
        <f t="shared" si="84"/>
        <v>-50</v>
      </c>
      <c r="AQ363" s="44">
        <f t="shared" si="85"/>
        <v>142</v>
      </c>
      <c r="AR363" s="44">
        <f t="shared" si="86"/>
        <v>-50</v>
      </c>
      <c r="AS363" s="99" t="str">
        <f t="shared" si="87"/>
        <v>+</v>
      </c>
      <c r="AT363" s="99" t="str">
        <f t="shared" si="88"/>
        <v>+</v>
      </c>
      <c r="AU363" s="99" t="str">
        <f t="shared" si="89"/>
        <v>+</v>
      </c>
      <c r="AV363" s="99" t="str">
        <f t="shared" si="90"/>
        <v>+</v>
      </c>
      <c r="AW363" s="99" t="str">
        <f t="shared" si="91"/>
        <v>+</v>
      </c>
    </row>
    <row r="364" spans="1:49" ht="15">
      <c r="A364" s="56">
        <v>43618</v>
      </c>
      <c r="B364" s="57" t="s">
        <v>222</v>
      </c>
      <c r="C364" s="57" t="s">
        <v>494</v>
      </c>
      <c r="D364" s="57" t="s">
        <v>600</v>
      </c>
      <c r="E364" s="57" t="s">
        <v>601</v>
      </c>
      <c r="F364" s="57" t="s">
        <v>602</v>
      </c>
      <c r="G364" s="57">
        <v>3</v>
      </c>
      <c r="H364" s="57">
        <v>1</v>
      </c>
      <c r="I364" s="57">
        <v>1.6</v>
      </c>
      <c r="J364" s="57">
        <v>4.1100000000000003</v>
      </c>
      <c r="K364" s="57">
        <v>5.29</v>
      </c>
      <c r="L364" s="57">
        <v>-3.69</v>
      </c>
      <c r="M364" s="57">
        <v>15</v>
      </c>
      <c r="N364" s="57">
        <v>20</v>
      </c>
      <c r="O364" s="57">
        <v>0</v>
      </c>
      <c r="P364" s="57">
        <v>7</v>
      </c>
      <c r="Q364" s="57">
        <v>12</v>
      </c>
      <c r="R364" s="57">
        <v>0</v>
      </c>
      <c r="S364" s="57">
        <v>0</v>
      </c>
      <c r="T364" s="57">
        <v>0</v>
      </c>
      <c r="U364" s="57">
        <v>13.33</v>
      </c>
      <c r="V364" s="57">
        <v>20</v>
      </c>
      <c r="W364" s="57">
        <v>66.67</v>
      </c>
      <c r="X364" s="57">
        <v>30</v>
      </c>
      <c r="Y364" s="57">
        <v>15</v>
      </c>
      <c r="Z364" s="57">
        <v>55</v>
      </c>
      <c r="AA364" s="57">
        <v>14.29</v>
      </c>
      <c r="AB364" s="57">
        <v>25</v>
      </c>
      <c r="AC364" s="57">
        <v>7</v>
      </c>
      <c r="AD364" s="57">
        <v>10</v>
      </c>
      <c r="AE364" s="57">
        <v>14.29</v>
      </c>
      <c r="AF364" s="57">
        <v>40</v>
      </c>
      <c r="AI364" s="45">
        <f t="shared" si="77"/>
        <v>-5.1679999999999993</v>
      </c>
      <c r="AJ364" s="46">
        <f t="shared" si="78"/>
        <v>5.1679999999999993</v>
      </c>
      <c r="AK364" s="63" t="str">
        <f t="shared" si="79"/>
        <v>N</v>
      </c>
      <c r="AL364" s="63" t="str">
        <f t="shared" si="80"/>
        <v>N</v>
      </c>
      <c r="AM364" s="44" t="str">
        <f t="shared" si="81"/>
        <v>Win</v>
      </c>
      <c r="AN364" s="44" t="str">
        <f t="shared" si="82"/>
        <v>Loss</v>
      </c>
      <c r="AO364" s="44" t="str">
        <f t="shared" si="83"/>
        <v>Loss</v>
      </c>
      <c r="AP364" s="44">
        <f t="shared" si="84"/>
        <v>30</v>
      </c>
      <c r="AQ364" s="44">
        <f t="shared" si="85"/>
        <v>-50</v>
      </c>
      <c r="AR364" s="44">
        <f t="shared" si="86"/>
        <v>-50</v>
      </c>
      <c r="AS364" s="99" t="str">
        <f t="shared" si="87"/>
        <v>+</v>
      </c>
      <c r="AT364" s="99" t="str">
        <f t="shared" si="88"/>
        <v>n/a</v>
      </c>
      <c r="AU364" s="99" t="str">
        <f t="shared" si="89"/>
        <v>-</v>
      </c>
      <c r="AV364" s="99" t="str">
        <f t="shared" si="90"/>
        <v>-</v>
      </c>
      <c r="AW364" s="99" t="str">
        <f t="shared" si="91"/>
        <v>-</v>
      </c>
    </row>
    <row r="365" spans="1:49" ht="15">
      <c r="A365" s="56">
        <v>43618</v>
      </c>
      <c r="B365" s="57" t="s">
        <v>222</v>
      </c>
      <c r="C365" s="57" t="s">
        <v>240</v>
      </c>
      <c r="D365" s="57" t="s">
        <v>603</v>
      </c>
      <c r="E365" s="57" t="s">
        <v>604</v>
      </c>
      <c r="F365" s="57" t="s">
        <v>605</v>
      </c>
      <c r="G365" s="57">
        <v>2</v>
      </c>
      <c r="H365" s="57">
        <v>1</v>
      </c>
      <c r="I365" s="57">
        <v>2.0299999999999998</v>
      </c>
      <c r="J365" s="57">
        <v>3.44</v>
      </c>
      <c r="K365" s="57">
        <v>3.12</v>
      </c>
      <c r="L365" s="57">
        <v>-1.0900000000000001</v>
      </c>
      <c r="M365" s="57">
        <v>13</v>
      </c>
      <c r="N365" s="57">
        <v>12</v>
      </c>
      <c r="O365" s="57">
        <v>0</v>
      </c>
      <c r="P365" s="57">
        <v>7</v>
      </c>
      <c r="Q365" s="57">
        <v>6</v>
      </c>
      <c r="R365" s="57">
        <v>0</v>
      </c>
      <c r="S365" s="57">
        <v>0</v>
      </c>
      <c r="T365" s="57">
        <v>0</v>
      </c>
      <c r="U365" s="57">
        <v>15.38</v>
      </c>
      <c r="V365" s="57">
        <v>46.15</v>
      </c>
      <c r="W365" s="57">
        <v>38.46</v>
      </c>
      <c r="X365" s="57">
        <v>33.33</v>
      </c>
      <c r="Y365" s="57">
        <v>33.33</v>
      </c>
      <c r="Z365" s="57">
        <v>33.33</v>
      </c>
      <c r="AA365" s="57">
        <v>28.57</v>
      </c>
      <c r="AB365" s="57">
        <v>16.670000000000002</v>
      </c>
      <c r="AC365" s="57">
        <v>7</v>
      </c>
      <c r="AD365" s="57">
        <v>6</v>
      </c>
      <c r="AE365" s="57">
        <v>28.57</v>
      </c>
      <c r="AF365" s="57">
        <v>50</v>
      </c>
      <c r="AI365" s="45">
        <f t="shared" si="77"/>
        <v>-3.3339999999999996</v>
      </c>
      <c r="AJ365" s="46">
        <f t="shared" si="78"/>
        <v>3.3339999999999996</v>
      </c>
      <c r="AK365" s="63" t="str">
        <f t="shared" si="79"/>
        <v>N</v>
      </c>
      <c r="AL365" s="63" t="str">
        <f t="shared" si="80"/>
        <v>N</v>
      </c>
      <c r="AM365" s="44" t="str">
        <f t="shared" si="81"/>
        <v>Win</v>
      </c>
      <c r="AN365" s="44" t="str">
        <f t="shared" si="82"/>
        <v>Loss</v>
      </c>
      <c r="AO365" s="44" t="str">
        <f t="shared" si="83"/>
        <v>Loss</v>
      </c>
      <c r="AP365" s="44">
        <f t="shared" si="84"/>
        <v>51.499999999999986</v>
      </c>
      <c r="AQ365" s="44">
        <f t="shared" si="85"/>
        <v>-50</v>
      </c>
      <c r="AR365" s="44">
        <f t="shared" si="86"/>
        <v>-50</v>
      </c>
      <c r="AS365" s="99" t="str">
        <f t="shared" si="87"/>
        <v>+</v>
      </c>
      <c r="AT365" s="99" t="str">
        <f t="shared" si="88"/>
        <v>n/a</v>
      </c>
      <c r="AU365" s="99" t="str">
        <f t="shared" si="89"/>
        <v>-</v>
      </c>
      <c r="AV365" s="99" t="str">
        <f t="shared" si="90"/>
        <v>+</v>
      </c>
      <c r="AW365" s="99" t="str">
        <f t="shared" si="91"/>
        <v>-</v>
      </c>
    </row>
    <row r="366" spans="1:49" ht="15">
      <c r="A366" s="56">
        <v>43618</v>
      </c>
      <c r="B366" s="57" t="s">
        <v>606</v>
      </c>
      <c r="C366" s="57" t="s">
        <v>607</v>
      </c>
      <c r="D366" s="57" t="s">
        <v>608</v>
      </c>
      <c r="E366" s="57" t="s">
        <v>609</v>
      </c>
      <c r="F366" s="57" t="s">
        <v>610</v>
      </c>
      <c r="G366" s="57">
        <v>0</v>
      </c>
      <c r="H366" s="57">
        <v>0</v>
      </c>
      <c r="I366" s="57">
        <v>2.2599999999999998</v>
      </c>
      <c r="J366" s="57">
        <v>3.72</v>
      </c>
      <c r="K366" s="57">
        <v>2.5</v>
      </c>
      <c r="L366" s="57">
        <v>-0.24</v>
      </c>
      <c r="M366" s="57">
        <v>32</v>
      </c>
      <c r="N366" s="57">
        <v>37</v>
      </c>
      <c r="O366" s="57">
        <v>5</v>
      </c>
      <c r="P366" s="57">
        <v>16</v>
      </c>
      <c r="Q366" s="57">
        <v>15</v>
      </c>
      <c r="R366" s="57">
        <v>20</v>
      </c>
      <c r="S366" s="57">
        <v>40</v>
      </c>
      <c r="T366" s="57">
        <v>40</v>
      </c>
      <c r="U366" s="57">
        <v>65.63</v>
      </c>
      <c r="V366" s="57">
        <v>25</v>
      </c>
      <c r="W366" s="57">
        <v>9.3800000000000008</v>
      </c>
      <c r="X366" s="57">
        <v>72.97</v>
      </c>
      <c r="Y366" s="57">
        <v>13.51</v>
      </c>
      <c r="Z366" s="57">
        <v>13.51</v>
      </c>
      <c r="AA366" s="57">
        <v>81.25</v>
      </c>
      <c r="AB366" s="57">
        <v>66.67</v>
      </c>
      <c r="AC366" s="57">
        <v>28</v>
      </c>
      <c r="AD366" s="57">
        <v>32</v>
      </c>
      <c r="AE366" s="57">
        <v>67.86</v>
      </c>
      <c r="AF366" s="57">
        <v>75</v>
      </c>
      <c r="AI366" s="45">
        <f t="shared" si="77"/>
        <v>-1.4930000000000012</v>
      </c>
      <c r="AJ366" s="46">
        <f t="shared" si="78"/>
        <v>9.4930000000000003</v>
      </c>
      <c r="AK366" s="63" t="str">
        <f t="shared" si="79"/>
        <v>Y</v>
      </c>
      <c r="AL366" s="63" t="str">
        <f t="shared" si="80"/>
        <v>N</v>
      </c>
      <c r="AM366" s="44" t="str">
        <f t="shared" si="81"/>
        <v>Loss</v>
      </c>
      <c r="AN366" s="44" t="str">
        <f t="shared" si="82"/>
        <v>Win</v>
      </c>
      <c r="AO366" s="44" t="str">
        <f t="shared" si="83"/>
        <v>Loss</v>
      </c>
      <c r="AP366" s="44">
        <f t="shared" si="84"/>
        <v>-50</v>
      </c>
      <c r="AQ366" s="44">
        <f t="shared" si="85"/>
        <v>136</v>
      </c>
      <c r="AR366" s="44">
        <f t="shared" si="86"/>
        <v>-50</v>
      </c>
      <c r="AS366" s="99" t="str">
        <f t="shared" si="87"/>
        <v>+</v>
      </c>
      <c r="AT366" s="99" t="str">
        <f t="shared" si="88"/>
        <v>-</v>
      </c>
      <c r="AU366" s="99" t="str">
        <f t="shared" si="89"/>
        <v>-</v>
      </c>
      <c r="AV366" s="99" t="str">
        <f t="shared" si="90"/>
        <v>+</v>
      </c>
      <c r="AW366" s="99" t="str">
        <f t="shared" si="91"/>
        <v>-</v>
      </c>
    </row>
    <row r="367" spans="1:49" ht="15">
      <c r="A367" s="56">
        <v>43618</v>
      </c>
      <c r="B367" s="57" t="s">
        <v>480</v>
      </c>
      <c r="C367" s="57" t="s">
        <v>481</v>
      </c>
      <c r="D367" s="57" t="s">
        <v>611</v>
      </c>
      <c r="E367" s="57" t="s">
        <v>612</v>
      </c>
      <c r="F367" s="57" t="s">
        <v>613</v>
      </c>
      <c r="G367" s="57">
        <v>1</v>
      </c>
      <c r="H367" s="57">
        <v>2</v>
      </c>
      <c r="I367" s="57">
        <v>1.38</v>
      </c>
      <c r="J367" s="57">
        <v>4.5199999999999996</v>
      </c>
      <c r="K367" s="57">
        <v>7.38</v>
      </c>
      <c r="L367" s="57">
        <v>-6</v>
      </c>
      <c r="M367" s="57">
        <v>20</v>
      </c>
      <c r="N367" s="57">
        <v>55</v>
      </c>
      <c r="O367" s="57">
        <v>0</v>
      </c>
      <c r="P367" s="57">
        <v>9</v>
      </c>
      <c r="Q367" s="57">
        <v>27</v>
      </c>
      <c r="R367" s="57">
        <v>0</v>
      </c>
      <c r="S367" s="57">
        <v>0</v>
      </c>
      <c r="T367" s="57">
        <v>0</v>
      </c>
      <c r="U367" s="57">
        <v>40</v>
      </c>
      <c r="V367" s="57">
        <v>25</v>
      </c>
      <c r="W367" s="57">
        <v>35</v>
      </c>
      <c r="X367" s="57">
        <v>60</v>
      </c>
      <c r="Y367" s="57">
        <v>14.55</v>
      </c>
      <c r="Z367" s="57">
        <v>25.45</v>
      </c>
      <c r="AA367" s="57">
        <v>55.56</v>
      </c>
      <c r="AB367" s="57">
        <v>44.44</v>
      </c>
      <c r="AC367" s="57">
        <v>11</v>
      </c>
      <c r="AD367" s="57">
        <v>40</v>
      </c>
      <c r="AE367" s="57">
        <v>45.45</v>
      </c>
      <c r="AF367" s="57">
        <v>70</v>
      </c>
      <c r="AI367" s="45">
        <f t="shared" si="77"/>
        <v>-4.8650000000000002</v>
      </c>
      <c r="AJ367" s="46">
        <f t="shared" si="78"/>
        <v>4.8650000000000002</v>
      </c>
      <c r="AK367" s="63" t="str">
        <f t="shared" si="79"/>
        <v>N</v>
      </c>
      <c r="AL367" s="63" t="str">
        <f t="shared" si="80"/>
        <v>N</v>
      </c>
      <c r="AM367" s="44" t="str">
        <f t="shared" si="81"/>
        <v>Loss</v>
      </c>
      <c r="AN367" s="44" t="str">
        <f t="shared" si="82"/>
        <v>Loss</v>
      </c>
      <c r="AO367" s="44" t="str">
        <f t="shared" si="83"/>
        <v>Win</v>
      </c>
      <c r="AP367" s="44">
        <f t="shared" si="84"/>
        <v>-50</v>
      </c>
      <c r="AQ367" s="44">
        <f t="shared" si="85"/>
        <v>-50</v>
      </c>
      <c r="AR367" s="44">
        <f t="shared" si="86"/>
        <v>319</v>
      </c>
      <c r="AS367" s="99" t="str">
        <f t="shared" si="87"/>
        <v>+</v>
      </c>
      <c r="AT367" s="99" t="str">
        <f t="shared" si="88"/>
        <v>n/a</v>
      </c>
      <c r="AU367" s="99" t="str">
        <f t="shared" si="89"/>
        <v>-</v>
      </c>
      <c r="AV367" s="99" t="str">
        <f t="shared" si="90"/>
        <v>+</v>
      </c>
      <c r="AW367" s="99" t="str">
        <f t="shared" si="91"/>
        <v>-</v>
      </c>
    </row>
    <row r="368" spans="1:49" ht="15">
      <c r="A368" s="56">
        <v>43618</v>
      </c>
      <c r="B368" s="57" t="s">
        <v>222</v>
      </c>
      <c r="C368" s="57" t="s">
        <v>240</v>
      </c>
      <c r="D368" s="57" t="s">
        <v>614</v>
      </c>
      <c r="E368" s="57" t="s">
        <v>615</v>
      </c>
      <c r="F368" s="57" t="s">
        <v>616</v>
      </c>
      <c r="G368" s="57">
        <v>0</v>
      </c>
      <c r="H368" s="57">
        <v>0</v>
      </c>
      <c r="I368" s="57">
        <v>1.55</v>
      </c>
      <c r="J368" s="57">
        <v>4.03</v>
      </c>
      <c r="K368" s="57">
        <v>4.87</v>
      </c>
      <c r="L368" s="57">
        <v>-3.32</v>
      </c>
      <c r="M368" s="57">
        <v>14</v>
      </c>
      <c r="N368" s="57">
        <v>13</v>
      </c>
      <c r="O368" s="57">
        <v>0</v>
      </c>
      <c r="P368" s="57">
        <v>7</v>
      </c>
      <c r="Q368" s="57">
        <v>4</v>
      </c>
      <c r="R368" s="57">
        <v>0</v>
      </c>
      <c r="S368" s="57">
        <v>0</v>
      </c>
      <c r="T368" s="57">
        <v>0</v>
      </c>
      <c r="U368" s="57">
        <v>42.86</v>
      </c>
      <c r="V368" s="57">
        <v>21.43</v>
      </c>
      <c r="W368" s="57">
        <v>35.71</v>
      </c>
      <c r="X368" s="57">
        <v>30.77</v>
      </c>
      <c r="Y368" s="57">
        <v>38.46</v>
      </c>
      <c r="Z368" s="57">
        <v>30.77</v>
      </c>
      <c r="AA368" s="57">
        <v>71.430000000000007</v>
      </c>
      <c r="AB368" s="57">
        <v>25</v>
      </c>
      <c r="AC368" s="57">
        <v>7</v>
      </c>
      <c r="AD368" s="57">
        <v>6</v>
      </c>
      <c r="AE368" s="57">
        <v>57.14</v>
      </c>
      <c r="AF368" s="57">
        <v>16.670000000000002</v>
      </c>
      <c r="AI368" s="45">
        <f t="shared" si="77"/>
        <v>-0.2729999999999988</v>
      </c>
      <c r="AJ368" s="46">
        <f t="shared" si="78"/>
        <v>0.2729999999999988</v>
      </c>
      <c r="AK368" s="63" t="str">
        <f t="shared" si="79"/>
        <v>N</v>
      </c>
      <c r="AL368" s="63" t="str">
        <f t="shared" si="80"/>
        <v>N</v>
      </c>
      <c r="AM368" s="44" t="str">
        <f t="shared" si="81"/>
        <v>Loss</v>
      </c>
      <c r="AN368" s="44" t="str">
        <f t="shared" si="82"/>
        <v>Win</v>
      </c>
      <c r="AO368" s="44" t="str">
        <f t="shared" si="83"/>
        <v>Loss</v>
      </c>
      <c r="AP368" s="44">
        <f t="shared" si="84"/>
        <v>-50</v>
      </c>
      <c r="AQ368" s="44">
        <f t="shared" si="85"/>
        <v>151.5</v>
      </c>
      <c r="AR368" s="44">
        <f t="shared" si="86"/>
        <v>-50</v>
      </c>
      <c r="AS368" s="99" t="str">
        <f t="shared" si="87"/>
        <v>+</v>
      </c>
      <c r="AT368" s="99" t="str">
        <f t="shared" si="88"/>
        <v>n/a</v>
      </c>
      <c r="AU368" s="99" t="str">
        <f t="shared" si="89"/>
        <v>+</v>
      </c>
      <c r="AV368" s="99" t="str">
        <f t="shared" si="90"/>
        <v>+</v>
      </c>
      <c r="AW368" s="99" t="str">
        <f t="shared" si="91"/>
        <v>-</v>
      </c>
    </row>
    <row r="369" spans="1:49" ht="15">
      <c r="A369" s="56">
        <v>43618</v>
      </c>
      <c r="B369" s="57" t="s">
        <v>222</v>
      </c>
      <c r="C369" s="57" t="s">
        <v>240</v>
      </c>
      <c r="D369" s="57" t="s">
        <v>617</v>
      </c>
      <c r="E369" s="57" t="s">
        <v>618</v>
      </c>
      <c r="F369" s="57" t="s">
        <v>619</v>
      </c>
      <c r="G369" s="57">
        <v>1</v>
      </c>
      <c r="H369" s="57">
        <v>2</v>
      </c>
      <c r="I369" s="57">
        <v>4.63</v>
      </c>
      <c r="J369" s="57">
        <v>3.74</v>
      </c>
      <c r="K369" s="57">
        <v>1.63</v>
      </c>
      <c r="L369" s="57">
        <v>3</v>
      </c>
      <c r="M369" s="57">
        <v>14</v>
      </c>
      <c r="N369" s="57">
        <v>12</v>
      </c>
      <c r="O369" s="57">
        <v>0</v>
      </c>
      <c r="P369" s="57">
        <v>7</v>
      </c>
      <c r="Q369" s="57">
        <v>4</v>
      </c>
      <c r="R369" s="57">
        <v>0</v>
      </c>
      <c r="S369" s="57">
        <v>0</v>
      </c>
      <c r="T369" s="57">
        <v>0</v>
      </c>
      <c r="U369" s="57">
        <v>14.29</v>
      </c>
      <c r="V369" s="57">
        <v>21.43</v>
      </c>
      <c r="W369" s="57">
        <v>64.290000000000006</v>
      </c>
      <c r="X369" s="57">
        <v>33.33</v>
      </c>
      <c r="Y369" s="57">
        <v>41.67</v>
      </c>
      <c r="Z369" s="57">
        <v>25</v>
      </c>
      <c r="AA369" s="57">
        <v>28.57</v>
      </c>
      <c r="AB369" s="57">
        <v>25</v>
      </c>
      <c r="AC369" s="57">
        <v>1</v>
      </c>
      <c r="AD369" s="57">
        <v>5</v>
      </c>
      <c r="AE369" s="57">
        <v>0</v>
      </c>
      <c r="AF369" s="57">
        <v>20</v>
      </c>
      <c r="AI369" s="45">
        <f t="shared" si="77"/>
        <v>-13.690000000000005</v>
      </c>
      <c r="AJ369" s="46">
        <f t="shared" si="78"/>
        <v>13.690000000000005</v>
      </c>
      <c r="AK369" s="63" t="str">
        <f t="shared" si="79"/>
        <v>N</v>
      </c>
      <c r="AL369" s="63" t="str">
        <f t="shared" si="80"/>
        <v>N</v>
      </c>
      <c r="AM369" s="44" t="str">
        <f t="shared" si="81"/>
        <v>Loss</v>
      </c>
      <c r="AN369" s="44" t="str">
        <f t="shared" si="82"/>
        <v>Loss</v>
      </c>
      <c r="AO369" s="44" t="str">
        <f t="shared" si="83"/>
        <v>Win</v>
      </c>
      <c r="AP369" s="44">
        <f t="shared" si="84"/>
        <v>-50</v>
      </c>
      <c r="AQ369" s="44">
        <f t="shared" si="85"/>
        <v>-50</v>
      </c>
      <c r="AR369" s="44">
        <f t="shared" si="86"/>
        <v>31.5</v>
      </c>
      <c r="AS369" s="99" t="str">
        <f t="shared" si="87"/>
        <v>-</v>
      </c>
      <c r="AT369" s="99" t="str">
        <f t="shared" si="88"/>
        <v>n/a</v>
      </c>
      <c r="AU369" s="99" t="str">
        <f t="shared" si="89"/>
        <v>-</v>
      </c>
      <c r="AV369" s="99" t="str">
        <f t="shared" si="90"/>
        <v>+</v>
      </c>
      <c r="AW369" s="99" t="str">
        <f t="shared" si="91"/>
        <v>-</v>
      </c>
    </row>
    <row r="370" spans="1:49" ht="15">
      <c r="A370" s="56">
        <v>43618</v>
      </c>
      <c r="B370" s="57" t="s">
        <v>222</v>
      </c>
      <c r="C370" s="57" t="s">
        <v>494</v>
      </c>
      <c r="D370" s="57" t="s">
        <v>620</v>
      </c>
      <c r="E370" s="57" t="s">
        <v>621</v>
      </c>
      <c r="F370" s="57" t="s">
        <v>622</v>
      </c>
      <c r="G370" s="57">
        <v>2</v>
      </c>
      <c r="H370" s="57">
        <v>3</v>
      </c>
      <c r="I370" s="57">
        <v>2.87</v>
      </c>
      <c r="J370" s="57">
        <v>3.71</v>
      </c>
      <c r="K370" s="57">
        <v>2.2799999999999998</v>
      </c>
      <c r="L370" s="57">
        <v>0.59</v>
      </c>
      <c r="M370" s="57">
        <v>47</v>
      </c>
      <c r="N370" s="57">
        <v>19</v>
      </c>
      <c r="O370" s="57">
        <v>2</v>
      </c>
      <c r="P370" s="57">
        <v>18</v>
      </c>
      <c r="Q370" s="57">
        <v>8</v>
      </c>
      <c r="R370" s="57">
        <v>0</v>
      </c>
      <c r="S370" s="57">
        <v>0</v>
      </c>
      <c r="T370" s="57">
        <v>100</v>
      </c>
      <c r="U370" s="57">
        <v>42.55</v>
      </c>
      <c r="V370" s="57">
        <v>25.53</v>
      </c>
      <c r="W370" s="57">
        <v>31.91</v>
      </c>
      <c r="X370" s="57">
        <v>68.42</v>
      </c>
      <c r="Y370" s="57">
        <v>21.05</v>
      </c>
      <c r="Z370" s="57">
        <v>10.53</v>
      </c>
      <c r="AA370" s="57">
        <v>55.56</v>
      </c>
      <c r="AB370" s="57">
        <v>37.5</v>
      </c>
      <c r="AC370" s="57">
        <v>21</v>
      </c>
      <c r="AD370" s="57">
        <v>16</v>
      </c>
      <c r="AE370" s="57">
        <v>52.38</v>
      </c>
      <c r="AF370" s="57">
        <v>75</v>
      </c>
      <c r="AI370" s="45">
        <f t="shared" si="77"/>
        <v>-39.001999999999995</v>
      </c>
      <c r="AJ370" s="46">
        <f t="shared" si="78"/>
        <v>39.001999999999995</v>
      </c>
      <c r="AK370" s="63" t="str">
        <f t="shared" si="79"/>
        <v>N</v>
      </c>
      <c r="AL370" s="63" t="str">
        <f t="shared" si="80"/>
        <v>N</v>
      </c>
      <c r="AM370" s="44" t="str">
        <f t="shared" si="81"/>
        <v>Loss</v>
      </c>
      <c r="AN370" s="44" t="str">
        <f t="shared" si="82"/>
        <v>Loss</v>
      </c>
      <c r="AO370" s="44" t="str">
        <f t="shared" si="83"/>
        <v>Win</v>
      </c>
      <c r="AP370" s="44">
        <f t="shared" si="84"/>
        <v>-50</v>
      </c>
      <c r="AQ370" s="44">
        <f t="shared" si="85"/>
        <v>-50</v>
      </c>
      <c r="AR370" s="44">
        <f t="shared" si="86"/>
        <v>63.999999999999986</v>
      </c>
      <c r="AS370" s="99" t="str">
        <f t="shared" si="87"/>
        <v>-</v>
      </c>
      <c r="AT370" s="99" t="str">
        <f t="shared" si="88"/>
        <v>-</v>
      </c>
      <c r="AU370" s="99" t="str">
        <f t="shared" si="89"/>
        <v>-</v>
      </c>
      <c r="AV370" s="99" t="str">
        <f t="shared" si="90"/>
        <v>+</v>
      </c>
      <c r="AW370" s="99" t="str">
        <f t="shared" si="91"/>
        <v>-</v>
      </c>
    </row>
    <row r="371" spans="1:49" ht="15">
      <c r="A371" s="56">
        <v>43618</v>
      </c>
      <c r="B371" s="57" t="s">
        <v>222</v>
      </c>
      <c r="C371" s="57" t="s">
        <v>240</v>
      </c>
      <c r="D371" s="57" t="s">
        <v>623</v>
      </c>
      <c r="E371" s="57" t="s">
        <v>624</v>
      </c>
      <c r="F371" s="57" t="s">
        <v>625</v>
      </c>
      <c r="G371" s="57">
        <v>4</v>
      </c>
      <c r="H371" s="57">
        <v>0</v>
      </c>
      <c r="I371" s="57">
        <v>1.39</v>
      </c>
      <c r="J371" s="57">
        <v>4.37</v>
      </c>
      <c r="K371" s="57">
        <v>6.35</v>
      </c>
      <c r="L371" s="57">
        <v>-4.96</v>
      </c>
      <c r="M371" s="57">
        <v>12</v>
      </c>
      <c r="N371" s="57">
        <v>16</v>
      </c>
      <c r="O371" s="57">
        <v>0</v>
      </c>
      <c r="P371" s="57">
        <v>5</v>
      </c>
      <c r="Q371" s="57">
        <v>7</v>
      </c>
      <c r="R371" s="57">
        <v>0</v>
      </c>
      <c r="S371" s="57">
        <v>0</v>
      </c>
      <c r="T371" s="57">
        <v>0</v>
      </c>
      <c r="U371" s="57">
        <v>33.33</v>
      </c>
      <c r="V371" s="57">
        <v>41.67</v>
      </c>
      <c r="W371" s="57">
        <v>25</v>
      </c>
      <c r="X371" s="57">
        <v>37.5</v>
      </c>
      <c r="Y371" s="57">
        <v>18.75</v>
      </c>
      <c r="Z371" s="57">
        <v>43.75</v>
      </c>
      <c r="AA371" s="57">
        <v>40</v>
      </c>
      <c r="AB371" s="57">
        <v>0</v>
      </c>
      <c r="AC371" s="57">
        <v>7</v>
      </c>
      <c r="AD371" s="57">
        <v>8</v>
      </c>
      <c r="AE371" s="57">
        <v>14.29</v>
      </c>
      <c r="AF371" s="57">
        <v>50</v>
      </c>
      <c r="AI371" s="45">
        <f t="shared" si="77"/>
        <v>5.208000000000002</v>
      </c>
      <c r="AJ371" s="46">
        <f t="shared" si="78"/>
        <v>-5.208000000000002</v>
      </c>
      <c r="AK371" s="63" t="str">
        <f t="shared" si="79"/>
        <v>N</v>
      </c>
      <c r="AL371" s="63" t="str">
        <f t="shared" si="80"/>
        <v>N</v>
      </c>
      <c r="AM371" s="44" t="str">
        <f t="shared" si="81"/>
        <v>Win</v>
      </c>
      <c r="AN371" s="44" t="str">
        <f t="shared" si="82"/>
        <v>Loss</v>
      </c>
      <c r="AO371" s="44" t="str">
        <f t="shared" si="83"/>
        <v>Loss</v>
      </c>
      <c r="AP371" s="44">
        <f t="shared" si="84"/>
        <v>19.5</v>
      </c>
      <c r="AQ371" s="44">
        <f t="shared" si="85"/>
        <v>-50</v>
      </c>
      <c r="AR371" s="44">
        <f t="shared" si="86"/>
        <v>-50</v>
      </c>
      <c r="AS371" s="99" t="str">
        <f t="shared" si="87"/>
        <v>+</v>
      </c>
      <c r="AT371" s="99" t="str">
        <f t="shared" si="88"/>
        <v>n/a</v>
      </c>
      <c r="AU371" s="99" t="str">
        <f t="shared" si="89"/>
        <v>-</v>
      </c>
      <c r="AV371" s="99" t="str">
        <f t="shared" si="90"/>
        <v>+</v>
      </c>
      <c r="AW371" s="99" t="str">
        <f t="shared" si="91"/>
        <v>+</v>
      </c>
    </row>
    <row r="372" spans="1:49" ht="15">
      <c r="A372" s="56">
        <v>43618</v>
      </c>
      <c r="B372" s="57" t="s">
        <v>222</v>
      </c>
      <c r="C372" s="57" t="s">
        <v>240</v>
      </c>
      <c r="D372" s="57" t="s">
        <v>626</v>
      </c>
      <c r="E372" s="57" t="s">
        <v>627</v>
      </c>
      <c r="F372" s="57" t="s">
        <v>628</v>
      </c>
      <c r="G372" s="57">
        <v>2</v>
      </c>
      <c r="H372" s="57">
        <v>1</v>
      </c>
      <c r="I372" s="57">
        <v>1.65</v>
      </c>
      <c r="J372" s="57">
        <v>3.44</v>
      </c>
      <c r="K372" s="57">
        <v>4.99</v>
      </c>
      <c r="L372" s="57">
        <v>-3.34</v>
      </c>
      <c r="M372" s="57">
        <v>15</v>
      </c>
      <c r="N372" s="57">
        <v>14</v>
      </c>
      <c r="O372" s="57">
        <v>0</v>
      </c>
      <c r="P372" s="57">
        <v>8</v>
      </c>
      <c r="Q372" s="57">
        <v>5</v>
      </c>
      <c r="R372" s="57">
        <v>0</v>
      </c>
      <c r="S372" s="57">
        <v>0</v>
      </c>
      <c r="T372" s="57">
        <v>0</v>
      </c>
      <c r="U372" s="57">
        <v>46.67</v>
      </c>
      <c r="V372" s="57">
        <v>13.33</v>
      </c>
      <c r="W372" s="57">
        <v>40</v>
      </c>
      <c r="X372" s="57">
        <v>28.57</v>
      </c>
      <c r="Y372" s="57">
        <v>21.43</v>
      </c>
      <c r="Z372" s="57">
        <v>50</v>
      </c>
      <c r="AA372" s="57">
        <v>62.5</v>
      </c>
      <c r="AB372" s="57">
        <v>0</v>
      </c>
      <c r="AC372" s="57">
        <v>11</v>
      </c>
      <c r="AD372" s="57">
        <v>9</v>
      </c>
      <c r="AE372" s="57">
        <v>54.55</v>
      </c>
      <c r="AF372" s="57">
        <v>44.44</v>
      </c>
      <c r="AI372" s="45">
        <f t="shared" si="77"/>
        <v>4.8100000000000005</v>
      </c>
      <c r="AJ372" s="46">
        <f t="shared" si="78"/>
        <v>-4.8100000000000005</v>
      </c>
      <c r="AK372" s="63" t="str">
        <f t="shared" si="79"/>
        <v>N</v>
      </c>
      <c r="AL372" s="63" t="str">
        <f t="shared" si="80"/>
        <v>N</v>
      </c>
      <c r="AM372" s="44" t="str">
        <f t="shared" si="81"/>
        <v>Win</v>
      </c>
      <c r="AN372" s="44" t="str">
        <f t="shared" si="82"/>
        <v>Loss</v>
      </c>
      <c r="AO372" s="44" t="str">
        <f t="shared" si="83"/>
        <v>Loss</v>
      </c>
      <c r="AP372" s="44">
        <f t="shared" si="84"/>
        <v>32.5</v>
      </c>
      <c r="AQ372" s="44">
        <f t="shared" si="85"/>
        <v>-50</v>
      </c>
      <c r="AR372" s="44">
        <f t="shared" si="86"/>
        <v>-50</v>
      </c>
      <c r="AS372" s="99" t="str">
        <f t="shared" si="87"/>
        <v>+</v>
      </c>
      <c r="AT372" s="99" t="str">
        <f t="shared" si="88"/>
        <v>n/a</v>
      </c>
      <c r="AU372" s="99" t="str">
        <f t="shared" si="89"/>
        <v>+</v>
      </c>
      <c r="AV372" s="99" t="str">
        <f t="shared" si="90"/>
        <v>+</v>
      </c>
      <c r="AW372" s="99" t="str">
        <f t="shared" si="91"/>
        <v>+</v>
      </c>
    </row>
    <row r="373" spans="1:49" ht="15">
      <c r="A373" s="56">
        <v>43618</v>
      </c>
      <c r="B373" s="57" t="s">
        <v>629</v>
      </c>
      <c r="C373" s="57" t="s">
        <v>630</v>
      </c>
      <c r="D373" s="57" t="s">
        <v>631</v>
      </c>
      <c r="E373" s="57" t="s">
        <v>632</v>
      </c>
      <c r="F373" s="57" t="s">
        <v>633</v>
      </c>
      <c r="G373" s="57">
        <v>1</v>
      </c>
      <c r="H373" s="57">
        <v>1</v>
      </c>
      <c r="I373" s="57">
        <v>3.54</v>
      </c>
      <c r="J373" s="57">
        <v>3.06</v>
      </c>
      <c r="K373" s="57">
        <v>2.19</v>
      </c>
      <c r="L373" s="57">
        <v>1.35</v>
      </c>
      <c r="M373" s="57">
        <v>20</v>
      </c>
      <c r="N373" s="57">
        <v>17</v>
      </c>
      <c r="O373" s="57">
        <v>0</v>
      </c>
      <c r="P373" s="57">
        <v>9</v>
      </c>
      <c r="Q373" s="57">
        <v>9</v>
      </c>
      <c r="R373" s="57">
        <v>0</v>
      </c>
      <c r="S373" s="57">
        <v>0</v>
      </c>
      <c r="T373" s="57">
        <v>0</v>
      </c>
      <c r="U373" s="57">
        <v>30</v>
      </c>
      <c r="V373" s="57">
        <v>15</v>
      </c>
      <c r="W373" s="57">
        <v>55</v>
      </c>
      <c r="X373" s="57">
        <v>47.06</v>
      </c>
      <c r="Y373" s="57">
        <v>35.29</v>
      </c>
      <c r="Z373" s="57">
        <v>17.649999999999999</v>
      </c>
      <c r="AA373" s="57">
        <v>33.33</v>
      </c>
      <c r="AB373" s="57">
        <v>44.44</v>
      </c>
      <c r="AC373" s="57">
        <v>12</v>
      </c>
      <c r="AD373" s="57">
        <v>14</v>
      </c>
      <c r="AE373" s="57">
        <v>41.67</v>
      </c>
      <c r="AF373" s="57">
        <v>50</v>
      </c>
      <c r="AI373" s="45">
        <f t="shared" si="77"/>
        <v>-12.911000000000003</v>
      </c>
      <c r="AJ373" s="46">
        <f t="shared" si="78"/>
        <v>12.911000000000003</v>
      </c>
      <c r="AK373" s="63" t="str">
        <f t="shared" si="79"/>
        <v>N</v>
      </c>
      <c r="AL373" s="63" t="str">
        <f t="shared" si="80"/>
        <v>N</v>
      </c>
      <c r="AM373" s="44" t="str">
        <f t="shared" si="81"/>
        <v>Loss</v>
      </c>
      <c r="AN373" s="44" t="str">
        <f t="shared" si="82"/>
        <v>Win</v>
      </c>
      <c r="AO373" s="44" t="str">
        <f t="shared" si="83"/>
        <v>Loss</v>
      </c>
      <c r="AP373" s="44">
        <f t="shared" si="84"/>
        <v>-50</v>
      </c>
      <c r="AQ373" s="44">
        <f t="shared" si="85"/>
        <v>103</v>
      </c>
      <c r="AR373" s="44">
        <f t="shared" si="86"/>
        <v>-50</v>
      </c>
      <c r="AS373" s="99" t="str">
        <f t="shared" si="87"/>
        <v>-</v>
      </c>
      <c r="AT373" s="99" t="str">
        <f t="shared" si="88"/>
        <v>n/a</v>
      </c>
      <c r="AU373" s="99" t="str">
        <f t="shared" si="89"/>
        <v>-</v>
      </c>
      <c r="AV373" s="99" t="str">
        <f t="shared" si="90"/>
        <v>-</v>
      </c>
      <c r="AW373" s="99" t="str">
        <f t="shared" si="91"/>
        <v>-</v>
      </c>
    </row>
    <row r="374" spans="1:49" ht="15">
      <c r="A374" s="56">
        <v>43618</v>
      </c>
      <c r="B374" s="57" t="s">
        <v>634</v>
      </c>
      <c r="C374" s="57" t="s">
        <v>635</v>
      </c>
      <c r="D374" s="57" t="s">
        <v>636</v>
      </c>
      <c r="E374" s="57" t="s">
        <v>637</v>
      </c>
      <c r="F374" s="57" t="s">
        <v>638</v>
      </c>
      <c r="G374" s="57">
        <v>2</v>
      </c>
      <c r="H374" s="57">
        <v>4</v>
      </c>
      <c r="I374" s="57">
        <v>2.14</v>
      </c>
      <c r="J374" s="57">
        <v>3.64</v>
      </c>
      <c r="K374" s="57">
        <v>2.8</v>
      </c>
      <c r="L374" s="57">
        <v>-0.66</v>
      </c>
      <c r="M374" s="57">
        <v>10</v>
      </c>
      <c r="N374" s="57">
        <v>10</v>
      </c>
      <c r="O374" s="57">
        <v>1</v>
      </c>
      <c r="P374" s="57">
        <v>6</v>
      </c>
      <c r="Q374" s="57">
        <v>6</v>
      </c>
      <c r="R374" s="57">
        <v>100</v>
      </c>
      <c r="S374" s="57">
        <v>0</v>
      </c>
      <c r="T374" s="57">
        <v>0</v>
      </c>
      <c r="U374" s="57">
        <v>40</v>
      </c>
      <c r="V374" s="57">
        <v>20</v>
      </c>
      <c r="W374" s="57">
        <v>40</v>
      </c>
      <c r="X374" s="57">
        <v>60</v>
      </c>
      <c r="Y374" s="57">
        <v>10</v>
      </c>
      <c r="Z374" s="57">
        <v>30</v>
      </c>
      <c r="AA374" s="57">
        <v>50</v>
      </c>
      <c r="AB374" s="57">
        <v>66.67</v>
      </c>
      <c r="AC374" s="57">
        <v>8</v>
      </c>
      <c r="AD374" s="57">
        <v>3</v>
      </c>
      <c r="AE374" s="57">
        <v>50</v>
      </c>
      <c r="AF374" s="57">
        <v>66.67</v>
      </c>
      <c r="AI374" s="45">
        <f t="shared" si="77"/>
        <v>25</v>
      </c>
      <c r="AJ374" s="46">
        <f t="shared" si="78"/>
        <v>-25</v>
      </c>
      <c r="AK374" s="63" t="str">
        <f t="shared" si="79"/>
        <v>N</v>
      </c>
      <c r="AL374" s="63" t="str">
        <f t="shared" si="80"/>
        <v>N</v>
      </c>
      <c r="AM374" s="44" t="str">
        <f t="shared" si="81"/>
        <v>Loss</v>
      </c>
      <c r="AN374" s="44" t="str">
        <f t="shared" si="82"/>
        <v>Loss</v>
      </c>
      <c r="AO374" s="44" t="str">
        <f t="shared" si="83"/>
        <v>Win</v>
      </c>
      <c r="AP374" s="44">
        <f t="shared" si="84"/>
        <v>-50</v>
      </c>
      <c r="AQ374" s="44">
        <f t="shared" si="85"/>
        <v>-50</v>
      </c>
      <c r="AR374" s="44">
        <f t="shared" si="86"/>
        <v>90</v>
      </c>
      <c r="AS374" s="99" t="str">
        <f t="shared" si="87"/>
        <v>+</v>
      </c>
      <c r="AT374" s="99" t="str">
        <f t="shared" si="88"/>
        <v>+</v>
      </c>
      <c r="AU374" s="99" t="str">
        <f t="shared" si="89"/>
        <v>-</v>
      </c>
      <c r="AV374" s="99" t="str">
        <f t="shared" si="90"/>
        <v>-</v>
      </c>
      <c r="AW374" s="99" t="str">
        <f t="shared" si="91"/>
        <v>+</v>
      </c>
    </row>
    <row r="375" spans="1:49" ht="15">
      <c r="A375" s="56">
        <v>43618</v>
      </c>
      <c r="B375" s="57" t="s">
        <v>634</v>
      </c>
      <c r="C375" s="57" t="s">
        <v>639</v>
      </c>
      <c r="D375" s="57" t="s">
        <v>640</v>
      </c>
      <c r="E375" s="57" t="s">
        <v>641</v>
      </c>
      <c r="F375" s="57" t="s">
        <v>642</v>
      </c>
      <c r="G375" s="57">
        <v>3</v>
      </c>
      <c r="H375" s="57">
        <v>1</v>
      </c>
      <c r="I375" s="57">
        <v>2.2200000000000002</v>
      </c>
      <c r="J375" s="57">
        <v>3.89</v>
      </c>
      <c r="K375" s="57">
        <v>2.54</v>
      </c>
      <c r="L375" s="57">
        <v>-0.32</v>
      </c>
      <c r="M375" s="57">
        <v>11</v>
      </c>
      <c r="N375" s="57">
        <v>10</v>
      </c>
      <c r="O375" s="57">
        <v>1</v>
      </c>
      <c r="P375" s="57">
        <v>4</v>
      </c>
      <c r="Q375" s="57">
        <v>4</v>
      </c>
      <c r="R375" s="57">
        <v>0</v>
      </c>
      <c r="S375" s="57">
        <v>100</v>
      </c>
      <c r="T375" s="57">
        <v>0</v>
      </c>
      <c r="U375" s="57">
        <v>63.64</v>
      </c>
      <c r="V375" s="57">
        <v>18.18</v>
      </c>
      <c r="W375" s="57">
        <v>18.18</v>
      </c>
      <c r="X375" s="57">
        <v>40</v>
      </c>
      <c r="Y375" s="57">
        <v>50</v>
      </c>
      <c r="Z375" s="57">
        <v>10</v>
      </c>
      <c r="AA375" s="57">
        <v>75</v>
      </c>
      <c r="AB375" s="57">
        <v>50</v>
      </c>
      <c r="AC375" s="57">
        <v>6</v>
      </c>
      <c r="AD375" s="57">
        <v>6</v>
      </c>
      <c r="AE375" s="57">
        <v>100</v>
      </c>
      <c r="AF375" s="57">
        <v>50</v>
      </c>
      <c r="AI375" s="45">
        <f t="shared" si="77"/>
        <v>9.9100000000000037</v>
      </c>
      <c r="AJ375" s="46">
        <f t="shared" si="78"/>
        <v>10.09</v>
      </c>
      <c r="AK375" s="63" t="str">
        <f t="shared" si="79"/>
        <v>Y</v>
      </c>
      <c r="AL375" s="63" t="str">
        <f t="shared" si="80"/>
        <v>N</v>
      </c>
      <c r="AM375" s="44" t="str">
        <f t="shared" si="81"/>
        <v>Win</v>
      </c>
      <c r="AN375" s="44" t="str">
        <f t="shared" si="82"/>
        <v>Loss</v>
      </c>
      <c r="AO375" s="44" t="str">
        <f t="shared" si="83"/>
        <v>Loss</v>
      </c>
      <c r="AP375" s="44">
        <f t="shared" si="84"/>
        <v>61.000000000000014</v>
      </c>
      <c r="AQ375" s="44">
        <f t="shared" si="85"/>
        <v>-50</v>
      </c>
      <c r="AR375" s="44">
        <f t="shared" si="86"/>
        <v>-50</v>
      </c>
      <c r="AS375" s="99" t="str">
        <f t="shared" si="87"/>
        <v>+</v>
      </c>
      <c r="AT375" s="99" t="str">
        <f t="shared" si="88"/>
        <v>-</v>
      </c>
      <c r="AU375" s="99" t="str">
        <f t="shared" si="89"/>
        <v>+</v>
      </c>
      <c r="AV375" s="99" t="str">
        <f t="shared" si="90"/>
        <v>+</v>
      </c>
      <c r="AW375" s="99" t="str">
        <f t="shared" si="91"/>
        <v>+</v>
      </c>
    </row>
    <row r="376" spans="1:49" ht="15">
      <c r="A376" s="56">
        <v>43618</v>
      </c>
      <c r="B376" s="57" t="s">
        <v>634</v>
      </c>
      <c r="C376" s="57" t="s">
        <v>635</v>
      </c>
      <c r="D376" s="57" t="s">
        <v>643</v>
      </c>
      <c r="E376" s="57" t="s">
        <v>644</v>
      </c>
      <c r="F376" s="57" t="s">
        <v>645</v>
      </c>
      <c r="G376" s="57">
        <v>0</v>
      </c>
      <c r="H376" s="57">
        <v>0</v>
      </c>
      <c r="I376" s="57">
        <v>1.95</v>
      </c>
      <c r="J376" s="57">
        <v>3.7</v>
      </c>
      <c r="K376" s="57">
        <v>3.15</v>
      </c>
      <c r="L376" s="57">
        <v>-1.2</v>
      </c>
      <c r="M376" s="57">
        <v>11</v>
      </c>
      <c r="N376" s="57">
        <v>12</v>
      </c>
      <c r="O376" s="57">
        <v>1</v>
      </c>
      <c r="P376" s="57">
        <v>6</v>
      </c>
      <c r="Q376" s="57">
        <v>4</v>
      </c>
      <c r="R376" s="57">
        <v>100</v>
      </c>
      <c r="S376" s="57">
        <v>0</v>
      </c>
      <c r="T376" s="57">
        <v>0</v>
      </c>
      <c r="U376" s="57">
        <v>54.55</v>
      </c>
      <c r="V376" s="57">
        <v>9.09</v>
      </c>
      <c r="W376" s="57">
        <v>36.36</v>
      </c>
      <c r="X376" s="57">
        <v>58.33</v>
      </c>
      <c r="Y376" s="57">
        <v>16.670000000000002</v>
      </c>
      <c r="Z376" s="57">
        <v>25</v>
      </c>
      <c r="AA376" s="57">
        <v>66.67</v>
      </c>
      <c r="AB376" s="57">
        <v>50</v>
      </c>
      <c r="AC376" s="57">
        <v>10</v>
      </c>
      <c r="AD376" s="57">
        <v>9</v>
      </c>
      <c r="AE376" s="57">
        <v>60</v>
      </c>
      <c r="AF376" s="57">
        <v>66.67</v>
      </c>
      <c r="AI376" s="45">
        <f t="shared" si="77"/>
        <v>26.213999999999995</v>
      </c>
      <c r="AJ376" s="46">
        <f t="shared" si="78"/>
        <v>-26.213999999999995</v>
      </c>
      <c r="AK376" s="63" t="str">
        <f t="shared" si="79"/>
        <v>N</v>
      </c>
      <c r="AL376" s="63" t="str">
        <f t="shared" si="80"/>
        <v>N</v>
      </c>
      <c r="AM376" s="44" t="str">
        <f t="shared" si="81"/>
        <v>Loss</v>
      </c>
      <c r="AN376" s="44" t="str">
        <f t="shared" si="82"/>
        <v>Win</v>
      </c>
      <c r="AO376" s="44" t="str">
        <f t="shared" si="83"/>
        <v>Loss</v>
      </c>
      <c r="AP376" s="44">
        <f t="shared" si="84"/>
        <v>-50</v>
      </c>
      <c r="AQ376" s="44">
        <f t="shared" si="85"/>
        <v>135</v>
      </c>
      <c r="AR376" s="44">
        <f t="shared" si="86"/>
        <v>-50</v>
      </c>
      <c r="AS376" s="99" t="str">
        <f t="shared" si="87"/>
        <v>+</v>
      </c>
      <c r="AT376" s="99" t="str">
        <f t="shared" si="88"/>
        <v>+</v>
      </c>
      <c r="AU376" s="99" t="str">
        <f t="shared" si="89"/>
        <v>-</v>
      </c>
      <c r="AV376" s="99" t="str">
        <f t="shared" si="90"/>
        <v>+</v>
      </c>
      <c r="AW376" s="99" t="str">
        <f t="shared" si="91"/>
        <v>+</v>
      </c>
    </row>
    <row r="377" spans="1:49" ht="15">
      <c r="A377" s="56">
        <v>43618</v>
      </c>
      <c r="B377" s="57" t="s">
        <v>634</v>
      </c>
      <c r="C377" s="57" t="s">
        <v>646</v>
      </c>
      <c r="D377" s="57" t="s">
        <v>647</v>
      </c>
      <c r="E377" s="57" t="s">
        <v>648</v>
      </c>
      <c r="F377" s="57" t="s">
        <v>649</v>
      </c>
      <c r="G377" s="57">
        <v>1</v>
      </c>
      <c r="H377" s="57">
        <v>3</v>
      </c>
      <c r="I377" s="57">
        <v>1.67</v>
      </c>
      <c r="J377" s="57">
        <v>4.17</v>
      </c>
      <c r="K377" s="57">
        <v>3.82</v>
      </c>
      <c r="L377" s="57">
        <v>-2.15</v>
      </c>
      <c r="M377" s="57">
        <v>24</v>
      </c>
      <c r="N377" s="57">
        <v>22</v>
      </c>
      <c r="O377" s="57">
        <v>2</v>
      </c>
      <c r="P377" s="57">
        <v>13</v>
      </c>
      <c r="Q377" s="57">
        <v>10</v>
      </c>
      <c r="R377" s="57">
        <v>50</v>
      </c>
      <c r="S377" s="57">
        <v>50</v>
      </c>
      <c r="T377" s="57">
        <v>0</v>
      </c>
      <c r="U377" s="57">
        <v>62.5</v>
      </c>
      <c r="V377" s="57">
        <v>8.33</v>
      </c>
      <c r="W377" s="57">
        <v>29.17</v>
      </c>
      <c r="X377" s="57">
        <v>36.36</v>
      </c>
      <c r="Y377" s="57">
        <v>22.73</v>
      </c>
      <c r="Z377" s="57">
        <v>40.909999999999997</v>
      </c>
      <c r="AA377" s="57">
        <v>84.62</v>
      </c>
      <c r="AB377" s="57">
        <v>10</v>
      </c>
      <c r="AC377" s="57">
        <v>13</v>
      </c>
      <c r="AD377" s="57">
        <v>11</v>
      </c>
      <c r="AE377" s="57">
        <v>92.31</v>
      </c>
      <c r="AF377" s="57">
        <v>45.45</v>
      </c>
      <c r="AI377" s="45">
        <f t="shared" si="77"/>
        <v>26.135999999999996</v>
      </c>
      <c r="AJ377" s="46">
        <f t="shared" si="78"/>
        <v>-16.135999999999999</v>
      </c>
      <c r="AK377" s="63" t="str">
        <f t="shared" si="79"/>
        <v>Y</v>
      </c>
      <c r="AL377" s="63" t="str">
        <f t="shared" si="80"/>
        <v>N</v>
      </c>
      <c r="AM377" s="44" t="str">
        <f t="shared" si="81"/>
        <v>Loss</v>
      </c>
      <c r="AN377" s="44" t="str">
        <f t="shared" si="82"/>
        <v>Loss</v>
      </c>
      <c r="AO377" s="44" t="str">
        <f t="shared" si="83"/>
        <v>Win</v>
      </c>
      <c r="AP377" s="44">
        <f t="shared" si="84"/>
        <v>-50</v>
      </c>
      <c r="AQ377" s="44">
        <f t="shared" si="85"/>
        <v>-50</v>
      </c>
      <c r="AR377" s="44">
        <f t="shared" si="86"/>
        <v>141</v>
      </c>
      <c r="AS377" s="99" t="str">
        <f t="shared" si="87"/>
        <v>+</v>
      </c>
      <c r="AT377" s="99" t="str">
        <f t="shared" si="88"/>
        <v>+</v>
      </c>
      <c r="AU377" s="99" t="str">
        <f t="shared" si="89"/>
        <v>+</v>
      </c>
      <c r="AV377" s="99" t="str">
        <f t="shared" si="90"/>
        <v>+</v>
      </c>
      <c r="AW377" s="99" t="str">
        <f t="shared" si="91"/>
        <v>+</v>
      </c>
    </row>
    <row r="378" spans="1:49" ht="15">
      <c r="A378" s="56">
        <v>43618</v>
      </c>
      <c r="B378" s="57" t="s">
        <v>629</v>
      </c>
      <c r="C378" s="57" t="s">
        <v>630</v>
      </c>
      <c r="D378" s="57" t="s">
        <v>650</v>
      </c>
      <c r="E378" s="57" t="s">
        <v>651</v>
      </c>
      <c r="F378" s="57" t="s">
        <v>652</v>
      </c>
      <c r="G378" s="57">
        <v>1</v>
      </c>
      <c r="H378" s="57">
        <v>0</v>
      </c>
      <c r="I378" s="57">
        <v>1.73</v>
      </c>
      <c r="J378" s="57">
        <v>3.41</v>
      </c>
      <c r="K378" s="57">
        <v>5.05</v>
      </c>
      <c r="L378" s="57">
        <v>-3.32</v>
      </c>
      <c r="M378" s="57">
        <v>20</v>
      </c>
      <c r="N378" s="57">
        <v>19</v>
      </c>
      <c r="O378" s="57">
        <v>0</v>
      </c>
      <c r="P378" s="57">
        <v>9</v>
      </c>
      <c r="Q378" s="57">
        <v>8</v>
      </c>
      <c r="R378" s="57">
        <v>0</v>
      </c>
      <c r="S378" s="57">
        <v>0</v>
      </c>
      <c r="T378" s="57">
        <v>0</v>
      </c>
      <c r="U378" s="57">
        <v>60</v>
      </c>
      <c r="V378" s="57">
        <v>25</v>
      </c>
      <c r="W378" s="57">
        <v>15</v>
      </c>
      <c r="X378" s="57">
        <v>26.32</v>
      </c>
      <c r="Y378" s="57">
        <v>21.05</v>
      </c>
      <c r="Z378" s="57">
        <v>52.63</v>
      </c>
      <c r="AA378" s="57">
        <v>66.67</v>
      </c>
      <c r="AB378" s="57">
        <v>12.5</v>
      </c>
      <c r="AC378" s="57">
        <v>10</v>
      </c>
      <c r="AD378" s="57">
        <v>3</v>
      </c>
      <c r="AE378" s="57">
        <v>50</v>
      </c>
      <c r="AF378" s="57">
        <v>33.33</v>
      </c>
      <c r="AI378" s="45">
        <f t="shared" si="77"/>
        <v>14.657000000000002</v>
      </c>
      <c r="AJ378" s="46">
        <f t="shared" si="78"/>
        <v>-14.657000000000002</v>
      </c>
      <c r="AK378" s="63" t="str">
        <f t="shared" si="79"/>
        <v>N</v>
      </c>
      <c r="AL378" s="63" t="str">
        <f t="shared" si="80"/>
        <v>N</v>
      </c>
      <c r="AM378" s="44" t="str">
        <f t="shared" si="81"/>
        <v>Win</v>
      </c>
      <c r="AN378" s="44" t="str">
        <f t="shared" si="82"/>
        <v>Loss</v>
      </c>
      <c r="AO378" s="44" t="str">
        <f t="shared" si="83"/>
        <v>Loss</v>
      </c>
      <c r="AP378" s="44">
        <f t="shared" si="84"/>
        <v>36.5</v>
      </c>
      <c r="AQ378" s="44">
        <f t="shared" si="85"/>
        <v>-50</v>
      </c>
      <c r="AR378" s="44">
        <f t="shared" si="86"/>
        <v>-50</v>
      </c>
      <c r="AS378" s="99" t="str">
        <f t="shared" si="87"/>
        <v>+</v>
      </c>
      <c r="AT378" s="99" t="str">
        <f t="shared" si="88"/>
        <v>n/a</v>
      </c>
      <c r="AU378" s="99" t="str">
        <f t="shared" si="89"/>
        <v>+</v>
      </c>
      <c r="AV378" s="99" t="str">
        <f t="shared" si="90"/>
        <v>+</v>
      </c>
      <c r="AW378" s="99" t="str">
        <f t="shared" si="91"/>
        <v>+</v>
      </c>
    </row>
    <row r="379" spans="1:49" ht="15">
      <c r="A379" s="56">
        <v>43618</v>
      </c>
      <c r="B379" s="57" t="s">
        <v>629</v>
      </c>
      <c r="C379" s="57" t="s">
        <v>630</v>
      </c>
      <c r="D379" s="57" t="s">
        <v>653</v>
      </c>
      <c r="E379" s="57" t="s">
        <v>654</v>
      </c>
      <c r="F379" s="57" t="s">
        <v>655</v>
      </c>
      <c r="G379" s="57">
        <v>1</v>
      </c>
      <c r="H379" s="57">
        <v>4</v>
      </c>
      <c r="I379" s="57">
        <v>3.16</v>
      </c>
      <c r="J379" s="57">
        <v>3.19</v>
      </c>
      <c r="K379" s="57">
        <v>2.31</v>
      </c>
      <c r="L379" s="57">
        <v>0.85</v>
      </c>
      <c r="M379" s="57">
        <v>18</v>
      </c>
      <c r="N379" s="57">
        <v>16</v>
      </c>
      <c r="O379" s="57">
        <v>0</v>
      </c>
      <c r="P379" s="57">
        <v>10</v>
      </c>
      <c r="Q379" s="57">
        <v>7</v>
      </c>
      <c r="R379" s="57">
        <v>0</v>
      </c>
      <c r="S379" s="57">
        <v>0</v>
      </c>
      <c r="T379" s="57">
        <v>0</v>
      </c>
      <c r="U379" s="57">
        <v>38.89</v>
      </c>
      <c r="V379" s="57">
        <v>33.33</v>
      </c>
      <c r="W379" s="57">
        <v>27.78</v>
      </c>
      <c r="X379" s="57">
        <v>43.75</v>
      </c>
      <c r="Y379" s="57">
        <v>31.25</v>
      </c>
      <c r="Z379" s="57">
        <v>25</v>
      </c>
      <c r="AA379" s="57">
        <v>50</v>
      </c>
      <c r="AB379" s="57">
        <v>42.86</v>
      </c>
      <c r="AC379" s="57">
        <v>6</v>
      </c>
      <c r="AD379" s="57">
        <v>4</v>
      </c>
      <c r="AE379" s="57">
        <v>50</v>
      </c>
      <c r="AF379" s="57">
        <v>75</v>
      </c>
      <c r="AI379" s="45">
        <f t="shared" si="77"/>
        <v>-1.3200000000000003</v>
      </c>
      <c r="AJ379" s="46">
        <f t="shared" si="78"/>
        <v>1.3200000000000003</v>
      </c>
      <c r="AK379" s="63" t="str">
        <f t="shared" si="79"/>
        <v>N</v>
      </c>
      <c r="AL379" s="63" t="str">
        <f t="shared" si="80"/>
        <v>N</v>
      </c>
      <c r="AM379" s="44" t="str">
        <f t="shared" si="81"/>
        <v>Loss</v>
      </c>
      <c r="AN379" s="44" t="str">
        <f t="shared" si="82"/>
        <v>Loss</v>
      </c>
      <c r="AO379" s="44" t="str">
        <f t="shared" si="83"/>
        <v>Win</v>
      </c>
      <c r="AP379" s="44">
        <f t="shared" si="84"/>
        <v>-50</v>
      </c>
      <c r="AQ379" s="44">
        <f t="shared" si="85"/>
        <v>-50</v>
      </c>
      <c r="AR379" s="44">
        <f t="shared" si="86"/>
        <v>65.5</v>
      </c>
      <c r="AS379" s="99" t="str">
        <f t="shared" si="87"/>
        <v>-</v>
      </c>
      <c r="AT379" s="99" t="str">
        <f t="shared" si="88"/>
        <v>n/a</v>
      </c>
      <c r="AU379" s="99" t="str">
        <f t="shared" si="89"/>
        <v>-</v>
      </c>
      <c r="AV379" s="99" t="str">
        <f t="shared" si="90"/>
        <v>+</v>
      </c>
      <c r="AW379" s="99" t="str">
        <f t="shared" si="91"/>
        <v>-</v>
      </c>
    </row>
    <row r="380" spans="1:49" ht="15">
      <c r="A380" s="56">
        <v>43618</v>
      </c>
      <c r="B380" s="57" t="s">
        <v>629</v>
      </c>
      <c r="C380" s="57" t="s">
        <v>630</v>
      </c>
      <c r="D380" s="57" t="s">
        <v>656</v>
      </c>
      <c r="E380" s="57" t="s">
        <v>657</v>
      </c>
      <c r="F380" s="57" t="s">
        <v>658</v>
      </c>
      <c r="G380" s="57">
        <v>2</v>
      </c>
      <c r="H380" s="57">
        <v>1</v>
      </c>
      <c r="I380" s="57">
        <v>1.98</v>
      </c>
      <c r="J380" s="57">
        <v>3.59</v>
      </c>
      <c r="K380" s="57">
        <v>3.6</v>
      </c>
      <c r="L380" s="57">
        <v>-1.62</v>
      </c>
      <c r="M380" s="57">
        <v>20</v>
      </c>
      <c r="N380" s="57">
        <v>15</v>
      </c>
      <c r="O380" s="57">
        <v>0</v>
      </c>
      <c r="P380" s="57">
        <v>9</v>
      </c>
      <c r="Q380" s="57">
        <v>7</v>
      </c>
      <c r="R380" s="57">
        <v>0</v>
      </c>
      <c r="S380" s="57">
        <v>0</v>
      </c>
      <c r="T380" s="57">
        <v>0</v>
      </c>
      <c r="U380" s="57">
        <v>40</v>
      </c>
      <c r="V380" s="57">
        <v>20</v>
      </c>
      <c r="W380" s="57">
        <v>40</v>
      </c>
      <c r="X380" s="57">
        <v>40</v>
      </c>
      <c r="Y380" s="57">
        <v>33.33</v>
      </c>
      <c r="Z380" s="57">
        <v>26.67</v>
      </c>
      <c r="AA380" s="57">
        <v>44.44</v>
      </c>
      <c r="AB380" s="57">
        <v>14.29</v>
      </c>
      <c r="AC380" s="57">
        <v>14</v>
      </c>
      <c r="AD380" s="57">
        <v>4</v>
      </c>
      <c r="AE380" s="57">
        <v>50</v>
      </c>
      <c r="AF380" s="57">
        <v>25</v>
      </c>
      <c r="AI380" s="45">
        <f t="shared" si="77"/>
        <v>-3.9989999999999997</v>
      </c>
      <c r="AJ380" s="46">
        <f t="shared" si="78"/>
        <v>3.9989999999999997</v>
      </c>
      <c r="AK380" s="63" t="str">
        <f t="shared" si="79"/>
        <v>N</v>
      </c>
      <c r="AL380" s="63" t="str">
        <f t="shared" si="80"/>
        <v>N</v>
      </c>
      <c r="AM380" s="44" t="str">
        <f t="shared" si="81"/>
        <v>Win</v>
      </c>
      <c r="AN380" s="44" t="str">
        <f t="shared" si="82"/>
        <v>Loss</v>
      </c>
      <c r="AO380" s="44" t="str">
        <f t="shared" si="83"/>
        <v>Loss</v>
      </c>
      <c r="AP380" s="44">
        <f t="shared" si="84"/>
        <v>49</v>
      </c>
      <c r="AQ380" s="44">
        <f t="shared" si="85"/>
        <v>-50</v>
      </c>
      <c r="AR380" s="44">
        <f t="shared" si="86"/>
        <v>-50</v>
      </c>
      <c r="AS380" s="99" t="str">
        <f t="shared" si="87"/>
        <v>+</v>
      </c>
      <c r="AT380" s="99" t="str">
        <f t="shared" si="88"/>
        <v>n/a</v>
      </c>
      <c r="AU380" s="99" t="str">
        <f t="shared" si="89"/>
        <v>-</v>
      </c>
      <c r="AV380" s="99" t="str">
        <f t="shared" si="90"/>
        <v>+</v>
      </c>
      <c r="AW380" s="99" t="str">
        <f t="shared" si="91"/>
        <v>-</v>
      </c>
    </row>
    <row r="381" spans="1:49" ht="15">
      <c r="A381" s="56">
        <v>43618</v>
      </c>
      <c r="B381" s="57" t="s">
        <v>629</v>
      </c>
      <c r="C381" s="57" t="s">
        <v>630</v>
      </c>
      <c r="D381" s="57" t="s">
        <v>659</v>
      </c>
      <c r="E381" s="57" t="s">
        <v>660</v>
      </c>
      <c r="F381" s="57" t="s">
        <v>661</v>
      </c>
      <c r="G381" s="57">
        <v>0</v>
      </c>
      <c r="H381" s="57">
        <v>0</v>
      </c>
      <c r="I381" s="57">
        <v>2.12</v>
      </c>
      <c r="J381" s="57">
        <v>3.27</v>
      </c>
      <c r="K381" s="57">
        <v>3.49</v>
      </c>
      <c r="L381" s="57">
        <v>-1.37</v>
      </c>
      <c r="M381" s="57">
        <v>17</v>
      </c>
      <c r="N381" s="57">
        <v>17</v>
      </c>
      <c r="O381" s="57">
        <v>0</v>
      </c>
      <c r="P381" s="57">
        <v>6</v>
      </c>
      <c r="Q381" s="57">
        <v>9</v>
      </c>
      <c r="R381" s="57">
        <v>0</v>
      </c>
      <c r="S381" s="57">
        <v>0</v>
      </c>
      <c r="T381" s="57">
        <v>0</v>
      </c>
      <c r="U381" s="57">
        <v>41.18</v>
      </c>
      <c r="V381" s="57">
        <v>29.41</v>
      </c>
      <c r="W381" s="57">
        <v>29.41</v>
      </c>
      <c r="X381" s="57">
        <v>29.41</v>
      </c>
      <c r="Y381" s="57">
        <v>29.41</v>
      </c>
      <c r="Z381" s="57">
        <v>41.18</v>
      </c>
      <c r="AA381" s="57">
        <v>50</v>
      </c>
      <c r="AB381" s="57">
        <v>11.11</v>
      </c>
      <c r="AC381" s="57">
        <v>14</v>
      </c>
      <c r="AD381" s="57">
        <v>14</v>
      </c>
      <c r="AE381" s="57">
        <v>50</v>
      </c>
      <c r="AF381" s="57">
        <v>35.71</v>
      </c>
      <c r="AI381" s="45">
        <f t="shared" si="77"/>
        <v>4.7080000000000002</v>
      </c>
      <c r="AJ381" s="46">
        <f t="shared" si="78"/>
        <v>-4.7080000000000002</v>
      </c>
      <c r="AK381" s="63" t="str">
        <f t="shared" si="79"/>
        <v>N</v>
      </c>
      <c r="AL381" s="63" t="str">
        <f t="shared" si="80"/>
        <v>N</v>
      </c>
      <c r="AM381" s="44" t="str">
        <f t="shared" si="81"/>
        <v>Loss</v>
      </c>
      <c r="AN381" s="44" t="str">
        <f t="shared" si="82"/>
        <v>Win</v>
      </c>
      <c r="AO381" s="44" t="str">
        <f t="shared" si="83"/>
        <v>Loss</v>
      </c>
      <c r="AP381" s="44">
        <f t="shared" si="84"/>
        <v>-50</v>
      </c>
      <c r="AQ381" s="44">
        <f t="shared" si="85"/>
        <v>113.5</v>
      </c>
      <c r="AR381" s="44">
        <f t="shared" si="86"/>
        <v>-50</v>
      </c>
      <c r="AS381" s="99" t="str">
        <f t="shared" si="87"/>
        <v>+</v>
      </c>
      <c r="AT381" s="99" t="str">
        <f t="shared" si="88"/>
        <v>n/a</v>
      </c>
      <c r="AU381" s="99" t="str">
        <f t="shared" si="89"/>
        <v>+</v>
      </c>
      <c r="AV381" s="99" t="str">
        <f t="shared" si="90"/>
        <v>+</v>
      </c>
      <c r="AW381" s="99" t="str">
        <f t="shared" si="91"/>
        <v>+</v>
      </c>
    </row>
    <row r="382" spans="1:49" ht="15">
      <c r="A382" s="56">
        <v>43618</v>
      </c>
      <c r="B382" s="57" t="s">
        <v>634</v>
      </c>
      <c r="C382" s="57" t="s">
        <v>662</v>
      </c>
      <c r="D382" s="57" t="s">
        <v>663</v>
      </c>
      <c r="E382" s="57" t="s">
        <v>664</v>
      </c>
      <c r="F382" s="57" t="s">
        <v>665</v>
      </c>
      <c r="G382" s="57">
        <v>2</v>
      </c>
      <c r="H382" s="57">
        <v>2</v>
      </c>
      <c r="I382" s="57">
        <v>1.43</v>
      </c>
      <c r="J382" s="57">
        <v>4.82</v>
      </c>
      <c r="K382" s="57">
        <v>5.53</v>
      </c>
      <c r="L382" s="57">
        <v>-4.0999999999999996</v>
      </c>
      <c r="M382" s="57">
        <v>14</v>
      </c>
      <c r="N382" s="57">
        <v>12</v>
      </c>
      <c r="O382" s="57">
        <v>1</v>
      </c>
      <c r="P382" s="57">
        <v>7</v>
      </c>
      <c r="Q382" s="57">
        <v>7</v>
      </c>
      <c r="R382" s="57">
        <v>100</v>
      </c>
      <c r="S382" s="57">
        <v>0</v>
      </c>
      <c r="T382" s="57">
        <v>0</v>
      </c>
      <c r="U382" s="57">
        <v>35.71</v>
      </c>
      <c r="V382" s="57">
        <v>21.43</v>
      </c>
      <c r="W382" s="57">
        <v>42.86</v>
      </c>
      <c r="X382" s="57">
        <v>16.670000000000002</v>
      </c>
      <c r="Y382" s="57">
        <v>33.33</v>
      </c>
      <c r="Z382" s="57">
        <v>50</v>
      </c>
      <c r="AA382" s="57">
        <v>28.57</v>
      </c>
      <c r="AB382" s="57">
        <v>28.57</v>
      </c>
      <c r="AC382" s="57">
        <v>12</v>
      </c>
      <c r="AD382" s="57">
        <v>1</v>
      </c>
      <c r="AE382" s="57">
        <v>25</v>
      </c>
      <c r="AF382" s="57">
        <v>0</v>
      </c>
      <c r="AI382" s="45">
        <f t="shared" si="77"/>
        <v>34.045999999999999</v>
      </c>
      <c r="AJ382" s="46">
        <f t="shared" si="78"/>
        <v>-34.045999999999999</v>
      </c>
      <c r="AK382" s="63" t="str">
        <f t="shared" si="79"/>
        <v>N</v>
      </c>
      <c r="AL382" s="63" t="str">
        <f t="shared" si="80"/>
        <v>N</v>
      </c>
      <c r="AM382" s="44" t="str">
        <f t="shared" si="81"/>
        <v>Loss</v>
      </c>
      <c r="AN382" s="44" t="str">
        <f t="shared" si="82"/>
        <v>Win</v>
      </c>
      <c r="AO382" s="44" t="str">
        <f t="shared" si="83"/>
        <v>Loss</v>
      </c>
      <c r="AP382" s="44">
        <f t="shared" si="84"/>
        <v>-50</v>
      </c>
      <c r="AQ382" s="44">
        <f t="shared" si="85"/>
        <v>191</v>
      </c>
      <c r="AR382" s="44">
        <f t="shared" si="86"/>
        <v>-50</v>
      </c>
      <c r="AS382" s="99" t="str">
        <f t="shared" si="87"/>
        <v>+</v>
      </c>
      <c r="AT382" s="99" t="str">
        <f t="shared" si="88"/>
        <v>+</v>
      </c>
      <c r="AU382" s="99" t="str">
        <f t="shared" si="89"/>
        <v>+</v>
      </c>
      <c r="AV382" s="99" t="str">
        <f t="shared" si="90"/>
        <v>-</v>
      </c>
      <c r="AW382" s="99" t="str">
        <f t="shared" si="91"/>
        <v>+</v>
      </c>
    </row>
    <row r="383" spans="1:49" ht="15">
      <c r="A383" s="56">
        <v>43618</v>
      </c>
      <c r="B383" s="57" t="s">
        <v>634</v>
      </c>
      <c r="C383" s="57" t="s">
        <v>666</v>
      </c>
      <c r="D383" s="57" t="s">
        <v>667</v>
      </c>
      <c r="E383" s="57" t="s">
        <v>668</v>
      </c>
      <c r="F383" s="57" t="s">
        <v>669</v>
      </c>
      <c r="G383" s="57">
        <v>1</v>
      </c>
      <c r="H383" s="57">
        <v>1</v>
      </c>
      <c r="I383" s="57">
        <v>2.21</v>
      </c>
      <c r="J383" s="57">
        <v>3.5</v>
      </c>
      <c r="K383" s="57">
        <v>2.9</v>
      </c>
      <c r="L383" s="57">
        <v>-0.69</v>
      </c>
      <c r="M383" s="57">
        <v>14</v>
      </c>
      <c r="N383" s="57">
        <v>14</v>
      </c>
      <c r="O383" s="57">
        <v>1</v>
      </c>
      <c r="P383" s="57">
        <v>4</v>
      </c>
      <c r="Q383" s="57">
        <v>7</v>
      </c>
      <c r="R383" s="57">
        <v>0</v>
      </c>
      <c r="S383" s="57">
        <v>0</v>
      </c>
      <c r="T383" s="57">
        <v>100</v>
      </c>
      <c r="U383" s="57">
        <v>28.57</v>
      </c>
      <c r="V383" s="57">
        <v>21.43</v>
      </c>
      <c r="W383" s="57">
        <v>50</v>
      </c>
      <c r="X383" s="57">
        <v>50</v>
      </c>
      <c r="Y383" s="57">
        <v>21.43</v>
      </c>
      <c r="Z383" s="57">
        <v>28.57</v>
      </c>
      <c r="AA383" s="57">
        <v>50</v>
      </c>
      <c r="AB383" s="57">
        <v>28.57</v>
      </c>
      <c r="AC383" s="57">
        <v>4</v>
      </c>
      <c r="AD383" s="57">
        <v>8</v>
      </c>
      <c r="AE383" s="57">
        <v>25</v>
      </c>
      <c r="AF383" s="57">
        <v>62.5</v>
      </c>
      <c r="AI383" s="45">
        <f t="shared" si="77"/>
        <v>-38.572000000000003</v>
      </c>
      <c r="AJ383" s="46">
        <f t="shared" si="78"/>
        <v>38.572000000000003</v>
      </c>
      <c r="AK383" s="63" t="str">
        <f t="shared" si="79"/>
        <v>N</v>
      </c>
      <c r="AL383" s="63" t="str">
        <f t="shared" si="80"/>
        <v>N</v>
      </c>
      <c r="AM383" s="44" t="str">
        <f t="shared" si="81"/>
        <v>Loss</v>
      </c>
      <c r="AN383" s="44" t="str">
        <f t="shared" si="82"/>
        <v>Win</v>
      </c>
      <c r="AO383" s="44" t="str">
        <f t="shared" si="83"/>
        <v>Loss</v>
      </c>
      <c r="AP383" s="44">
        <f t="shared" si="84"/>
        <v>-50</v>
      </c>
      <c r="AQ383" s="44">
        <f t="shared" si="85"/>
        <v>125</v>
      </c>
      <c r="AR383" s="44">
        <f t="shared" si="86"/>
        <v>-50</v>
      </c>
      <c r="AS383" s="99" t="str">
        <f t="shared" si="87"/>
        <v>+</v>
      </c>
      <c r="AT383" s="99" t="str">
        <f t="shared" si="88"/>
        <v>-</v>
      </c>
      <c r="AU383" s="99" t="str">
        <f t="shared" si="89"/>
        <v>-</v>
      </c>
      <c r="AV383" s="99" t="str">
        <f t="shared" si="90"/>
        <v>+</v>
      </c>
      <c r="AW383" s="99" t="str">
        <f t="shared" si="91"/>
        <v>-</v>
      </c>
    </row>
    <row r="384" spans="1:49" ht="15">
      <c r="A384" s="56">
        <v>43618</v>
      </c>
      <c r="B384" s="57" t="s">
        <v>634</v>
      </c>
      <c r="C384" s="57" t="s">
        <v>662</v>
      </c>
      <c r="D384" s="57" t="s">
        <v>670</v>
      </c>
      <c r="E384" s="57" t="s">
        <v>671</v>
      </c>
      <c r="F384" s="57" t="s">
        <v>672</v>
      </c>
      <c r="G384" s="57">
        <v>2</v>
      </c>
      <c r="H384" s="57">
        <v>5</v>
      </c>
      <c r="I384" s="57">
        <v>2.17</v>
      </c>
      <c r="J384" s="57">
        <v>3.67</v>
      </c>
      <c r="K384" s="57">
        <v>2.85</v>
      </c>
      <c r="L384" s="57">
        <v>-0.68</v>
      </c>
      <c r="M384" s="57">
        <v>13</v>
      </c>
      <c r="N384" s="57">
        <v>13</v>
      </c>
      <c r="O384" s="57">
        <v>1</v>
      </c>
      <c r="P384" s="57">
        <v>7</v>
      </c>
      <c r="Q384" s="57">
        <v>5</v>
      </c>
      <c r="R384" s="57">
        <v>100</v>
      </c>
      <c r="S384" s="57">
        <v>0</v>
      </c>
      <c r="T384" s="57">
        <v>0</v>
      </c>
      <c r="U384" s="57">
        <v>46.15</v>
      </c>
      <c r="V384" s="57">
        <v>15.38</v>
      </c>
      <c r="W384" s="57">
        <v>38.46</v>
      </c>
      <c r="X384" s="57">
        <v>30.77</v>
      </c>
      <c r="Y384" s="57">
        <v>7.69</v>
      </c>
      <c r="Z384" s="57">
        <v>61.54</v>
      </c>
      <c r="AA384" s="57">
        <v>42.86</v>
      </c>
      <c r="AB384" s="57">
        <v>20</v>
      </c>
      <c r="AC384" s="57">
        <v>6</v>
      </c>
      <c r="AD384" s="57">
        <v>9</v>
      </c>
      <c r="AE384" s="57">
        <v>33.33</v>
      </c>
      <c r="AF384" s="57">
        <v>44.44</v>
      </c>
      <c r="AI384" s="45">
        <f t="shared" si="77"/>
        <v>38.460999999999999</v>
      </c>
      <c r="AJ384" s="46">
        <f t="shared" si="78"/>
        <v>-38.460999999999999</v>
      </c>
      <c r="AK384" s="63" t="str">
        <f t="shared" si="79"/>
        <v>N</v>
      </c>
      <c r="AL384" s="63" t="str">
        <f t="shared" si="80"/>
        <v>N</v>
      </c>
      <c r="AM384" s="44" t="str">
        <f t="shared" si="81"/>
        <v>Loss</v>
      </c>
      <c r="AN384" s="44" t="str">
        <f t="shared" si="82"/>
        <v>Loss</v>
      </c>
      <c r="AO384" s="44" t="str">
        <f t="shared" si="83"/>
        <v>Win</v>
      </c>
      <c r="AP384" s="44">
        <f t="shared" si="84"/>
        <v>-50</v>
      </c>
      <c r="AQ384" s="44">
        <f t="shared" si="85"/>
        <v>-50</v>
      </c>
      <c r="AR384" s="44">
        <f t="shared" si="86"/>
        <v>92.5</v>
      </c>
      <c r="AS384" s="99" t="str">
        <f t="shared" si="87"/>
        <v>+</v>
      </c>
      <c r="AT384" s="99" t="str">
        <f t="shared" si="88"/>
        <v>+</v>
      </c>
      <c r="AU384" s="99" t="str">
        <f t="shared" si="89"/>
        <v>+</v>
      </c>
      <c r="AV384" s="99" t="str">
        <f t="shared" si="90"/>
        <v>+</v>
      </c>
      <c r="AW384" s="99" t="str">
        <f t="shared" si="91"/>
        <v>+</v>
      </c>
    </row>
    <row r="385" spans="1:49" ht="15">
      <c r="A385" s="56">
        <v>43618</v>
      </c>
      <c r="B385" s="57" t="s">
        <v>634</v>
      </c>
      <c r="C385" s="57" t="s">
        <v>673</v>
      </c>
      <c r="D385" s="57" t="s">
        <v>674</v>
      </c>
      <c r="E385" s="57" t="s">
        <v>675</v>
      </c>
      <c r="F385" s="57" t="s">
        <v>676</v>
      </c>
      <c r="G385" s="57">
        <v>0</v>
      </c>
      <c r="H385" s="57">
        <v>1</v>
      </c>
      <c r="I385" s="57">
        <v>1.93</v>
      </c>
      <c r="J385" s="57">
        <v>4.07</v>
      </c>
      <c r="K385" s="57">
        <v>3.14</v>
      </c>
      <c r="L385" s="57">
        <v>-1.21</v>
      </c>
      <c r="M385" s="57">
        <v>16</v>
      </c>
      <c r="N385" s="57">
        <v>15</v>
      </c>
      <c r="O385" s="57">
        <v>1</v>
      </c>
      <c r="P385" s="57">
        <v>7</v>
      </c>
      <c r="Q385" s="57">
        <v>7</v>
      </c>
      <c r="R385" s="57">
        <v>0</v>
      </c>
      <c r="S385" s="57">
        <v>0</v>
      </c>
      <c r="T385" s="57">
        <v>100</v>
      </c>
      <c r="U385" s="57">
        <v>56.25</v>
      </c>
      <c r="V385" s="57">
        <v>6.25</v>
      </c>
      <c r="W385" s="57">
        <v>37.5</v>
      </c>
      <c r="X385" s="57">
        <v>53.33</v>
      </c>
      <c r="Y385" s="57">
        <v>6.67</v>
      </c>
      <c r="Z385" s="57">
        <v>40</v>
      </c>
      <c r="AA385" s="57">
        <v>42.86</v>
      </c>
      <c r="AB385" s="57">
        <v>57.14</v>
      </c>
      <c r="AC385" s="57">
        <v>10</v>
      </c>
      <c r="AD385" s="57">
        <v>7</v>
      </c>
      <c r="AE385" s="57">
        <v>70</v>
      </c>
      <c r="AF385" s="57">
        <v>85.71</v>
      </c>
      <c r="AI385" s="45">
        <f t="shared" si="77"/>
        <v>-28.957999999999998</v>
      </c>
      <c r="AJ385" s="46">
        <f t="shared" si="78"/>
        <v>28.957999999999998</v>
      </c>
      <c r="AK385" s="63" t="str">
        <f t="shared" si="79"/>
        <v>N</v>
      </c>
      <c r="AL385" s="63" t="str">
        <f t="shared" si="80"/>
        <v>N</v>
      </c>
      <c r="AM385" s="44" t="str">
        <f t="shared" si="81"/>
        <v>Loss</v>
      </c>
      <c r="AN385" s="44" t="str">
        <f t="shared" si="82"/>
        <v>Loss</v>
      </c>
      <c r="AO385" s="44" t="str">
        <f t="shared" si="83"/>
        <v>Win</v>
      </c>
      <c r="AP385" s="44">
        <f t="shared" si="84"/>
        <v>-50</v>
      </c>
      <c r="AQ385" s="44">
        <f t="shared" si="85"/>
        <v>-50</v>
      </c>
      <c r="AR385" s="44">
        <f t="shared" si="86"/>
        <v>107</v>
      </c>
      <c r="AS385" s="99" t="str">
        <f t="shared" si="87"/>
        <v>+</v>
      </c>
      <c r="AT385" s="99" t="str">
        <f t="shared" si="88"/>
        <v>-</v>
      </c>
      <c r="AU385" s="99" t="str">
        <f t="shared" si="89"/>
        <v>+</v>
      </c>
      <c r="AV385" s="99" t="str">
        <f t="shared" si="90"/>
        <v>-</v>
      </c>
      <c r="AW385" s="99" t="str">
        <f t="shared" si="91"/>
        <v>-</v>
      </c>
    </row>
    <row r="386" spans="1:49" ht="15">
      <c r="A386" s="56">
        <v>43618</v>
      </c>
      <c r="B386" s="57" t="s">
        <v>634</v>
      </c>
      <c r="C386" s="57" t="s">
        <v>662</v>
      </c>
      <c r="D386" s="57" t="s">
        <v>677</v>
      </c>
      <c r="E386" s="57" t="s">
        <v>678</v>
      </c>
      <c r="F386" s="57" t="s">
        <v>679</v>
      </c>
      <c r="G386" s="57">
        <v>1</v>
      </c>
      <c r="H386" s="57">
        <v>2</v>
      </c>
      <c r="I386" s="57">
        <v>3.05</v>
      </c>
      <c r="J386" s="57">
        <v>3.48</v>
      </c>
      <c r="K386" s="57">
        <v>2.13</v>
      </c>
      <c r="L386" s="57">
        <v>0.92</v>
      </c>
      <c r="M386" s="57">
        <v>13</v>
      </c>
      <c r="N386" s="57">
        <v>12</v>
      </c>
      <c r="O386" s="57">
        <v>1</v>
      </c>
      <c r="P386" s="57">
        <v>5</v>
      </c>
      <c r="Q386" s="57">
        <v>4</v>
      </c>
      <c r="R386" s="57">
        <v>100</v>
      </c>
      <c r="S386" s="57">
        <v>0</v>
      </c>
      <c r="T386" s="57">
        <v>0</v>
      </c>
      <c r="U386" s="57">
        <v>15.38</v>
      </c>
      <c r="V386" s="57">
        <v>7.69</v>
      </c>
      <c r="W386" s="57">
        <v>76.92</v>
      </c>
      <c r="X386" s="57">
        <v>16.670000000000002</v>
      </c>
      <c r="Y386" s="57">
        <v>41.67</v>
      </c>
      <c r="Z386" s="57">
        <v>41.67</v>
      </c>
      <c r="AA386" s="57">
        <v>0</v>
      </c>
      <c r="AB386" s="57">
        <v>25</v>
      </c>
      <c r="AC386" s="57">
        <v>3</v>
      </c>
      <c r="AD386" s="57">
        <v>4</v>
      </c>
      <c r="AE386" s="57">
        <v>0</v>
      </c>
      <c r="AF386" s="57">
        <v>0</v>
      </c>
      <c r="AI386" s="45">
        <f t="shared" si="77"/>
        <v>19.293999999999997</v>
      </c>
      <c r="AJ386" s="46">
        <f t="shared" si="78"/>
        <v>-19.293999999999997</v>
      </c>
      <c r="AK386" s="63" t="str">
        <f t="shared" si="79"/>
        <v>N</v>
      </c>
      <c r="AL386" s="63" t="str">
        <f t="shared" si="80"/>
        <v>N</v>
      </c>
      <c r="AM386" s="44" t="str">
        <f t="shared" si="81"/>
        <v>Loss</v>
      </c>
      <c r="AN386" s="44" t="str">
        <f t="shared" si="82"/>
        <v>Loss</v>
      </c>
      <c r="AO386" s="44" t="str">
        <f t="shared" si="83"/>
        <v>Win</v>
      </c>
      <c r="AP386" s="44">
        <f t="shared" si="84"/>
        <v>-50</v>
      </c>
      <c r="AQ386" s="44">
        <f t="shared" si="85"/>
        <v>-50</v>
      </c>
      <c r="AR386" s="44">
        <f t="shared" si="86"/>
        <v>56.5</v>
      </c>
      <c r="AS386" s="99" t="str">
        <f t="shared" si="87"/>
        <v>-</v>
      </c>
      <c r="AT386" s="99" t="str">
        <f t="shared" si="88"/>
        <v>+</v>
      </c>
      <c r="AU386" s="99" t="str">
        <f t="shared" si="89"/>
        <v>-</v>
      </c>
      <c r="AV386" s="99" t="str">
        <f t="shared" si="90"/>
        <v>-</v>
      </c>
      <c r="AW386" s="99" t="str">
        <f t="shared" si="91"/>
        <v>+</v>
      </c>
    </row>
    <row r="387" spans="1:49" ht="15">
      <c r="A387" s="56">
        <v>43618</v>
      </c>
      <c r="B387" s="57" t="s">
        <v>634</v>
      </c>
      <c r="C387" s="57" t="s">
        <v>662</v>
      </c>
      <c r="D387" s="57" t="s">
        <v>680</v>
      </c>
      <c r="E387" s="57" t="s">
        <v>681</v>
      </c>
      <c r="F387" s="57" t="s">
        <v>682</v>
      </c>
      <c r="G387" s="57">
        <v>2</v>
      </c>
      <c r="H387" s="57">
        <v>4</v>
      </c>
      <c r="I387" s="57">
        <v>2.36</v>
      </c>
      <c r="J387" s="57">
        <v>3.41</v>
      </c>
      <c r="K387" s="57">
        <v>2.72</v>
      </c>
      <c r="L387" s="57">
        <v>-0.36</v>
      </c>
      <c r="M387" s="57">
        <v>12</v>
      </c>
      <c r="N387" s="57">
        <v>12</v>
      </c>
      <c r="O387" s="57">
        <v>1</v>
      </c>
      <c r="P387" s="57">
        <v>6</v>
      </c>
      <c r="Q387" s="57">
        <v>6</v>
      </c>
      <c r="R387" s="57">
        <v>100</v>
      </c>
      <c r="S387" s="57">
        <v>0</v>
      </c>
      <c r="T387" s="57">
        <v>0</v>
      </c>
      <c r="U387" s="57">
        <v>50</v>
      </c>
      <c r="V387" s="57">
        <v>25</v>
      </c>
      <c r="W387" s="57">
        <v>25</v>
      </c>
      <c r="X387" s="57">
        <v>50</v>
      </c>
      <c r="Y387" s="57">
        <v>16.670000000000002</v>
      </c>
      <c r="Z387" s="57">
        <v>33.33</v>
      </c>
      <c r="AA387" s="57">
        <v>33.33</v>
      </c>
      <c r="AB387" s="57">
        <v>33.33</v>
      </c>
      <c r="AC387" s="57">
        <v>7</v>
      </c>
      <c r="AD387" s="57">
        <v>7</v>
      </c>
      <c r="AE387" s="57">
        <v>57.14</v>
      </c>
      <c r="AF387" s="57">
        <v>71.430000000000007</v>
      </c>
      <c r="AI387" s="45">
        <f t="shared" si="77"/>
        <v>32.498999999999995</v>
      </c>
      <c r="AJ387" s="46">
        <f t="shared" si="78"/>
        <v>-32.498999999999995</v>
      </c>
      <c r="AK387" s="63" t="str">
        <f t="shared" si="79"/>
        <v>N</v>
      </c>
      <c r="AL387" s="63" t="str">
        <f t="shared" si="80"/>
        <v>N</v>
      </c>
      <c r="AM387" s="44" t="str">
        <f t="shared" si="81"/>
        <v>Loss</v>
      </c>
      <c r="AN387" s="44" t="str">
        <f t="shared" si="82"/>
        <v>Loss</v>
      </c>
      <c r="AO387" s="44" t="str">
        <f t="shared" si="83"/>
        <v>Win</v>
      </c>
      <c r="AP387" s="44">
        <f t="shared" si="84"/>
        <v>-50</v>
      </c>
      <c r="AQ387" s="44">
        <f t="shared" si="85"/>
        <v>-50</v>
      </c>
      <c r="AR387" s="44">
        <f t="shared" si="86"/>
        <v>86</v>
      </c>
      <c r="AS387" s="99" t="str">
        <f t="shared" si="87"/>
        <v>+</v>
      </c>
      <c r="AT387" s="99" t="str">
        <f t="shared" si="88"/>
        <v>+</v>
      </c>
      <c r="AU387" s="99" t="str">
        <f t="shared" si="89"/>
        <v>-</v>
      </c>
      <c r="AV387" s="99" t="str">
        <f t="shared" si="90"/>
        <v>-</v>
      </c>
      <c r="AW387" s="99" t="str">
        <f t="shared" si="91"/>
        <v>+</v>
      </c>
    </row>
    <row r="388" spans="1:49" ht="15">
      <c r="A388" s="56">
        <v>43618</v>
      </c>
      <c r="B388" s="57" t="s">
        <v>683</v>
      </c>
      <c r="C388" s="57" t="s">
        <v>684</v>
      </c>
      <c r="D388" s="57" t="s">
        <v>685</v>
      </c>
      <c r="E388" s="57" t="s">
        <v>686</v>
      </c>
      <c r="F388" s="57" t="s">
        <v>687</v>
      </c>
      <c r="G388" s="57">
        <v>1</v>
      </c>
      <c r="H388" s="57">
        <v>2</v>
      </c>
      <c r="I388" s="57">
        <v>4.3600000000000003</v>
      </c>
      <c r="J388" s="57">
        <v>3.81</v>
      </c>
      <c r="K388" s="57">
        <v>1.73</v>
      </c>
      <c r="L388" s="57">
        <v>2.63</v>
      </c>
      <c r="M388" s="57">
        <v>13</v>
      </c>
      <c r="N388" s="57">
        <v>14</v>
      </c>
      <c r="O388" s="57">
        <v>0</v>
      </c>
      <c r="P388" s="57">
        <v>7</v>
      </c>
      <c r="Q388" s="57">
        <v>6</v>
      </c>
      <c r="R388" s="57">
        <v>0</v>
      </c>
      <c r="S388" s="57">
        <v>0</v>
      </c>
      <c r="T388" s="57">
        <v>0</v>
      </c>
      <c r="U388" s="57">
        <v>38.46</v>
      </c>
      <c r="V388" s="57">
        <v>30.77</v>
      </c>
      <c r="W388" s="57">
        <v>30.77</v>
      </c>
      <c r="X388" s="57">
        <v>85.71</v>
      </c>
      <c r="Y388" s="57">
        <v>7.14</v>
      </c>
      <c r="Z388" s="57">
        <v>7.14</v>
      </c>
      <c r="AA388" s="57">
        <v>42.86</v>
      </c>
      <c r="AB388" s="57">
        <v>83.33</v>
      </c>
      <c r="AC388" s="57">
        <v>8</v>
      </c>
      <c r="AD388" s="57">
        <v>14</v>
      </c>
      <c r="AE388" s="57">
        <v>50</v>
      </c>
      <c r="AF388" s="57">
        <v>85.71</v>
      </c>
      <c r="AI388" s="45">
        <f t="shared" si="77"/>
        <v>-11.812999999999999</v>
      </c>
      <c r="AJ388" s="46">
        <f t="shared" si="78"/>
        <v>11.812999999999999</v>
      </c>
      <c r="AK388" s="63" t="str">
        <f t="shared" si="79"/>
        <v>N</v>
      </c>
      <c r="AL388" s="63" t="str">
        <f t="shared" si="80"/>
        <v>Y</v>
      </c>
      <c r="AM388" s="44" t="str">
        <f t="shared" si="81"/>
        <v>Loss</v>
      </c>
      <c r="AN388" s="44" t="str">
        <f t="shared" si="82"/>
        <v>Loss</v>
      </c>
      <c r="AO388" s="44" t="str">
        <f t="shared" si="83"/>
        <v>Win</v>
      </c>
      <c r="AP388" s="44">
        <f t="shared" si="84"/>
        <v>-50</v>
      </c>
      <c r="AQ388" s="44">
        <f t="shared" si="85"/>
        <v>-50</v>
      </c>
      <c r="AR388" s="44">
        <f t="shared" si="86"/>
        <v>36.5</v>
      </c>
      <c r="AS388" s="99" t="str">
        <f t="shared" si="87"/>
        <v>-</v>
      </c>
      <c r="AT388" s="99" t="str">
        <f t="shared" si="88"/>
        <v>n/a</v>
      </c>
      <c r="AU388" s="99" t="str">
        <f t="shared" si="89"/>
        <v>-</v>
      </c>
      <c r="AV388" s="99" t="str">
        <f t="shared" si="90"/>
        <v>-</v>
      </c>
      <c r="AW388" s="99" t="str">
        <f t="shared" si="91"/>
        <v>-</v>
      </c>
    </row>
    <row r="389" spans="1:49" ht="15">
      <c r="A389" s="56">
        <v>43618</v>
      </c>
      <c r="B389" s="57" t="s">
        <v>629</v>
      </c>
      <c r="C389" s="57" t="s">
        <v>630</v>
      </c>
      <c r="D389" s="57" t="s">
        <v>688</v>
      </c>
      <c r="E389" s="57" t="s">
        <v>689</v>
      </c>
      <c r="F389" s="57" t="s">
        <v>690</v>
      </c>
      <c r="G389" s="57">
        <v>1</v>
      </c>
      <c r="H389" s="57">
        <v>4</v>
      </c>
      <c r="I389" s="57">
        <v>2.2799999999999998</v>
      </c>
      <c r="J389" s="57">
        <v>3.45</v>
      </c>
      <c r="K389" s="57">
        <v>2.97</v>
      </c>
      <c r="L389" s="57">
        <v>-0.69</v>
      </c>
      <c r="M389" s="57">
        <v>17</v>
      </c>
      <c r="N389" s="57">
        <v>26</v>
      </c>
      <c r="O389" s="57">
        <v>0</v>
      </c>
      <c r="P389" s="57">
        <v>8</v>
      </c>
      <c r="Q389" s="57">
        <v>13</v>
      </c>
      <c r="R389" s="57">
        <v>0</v>
      </c>
      <c r="S389" s="57">
        <v>0</v>
      </c>
      <c r="T389" s="57">
        <v>0</v>
      </c>
      <c r="U389" s="57">
        <v>29.41</v>
      </c>
      <c r="V389" s="57">
        <v>35.29</v>
      </c>
      <c r="W389" s="57">
        <v>35.29</v>
      </c>
      <c r="X389" s="57">
        <v>38.46</v>
      </c>
      <c r="Y389" s="57">
        <v>23.08</v>
      </c>
      <c r="Z389" s="57">
        <v>38.46</v>
      </c>
      <c r="AA389" s="57">
        <v>37.5</v>
      </c>
      <c r="AB389" s="57">
        <v>30.77</v>
      </c>
      <c r="AC389" s="57">
        <v>8</v>
      </c>
      <c r="AD389" s="57">
        <v>7</v>
      </c>
      <c r="AE389" s="57">
        <v>37.5</v>
      </c>
      <c r="AF389" s="57">
        <v>57.14</v>
      </c>
      <c r="AI389" s="45">
        <f t="shared" si="77"/>
        <v>4.5000000000001705E-2</v>
      </c>
      <c r="AJ389" s="46">
        <f t="shared" si="78"/>
        <v>-4.5000000000001705E-2</v>
      </c>
      <c r="AK389" s="63" t="str">
        <f t="shared" si="79"/>
        <v>N</v>
      </c>
      <c r="AL389" s="63" t="str">
        <f t="shared" si="80"/>
        <v>N</v>
      </c>
      <c r="AM389" s="44" t="str">
        <f t="shared" si="81"/>
        <v>Loss</v>
      </c>
      <c r="AN389" s="44" t="str">
        <f t="shared" si="82"/>
        <v>Loss</v>
      </c>
      <c r="AO389" s="44" t="str">
        <f t="shared" si="83"/>
        <v>Win</v>
      </c>
      <c r="AP389" s="44">
        <f t="shared" si="84"/>
        <v>-50</v>
      </c>
      <c r="AQ389" s="44">
        <f t="shared" si="85"/>
        <v>-50</v>
      </c>
      <c r="AR389" s="44">
        <f t="shared" si="86"/>
        <v>98.5</v>
      </c>
      <c r="AS389" s="99" t="str">
        <f t="shared" si="87"/>
        <v>+</v>
      </c>
      <c r="AT389" s="99" t="str">
        <f t="shared" si="88"/>
        <v>n/a</v>
      </c>
      <c r="AU389" s="99" t="str">
        <f t="shared" si="89"/>
        <v>-</v>
      </c>
      <c r="AV389" s="99" t="str">
        <f t="shared" si="90"/>
        <v>+</v>
      </c>
      <c r="AW389" s="99" t="str">
        <f t="shared" si="91"/>
        <v>+</v>
      </c>
    </row>
    <row r="390" spans="1:49" ht="15">
      <c r="A390" s="56">
        <v>43618</v>
      </c>
      <c r="B390" s="57" t="s">
        <v>629</v>
      </c>
      <c r="C390" s="57" t="s">
        <v>630</v>
      </c>
      <c r="D390" s="57" t="s">
        <v>691</v>
      </c>
      <c r="E390" s="57" t="s">
        <v>692</v>
      </c>
      <c r="F390" s="57" t="s">
        <v>693</v>
      </c>
      <c r="G390" s="57">
        <v>2</v>
      </c>
      <c r="H390" s="57">
        <v>2</v>
      </c>
      <c r="I390" s="57">
        <v>1.81</v>
      </c>
      <c r="J390" s="57">
        <v>3.29</v>
      </c>
      <c r="K390" s="57">
        <v>4.76</v>
      </c>
      <c r="L390" s="57">
        <v>-2.95</v>
      </c>
      <c r="M390" s="57">
        <v>17</v>
      </c>
      <c r="N390" s="57">
        <v>16</v>
      </c>
      <c r="O390" s="57">
        <v>0</v>
      </c>
      <c r="P390" s="57">
        <v>7</v>
      </c>
      <c r="Q390" s="57">
        <v>8</v>
      </c>
      <c r="R390" s="57">
        <v>0</v>
      </c>
      <c r="S390" s="57">
        <v>0</v>
      </c>
      <c r="T390" s="57">
        <v>0</v>
      </c>
      <c r="U390" s="57">
        <v>35.29</v>
      </c>
      <c r="V390" s="57">
        <v>23.53</v>
      </c>
      <c r="W390" s="57">
        <v>41.18</v>
      </c>
      <c r="X390" s="57">
        <v>18.75</v>
      </c>
      <c r="Y390" s="57">
        <v>37.5</v>
      </c>
      <c r="Z390" s="57">
        <v>43.75</v>
      </c>
      <c r="AA390" s="57">
        <v>28.57</v>
      </c>
      <c r="AB390" s="57">
        <v>25</v>
      </c>
      <c r="AC390" s="57">
        <v>6</v>
      </c>
      <c r="AD390" s="57">
        <v>1</v>
      </c>
      <c r="AE390" s="57">
        <v>50</v>
      </c>
      <c r="AF390" s="57">
        <v>0</v>
      </c>
      <c r="AI390" s="45">
        <f t="shared" si="77"/>
        <v>2.4249999999999989</v>
      </c>
      <c r="AJ390" s="46">
        <f t="shared" si="78"/>
        <v>-2.4249999999999989</v>
      </c>
      <c r="AK390" s="63" t="str">
        <f t="shared" si="79"/>
        <v>N</v>
      </c>
      <c r="AL390" s="63" t="str">
        <f t="shared" si="80"/>
        <v>N</v>
      </c>
      <c r="AM390" s="44" t="str">
        <f t="shared" si="81"/>
        <v>Loss</v>
      </c>
      <c r="AN390" s="44" t="str">
        <f t="shared" si="82"/>
        <v>Win</v>
      </c>
      <c r="AO390" s="44" t="str">
        <f t="shared" si="83"/>
        <v>Loss</v>
      </c>
      <c r="AP390" s="44">
        <f t="shared" si="84"/>
        <v>-50</v>
      </c>
      <c r="AQ390" s="44">
        <f t="shared" si="85"/>
        <v>114.5</v>
      </c>
      <c r="AR390" s="44">
        <f t="shared" si="86"/>
        <v>-50</v>
      </c>
      <c r="AS390" s="99" t="str">
        <f t="shared" si="87"/>
        <v>+</v>
      </c>
      <c r="AT390" s="99" t="str">
        <f t="shared" si="88"/>
        <v>n/a</v>
      </c>
      <c r="AU390" s="99" t="str">
        <f t="shared" si="89"/>
        <v>+</v>
      </c>
      <c r="AV390" s="99" t="str">
        <f t="shared" si="90"/>
        <v>+</v>
      </c>
      <c r="AW390" s="99" t="str">
        <f t="shared" si="91"/>
        <v>+</v>
      </c>
    </row>
    <row r="391" spans="1:49" ht="15">
      <c r="A391" s="56">
        <v>43618</v>
      </c>
      <c r="B391" s="57" t="s">
        <v>694</v>
      </c>
      <c r="C391" s="57" t="s">
        <v>695</v>
      </c>
      <c r="D391" s="57" t="s">
        <v>696</v>
      </c>
      <c r="E391" s="57" t="s">
        <v>697</v>
      </c>
      <c r="F391" s="57" t="s">
        <v>698</v>
      </c>
      <c r="G391" s="57">
        <v>1</v>
      </c>
      <c r="H391" s="57">
        <v>5</v>
      </c>
      <c r="I391" s="57">
        <v>6.81</v>
      </c>
      <c r="J391" s="57">
        <v>5.8</v>
      </c>
      <c r="K391" s="57">
        <v>1.3</v>
      </c>
      <c r="L391" s="57">
        <v>5.51</v>
      </c>
      <c r="M391" s="57">
        <v>1</v>
      </c>
      <c r="N391" s="57">
        <v>3</v>
      </c>
      <c r="O391" s="57">
        <v>0</v>
      </c>
      <c r="P391" s="57">
        <v>0</v>
      </c>
      <c r="Q391" s="57">
        <v>1</v>
      </c>
      <c r="R391" s="57">
        <v>0</v>
      </c>
      <c r="S391" s="57">
        <v>0</v>
      </c>
      <c r="T391" s="57">
        <v>0</v>
      </c>
      <c r="U391" s="57">
        <v>0</v>
      </c>
      <c r="V391" s="57">
        <v>100</v>
      </c>
      <c r="W391" s="57">
        <v>0</v>
      </c>
      <c r="X391" s="57">
        <v>33.33</v>
      </c>
      <c r="Y391" s="57">
        <v>0</v>
      </c>
      <c r="Z391" s="57">
        <v>66.67</v>
      </c>
      <c r="AA391" s="57">
        <v>0</v>
      </c>
      <c r="AB391" s="57">
        <v>0</v>
      </c>
      <c r="AC391" s="57">
        <v>1</v>
      </c>
      <c r="AD391" s="57">
        <v>2</v>
      </c>
      <c r="AE391" s="57">
        <v>0</v>
      </c>
      <c r="AF391" s="57">
        <v>50</v>
      </c>
      <c r="AI391" s="45">
        <f t="shared" si="77"/>
        <v>16.667999999999999</v>
      </c>
      <c r="AJ391" s="46">
        <f t="shared" si="78"/>
        <v>-16.667999999999999</v>
      </c>
      <c r="AK391" s="63" t="str">
        <f t="shared" si="79"/>
        <v>N</v>
      </c>
      <c r="AL391" s="63" t="str">
        <f t="shared" si="80"/>
        <v>N</v>
      </c>
      <c r="AM391" s="44" t="str">
        <f t="shared" si="81"/>
        <v>Loss</v>
      </c>
      <c r="AN391" s="44" t="str">
        <f t="shared" si="82"/>
        <v>Loss</v>
      </c>
      <c r="AO391" s="44" t="str">
        <f t="shared" si="83"/>
        <v>Win</v>
      </c>
      <c r="AP391" s="44">
        <f t="shared" si="84"/>
        <v>-50</v>
      </c>
      <c r="AQ391" s="44">
        <f t="shared" si="85"/>
        <v>-50</v>
      </c>
      <c r="AR391" s="44">
        <f t="shared" si="86"/>
        <v>15</v>
      </c>
      <c r="AS391" s="99" t="str">
        <f t="shared" si="87"/>
        <v>-</v>
      </c>
      <c r="AT391" s="99" t="str">
        <f t="shared" si="88"/>
        <v>n/a</v>
      </c>
      <c r="AU391" s="99" t="str">
        <f t="shared" si="89"/>
        <v>-</v>
      </c>
      <c r="AV391" s="99" t="str">
        <f t="shared" si="90"/>
        <v>-</v>
      </c>
      <c r="AW391" s="99" t="str">
        <f t="shared" si="91"/>
        <v>+</v>
      </c>
    </row>
    <row r="392" spans="1:49" ht="15">
      <c r="A392" s="56">
        <v>43618</v>
      </c>
      <c r="B392" s="57" t="s">
        <v>634</v>
      </c>
      <c r="C392" s="57" t="s">
        <v>699</v>
      </c>
      <c r="D392" s="57" t="s">
        <v>700</v>
      </c>
      <c r="E392" s="57" t="s">
        <v>701</v>
      </c>
      <c r="F392" s="57" t="s">
        <v>702</v>
      </c>
      <c r="G392" s="57">
        <v>1</v>
      </c>
      <c r="H392" s="57">
        <v>3</v>
      </c>
      <c r="I392" s="57">
        <v>3.98</v>
      </c>
      <c r="J392" s="57">
        <v>4.37</v>
      </c>
      <c r="K392" s="57">
        <v>1.62</v>
      </c>
      <c r="L392" s="57">
        <v>2.36</v>
      </c>
      <c r="M392" s="57">
        <v>8</v>
      </c>
      <c r="N392" s="57">
        <v>8</v>
      </c>
      <c r="O392" s="57">
        <v>1</v>
      </c>
      <c r="P392" s="57">
        <v>3</v>
      </c>
      <c r="Q392" s="57">
        <v>5</v>
      </c>
      <c r="R392" s="57">
        <v>100</v>
      </c>
      <c r="S392" s="57">
        <v>0</v>
      </c>
      <c r="T392" s="57">
        <v>0</v>
      </c>
      <c r="U392" s="57">
        <v>37.5</v>
      </c>
      <c r="V392" s="57">
        <v>0</v>
      </c>
      <c r="W392" s="57">
        <v>62.5</v>
      </c>
      <c r="X392" s="57">
        <v>62.5</v>
      </c>
      <c r="Y392" s="57">
        <v>25</v>
      </c>
      <c r="Z392" s="57">
        <v>12.5</v>
      </c>
      <c r="AA392" s="57">
        <v>0</v>
      </c>
      <c r="AB392" s="57">
        <v>80</v>
      </c>
      <c r="AC392" s="57">
        <v>1</v>
      </c>
      <c r="AD392" s="57">
        <v>6</v>
      </c>
      <c r="AE392" s="57">
        <v>0</v>
      </c>
      <c r="AF392" s="57">
        <v>50</v>
      </c>
      <c r="AI392" s="45">
        <f t="shared" si="77"/>
        <v>12.5</v>
      </c>
      <c r="AJ392" s="46">
        <f t="shared" si="78"/>
        <v>-12.5</v>
      </c>
      <c r="AK392" s="63" t="str">
        <f t="shared" si="79"/>
        <v>N</v>
      </c>
      <c r="AL392" s="63" t="str">
        <f t="shared" si="80"/>
        <v>Y</v>
      </c>
      <c r="AM392" s="44" t="str">
        <f t="shared" si="81"/>
        <v>Loss</v>
      </c>
      <c r="AN392" s="44" t="str">
        <f t="shared" si="82"/>
        <v>Loss</v>
      </c>
      <c r="AO392" s="44" t="str">
        <f t="shared" si="83"/>
        <v>Win</v>
      </c>
      <c r="AP392" s="44">
        <f t="shared" si="84"/>
        <v>-50</v>
      </c>
      <c r="AQ392" s="44">
        <f t="shared" si="85"/>
        <v>-50</v>
      </c>
      <c r="AR392" s="44">
        <f t="shared" si="86"/>
        <v>31</v>
      </c>
      <c r="AS392" s="99" t="str">
        <f t="shared" si="87"/>
        <v>-</v>
      </c>
      <c r="AT392" s="99" t="str">
        <f t="shared" si="88"/>
        <v>+</v>
      </c>
      <c r="AU392" s="99" t="str">
        <f t="shared" si="89"/>
        <v>-</v>
      </c>
      <c r="AV392" s="99" t="str">
        <f t="shared" si="90"/>
        <v>-</v>
      </c>
      <c r="AW392" s="99" t="str">
        <f t="shared" si="91"/>
        <v>+</v>
      </c>
    </row>
    <row r="393" spans="1:49" ht="15">
      <c r="A393" s="56">
        <v>43618</v>
      </c>
      <c r="B393" s="57" t="s">
        <v>634</v>
      </c>
      <c r="C393" s="57" t="s">
        <v>666</v>
      </c>
      <c r="D393" s="57" t="s">
        <v>703</v>
      </c>
      <c r="E393" s="57" t="s">
        <v>704</v>
      </c>
      <c r="F393" s="57" t="s">
        <v>705</v>
      </c>
      <c r="G393" s="57">
        <v>3</v>
      </c>
      <c r="H393" s="57">
        <v>1</v>
      </c>
      <c r="I393" s="57">
        <v>1.39</v>
      </c>
      <c r="J393" s="57">
        <v>4.62</v>
      </c>
      <c r="K393" s="57">
        <v>6.72</v>
      </c>
      <c r="L393" s="57">
        <v>-5.33</v>
      </c>
      <c r="M393" s="57">
        <v>18</v>
      </c>
      <c r="N393" s="57">
        <v>14</v>
      </c>
      <c r="O393" s="57">
        <v>1</v>
      </c>
      <c r="P393" s="57">
        <v>9</v>
      </c>
      <c r="Q393" s="57">
        <v>6</v>
      </c>
      <c r="R393" s="57">
        <v>100</v>
      </c>
      <c r="S393" s="57">
        <v>0</v>
      </c>
      <c r="T393" s="57">
        <v>0</v>
      </c>
      <c r="U393" s="57">
        <v>66.67</v>
      </c>
      <c r="V393" s="57">
        <v>5.56</v>
      </c>
      <c r="W393" s="57">
        <v>27.78</v>
      </c>
      <c r="X393" s="57">
        <v>28.57</v>
      </c>
      <c r="Y393" s="57">
        <v>14.29</v>
      </c>
      <c r="Z393" s="57">
        <v>57.14</v>
      </c>
      <c r="AA393" s="57">
        <v>88.89</v>
      </c>
      <c r="AB393" s="57">
        <v>16.670000000000002</v>
      </c>
      <c r="AC393" s="57">
        <v>14</v>
      </c>
      <c r="AD393" s="57">
        <v>4</v>
      </c>
      <c r="AE393" s="57">
        <v>71.430000000000007</v>
      </c>
      <c r="AF393" s="57">
        <v>50</v>
      </c>
      <c r="AI393" s="45">
        <f t="shared" ref="AI393:AI456" si="92">(+R393*$R$6)+(S393*$S$6)-(T393*$T$6)+(U393*$U$6)+(V393*$V$6)-(W393*$W$6)-(X393*$X$6)-(Y393*$Y$6)+(Z393*$Z$6)</f>
        <v>42.619000000000007</v>
      </c>
      <c r="AJ393" s="46">
        <f t="shared" ref="AJ393:AJ456" si="93">(-R393*$R$6)+(S393*$S$6)+(T393*$T$6)-(U393*$U$6)-(V393*$V$6)+(W393*$W$6)+(X393*$X$6)+(Y393*$Y$6)-(Z393*$Z$6)</f>
        <v>-42.619000000000007</v>
      </c>
      <c r="AK393" s="63" t="str">
        <f t="shared" ref="AK393:AK456" si="94">IF($AK$6="Y",IF(AI393&gt;=$AI$6,"Y",IF(AA393&gt;=$AA$6,"Y","N")),IF(AI393&gt;=$AI$6,"Y",IF(AA393&gt;=$AA$6,"Y",IF(L393&lt;0,IF(AE393&gt;=$AE$6,"Y","N"),"N"))))</f>
        <v>Y</v>
      </c>
      <c r="AL393" s="63" t="str">
        <f t="shared" ref="AL393:AL456" si="95">IF($AL$6="Y",IF(AJ393&gt;=$AJ$6,"Y",IF(AB393&gt;=$AB$6,"Y","N")),IF(AJ393&gt;=$AJ$6,"Y",IF(AB393&gt;=$AB$6,"Y",IF(L393&gt;0,IF(AF393&gt;=$AF$6,"Y","N"),"N"))))</f>
        <v>N</v>
      </c>
      <c r="AM393" s="44" t="str">
        <f t="shared" ref="AM393:AM456" si="96">IF(G393&gt;H393,"Win","Loss")</f>
        <v>Win</v>
      </c>
      <c r="AN393" s="44" t="str">
        <f t="shared" ref="AN393:AN456" si="97">IF(G393=H393,"Win","Loss")</f>
        <v>Loss</v>
      </c>
      <c r="AO393" s="44" t="str">
        <f t="shared" ref="AO393:AO456" si="98">IF(G393&lt;H393,"Win","Loss")</f>
        <v>Loss</v>
      </c>
      <c r="AP393" s="44">
        <f t="shared" ref="AP393:AP456" si="99">IF(AM393="Win",(I393*$B$2)-$B$2,-$B$2)</f>
        <v>19.5</v>
      </c>
      <c r="AQ393" s="44">
        <f t="shared" ref="AQ393:AQ456" si="100">IF(AN393="Win",(J393*$B$2)-$B$2,-$B$2)</f>
        <v>-50</v>
      </c>
      <c r="AR393" s="44">
        <f t="shared" ref="AR393:AR456" si="101">IF(AO393="Win",(K393*$B$2)-$B$2,-$B$2)</f>
        <v>-50</v>
      </c>
      <c r="AS393" s="99" t="str">
        <f t="shared" si="87"/>
        <v>+</v>
      </c>
      <c r="AT393" s="99" t="str">
        <f t="shared" si="88"/>
        <v>+</v>
      </c>
      <c r="AU393" s="99" t="str">
        <f t="shared" si="89"/>
        <v>+</v>
      </c>
      <c r="AV393" s="99" t="str">
        <f t="shared" si="90"/>
        <v>+</v>
      </c>
      <c r="AW393" s="99" t="str">
        <f t="shared" si="91"/>
        <v>+</v>
      </c>
    </row>
    <row r="394" spans="1:49" ht="15">
      <c r="A394" s="56">
        <v>43618</v>
      </c>
      <c r="B394" s="57" t="s">
        <v>683</v>
      </c>
      <c r="C394" s="57" t="s">
        <v>706</v>
      </c>
      <c r="D394" s="57" t="s">
        <v>707</v>
      </c>
      <c r="E394" s="57" t="s">
        <v>708</v>
      </c>
      <c r="F394" s="57" t="s">
        <v>709</v>
      </c>
      <c r="G394" s="57">
        <v>1</v>
      </c>
      <c r="H394" s="57">
        <v>0</v>
      </c>
      <c r="I394" s="57">
        <v>4.5</v>
      </c>
      <c r="J394" s="57">
        <v>3.58</v>
      </c>
      <c r="K394" s="57">
        <v>1.71</v>
      </c>
      <c r="L394" s="57">
        <v>2.79</v>
      </c>
      <c r="M394" s="57">
        <v>12</v>
      </c>
      <c r="N394" s="57">
        <v>12</v>
      </c>
      <c r="O394" s="57">
        <v>0</v>
      </c>
      <c r="P394" s="57">
        <v>4</v>
      </c>
      <c r="Q394" s="57">
        <v>6</v>
      </c>
      <c r="R394" s="57">
        <v>0</v>
      </c>
      <c r="S394" s="57">
        <v>0</v>
      </c>
      <c r="T394" s="57">
        <v>0</v>
      </c>
      <c r="U394" s="57">
        <v>16.670000000000002</v>
      </c>
      <c r="V394" s="57">
        <v>25</v>
      </c>
      <c r="W394" s="57">
        <v>58.33</v>
      </c>
      <c r="X394" s="57">
        <v>50</v>
      </c>
      <c r="Y394" s="57">
        <v>16.670000000000002</v>
      </c>
      <c r="Z394" s="57">
        <v>33.33</v>
      </c>
      <c r="AA394" s="57">
        <v>25</v>
      </c>
      <c r="AB394" s="57">
        <v>50</v>
      </c>
      <c r="AC394" s="57">
        <v>0</v>
      </c>
      <c r="AD394" s="57">
        <v>8</v>
      </c>
      <c r="AE394" s="57">
        <v>0</v>
      </c>
      <c r="AF394" s="57">
        <v>37.5</v>
      </c>
      <c r="AI394" s="45">
        <f t="shared" si="92"/>
        <v>-10.833000000000002</v>
      </c>
      <c r="AJ394" s="46">
        <f t="shared" si="93"/>
        <v>10.833000000000002</v>
      </c>
      <c r="AK394" s="63" t="str">
        <f t="shared" si="94"/>
        <v>N</v>
      </c>
      <c r="AL394" s="63" t="str">
        <f t="shared" si="95"/>
        <v>N</v>
      </c>
      <c r="AM394" s="44" t="str">
        <f t="shared" si="96"/>
        <v>Win</v>
      </c>
      <c r="AN394" s="44" t="str">
        <f t="shared" si="97"/>
        <v>Loss</v>
      </c>
      <c r="AO394" s="44" t="str">
        <f t="shared" si="98"/>
        <v>Loss</v>
      </c>
      <c r="AP394" s="44">
        <f t="shared" si="99"/>
        <v>175</v>
      </c>
      <c r="AQ394" s="44">
        <f t="shared" si="100"/>
        <v>-50</v>
      </c>
      <c r="AR394" s="44">
        <f t="shared" si="101"/>
        <v>-50</v>
      </c>
      <c r="AS394" s="99" t="str">
        <f t="shared" ref="AS394:AS457" si="102">IF(I394&lt;K394,"+","-")</f>
        <v>-</v>
      </c>
      <c r="AT394" s="99" t="str">
        <f t="shared" ref="AT394:AT457" si="103">IF(O394=0,"n/a",IF(R394&gt;T394,"+","-"))</f>
        <v>n/a</v>
      </c>
      <c r="AU394" s="99" t="str">
        <f t="shared" ref="AU394:AU457" si="104">IF(U394&gt;X394,"+","-")</f>
        <v>-</v>
      </c>
      <c r="AV394" s="99" t="str">
        <f t="shared" ref="AV394:AV457" si="105">IF(AA394&gt;AB394,"+","-")</f>
        <v>-</v>
      </c>
      <c r="AW394" s="99" t="str">
        <f t="shared" ref="AW394:AW457" si="106">IF(AI394&gt;0,"+","-")</f>
        <v>-</v>
      </c>
    </row>
    <row r="395" spans="1:49" ht="15">
      <c r="A395" s="56">
        <v>43618</v>
      </c>
      <c r="B395" s="57" t="s">
        <v>683</v>
      </c>
      <c r="C395" s="57" t="s">
        <v>710</v>
      </c>
      <c r="D395" s="57" t="s">
        <v>711</v>
      </c>
      <c r="E395" s="57" t="s">
        <v>712</v>
      </c>
      <c r="F395" s="57" t="s">
        <v>713</v>
      </c>
      <c r="G395" s="57">
        <v>2</v>
      </c>
      <c r="H395" s="57">
        <v>1</v>
      </c>
      <c r="I395" s="57">
        <v>1.34</v>
      </c>
      <c r="J395" s="57">
        <v>4.58</v>
      </c>
      <c r="K395" s="57">
        <v>6.93</v>
      </c>
      <c r="L395" s="57">
        <v>-5.59</v>
      </c>
      <c r="M395" s="57">
        <v>12</v>
      </c>
      <c r="N395" s="57">
        <v>10</v>
      </c>
      <c r="O395" s="57">
        <v>0</v>
      </c>
      <c r="P395" s="57">
        <v>6</v>
      </c>
      <c r="Q395" s="57">
        <v>7</v>
      </c>
      <c r="R395" s="57">
        <v>0</v>
      </c>
      <c r="S395" s="57">
        <v>0</v>
      </c>
      <c r="T395" s="57">
        <v>0</v>
      </c>
      <c r="U395" s="57">
        <v>0</v>
      </c>
      <c r="V395" s="57">
        <v>8.33</v>
      </c>
      <c r="W395" s="57">
        <v>91.67</v>
      </c>
      <c r="X395" s="57">
        <v>10</v>
      </c>
      <c r="Y395" s="57">
        <v>30</v>
      </c>
      <c r="Z395" s="57">
        <v>60</v>
      </c>
      <c r="AA395" s="57">
        <v>0</v>
      </c>
      <c r="AB395" s="57">
        <v>0</v>
      </c>
      <c r="AC395" s="57">
        <v>0</v>
      </c>
      <c r="AD395" s="57">
        <v>2</v>
      </c>
      <c r="AE395" s="57">
        <v>0</v>
      </c>
      <c r="AF395" s="57">
        <v>0</v>
      </c>
      <c r="AI395" s="45">
        <f t="shared" si="92"/>
        <v>-10.501000000000001</v>
      </c>
      <c r="AJ395" s="46">
        <f t="shared" si="93"/>
        <v>10.501000000000001</v>
      </c>
      <c r="AK395" s="63" t="str">
        <f t="shared" si="94"/>
        <v>N</v>
      </c>
      <c r="AL395" s="63" t="str">
        <f t="shared" si="95"/>
        <v>N</v>
      </c>
      <c r="AM395" s="44" t="str">
        <f t="shared" si="96"/>
        <v>Win</v>
      </c>
      <c r="AN395" s="44" t="str">
        <f t="shared" si="97"/>
        <v>Loss</v>
      </c>
      <c r="AO395" s="44" t="str">
        <f t="shared" si="98"/>
        <v>Loss</v>
      </c>
      <c r="AP395" s="44">
        <f t="shared" si="99"/>
        <v>17</v>
      </c>
      <c r="AQ395" s="44">
        <f t="shared" si="100"/>
        <v>-50</v>
      </c>
      <c r="AR395" s="44">
        <f t="shared" si="101"/>
        <v>-50</v>
      </c>
      <c r="AS395" s="99" t="str">
        <f t="shared" si="102"/>
        <v>+</v>
      </c>
      <c r="AT395" s="99" t="str">
        <f t="shared" si="103"/>
        <v>n/a</v>
      </c>
      <c r="AU395" s="99" t="str">
        <f t="shared" si="104"/>
        <v>-</v>
      </c>
      <c r="AV395" s="99" t="str">
        <f t="shared" si="105"/>
        <v>-</v>
      </c>
      <c r="AW395" s="99" t="str">
        <f t="shared" si="106"/>
        <v>-</v>
      </c>
    </row>
    <row r="396" spans="1:49" ht="15">
      <c r="A396" s="56">
        <v>43618</v>
      </c>
      <c r="B396" s="57" t="s">
        <v>683</v>
      </c>
      <c r="C396" s="57" t="s">
        <v>710</v>
      </c>
      <c r="D396" s="57" t="s">
        <v>714</v>
      </c>
      <c r="E396" s="57" t="s">
        <v>715</v>
      </c>
      <c r="F396" s="57" t="s">
        <v>716</v>
      </c>
      <c r="G396" s="57">
        <v>0</v>
      </c>
      <c r="H396" s="57">
        <v>3</v>
      </c>
      <c r="I396" s="57">
        <v>5.03</v>
      </c>
      <c r="J396" s="57">
        <v>3.36</v>
      </c>
      <c r="K396" s="57">
        <v>1.62</v>
      </c>
      <c r="L396" s="57">
        <v>3.41</v>
      </c>
      <c r="M396" s="57">
        <v>14</v>
      </c>
      <c r="N396" s="57">
        <v>12</v>
      </c>
      <c r="O396" s="57">
        <v>0</v>
      </c>
      <c r="P396" s="57">
        <v>10</v>
      </c>
      <c r="Q396" s="57">
        <v>6</v>
      </c>
      <c r="R396" s="57">
        <v>0</v>
      </c>
      <c r="S396" s="57">
        <v>0</v>
      </c>
      <c r="T396" s="57">
        <v>0</v>
      </c>
      <c r="U396" s="57">
        <v>28.57</v>
      </c>
      <c r="V396" s="57">
        <v>35.71</v>
      </c>
      <c r="W396" s="57">
        <v>35.71</v>
      </c>
      <c r="X396" s="57">
        <v>58.33</v>
      </c>
      <c r="Y396" s="57">
        <v>8.33</v>
      </c>
      <c r="Z396" s="57">
        <v>33.33</v>
      </c>
      <c r="AA396" s="57">
        <v>40</v>
      </c>
      <c r="AB396" s="57">
        <v>33.33</v>
      </c>
      <c r="AC396" s="57">
        <v>5</v>
      </c>
      <c r="AD396" s="57">
        <v>9</v>
      </c>
      <c r="AE396" s="57">
        <v>40</v>
      </c>
      <c r="AF396" s="57">
        <v>66.67</v>
      </c>
      <c r="AI396" s="45">
        <f t="shared" si="92"/>
        <v>-3.6899999999999995</v>
      </c>
      <c r="AJ396" s="46">
        <f t="shared" si="93"/>
        <v>3.6899999999999995</v>
      </c>
      <c r="AK396" s="63" t="str">
        <f t="shared" si="94"/>
        <v>N</v>
      </c>
      <c r="AL396" s="63" t="str">
        <f t="shared" si="95"/>
        <v>N</v>
      </c>
      <c r="AM396" s="44" t="str">
        <f t="shared" si="96"/>
        <v>Loss</v>
      </c>
      <c r="AN396" s="44" t="str">
        <f t="shared" si="97"/>
        <v>Loss</v>
      </c>
      <c r="AO396" s="44" t="str">
        <f t="shared" si="98"/>
        <v>Win</v>
      </c>
      <c r="AP396" s="44">
        <f t="shared" si="99"/>
        <v>-50</v>
      </c>
      <c r="AQ396" s="44">
        <f t="shared" si="100"/>
        <v>-50</v>
      </c>
      <c r="AR396" s="44">
        <f t="shared" si="101"/>
        <v>31</v>
      </c>
      <c r="AS396" s="99" t="str">
        <f t="shared" si="102"/>
        <v>-</v>
      </c>
      <c r="AT396" s="99" t="str">
        <f t="shared" si="103"/>
        <v>n/a</v>
      </c>
      <c r="AU396" s="99" t="str">
        <f t="shared" si="104"/>
        <v>-</v>
      </c>
      <c r="AV396" s="99" t="str">
        <f t="shared" si="105"/>
        <v>+</v>
      </c>
      <c r="AW396" s="99" t="str">
        <f t="shared" si="106"/>
        <v>-</v>
      </c>
    </row>
    <row r="397" spans="1:49" ht="15">
      <c r="A397" s="56">
        <v>43618</v>
      </c>
      <c r="B397" s="57" t="s">
        <v>459</v>
      </c>
      <c r="C397" s="57" t="s">
        <v>717</v>
      </c>
      <c r="D397" s="57" t="s">
        <v>718</v>
      </c>
      <c r="E397" s="57" t="s">
        <v>719</v>
      </c>
      <c r="F397" s="57" t="s">
        <v>720</v>
      </c>
      <c r="G397" s="57">
        <v>3</v>
      </c>
      <c r="H397" s="57">
        <v>4</v>
      </c>
      <c r="I397" s="57">
        <v>6.66</v>
      </c>
      <c r="J397" s="57">
        <v>6.23</v>
      </c>
      <c r="K397" s="57">
        <v>1.27</v>
      </c>
      <c r="L397" s="57">
        <v>5.39</v>
      </c>
      <c r="M397" s="57">
        <v>15</v>
      </c>
      <c r="N397" s="57">
        <v>16</v>
      </c>
      <c r="O397" s="57">
        <v>2</v>
      </c>
      <c r="P397" s="57">
        <v>8</v>
      </c>
      <c r="Q397" s="57">
        <v>9</v>
      </c>
      <c r="R397" s="57">
        <v>0</v>
      </c>
      <c r="S397" s="57">
        <v>50</v>
      </c>
      <c r="T397" s="57">
        <v>50</v>
      </c>
      <c r="U397" s="57">
        <v>26.67</v>
      </c>
      <c r="V397" s="57">
        <v>6.67</v>
      </c>
      <c r="W397" s="57">
        <v>66.67</v>
      </c>
      <c r="X397" s="57">
        <v>50</v>
      </c>
      <c r="Y397" s="57">
        <v>12.5</v>
      </c>
      <c r="Z397" s="57">
        <v>37.5</v>
      </c>
      <c r="AA397" s="57">
        <v>25</v>
      </c>
      <c r="AB397" s="57">
        <v>33.33</v>
      </c>
      <c r="AC397" s="57">
        <v>3</v>
      </c>
      <c r="AD397" s="57">
        <v>8</v>
      </c>
      <c r="AE397" s="57">
        <v>66.67</v>
      </c>
      <c r="AF397" s="57">
        <v>75</v>
      </c>
      <c r="AI397" s="45">
        <f t="shared" si="92"/>
        <v>-21.083000000000002</v>
      </c>
      <c r="AJ397" s="46">
        <f t="shared" si="93"/>
        <v>31.082999999999998</v>
      </c>
      <c r="AK397" s="63" t="str">
        <f t="shared" si="94"/>
        <v>N</v>
      </c>
      <c r="AL397" s="63" t="str">
        <f t="shared" si="95"/>
        <v>N</v>
      </c>
      <c r="AM397" s="44" t="str">
        <f t="shared" si="96"/>
        <v>Loss</v>
      </c>
      <c r="AN397" s="44" t="str">
        <f t="shared" si="97"/>
        <v>Loss</v>
      </c>
      <c r="AO397" s="44" t="str">
        <f t="shared" si="98"/>
        <v>Win</v>
      </c>
      <c r="AP397" s="44">
        <f t="shared" si="99"/>
        <v>-50</v>
      </c>
      <c r="AQ397" s="44">
        <f t="shared" si="100"/>
        <v>-50</v>
      </c>
      <c r="AR397" s="44">
        <f t="shared" si="101"/>
        <v>13.5</v>
      </c>
      <c r="AS397" s="99" t="str">
        <f t="shared" si="102"/>
        <v>-</v>
      </c>
      <c r="AT397" s="99" t="str">
        <f t="shared" si="103"/>
        <v>-</v>
      </c>
      <c r="AU397" s="99" t="str">
        <f t="shared" si="104"/>
        <v>-</v>
      </c>
      <c r="AV397" s="99" t="str">
        <f t="shared" si="105"/>
        <v>-</v>
      </c>
      <c r="AW397" s="99" t="str">
        <f t="shared" si="106"/>
        <v>-</v>
      </c>
    </row>
    <row r="398" spans="1:49" ht="15">
      <c r="A398" s="56">
        <v>43618</v>
      </c>
      <c r="B398" s="57" t="s">
        <v>721</v>
      </c>
      <c r="C398" s="57" t="s">
        <v>722</v>
      </c>
      <c r="D398" s="57" t="s">
        <v>723</v>
      </c>
      <c r="E398" s="57" t="s">
        <v>724</v>
      </c>
      <c r="F398" s="57" t="s">
        <v>725</v>
      </c>
      <c r="G398" s="57">
        <v>2</v>
      </c>
      <c r="H398" s="57">
        <v>0</v>
      </c>
      <c r="I398" s="57">
        <v>1.56</v>
      </c>
      <c r="J398" s="57">
        <v>4.0199999999999996</v>
      </c>
      <c r="K398" s="57">
        <v>5.63</v>
      </c>
      <c r="L398" s="57">
        <v>-4.07</v>
      </c>
      <c r="M398" s="57">
        <v>16</v>
      </c>
      <c r="N398" s="57">
        <v>21</v>
      </c>
      <c r="O398" s="57">
        <v>1</v>
      </c>
      <c r="P398" s="57">
        <v>8</v>
      </c>
      <c r="Q398" s="57">
        <v>10</v>
      </c>
      <c r="R398" s="57">
        <v>100</v>
      </c>
      <c r="S398" s="57">
        <v>0</v>
      </c>
      <c r="T398" s="57">
        <v>0</v>
      </c>
      <c r="U398" s="57">
        <v>56.25</v>
      </c>
      <c r="V398" s="57">
        <v>18.75</v>
      </c>
      <c r="W398" s="57">
        <v>25</v>
      </c>
      <c r="X398" s="57">
        <v>42.86</v>
      </c>
      <c r="Y398" s="57">
        <v>14.29</v>
      </c>
      <c r="Z398" s="57">
        <v>42.86</v>
      </c>
      <c r="AA398" s="57">
        <v>62.5</v>
      </c>
      <c r="AB398" s="57">
        <v>30</v>
      </c>
      <c r="AC398" s="57">
        <v>16</v>
      </c>
      <c r="AD398" s="57">
        <v>7</v>
      </c>
      <c r="AE398" s="57">
        <v>56.25</v>
      </c>
      <c r="AF398" s="57">
        <v>71.430000000000007</v>
      </c>
      <c r="AI398" s="45">
        <f t="shared" si="92"/>
        <v>36.695999999999998</v>
      </c>
      <c r="AJ398" s="46">
        <f t="shared" si="93"/>
        <v>-36.695999999999998</v>
      </c>
      <c r="AK398" s="63" t="str">
        <f t="shared" si="94"/>
        <v>N</v>
      </c>
      <c r="AL398" s="63" t="str">
        <f t="shared" si="95"/>
        <v>N</v>
      </c>
      <c r="AM398" s="44" t="str">
        <f t="shared" si="96"/>
        <v>Win</v>
      </c>
      <c r="AN398" s="44" t="str">
        <f t="shared" si="97"/>
        <v>Loss</v>
      </c>
      <c r="AO398" s="44" t="str">
        <f t="shared" si="98"/>
        <v>Loss</v>
      </c>
      <c r="AP398" s="44">
        <f t="shared" si="99"/>
        <v>28</v>
      </c>
      <c r="AQ398" s="44">
        <f t="shared" si="100"/>
        <v>-50</v>
      </c>
      <c r="AR398" s="44">
        <f t="shared" si="101"/>
        <v>-50</v>
      </c>
      <c r="AS398" s="99" t="str">
        <f t="shared" si="102"/>
        <v>+</v>
      </c>
      <c r="AT398" s="99" t="str">
        <f t="shared" si="103"/>
        <v>+</v>
      </c>
      <c r="AU398" s="99" t="str">
        <f t="shared" si="104"/>
        <v>+</v>
      </c>
      <c r="AV398" s="99" t="str">
        <f t="shared" si="105"/>
        <v>+</v>
      </c>
      <c r="AW398" s="99" t="str">
        <f t="shared" si="106"/>
        <v>+</v>
      </c>
    </row>
    <row r="399" spans="1:49" ht="15">
      <c r="A399" s="56">
        <v>43618</v>
      </c>
      <c r="B399" s="57" t="s">
        <v>721</v>
      </c>
      <c r="C399" s="57" t="s">
        <v>722</v>
      </c>
      <c r="D399" s="57" t="s">
        <v>726</v>
      </c>
      <c r="E399" s="57" t="s">
        <v>727</v>
      </c>
      <c r="F399" s="57" t="s">
        <v>728</v>
      </c>
      <c r="G399" s="57">
        <v>1</v>
      </c>
      <c r="H399" s="57">
        <v>2</v>
      </c>
      <c r="I399" s="57">
        <v>3.34</v>
      </c>
      <c r="J399" s="57">
        <v>3.31</v>
      </c>
      <c r="K399" s="57">
        <v>2.16</v>
      </c>
      <c r="L399" s="57">
        <v>1.18</v>
      </c>
      <c r="M399" s="57">
        <v>23</v>
      </c>
      <c r="N399" s="57">
        <v>16</v>
      </c>
      <c r="O399" s="57">
        <v>2</v>
      </c>
      <c r="P399" s="57">
        <v>14</v>
      </c>
      <c r="Q399" s="57">
        <v>9</v>
      </c>
      <c r="R399" s="57">
        <v>50</v>
      </c>
      <c r="S399" s="57">
        <v>0</v>
      </c>
      <c r="T399" s="57">
        <v>50</v>
      </c>
      <c r="U399" s="57">
        <v>34.78</v>
      </c>
      <c r="V399" s="57">
        <v>21.74</v>
      </c>
      <c r="W399" s="57">
        <v>43.48</v>
      </c>
      <c r="X399" s="57">
        <v>50</v>
      </c>
      <c r="Y399" s="57">
        <v>25</v>
      </c>
      <c r="Z399" s="57">
        <v>25</v>
      </c>
      <c r="AA399" s="57">
        <v>50</v>
      </c>
      <c r="AB399" s="57">
        <v>33.33</v>
      </c>
      <c r="AC399" s="57">
        <v>10</v>
      </c>
      <c r="AD399" s="57">
        <v>12</v>
      </c>
      <c r="AE399" s="57">
        <v>60</v>
      </c>
      <c r="AF399" s="57">
        <v>66.67</v>
      </c>
      <c r="AI399" s="45">
        <f t="shared" si="92"/>
        <v>-7.0659999999999989</v>
      </c>
      <c r="AJ399" s="46">
        <f t="shared" si="93"/>
        <v>7.0659999999999989</v>
      </c>
      <c r="AK399" s="63" t="str">
        <f t="shared" si="94"/>
        <v>N</v>
      </c>
      <c r="AL399" s="63" t="str">
        <f t="shared" si="95"/>
        <v>N</v>
      </c>
      <c r="AM399" s="44" t="str">
        <f t="shared" si="96"/>
        <v>Loss</v>
      </c>
      <c r="AN399" s="44" t="str">
        <f t="shared" si="97"/>
        <v>Loss</v>
      </c>
      <c r="AO399" s="44" t="str">
        <f t="shared" si="98"/>
        <v>Win</v>
      </c>
      <c r="AP399" s="44">
        <f t="shared" si="99"/>
        <v>-50</v>
      </c>
      <c r="AQ399" s="44">
        <f t="shared" si="100"/>
        <v>-50</v>
      </c>
      <c r="AR399" s="44">
        <f t="shared" si="101"/>
        <v>58</v>
      </c>
      <c r="AS399" s="99" t="str">
        <f t="shared" si="102"/>
        <v>-</v>
      </c>
      <c r="AT399" s="99" t="str">
        <f t="shared" si="103"/>
        <v>-</v>
      </c>
      <c r="AU399" s="99" t="str">
        <f t="shared" si="104"/>
        <v>-</v>
      </c>
      <c r="AV399" s="99" t="str">
        <f t="shared" si="105"/>
        <v>+</v>
      </c>
      <c r="AW399" s="99" t="str">
        <f t="shared" si="106"/>
        <v>-</v>
      </c>
    </row>
    <row r="400" spans="1:49" ht="15">
      <c r="A400" s="56">
        <v>43618</v>
      </c>
      <c r="B400" s="57" t="s">
        <v>721</v>
      </c>
      <c r="C400" s="57" t="s">
        <v>729</v>
      </c>
      <c r="D400" s="57" t="s">
        <v>730</v>
      </c>
      <c r="E400" s="57" t="s">
        <v>731</v>
      </c>
      <c r="F400" s="57" t="s">
        <v>732</v>
      </c>
      <c r="G400" s="57">
        <v>0</v>
      </c>
      <c r="H400" s="57">
        <v>2</v>
      </c>
      <c r="I400" s="57">
        <v>3.11</v>
      </c>
      <c r="J400" s="57">
        <v>3.28</v>
      </c>
      <c r="K400" s="57">
        <v>2.23</v>
      </c>
      <c r="L400" s="57">
        <v>0.88</v>
      </c>
      <c r="M400" s="57">
        <v>15</v>
      </c>
      <c r="N400" s="57">
        <v>14</v>
      </c>
      <c r="O400" s="57">
        <v>1</v>
      </c>
      <c r="P400" s="57">
        <v>6</v>
      </c>
      <c r="Q400" s="57">
        <v>6</v>
      </c>
      <c r="R400" s="57">
        <v>0</v>
      </c>
      <c r="S400" s="57">
        <v>0</v>
      </c>
      <c r="T400" s="57">
        <v>100</v>
      </c>
      <c r="U400" s="57">
        <v>13.33</v>
      </c>
      <c r="V400" s="57">
        <v>33.33</v>
      </c>
      <c r="W400" s="57">
        <v>53.33</v>
      </c>
      <c r="X400" s="57">
        <v>35.71</v>
      </c>
      <c r="Y400" s="57">
        <v>21.43</v>
      </c>
      <c r="Z400" s="57">
        <v>42.86</v>
      </c>
      <c r="AA400" s="57">
        <v>16.670000000000002</v>
      </c>
      <c r="AB400" s="57">
        <v>50</v>
      </c>
      <c r="AC400" s="57">
        <v>0</v>
      </c>
      <c r="AD400" s="57">
        <v>10</v>
      </c>
      <c r="AE400" s="57">
        <v>0</v>
      </c>
      <c r="AF400" s="57">
        <v>30</v>
      </c>
      <c r="AI400" s="45">
        <f t="shared" si="92"/>
        <v>-35.380000000000003</v>
      </c>
      <c r="AJ400" s="46">
        <f t="shared" si="93"/>
        <v>35.380000000000003</v>
      </c>
      <c r="AK400" s="63" t="str">
        <f t="shared" si="94"/>
        <v>N</v>
      </c>
      <c r="AL400" s="63" t="str">
        <f t="shared" si="95"/>
        <v>N</v>
      </c>
      <c r="AM400" s="44" t="str">
        <f t="shared" si="96"/>
        <v>Loss</v>
      </c>
      <c r="AN400" s="44" t="str">
        <f t="shared" si="97"/>
        <v>Loss</v>
      </c>
      <c r="AO400" s="44" t="str">
        <f t="shared" si="98"/>
        <v>Win</v>
      </c>
      <c r="AP400" s="44">
        <f t="shared" si="99"/>
        <v>-50</v>
      </c>
      <c r="AQ400" s="44">
        <f t="shared" si="100"/>
        <v>-50</v>
      </c>
      <c r="AR400" s="44">
        <f t="shared" si="101"/>
        <v>61.5</v>
      </c>
      <c r="AS400" s="99" t="str">
        <f t="shared" si="102"/>
        <v>-</v>
      </c>
      <c r="AT400" s="99" t="str">
        <f t="shared" si="103"/>
        <v>-</v>
      </c>
      <c r="AU400" s="99" t="str">
        <f t="shared" si="104"/>
        <v>-</v>
      </c>
      <c r="AV400" s="99" t="str">
        <f t="shared" si="105"/>
        <v>-</v>
      </c>
      <c r="AW400" s="99" t="str">
        <f t="shared" si="106"/>
        <v>-</v>
      </c>
    </row>
    <row r="401" spans="1:49" ht="15">
      <c r="A401" s="56">
        <v>43618</v>
      </c>
      <c r="B401" s="57" t="s">
        <v>443</v>
      </c>
      <c r="C401" s="57" t="s">
        <v>733</v>
      </c>
      <c r="D401" s="57" t="s">
        <v>734</v>
      </c>
      <c r="E401" s="57" t="s">
        <v>735</v>
      </c>
      <c r="F401" s="57" t="s">
        <v>736</v>
      </c>
      <c r="G401" s="57">
        <v>2</v>
      </c>
      <c r="H401" s="57">
        <v>1</v>
      </c>
      <c r="I401" s="57">
        <v>3.14</v>
      </c>
      <c r="J401" s="57">
        <v>3.82</v>
      </c>
      <c r="K401" s="57">
        <v>1.94</v>
      </c>
      <c r="L401" s="57">
        <v>1.2</v>
      </c>
      <c r="M401" s="57">
        <v>30</v>
      </c>
      <c r="N401" s="57">
        <v>28</v>
      </c>
      <c r="O401" s="57">
        <v>1</v>
      </c>
      <c r="P401" s="57">
        <v>14</v>
      </c>
      <c r="Q401" s="57">
        <v>13</v>
      </c>
      <c r="R401" s="57">
        <v>0</v>
      </c>
      <c r="S401" s="57">
        <v>100</v>
      </c>
      <c r="T401" s="57">
        <v>0</v>
      </c>
      <c r="U401" s="57">
        <v>50</v>
      </c>
      <c r="V401" s="57">
        <v>16.670000000000002</v>
      </c>
      <c r="W401" s="57">
        <v>33.33</v>
      </c>
      <c r="X401" s="57">
        <v>57.14</v>
      </c>
      <c r="Y401" s="57">
        <v>21.43</v>
      </c>
      <c r="Z401" s="57">
        <v>21.43</v>
      </c>
      <c r="AA401" s="57">
        <v>35.71</v>
      </c>
      <c r="AB401" s="57">
        <v>53.85</v>
      </c>
      <c r="AC401" s="57">
        <v>17</v>
      </c>
      <c r="AD401" s="57">
        <v>23</v>
      </c>
      <c r="AE401" s="57">
        <v>52.94</v>
      </c>
      <c r="AF401" s="57">
        <v>65.22</v>
      </c>
      <c r="AI401" s="45">
        <f t="shared" si="92"/>
        <v>5.7160000000000011</v>
      </c>
      <c r="AJ401" s="46">
        <f t="shared" si="93"/>
        <v>14.283999999999999</v>
      </c>
      <c r="AK401" s="63" t="str">
        <f t="shared" si="94"/>
        <v>N</v>
      </c>
      <c r="AL401" s="63" t="str">
        <f t="shared" si="95"/>
        <v>N</v>
      </c>
      <c r="AM401" s="44" t="str">
        <f t="shared" si="96"/>
        <v>Win</v>
      </c>
      <c r="AN401" s="44" t="str">
        <f t="shared" si="97"/>
        <v>Loss</v>
      </c>
      <c r="AO401" s="44" t="str">
        <f t="shared" si="98"/>
        <v>Loss</v>
      </c>
      <c r="AP401" s="44">
        <f t="shared" si="99"/>
        <v>107</v>
      </c>
      <c r="AQ401" s="44">
        <f t="shared" si="100"/>
        <v>-50</v>
      </c>
      <c r="AR401" s="44">
        <f t="shared" si="101"/>
        <v>-50</v>
      </c>
      <c r="AS401" s="99" t="str">
        <f t="shared" si="102"/>
        <v>-</v>
      </c>
      <c r="AT401" s="99" t="str">
        <f t="shared" si="103"/>
        <v>-</v>
      </c>
      <c r="AU401" s="99" t="str">
        <f t="shared" si="104"/>
        <v>-</v>
      </c>
      <c r="AV401" s="99" t="str">
        <f t="shared" si="105"/>
        <v>-</v>
      </c>
      <c r="AW401" s="99" t="str">
        <f t="shared" si="106"/>
        <v>+</v>
      </c>
    </row>
    <row r="402" spans="1:49" ht="15">
      <c r="A402" s="56">
        <v>43618</v>
      </c>
      <c r="B402" s="57" t="s">
        <v>737</v>
      </c>
      <c r="C402" s="57" t="s">
        <v>738</v>
      </c>
      <c r="D402" s="57" t="s">
        <v>739</v>
      </c>
      <c r="E402" s="57" t="s">
        <v>740</v>
      </c>
      <c r="F402" s="57" t="s">
        <v>741</v>
      </c>
      <c r="G402" s="57">
        <v>6</v>
      </c>
      <c r="H402" s="57">
        <v>1</v>
      </c>
      <c r="I402" s="57">
        <v>1.27</v>
      </c>
      <c r="J402" s="57">
        <v>5.78</v>
      </c>
      <c r="K402" s="57">
        <v>7.4</v>
      </c>
      <c r="L402" s="57">
        <v>-6.13</v>
      </c>
      <c r="M402" s="57">
        <v>4</v>
      </c>
      <c r="N402" s="57">
        <v>0</v>
      </c>
      <c r="O402" s="57">
        <v>0</v>
      </c>
      <c r="P402" s="57">
        <v>3</v>
      </c>
      <c r="Q402" s="57">
        <v>0</v>
      </c>
      <c r="R402" s="57">
        <v>0</v>
      </c>
      <c r="S402" s="57">
        <v>0</v>
      </c>
      <c r="T402" s="57">
        <v>0</v>
      </c>
      <c r="U402" s="57">
        <v>25</v>
      </c>
      <c r="V402" s="57">
        <v>25</v>
      </c>
      <c r="W402" s="57">
        <v>50</v>
      </c>
      <c r="X402" s="57">
        <v>0</v>
      </c>
      <c r="Y402" s="57">
        <v>0</v>
      </c>
      <c r="Z402" s="57">
        <v>0</v>
      </c>
      <c r="AA402" s="57">
        <v>33.33</v>
      </c>
      <c r="AB402" s="57">
        <v>0</v>
      </c>
      <c r="AC402" s="57">
        <v>2</v>
      </c>
      <c r="AD402" s="57">
        <v>0</v>
      </c>
      <c r="AE402" s="57">
        <v>50</v>
      </c>
      <c r="AF402" s="57">
        <v>0</v>
      </c>
      <c r="AI402" s="45">
        <f t="shared" si="92"/>
        <v>-2.5</v>
      </c>
      <c r="AJ402" s="46">
        <f t="shared" si="93"/>
        <v>2.5</v>
      </c>
      <c r="AK402" s="63" t="str">
        <f t="shared" si="94"/>
        <v>N</v>
      </c>
      <c r="AL402" s="63" t="str">
        <f t="shared" si="95"/>
        <v>N</v>
      </c>
      <c r="AM402" s="44" t="str">
        <f t="shared" si="96"/>
        <v>Win</v>
      </c>
      <c r="AN402" s="44" t="str">
        <f t="shared" si="97"/>
        <v>Loss</v>
      </c>
      <c r="AO402" s="44" t="str">
        <f t="shared" si="98"/>
        <v>Loss</v>
      </c>
      <c r="AP402" s="44">
        <f t="shared" si="99"/>
        <v>13.5</v>
      </c>
      <c r="AQ402" s="44">
        <f t="shared" si="100"/>
        <v>-50</v>
      </c>
      <c r="AR402" s="44">
        <f t="shared" si="101"/>
        <v>-50</v>
      </c>
      <c r="AS402" s="99" t="str">
        <f t="shared" si="102"/>
        <v>+</v>
      </c>
      <c r="AT402" s="99" t="str">
        <f t="shared" si="103"/>
        <v>n/a</v>
      </c>
      <c r="AU402" s="99" t="str">
        <f t="shared" si="104"/>
        <v>+</v>
      </c>
      <c r="AV402" s="99" t="str">
        <f t="shared" si="105"/>
        <v>+</v>
      </c>
      <c r="AW402" s="99" t="str">
        <f t="shared" si="106"/>
        <v>-</v>
      </c>
    </row>
    <row r="403" spans="1:49" ht="15">
      <c r="A403" s="56">
        <v>43618</v>
      </c>
      <c r="B403" s="57" t="s">
        <v>634</v>
      </c>
      <c r="C403" s="57" t="s">
        <v>673</v>
      </c>
      <c r="D403" s="57" t="s">
        <v>742</v>
      </c>
      <c r="E403" s="57" t="s">
        <v>743</v>
      </c>
      <c r="F403" s="57" t="s">
        <v>744</v>
      </c>
      <c r="G403" s="57">
        <v>6</v>
      </c>
      <c r="H403" s="57">
        <v>0</v>
      </c>
      <c r="I403" s="57">
        <v>1.31</v>
      </c>
      <c r="J403" s="57">
        <v>5.61</v>
      </c>
      <c r="K403" s="57">
        <v>6.87</v>
      </c>
      <c r="L403" s="57">
        <v>-5.56</v>
      </c>
      <c r="M403" s="57">
        <v>25</v>
      </c>
      <c r="N403" s="57">
        <v>16</v>
      </c>
      <c r="O403" s="57">
        <v>1</v>
      </c>
      <c r="P403" s="57">
        <v>10</v>
      </c>
      <c r="Q403" s="57">
        <v>7</v>
      </c>
      <c r="R403" s="57">
        <v>0</v>
      </c>
      <c r="S403" s="57">
        <v>100</v>
      </c>
      <c r="T403" s="57">
        <v>0</v>
      </c>
      <c r="U403" s="57">
        <v>44</v>
      </c>
      <c r="V403" s="57">
        <v>12</v>
      </c>
      <c r="W403" s="57">
        <v>44</v>
      </c>
      <c r="X403" s="57">
        <v>6.25</v>
      </c>
      <c r="Y403" s="57">
        <v>6.25</v>
      </c>
      <c r="Z403" s="57">
        <v>87.5</v>
      </c>
      <c r="AA403" s="57">
        <v>40</v>
      </c>
      <c r="AB403" s="57">
        <v>0</v>
      </c>
      <c r="AC403" s="57">
        <v>10</v>
      </c>
      <c r="AD403" s="57">
        <v>0</v>
      </c>
      <c r="AE403" s="57">
        <v>70</v>
      </c>
      <c r="AF403" s="57">
        <v>0</v>
      </c>
      <c r="AI403" s="45">
        <f t="shared" si="92"/>
        <v>26.824999999999999</v>
      </c>
      <c r="AJ403" s="46">
        <f t="shared" si="93"/>
        <v>-6.8249999999999993</v>
      </c>
      <c r="AK403" s="63" t="str">
        <f t="shared" si="94"/>
        <v>N</v>
      </c>
      <c r="AL403" s="63" t="str">
        <f t="shared" si="95"/>
        <v>N</v>
      </c>
      <c r="AM403" s="44" t="str">
        <f t="shared" si="96"/>
        <v>Win</v>
      </c>
      <c r="AN403" s="44" t="str">
        <f t="shared" si="97"/>
        <v>Loss</v>
      </c>
      <c r="AO403" s="44" t="str">
        <f t="shared" si="98"/>
        <v>Loss</v>
      </c>
      <c r="AP403" s="44">
        <f t="shared" si="99"/>
        <v>15.5</v>
      </c>
      <c r="AQ403" s="44">
        <f t="shared" si="100"/>
        <v>-50</v>
      </c>
      <c r="AR403" s="44">
        <f t="shared" si="101"/>
        <v>-50</v>
      </c>
      <c r="AS403" s="99" t="str">
        <f t="shared" si="102"/>
        <v>+</v>
      </c>
      <c r="AT403" s="99" t="str">
        <f t="shared" si="103"/>
        <v>-</v>
      </c>
      <c r="AU403" s="99" t="str">
        <f t="shared" si="104"/>
        <v>+</v>
      </c>
      <c r="AV403" s="99" t="str">
        <f t="shared" si="105"/>
        <v>+</v>
      </c>
      <c r="AW403" s="99" t="str">
        <f t="shared" si="106"/>
        <v>+</v>
      </c>
    </row>
    <row r="404" spans="1:49" ht="15">
      <c r="A404" s="56">
        <v>43618</v>
      </c>
      <c r="B404" s="57" t="s">
        <v>461</v>
      </c>
      <c r="C404" s="57" t="s">
        <v>745</v>
      </c>
      <c r="D404" s="57" t="s">
        <v>746</v>
      </c>
      <c r="E404" s="57" t="s">
        <v>747</v>
      </c>
      <c r="F404" s="57" t="s">
        <v>748</v>
      </c>
      <c r="G404" s="57">
        <v>6</v>
      </c>
      <c r="H404" s="57">
        <v>1</v>
      </c>
      <c r="I404" s="57">
        <v>1.8</v>
      </c>
      <c r="J404" s="57">
        <v>3.63</v>
      </c>
      <c r="K404" s="57">
        <v>3.74</v>
      </c>
      <c r="L404" s="57">
        <v>-1.94</v>
      </c>
      <c r="M404" s="57">
        <v>25</v>
      </c>
      <c r="N404" s="57">
        <v>28</v>
      </c>
      <c r="O404" s="57">
        <v>1</v>
      </c>
      <c r="P404" s="57">
        <v>12</v>
      </c>
      <c r="Q404" s="57">
        <v>13</v>
      </c>
      <c r="R404" s="57">
        <v>100</v>
      </c>
      <c r="S404" s="57">
        <v>0</v>
      </c>
      <c r="T404" s="57">
        <v>0</v>
      </c>
      <c r="U404" s="57">
        <v>52</v>
      </c>
      <c r="V404" s="57">
        <v>20</v>
      </c>
      <c r="W404" s="57">
        <v>28</v>
      </c>
      <c r="X404" s="57">
        <v>46.43</v>
      </c>
      <c r="Y404" s="57">
        <v>21.43</v>
      </c>
      <c r="Z404" s="57">
        <v>32.14</v>
      </c>
      <c r="AA404" s="57">
        <v>58.33</v>
      </c>
      <c r="AB404" s="57">
        <v>46.15</v>
      </c>
      <c r="AC404" s="57">
        <v>23</v>
      </c>
      <c r="AD404" s="57">
        <v>15</v>
      </c>
      <c r="AE404" s="57">
        <v>56.52</v>
      </c>
      <c r="AF404" s="57">
        <v>60</v>
      </c>
      <c r="AI404" s="45">
        <f t="shared" si="92"/>
        <v>31.798999999999996</v>
      </c>
      <c r="AJ404" s="46">
        <f t="shared" si="93"/>
        <v>-31.798999999999996</v>
      </c>
      <c r="AK404" s="63" t="str">
        <f t="shared" si="94"/>
        <v>N</v>
      </c>
      <c r="AL404" s="63" t="str">
        <f t="shared" si="95"/>
        <v>N</v>
      </c>
      <c r="AM404" s="44" t="str">
        <f t="shared" si="96"/>
        <v>Win</v>
      </c>
      <c r="AN404" s="44" t="str">
        <f t="shared" si="97"/>
        <v>Loss</v>
      </c>
      <c r="AO404" s="44" t="str">
        <f t="shared" si="98"/>
        <v>Loss</v>
      </c>
      <c r="AP404" s="44">
        <f t="shared" si="99"/>
        <v>40</v>
      </c>
      <c r="AQ404" s="44">
        <f t="shared" si="100"/>
        <v>-50</v>
      </c>
      <c r="AR404" s="44">
        <f t="shared" si="101"/>
        <v>-50</v>
      </c>
      <c r="AS404" s="99" t="str">
        <f t="shared" si="102"/>
        <v>+</v>
      </c>
      <c r="AT404" s="99" t="str">
        <f t="shared" si="103"/>
        <v>+</v>
      </c>
      <c r="AU404" s="99" t="str">
        <f t="shared" si="104"/>
        <v>+</v>
      </c>
      <c r="AV404" s="99" t="str">
        <f t="shared" si="105"/>
        <v>+</v>
      </c>
      <c r="AW404" s="99" t="str">
        <f t="shared" si="106"/>
        <v>+</v>
      </c>
    </row>
    <row r="405" spans="1:49" ht="15">
      <c r="A405" s="56">
        <v>43618</v>
      </c>
      <c r="B405" s="57" t="s">
        <v>441</v>
      </c>
      <c r="C405" s="57" t="s">
        <v>749</v>
      </c>
      <c r="D405" s="57" t="s">
        <v>750</v>
      </c>
      <c r="E405" s="57" t="s">
        <v>751</v>
      </c>
      <c r="F405" s="57" t="s">
        <v>752</v>
      </c>
      <c r="G405" s="57">
        <v>4</v>
      </c>
      <c r="H405" s="57">
        <v>1</v>
      </c>
      <c r="I405" s="57">
        <v>1.85</v>
      </c>
      <c r="J405" s="57">
        <v>3.45</v>
      </c>
      <c r="K405" s="57">
        <v>3.75</v>
      </c>
      <c r="L405" s="57">
        <v>-1.9</v>
      </c>
      <c r="M405" s="57">
        <v>36</v>
      </c>
      <c r="N405" s="57">
        <v>14</v>
      </c>
      <c r="O405" s="57">
        <v>1</v>
      </c>
      <c r="P405" s="57">
        <v>20</v>
      </c>
      <c r="Q405" s="57">
        <v>8</v>
      </c>
      <c r="R405" s="57">
        <v>0</v>
      </c>
      <c r="S405" s="57">
        <v>0</v>
      </c>
      <c r="T405" s="57">
        <v>100</v>
      </c>
      <c r="U405" s="57">
        <v>63.89</v>
      </c>
      <c r="V405" s="57">
        <v>19.440000000000001</v>
      </c>
      <c r="W405" s="57">
        <v>16.670000000000002</v>
      </c>
      <c r="X405" s="57">
        <v>64.290000000000006</v>
      </c>
      <c r="Y405" s="57">
        <v>28.57</v>
      </c>
      <c r="Z405" s="57">
        <v>7.14</v>
      </c>
      <c r="AA405" s="57">
        <v>70</v>
      </c>
      <c r="AB405" s="57">
        <v>75</v>
      </c>
      <c r="AC405" s="57">
        <v>33</v>
      </c>
      <c r="AD405" s="57">
        <v>10</v>
      </c>
      <c r="AE405" s="57">
        <v>63.64</v>
      </c>
      <c r="AF405" s="57">
        <v>60</v>
      </c>
      <c r="AI405" s="45">
        <f t="shared" si="92"/>
        <v>-32.899000000000008</v>
      </c>
      <c r="AJ405" s="46">
        <f t="shared" si="93"/>
        <v>32.899000000000008</v>
      </c>
      <c r="AK405" s="63" t="str">
        <f t="shared" si="94"/>
        <v>N</v>
      </c>
      <c r="AL405" s="63" t="str">
        <f t="shared" si="95"/>
        <v>N</v>
      </c>
      <c r="AM405" s="44" t="str">
        <f t="shared" si="96"/>
        <v>Win</v>
      </c>
      <c r="AN405" s="44" t="str">
        <f t="shared" si="97"/>
        <v>Loss</v>
      </c>
      <c r="AO405" s="44" t="str">
        <f t="shared" si="98"/>
        <v>Loss</v>
      </c>
      <c r="AP405" s="44">
        <f t="shared" si="99"/>
        <v>42.5</v>
      </c>
      <c r="AQ405" s="44">
        <f t="shared" si="100"/>
        <v>-50</v>
      </c>
      <c r="AR405" s="44">
        <f t="shared" si="101"/>
        <v>-50</v>
      </c>
      <c r="AS405" s="99" t="str">
        <f t="shared" si="102"/>
        <v>+</v>
      </c>
      <c r="AT405" s="99" t="str">
        <f t="shared" si="103"/>
        <v>-</v>
      </c>
      <c r="AU405" s="99" t="str">
        <f t="shared" si="104"/>
        <v>-</v>
      </c>
      <c r="AV405" s="99" t="str">
        <f t="shared" si="105"/>
        <v>-</v>
      </c>
      <c r="AW405" s="99" t="str">
        <f t="shared" si="106"/>
        <v>-</v>
      </c>
    </row>
    <row r="406" spans="1:49" ht="15">
      <c r="A406" s="56">
        <v>43618</v>
      </c>
      <c r="B406" s="57" t="s">
        <v>461</v>
      </c>
      <c r="C406" s="57" t="s">
        <v>745</v>
      </c>
      <c r="D406" s="57" t="s">
        <v>753</v>
      </c>
      <c r="E406" s="57" t="s">
        <v>754</v>
      </c>
      <c r="F406" s="57" t="s">
        <v>755</v>
      </c>
      <c r="G406" s="57">
        <v>2</v>
      </c>
      <c r="H406" s="57">
        <v>1</v>
      </c>
      <c r="I406" s="57">
        <v>1.5</v>
      </c>
      <c r="J406" s="57">
        <v>4.03</v>
      </c>
      <c r="K406" s="57">
        <v>5.38</v>
      </c>
      <c r="L406" s="57">
        <v>-3.88</v>
      </c>
      <c r="M406" s="57">
        <v>65</v>
      </c>
      <c r="N406" s="57">
        <v>26</v>
      </c>
      <c r="O406" s="57">
        <v>1</v>
      </c>
      <c r="P406" s="57">
        <v>32</v>
      </c>
      <c r="Q406" s="57">
        <v>14</v>
      </c>
      <c r="R406" s="57">
        <v>0</v>
      </c>
      <c r="S406" s="57">
        <v>100</v>
      </c>
      <c r="T406" s="57">
        <v>0</v>
      </c>
      <c r="U406" s="57">
        <v>32.31</v>
      </c>
      <c r="V406" s="57">
        <v>27.69</v>
      </c>
      <c r="W406" s="57">
        <v>40</v>
      </c>
      <c r="X406" s="57">
        <v>53.85</v>
      </c>
      <c r="Y406" s="57">
        <v>19.23</v>
      </c>
      <c r="Z406" s="57">
        <v>26.92</v>
      </c>
      <c r="AA406" s="57">
        <v>43.75</v>
      </c>
      <c r="AB406" s="57">
        <v>42.86</v>
      </c>
      <c r="AC406" s="57">
        <v>35</v>
      </c>
      <c r="AD406" s="57">
        <v>16</v>
      </c>
      <c r="AE406" s="57">
        <v>51.43</v>
      </c>
      <c r="AF406" s="57">
        <v>62.5</v>
      </c>
      <c r="AI406" s="45">
        <f t="shared" si="92"/>
        <v>3.9220000000000006</v>
      </c>
      <c r="AJ406" s="46">
        <f t="shared" si="93"/>
        <v>16.078000000000003</v>
      </c>
      <c r="AK406" s="63" t="str">
        <f t="shared" si="94"/>
        <v>N</v>
      </c>
      <c r="AL406" s="63" t="str">
        <f t="shared" si="95"/>
        <v>N</v>
      </c>
      <c r="AM406" s="44" t="str">
        <f t="shared" si="96"/>
        <v>Win</v>
      </c>
      <c r="AN406" s="44" t="str">
        <f t="shared" si="97"/>
        <v>Loss</v>
      </c>
      <c r="AO406" s="44" t="str">
        <f t="shared" si="98"/>
        <v>Loss</v>
      </c>
      <c r="AP406" s="44">
        <f t="shared" si="99"/>
        <v>25</v>
      </c>
      <c r="AQ406" s="44">
        <f t="shared" si="100"/>
        <v>-50</v>
      </c>
      <c r="AR406" s="44">
        <f t="shared" si="101"/>
        <v>-50</v>
      </c>
      <c r="AS406" s="99" t="str">
        <f t="shared" si="102"/>
        <v>+</v>
      </c>
      <c r="AT406" s="99" t="str">
        <f t="shared" si="103"/>
        <v>-</v>
      </c>
      <c r="AU406" s="99" t="str">
        <f t="shared" si="104"/>
        <v>-</v>
      </c>
      <c r="AV406" s="99" t="str">
        <f t="shared" si="105"/>
        <v>+</v>
      </c>
      <c r="AW406" s="99" t="str">
        <f t="shared" si="106"/>
        <v>+</v>
      </c>
    </row>
    <row r="407" spans="1:49" ht="15">
      <c r="A407" s="56">
        <v>43618</v>
      </c>
      <c r="B407" s="57" t="s">
        <v>441</v>
      </c>
      <c r="C407" s="57" t="s">
        <v>756</v>
      </c>
      <c r="D407" s="57" t="s">
        <v>757</v>
      </c>
      <c r="E407" s="57" t="s">
        <v>758</v>
      </c>
      <c r="F407" s="57" t="s">
        <v>759</v>
      </c>
      <c r="G407" s="57">
        <v>2</v>
      </c>
      <c r="H407" s="57">
        <v>2</v>
      </c>
      <c r="I407" s="57">
        <v>2.1</v>
      </c>
      <c r="J407" s="57">
        <v>3.06</v>
      </c>
      <c r="K407" s="57">
        <v>3.34</v>
      </c>
      <c r="L407" s="57">
        <v>-1.24</v>
      </c>
      <c r="M407" s="57">
        <v>26</v>
      </c>
      <c r="N407" s="57">
        <v>9</v>
      </c>
      <c r="O407" s="57">
        <v>0</v>
      </c>
      <c r="P407" s="57">
        <v>16</v>
      </c>
      <c r="Q407" s="57">
        <v>9</v>
      </c>
      <c r="R407" s="57">
        <v>0</v>
      </c>
      <c r="S407" s="57">
        <v>0</v>
      </c>
      <c r="T407" s="57">
        <v>0</v>
      </c>
      <c r="U407" s="57">
        <v>50</v>
      </c>
      <c r="V407" s="57">
        <v>19.23</v>
      </c>
      <c r="W407" s="57">
        <v>30.77</v>
      </c>
      <c r="X407" s="57">
        <v>44.44</v>
      </c>
      <c r="Y407" s="57">
        <v>33.33</v>
      </c>
      <c r="Z407" s="57">
        <v>22.22</v>
      </c>
      <c r="AA407" s="57">
        <v>62.5</v>
      </c>
      <c r="AB407" s="57">
        <v>44.44</v>
      </c>
      <c r="AC407" s="57">
        <v>22</v>
      </c>
      <c r="AD407" s="57">
        <v>6</v>
      </c>
      <c r="AE407" s="57">
        <v>59.09</v>
      </c>
      <c r="AF407" s="57">
        <v>66.67</v>
      </c>
      <c r="AI407" s="45">
        <f t="shared" si="92"/>
        <v>-2.008</v>
      </c>
      <c r="AJ407" s="46">
        <f t="shared" si="93"/>
        <v>2.008</v>
      </c>
      <c r="AK407" s="63" t="str">
        <f t="shared" si="94"/>
        <v>N</v>
      </c>
      <c r="AL407" s="63" t="str">
        <f t="shared" si="95"/>
        <v>N</v>
      </c>
      <c r="AM407" s="44" t="str">
        <f t="shared" si="96"/>
        <v>Loss</v>
      </c>
      <c r="AN407" s="44" t="str">
        <f t="shared" si="97"/>
        <v>Win</v>
      </c>
      <c r="AO407" s="44" t="str">
        <f t="shared" si="98"/>
        <v>Loss</v>
      </c>
      <c r="AP407" s="44">
        <f t="shared" si="99"/>
        <v>-50</v>
      </c>
      <c r="AQ407" s="44">
        <f t="shared" si="100"/>
        <v>103</v>
      </c>
      <c r="AR407" s="44">
        <f t="shared" si="101"/>
        <v>-50</v>
      </c>
      <c r="AS407" s="99" t="str">
        <f t="shared" si="102"/>
        <v>+</v>
      </c>
      <c r="AT407" s="99" t="str">
        <f t="shared" si="103"/>
        <v>n/a</v>
      </c>
      <c r="AU407" s="99" t="str">
        <f t="shared" si="104"/>
        <v>+</v>
      </c>
      <c r="AV407" s="99" t="str">
        <f t="shared" si="105"/>
        <v>+</v>
      </c>
      <c r="AW407" s="99" t="str">
        <f t="shared" si="106"/>
        <v>-</v>
      </c>
    </row>
    <row r="408" spans="1:49" ht="15">
      <c r="A408" s="56">
        <v>43618</v>
      </c>
      <c r="B408" s="57" t="s">
        <v>760</v>
      </c>
      <c r="C408" s="57" t="s">
        <v>761</v>
      </c>
      <c r="D408" s="57" t="s">
        <v>762</v>
      </c>
      <c r="E408" s="57" t="s">
        <v>763</v>
      </c>
      <c r="F408" s="57" t="s">
        <v>764</v>
      </c>
      <c r="G408" s="57">
        <v>7</v>
      </c>
      <c r="H408" s="57">
        <v>0</v>
      </c>
      <c r="I408" s="57">
        <v>1.1200000000000001</v>
      </c>
      <c r="J408" s="57">
        <v>7.62</v>
      </c>
      <c r="K408" s="57">
        <v>14.76</v>
      </c>
      <c r="L408" s="57">
        <v>-13.64</v>
      </c>
      <c r="M408" s="57">
        <v>23</v>
      </c>
      <c r="N408" s="57">
        <v>24</v>
      </c>
      <c r="O408" s="57">
        <v>1</v>
      </c>
      <c r="P408" s="57">
        <v>11</v>
      </c>
      <c r="Q408" s="57">
        <v>12</v>
      </c>
      <c r="R408" s="57">
        <v>100</v>
      </c>
      <c r="S408" s="57">
        <v>0</v>
      </c>
      <c r="T408" s="57">
        <v>0</v>
      </c>
      <c r="U408" s="57">
        <v>56.52</v>
      </c>
      <c r="V408" s="57">
        <v>17.39</v>
      </c>
      <c r="W408" s="57">
        <v>26.09</v>
      </c>
      <c r="X408" s="57">
        <v>25</v>
      </c>
      <c r="Y408" s="57">
        <v>12.5</v>
      </c>
      <c r="Z408" s="57">
        <v>62.5</v>
      </c>
      <c r="AA408" s="57">
        <v>63.64</v>
      </c>
      <c r="AB408" s="57">
        <v>8.33</v>
      </c>
      <c r="AC408" s="57">
        <v>17</v>
      </c>
      <c r="AD408" s="57">
        <v>3</v>
      </c>
      <c r="AE408" s="57">
        <v>70.59</v>
      </c>
      <c r="AF408" s="57">
        <v>66.67</v>
      </c>
      <c r="AI408" s="45">
        <f t="shared" si="92"/>
        <v>44.075000000000003</v>
      </c>
      <c r="AJ408" s="46">
        <f t="shared" si="93"/>
        <v>-44.075000000000003</v>
      </c>
      <c r="AK408" s="63" t="str">
        <f t="shared" si="94"/>
        <v>Y</v>
      </c>
      <c r="AL408" s="63" t="str">
        <f t="shared" si="95"/>
        <v>N</v>
      </c>
      <c r="AM408" s="44" t="str">
        <f t="shared" si="96"/>
        <v>Win</v>
      </c>
      <c r="AN408" s="44" t="str">
        <f t="shared" si="97"/>
        <v>Loss</v>
      </c>
      <c r="AO408" s="44" t="str">
        <f t="shared" si="98"/>
        <v>Loss</v>
      </c>
      <c r="AP408" s="44">
        <f t="shared" si="99"/>
        <v>6.0000000000000071</v>
      </c>
      <c r="AQ408" s="44">
        <f t="shared" si="100"/>
        <v>-50</v>
      </c>
      <c r="AR408" s="44">
        <f t="shared" si="101"/>
        <v>-50</v>
      </c>
      <c r="AS408" s="99" t="str">
        <f t="shared" si="102"/>
        <v>+</v>
      </c>
      <c r="AT408" s="99" t="str">
        <f t="shared" si="103"/>
        <v>+</v>
      </c>
      <c r="AU408" s="99" t="str">
        <f t="shared" si="104"/>
        <v>+</v>
      </c>
      <c r="AV408" s="99" t="str">
        <f t="shared" si="105"/>
        <v>+</v>
      </c>
      <c r="AW408" s="99" t="str">
        <f t="shared" si="106"/>
        <v>+</v>
      </c>
    </row>
    <row r="409" spans="1:49" ht="15">
      <c r="A409" s="56">
        <v>43618</v>
      </c>
      <c r="B409" s="57" t="s">
        <v>721</v>
      </c>
      <c r="C409" s="57" t="s">
        <v>722</v>
      </c>
      <c r="D409" s="57" t="s">
        <v>765</v>
      </c>
      <c r="E409" s="57" t="s">
        <v>766</v>
      </c>
      <c r="F409" s="57" t="s">
        <v>767</v>
      </c>
      <c r="G409" s="57">
        <v>0</v>
      </c>
      <c r="H409" s="57">
        <v>2</v>
      </c>
      <c r="I409" s="57">
        <v>3.22</v>
      </c>
      <c r="J409" s="57">
        <v>3.24</v>
      </c>
      <c r="K409" s="57">
        <v>2.2599999999999998</v>
      </c>
      <c r="L409" s="57">
        <v>0.96</v>
      </c>
      <c r="M409" s="57">
        <v>21</v>
      </c>
      <c r="N409" s="57">
        <v>21</v>
      </c>
      <c r="O409" s="57">
        <v>2</v>
      </c>
      <c r="P409" s="57">
        <v>11</v>
      </c>
      <c r="Q409" s="57">
        <v>12</v>
      </c>
      <c r="R409" s="57">
        <v>0</v>
      </c>
      <c r="S409" s="57">
        <v>0</v>
      </c>
      <c r="T409" s="57">
        <v>100</v>
      </c>
      <c r="U409" s="57">
        <v>47.62</v>
      </c>
      <c r="V409" s="57">
        <v>9.52</v>
      </c>
      <c r="W409" s="57">
        <v>42.86</v>
      </c>
      <c r="X409" s="57">
        <v>38.1</v>
      </c>
      <c r="Y409" s="57">
        <v>38.1</v>
      </c>
      <c r="Z409" s="57">
        <v>23.81</v>
      </c>
      <c r="AA409" s="57">
        <v>54.55</v>
      </c>
      <c r="AB409" s="57">
        <v>33.33</v>
      </c>
      <c r="AC409" s="57">
        <v>9</v>
      </c>
      <c r="AD409" s="57">
        <v>13</v>
      </c>
      <c r="AE409" s="57">
        <v>66.67</v>
      </c>
      <c r="AF409" s="57">
        <v>53.85</v>
      </c>
      <c r="AI409" s="45">
        <f t="shared" si="92"/>
        <v>-34.76400000000001</v>
      </c>
      <c r="AJ409" s="46">
        <f t="shared" si="93"/>
        <v>34.76400000000001</v>
      </c>
      <c r="AK409" s="63" t="str">
        <f t="shared" si="94"/>
        <v>N</v>
      </c>
      <c r="AL409" s="63" t="str">
        <f t="shared" si="95"/>
        <v>N</v>
      </c>
      <c r="AM409" s="44" t="str">
        <f t="shared" si="96"/>
        <v>Loss</v>
      </c>
      <c r="AN409" s="44" t="str">
        <f t="shared" si="97"/>
        <v>Loss</v>
      </c>
      <c r="AO409" s="44" t="str">
        <f t="shared" si="98"/>
        <v>Win</v>
      </c>
      <c r="AP409" s="44">
        <f t="shared" si="99"/>
        <v>-50</v>
      </c>
      <c r="AQ409" s="44">
        <f t="shared" si="100"/>
        <v>-50</v>
      </c>
      <c r="AR409" s="44">
        <f t="shared" si="101"/>
        <v>62.999999999999986</v>
      </c>
      <c r="AS409" s="99" t="str">
        <f t="shared" si="102"/>
        <v>-</v>
      </c>
      <c r="AT409" s="99" t="str">
        <f t="shared" si="103"/>
        <v>-</v>
      </c>
      <c r="AU409" s="99" t="str">
        <f t="shared" si="104"/>
        <v>+</v>
      </c>
      <c r="AV409" s="99" t="str">
        <f t="shared" si="105"/>
        <v>+</v>
      </c>
      <c r="AW409" s="99" t="str">
        <f t="shared" si="106"/>
        <v>-</v>
      </c>
    </row>
    <row r="410" spans="1:49" ht="15">
      <c r="A410" s="56">
        <v>43618</v>
      </c>
      <c r="B410" s="57" t="s">
        <v>721</v>
      </c>
      <c r="C410" s="57" t="s">
        <v>722</v>
      </c>
      <c r="D410" s="57" t="s">
        <v>768</v>
      </c>
      <c r="E410" s="57" t="s">
        <v>769</v>
      </c>
      <c r="F410" s="57" t="s">
        <v>770</v>
      </c>
      <c r="G410" s="57">
        <v>1</v>
      </c>
      <c r="H410" s="57">
        <v>1</v>
      </c>
      <c r="I410" s="57">
        <v>2.2200000000000002</v>
      </c>
      <c r="J410" s="57">
        <v>3.37</v>
      </c>
      <c r="K410" s="57">
        <v>3.19</v>
      </c>
      <c r="L410" s="57">
        <v>-0.97</v>
      </c>
      <c r="M410" s="57">
        <v>18</v>
      </c>
      <c r="N410" s="57">
        <v>21</v>
      </c>
      <c r="O410" s="57">
        <v>1</v>
      </c>
      <c r="P410" s="57">
        <v>9</v>
      </c>
      <c r="Q410" s="57">
        <v>8</v>
      </c>
      <c r="R410" s="57">
        <v>100</v>
      </c>
      <c r="S410" s="57">
        <v>0</v>
      </c>
      <c r="T410" s="57">
        <v>0</v>
      </c>
      <c r="U410" s="57">
        <v>38.89</v>
      </c>
      <c r="V410" s="57">
        <v>27.78</v>
      </c>
      <c r="W410" s="57">
        <v>33.33</v>
      </c>
      <c r="X410" s="57">
        <v>42.86</v>
      </c>
      <c r="Y410" s="57">
        <v>9.52</v>
      </c>
      <c r="Z410" s="57">
        <v>47.62</v>
      </c>
      <c r="AA410" s="57">
        <v>44.44</v>
      </c>
      <c r="AB410" s="57">
        <v>50</v>
      </c>
      <c r="AC410" s="57">
        <v>9</v>
      </c>
      <c r="AD410" s="57">
        <v>10</v>
      </c>
      <c r="AE410" s="57">
        <v>44.44</v>
      </c>
      <c r="AF410" s="57">
        <v>40</v>
      </c>
      <c r="AI410" s="45">
        <f t="shared" si="92"/>
        <v>33.89</v>
      </c>
      <c r="AJ410" s="46">
        <f t="shared" si="93"/>
        <v>-33.89</v>
      </c>
      <c r="AK410" s="63" t="str">
        <f t="shared" si="94"/>
        <v>N</v>
      </c>
      <c r="AL410" s="63" t="str">
        <f t="shared" si="95"/>
        <v>N</v>
      </c>
      <c r="AM410" s="44" t="str">
        <f t="shared" si="96"/>
        <v>Loss</v>
      </c>
      <c r="AN410" s="44" t="str">
        <f t="shared" si="97"/>
        <v>Win</v>
      </c>
      <c r="AO410" s="44" t="str">
        <f t="shared" si="98"/>
        <v>Loss</v>
      </c>
      <c r="AP410" s="44">
        <f t="shared" si="99"/>
        <v>-50</v>
      </c>
      <c r="AQ410" s="44">
        <f t="shared" si="100"/>
        <v>118.5</v>
      </c>
      <c r="AR410" s="44">
        <f t="shared" si="101"/>
        <v>-50</v>
      </c>
      <c r="AS410" s="99" t="str">
        <f t="shared" si="102"/>
        <v>+</v>
      </c>
      <c r="AT410" s="99" t="str">
        <f t="shared" si="103"/>
        <v>+</v>
      </c>
      <c r="AU410" s="99" t="str">
        <f t="shared" si="104"/>
        <v>-</v>
      </c>
      <c r="AV410" s="99" t="str">
        <f t="shared" si="105"/>
        <v>-</v>
      </c>
      <c r="AW410" s="99" t="str">
        <f t="shared" si="106"/>
        <v>+</v>
      </c>
    </row>
    <row r="411" spans="1:49" ht="15">
      <c r="A411" s="56">
        <v>43618</v>
      </c>
      <c r="B411" s="57" t="s">
        <v>721</v>
      </c>
      <c r="C411" s="57" t="s">
        <v>729</v>
      </c>
      <c r="D411" s="57" t="s">
        <v>771</v>
      </c>
      <c r="E411" s="57" t="s">
        <v>772</v>
      </c>
      <c r="F411" s="57" t="s">
        <v>773</v>
      </c>
      <c r="G411" s="57">
        <v>0</v>
      </c>
      <c r="H411" s="57">
        <v>1</v>
      </c>
      <c r="I411" s="57">
        <v>2.67</v>
      </c>
      <c r="J411" s="57">
        <v>2.98</v>
      </c>
      <c r="K411" s="57">
        <v>2.63</v>
      </c>
      <c r="L411" s="57">
        <v>0.04</v>
      </c>
      <c r="M411" s="57">
        <v>16</v>
      </c>
      <c r="N411" s="57">
        <v>20</v>
      </c>
      <c r="O411" s="57">
        <v>1</v>
      </c>
      <c r="P411" s="57">
        <v>5</v>
      </c>
      <c r="Q411" s="57">
        <v>11</v>
      </c>
      <c r="R411" s="57">
        <v>0</v>
      </c>
      <c r="S411" s="57">
        <v>100</v>
      </c>
      <c r="T411" s="57">
        <v>0</v>
      </c>
      <c r="U411" s="57">
        <v>43.75</v>
      </c>
      <c r="V411" s="57">
        <v>25</v>
      </c>
      <c r="W411" s="57">
        <v>31.25</v>
      </c>
      <c r="X411" s="57">
        <v>45</v>
      </c>
      <c r="Y411" s="57">
        <v>30</v>
      </c>
      <c r="Z411" s="57">
        <v>25</v>
      </c>
      <c r="AA411" s="57">
        <v>40</v>
      </c>
      <c r="AB411" s="57">
        <v>45.45</v>
      </c>
      <c r="AC411" s="57">
        <v>7</v>
      </c>
      <c r="AD411" s="57">
        <v>12</v>
      </c>
      <c r="AE411" s="57">
        <v>28.57</v>
      </c>
      <c r="AF411" s="57">
        <v>58.33</v>
      </c>
      <c r="AI411" s="45">
        <f t="shared" si="92"/>
        <v>8</v>
      </c>
      <c r="AJ411" s="46">
        <f t="shared" si="93"/>
        <v>12</v>
      </c>
      <c r="AK411" s="63" t="str">
        <f t="shared" si="94"/>
        <v>N</v>
      </c>
      <c r="AL411" s="63" t="str">
        <f t="shared" si="95"/>
        <v>N</v>
      </c>
      <c r="AM411" s="44" t="str">
        <f t="shared" si="96"/>
        <v>Loss</v>
      </c>
      <c r="AN411" s="44" t="str">
        <f t="shared" si="97"/>
        <v>Loss</v>
      </c>
      <c r="AO411" s="44" t="str">
        <f t="shared" si="98"/>
        <v>Win</v>
      </c>
      <c r="AP411" s="44">
        <f t="shared" si="99"/>
        <v>-50</v>
      </c>
      <c r="AQ411" s="44">
        <f t="shared" si="100"/>
        <v>-50</v>
      </c>
      <c r="AR411" s="44">
        <f t="shared" si="101"/>
        <v>81.5</v>
      </c>
      <c r="AS411" s="99" t="str">
        <f t="shared" si="102"/>
        <v>-</v>
      </c>
      <c r="AT411" s="99" t="str">
        <f t="shared" si="103"/>
        <v>-</v>
      </c>
      <c r="AU411" s="99" t="str">
        <f t="shared" si="104"/>
        <v>-</v>
      </c>
      <c r="AV411" s="99" t="str">
        <f t="shared" si="105"/>
        <v>-</v>
      </c>
      <c r="AW411" s="99" t="str">
        <f t="shared" si="106"/>
        <v>+</v>
      </c>
    </row>
    <row r="412" spans="1:49" ht="15">
      <c r="A412" s="56">
        <v>43618</v>
      </c>
      <c r="B412" s="57" t="s">
        <v>441</v>
      </c>
      <c r="C412" s="57" t="s">
        <v>774</v>
      </c>
      <c r="D412" s="57" t="s">
        <v>775</v>
      </c>
      <c r="E412" s="57" t="s">
        <v>776</v>
      </c>
      <c r="F412" s="57" t="s">
        <v>777</v>
      </c>
      <c r="G412" s="57">
        <v>1</v>
      </c>
      <c r="H412" s="57">
        <v>1</v>
      </c>
      <c r="I412" s="57">
        <v>2.82</v>
      </c>
      <c r="J412" s="57">
        <v>2.79</v>
      </c>
      <c r="K412" s="57">
        <v>2.7</v>
      </c>
      <c r="L412" s="57">
        <v>0.12</v>
      </c>
      <c r="M412" s="57">
        <v>39</v>
      </c>
      <c r="N412" s="57">
        <v>44</v>
      </c>
      <c r="O412" s="57">
        <v>1</v>
      </c>
      <c r="P412" s="57">
        <v>19</v>
      </c>
      <c r="Q412" s="57">
        <v>22</v>
      </c>
      <c r="R412" s="57">
        <v>0</v>
      </c>
      <c r="S412" s="57">
        <v>100</v>
      </c>
      <c r="T412" s="57">
        <v>0</v>
      </c>
      <c r="U412" s="57">
        <v>53.85</v>
      </c>
      <c r="V412" s="57">
        <v>33.33</v>
      </c>
      <c r="W412" s="57">
        <v>12.82</v>
      </c>
      <c r="X412" s="57">
        <v>56.82</v>
      </c>
      <c r="Y412" s="57">
        <v>29.55</v>
      </c>
      <c r="Z412" s="57">
        <v>13.64</v>
      </c>
      <c r="AA412" s="57">
        <v>84.21</v>
      </c>
      <c r="AB412" s="57">
        <v>45.45</v>
      </c>
      <c r="AC412" s="57">
        <v>27</v>
      </c>
      <c r="AD412" s="57">
        <v>40</v>
      </c>
      <c r="AE412" s="57">
        <v>62.96</v>
      </c>
      <c r="AF412" s="57">
        <v>60</v>
      </c>
      <c r="AI412" s="45">
        <f t="shared" si="92"/>
        <v>9.9480000000000004</v>
      </c>
      <c r="AJ412" s="46">
        <f t="shared" si="93"/>
        <v>10.052</v>
      </c>
      <c r="AK412" s="63" t="str">
        <f t="shared" si="94"/>
        <v>Y</v>
      </c>
      <c r="AL412" s="63" t="str">
        <f t="shared" si="95"/>
        <v>N</v>
      </c>
      <c r="AM412" s="44" t="str">
        <f t="shared" si="96"/>
        <v>Loss</v>
      </c>
      <c r="AN412" s="44" t="str">
        <f t="shared" si="97"/>
        <v>Win</v>
      </c>
      <c r="AO412" s="44" t="str">
        <f t="shared" si="98"/>
        <v>Loss</v>
      </c>
      <c r="AP412" s="44">
        <f t="shared" si="99"/>
        <v>-50</v>
      </c>
      <c r="AQ412" s="44">
        <f t="shared" si="100"/>
        <v>89.5</v>
      </c>
      <c r="AR412" s="44">
        <f t="shared" si="101"/>
        <v>-50</v>
      </c>
      <c r="AS412" s="99" t="str">
        <f t="shared" si="102"/>
        <v>-</v>
      </c>
      <c r="AT412" s="99" t="str">
        <f t="shared" si="103"/>
        <v>-</v>
      </c>
      <c r="AU412" s="99" t="str">
        <f t="shared" si="104"/>
        <v>-</v>
      </c>
      <c r="AV412" s="99" t="str">
        <f t="shared" si="105"/>
        <v>+</v>
      </c>
      <c r="AW412" s="99" t="str">
        <f t="shared" si="106"/>
        <v>+</v>
      </c>
    </row>
    <row r="413" spans="1:49" ht="15">
      <c r="A413" s="56">
        <v>43618</v>
      </c>
      <c r="B413" s="57" t="s">
        <v>441</v>
      </c>
      <c r="C413" s="57" t="s">
        <v>749</v>
      </c>
      <c r="D413" s="57" t="s">
        <v>778</v>
      </c>
      <c r="E413" s="57" t="s">
        <v>779</v>
      </c>
      <c r="F413" s="57" t="s">
        <v>780</v>
      </c>
      <c r="G413" s="57">
        <v>3</v>
      </c>
      <c r="H413" s="57">
        <v>1</v>
      </c>
      <c r="I413" s="57">
        <v>2.08</v>
      </c>
      <c r="J413" s="57">
        <v>3.15</v>
      </c>
      <c r="K413" s="57">
        <v>3.32</v>
      </c>
      <c r="L413" s="57">
        <v>-1.24</v>
      </c>
      <c r="M413" s="57">
        <v>10</v>
      </c>
      <c r="N413" s="57">
        <v>37</v>
      </c>
      <c r="O413" s="57">
        <v>1</v>
      </c>
      <c r="P413" s="57">
        <v>7</v>
      </c>
      <c r="Q413" s="57">
        <v>17</v>
      </c>
      <c r="R413" s="57">
        <v>100</v>
      </c>
      <c r="S413" s="57">
        <v>0</v>
      </c>
      <c r="T413" s="57">
        <v>0</v>
      </c>
      <c r="U413" s="57">
        <v>80</v>
      </c>
      <c r="V413" s="57">
        <v>10</v>
      </c>
      <c r="W413" s="57">
        <v>10</v>
      </c>
      <c r="X413" s="57">
        <v>54.05</v>
      </c>
      <c r="Y413" s="57">
        <v>35.14</v>
      </c>
      <c r="Z413" s="57">
        <v>10.81</v>
      </c>
      <c r="AA413" s="57">
        <v>71.430000000000007</v>
      </c>
      <c r="AB413" s="57">
        <v>52.94</v>
      </c>
      <c r="AC413" s="57">
        <v>9</v>
      </c>
      <c r="AD413" s="57">
        <v>29</v>
      </c>
      <c r="AE413" s="57">
        <v>77.78</v>
      </c>
      <c r="AF413" s="57">
        <v>55.17</v>
      </c>
      <c r="AI413" s="45">
        <f t="shared" si="92"/>
        <v>32.838000000000001</v>
      </c>
      <c r="AJ413" s="46">
        <f t="shared" si="93"/>
        <v>-32.838000000000001</v>
      </c>
      <c r="AK413" s="63" t="str">
        <f t="shared" si="94"/>
        <v>N</v>
      </c>
      <c r="AL413" s="63" t="str">
        <f t="shared" si="95"/>
        <v>N</v>
      </c>
      <c r="AM413" s="44" t="str">
        <f t="shared" si="96"/>
        <v>Win</v>
      </c>
      <c r="AN413" s="44" t="str">
        <f t="shared" si="97"/>
        <v>Loss</v>
      </c>
      <c r="AO413" s="44" t="str">
        <f t="shared" si="98"/>
        <v>Loss</v>
      </c>
      <c r="AP413" s="44">
        <f t="shared" si="99"/>
        <v>54</v>
      </c>
      <c r="AQ413" s="44">
        <f t="shared" si="100"/>
        <v>-50</v>
      </c>
      <c r="AR413" s="44">
        <f t="shared" si="101"/>
        <v>-50</v>
      </c>
      <c r="AS413" s="99" t="str">
        <f t="shared" si="102"/>
        <v>+</v>
      </c>
      <c r="AT413" s="99" t="str">
        <f t="shared" si="103"/>
        <v>+</v>
      </c>
      <c r="AU413" s="99" t="str">
        <f t="shared" si="104"/>
        <v>+</v>
      </c>
      <c r="AV413" s="99" t="str">
        <f t="shared" si="105"/>
        <v>+</v>
      </c>
      <c r="AW413" s="99" t="str">
        <f t="shared" si="106"/>
        <v>+</v>
      </c>
    </row>
    <row r="414" spans="1:49" ht="15">
      <c r="A414" s="56">
        <v>43618</v>
      </c>
      <c r="B414" s="57" t="s">
        <v>441</v>
      </c>
      <c r="C414" s="57" t="s">
        <v>756</v>
      </c>
      <c r="D414" s="57" t="s">
        <v>781</v>
      </c>
      <c r="E414" s="57" t="s">
        <v>782</v>
      </c>
      <c r="F414" s="57" t="s">
        <v>783</v>
      </c>
      <c r="G414" s="57">
        <v>3</v>
      </c>
      <c r="H414" s="57">
        <v>0</v>
      </c>
      <c r="I414" s="57">
        <v>1.69</v>
      </c>
      <c r="J414" s="57">
        <v>3.63</v>
      </c>
      <c r="K414" s="57">
        <v>4.29</v>
      </c>
      <c r="L414" s="57">
        <v>-2.6</v>
      </c>
      <c r="M414" s="57">
        <v>34</v>
      </c>
      <c r="N414" s="57">
        <v>35</v>
      </c>
      <c r="O414" s="57">
        <v>1</v>
      </c>
      <c r="P414" s="57">
        <v>16</v>
      </c>
      <c r="Q414" s="57">
        <v>16</v>
      </c>
      <c r="R414" s="57">
        <v>0</v>
      </c>
      <c r="S414" s="57">
        <v>0</v>
      </c>
      <c r="T414" s="57">
        <v>100</v>
      </c>
      <c r="U414" s="57">
        <v>58.82</v>
      </c>
      <c r="V414" s="57">
        <v>17.649999999999999</v>
      </c>
      <c r="W414" s="57">
        <v>23.53</v>
      </c>
      <c r="X414" s="57">
        <v>54.29</v>
      </c>
      <c r="Y414" s="57">
        <v>31.43</v>
      </c>
      <c r="Z414" s="57">
        <v>14.29</v>
      </c>
      <c r="AA414" s="57">
        <v>81.25</v>
      </c>
      <c r="AB414" s="57">
        <v>43.75</v>
      </c>
      <c r="AC414" s="57">
        <v>31</v>
      </c>
      <c r="AD414" s="57">
        <v>31</v>
      </c>
      <c r="AE414" s="57">
        <v>64.52</v>
      </c>
      <c r="AF414" s="57">
        <v>58.06</v>
      </c>
      <c r="AI414" s="45">
        <f t="shared" si="92"/>
        <v>-32.32</v>
      </c>
      <c r="AJ414" s="46">
        <f t="shared" si="93"/>
        <v>32.32</v>
      </c>
      <c r="AK414" s="63" t="str">
        <f t="shared" si="94"/>
        <v>Y</v>
      </c>
      <c r="AL414" s="63" t="str">
        <f t="shared" si="95"/>
        <v>N</v>
      </c>
      <c r="AM414" s="44" t="str">
        <f t="shared" si="96"/>
        <v>Win</v>
      </c>
      <c r="AN414" s="44" t="str">
        <f t="shared" si="97"/>
        <v>Loss</v>
      </c>
      <c r="AO414" s="44" t="str">
        <f t="shared" si="98"/>
        <v>Loss</v>
      </c>
      <c r="AP414" s="44">
        <f t="shared" si="99"/>
        <v>34.5</v>
      </c>
      <c r="AQ414" s="44">
        <f t="shared" si="100"/>
        <v>-50</v>
      </c>
      <c r="AR414" s="44">
        <f t="shared" si="101"/>
        <v>-50</v>
      </c>
      <c r="AS414" s="99" t="str">
        <f t="shared" si="102"/>
        <v>+</v>
      </c>
      <c r="AT414" s="99" t="str">
        <f t="shared" si="103"/>
        <v>-</v>
      </c>
      <c r="AU414" s="99" t="str">
        <f t="shared" si="104"/>
        <v>+</v>
      </c>
      <c r="AV414" s="99" t="str">
        <f t="shared" si="105"/>
        <v>+</v>
      </c>
      <c r="AW414" s="99" t="str">
        <f t="shared" si="106"/>
        <v>-</v>
      </c>
    </row>
    <row r="415" spans="1:49" ht="15">
      <c r="A415" s="56">
        <v>43618</v>
      </c>
      <c r="B415" s="57" t="s">
        <v>441</v>
      </c>
      <c r="C415" s="57" t="s">
        <v>756</v>
      </c>
      <c r="D415" s="57" t="s">
        <v>784</v>
      </c>
      <c r="E415" s="57" t="s">
        <v>785</v>
      </c>
      <c r="F415" s="57" t="s">
        <v>786</v>
      </c>
      <c r="G415" s="57">
        <v>4</v>
      </c>
      <c r="H415" s="57">
        <v>0</v>
      </c>
      <c r="I415" s="57">
        <v>1.3</v>
      </c>
      <c r="J415" s="57">
        <v>4.72</v>
      </c>
      <c r="K415" s="57">
        <v>8.41</v>
      </c>
      <c r="L415" s="57">
        <v>-7.11</v>
      </c>
      <c r="M415" s="57">
        <v>31</v>
      </c>
      <c r="N415" s="57">
        <v>14</v>
      </c>
      <c r="O415" s="57">
        <v>1</v>
      </c>
      <c r="P415" s="57">
        <v>19</v>
      </c>
      <c r="Q415" s="57">
        <v>7</v>
      </c>
      <c r="R415" s="57">
        <v>0</v>
      </c>
      <c r="S415" s="57">
        <v>100</v>
      </c>
      <c r="T415" s="57">
        <v>0</v>
      </c>
      <c r="U415" s="57">
        <v>70.97</v>
      </c>
      <c r="V415" s="57">
        <v>19.350000000000001</v>
      </c>
      <c r="W415" s="57">
        <v>9.68</v>
      </c>
      <c r="X415" s="57">
        <v>50</v>
      </c>
      <c r="Y415" s="57">
        <v>42.86</v>
      </c>
      <c r="Z415" s="57">
        <v>7.14</v>
      </c>
      <c r="AA415" s="57">
        <v>84.21</v>
      </c>
      <c r="AB415" s="57">
        <v>71.430000000000007</v>
      </c>
      <c r="AC415" s="57">
        <v>27</v>
      </c>
      <c r="AD415" s="57">
        <v>12</v>
      </c>
      <c r="AE415" s="57">
        <v>81.48</v>
      </c>
      <c r="AF415" s="57">
        <v>50</v>
      </c>
      <c r="AI415" s="45">
        <f t="shared" si="92"/>
        <v>11.335000000000001</v>
      </c>
      <c r="AJ415" s="46">
        <f t="shared" si="93"/>
        <v>8.6649999999999991</v>
      </c>
      <c r="AK415" s="63" t="str">
        <f t="shared" si="94"/>
        <v>Y</v>
      </c>
      <c r="AL415" s="63" t="str">
        <f t="shared" si="95"/>
        <v>N</v>
      </c>
      <c r="AM415" s="44" t="str">
        <f t="shared" si="96"/>
        <v>Win</v>
      </c>
      <c r="AN415" s="44" t="str">
        <f t="shared" si="97"/>
        <v>Loss</v>
      </c>
      <c r="AO415" s="44" t="str">
        <f t="shared" si="98"/>
        <v>Loss</v>
      </c>
      <c r="AP415" s="44">
        <f t="shared" si="99"/>
        <v>15</v>
      </c>
      <c r="AQ415" s="44">
        <f t="shared" si="100"/>
        <v>-50</v>
      </c>
      <c r="AR415" s="44">
        <f t="shared" si="101"/>
        <v>-50</v>
      </c>
      <c r="AS415" s="99" t="str">
        <f t="shared" si="102"/>
        <v>+</v>
      </c>
      <c r="AT415" s="99" t="str">
        <f t="shared" si="103"/>
        <v>-</v>
      </c>
      <c r="AU415" s="99" t="str">
        <f t="shared" si="104"/>
        <v>+</v>
      </c>
      <c r="AV415" s="99" t="str">
        <f t="shared" si="105"/>
        <v>+</v>
      </c>
      <c r="AW415" s="99" t="str">
        <f t="shared" si="106"/>
        <v>+</v>
      </c>
    </row>
    <row r="416" spans="1:49" ht="15">
      <c r="A416" s="56">
        <v>43618</v>
      </c>
      <c r="B416" s="57" t="s">
        <v>420</v>
      </c>
      <c r="C416" s="57" t="s">
        <v>425</v>
      </c>
      <c r="D416" s="57" t="s">
        <v>787</v>
      </c>
      <c r="E416" s="57" t="s">
        <v>788</v>
      </c>
      <c r="F416" s="57" t="s">
        <v>789</v>
      </c>
      <c r="G416" s="57">
        <v>4</v>
      </c>
      <c r="H416" s="57">
        <v>3</v>
      </c>
      <c r="I416" s="57">
        <v>1.31</v>
      </c>
      <c r="J416" s="57">
        <v>5.0999999999999996</v>
      </c>
      <c r="K416" s="57">
        <v>6.97</v>
      </c>
      <c r="L416" s="57">
        <v>-5.66</v>
      </c>
      <c r="M416" s="57">
        <v>9</v>
      </c>
      <c r="N416" s="57">
        <v>9</v>
      </c>
      <c r="O416" s="57">
        <v>0</v>
      </c>
      <c r="P416" s="57">
        <v>4</v>
      </c>
      <c r="Q416" s="57">
        <v>4</v>
      </c>
      <c r="R416" s="57">
        <v>0</v>
      </c>
      <c r="S416" s="57">
        <v>0</v>
      </c>
      <c r="T416" s="57">
        <v>0</v>
      </c>
      <c r="U416" s="57">
        <v>55.56</v>
      </c>
      <c r="V416" s="57">
        <v>11.11</v>
      </c>
      <c r="W416" s="57">
        <v>33.33</v>
      </c>
      <c r="X416" s="57">
        <v>22.22</v>
      </c>
      <c r="Y416" s="57">
        <v>33.33</v>
      </c>
      <c r="Z416" s="57">
        <v>44.44</v>
      </c>
      <c r="AA416" s="57">
        <v>75</v>
      </c>
      <c r="AB416" s="57">
        <v>50</v>
      </c>
      <c r="AC416" s="57">
        <v>6</v>
      </c>
      <c r="AD416" s="57">
        <v>1</v>
      </c>
      <c r="AE416" s="57">
        <v>66.67</v>
      </c>
      <c r="AF416" s="57">
        <v>0</v>
      </c>
      <c r="AI416" s="45">
        <f t="shared" si="92"/>
        <v>6.6680000000000019</v>
      </c>
      <c r="AJ416" s="46">
        <f t="shared" si="93"/>
        <v>-6.6680000000000019</v>
      </c>
      <c r="AK416" s="63" t="str">
        <f t="shared" si="94"/>
        <v>N</v>
      </c>
      <c r="AL416" s="63" t="str">
        <f t="shared" si="95"/>
        <v>N</v>
      </c>
      <c r="AM416" s="44" t="str">
        <f t="shared" si="96"/>
        <v>Win</v>
      </c>
      <c r="AN416" s="44" t="str">
        <f t="shared" si="97"/>
        <v>Loss</v>
      </c>
      <c r="AO416" s="44" t="str">
        <f t="shared" si="98"/>
        <v>Loss</v>
      </c>
      <c r="AP416" s="44">
        <f t="shared" si="99"/>
        <v>15.5</v>
      </c>
      <c r="AQ416" s="44">
        <f t="shared" si="100"/>
        <v>-50</v>
      </c>
      <c r="AR416" s="44">
        <f t="shared" si="101"/>
        <v>-50</v>
      </c>
      <c r="AS416" s="99" t="str">
        <f t="shared" si="102"/>
        <v>+</v>
      </c>
      <c r="AT416" s="99" t="str">
        <f t="shared" si="103"/>
        <v>n/a</v>
      </c>
      <c r="AU416" s="99" t="str">
        <f t="shared" si="104"/>
        <v>+</v>
      </c>
      <c r="AV416" s="99" t="str">
        <f t="shared" si="105"/>
        <v>+</v>
      </c>
      <c r="AW416" s="99" t="str">
        <f t="shared" si="106"/>
        <v>+</v>
      </c>
    </row>
    <row r="417" spans="1:49" ht="15">
      <c r="A417" s="56">
        <v>43618</v>
      </c>
      <c r="B417" s="57" t="s">
        <v>420</v>
      </c>
      <c r="C417" s="57" t="s">
        <v>790</v>
      </c>
      <c r="D417" s="57" t="s">
        <v>791</v>
      </c>
      <c r="E417" s="57" t="s">
        <v>792</v>
      </c>
      <c r="F417" s="57" t="s">
        <v>793</v>
      </c>
      <c r="G417" s="57">
        <v>3</v>
      </c>
      <c r="H417" s="57">
        <v>3</v>
      </c>
      <c r="I417" s="57">
        <v>1.5</v>
      </c>
      <c r="J417" s="57">
        <v>4.8499999999999996</v>
      </c>
      <c r="K417" s="57">
        <v>3.85</v>
      </c>
      <c r="L417" s="57">
        <v>-2.35</v>
      </c>
      <c r="M417" s="57">
        <v>31</v>
      </c>
      <c r="N417" s="57">
        <v>8</v>
      </c>
      <c r="O417" s="57">
        <v>0</v>
      </c>
      <c r="P417" s="57">
        <v>15</v>
      </c>
      <c r="Q417" s="57">
        <v>4</v>
      </c>
      <c r="R417" s="57">
        <v>0</v>
      </c>
      <c r="S417" s="57">
        <v>0</v>
      </c>
      <c r="T417" s="57">
        <v>0</v>
      </c>
      <c r="U417" s="57">
        <v>38.71</v>
      </c>
      <c r="V417" s="57">
        <v>35.479999999999997</v>
      </c>
      <c r="W417" s="57">
        <v>25.81</v>
      </c>
      <c r="X417" s="57">
        <v>25</v>
      </c>
      <c r="Y417" s="57">
        <v>0</v>
      </c>
      <c r="Z417" s="57">
        <v>75</v>
      </c>
      <c r="AA417" s="57">
        <v>46.67</v>
      </c>
      <c r="AB417" s="57">
        <v>25</v>
      </c>
      <c r="AC417" s="57">
        <v>16</v>
      </c>
      <c r="AD417" s="57">
        <v>3</v>
      </c>
      <c r="AE417" s="57">
        <v>68.75</v>
      </c>
      <c r="AF417" s="57">
        <v>33.33</v>
      </c>
      <c r="AI417" s="45">
        <f t="shared" si="92"/>
        <v>16.128</v>
      </c>
      <c r="AJ417" s="46">
        <f t="shared" si="93"/>
        <v>-16.128</v>
      </c>
      <c r="AK417" s="63" t="str">
        <f t="shared" si="94"/>
        <v>N</v>
      </c>
      <c r="AL417" s="63" t="str">
        <f t="shared" si="95"/>
        <v>N</v>
      </c>
      <c r="AM417" s="44" t="str">
        <f t="shared" si="96"/>
        <v>Loss</v>
      </c>
      <c r="AN417" s="44" t="str">
        <f t="shared" si="97"/>
        <v>Win</v>
      </c>
      <c r="AO417" s="44" t="str">
        <f t="shared" si="98"/>
        <v>Loss</v>
      </c>
      <c r="AP417" s="44">
        <f t="shared" si="99"/>
        <v>-50</v>
      </c>
      <c r="AQ417" s="44">
        <f t="shared" si="100"/>
        <v>192.49999999999997</v>
      </c>
      <c r="AR417" s="44">
        <f t="shared" si="101"/>
        <v>-50</v>
      </c>
      <c r="AS417" s="99" t="str">
        <f t="shared" si="102"/>
        <v>+</v>
      </c>
      <c r="AT417" s="99" t="str">
        <f t="shared" si="103"/>
        <v>n/a</v>
      </c>
      <c r="AU417" s="99" t="str">
        <f t="shared" si="104"/>
        <v>+</v>
      </c>
      <c r="AV417" s="99" t="str">
        <f t="shared" si="105"/>
        <v>+</v>
      </c>
      <c r="AW417" s="99" t="str">
        <f t="shared" si="106"/>
        <v>+</v>
      </c>
    </row>
    <row r="418" spans="1:49" ht="15">
      <c r="A418" s="56">
        <v>43618</v>
      </c>
      <c r="B418" s="57" t="s">
        <v>334</v>
      </c>
      <c r="C418" s="57" t="s">
        <v>794</v>
      </c>
      <c r="D418" s="57" t="s">
        <v>795</v>
      </c>
      <c r="E418" s="57" t="s">
        <v>796</v>
      </c>
      <c r="F418" s="57" t="s">
        <v>797</v>
      </c>
      <c r="G418" s="57">
        <v>3</v>
      </c>
      <c r="H418" s="57">
        <v>5</v>
      </c>
      <c r="I418" s="57">
        <v>2.19</v>
      </c>
      <c r="J418" s="57">
        <v>3.45</v>
      </c>
      <c r="K418" s="57">
        <v>2.96</v>
      </c>
      <c r="L418" s="57">
        <v>-0.77</v>
      </c>
      <c r="M418" s="57">
        <v>33</v>
      </c>
      <c r="N418" s="57">
        <v>33</v>
      </c>
      <c r="O418" s="57">
        <v>0</v>
      </c>
      <c r="P418" s="57">
        <v>15</v>
      </c>
      <c r="Q418" s="57">
        <v>17</v>
      </c>
      <c r="R418" s="57">
        <v>0</v>
      </c>
      <c r="S418" s="57">
        <v>0</v>
      </c>
      <c r="T418" s="57">
        <v>0</v>
      </c>
      <c r="U418" s="57">
        <v>75.760000000000005</v>
      </c>
      <c r="V418" s="57">
        <v>12.12</v>
      </c>
      <c r="W418" s="57">
        <v>12.12</v>
      </c>
      <c r="X418" s="57">
        <v>63.64</v>
      </c>
      <c r="Y418" s="57">
        <v>15.15</v>
      </c>
      <c r="Z418" s="57">
        <v>21.21</v>
      </c>
      <c r="AA418" s="57">
        <v>73.33</v>
      </c>
      <c r="AB418" s="57">
        <v>58.82</v>
      </c>
      <c r="AC418" s="57">
        <v>28</v>
      </c>
      <c r="AD418" s="57">
        <v>29</v>
      </c>
      <c r="AE418" s="57">
        <v>82.14</v>
      </c>
      <c r="AF418" s="57">
        <v>68.97</v>
      </c>
      <c r="AI418" s="45">
        <f t="shared" si="92"/>
        <v>3.9389999999999996</v>
      </c>
      <c r="AJ418" s="46">
        <f t="shared" si="93"/>
        <v>-3.9389999999999996</v>
      </c>
      <c r="AK418" s="63" t="str">
        <f t="shared" si="94"/>
        <v>Y</v>
      </c>
      <c r="AL418" s="63" t="str">
        <f t="shared" si="95"/>
        <v>N</v>
      </c>
      <c r="AM418" s="44" t="str">
        <f t="shared" si="96"/>
        <v>Loss</v>
      </c>
      <c r="AN418" s="44" t="str">
        <f t="shared" si="97"/>
        <v>Loss</v>
      </c>
      <c r="AO418" s="44" t="str">
        <f t="shared" si="98"/>
        <v>Win</v>
      </c>
      <c r="AP418" s="44">
        <f t="shared" si="99"/>
        <v>-50</v>
      </c>
      <c r="AQ418" s="44">
        <f t="shared" si="100"/>
        <v>-50</v>
      </c>
      <c r="AR418" s="44">
        <f t="shared" si="101"/>
        <v>98</v>
      </c>
      <c r="AS418" s="99" t="str">
        <f t="shared" si="102"/>
        <v>+</v>
      </c>
      <c r="AT418" s="99" t="str">
        <f t="shared" si="103"/>
        <v>n/a</v>
      </c>
      <c r="AU418" s="99" t="str">
        <f t="shared" si="104"/>
        <v>+</v>
      </c>
      <c r="AV418" s="99" t="str">
        <f t="shared" si="105"/>
        <v>+</v>
      </c>
      <c r="AW418" s="99" t="str">
        <f t="shared" si="106"/>
        <v>+</v>
      </c>
    </row>
    <row r="419" spans="1:49" ht="15">
      <c r="A419" s="56">
        <v>43618</v>
      </c>
      <c r="B419" s="57" t="s">
        <v>737</v>
      </c>
      <c r="C419" s="57" t="s">
        <v>738</v>
      </c>
      <c r="D419" s="57" t="s">
        <v>798</v>
      </c>
      <c r="E419" s="57" t="s">
        <v>799</v>
      </c>
      <c r="F419" s="57" t="s">
        <v>800</v>
      </c>
      <c r="G419" s="57">
        <v>0</v>
      </c>
      <c r="H419" s="57">
        <v>2</v>
      </c>
      <c r="I419" s="57">
        <v>1.5</v>
      </c>
      <c r="J419" s="57">
        <v>4.3</v>
      </c>
      <c r="K419" s="57">
        <v>4.93</v>
      </c>
      <c r="L419" s="57">
        <v>-3.43</v>
      </c>
      <c r="M419" s="57">
        <v>4</v>
      </c>
      <c r="N419" s="57">
        <v>4</v>
      </c>
      <c r="O419" s="57">
        <v>0</v>
      </c>
      <c r="P419" s="57">
        <v>2</v>
      </c>
      <c r="Q419" s="57">
        <v>4</v>
      </c>
      <c r="R419" s="57">
        <v>0</v>
      </c>
      <c r="S419" s="57">
        <v>0</v>
      </c>
      <c r="T419" s="57">
        <v>0</v>
      </c>
      <c r="U419" s="57">
        <v>100</v>
      </c>
      <c r="V419" s="57">
        <v>0</v>
      </c>
      <c r="W419" s="57">
        <v>0</v>
      </c>
      <c r="X419" s="57">
        <v>50</v>
      </c>
      <c r="Y419" s="57">
        <v>0</v>
      </c>
      <c r="Z419" s="57">
        <v>50</v>
      </c>
      <c r="AA419" s="57">
        <v>100</v>
      </c>
      <c r="AB419" s="57">
        <v>50</v>
      </c>
      <c r="AC419" s="57">
        <v>4</v>
      </c>
      <c r="AD419" s="57">
        <v>2</v>
      </c>
      <c r="AE419" s="57">
        <v>100</v>
      </c>
      <c r="AF419" s="57">
        <v>50</v>
      </c>
      <c r="AI419" s="45">
        <f t="shared" si="92"/>
        <v>20</v>
      </c>
      <c r="AJ419" s="46">
        <f t="shared" si="93"/>
        <v>-20</v>
      </c>
      <c r="AK419" s="63" t="str">
        <f t="shared" si="94"/>
        <v>Y</v>
      </c>
      <c r="AL419" s="63" t="str">
        <f t="shared" si="95"/>
        <v>N</v>
      </c>
      <c r="AM419" s="44" t="str">
        <f t="shared" si="96"/>
        <v>Loss</v>
      </c>
      <c r="AN419" s="44" t="str">
        <f t="shared" si="97"/>
        <v>Loss</v>
      </c>
      <c r="AO419" s="44" t="str">
        <f t="shared" si="98"/>
        <v>Win</v>
      </c>
      <c r="AP419" s="44">
        <f t="shared" si="99"/>
        <v>-50</v>
      </c>
      <c r="AQ419" s="44">
        <f t="shared" si="100"/>
        <v>-50</v>
      </c>
      <c r="AR419" s="44">
        <f t="shared" si="101"/>
        <v>196.5</v>
      </c>
      <c r="AS419" s="99" t="str">
        <f t="shared" si="102"/>
        <v>+</v>
      </c>
      <c r="AT419" s="99" t="str">
        <f t="shared" si="103"/>
        <v>n/a</v>
      </c>
      <c r="AU419" s="99" t="str">
        <f t="shared" si="104"/>
        <v>+</v>
      </c>
      <c r="AV419" s="99" t="str">
        <f t="shared" si="105"/>
        <v>+</v>
      </c>
      <c r="AW419" s="99" t="str">
        <f t="shared" si="106"/>
        <v>+</v>
      </c>
    </row>
    <row r="420" spans="1:49" ht="15">
      <c r="A420" s="56">
        <v>43618</v>
      </c>
      <c r="B420" s="57" t="s">
        <v>683</v>
      </c>
      <c r="C420" s="57" t="s">
        <v>710</v>
      </c>
      <c r="D420" s="57" t="s">
        <v>801</v>
      </c>
      <c r="E420" s="57" t="s">
        <v>802</v>
      </c>
      <c r="F420" s="57" t="s">
        <v>803</v>
      </c>
      <c r="G420" s="57">
        <v>0</v>
      </c>
      <c r="H420" s="57">
        <v>0</v>
      </c>
      <c r="I420" s="57">
        <v>2.3199999999999998</v>
      </c>
      <c r="J420" s="57">
        <v>3.13</v>
      </c>
      <c r="K420" s="57">
        <v>2.76</v>
      </c>
      <c r="L420" s="57">
        <v>-0.44</v>
      </c>
      <c r="M420" s="57">
        <v>12</v>
      </c>
      <c r="N420" s="57">
        <v>15</v>
      </c>
      <c r="O420" s="57">
        <v>0</v>
      </c>
      <c r="P420" s="57">
        <v>5</v>
      </c>
      <c r="Q420" s="57">
        <v>6</v>
      </c>
      <c r="R420" s="57">
        <v>0</v>
      </c>
      <c r="S420" s="57">
        <v>0</v>
      </c>
      <c r="T420" s="57">
        <v>0</v>
      </c>
      <c r="U420" s="57">
        <v>58.33</v>
      </c>
      <c r="V420" s="57">
        <v>25</v>
      </c>
      <c r="W420" s="57">
        <v>16.670000000000002</v>
      </c>
      <c r="X420" s="57">
        <v>66.67</v>
      </c>
      <c r="Y420" s="57">
        <v>13.33</v>
      </c>
      <c r="Z420" s="57">
        <v>20</v>
      </c>
      <c r="AA420" s="57">
        <v>100</v>
      </c>
      <c r="AB420" s="57">
        <v>50</v>
      </c>
      <c r="AC420" s="57">
        <v>8</v>
      </c>
      <c r="AD420" s="57">
        <v>11</v>
      </c>
      <c r="AE420" s="57">
        <v>75</v>
      </c>
      <c r="AF420" s="57">
        <v>72.73</v>
      </c>
      <c r="AI420" s="45">
        <f t="shared" si="92"/>
        <v>0.16499999999999915</v>
      </c>
      <c r="AJ420" s="46">
        <f t="shared" si="93"/>
        <v>-0.16499999999999915</v>
      </c>
      <c r="AK420" s="63" t="str">
        <f t="shared" si="94"/>
        <v>Y</v>
      </c>
      <c r="AL420" s="63" t="str">
        <f t="shared" si="95"/>
        <v>N</v>
      </c>
      <c r="AM420" s="44" t="str">
        <f t="shared" si="96"/>
        <v>Loss</v>
      </c>
      <c r="AN420" s="44" t="str">
        <f t="shared" si="97"/>
        <v>Win</v>
      </c>
      <c r="AO420" s="44" t="str">
        <f t="shared" si="98"/>
        <v>Loss</v>
      </c>
      <c r="AP420" s="44">
        <f t="shared" si="99"/>
        <v>-50</v>
      </c>
      <c r="AQ420" s="44">
        <f t="shared" si="100"/>
        <v>106.5</v>
      </c>
      <c r="AR420" s="44">
        <f t="shared" si="101"/>
        <v>-50</v>
      </c>
      <c r="AS420" s="99" t="str">
        <f t="shared" si="102"/>
        <v>+</v>
      </c>
      <c r="AT420" s="99" t="str">
        <f t="shared" si="103"/>
        <v>n/a</v>
      </c>
      <c r="AU420" s="99" t="str">
        <f t="shared" si="104"/>
        <v>-</v>
      </c>
      <c r="AV420" s="99" t="str">
        <f t="shared" si="105"/>
        <v>+</v>
      </c>
      <c r="AW420" s="99" t="str">
        <f t="shared" si="106"/>
        <v>+</v>
      </c>
    </row>
    <row r="421" spans="1:49" ht="15">
      <c r="A421" s="56">
        <v>43618</v>
      </c>
      <c r="B421" s="57" t="s">
        <v>272</v>
      </c>
      <c r="C421" s="57" t="s">
        <v>373</v>
      </c>
      <c r="D421" s="57" t="s">
        <v>804</v>
      </c>
      <c r="E421" s="57" t="s">
        <v>805</v>
      </c>
      <c r="F421" s="57" t="s">
        <v>806</v>
      </c>
      <c r="G421" s="57">
        <v>1</v>
      </c>
      <c r="H421" s="57">
        <v>3</v>
      </c>
      <c r="I421" s="57">
        <v>2.21</v>
      </c>
      <c r="J421" s="57">
        <v>4.1100000000000003</v>
      </c>
      <c r="K421" s="57">
        <v>2.41</v>
      </c>
      <c r="L421" s="57">
        <v>-0.2</v>
      </c>
      <c r="M421" s="57">
        <v>27</v>
      </c>
      <c r="N421" s="57">
        <v>34</v>
      </c>
      <c r="O421" s="57">
        <v>0</v>
      </c>
      <c r="P421" s="57">
        <v>13</v>
      </c>
      <c r="Q421" s="57">
        <v>16</v>
      </c>
      <c r="R421" s="57">
        <v>0</v>
      </c>
      <c r="S421" s="57">
        <v>0</v>
      </c>
      <c r="T421" s="57">
        <v>0</v>
      </c>
      <c r="U421" s="57">
        <v>48.15</v>
      </c>
      <c r="V421" s="57">
        <v>14.81</v>
      </c>
      <c r="W421" s="57">
        <v>37.04</v>
      </c>
      <c r="X421" s="57">
        <v>41.18</v>
      </c>
      <c r="Y421" s="57">
        <v>23.53</v>
      </c>
      <c r="Z421" s="57">
        <v>35.29</v>
      </c>
      <c r="AA421" s="57">
        <v>46.15</v>
      </c>
      <c r="AB421" s="57">
        <v>37.5</v>
      </c>
      <c r="AC421" s="57">
        <v>8</v>
      </c>
      <c r="AD421" s="57">
        <v>11</v>
      </c>
      <c r="AE421" s="57">
        <v>75</v>
      </c>
      <c r="AF421" s="57">
        <v>63.64</v>
      </c>
      <c r="AI421" s="45">
        <f t="shared" si="92"/>
        <v>0.17199999999999882</v>
      </c>
      <c r="AJ421" s="46">
        <f t="shared" si="93"/>
        <v>-0.17199999999999882</v>
      </c>
      <c r="AK421" s="63" t="str">
        <f t="shared" si="94"/>
        <v>N</v>
      </c>
      <c r="AL421" s="63" t="str">
        <f t="shared" si="95"/>
        <v>N</v>
      </c>
      <c r="AM421" s="44" t="str">
        <f t="shared" si="96"/>
        <v>Loss</v>
      </c>
      <c r="AN421" s="44" t="str">
        <f t="shared" si="97"/>
        <v>Loss</v>
      </c>
      <c r="AO421" s="44" t="str">
        <f t="shared" si="98"/>
        <v>Win</v>
      </c>
      <c r="AP421" s="44">
        <f t="shared" si="99"/>
        <v>-50</v>
      </c>
      <c r="AQ421" s="44">
        <f t="shared" si="100"/>
        <v>-50</v>
      </c>
      <c r="AR421" s="44">
        <f t="shared" si="101"/>
        <v>70.5</v>
      </c>
      <c r="AS421" s="99" t="str">
        <f t="shared" si="102"/>
        <v>+</v>
      </c>
      <c r="AT421" s="99" t="str">
        <f t="shared" si="103"/>
        <v>n/a</v>
      </c>
      <c r="AU421" s="99" t="str">
        <f t="shared" si="104"/>
        <v>+</v>
      </c>
      <c r="AV421" s="99" t="str">
        <f t="shared" si="105"/>
        <v>+</v>
      </c>
      <c r="AW421" s="99" t="str">
        <f t="shared" si="106"/>
        <v>+</v>
      </c>
    </row>
    <row r="422" spans="1:49" ht="15">
      <c r="A422" s="56">
        <v>43618</v>
      </c>
      <c r="B422" s="57" t="s">
        <v>760</v>
      </c>
      <c r="C422" s="57" t="s">
        <v>807</v>
      </c>
      <c r="D422" s="57" t="s">
        <v>808</v>
      </c>
      <c r="E422" s="57" t="s">
        <v>809</v>
      </c>
      <c r="F422" s="57" t="s">
        <v>810</v>
      </c>
      <c r="G422" s="57">
        <v>1</v>
      </c>
      <c r="H422" s="57">
        <v>0</v>
      </c>
      <c r="I422" s="57">
        <v>3.52</v>
      </c>
      <c r="J422" s="57">
        <v>2.8</v>
      </c>
      <c r="K422" s="57">
        <v>2.4</v>
      </c>
      <c r="L422" s="57">
        <v>1.1200000000000001</v>
      </c>
      <c r="M422" s="57">
        <v>40</v>
      </c>
      <c r="N422" s="57">
        <v>32</v>
      </c>
      <c r="O422" s="57">
        <v>1</v>
      </c>
      <c r="P422" s="57">
        <v>19</v>
      </c>
      <c r="Q422" s="57">
        <v>16</v>
      </c>
      <c r="R422" s="57">
        <v>0</v>
      </c>
      <c r="S422" s="57">
        <v>0</v>
      </c>
      <c r="T422" s="57">
        <v>100</v>
      </c>
      <c r="U422" s="57">
        <v>42.5</v>
      </c>
      <c r="V422" s="57">
        <v>32.5</v>
      </c>
      <c r="W422" s="57">
        <v>25</v>
      </c>
      <c r="X422" s="57">
        <v>18.75</v>
      </c>
      <c r="Y422" s="57">
        <v>34.380000000000003</v>
      </c>
      <c r="Z422" s="57">
        <v>46.88</v>
      </c>
      <c r="AA422" s="57">
        <v>68.42</v>
      </c>
      <c r="AB422" s="57">
        <v>0</v>
      </c>
      <c r="AC422" s="57">
        <v>21</v>
      </c>
      <c r="AD422" s="57">
        <v>12</v>
      </c>
      <c r="AE422" s="57">
        <v>61.9</v>
      </c>
      <c r="AF422" s="57">
        <v>33.33</v>
      </c>
      <c r="AI422" s="45">
        <f t="shared" si="92"/>
        <v>-21.062000000000001</v>
      </c>
      <c r="AJ422" s="46">
        <f t="shared" si="93"/>
        <v>21.062000000000001</v>
      </c>
      <c r="AK422" s="63" t="str">
        <f t="shared" si="94"/>
        <v>N</v>
      </c>
      <c r="AL422" s="63" t="str">
        <f t="shared" si="95"/>
        <v>N</v>
      </c>
      <c r="AM422" s="44" t="str">
        <f t="shared" si="96"/>
        <v>Win</v>
      </c>
      <c r="AN422" s="44" t="str">
        <f t="shared" si="97"/>
        <v>Loss</v>
      </c>
      <c r="AO422" s="44" t="str">
        <f t="shared" si="98"/>
        <v>Loss</v>
      </c>
      <c r="AP422" s="44">
        <f t="shared" si="99"/>
        <v>126</v>
      </c>
      <c r="AQ422" s="44">
        <f t="shared" si="100"/>
        <v>-50</v>
      </c>
      <c r="AR422" s="44">
        <f t="shared" si="101"/>
        <v>-50</v>
      </c>
      <c r="AS422" s="99" t="str">
        <f t="shared" si="102"/>
        <v>-</v>
      </c>
      <c r="AT422" s="99" t="str">
        <f t="shared" si="103"/>
        <v>-</v>
      </c>
      <c r="AU422" s="99" t="str">
        <f t="shared" si="104"/>
        <v>+</v>
      </c>
      <c r="AV422" s="99" t="str">
        <f t="shared" si="105"/>
        <v>+</v>
      </c>
      <c r="AW422" s="99" t="str">
        <f t="shared" si="106"/>
        <v>-</v>
      </c>
    </row>
    <row r="423" spans="1:49" ht="15">
      <c r="A423" s="56">
        <v>43618</v>
      </c>
      <c r="B423" s="57" t="s">
        <v>420</v>
      </c>
      <c r="C423" s="57" t="s">
        <v>429</v>
      </c>
      <c r="D423" s="57" t="s">
        <v>811</v>
      </c>
      <c r="E423" s="57" t="s">
        <v>432</v>
      </c>
      <c r="F423" s="57" t="s">
        <v>812</v>
      </c>
      <c r="G423" s="57">
        <v>1</v>
      </c>
      <c r="H423" s="57">
        <v>1</v>
      </c>
      <c r="I423" s="57">
        <v>3.52</v>
      </c>
      <c r="J423" s="57">
        <v>3.63</v>
      </c>
      <c r="K423" s="57">
        <v>1.78</v>
      </c>
      <c r="L423" s="57">
        <v>1.74</v>
      </c>
      <c r="M423" s="57">
        <v>29</v>
      </c>
      <c r="N423" s="57">
        <v>30</v>
      </c>
      <c r="O423" s="57">
        <v>2</v>
      </c>
      <c r="P423" s="57">
        <v>15</v>
      </c>
      <c r="Q423" s="57">
        <v>13</v>
      </c>
      <c r="R423" s="57">
        <v>0</v>
      </c>
      <c r="S423" s="57">
        <v>0</v>
      </c>
      <c r="T423" s="57">
        <v>100</v>
      </c>
      <c r="U423" s="57">
        <v>41.38</v>
      </c>
      <c r="V423" s="57">
        <v>20.69</v>
      </c>
      <c r="W423" s="57">
        <v>37.93</v>
      </c>
      <c r="X423" s="57">
        <v>60</v>
      </c>
      <c r="Y423" s="57">
        <v>20</v>
      </c>
      <c r="Z423" s="57">
        <v>20</v>
      </c>
      <c r="AA423" s="57">
        <v>53.33</v>
      </c>
      <c r="AB423" s="57">
        <v>53.85</v>
      </c>
      <c r="AC423" s="57">
        <v>20</v>
      </c>
      <c r="AD423" s="57">
        <v>21</v>
      </c>
      <c r="AE423" s="57">
        <v>40</v>
      </c>
      <c r="AF423" s="57">
        <v>66.67</v>
      </c>
      <c r="AI423" s="45">
        <f t="shared" si="92"/>
        <v>-37.241</v>
      </c>
      <c r="AJ423" s="46">
        <f t="shared" si="93"/>
        <v>37.241</v>
      </c>
      <c r="AK423" s="63" t="str">
        <f t="shared" si="94"/>
        <v>N</v>
      </c>
      <c r="AL423" s="63" t="str">
        <f t="shared" si="95"/>
        <v>N</v>
      </c>
      <c r="AM423" s="44" t="str">
        <f t="shared" si="96"/>
        <v>Loss</v>
      </c>
      <c r="AN423" s="44" t="str">
        <f t="shared" si="97"/>
        <v>Win</v>
      </c>
      <c r="AO423" s="44" t="str">
        <f t="shared" si="98"/>
        <v>Loss</v>
      </c>
      <c r="AP423" s="44">
        <f t="shared" si="99"/>
        <v>-50</v>
      </c>
      <c r="AQ423" s="44">
        <f t="shared" si="100"/>
        <v>131.5</v>
      </c>
      <c r="AR423" s="44">
        <f t="shared" si="101"/>
        <v>-50</v>
      </c>
      <c r="AS423" s="99" t="str">
        <f t="shared" si="102"/>
        <v>-</v>
      </c>
      <c r="AT423" s="99" t="str">
        <f t="shared" si="103"/>
        <v>-</v>
      </c>
      <c r="AU423" s="99" t="str">
        <f t="shared" si="104"/>
        <v>-</v>
      </c>
      <c r="AV423" s="99" t="str">
        <f t="shared" si="105"/>
        <v>-</v>
      </c>
      <c r="AW423" s="99" t="str">
        <f t="shared" si="106"/>
        <v>-</v>
      </c>
    </row>
    <row r="424" spans="1:49" ht="15">
      <c r="A424" s="56">
        <v>43618</v>
      </c>
      <c r="B424" s="57" t="s">
        <v>420</v>
      </c>
      <c r="C424" s="57" t="s">
        <v>790</v>
      </c>
      <c r="D424" s="57" t="s">
        <v>813</v>
      </c>
      <c r="E424" s="57" t="s">
        <v>814</v>
      </c>
      <c r="F424" s="57" t="s">
        <v>815</v>
      </c>
      <c r="G424" s="57">
        <v>1</v>
      </c>
      <c r="H424" s="57">
        <v>2</v>
      </c>
      <c r="I424" s="57">
        <v>2.2000000000000002</v>
      </c>
      <c r="J424" s="57">
        <v>4.4000000000000004</v>
      </c>
      <c r="K424" s="57">
        <v>2.2200000000000002</v>
      </c>
      <c r="L424" s="57">
        <v>-0.02</v>
      </c>
      <c r="M424" s="57">
        <v>8</v>
      </c>
      <c r="N424" s="57">
        <v>30</v>
      </c>
      <c r="O424" s="57">
        <v>0</v>
      </c>
      <c r="P424" s="57">
        <v>5</v>
      </c>
      <c r="Q424" s="57">
        <v>14</v>
      </c>
      <c r="R424" s="57">
        <v>0</v>
      </c>
      <c r="S424" s="57">
        <v>0</v>
      </c>
      <c r="T424" s="57">
        <v>0</v>
      </c>
      <c r="U424" s="57">
        <v>37.5</v>
      </c>
      <c r="V424" s="57">
        <v>0</v>
      </c>
      <c r="W424" s="57">
        <v>62.5</v>
      </c>
      <c r="X424" s="57">
        <v>53.33</v>
      </c>
      <c r="Y424" s="57">
        <v>23.33</v>
      </c>
      <c r="Z424" s="57">
        <v>23.33</v>
      </c>
      <c r="AA424" s="57">
        <v>40</v>
      </c>
      <c r="AB424" s="57">
        <v>50</v>
      </c>
      <c r="AC424" s="57">
        <v>2</v>
      </c>
      <c r="AD424" s="57">
        <v>19</v>
      </c>
      <c r="AE424" s="57">
        <v>50</v>
      </c>
      <c r="AF424" s="57">
        <v>57.89</v>
      </c>
      <c r="AI424" s="45">
        <f t="shared" si="92"/>
        <v>-13.332999999999998</v>
      </c>
      <c r="AJ424" s="46">
        <f t="shared" si="93"/>
        <v>13.332999999999998</v>
      </c>
      <c r="AK424" s="63" t="str">
        <f t="shared" si="94"/>
        <v>N</v>
      </c>
      <c r="AL424" s="63" t="str">
        <f t="shared" si="95"/>
        <v>N</v>
      </c>
      <c r="AM424" s="44" t="str">
        <f t="shared" si="96"/>
        <v>Loss</v>
      </c>
      <c r="AN424" s="44" t="str">
        <f t="shared" si="97"/>
        <v>Loss</v>
      </c>
      <c r="AO424" s="44" t="str">
        <f t="shared" si="98"/>
        <v>Win</v>
      </c>
      <c r="AP424" s="44">
        <f t="shared" si="99"/>
        <v>-50</v>
      </c>
      <c r="AQ424" s="44">
        <f t="shared" si="100"/>
        <v>-50</v>
      </c>
      <c r="AR424" s="44">
        <f t="shared" si="101"/>
        <v>61.000000000000014</v>
      </c>
      <c r="AS424" s="99" t="str">
        <f t="shared" si="102"/>
        <v>+</v>
      </c>
      <c r="AT424" s="99" t="str">
        <f t="shared" si="103"/>
        <v>n/a</v>
      </c>
      <c r="AU424" s="99" t="str">
        <f t="shared" si="104"/>
        <v>-</v>
      </c>
      <c r="AV424" s="99" t="str">
        <f t="shared" si="105"/>
        <v>-</v>
      </c>
      <c r="AW424" s="99" t="str">
        <f t="shared" si="106"/>
        <v>-</v>
      </c>
    </row>
    <row r="425" spans="1:49" ht="15">
      <c r="A425" s="56">
        <v>43618</v>
      </c>
      <c r="B425" s="57" t="s">
        <v>420</v>
      </c>
      <c r="C425" s="57" t="s">
        <v>790</v>
      </c>
      <c r="D425" s="57" t="s">
        <v>816</v>
      </c>
      <c r="E425" s="57" t="s">
        <v>817</v>
      </c>
      <c r="F425" s="57" t="s">
        <v>818</v>
      </c>
      <c r="G425" s="57">
        <v>2</v>
      </c>
      <c r="H425" s="57">
        <v>1</v>
      </c>
      <c r="I425" s="57">
        <v>3.1</v>
      </c>
      <c r="J425" s="57">
        <v>4.5</v>
      </c>
      <c r="K425" s="57">
        <v>1.7</v>
      </c>
      <c r="L425" s="57">
        <v>1.4</v>
      </c>
      <c r="M425" s="57">
        <v>24</v>
      </c>
      <c r="N425" s="57">
        <v>30</v>
      </c>
      <c r="O425" s="57">
        <v>2</v>
      </c>
      <c r="P425" s="57">
        <v>12</v>
      </c>
      <c r="Q425" s="57">
        <v>15</v>
      </c>
      <c r="R425" s="57">
        <v>50</v>
      </c>
      <c r="S425" s="57">
        <v>0</v>
      </c>
      <c r="T425" s="57">
        <v>50</v>
      </c>
      <c r="U425" s="57">
        <v>25</v>
      </c>
      <c r="V425" s="57">
        <v>25</v>
      </c>
      <c r="W425" s="57">
        <v>50</v>
      </c>
      <c r="X425" s="57">
        <v>40</v>
      </c>
      <c r="Y425" s="57">
        <v>16.670000000000002</v>
      </c>
      <c r="Z425" s="57">
        <v>43.33</v>
      </c>
      <c r="AA425" s="57">
        <v>16.670000000000002</v>
      </c>
      <c r="AB425" s="57">
        <v>33.33</v>
      </c>
      <c r="AC425" s="57">
        <v>5</v>
      </c>
      <c r="AD425" s="57">
        <v>14</v>
      </c>
      <c r="AE425" s="57">
        <v>40</v>
      </c>
      <c r="AF425" s="57">
        <v>42.86</v>
      </c>
      <c r="AI425" s="45">
        <f t="shared" si="92"/>
        <v>-3.5009999999999994</v>
      </c>
      <c r="AJ425" s="46">
        <f t="shared" si="93"/>
        <v>3.5009999999999994</v>
      </c>
      <c r="AK425" s="63" t="str">
        <f t="shared" si="94"/>
        <v>N</v>
      </c>
      <c r="AL425" s="63" t="str">
        <f t="shared" si="95"/>
        <v>N</v>
      </c>
      <c r="AM425" s="44" t="str">
        <f t="shared" si="96"/>
        <v>Win</v>
      </c>
      <c r="AN425" s="44" t="str">
        <f t="shared" si="97"/>
        <v>Loss</v>
      </c>
      <c r="AO425" s="44" t="str">
        <f t="shared" si="98"/>
        <v>Loss</v>
      </c>
      <c r="AP425" s="44">
        <f t="shared" si="99"/>
        <v>105</v>
      </c>
      <c r="AQ425" s="44">
        <f t="shared" si="100"/>
        <v>-50</v>
      </c>
      <c r="AR425" s="44">
        <f t="shared" si="101"/>
        <v>-50</v>
      </c>
      <c r="AS425" s="99" t="str">
        <f t="shared" si="102"/>
        <v>-</v>
      </c>
      <c r="AT425" s="99" t="str">
        <f t="shared" si="103"/>
        <v>-</v>
      </c>
      <c r="AU425" s="99" t="str">
        <f t="shared" si="104"/>
        <v>-</v>
      </c>
      <c r="AV425" s="99" t="str">
        <f t="shared" si="105"/>
        <v>-</v>
      </c>
      <c r="AW425" s="99" t="str">
        <f t="shared" si="106"/>
        <v>-</v>
      </c>
    </row>
    <row r="426" spans="1:49" ht="15">
      <c r="A426" s="56">
        <v>43618</v>
      </c>
      <c r="B426" s="57" t="s">
        <v>420</v>
      </c>
      <c r="C426" s="57" t="s">
        <v>790</v>
      </c>
      <c r="D426" s="57" t="s">
        <v>819</v>
      </c>
      <c r="E426" s="57" t="s">
        <v>820</v>
      </c>
      <c r="F426" s="57" t="s">
        <v>821</v>
      </c>
      <c r="G426" s="57">
        <v>1</v>
      </c>
      <c r="H426" s="57">
        <v>2</v>
      </c>
      <c r="I426" s="57">
        <v>1.52</v>
      </c>
      <c r="J426" s="57">
        <v>4.8</v>
      </c>
      <c r="K426" s="57">
        <v>3.75</v>
      </c>
      <c r="L426" s="57">
        <v>-2.23</v>
      </c>
      <c r="M426" s="57">
        <v>30</v>
      </c>
      <c r="N426" s="57">
        <v>35</v>
      </c>
      <c r="O426" s="57">
        <v>2</v>
      </c>
      <c r="P426" s="57">
        <v>13</v>
      </c>
      <c r="Q426" s="57">
        <v>19</v>
      </c>
      <c r="R426" s="57">
        <v>50</v>
      </c>
      <c r="S426" s="57">
        <v>50</v>
      </c>
      <c r="T426" s="57">
        <v>0</v>
      </c>
      <c r="U426" s="57">
        <v>46.67</v>
      </c>
      <c r="V426" s="57">
        <v>30</v>
      </c>
      <c r="W426" s="57">
        <v>23.33</v>
      </c>
      <c r="X426" s="57">
        <v>40</v>
      </c>
      <c r="Y426" s="57">
        <v>28.57</v>
      </c>
      <c r="Z426" s="57">
        <v>31.43</v>
      </c>
      <c r="AA426" s="57">
        <v>53.85</v>
      </c>
      <c r="AB426" s="57">
        <v>47.37</v>
      </c>
      <c r="AC426" s="57">
        <v>20</v>
      </c>
      <c r="AD426" s="57">
        <v>27</v>
      </c>
      <c r="AE426" s="57">
        <v>55</v>
      </c>
      <c r="AF426" s="57">
        <v>48.15</v>
      </c>
      <c r="AI426" s="45">
        <f t="shared" si="92"/>
        <v>23.097000000000005</v>
      </c>
      <c r="AJ426" s="46">
        <f t="shared" si="93"/>
        <v>-13.097000000000003</v>
      </c>
      <c r="AK426" s="63" t="str">
        <f t="shared" si="94"/>
        <v>N</v>
      </c>
      <c r="AL426" s="63" t="str">
        <f t="shared" si="95"/>
        <v>N</v>
      </c>
      <c r="AM426" s="44" t="str">
        <f t="shared" si="96"/>
        <v>Loss</v>
      </c>
      <c r="AN426" s="44" t="str">
        <f t="shared" si="97"/>
        <v>Loss</v>
      </c>
      <c r="AO426" s="44" t="str">
        <f t="shared" si="98"/>
        <v>Win</v>
      </c>
      <c r="AP426" s="44">
        <f t="shared" si="99"/>
        <v>-50</v>
      </c>
      <c r="AQ426" s="44">
        <f t="shared" si="100"/>
        <v>-50</v>
      </c>
      <c r="AR426" s="44">
        <f t="shared" si="101"/>
        <v>137.5</v>
      </c>
      <c r="AS426" s="99" t="str">
        <f t="shared" si="102"/>
        <v>+</v>
      </c>
      <c r="AT426" s="99" t="str">
        <f t="shared" si="103"/>
        <v>+</v>
      </c>
      <c r="AU426" s="99" t="str">
        <f t="shared" si="104"/>
        <v>+</v>
      </c>
      <c r="AV426" s="99" t="str">
        <f t="shared" si="105"/>
        <v>+</v>
      </c>
      <c r="AW426" s="99" t="str">
        <f t="shared" si="106"/>
        <v>+</v>
      </c>
    </row>
    <row r="427" spans="1:49" ht="15">
      <c r="A427" s="56">
        <v>43618</v>
      </c>
      <c r="B427" s="57" t="s">
        <v>683</v>
      </c>
      <c r="C427" s="57" t="s">
        <v>684</v>
      </c>
      <c r="D427" s="57" t="s">
        <v>822</v>
      </c>
      <c r="E427" s="57" t="s">
        <v>823</v>
      </c>
      <c r="F427" s="57" t="s">
        <v>824</v>
      </c>
      <c r="G427" s="57">
        <v>2</v>
      </c>
      <c r="H427" s="57">
        <v>5</v>
      </c>
      <c r="I427" s="57">
        <v>3.66</v>
      </c>
      <c r="J427" s="57">
        <v>3.37</v>
      </c>
      <c r="K427" s="57">
        <v>2.0099999999999998</v>
      </c>
      <c r="L427" s="57">
        <v>1.65</v>
      </c>
      <c r="M427" s="57">
        <v>11</v>
      </c>
      <c r="N427" s="57">
        <v>13</v>
      </c>
      <c r="O427" s="57">
        <v>1</v>
      </c>
      <c r="P427" s="57">
        <v>5</v>
      </c>
      <c r="Q427" s="57">
        <v>4</v>
      </c>
      <c r="R427" s="57">
        <v>0</v>
      </c>
      <c r="S427" s="57">
        <v>0</v>
      </c>
      <c r="T427" s="57">
        <v>100</v>
      </c>
      <c r="U427" s="57">
        <v>27.27</v>
      </c>
      <c r="V427" s="57">
        <v>27.27</v>
      </c>
      <c r="W427" s="57">
        <v>45.45</v>
      </c>
      <c r="X427" s="57">
        <v>76.92</v>
      </c>
      <c r="Y427" s="57">
        <v>7.69</v>
      </c>
      <c r="Z427" s="57">
        <v>15.38</v>
      </c>
      <c r="AA427" s="57">
        <v>20</v>
      </c>
      <c r="AB427" s="57">
        <v>75</v>
      </c>
      <c r="AC427" s="57">
        <v>1</v>
      </c>
      <c r="AD427" s="57">
        <v>12</v>
      </c>
      <c r="AE427" s="57">
        <v>0</v>
      </c>
      <c r="AF427" s="57">
        <v>83.33</v>
      </c>
      <c r="AI427" s="45">
        <f t="shared" si="92"/>
        <v>-43.985999999999997</v>
      </c>
      <c r="AJ427" s="46">
        <f t="shared" si="93"/>
        <v>43.985999999999997</v>
      </c>
      <c r="AK427" s="63" t="str">
        <f t="shared" si="94"/>
        <v>N</v>
      </c>
      <c r="AL427" s="63" t="str">
        <f t="shared" si="95"/>
        <v>Y</v>
      </c>
      <c r="AM427" s="44" t="str">
        <f t="shared" si="96"/>
        <v>Loss</v>
      </c>
      <c r="AN427" s="44" t="str">
        <f t="shared" si="97"/>
        <v>Loss</v>
      </c>
      <c r="AO427" s="44" t="str">
        <f t="shared" si="98"/>
        <v>Win</v>
      </c>
      <c r="AP427" s="44">
        <f t="shared" si="99"/>
        <v>-50</v>
      </c>
      <c r="AQ427" s="44">
        <f t="shared" si="100"/>
        <v>-50</v>
      </c>
      <c r="AR427" s="44">
        <f t="shared" si="101"/>
        <v>50.499999999999986</v>
      </c>
      <c r="AS427" s="99" t="str">
        <f t="shared" si="102"/>
        <v>-</v>
      </c>
      <c r="AT427" s="99" t="str">
        <f t="shared" si="103"/>
        <v>-</v>
      </c>
      <c r="AU427" s="99" t="str">
        <f t="shared" si="104"/>
        <v>-</v>
      </c>
      <c r="AV427" s="99" t="str">
        <f t="shared" si="105"/>
        <v>-</v>
      </c>
      <c r="AW427" s="99" t="str">
        <f t="shared" si="106"/>
        <v>-</v>
      </c>
    </row>
    <row r="428" spans="1:49" ht="15">
      <c r="A428" s="56">
        <v>43618</v>
      </c>
      <c r="B428" s="57" t="s">
        <v>683</v>
      </c>
      <c r="C428" s="57" t="s">
        <v>684</v>
      </c>
      <c r="D428" s="57" t="s">
        <v>825</v>
      </c>
      <c r="E428" s="57" t="s">
        <v>826</v>
      </c>
      <c r="F428" s="57" t="s">
        <v>827</v>
      </c>
      <c r="G428" s="57">
        <v>1</v>
      </c>
      <c r="H428" s="57">
        <v>2</v>
      </c>
      <c r="I428" s="57">
        <v>5.0999999999999996</v>
      </c>
      <c r="J428" s="57">
        <v>4.0999999999999996</v>
      </c>
      <c r="K428" s="57">
        <v>1.59</v>
      </c>
      <c r="L428" s="57">
        <v>3.51</v>
      </c>
      <c r="M428" s="57">
        <v>13</v>
      </c>
      <c r="N428" s="57">
        <v>14</v>
      </c>
      <c r="O428" s="57">
        <v>0</v>
      </c>
      <c r="P428" s="57">
        <v>6</v>
      </c>
      <c r="Q428" s="57">
        <v>8</v>
      </c>
      <c r="R428" s="57">
        <v>0</v>
      </c>
      <c r="S428" s="57">
        <v>0</v>
      </c>
      <c r="T428" s="57">
        <v>0</v>
      </c>
      <c r="U428" s="57">
        <v>46.15</v>
      </c>
      <c r="V428" s="57">
        <v>23.08</v>
      </c>
      <c r="W428" s="57">
        <v>30.77</v>
      </c>
      <c r="X428" s="57">
        <v>85.71</v>
      </c>
      <c r="Y428" s="57">
        <v>0</v>
      </c>
      <c r="Z428" s="57">
        <v>14.29</v>
      </c>
      <c r="AA428" s="57">
        <v>50</v>
      </c>
      <c r="AB428" s="57">
        <v>75</v>
      </c>
      <c r="AC428" s="57">
        <v>4</v>
      </c>
      <c r="AD428" s="57">
        <v>12</v>
      </c>
      <c r="AE428" s="57">
        <v>50</v>
      </c>
      <c r="AF428" s="57">
        <v>100</v>
      </c>
      <c r="AI428" s="45">
        <f t="shared" si="92"/>
        <v>-8.8999999999999986</v>
      </c>
      <c r="AJ428" s="46">
        <f t="shared" si="93"/>
        <v>8.8999999999999986</v>
      </c>
      <c r="AK428" s="63" t="str">
        <f t="shared" si="94"/>
        <v>N</v>
      </c>
      <c r="AL428" s="63" t="str">
        <f t="shared" si="95"/>
        <v>Y</v>
      </c>
      <c r="AM428" s="44" t="str">
        <f t="shared" si="96"/>
        <v>Loss</v>
      </c>
      <c r="AN428" s="44" t="str">
        <f t="shared" si="97"/>
        <v>Loss</v>
      </c>
      <c r="AO428" s="44" t="str">
        <f t="shared" si="98"/>
        <v>Win</v>
      </c>
      <c r="AP428" s="44">
        <f t="shared" si="99"/>
        <v>-50</v>
      </c>
      <c r="AQ428" s="44">
        <f t="shared" si="100"/>
        <v>-50</v>
      </c>
      <c r="AR428" s="44">
        <f t="shared" si="101"/>
        <v>29.5</v>
      </c>
      <c r="AS428" s="99" t="str">
        <f t="shared" si="102"/>
        <v>-</v>
      </c>
      <c r="AT428" s="99" t="str">
        <f t="shared" si="103"/>
        <v>n/a</v>
      </c>
      <c r="AU428" s="99" t="str">
        <f t="shared" si="104"/>
        <v>-</v>
      </c>
      <c r="AV428" s="99" t="str">
        <f t="shared" si="105"/>
        <v>-</v>
      </c>
      <c r="AW428" s="99" t="str">
        <f t="shared" si="106"/>
        <v>-</v>
      </c>
    </row>
    <row r="429" spans="1:49" ht="15">
      <c r="A429" s="56">
        <v>43618</v>
      </c>
      <c r="B429" s="57" t="s">
        <v>443</v>
      </c>
      <c r="C429" s="57" t="s">
        <v>828</v>
      </c>
      <c r="D429" s="57" t="s">
        <v>829</v>
      </c>
      <c r="E429" s="57" t="s">
        <v>830</v>
      </c>
      <c r="F429" s="57" t="s">
        <v>831</v>
      </c>
      <c r="G429" s="57">
        <v>3</v>
      </c>
      <c r="H429" s="57">
        <v>5</v>
      </c>
      <c r="I429" s="57">
        <v>2.35</v>
      </c>
      <c r="J429" s="57">
        <v>3.97</v>
      </c>
      <c r="K429" s="57">
        <v>2.35</v>
      </c>
      <c r="L429" s="57">
        <v>0</v>
      </c>
      <c r="M429" s="57">
        <v>4</v>
      </c>
      <c r="N429" s="57">
        <v>7</v>
      </c>
      <c r="O429" s="57">
        <v>3</v>
      </c>
      <c r="P429" s="57">
        <v>2</v>
      </c>
      <c r="Q429" s="57">
        <v>3</v>
      </c>
      <c r="R429" s="57">
        <v>0</v>
      </c>
      <c r="S429" s="57">
        <v>0</v>
      </c>
      <c r="T429" s="57">
        <v>100</v>
      </c>
      <c r="U429" s="57">
        <v>25</v>
      </c>
      <c r="V429" s="57">
        <v>0</v>
      </c>
      <c r="W429" s="57">
        <v>75</v>
      </c>
      <c r="X429" s="57">
        <v>100</v>
      </c>
      <c r="Y429" s="57">
        <v>0</v>
      </c>
      <c r="Z429" s="57">
        <v>0</v>
      </c>
      <c r="AA429" s="57">
        <v>50</v>
      </c>
      <c r="AB429" s="57">
        <v>100</v>
      </c>
      <c r="AC429" s="57">
        <v>2</v>
      </c>
      <c r="AD429" s="57">
        <v>6</v>
      </c>
      <c r="AE429" s="57">
        <v>50</v>
      </c>
      <c r="AF429" s="57">
        <v>100</v>
      </c>
      <c r="AI429" s="45">
        <f t="shared" si="92"/>
        <v>-60</v>
      </c>
      <c r="AJ429" s="46">
        <f t="shared" si="93"/>
        <v>60</v>
      </c>
      <c r="AK429" s="63" t="str">
        <f t="shared" si="94"/>
        <v>N</v>
      </c>
      <c r="AL429" s="63" t="str">
        <f t="shared" si="95"/>
        <v>Y</v>
      </c>
      <c r="AM429" s="44" t="str">
        <f t="shared" si="96"/>
        <v>Loss</v>
      </c>
      <c r="AN429" s="44" t="str">
        <f t="shared" si="97"/>
        <v>Loss</v>
      </c>
      <c r="AO429" s="44" t="str">
        <f t="shared" si="98"/>
        <v>Win</v>
      </c>
      <c r="AP429" s="44">
        <f t="shared" si="99"/>
        <v>-50</v>
      </c>
      <c r="AQ429" s="44">
        <f t="shared" si="100"/>
        <v>-50</v>
      </c>
      <c r="AR429" s="44">
        <f t="shared" si="101"/>
        <v>67.5</v>
      </c>
      <c r="AS429" s="99" t="str">
        <f t="shared" si="102"/>
        <v>-</v>
      </c>
      <c r="AT429" s="99" t="str">
        <f t="shared" si="103"/>
        <v>-</v>
      </c>
      <c r="AU429" s="99" t="str">
        <f t="shared" si="104"/>
        <v>-</v>
      </c>
      <c r="AV429" s="99" t="str">
        <f t="shared" si="105"/>
        <v>-</v>
      </c>
      <c r="AW429" s="99" t="str">
        <f t="shared" si="106"/>
        <v>-</v>
      </c>
    </row>
    <row r="430" spans="1:49" ht="15">
      <c r="A430" s="56">
        <v>43618</v>
      </c>
      <c r="B430" s="57" t="s">
        <v>277</v>
      </c>
      <c r="C430" s="57" t="s">
        <v>290</v>
      </c>
      <c r="D430" s="57" t="s">
        <v>832</v>
      </c>
      <c r="E430" s="57" t="s">
        <v>308</v>
      </c>
      <c r="F430" s="57" t="s">
        <v>299</v>
      </c>
      <c r="G430" s="57">
        <v>0</v>
      </c>
      <c r="H430" s="57">
        <v>4</v>
      </c>
      <c r="I430" s="57">
        <v>2.34</v>
      </c>
      <c r="J430" s="57">
        <v>3.5</v>
      </c>
      <c r="K430" s="57">
        <v>2.64</v>
      </c>
      <c r="L430" s="57">
        <v>-0.3</v>
      </c>
      <c r="M430" s="57">
        <v>87</v>
      </c>
      <c r="N430" s="57">
        <v>77</v>
      </c>
      <c r="O430" s="57">
        <v>0</v>
      </c>
      <c r="P430" s="57">
        <v>43</v>
      </c>
      <c r="Q430" s="57">
        <v>39</v>
      </c>
      <c r="R430" s="57">
        <v>0</v>
      </c>
      <c r="S430" s="57">
        <v>0</v>
      </c>
      <c r="T430" s="57">
        <v>0</v>
      </c>
      <c r="U430" s="57">
        <v>36.78</v>
      </c>
      <c r="V430" s="57">
        <v>16.09</v>
      </c>
      <c r="W430" s="57">
        <v>47.13</v>
      </c>
      <c r="X430" s="57">
        <v>46.75</v>
      </c>
      <c r="Y430" s="57">
        <v>25.97</v>
      </c>
      <c r="Z430" s="57">
        <v>27.27</v>
      </c>
      <c r="AA430" s="57">
        <v>39.53</v>
      </c>
      <c r="AB430" s="57">
        <v>41.03</v>
      </c>
      <c r="AC430" s="57">
        <v>38</v>
      </c>
      <c r="AD430" s="57">
        <v>55</v>
      </c>
      <c r="AE430" s="57">
        <v>55.26</v>
      </c>
      <c r="AF430" s="57">
        <v>54.55</v>
      </c>
      <c r="AI430" s="45">
        <f t="shared" si="92"/>
        <v>-6.9539999999999988</v>
      </c>
      <c r="AJ430" s="46">
        <f t="shared" si="93"/>
        <v>6.9539999999999988</v>
      </c>
      <c r="AK430" s="63" t="str">
        <f t="shared" si="94"/>
        <v>N</v>
      </c>
      <c r="AL430" s="63" t="str">
        <f t="shared" si="95"/>
        <v>N</v>
      </c>
      <c r="AM430" s="44" t="str">
        <f t="shared" si="96"/>
        <v>Loss</v>
      </c>
      <c r="AN430" s="44" t="str">
        <f t="shared" si="97"/>
        <v>Loss</v>
      </c>
      <c r="AO430" s="44" t="str">
        <f t="shared" si="98"/>
        <v>Win</v>
      </c>
      <c r="AP430" s="44">
        <f t="shared" si="99"/>
        <v>-50</v>
      </c>
      <c r="AQ430" s="44">
        <f t="shared" si="100"/>
        <v>-50</v>
      </c>
      <c r="AR430" s="44">
        <f t="shared" si="101"/>
        <v>82</v>
      </c>
      <c r="AS430" s="99" t="str">
        <f t="shared" si="102"/>
        <v>+</v>
      </c>
      <c r="AT430" s="99" t="str">
        <f t="shared" si="103"/>
        <v>n/a</v>
      </c>
      <c r="AU430" s="99" t="str">
        <f t="shared" si="104"/>
        <v>-</v>
      </c>
      <c r="AV430" s="99" t="str">
        <f t="shared" si="105"/>
        <v>-</v>
      </c>
      <c r="AW430" s="99" t="str">
        <f t="shared" si="106"/>
        <v>-</v>
      </c>
    </row>
    <row r="431" spans="1:49" ht="15">
      <c r="A431" s="56">
        <v>43618</v>
      </c>
      <c r="B431" s="57" t="s">
        <v>833</v>
      </c>
      <c r="C431" s="57" t="s">
        <v>834</v>
      </c>
      <c r="D431" s="57" t="s">
        <v>835</v>
      </c>
      <c r="E431" s="57" t="s">
        <v>836</v>
      </c>
      <c r="F431" s="57" t="s">
        <v>837</v>
      </c>
      <c r="G431" s="57">
        <v>0</v>
      </c>
      <c r="H431" s="57">
        <v>4</v>
      </c>
      <c r="I431" s="57">
        <v>14.42</v>
      </c>
      <c r="J431" s="57">
        <v>7.55</v>
      </c>
      <c r="K431" s="57">
        <v>1.1299999999999999</v>
      </c>
      <c r="L431" s="57">
        <v>13.29</v>
      </c>
      <c r="M431" s="57">
        <v>14</v>
      </c>
      <c r="N431" s="57">
        <v>15</v>
      </c>
      <c r="O431" s="57">
        <v>1</v>
      </c>
      <c r="P431" s="57">
        <v>7</v>
      </c>
      <c r="Q431" s="57">
        <v>8</v>
      </c>
      <c r="R431" s="57">
        <v>0</v>
      </c>
      <c r="S431" s="57">
        <v>0</v>
      </c>
      <c r="T431" s="57">
        <v>100</v>
      </c>
      <c r="U431" s="57">
        <v>28.57</v>
      </c>
      <c r="V431" s="57">
        <v>21.43</v>
      </c>
      <c r="W431" s="57">
        <v>50</v>
      </c>
      <c r="X431" s="57">
        <v>80</v>
      </c>
      <c r="Y431" s="57">
        <v>6.67</v>
      </c>
      <c r="Z431" s="57">
        <v>13.33</v>
      </c>
      <c r="AA431" s="57">
        <v>42.86</v>
      </c>
      <c r="AB431" s="57">
        <v>87.5</v>
      </c>
      <c r="AC431" s="57">
        <v>4</v>
      </c>
      <c r="AD431" s="57">
        <v>12</v>
      </c>
      <c r="AE431" s="57">
        <v>75</v>
      </c>
      <c r="AF431" s="57">
        <v>83.33</v>
      </c>
      <c r="AI431" s="45">
        <f t="shared" si="92"/>
        <v>-46.144000000000005</v>
      </c>
      <c r="AJ431" s="46">
        <f t="shared" si="93"/>
        <v>46.144000000000005</v>
      </c>
      <c r="AK431" s="63" t="str">
        <f t="shared" si="94"/>
        <v>N</v>
      </c>
      <c r="AL431" s="63" t="str">
        <f t="shared" si="95"/>
        <v>Y</v>
      </c>
      <c r="AM431" s="44" t="str">
        <f t="shared" si="96"/>
        <v>Loss</v>
      </c>
      <c r="AN431" s="44" t="str">
        <f t="shared" si="97"/>
        <v>Loss</v>
      </c>
      <c r="AO431" s="44" t="str">
        <f t="shared" si="98"/>
        <v>Win</v>
      </c>
      <c r="AP431" s="44">
        <f t="shared" si="99"/>
        <v>-50</v>
      </c>
      <c r="AQ431" s="44">
        <f t="shared" si="100"/>
        <v>-50</v>
      </c>
      <c r="AR431" s="44">
        <f t="shared" si="101"/>
        <v>6.4999999999999929</v>
      </c>
      <c r="AS431" s="99" t="str">
        <f t="shared" si="102"/>
        <v>-</v>
      </c>
      <c r="AT431" s="99" t="str">
        <f t="shared" si="103"/>
        <v>-</v>
      </c>
      <c r="AU431" s="99" t="str">
        <f t="shared" si="104"/>
        <v>-</v>
      </c>
      <c r="AV431" s="99" t="str">
        <f t="shared" si="105"/>
        <v>-</v>
      </c>
      <c r="AW431" s="99" t="str">
        <f t="shared" si="106"/>
        <v>-</v>
      </c>
    </row>
    <row r="432" spans="1:49" ht="15">
      <c r="A432" s="56">
        <v>43618</v>
      </c>
      <c r="B432" s="57" t="s">
        <v>838</v>
      </c>
      <c r="C432" s="57" t="s">
        <v>807</v>
      </c>
      <c r="D432" s="57" t="s">
        <v>839</v>
      </c>
      <c r="E432" s="57" t="s">
        <v>840</v>
      </c>
      <c r="F432" s="57" t="s">
        <v>841</v>
      </c>
      <c r="G432" s="57">
        <v>2</v>
      </c>
      <c r="H432" s="57">
        <v>3</v>
      </c>
      <c r="I432" s="57">
        <v>6.55</v>
      </c>
      <c r="J432" s="57">
        <v>3.83</v>
      </c>
      <c r="K432" s="57">
        <v>1.44</v>
      </c>
      <c r="L432" s="57">
        <v>5.1100000000000003</v>
      </c>
      <c r="M432" s="57">
        <v>15</v>
      </c>
      <c r="N432" s="57">
        <v>17</v>
      </c>
      <c r="O432" s="57">
        <v>1</v>
      </c>
      <c r="P432" s="57">
        <v>8</v>
      </c>
      <c r="Q432" s="57">
        <v>7</v>
      </c>
      <c r="R432" s="57">
        <v>0</v>
      </c>
      <c r="S432" s="57">
        <v>0</v>
      </c>
      <c r="T432" s="57">
        <v>100</v>
      </c>
      <c r="U432" s="57">
        <v>6.67</v>
      </c>
      <c r="V432" s="57">
        <v>0</v>
      </c>
      <c r="W432" s="57">
        <v>93.33</v>
      </c>
      <c r="X432" s="57">
        <v>52.94</v>
      </c>
      <c r="Y432" s="57">
        <v>35.29</v>
      </c>
      <c r="Z432" s="57">
        <v>11.76</v>
      </c>
      <c r="AA432" s="57">
        <v>12.5</v>
      </c>
      <c r="AB432" s="57">
        <v>28.57</v>
      </c>
      <c r="AC432" s="57">
        <v>2</v>
      </c>
      <c r="AD432" s="57">
        <v>14</v>
      </c>
      <c r="AE432" s="57">
        <v>0</v>
      </c>
      <c r="AF432" s="57">
        <v>57.14</v>
      </c>
      <c r="AI432" s="45">
        <f t="shared" si="92"/>
        <v>-59.097000000000001</v>
      </c>
      <c r="AJ432" s="46">
        <f t="shared" si="93"/>
        <v>59.097000000000001</v>
      </c>
      <c r="AK432" s="63" t="str">
        <f t="shared" si="94"/>
        <v>N</v>
      </c>
      <c r="AL432" s="63" t="str">
        <f t="shared" si="95"/>
        <v>Y</v>
      </c>
      <c r="AM432" s="44" t="str">
        <f t="shared" si="96"/>
        <v>Loss</v>
      </c>
      <c r="AN432" s="44" t="str">
        <f t="shared" si="97"/>
        <v>Loss</v>
      </c>
      <c r="AO432" s="44" t="str">
        <f t="shared" si="98"/>
        <v>Win</v>
      </c>
      <c r="AP432" s="44">
        <f t="shared" si="99"/>
        <v>-50</v>
      </c>
      <c r="AQ432" s="44">
        <f t="shared" si="100"/>
        <v>-50</v>
      </c>
      <c r="AR432" s="44">
        <f t="shared" si="101"/>
        <v>22</v>
      </c>
      <c r="AS432" s="99" t="str">
        <f t="shared" si="102"/>
        <v>-</v>
      </c>
      <c r="AT432" s="99" t="str">
        <f t="shared" si="103"/>
        <v>-</v>
      </c>
      <c r="AU432" s="99" t="str">
        <f t="shared" si="104"/>
        <v>-</v>
      </c>
      <c r="AV432" s="99" t="str">
        <f t="shared" si="105"/>
        <v>-</v>
      </c>
      <c r="AW432" s="99" t="str">
        <f t="shared" si="106"/>
        <v>-</v>
      </c>
    </row>
    <row r="433" spans="1:49" ht="15">
      <c r="A433" s="56">
        <v>43618</v>
      </c>
      <c r="B433" s="57" t="s">
        <v>838</v>
      </c>
      <c r="C433" s="57" t="s">
        <v>807</v>
      </c>
      <c r="D433" s="57" t="s">
        <v>842</v>
      </c>
      <c r="E433" s="57" t="s">
        <v>843</v>
      </c>
      <c r="F433" s="57" t="s">
        <v>844</v>
      </c>
      <c r="G433" s="57">
        <v>4</v>
      </c>
      <c r="H433" s="57">
        <v>0</v>
      </c>
      <c r="I433" s="57">
        <v>1.4</v>
      </c>
      <c r="J433" s="57">
        <v>3.43</v>
      </c>
      <c r="K433" s="57">
        <v>8.9499999999999993</v>
      </c>
      <c r="L433" s="57">
        <v>-7.55</v>
      </c>
      <c r="M433" s="57">
        <v>17</v>
      </c>
      <c r="N433" s="57">
        <v>6</v>
      </c>
      <c r="O433" s="57">
        <v>0</v>
      </c>
      <c r="P433" s="57">
        <v>10</v>
      </c>
      <c r="Q433" s="57">
        <v>6</v>
      </c>
      <c r="R433" s="57">
        <v>0</v>
      </c>
      <c r="S433" s="57">
        <v>0</v>
      </c>
      <c r="T433" s="57">
        <v>0</v>
      </c>
      <c r="U433" s="57">
        <v>58.82</v>
      </c>
      <c r="V433" s="57">
        <v>35.29</v>
      </c>
      <c r="W433" s="57">
        <v>5.88</v>
      </c>
      <c r="X433" s="57">
        <v>0</v>
      </c>
      <c r="Y433" s="57">
        <v>33.33</v>
      </c>
      <c r="Z433" s="57">
        <v>66.67</v>
      </c>
      <c r="AA433" s="57">
        <v>70</v>
      </c>
      <c r="AB433" s="57">
        <v>0</v>
      </c>
      <c r="AC433" s="57">
        <v>11</v>
      </c>
      <c r="AD433" s="57">
        <v>1</v>
      </c>
      <c r="AE433" s="57">
        <v>72.73</v>
      </c>
      <c r="AF433" s="57">
        <v>0</v>
      </c>
      <c r="AI433" s="45">
        <f t="shared" si="92"/>
        <v>24.118000000000002</v>
      </c>
      <c r="AJ433" s="46">
        <f t="shared" si="93"/>
        <v>-24.118000000000002</v>
      </c>
      <c r="AK433" s="63" t="str">
        <f t="shared" si="94"/>
        <v>N</v>
      </c>
      <c r="AL433" s="63" t="str">
        <f t="shared" si="95"/>
        <v>N</v>
      </c>
      <c r="AM433" s="44" t="str">
        <f t="shared" si="96"/>
        <v>Win</v>
      </c>
      <c r="AN433" s="44" t="str">
        <f t="shared" si="97"/>
        <v>Loss</v>
      </c>
      <c r="AO433" s="44" t="str">
        <f t="shared" si="98"/>
        <v>Loss</v>
      </c>
      <c r="AP433" s="44">
        <f t="shared" si="99"/>
        <v>20</v>
      </c>
      <c r="AQ433" s="44">
        <f t="shared" si="100"/>
        <v>-50</v>
      </c>
      <c r="AR433" s="44">
        <f t="shared" si="101"/>
        <v>-50</v>
      </c>
      <c r="AS433" s="99" t="str">
        <f t="shared" si="102"/>
        <v>+</v>
      </c>
      <c r="AT433" s="99" t="str">
        <f t="shared" si="103"/>
        <v>n/a</v>
      </c>
      <c r="AU433" s="99" t="str">
        <f t="shared" si="104"/>
        <v>+</v>
      </c>
      <c r="AV433" s="99" t="str">
        <f t="shared" si="105"/>
        <v>+</v>
      </c>
      <c r="AW433" s="99" t="str">
        <f t="shared" si="106"/>
        <v>+</v>
      </c>
    </row>
    <row r="434" spans="1:49" ht="15">
      <c r="A434" s="56">
        <v>43618</v>
      </c>
      <c r="B434" s="57" t="s">
        <v>377</v>
      </c>
      <c r="C434" s="57" t="s">
        <v>382</v>
      </c>
      <c r="D434" s="57" t="s">
        <v>845</v>
      </c>
      <c r="E434" s="57" t="s">
        <v>846</v>
      </c>
      <c r="F434" s="57" t="s">
        <v>847</v>
      </c>
      <c r="G434" s="57">
        <v>1</v>
      </c>
      <c r="H434" s="57">
        <v>2</v>
      </c>
      <c r="I434" s="57">
        <v>1.8</v>
      </c>
      <c r="J434" s="57">
        <v>3.64</v>
      </c>
      <c r="K434" s="57">
        <v>3.76</v>
      </c>
      <c r="L434" s="57">
        <v>-1.96</v>
      </c>
      <c r="M434" s="57">
        <v>27</v>
      </c>
      <c r="N434" s="57">
        <v>54</v>
      </c>
      <c r="O434" s="57">
        <v>0</v>
      </c>
      <c r="P434" s="57">
        <v>13</v>
      </c>
      <c r="Q434" s="57">
        <v>28</v>
      </c>
      <c r="R434" s="57">
        <v>0</v>
      </c>
      <c r="S434" s="57">
        <v>0</v>
      </c>
      <c r="T434" s="57">
        <v>0</v>
      </c>
      <c r="U434" s="57">
        <v>22.22</v>
      </c>
      <c r="V434" s="57">
        <v>29.63</v>
      </c>
      <c r="W434" s="57">
        <v>48.15</v>
      </c>
      <c r="X434" s="57">
        <v>33.33</v>
      </c>
      <c r="Y434" s="57">
        <v>20.37</v>
      </c>
      <c r="Z434" s="57">
        <v>46.3</v>
      </c>
      <c r="AA434" s="57">
        <v>30.77</v>
      </c>
      <c r="AB434" s="57">
        <v>39.29</v>
      </c>
      <c r="AC434" s="57">
        <v>5</v>
      </c>
      <c r="AD434" s="57">
        <v>18</v>
      </c>
      <c r="AE434" s="57">
        <v>40</v>
      </c>
      <c r="AF434" s="57">
        <v>44.44</v>
      </c>
      <c r="AI434" s="45">
        <f t="shared" si="92"/>
        <v>-1.6660000000000021</v>
      </c>
      <c r="AJ434" s="46">
        <f t="shared" si="93"/>
        <v>1.6660000000000021</v>
      </c>
      <c r="AK434" s="63" t="str">
        <f t="shared" si="94"/>
        <v>N</v>
      </c>
      <c r="AL434" s="63" t="str">
        <f t="shared" si="95"/>
        <v>N</v>
      </c>
      <c r="AM434" s="44" t="str">
        <f t="shared" si="96"/>
        <v>Loss</v>
      </c>
      <c r="AN434" s="44" t="str">
        <f t="shared" si="97"/>
        <v>Loss</v>
      </c>
      <c r="AO434" s="44" t="str">
        <f t="shared" si="98"/>
        <v>Win</v>
      </c>
      <c r="AP434" s="44">
        <f t="shared" si="99"/>
        <v>-50</v>
      </c>
      <c r="AQ434" s="44">
        <f t="shared" si="100"/>
        <v>-50</v>
      </c>
      <c r="AR434" s="44">
        <f t="shared" si="101"/>
        <v>138</v>
      </c>
      <c r="AS434" s="99" t="str">
        <f t="shared" si="102"/>
        <v>+</v>
      </c>
      <c r="AT434" s="99" t="str">
        <f t="shared" si="103"/>
        <v>n/a</v>
      </c>
      <c r="AU434" s="99" t="str">
        <f t="shared" si="104"/>
        <v>-</v>
      </c>
      <c r="AV434" s="99" t="str">
        <f t="shared" si="105"/>
        <v>-</v>
      </c>
      <c r="AW434" s="99" t="str">
        <f t="shared" si="106"/>
        <v>-</v>
      </c>
    </row>
    <row r="435" spans="1:49" ht="15">
      <c r="A435" s="56">
        <v>43618</v>
      </c>
      <c r="B435" s="57" t="s">
        <v>334</v>
      </c>
      <c r="C435" s="57" t="s">
        <v>335</v>
      </c>
      <c r="D435" s="57" t="s">
        <v>848</v>
      </c>
      <c r="E435" s="57" t="s">
        <v>338</v>
      </c>
      <c r="F435" s="57" t="s">
        <v>346</v>
      </c>
      <c r="G435" s="57">
        <v>3</v>
      </c>
      <c r="H435" s="57">
        <v>2</v>
      </c>
      <c r="I435" s="57">
        <v>1.37</v>
      </c>
      <c r="J435" s="57">
        <v>4.6500000000000004</v>
      </c>
      <c r="K435" s="57">
        <v>6.25</v>
      </c>
      <c r="L435" s="57">
        <v>-4.88</v>
      </c>
      <c r="M435" s="57">
        <v>23</v>
      </c>
      <c r="N435" s="57">
        <v>23</v>
      </c>
      <c r="O435" s="57">
        <v>1</v>
      </c>
      <c r="P435" s="57">
        <v>11</v>
      </c>
      <c r="Q435" s="57">
        <v>11</v>
      </c>
      <c r="R435" s="57">
        <v>100</v>
      </c>
      <c r="S435" s="57">
        <v>0</v>
      </c>
      <c r="T435" s="57">
        <v>0</v>
      </c>
      <c r="U435" s="57">
        <v>34.78</v>
      </c>
      <c r="V435" s="57">
        <v>21.74</v>
      </c>
      <c r="W435" s="57">
        <v>43.48</v>
      </c>
      <c r="X435" s="57">
        <v>21.74</v>
      </c>
      <c r="Y435" s="57">
        <v>17.39</v>
      </c>
      <c r="Z435" s="57">
        <v>60.87</v>
      </c>
      <c r="AA435" s="57">
        <v>27.27</v>
      </c>
      <c r="AB435" s="57">
        <v>0</v>
      </c>
      <c r="AC435" s="57">
        <v>8</v>
      </c>
      <c r="AD435" s="57">
        <v>2</v>
      </c>
      <c r="AE435" s="57">
        <v>37.5</v>
      </c>
      <c r="AF435" s="57">
        <v>0</v>
      </c>
      <c r="AI435" s="45">
        <f t="shared" si="92"/>
        <v>36.521000000000001</v>
      </c>
      <c r="AJ435" s="46">
        <f t="shared" si="93"/>
        <v>-36.521000000000001</v>
      </c>
      <c r="AK435" s="63" t="str">
        <f t="shared" si="94"/>
        <v>N</v>
      </c>
      <c r="AL435" s="63" t="str">
        <f t="shared" si="95"/>
        <v>N</v>
      </c>
      <c r="AM435" s="44" t="str">
        <f t="shared" si="96"/>
        <v>Win</v>
      </c>
      <c r="AN435" s="44" t="str">
        <f t="shared" si="97"/>
        <v>Loss</v>
      </c>
      <c r="AO435" s="44" t="str">
        <f t="shared" si="98"/>
        <v>Loss</v>
      </c>
      <c r="AP435" s="44">
        <f t="shared" si="99"/>
        <v>18.5</v>
      </c>
      <c r="AQ435" s="44">
        <f t="shared" si="100"/>
        <v>-50</v>
      </c>
      <c r="AR435" s="44">
        <f t="shared" si="101"/>
        <v>-50</v>
      </c>
      <c r="AS435" s="99" t="str">
        <f t="shared" si="102"/>
        <v>+</v>
      </c>
      <c r="AT435" s="99" t="str">
        <f t="shared" si="103"/>
        <v>+</v>
      </c>
      <c r="AU435" s="99" t="str">
        <f t="shared" si="104"/>
        <v>+</v>
      </c>
      <c r="AV435" s="99" t="str">
        <f t="shared" si="105"/>
        <v>+</v>
      </c>
      <c r="AW435" s="99" t="str">
        <f t="shared" si="106"/>
        <v>+</v>
      </c>
    </row>
    <row r="436" spans="1:49" ht="15">
      <c r="A436" s="56">
        <v>43618</v>
      </c>
      <c r="B436" s="57" t="s">
        <v>334</v>
      </c>
      <c r="C436" s="57" t="s">
        <v>849</v>
      </c>
      <c r="D436" s="57" t="s">
        <v>850</v>
      </c>
      <c r="E436" s="57" t="s">
        <v>851</v>
      </c>
      <c r="F436" s="57" t="s">
        <v>852</v>
      </c>
      <c r="G436" s="57">
        <v>4</v>
      </c>
      <c r="H436" s="57">
        <v>2</v>
      </c>
      <c r="I436" s="57">
        <v>2.27</v>
      </c>
      <c r="J436" s="57">
        <v>3.67</v>
      </c>
      <c r="K436" s="57">
        <v>2.61</v>
      </c>
      <c r="L436" s="57">
        <v>-0.34</v>
      </c>
      <c r="M436" s="57">
        <v>27</v>
      </c>
      <c r="N436" s="57">
        <v>26</v>
      </c>
      <c r="O436" s="57">
        <v>1</v>
      </c>
      <c r="P436" s="57">
        <v>14</v>
      </c>
      <c r="Q436" s="57">
        <v>14</v>
      </c>
      <c r="R436" s="57">
        <v>0</v>
      </c>
      <c r="S436" s="57">
        <v>0</v>
      </c>
      <c r="T436" s="57">
        <v>100</v>
      </c>
      <c r="U436" s="57">
        <v>51.85</v>
      </c>
      <c r="V436" s="57">
        <v>22.22</v>
      </c>
      <c r="W436" s="57">
        <v>25.93</v>
      </c>
      <c r="X436" s="57">
        <v>61.54</v>
      </c>
      <c r="Y436" s="57">
        <v>19.23</v>
      </c>
      <c r="Z436" s="57">
        <v>19.23</v>
      </c>
      <c r="AA436" s="57">
        <v>78.569999999999993</v>
      </c>
      <c r="AB436" s="57">
        <v>57.14</v>
      </c>
      <c r="AC436" s="57">
        <v>16</v>
      </c>
      <c r="AD436" s="57">
        <v>19</v>
      </c>
      <c r="AE436" s="57">
        <v>56.25</v>
      </c>
      <c r="AF436" s="57">
        <v>68.42</v>
      </c>
      <c r="AI436" s="45">
        <f t="shared" si="92"/>
        <v>-32.978999999999999</v>
      </c>
      <c r="AJ436" s="46">
        <f t="shared" si="93"/>
        <v>32.978999999999999</v>
      </c>
      <c r="AK436" s="63" t="str">
        <f t="shared" si="94"/>
        <v>N</v>
      </c>
      <c r="AL436" s="63" t="str">
        <f t="shared" si="95"/>
        <v>N</v>
      </c>
      <c r="AM436" s="44" t="str">
        <f t="shared" si="96"/>
        <v>Win</v>
      </c>
      <c r="AN436" s="44" t="str">
        <f t="shared" si="97"/>
        <v>Loss</v>
      </c>
      <c r="AO436" s="44" t="str">
        <f t="shared" si="98"/>
        <v>Loss</v>
      </c>
      <c r="AP436" s="44">
        <f t="shared" si="99"/>
        <v>63.5</v>
      </c>
      <c r="AQ436" s="44">
        <f t="shared" si="100"/>
        <v>-50</v>
      </c>
      <c r="AR436" s="44">
        <f t="shared" si="101"/>
        <v>-50</v>
      </c>
      <c r="AS436" s="99" t="str">
        <f t="shared" si="102"/>
        <v>+</v>
      </c>
      <c r="AT436" s="99" t="str">
        <f t="shared" si="103"/>
        <v>-</v>
      </c>
      <c r="AU436" s="99" t="str">
        <f t="shared" si="104"/>
        <v>-</v>
      </c>
      <c r="AV436" s="99" t="str">
        <f t="shared" si="105"/>
        <v>+</v>
      </c>
      <c r="AW436" s="99" t="str">
        <f t="shared" si="106"/>
        <v>-</v>
      </c>
    </row>
    <row r="437" spans="1:49" ht="15">
      <c r="A437" s="56">
        <v>43618</v>
      </c>
      <c r="B437" s="57" t="s">
        <v>334</v>
      </c>
      <c r="C437" s="57" t="s">
        <v>849</v>
      </c>
      <c r="D437" s="57" t="s">
        <v>853</v>
      </c>
      <c r="E437" s="57" t="s">
        <v>854</v>
      </c>
      <c r="F437" s="57" t="s">
        <v>855</v>
      </c>
      <c r="G437" s="57">
        <v>3</v>
      </c>
      <c r="H437" s="57">
        <v>2</v>
      </c>
      <c r="I437" s="57">
        <v>2.38</v>
      </c>
      <c r="J437" s="57">
        <v>3.57</v>
      </c>
      <c r="K437" s="57">
        <v>2.4300000000000002</v>
      </c>
      <c r="L437" s="57">
        <v>-0.05</v>
      </c>
      <c r="M437" s="57">
        <v>28</v>
      </c>
      <c r="N437" s="57">
        <v>28</v>
      </c>
      <c r="O437" s="57">
        <v>1</v>
      </c>
      <c r="P437" s="57">
        <v>14</v>
      </c>
      <c r="Q437" s="57">
        <v>14</v>
      </c>
      <c r="R437" s="57">
        <v>0</v>
      </c>
      <c r="S437" s="57">
        <v>100</v>
      </c>
      <c r="T437" s="57">
        <v>0</v>
      </c>
      <c r="U437" s="57">
        <v>28.57</v>
      </c>
      <c r="V437" s="57">
        <v>28.57</v>
      </c>
      <c r="W437" s="57">
        <v>42.86</v>
      </c>
      <c r="X437" s="57">
        <v>39.29</v>
      </c>
      <c r="Y437" s="57">
        <v>17.86</v>
      </c>
      <c r="Z437" s="57">
        <v>42.86</v>
      </c>
      <c r="AA437" s="57">
        <v>50</v>
      </c>
      <c r="AB437" s="57">
        <v>35.71</v>
      </c>
      <c r="AC437" s="57">
        <v>15</v>
      </c>
      <c r="AD437" s="57">
        <v>11</v>
      </c>
      <c r="AE437" s="57">
        <v>46.67</v>
      </c>
      <c r="AF437" s="57">
        <v>54.55</v>
      </c>
      <c r="AI437" s="45">
        <f t="shared" si="92"/>
        <v>8.9270000000000014</v>
      </c>
      <c r="AJ437" s="46">
        <f t="shared" si="93"/>
        <v>11.073000000000002</v>
      </c>
      <c r="AK437" s="63" t="str">
        <f t="shared" si="94"/>
        <v>N</v>
      </c>
      <c r="AL437" s="63" t="str">
        <f t="shared" si="95"/>
        <v>N</v>
      </c>
      <c r="AM437" s="44" t="str">
        <f t="shared" si="96"/>
        <v>Win</v>
      </c>
      <c r="AN437" s="44" t="str">
        <f t="shared" si="97"/>
        <v>Loss</v>
      </c>
      <c r="AO437" s="44" t="str">
        <f t="shared" si="98"/>
        <v>Loss</v>
      </c>
      <c r="AP437" s="44">
        <f t="shared" si="99"/>
        <v>69</v>
      </c>
      <c r="AQ437" s="44">
        <f t="shared" si="100"/>
        <v>-50</v>
      </c>
      <c r="AR437" s="44">
        <f t="shared" si="101"/>
        <v>-50</v>
      </c>
      <c r="AS437" s="99" t="str">
        <f t="shared" si="102"/>
        <v>+</v>
      </c>
      <c r="AT437" s="99" t="str">
        <f t="shared" si="103"/>
        <v>-</v>
      </c>
      <c r="AU437" s="99" t="str">
        <f t="shared" si="104"/>
        <v>-</v>
      </c>
      <c r="AV437" s="99" t="str">
        <f t="shared" si="105"/>
        <v>+</v>
      </c>
      <c r="AW437" s="99" t="str">
        <f t="shared" si="106"/>
        <v>+</v>
      </c>
    </row>
    <row r="438" spans="1:49" ht="15">
      <c r="A438" s="56">
        <v>43618</v>
      </c>
      <c r="B438" s="57" t="s">
        <v>334</v>
      </c>
      <c r="C438" s="57" t="s">
        <v>849</v>
      </c>
      <c r="D438" s="57" t="s">
        <v>856</v>
      </c>
      <c r="E438" s="57" t="s">
        <v>857</v>
      </c>
      <c r="F438" s="57" t="s">
        <v>858</v>
      </c>
      <c r="G438" s="57">
        <v>5</v>
      </c>
      <c r="H438" s="57">
        <v>4</v>
      </c>
      <c r="I438" s="57">
        <v>1.0900000000000001</v>
      </c>
      <c r="J438" s="57">
        <v>8.31</v>
      </c>
      <c r="K438" s="57">
        <v>12.56</v>
      </c>
      <c r="L438" s="57">
        <v>-11.47</v>
      </c>
      <c r="M438" s="57">
        <v>28</v>
      </c>
      <c r="N438" s="57">
        <v>26</v>
      </c>
      <c r="O438" s="57">
        <v>1</v>
      </c>
      <c r="P438" s="57">
        <v>15</v>
      </c>
      <c r="Q438" s="57">
        <v>14</v>
      </c>
      <c r="R438" s="57">
        <v>100</v>
      </c>
      <c r="S438" s="57">
        <v>0</v>
      </c>
      <c r="T438" s="57">
        <v>0</v>
      </c>
      <c r="U438" s="57">
        <v>35.71</v>
      </c>
      <c r="V438" s="57">
        <v>7.14</v>
      </c>
      <c r="W438" s="57">
        <v>57.14</v>
      </c>
      <c r="X438" s="57">
        <v>3.85</v>
      </c>
      <c r="Y438" s="57">
        <v>3.85</v>
      </c>
      <c r="Z438" s="57">
        <v>92.31</v>
      </c>
      <c r="AA438" s="57">
        <v>40</v>
      </c>
      <c r="AB438" s="57">
        <v>7.14</v>
      </c>
      <c r="AC438" s="57">
        <v>5</v>
      </c>
      <c r="AD438" s="57">
        <v>0</v>
      </c>
      <c r="AE438" s="57">
        <v>40</v>
      </c>
      <c r="AF438" s="57">
        <v>0</v>
      </c>
      <c r="AI438" s="45">
        <f t="shared" si="92"/>
        <v>43.734999999999999</v>
      </c>
      <c r="AJ438" s="46">
        <f t="shared" si="93"/>
        <v>-43.734999999999999</v>
      </c>
      <c r="AK438" s="63" t="str">
        <f t="shared" si="94"/>
        <v>Y</v>
      </c>
      <c r="AL438" s="63" t="str">
        <f t="shared" si="95"/>
        <v>N</v>
      </c>
      <c r="AM438" s="44" t="str">
        <f t="shared" si="96"/>
        <v>Win</v>
      </c>
      <c r="AN438" s="44" t="str">
        <f t="shared" si="97"/>
        <v>Loss</v>
      </c>
      <c r="AO438" s="44" t="str">
        <f t="shared" si="98"/>
        <v>Loss</v>
      </c>
      <c r="AP438" s="44">
        <f t="shared" si="99"/>
        <v>4.5000000000000071</v>
      </c>
      <c r="AQ438" s="44">
        <f t="shared" si="100"/>
        <v>-50</v>
      </c>
      <c r="AR438" s="44">
        <f t="shared" si="101"/>
        <v>-50</v>
      </c>
      <c r="AS438" s="99" t="str">
        <f t="shared" si="102"/>
        <v>+</v>
      </c>
      <c r="AT438" s="99" t="str">
        <f t="shared" si="103"/>
        <v>+</v>
      </c>
      <c r="AU438" s="99" t="str">
        <f t="shared" si="104"/>
        <v>+</v>
      </c>
      <c r="AV438" s="99" t="str">
        <f t="shared" si="105"/>
        <v>+</v>
      </c>
      <c r="AW438" s="99" t="str">
        <f t="shared" si="106"/>
        <v>+</v>
      </c>
    </row>
    <row r="439" spans="1:49" ht="15">
      <c r="A439" s="56">
        <v>43618</v>
      </c>
      <c r="B439" s="57" t="s">
        <v>334</v>
      </c>
      <c r="C439" s="57" t="s">
        <v>849</v>
      </c>
      <c r="D439" s="57" t="s">
        <v>859</v>
      </c>
      <c r="E439" s="57" t="s">
        <v>860</v>
      </c>
      <c r="F439" s="57" t="s">
        <v>861</v>
      </c>
      <c r="G439" s="57">
        <v>4</v>
      </c>
      <c r="H439" s="57">
        <v>0</v>
      </c>
      <c r="I439" s="57">
        <v>1.89</v>
      </c>
      <c r="J439" s="57">
        <v>3.92</v>
      </c>
      <c r="K439" s="57">
        <v>3.19</v>
      </c>
      <c r="L439" s="57">
        <v>-1.3</v>
      </c>
      <c r="M439" s="57">
        <v>28</v>
      </c>
      <c r="N439" s="57">
        <v>26</v>
      </c>
      <c r="O439" s="57">
        <v>1</v>
      </c>
      <c r="P439" s="57">
        <v>14</v>
      </c>
      <c r="Q439" s="57">
        <v>14</v>
      </c>
      <c r="R439" s="57">
        <v>100</v>
      </c>
      <c r="S439" s="57">
        <v>0</v>
      </c>
      <c r="T439" s="57">
        <v>0</v>
      </c>
      <c r="U439" s="57">
        <v>67.86</v>
      </c>
      <c r="V439" s="57">
        <v>14.29</v>
      </c>
      <c r="W439" s="57">
        <v>17.86</v>
      </c>
      <c r="X439" s="57">
        <v>26.92</v>
      </c>
      <c r="Y439" s="57">
        <v>23.08</v>
      </c>
      <c r="Z439" s="57">
        <v>50</v>
      </c>
      <c r="AA439" s="57">
        <v>71.430000000000007</v>
      </c>
      <c r="AB439" s="57">
        <v>21.43</v>
      </c>
      <c r="AC439" s="57">
        <v>26</v>
      </c>
      <c r="AD439" s="57">
        <v>10</v>
      </c>
      <c r="AE439" s="57">
        <v>73.08</v>
      </c>
      <c r="AF439" s="57">
        <v>30</v>
      </c>
      <c r="AI439" s="45">
        <f t="shared" si="92"/>
        <v>43.737000000000002</v>
      </c>
      <c r="AJ439" s="46">
        <f t="shared" si="93"/>
        <v>-43.737000000000002</v>
      </c>
      <c r="AK439" s="63" t="str">
        <f t="shared" si="94"/>
        <v>Y</v>
      </c>
      <c r="AL439" s="63" t="str">
        <f t="shared" si="95"/>
        <v>N</v>
      </c>
      <c r="AM439" s="44" t="str">
        <f t="shared" si="96"/>
        <v>Win</v>
      </c>
      <c r="AN439" s="44" t="str">
        <f t="shared" si="97"/>
        <v>Loss</v>
      </c>
      <c r="AO439" s="44" t="str">
        <f t="shared" si="98"/>
        <v>Loss</v>
      </c>
      <c r="AP439" s="44">
        <f t="shared" si="99"/>
        <v>44.5</v>
      </c>
      <c r="AQ439" s="44">
        <f t="shared" si="100"/>
        <v>-50</v>
      </c>
      <c r="AR439" s="44">
        <f t="shared" si="101"/>
        <v>-50</v>
      </c>
      <c r="AS439" s="99" t="str">
        <f t="shared" si="102"/>
        <v>+</v>
      </c>
      <c r="AT439" s="99" t="str">
        <f t="shared" si="103"/>
        <v>+</v>
      </c>
      <c r="AU439" s="99" t="str">
        <f t="shared" si="104"/>
        <v>+</v>
      </c>
      <c r="AV439" s="99" t="str">
        <f t="shared" si="105"/>
        <v>+</v>
      </c>
      <c r="AW439" s="99" t="str">
        <f t="shared" si="106"/>
        <v>+</v>
      </c>
    </row>
    <row r="440" spans="1:49" ht="15">
      <c r="A440" s="56">
        <v>43618</v>
      </c>
      <c r="B440" s="57" t="s">
        <v>334</v>
      </c>
      <c r="C440" s="57" t="s">
        <v>849</v>
      </c>
      <c r="D440" s="57" t="s">
        <v>862</v>
      </c>
      <c r="E440" s="57" t="s">
        <v>863</v>
      </c>
      <c r="F440" s="57" t="s">
        <v>864</v>
      </c>
      <c r="G440" s="57">
        <v>0</v>
      </c>
      <c r="H440" s="57">
        <v>0</v>
      </c>
      <c r="I440" s="57">
        <v>3.51</v>
      </c>
      <c r="J440" s="57">
        <v>3.96</v>
      </c>
      <c r="K440" s="57">
        <v>1.71</v>
      </c>
      <c r="L440" s="57">
        <v>1.8</v>
      </c>
      <c r="M440" s="57">
        <v>27</v>
      </c>
      <c r="N440" s="57">
        <v>26</v>
      </c>
      <c r="O440" s="57">
        <v>1</v>
      </c>
      <c r="P440" s="57">
        <v>14</v>
      </c>
      <c r="Q440" s="57">
        <v>14</v>
      </c>
      <c r="R440" s="57">
        <v>0</v>
      </c>
      <c r="S440" s="57">
        <v>0</v>
      </c>
      <c r="T440" s="57">
        <v>100</v>
      </c>
      <c r="U440" s="57">
        <v>33.33</v>
      </c>
      <c r="V440" s="57">
        <v>3.7</v>
      </c>
      <c r="W440" s="57">
        <v>62.96</v>
      </c>
      <c r="X440" s="57">
        <v>76.92</v>
      </c>
      <c r="Y440" s="57">
        <v>15.38</v>
      </c>
      <c r="Z440" s="57">
        <v>7.69</v>
      </c>
      <c r="AA440" s="57">
        <v>50</v>
      </c>
      <c r="AB440" s="57">
        <v>64.290000000000006</v>
      </c>
      <c r="AC440" s="57">
        <v>13</v>
      </c>
      <c r="AD440" s="57">
        <v>24</v>
      </c>
      <c r="AE440" s="57">
        <v>46.15</v>
      </c>
      <c r="AF440" s="57">
        <v>79.17</v>
      </c>
      <c r="AI440" s="45">
        <f t="shared" si="92"/>
        <v>-50.94</v>
      </c>
      <c r="AJ440" s="46">
        <f t="shared" si="93"/>
        <v>50.94</v>
      </c>
      <c r="AK440" s="63" t="str">
        <f t="shared" si="94"/>
        <v>N</v>
      </c>
      <c r="AL440" s="63" t="str">
        <f t="shared" si="95"/>
        <v>Y</v>
      </c>
      <c r="AM440" s="44" t="str">
        <f t="shared" si="96"/>
        <v>Loss</v>
      </c>
      <c r="AN440" s="44" t="str">
        <f t="shared" si="97"/>
        <v>Win</v>
      </c>
      <c r="AO440" s="44" t="str">
        <f t="shared" si="98"/>
        <v>Loss</v>
      </c>
      <c r="AP440" s="44">
        <f t="shared" si="99"/>
        <v>-50</v>
      </c>
      <c r="AQ440" s="44">
        <f t="shared" si="100"/>
        <v>148</v>
      </c>
      <c r="AR440" s="44">
        <f t="shared" si="101"/>
        <v>-50</v>
      </c>
      <c r="AS440" s="99" t="str">
        <f t="shared" si="102"/>
        <v>-</v>
      </c>
      <c r="AT440" s="99" t="str">
        <f t="shared" si="103"/>
        <v>-</v>
      </c>
      <c r="AU440" s="99" t="str">
        <f t="shared" si="104"/>
        <v>-</v>
      </c>
      <c r="AV440" s="99" t="str">
        <f t="shared" si="105"/>
        <v>-</v>
      </c>
      <c r="AW440" s="99" t="str">
        <f t="shared" si="106"/>
        <v>-</v>
      </c>
    </row>
    <row r="441" spans="1:49" ht="15">
      <c r="A441" s="56">
        <v>43618</v>
      </c>
      <c r="B441" s="57" t="s">
        <v>334</v>
      </c>
      <c r="C441" s="57" t="s">
        <v>849</v>
      </c>
      <c r="D441" s="57" t="s">
        <v>865</v>
      </c>
      <c r="E441" s="57" t="s">
        <v>866</v>
      </c>
      <c r="F441" s="57" t="s">
        <v>867</v>
      </c>
      <c r="G441" s="57">
        <v>2</v>
      </c>
      <c r="H441" s="57">
        <v>5</v>
      </c>
      <c r="I441" s="57">
        <v>1.84</v>
      </c>
      <c r="J441" s="57">
        <v>3.85</v>
      </c>
      <c r="K441" s="57">
        <v>3.36</v>
      </c>
      <c r="L441" s="57">
        <v>-1.52</v>
      </c>
      <c r="M441" s="57">
        <v>26</v>
      </c>
      <c r="N441" s="57">
        <v>27</v>
      </c>
      <c r="O441" s="57">
        <v>1</v>
      </c>
      <c r="P441" s="57">
        <v>14</v>
      </c>
      <c r="Q441" s="57">
        <v>14</v>
      </c>
      <c r="R441" s="57">
        <v>0</v>
      </c>
      <c r="S441" s="57">
        <v>0</v>
      </c>
      <c r="T441" s="57">
        <v>100</v>
      </c>
      <c r="U441" s="57">
        <v>42.31</v>
      </c>
      <c r="V441" s="57">
        <v>3.85</v>
      </c>
      <c r="W441" s="57">
        <v>53.85</v>
      </c>
      <c r="X441" s="57">
        <v>44.44</v>
      </c>
      <c r="Y441" s="57">
        <v>7.41</v>
      </c>
      <c r="Z441" s="57">
        <v>48.15</v>
      </c>
      <c r="AA441" s="57">
        <v>57.14</v>
      </c>
      <c r="AB441" s="57">
        <v>42.86</v>
      </c>
      <c r="AC441" s="57">
        <v>10</v>
      </c>
      <c r="AD441" s="57">
        <v>7</v>
      </c>
      <c r="AE441" s="57">
        <v>60</v>
      </c>
      <c r="AF441" s="57">
        <v>42.86</v>
      </c>
      <c r="AI441" s="45">
        <f t="shared" si="92"/>
        <v>-31.92199999999999</v>
      </c>
      <c r="AJ441" s="46">
        <f t="shared" si="93"/>
        <v>31.92199999999999</v>
      </c>
      <c r="AK441" s="63" t="str">
        <f t="shared" si="94"/>
        <v>N</v>
      </c>
      <c r="AL441" s="63" t="str">
        <f t="shared" si="95"/>
        <v>N</v>
      </c>
      <c r="AM441" s="44" t="str">
        <f t="shared" si="96"/>
        <v>Loss</v>
      </c>
      <c r="AN441" s="44" t="str">
        <f t="shared" si="97"/>
        <v>Loss</v>
      </c>
      <c r="AO441" s="44" t="str">
        <f t="shared" si="98"/>
        <v>Win</v>
      </c>
      <c r="AP441" s="44">
        <f t="shared" si="99"/>
        <v>-50</v>
      </c>
      <c r="AQ441" s="44">
        <f t="shared" si="100"/>
        <v>-50</v>
      </c>
      <c r="AR441" s="44">
        <f t="shared" si="101"/>
        <v>118</v>
      </c>
      <c r="AS441" s="99" t="str">
        <f t="shared" si="102"/>
        <v>+</v>
      </c>
      <c r="AT441" s="99" t="str">
        <f t="shared" si="103"/>
        <v>-</v>
      </c>
      <c r="AU441" s="99" t="str">
        <f t="shared" si="104"/>
        <v>-</v>
      </c>
      <c r="AV441" s="99" t="str">
        <f t="shared" si="105"/>
        <v>+</v>
      </c>
      <c r="AW441" s="99" t="str">
        <f t="shared" si="106"/>
        <v>-</v>
      </c>
    </row>
    <row r="442" spans="1:49" ht="15">
      <c r="A442" s="56">
        <v>43618</v>
      </c>
      <c r="B442" s="57" t="s">
        <v>334</v>
      </c>
      <c r="C442" s="57" t="s">
        <v>849</v>
      </c>
      <c r="D442" s="57" t="s">
        <v>868</v>
      </c>
      <c r="E442" s="57" t="s">
        <v>869</v>
      </c>
      <c r="F442" s="57" t="s">
        <v>870</v>
      </c>
      <c r="G442" s="57">
        <v>1</v>
      </c>
      <c r="H442" s="57">
        <v>1</v>
      </c>
      <c r="I442" s="57">
        <v>2.15</v>
      </c>
      <c r="J442" s="57">
        <v>3.54</v>
      </c>
      <c r="K442" s="57">
        <v>2.85</v>
      </c>
      <c r="L442" s="57">
        <v>-0.7</v>
      </c>
      <c r="M442" s="57">
        <v>26</v>
      </c>
      <c r="N442" s="57">
        <v>26</v>
      </c>
      <c r="O442" s="57">
        <v>1</v>
      </c>
      <c r="P442" s="57">
        <v>14</v>
      </c>
      <c r="Q442" s="57">
        <v>14</v>
      </c>
      <c r="R442" s="57">
        <v>0</v>
      </c>
      <c r="S442" s="57">
        <v>0</v>
      </c>
      <c r="T442" s="57">
        <v>100</v>
      </c>
      <c r="U442" s="57">
        <v>38.46</v>
      </c>
      <c r="V442" s="57">
        <v>23.08</v>
      </c>
      <c r="W442" s="57">
        <v>38.46</v>
      </c>
      <c r="X442" s="57">
        <v>57.69</v>
      </c>
      <c r="Y442" s="57">
        <v>15.38</v>
      </c>
      <c r="Z442" s="57">
        <v>26.92</v>
      </c>
      <c r="AA442" s="57">
        <v>50</v>
      </c>
      <c r="AB442" s="57">
        <v>57.14</v>
      </c>
      <c r="AC442" s="57">
        <v>9</v>
      </c>
      <c r="AD442" s="57">
        <v>20</v>
      </c>
      <c r="AE442" s="57">
        <v>55.56</v>
      </c>
      <c r="AF442" s="57">
        <v>65</v>
      </c>
      <c r="AI442" s="45">
        <f t="shared" si="92"/>
        <v>-35.384</v>
      </c>
      <c r="AJ442" s="46">
        <f t="shared" si="93"/>
        <v>35.384</v>
      </c>
      <c r="AK442" s="63" t="str">
        <f t="shared" si="94"/>
        <v>N</v>
      </c>
      <c r="AL442" s="63" t="str">
        <f t="shared" si="95"/>
        <v>N</v>
      </c>
      <c r="AM442" s="44" t="str">
        <f t="shared" si="96"/>
        <v>Loss</v>
      </c>
      <c r="AN442" s="44" t="str">
        <f t="shared" si="97"/>
        <v>Win</v>
      </c>
      <c r="AO442" s="44" t="str">
        <f t="shared" si="98"/>
        <v>Loss</v>
      </c>
      <c r="AP442" s="44">
        <f t="shared" si="99"/>
        <v>-50</v>
      </c>
      <c r="AQ442" s="44">
        <f t="shared" si="100"/>
        <v>127</v>
      </c>
      <c r="AR442" s="44">
        <f t="shared" si="101"/>
        <v>-50</v>
      </c>
      <c r="AS442" s="99" t="str">
        <f t="shared" si="102"/>
        <v>+</v>
      </c>
      <c r="AT442" s="99" t="str">
        <f t="shared" si="103"/>
        <v>-</v>
      </c>
      <c r="AU442" s="99" t="str">
        <f t="shared" si="104"/>
        <v>-</v>
      </c>
      <c r="AV442" s="99" t="str">
        <f t="shared" si="105"/>
        <v>-</v>
      </c>
      <c r="AW442" s="99" t="str">
        <f t="shared" si="106"/>
        <v>-</v>
      </c>
    </row>
    <row r="443" spans="1:49" ht="15">
      <c r="A443" s="56">
        <v>43618</v>
      </c>
      <c r="B443" s="57" t="s">
        <v>334</v>
      </c>
      <c r="C443" s="57" t="s">
        <v>849</v>
      </c>
      <c r="D443" s="57" t="s">
        <v>871</v>
      </c>
      <c r="E443" s="57" t="s">
        <v>872</v>
      </c>
      <c r="F443" s="57" t="s">
        <v>873</v>
      </c>
      <c r="G443" s="57">
        <v>1</v>
      </c>
      <c r="H443" s="57">
        <v>1</v>
      </c>
      <c r="I443" s="57">
        <v>2.14</v>
      </c>
      <c r="J443" s="57">
        <v>3.89</v>
      </c>
      <c r="K443" s="57">
        <v>2.48</v>
      </c>
      <c r="L443" s="57">
        <v>-0.34</v>
      </c>
      <c r="M443" s="57">
        <v>26</v>
      </c>
      <c r="N443" s="57">
        <v>26</v>
      </c>
      <c r="O443" s="57">
        <v>1</v>
      </c>
      <c r="P443" s="57">
        <v>14</v>
      </c>
      <c r="Q443" s="57">
        <v>12</v>
      </c>
      <c r="R443" s="57">
        <v>0</v>
      </c>
      <c r="S443" s="57">
        <v>0</v>
      </c>
      <c r="T443" s="57">
        <v>100</v>
      </c>
      <c r="U443" s="57">
        <v>34.619999999999997</v>
      </c>
      <c r="V443" s="57">
        <v>23.08</v>
      </c>
      <c r="W443" s="57">
        <v>42.31</v>
      </c>
      <c r="X443" s="57">
        <v>34.619999999999997</v>
      </c>
      <c r="Y443" s="57">
        <v>11.54</v>
      </c>
      <c r="Z443" s="57">
        <v>53.85</v>
      </c>
      <c r="AA443" s="57">
        <v>42.86</v>
      </c>
      <c r="AB443" s="57">
        <v>16.670000000000002</v>
      </c>
      <c r="AC443" s="57">
        <v>18</v>
      </c>
      <c r="AD443" s="57">
        <v>7</v>
      </c>
      <c r="AE443" s="57">
        <v>44.44</v>
      </c>
      <c r="AF443" s="57">
        <v>100</v>
      </c>
      <c r="AI443" s="45">
        <f t="shared" si="92"/>
        <v>-26.538000000000004</v>
      </c>
      <c r="AJ443" s="46">
        <f t="shared" si="93"/>
        <v>26.538000000000004</v>
      </c>
      <c r="AK443" s="63" t="str">
        <f t="shared" si="94"/>
        <v>N</v>
      </c>
      <c r="AL443" s="63" t="str">
        <f t="shared" si="95"/>
        <v>N</v>
      </c>
      <c r="AM443" s="44" t="str">
        <f t="shared" si="96"/>
        <v>Loss</v>
      </c>
      <c r="AN443" s="44" t="str">
        <f t="shared" si="97"/>
        <v>Win</v>
      </c>
      <c r="AO443" s="44" t="str">
        <f t="shared" si="98"/>
        <v>Loss</v>
      </c>
      <c r="AP443" s="44">
        <f t="shared" si="99"/>
        <v>-50</v>
      </c>
      <c r="AQ443" s="44">
        <f t="shared" si="100"/>
        <v>144.5</v>
      </c>
      <c r="AR443" s="44">
        <f t="shared" si="101"/>
        <v>-50</v>
      </c>
      <c r="AS443" s="99" t="str">
        <f t="shared" si="102"/>
        <v>+</v>
      </c>
      <c r="AT443" s="99" t="str">
        <f t="shared" si="103"/>
        <v>-</v>
      </c>
      <c r="AU443" s="99" t="str">
        <f t="shared" si="104"/>
        <v>-</v>
      </c>
      <c r="AV443" s="99" t="str">
        <f t="shared" si="105"/>
        <v>+</v>
      </c>
      <c r="AW443" s="99" t="str">
        <f t="shared" si="106"/>
        <v>-</v>
      </c>
    </row>
    <row r="444" spans="1:49" ht="15">
      <c r="A444" s="56">
        <v>43618</v>
      </c>
      <c r="B444" s="57" t="s">
        <v>334</v>
      </c>
      <c r="C444" s="57" t="s">
        <v>874</v>
      </c>
      <c r="D444" s="57" t="s">
        <v>875</v>
      </c>
      <c r="E444" s="57" t="s">
        <v>876</v>
      </c>
      <c r="F444" s="57" t="s">
        <v>877</v>
      </c>
      <c r="G444" s="57">
        <v>4</v>
      </c>
      <c r="H444" s="57">
        <v>2</v>
      </c>
      <c r="I444" s="57">
        <v>2.79</v>
      </c>
      <c r="J444" s="57">
        <v>3.81</v>
      </c>
      <c r="K444" s="57">
        <v>2.04</v>
      </c>
      <c r="L444" s="57">
        <v>0.75</v>
      </c>
      <c r="M444" s="57">
        <v>18</v>
      </c>
      <c r="N444" s="57">
        <v>25</v>
      </c>
      <c r="O444" s="57">
        <v>1</v>
      </c>
      <c r="P444" s="57">
        <v>7</v>
      </c>
      <c r="Q444" s="57">
        <v>13</v>
      </c>
      <c r="R444" s="57">
        <v>0</v>
      </c>
      <c r="S444" s="57">
        <v>0</v>
      </c>
      <c r="T444" s="57">
        <v>100</v>
      </c>
      <c r="U444" s="57">
        <v>11.11</v>
      </c>
      <c r="V444" s="57">
        <v>27.78</v>
      </c>
      <c r="W444" s="57">
        <v>61.11</v>
      </c>
      <c r="X444" s="57">
        <v>32</v>
      </c>
      <c r="Y444" s="57">
        <v>32</v>
      </c>
      <c r="Z444" s="57">
        <v>36</v>
      </c>
      <c r="AA444" s="57">
        <v>14.29</v>
      </c>
      <c r="AB444" s="57">
        <v>23.08</v>
      </c>
      <c r="AC444" s="57">
        <v>1</v>
      </c>
      <c r="AD444" s="57">
        <v>10</v>
      </c>
      <c r="AE444" s="57">
        <v>0</v>
      </c>
      <c r="AF444" s="57">
        <v>50</v>
      </c>
      <c r="AI444" s="45">
        <f t="shared" si="92"/>
        <v>-39.622</v>
      </c>
      <c r="AJ444" s="46">
        <f t="shared" si="93"/>
        <v>39.622</v>
      </c>
      <c r="AK444" s="63" t="str">
        <f t="shared" si="94"/>
        <v>N</v>
      </c>
      <c r="AL444" s="63" t="str">
        <f t="shared" si="95"/>
        <v>N</v>
      </c>
      <c r="AM444" s="44" t="str">
        <f t="shared" si="96"/>
        <v>Win</v>
      </c>
      <c r="AN444" s="44" t="str">
        <f t="shared" si="97"/>
        <v>Loss</v>
      </c>
      <c r="AO444" s="44" t="str">
        <f t="shared" si="98"/>
        <v>Loss</v>
      </c>
      <c r="AP444" s="44">
        <f t="shared" si="99"/>
        <v>89.5</v>
      </c>
      <c r="AQ444" s="44">
        <f t="shared" si="100"/>
        <v>-50</v>
      </c>
      <c r="AR444" s="44">
        <f t="shared" si="101"/>
        <v>-50</v>
      </c>
      <c r="AS444" s="99" t="str">
        <f t="shared" si="102"/>
        <v>-</v>
      </c>
      <c r="AT444" s="99" t="str">
        <f t="shared" si="103"/>
        <v>-</v>
      </c>
      <c r="AU444" s="99" t="str">
        <f t="shared" si="104"/>
        <v>-</v>
      </c>
      <c r="AV444" s="99" t="str">
        <f t="shared" si="105"/>
        <v>-</v>
      </c>
      <c r="AW444" s="99" t="str">
        <f t="shared" si="106"/>
        <v>-</v>
      </c>
    </row>
    <row r="445" spans="1:49" ht="15">
      <c r="A445" s="56">
        <v>43618</v>
      </c>
      <c r="B445" s="57" t="s">
        <v>334</v>
      </c>
      <c r="C445" s="57" t="s">
        <v>874</v>
      </c>
      <c r="D445" s="57" t="s">
        <v>878</v>
      </c>
      <c r="E445" s="57" t="s">
        <v>879</v>
      </c>
      <c r="F445" s="57" t="s">
        <v>880</v>
      </c>
      <c r="G445" s="57">
        <v>1</v>
      </c>
      <c r="H445" s="57">
        <v>1</v>
      </c>
      <c r="I445" s="57">
        <v>1.84</v>
      </c>
      <c r="J445" s="57">
        <v>3.88</v>
      </c>
      <c r="K445" s="57">
        <v>3.36</v>
      </c>
      <c r="L445" s="57">
        <v>-1.52</v>
      </c>
      <c r="M445" s="57">
        <v>27</v>
      </c>
      <c r="N445" s="57">
        <v>23</v>
      </c>
      <c r="O445" s="57">
        <v>1</v>
      </c>
      <c r="P445" s="57">
        <v>13</v>
      </c>
      <c r="Q445" s="57">
        <v>11</v>
      </c>
      <c r="R445" s="57">
        <v>100</v>
      </c>
      <c r="S445" s="57">
        <v>0</v>
      </c>
      <c r="T445" s="57">
        <v>0</v>
      </c>
      <c r="U445" s="57">
        <v>44.44</v>
      </c>
      <c r="V445" s="57">
        <v>18.52</v>
      </c>
      <c r="W445" s="57">
        <v>37.04</v>
      </c>
      <c r="X445" s="57">
        <v>43.48</v>
      </c>
      <c r="Y445" s="57">
        <v>26.09</v>
      </c>
      <c r="Z445" s="57">
        <v>30.43</v>
      </c>
      <c r="AA445" s="57">
        <v>46.15</v>
      </c>
      <c r="AB445" s="57">
        <v>36.36</v>
      </c>
      <c r="AC445" s="57">
        <v>16</v>
      </c>
      <c r="AD445" s="57">
        <v>13</v>
      </c>
      <c r="AE445" s="57">
        <v>56.25</v>
      </c>
      <c r="AF445" s="57">
        <v>46.15</v>
      </c>
      <c r="AI445" s="45">
        <f t="shared" si="92"/>
        <v>28.112999999999992</v>
      </c>
      <c r="AJ445" s="46">
        <f t="shared" si="93"/>
        <v>-28.112999999999992</v>
      </c>
      <c r="AK445" s="63" t="str">
        <f t="shared" si="94"/>
        <v>N</v>
      </c>
      <c r="AL445" s="63" t="str">
        <f t="shared" si="95"/>
        <v>N</v>
      </c>
      <c r="AM445" s="44" t="str">
        <f t="shared" si="96"/>
        <v>Loss</v>
      </c>
      <c r="AN445" s="44" t="str">
        <f t="shared" si="97"/>
        <v>Win</v>
      </c>
      <c r="AO445" s="44" t="str">
        <f t="shared" si="98"/>
        <v>Loss</v>
      </c>
      <c r="AP445" s="44">
        <f t="shared" si="99"/>
        <v>-50</v>
      </c>
      <c r="AQ445" s="44">
        <f t="shared" si="100"/>
        <v>144</v>
      </c>
      <c r="AR445" s="44">
        <f t="shared" si="101"/>
        <v>-50</v>
      </c>
      <c r="AS445" s="99" t="str">
        <f t="shared" si="102"/>
        <v>+</v>
      </c>
      <c r="AT445" s="99" t="str">
        <f t="shared" si="103"/>
        <v>+</v>
      </c>
      <c r="AU445" s="99" t="str">
        <f t="shared" si="104"/>
        <v>+</v>
      </c>
      <c r="AV445" s="99" t="str">
        <f t="shared" si="105"/>
        <v>+</v>
      </c>
      <c r="AW445" s="99" t="str">
        <f t="shared" si="106"/>
        <v>+</v>
      </c>
    </row>
    <row r="446" spans="1:49" ht="15">
      <c r="A446" s="56">
        <v>43618</v>
      </c>
      <c r="B446" s="57" t="s">
        <v>334</v>
      </c>
      <c r="C446" s="57" t="s">
        <v>874</v>
      </c>
      <c r="D446" s="57" t="s">
        <v>881</v>
      </c>
      <c r="E446" s="57" t="s">
        <v>882</v>
      </c>
      <c r="F446" s="57" t="s">
        <v>883</v>
      </c>
      <c r="G446" s="57">
        <v>1</v>
      </c>
      <c r="H446" s="57">
        <v>2</v>
      </c>
      <c r="I446" s="57">
        <v>2.23</v>
      </c>
      <c r="J446" s="57">
        <v>3.91</v>
      </c>
      <c r="K446" s="57">
        <v>2.39</v>
      </c>
      <c r="L446" s="57">
        <v>-0.16</v>
      </c>
      <c r="M446" s="57">
        <v>26</v>
      </c>
      <c r="N446" s="57">
        <v>26</v>
      </c>
      <c r="O446" s="57">
        <v>1</v>
      </c>
      <c r="P446" s="57">
        <v>13</v>
      </c>
      <c r="Q446" s="57">
        <v>14</v>
      </c>
      <c r="R446" s="57">
        <v>100</v>
      </c>
      <c r="S446" s="57">
        <v>0</v>
      </c>
      <c r="T446" s="57">
        <v>0</v>
      </c>
      <c r="U446" s="57">
        <v>26.92</v>
      </c>
      <c r="V446" s="57">
        <v>19.23</v>
      </c>
      <c r="W446" s="57">
        <v>53.85</v>
      </c>
      <c r="X446" s="57">
        <v>26.92</v>
      </c>
      <c r="Y446" s="57">
        <v>34.619999999999997</v>
      </c>
      <c r="Z446" s="57">
        <v>38.46</v>
      </c>
      <c r="AA446" s="57">
        <v>30.77</v>
      </c>
      <c r="AB446" s="57">
        <v>28.57</v>
      </c>
      <c r="AC446" s="57">
        <v>9</v>
      </c>
      <c r="AD446" s="57">
        <v>8</v>
      </c>
      <c r="AE446" s="57">
        <v>22.22</v>
      </c>
      <c r="AF446" s="57">
        <v>37.5</v>
      </c>
      <c r="AI446" s="45">
        <f t="shared" si="92"/>
        <v>25.382999999999999</v>
      </c>
      <c r="AJ446" s="46">
        <f t="shared" si="93"/>
        <v>-25.382999999999999</v>
      </c>
      <c r="AK446" s="63" t="str">
        <f t="shared" si="94"/>
        <v>N</v>
      </c>
      <c r="AL446" s="63" t="str">
        <f t="shared" si="95"/>
        <v>N</v>
      </c>
      <c r="AM446" s="44" t="str">
        <f t="shared" si="96"/>
        <v>Loss</v>
      </c>
      <c r="AN446" s="44" t="str">
        <f t="shared" si="97"/>
        <v>Loss</v>
      </c>
      <c r="AO446" s="44" t="str">
        <f t="shared" si="98"/>
        <v>Win</v>
      </c>
      <c r="AP446" s="44">
        <f t="shared" si="99"/>
        <v>-50</v>
      </c>
      <c r="AQ446" s="44">
        <f t="shared" si="100"/>
        <v>-50</v>
      </c>
      <c r="AR446" s="44">
        <f t="shared" si="101"/>
        <v>69.5</v>
      </c>
      <c r="AS446" s="99" t="str">
        <f t="shared" si="102"/>
        <v>+</v>
      </c>
      <c r="AT446" s="99" t="str">
        <f t="shared" si="103"/>
        <v>+</v>
      </c>
      <c r="AU446" s="99" t="str">
        <f t="shared" si="104"/>
        <v>-</v>
      </c>
      <c r="AV446" s="99" t="str">
        <f t="shared" si="105"/>
        <v>+</v>
      </c>
      <c r="AW446" s="99" t="str">
        <f t="shared" si="106"/>
        <v>+</v>
      </c>
    </row>
    <row r="447" spans="1:49" ht="15">
      <c r="A447" s="56">
        <v>43618</v>
      </c>
      <c r="B447" s="57" t="s">
        <v>334</v>
      </c>
      <c r="C447" s="57" t="s">
        <v>874</v>
      </c>
      <c r="D447" s="57" t="s">
        <v>884</v>
      </c>
      <c r="E447" s="57" t="s">
        <v>885</v>
      </c>
      <c r="F447" s="57" t="s">
        <v>886</v>
      </c>
      <c r="G447" s="57">
        <v>3</v>
      </c>
      <c r="H447" s="57">
        <v>2</v>
      </c>
      <c r="I447" s="57">
        <v>1.57</v>
      </c>
      <c r="J447" s="57">
        <v>4.38</v>
      </c>
      <c r="K447" s="57">
        <v>4.0999999999999996</v>
      </c>
      <c r="L447" s="57">
        <v>-2.5299999999999998</v>
      </c>
      <c r="M447" s="57">
        <v>26</v>
      </c>
      <c r="N447" s="57">
        <v>24</v>
      </c>
      <c r="O447" s="57">
        <v>1</v>
      </c>
      <c r="P447" s="57">
        <v>14</v>
      </c>
      <c r="Q447" s="57">
        <v>12</v>
      </c>
      <c r="R447" s="57">
        <v>0</v>
      </c>
      <c r="S447" s="57">
        <v>0</v>
      </c>
      <c r="T447" s="57">
        <v>100</v>
      </c>
      <c r="U447" s="57">
        <v>23.08</v>
      </c>
      <c r="V447" s="57">
        <v>30.77</v>
      </c>
      <c r="W447" s="57">
        <v>46.15</v>
      </c>
      <c r="X447" s="57">
        <v>12.5</v>
      </c>
      <c r="Y447" s="57">
        <v>29.17</v>
      </c>
      <c r="Z447" s="57">
        <v>58.33</v>
      </c>
      <c r="AA447" s="57">
        <v>35.71</v>
      </c>
      <c r="AB447" s="57">
        <v>8.33</v>
      </c>
      <c r="AC447" s="57">
        <v>12</v>
      </c>
      <c r="AD447" s="57">
        <v>1</v>
      </c>
      <c r="AE447" s="57">
        <v>41.67</v>
      </c>
      <c r="AF447" s="57">
        <v>100</v>
      </c>
      <c r="AI447" s="45">
        <f t="shared" si="92"/>
        <v>-25.288000000000007</v>
      </c>
      <c r="AJ447" s="46">
        <f t="shared" si="93"/>
        <v>25.288000000000007</v>
      </c>
      <c r="AK447" s="63" t="str">
        <f t="shared" si="94"/>
        <v>N</v>
      </c>
      <c r="AL447" s="63" t="str">
        <f t="shared" si="95"/>
        <v>N</v>
      </c>
      <c r="AM447" s="44" t="str">
        <f t="shared" si="96"/>
        <v>Win</v>
      </c>
      <c r="AN447" s="44" t="str">
        <f t="shared" si="97"/>
        <v>Loss</v>
      </c>
      <c r="AO447" s="44" t="str">
        <f t="shared" si="98"/>
        <v>Loss</v>
      </c>
      <c r="AP447" s="44">
        <f t="shared" si="99"/>
        <v>28.5</v>
      </c>
      <c r="AQ447" s="44">
        <f t="shared" si="100"/>
        <v>-50</v>
      </c>
      <c r="AR447" s="44">
        <f t="shared" si="101"/>
        <v>-50</v>
      </c>
      <c r="AS447" s="99" t="str">
        <f t="shared" si="102"/>
        <v>+</v>
      </c>
      <c r="AT447" s="99" t="str">
        <f t="shared" si="103"/>
        <v>-</v>
      </c>
      <c r="AU447" s="99" t="str">
        <f t="shared" si="104"/>
        <v>+</v>
      </c>
      <c r="AV447" s="99" t="str">
        <f t="shared" si="105"/>
        <v>+</v>
      </c>
      <c r="AW447" s="99" t="str">
        <f t="shared" si="106"/>
        <v>-</v>
      </c>
    </row>
    <row r="448" spans="1:49" ht="15">
      <c r="A448" s="56">
        <v>43618</v>
      </c>
      <c r="B448" s="57" t="s">
        <v>334</v>
      </c>
      <c r="C448" s="57" t="s">
        <v>874</v>
      </c>
      <c r="D448" s="57" t="s">
        <v>887</v>
      </c>
      <c r="E448" s="57" t="s">
        <v>888</v>
      </c>
      <c r="F448" s="57" t="s">
        <v>889</v>
      </c>
      <c r="G448" s="57">
        <v>7</v>
      </c>
      <c r="H448" s="57">
        <v>4</v>
      </c>
      <c r="I448" s="57">
        <v>1.62</v>
      </c>
      <c r="J448" s="57">
        <v>4.33</v>
      </c>
      <c r="K448" s="57">
        <v>3.55</v>
      </c>
      <c r="L448" s="57">
        <v>-1.93</v>
      </c>
      <c r="M448" s="57">
        <v>24</v>
      </c>
      <c r="N448" s="57">
        <v>26</v>
      </c>
      <c r="O448" s="57">
        <v>1</v>
      </c>
      <c r="P448" s="57">
        <v>13</v>
      </c>
      <c r="Q448" s="57">
        <v>14</v>
      </c>
      <c r="R448" s="57">
        <v>0</v>
      </c>
      <c r="S448" s="57">
        <v>100</v>
      </c>
      <c r="T448" s="57">
        <v>0</v>
      </c>
      <c r="U448" s="57">
        <v>16.670000000000002</v>
      </c>
      <c r="V448" s="57">
        <v>37.5</v>
      </c>
      <c r="W448" s="57">
        <v>45.83</v>
      </c>
      <c r="X448" s="57">
        <v>23.08</v>
      </c>
      <c r="Y448" s="57">
        <v>30.77</v>
      </c>
      <c r="Z448" s="57">
        <v>46.15</v>
      </c>
      <c r="AA448" s="57">
        <v>23.08</v>
      </c>
      <c r="AB448" s="57">
        <v>35.71</v>
      </c>
      <c r="AC448" s="57">
        <v>7</v>
      </c>
      <c r="AD448" s="57">
        <v>9</v>
      </c>
      <c r="AE448" s="57">
        <v>28.57</v>
      </c>
      <c r="AF448" s="57">
        <v>11.11</v>
      </c>
      <c r="AI448" s="45">
        <f t="shared" si="92"/>
        <v>9.4550000000000001</v>
      </c>
      <c r="AJ448" s="46">
        <f t="shared" si="93"/>
        <v>10.544999999999998</v>
      </c>
      <c r="AK448" s="63" t="str">
        <f t="shared" si="94"/>
        <v>N</v>
      </c>
      <c r="AL448" s="63" t="str">
        <f t="shared" si="95"/>
        <v>N</v>
      </c>
      <c r="AM448" s="44" t="str">
        <f t="shared" si="96"/>
        <v>Win</v>
      </c>
      <c r="AN448" s="44" t="str">
        <f t="shared" si="97"/>
        <v>Loss</v>
      </c>
      <c r="AO448" s="44" t="str">
        <f t="shared" si="98"/>
        <v>Loss</v>
      </c>
      <c r="AP448" s="44">
        <f t="shared" si="99"/>
        <v>31</v>
      </c>
      <c r="AQ448" s="44">
        <f t="shared" si="100"/>
        <v>-50</v>
      </c>
      <c r="AR448" s="44">
        <f t="shared" si="101"/>
        <v>-50</v>
      </c>
      <c r="AS448" s="99" t="str">
        <f t="shared" si="102"/>
        <v>+</v>
      </c>
      <c r="AT448" s="99" t="str">
        <f t="shared" si="103"/>
        <v>-</v>
      </c>
      <c r="AU448" s="99" t="str">
        <f t="shared" si="104"/>
        <v>-</v>
      </c>
      <c r="AV448" s="99" t="str">
        <f t="shared" si="105"/>
        <v>-</v>
      </c>
      <c r="AW448" s="99" t="str">
        <f t="shared" si="106"/>
        <v>+</v>
      </c>
    </row>
    <row r="449" spans="1:49" ht="15">
      <c r="A449" s="56">
        <v>43618</v>
      </c>
      <c r="B449" s="57" t="s">
        <v>334</v>
      </c>
      <c r="C449" s="57" t="s">
        <v>874</v>
      </c>
      <c r="D449" s="57" t="s">
        <v>890</v>
      </c>
      <c r="E449" s="57" t="s">
        <v>891</v>
      </c>
      <c r="F449" s="57" t="s">
        <v>892</v>
      </c>
      <c r="G449" s="57">
        <v>2</v>
      </c>
      <c r="H449" s="57">
        <v>1</v>
      </c>
      <c r="I449" s="57">
        <v>1.37</v>
      </c>
      <c r="J449" s="57">
        <v>4.8600000000000003</v>
      </c>
      <c r="K449" s="57">
        <v>6.1</v>
      </c>
      <c r="L449" s="57">
        <v>-4.7300000000000004</v>
      </c>
      <c r="M449" s="57">
        <v>29</v>
      </c>
      <c r="N449" s="57">
        <v>25</v>
      </c>
      <c r="O449" s="57">
        <v>1</v>
      </c>
      <c r="P449" s="57">
        <v>16</v>
      </c>
      <c r="Q449" s="57">
        <v>13</v>
      </c>
      <c r="R449" s="57">
        <v>0</v>
      </c>
      <c r="S449" s="57">
        <v>0</v>
      </c>
      <c r="T449" s="57">
        <v>100</v>
      </c>
      <c r="U449" s="57">
        <v>68.97</v>
      </c>
      <c r="V449" s="57">
        <v>20.69</v>
      </c>
      <c r="W449" s="57">
        <v>10.34</v>
      </c>
      <c r="X449" s="57">
        <v>60</v>
      </c>
      <c r="Y449" s="57">
        <v>24</v>
      </c>
      <c r="Z449" s="57">
        <v>16</v>
      </c>
      <c r="AA449" s="57">
        <v>68.75</v>
      </c>
      <c r="AB449" s="57">
        <v>46.15</v>
      </c>
      <c r="AC449" s="57">
        <v>27</v>
      </c>
      <c r="AD449" s="57">
        <v>20</v>
      </c>
      <c r="AE449" s="57">
        <v>70.37</v>
      </c>
      <c r="AF449" s="57">
        <v>70</v>
      </c>
      <c r="AI449" s="45">
        <f t="shared" si="92"/>
        <v>-27.404999999999998</v>
      </c>
      <c r="AJ449" s="46">
        <f t="shared" si="93"/>
        <v>27.404999999999998</v>
      </c>
      <c r="AK449" s="63" t="str">
        <f t="shared" si="94"/>
        <v>N</v>
      </c>
      <c r="AL449" s="63" t="str">
        <f t="shared" si="95"/>
        <v>N</v>
      </c>
      <c r="AM449" s="44" t="str">
        <f t="shared" si="96"/>
        <v>Win</v>
      </c>
      <c r="AN449" s="44" t="str">
        <f t="shared" si="97"/>
        <v>Loss</v>
      </c>
      <c r="AO449" s="44" t="str">
        <f t="shared" si="98"/>
        <v>Loss</v>
      </c>
      <c r="AP449" s="44">
        <f t="shared" si="99"/>
        <v>18.5</v>
      </c>
      <c r="AQ449" s="44">
        <f t="shared" si="100"/>
        <v>-50</v>
      </c>
      <c r="AR449" s="44">
        <f t="shared" si="101"/>
        <v>-50</v>
      </c>
      <c r="AS449" s="99" t="str">
        <f t="shared" si="102"/>
        <v>+</v>
      </c>
      <c r="AT449" s="99" t="str">
        <f t="shared" si="103"/>
        <v>-</v>
      </c>
      <c r="AU449" s="99" t="str">
        <f t="shared" si="104"/>
        <v>+</v>
      </c>
      <c r="AV449" s="99" t="str">
        <f t="shared" si="105"/>
        <v>+</v>
      </c>
      <c r="AW449" s="99" t="str">
        <f t="shared" si="106"/>
        <v>-</v>
      </c>
    </row>
    <row r="450" spans="1:49" ht="15">
      <c r="A450" s="56">
        <v>43618</v>
      </c>
      <c r="B450" s="57" t="s">
        <v>334</v>
      </c>
      <c r="C450" s="57" t="s">
        <v>874</v>
      </c>
      <c r="D450" s="57" t="s">
        <v>893</v>
      </c>
      <c r="E450" s="57" t="s">
        <v>894</v>
      </c>
      <c r="F450" s="57" t="s">
        <v>895</v>
      </c>
      <c r="G450" s="57">
        <v>1</v>
      </c>
      <c r="H450" s="57">
        <v>4</v>
      </c>
      <c r="I450" s="57">
        <v>3.19</v>
      </c>
      <c r="J450" s="57">
        <v>3.9</v>
      </c>
      <c r="K450" s="57">
        <v>1.8</v>
      </c>
      <c r="L450" s="57">
        <v>1.39</v>
      </c>
      <c r="M450" s="57">
        <v>25</v>
      </c>
      <c r="N450" s="57">
        <v>25</v>
      </c>
      <c r="O450" s="57">
        <v>1</v>
      </c>
      <c r="P450" s="57">
        <v>14</v>
      </c>
      <c r="Q450" s="57">
        <v>13</v>
      </c>
      <c r="R450" s="57">
        <v>0</v>
      </c>
      <c r="S450" s="57">
        <v>0</v>
      </c>
      <c r="T450" s="57">
        <v>100</v>
      </c>
      <c r="U450" s="57">
        <v>36</v>
      </c>
      <c r="V450" s="57">
        <v>12</v>
      </c>
      <c r="W450" s="57">
        <v>52</v>
      </c>
      <c r="X450" s="57">
        <v>44</v>
      </c>
      <c r="Y450" s="57">
        <v>40</v>
      </c>
      <c r="Z450" s="57">
        <v>16</v>
      </c>
      <c r="AA450" s="57">
        <v>57.14</v>
      </c>
      <c r="AB450" s="57">
        <v>38.46</v>
      </c>
      <c r="AC450" s="57">
        <v>11</v>
      </c>
      <c r="AD450" s="57">
        <v>19</v>
      </c>
      <c r="AE450" s="57">
        <v>54.55</v>
      </c>
      <c r="AF450" s="57">
        <v>47.37</v>
      </c>
      <c r="AI450" s="45">
        <f t="shared" si="92"/>
        <v>-41.599999999999994</v>
      </c>
      <c r="AJ450" s="46">
        <f t="shared" si="93"/>
        <v>41.599999999999994</v>
      </c>
      <c r="AK450" s="63" t="str">
        <f t="shared" si="94"/>
        <v>N</v>
      </c>
      <c r="AL450" s="63" t="str">
        <f t="shared" si="95"/>
        <v>Y</v>
      </c>
      <c r="AM450" s="44" t="str">
        <f t="shared" si="96"/>
        <v>Loss</v>
      </c>
      <c r="AN450" s="44" t="str">
        <f t="shared" si="97"/>
        <v>Loss</v>
      </c>
      <c r="AO450" s="44" t="str">
        <f t="shared" si="98"/>
        <v>Win</v>
      </c>
      <c r="AP450" s="44">
        <f t="shared" si="99"/>
        <v>-50</v>
      </c>
      <c r="AQ450" s="44">
        <f t="shared" si="100"/>
        <v>-50</v>
      </c>
      <c r="AR450" s="44">
        <f t="shared" si="101"/>
        <v>40</v>
      </c>
      <c r="AS450" s="99" t="str">
        <f t="shared" si="102"/>
        <v>-</v>
      </c>
      <c r="AT450" s="99" t="str">
        <f t="shared" si="103"/>
        <v>-</v>
      </c>
      <c r="AU450" s="99" t="str">
        <f t="shared" si="104"/>
        <v>-</v>
      </c>
      <c r="AV450" s="99" t="str">
        <f t="shared" si="105"/>
        <v>+</v>
      </c>
      <c r="AW450" s="99" t="str">
        <f t="shared" si="106"/>
        <v>-</v>
      </c>
    </row>
    <row r="451" spans="1:49" ht="15">
      <c r="A451" s="56">
        <v>43618</v>
      </c>
      <c r="B451" s="57" t="s">
        <v>334</v>
      </c>
      <c r="C451" s="57" t="s">
        <v>874</v>
      </c>
      <c r="D451" s="57" t="s">
        <v>896</v>
      </c>
      <c r="E451" s="57" t="s">
        <v>897</v>
      </c>
      <c r="F451" s="57" t="s">
        <v>898</v>
      </c>
      <c r="G451" s="57">
        <v>2</v>
      </c>
      <c r="H451" s="57">
        <v>4</v>
      </c>
      <c r="I451" s="57">
        <v>6.09</v>
      </c>
      <c r="J451" s="57">
        <v>4.76</v>
      </c>
      <c r="K451" s="57">
        <v>1.36</v>
      </c>
      <c r="L451" s="57">
        <v>4.7300000000000004</v>
      </c>
      <c r="M451" s="57">
        <v>25</v>
      </c>
      <c r="N451" s="57">
        <v>26</v>
      </c>
      <c r="O451" s="57">
        <v>1</v>
      </c>
      <c r="P451" s="57">
        <v>13</v>
      </c>
      <c r="Q451" s="57">
        <v>12</v>
      </c>
      <c r="R451" s="57">
        <v>0</v>
      </c>
      <c r="S451" s="57">
        <v>0</v>
      </c>
      <c r="T451" s="57">
        <v>100</v>
      </c>
      <c r="U451" s="57">
        <v>36</v>
      </c>
      <c r="V451" s="57">
        <v>28</v>
      </c>
      <c r="W451" s="57">
        <v>36</v>
      </c>
      <c r="X451" s="57">
        <v>61.54</v>
      </c>
      <c r="Y451" s="57">
        <v>30.77</v>
      </c>
      <c r="Z451" s="57">
        <v>7.69</v>
      </c>
      <c r="AA451" s="57">
        <v>38.46</v>
      </c>
      <c r="AB451" s="57">
        <v>50</v>
      </c>
      <c r="AC451" s="57">
        <v>12</v>
      </c>
      <c r="AD451" s="57">
        <v>22</v>
      </c>
      <c r="AE451" s="57">
        <v>41.67</v>
      </c>
      <c r="AF451" s="57">
        <v>63.64</v>
      </c>
      <c r="AI451" s="45">
        <f t="shared" si="92"/>
        <v>-41.046999999999997</v>
      </c>
      <c r="AJ451" s="46">
        <f t="shared" si="93"/>
        <v>41.046999999999997</v>
      </c>
      <c r="AK451" s="63" t="str">
        <f t="shared" si="94"/>
        <v>N</v>
      </c>
      <c r="AL451" s="63" t="str">
        <f t="shared" si="95"/>
        <v>Y</v>
      </c>
      <c r="AM451" s="44" t="str">
        <f t="shared" si="96"/>
        <v>Loss</v>
      </c>
      <c r="AN451" s="44" t="str">
        <f t="shared" si="97"/>
        <v>Loss</v>
      </c>
      <c r="AO451" s="44" t="str">
        <f t="shared" si="98"/>
        <v>Win</v>
      </c>
      <c r="AP451" s="44">
        <f t="shared" si="99"/>
        <v>-50</v>
      </c>
      <c r="AQ451" s="44">
        <f t="shared" si="100"/>
        <v>-50</v>
      </c>
      <c r="AR451" s="44">
        <f t="shared" si="101"/>
        <v>18</v>
      </c>
      <c r="AS451" s="99" t="str">
        <f t="shared" si="102"/>
        <v>-</v>
      </c>
      <c r="AT451" s="99" t="str">
        <f t="shared" si="103"/>
        <v>-</v>
      </c>
      <c r="AU451" s="99" t="str">
        <f t="shared" si="104"/>
        <v>-</v>
      </c>
      <c r="AV451" s="99" t="str">
        <f t="shared" si="105"/>
        <v>-</v>
      </c>
      <c r="AW451" s="99" t="str">
        <f t="shared" si="106"/>
        <v>-</v>
      </c>
    </row>
    <row r="452" spans="1:49" ht="15">
      <c r="A452" s="56">
        <v>43618</v>
      </c>
      <c r="B452" s="57" t="s">
        <v>334</v>
      </c>
      <c r="C452" s="57" t="s">
        <v>899</v>
      </c>
      <c r="D452" s="57" t="s">
        <v>900</v>
      </c>
      <c r="E452" s="57" t="s">
        <v>901</v>
      </c>
      <c r="F452" s="57" t="s">
        <v>902</v>
      </c>
      <c r="G452" s="57">
        <v>1</v>
      </c>
      <c r="H452" s="57">
        <v>1</v>
      </c>
      <c r="I452" s="57">
        <v>1.49</v>
      </c>
      <c r="J452" s="57">
        <v>4.1900000000000004</v>
      </c>
      <c r="K452" s="57">
        <v>5.26</v>
      </c>
      <c r="L452" s="57">
        <v>-3.77</v>
      </c>
      <c r="M452" s="57">
        <v>66</v>
      </c>
      <c r="N452" s="57">
        <v>62</v>
      </c>
      <c r="O452" s="57">
        <v>0</v>
      </c>
      <c r="P452" s="57">
        <v>33</v>
      </c>
      <c r="Q452" s="57">
        <v>32</v>
      </c>
      <c r="R452" s="57">
        <v>0</v>
      </c>
      <c r="S452" s="57">
        <v>0</v>
      </c>
      <c r="T452" s="57">
        <v>0</v>
      </c>
      <c r="U452" s="57">
        <v>62.12</v>
      </c>
      <c r="V452" s="57">
        <v>25.76</v>
      </c>
      <c r="W452" s="57">
        <v>12.12</v>
      </c>
      <c r="X452" s="57">
        <v>40.32</v>
      </c>
      <c r="Y452" s="57">
        <v>27.42</v>
      </c>
      <c r="Z452" s="57">
        <v>32.26</v>
      </c>
      <c r="AA452" s="57">
        <v>66.67</v>
      </c>
      <c r="AB452" s="57">
        <v>37.5</v>
      </c>
      <c r="AC452" s="57">
        <v>57</v>
      </c>
      <c r="AD452" s="57">
        <v>41</v>
      </c>
      <c r="AE452" s="57">
        <v>61.4</v>
      </c>
      <c r="AF452" s="57">
        <v>41.46</v>
      </c>
      <c r="AI452" s="45">
        <f t="shared" si="92"/>
        <v>8.2219999999999995</v>
      </c>
      <c r="AJ452" s="46">
        <f t="shared" si="93"/>
        <v>-8.2219999999999995</v>
      </c>
      <c r="AK452" s="63" t="str">
        <f t="shared" si="94"/>
        <v>N</v>
      </c>
      <c r="AL452" s="63" t="str">
        <f t="shared" si="95"/>
        <v>N</v>
      </c>
      <c r="AM452" s="44" t="str">
        <f t="shared" si="96"/>
        <v>Loss</v>
      </c>
      <c r="AN452" s="44" t="str">
        <f t="shared" si="97"/>
        <v>Win</v>
      </c>
      <c r="AO452" s="44" t="str">
        <f t="shared" si="98"/>
        <v>Loss</v>
      </c>
      <c r="AP452" s="44">
        <f t="shared" si="99"/>
        <v>-50</v>
      </c>
      <c r="AQ452" s="44">
        <f t="shared" si="100"/>
        <v>159.50000000000003</v>
      </c>
      <c r="AR452" s="44">
        <f t="shared" si="101"/>
        <v>-50</v>
      </c>
      <c r="AS452" s="99" t="str">
        <f t="shared" si="102"/>
        <v>+</v>
      </c>
      <c r="AT452" s="99" t="str">
        <f t="shared" si="103"/>
        <v>n/a</v>
      </c>
      <c r="AU452" s="99" t="str">
        <f t="shared" si="104"/>
        <v>+</v>
      </c>
      <c r="AV452" s="99" t="str">
        <f t="shared" si="105"/>
        <v>+</v>
      </c>
      <c r="AW452" s="99" t="str">
        <f t="shared" si="106"/>
        <v>+</v>
      </c>
    </row>
    <row r="453" spans="1:49" ht="15">
      <c r="A453" s="56">
        <v>43618</v>
      </c>
      <c r="B453" s="57" t="s">
        <v>903</v>
      </c>
      <c r="C453" s="57" t="s">
        <v>904</v>
      </c>
      <c r="D453" s="57" t="s">
        <v>905</v>
      </c>
      <c r="E453" s="57" t="s">
        <v>906</v>
      </c>
      <c r="F453" s="57" t="s">
        <v>907</v>
      </c>
      <c r="G453" s="57">
        <v>0</v>
      </c>
      <c r="H453" s="57">
        <v>3</v>
      </c>
      <c r="I453" s="57">
        <v>2.84</v>
      </c>
      <c r="J453" s="57">
        <v>3.59</v>
      </c>
      <c r="K453" s="57">
        <v>2.11</v>
      </c>
      <c r="L453" s="57">
        <v>0.73</v>
      </c>
      <c r="M453" s="57">
        <v>12</v>
      </c>
      <c r="N453" s="57">
        <v>14</v>
      </c>
      <c r="O453" s="57">
        <v>4</v>
      </c>
      <c r="P453" s="57">
        <v>6</v>
      </c>
      <c r="Q453" s="57">
        <v>6</v>
      </c>
      <c r="R453" s="57">
        <v>25</v>
      </c>
      <c r="S453" s="57">
        <v>0</v>
      </c>
      <c r="T453" s="57">
        <v>75</v>
      </c>
      <c r="U453" s="57">
        <v>50</v>
      </c>
      <c r="V453" s="57">
        <v>16.670000000000002</v>
      </c>
      <c r="W453" s="57">
        <v>33.33</v>
      </c>
      <c r="X453" s="57">
        <v>92.86</v>
      </c>
      <c r="Y453" s="57">
        <v>0</v>
      </c>
      <c r="Z453" s="57">
        <v>7.14</v>
      </c>
      <c r="AA453" s="57">
        <v>33.33</v>
      </c>
      <c r="AB453" s="57">
        <v>100</v>
      </c>
      <c r="AC453" s="57">
        <v>8</v>
      </c>
      <c r="AD453" s="57">
        <v>14</v>
      </c>
      <c r="AE453" s="57">
        <v>62.5</v>
      </c>
      <c r="AF453" s="57">
        <v>92.86</v>
      </c>
      <c r="AI453" s="45">
        <f t="shared" si="92"/>
        <v>-27.142999999999997</v>
      </c>
      <c r="AJ453" s="46">
        <f t="shared" si="93"/>
        <v>27.142999999999997</v>
      </c>
      <c r="AK453" s="63" t="str">
        <f t="shared" si="94"/>
        <v>N</v>
      </c>
      <c r="AL453" s="63" t="str">
        <f t="shared" si="95"/>
        <v>Y</v>
      </c>
      <c r="AM453" s="44" t="str">
        <f t="shared" si="96"/>
        <v>Loss</v>
      </c>
      <c r="AN453" s="44" t="str">
        <f t="shared" si="97"/>
        <v>Loss</v>
      </c>
      <c r="AO453" s="44" t="str">
        <f t="shared" si="98"/>
        <v>Win</v>
      </c>
      <c r="AP453" s="44">
        <f t="shared" si="99"/>
        <v>-50</v>
      </c>
      <c r="AQ453" s="44">
        <f t="shared" si="100"/>
        <v>-50</v>
      </c>
      <c r="AR453" s="44">
        <f t="shared" si="101"/>
        <v>55.5</v>
      </c>
      <c r="AS453" s="99" t="str">
        <f t="shared" si="102"/>
        <v>-</v>
      </c>
      <c r="AT453" s="99" t="str">
        <f t="shared" si="103"/>
        <v>-</v>
      </c>
      <c r="AU453" s="99" t="str">
        <f t="shared" si="104"/>
        <v>-</v>
      </c>
      <c r="AV453" s="99" t="str">
        <f t="shared" si="105"/>
        <v>-</v>
      </c>
      <c r="AW453" s="99" t="str">
        <f t="shared" si="106"/>
        <v>-</v>
      </c>
    </row>
    <row r="454" spans="1:49" ht="15">
      <c r="A454" s="56">
        <v>43618</v>
      </c>
      <c r="B454" s="57" t="s">
        <v>351</v>
      </c>
      <c r="C454" s="57" t="s">
        <v>352</v>
      </c>
      <c r="D454" s="57" t="s">
        <v>908</v>
      </c>
      <c r="E454" s="57" t="s">
        <v>909</v>
      </c>
      <c r="F454" s="57" t="s">
        <v>910</v>
      </c>
      <c r="G454" s="57">
        <v>3</v>
      </c>
      <c r="H454" s="57">
        <v>1</v>
      </c>
      <c r="I454" s="57">
        <v>1.78</v>
      </c>
      <c r="J454" s="57">
        <v>3.95</v>
      </c>
      <c r="K454" s="57">
        <v>3.6</v>
      </c>
      <c r="L454" s="57">
        <v>-1.82</v>
      </c>
      <c r="M454" s="57">
        <v>24</v>
      </c>
      <c r="N454" s="57">
        <v>28</v>
      </c>
      <c r="O454" s="57">
        <v>2</v>
      </c>
      <c r="P454" s="57">
        <v>14</v>
      </c>
      <c r="Q454" s="57">
        <v>11</v>
      </c>
      <c r="R454" s="57">
        <v>0</v>
      </c>
      <c r="S454" s="57">
        <v>0</v>
      </c>
      <c r="T454" s="57">
        <v>100</v>
      </c>
      <c r="U454" s="57">
        <v>29.17</v>
      </c>
      <c r="V454" s="57">
        <v>25</v>
      </c>
      <c r="W454" s="57">
        <v>45.83</v>
      </c>
      <c r="X454" s="57">
        <v>57.14</v>
      </c>
      <c r="Y454" s="57">
        <v>10.71</v>
      </c>
      <c r="Z454" s="57">
        <v>32.14</v>
      </c>
      <c r="AA454" s="57">
        <v>42.86</v>
      </c>
      <c r="AB454" s="57">
        <v>45.45</v>
      </c>
      <c r="AC454" s="57">
        <v>9</v>
      </c>
      <c r="AD454" s="57">
        <v>18</v>
      </c>
      <c r="AE454" s="57">
        <v>66.67</v>
      </c>
      <c r="AF454" s="57">
        <v>72.22</v>
      </c>
      <c r="AI454" s="45">
        <f t="shared" si="92"/>
        <v>-36.903000000000006</v>
      </c>
      <c r="AJ454" s="46">
        <f t="shared" si="93"/>
        <v>36.903000000000006</v>
      </c>
      <c r="AK454" s="63" t="str">
        <f t="shared" si="94"/>
        <v>N</v>
      </c>
      <c r="AL454" s="63" t="str">
        <f t="shared" si="95"/>
        <v>N</v>
      </c>
      <c r="AM454" s="44" t="str">
        <f t="shared" si="96"/>
        <v>Win</v>
      </c>
      <c r="AN454" s="44" t="str">
        <f t="shared" si="97"/>
        <v>Loss</v>
      </c>
      <c r="AO454" s="44" t="str">
        <f t="shared" si="98"/>
        <v>Loss</v>
      </c>
      <c r="AP454" s="44">
        <f t="shared" si="99"/>
        <v>39</v>
      </c>
      <c r="AQ454" s="44">
        <f t="shared" si="100"/>
        <v>-50</v>
      </c>
      <c r="AR454" s="44">
        <f t="shared" si="101"/>
        <v>-50</v>
      </c>
      <c r="AS454" s="99" t="str">
        <f t="shared" si="102"/>
        <v>+</v>
      </c>
      <c r="AT454" s="99" t="str">
        <f t="shared" si="103"/>
        <v>-</v>
      </c>
      <c r="AU454" s="99" t="str">
        <f t="shared" si="104"/>
        <v>-</v>
      </c>
      <c r="AV454" s="99" t="str">
        <f t="shared" si="105"/>
        <v>-</v>
      </c>
      <c r="AW454" s="99" t="str">
        <f t="shared" si="106"/>
        <v>-</v>
      </c>
    </row>
    <row r="455" spans="1:49" ht="15">
      <c r="A455" s="56">
        <v>43618</v>
      </c>
      <c r="B455" s="57" t="s">
        <v>911</v>
      </c>
      <c r="C455" s="57" t="s">
        <v>807</v>
      </c>
      <c r="D455" s="57" t="s">
        <v>912</v>
      </c>
      <c r="E455" s="57" t="s">
        <v>913</v>
      </c>
      <c r="F455" s="57" t="s">
        <v>914</v>
      </c>
      <c r="G455" s="57">
        <v>4</v>
      </c>
      <c r="H455" s="57">
        <v>0</v>
      </c>
      <c r="I455" s="57">
        <v>1.28</v>
      </c>
      <c r="J455" s="57">
        <v>4.8099999999999996</v>
      </c>
      <c r="K455" s="57">
        <v>8.69</v>
      </c>
      <c r="L455" s="57">
        <v>-7.41</v>
      </c>
      <c r="M455" s="57">
        <v>34</v>
      </c>
      <c r="N455" s="57">
        <v>32</v>
      </c>
      <c r="O455" s="57">
        <v>1</v>
      </c>
      <c r="P455" s="57">
        <v>17</v>
      </c>
      <c r="Q455" s="57">
        <v>15</v>
      </c>
      <c r="R455" s="57">
        <v>0</v>
      </c>
      <c r="S455" s="57">
        <v>100</v>
      </c>
      <c r="T455" s="57">
        <v>0</v>
      </c>
      <c r="U455" s="57">
        <v>26.47</v>
      </c>
      <c r="V455" s="57">
        <v>47.06</v>
      </c>
      <c r="W455" s="57">
        <v>26.47</v>
      </c>
      <c r="X455" s="57">
        <v>15.63</v>
      </c>
      <c r="Y455" s="57">
        <v>9.3800000000000008</v>
      </c>
      <c r="Z455" s="57">
        <v>75</v>
      </c>
      <c r="AA455" s="57">
        <v>35.29</v>
      </c>
      <c r="AB455" s="57">
        <v>13.33</v>
      </c>
      <c r="AC455" s="57">
        <v>18</v>
      </c>
      <c r="AD455" s="57">
        <v>3</v>
      </c>
      <c r="AE455" s="57">
        <v>33.33</v>
      </c>
      <c r="AF455" s="57">
        <v>33.33</v>
      </c>
      <c r="AI455" s="45">
        <f t="shared" si="92"/>
        <v>25.641999999999996</v>
      </c>
      <c r="AJ455" s="46">
        <f t="shared" si="93"/>
        <v>-5.6419999999999995</v>
      </c>
      <c r="AK455" s="63" t="str">
        <f t="shared" si="94"/>
        <v>N</v>
      </c>
      <c r="AL455" s="63" t="str">
        <f t="shared" si="95"/>
        <v>N</v>
      </c>
      <c r="AM455" s="44" t="str">
        <f t="shared" si="96"/>
        <v>Win</v>
      </c>
      <c r="AN455" s="44" t="str">
        <f t="shared" si="97"/>
        <v>Loss</v>
      </c>
      <c r="AO455" s="44" t="str">
        <f t="shared" si="98"/>
        <v>Loss</v>
      </c>
      <c r="AP455" s="44">
        <f t="shared" si="99"/>
        <v>14</v>
      </c>
      <c r="AQ455" s="44">
        <f t="shared" si="100"/>
        <v>-50</v>
      </c>
      <c r="AR455" s="44">
        <f t="shared" si="101"/>
        <v>-50</v>
      </c>
      <c r="AS455" s="99" t="str">
        <f t="shared" si="102"/>
        <v>+</v>
      </c>
      <c r="AT455" s="99" t="str">
        <f t="shared" si="103"/>
        <v>-</v>
      </c>
      <c r="AU455" s="99" t="str">
        <f t="shared" si="104"/>
        <v>+</v>
      </c>
      <c r="AV455" s="99" t="str">
        <f t="shared" si="105"/>
        <v>+</v>
      </c>
      <c r="AW455" s="99" t="str">
        <f t="shared" si="106"/>
        <v>+</v>
      </c>
    </row>
    <row r="456" spans="1:49" ht="15">
      <c r="A456" s="56">
        <v>43618</v>
      </c>
      <c r="B456" s="57" t="s">
        <v>272</v>
      </c>
      <c r="C456" s="57" t="s">
        <v>318</v>
      </c>
      <c r="D456" s="57" t="s">
        <v>915</v>
      </c>
      <c r="E456" s="57" t="s">
        <v>372</v>
      </c>
      <c r="F456" s="57" t="s">
        <v>326</v>
      </c>
      <c r="G456" s="57">
        <v>1</v>
      </c>
      <c r="H456" s="57">
        <v>1</v>
      </c>
      <c r="I456" s="57">
        <v>1.71</v>
      </c>
      <c r="J456" s="57">
        <v>3.93</v>
      </c>
      <c r="K456" s="57">
        <v>3.99</v>
      </c>
      <c r="L456" s="57">
        <v>-2.2799999999999998</v>
      </c>
      <c r="M456" s="57">
        <v>38</v>
      </c>
      <c r="N456" s="57">
        <v>38</v>
      </c>
      <c r="O456" s="57">
        <v>2</v>
      </c>
      <c r="P456" s="57">
        <v>18</v>
      </c>
      <c r="Q456" s="57">
        <v>19</v>
      </c>
      <c r="R456" s="57">
        <v>50</v>
      </c>
      <c r="S456" s="57">
        <v>0</v>
      </c>
      <c r="T456" s="57">
        <v>50</v>
      </c>
      <c r="U456" s="57">
        <v>50</v>
      </c>
      <c r="V456" s="57">
        <v>26.32</v>
      </c>
      <c r="W456" s="57">
        <v>23.68</v>
      </c>
      <c r="X456" s="57">
        <v>44.74</v>
      </c>
      <c r="Y456" s="57">
        <v>7.89</v>
      </c>
      <c r="Z456" s="57">
        <v>47.37</v>
      </c>
      <c r="AA456" s="57">
        <v>66.67</v>
      </c>
      <c r="AB456" s="57">
        <v>52.63</v>
      </c>
      <c r="AC456" s="57">
        <v>24</v>
      </c>
      <c r="AD456" s="57">
        <v>12</v>
      </c>
      <c r="AE456" s="57">
        <v>50</v>
      </c>
      <c r="AF456" s="57">
        <v>50</v>
      </c>
      <c r="AI456" s="45">
        <f t="shared" si="92"/>
        <v>7.6329999999999991</v>
      </c>
      <c r="AJ456" s="46">
        <f t="shared" si="93"/>
        <v>-7.6329999999999991</v>
      </c>
      <c r="AK456" s="63" t="str">
        <f t="shared" si="94"/>
        <v>N</v>
      </c>
      <c r="AL456" s="63" t="str">
        <f t="shared" si="95"/>
        <v>N</v>
      </c>
      <c r="AM456" s="44" t="str">
        <f t="shared" si="96"/>
        <v>Loss</v>
      </c>
      <c r="AN456" s="44" t="str">
        <f t="shared" si="97"/>
        <v>Win</v>
      </c>
      <c r="AO456" s="44" t="str">
        <f t="shared" si="98"/>
        <v>Loss</v>
      </c>
      <c r="AP456" s="44">
        <f t="shared" si="99"/>
        <v>-50</v>
      </c>
      <c r="AQ456" s="44">
        <f t="shared" si="100"/>
        <v>146.5</v>
      </c>
      <c r="AR456" s="44">
        <f t="shared" si="101"/>
        <v>-50</v>
      </c>
      <c r="AS456" s="99" t="str">
        <f t="shared" si="102"/>
        <v>+</v>
      </c>
      <c r="AT456" s="99" t="str">
        <f t="shared" si="103"/>
        <v>-</v>
      </c>
      <c r="AU456" s="99" t="str">
        <f t="shared" si="104"/>
        <v>+</v>
      </c>
      <c r="AV456" s="99" t="str">
        <f t="shared" si="105"/>
        <v>+</v>
      </c>
      <c r="AW456" s="99" t="str">
        <f t="shared" si="106"/>
        <v>+</v>
      </c>
    </row>
    <row r="457" spans="1:49" ht="15">
      <c r="A457" s="56">
        <v>43618</v>
      </c>
      <c r="B457" s="57" t="s">
        <v>272</v>
      </c>
      <c r="C457" s="57" t="s">
        <v>318</v>
      </c>
      <c r="D457" s="57" t="s">
        <v>916</v>
      </c>
      <c r="E457" s="57" t="s">
        <v>366</v>
      </c>
      <c r="F457" s="57" t="s">
        <v>371</v>
      </c>
      <c r="G457" s="57">
        <v>1</v>
      </c>
      <c r="H457" s="57">
        <v>1</v>
      </c>
      <c r="I457" s="57">
        <v>5.46</v>
      </c>
      <c r="J457" s="57">
        <v>4.51</v>
      </c>
      <c r="K457" s="57">
        <v>1.45</v>
      </c>
      <c r="L457" s="57">
        <v>4.01</v>
      </c>
      <c r="M457" s="57">
        <v>59</v>
      </c>
      <c r="N457" s="57">
        <v>37</v>
      </c>
      <c r="O457" s="57">
        <v>0</v>
      </c>
      <c r="P457" s="57">
        <v>30</v>
      </c>
      <c r="Q457" s="57">
        <v>19</v>
      </c>
      <c r="R457" s="57">
        <v>0</v>
      </c>
      <c r="S457" s="57">
        <v>0</v>
      </c>
      <c r="T457" s="57">
        <v>0</v>
      </c>
      <c r="U457" s="57">
        <v>37.29</v>
      </c>
      <c r="V457" s="57">
        <v>13.56</v>
      </c>
      <c r="W457" s="57">
        <v>49.15</v>
      </c>
      <c r="X457" s="57">
        <v>37.840000000000003</v>
      </c>
      <c r="Y457" s="57">
        <v>21.62</v>
      </c>
      <c r="Z457" s="57">
        <v>40.54</v>
      </c>
      <c r="AA457" s="57">
        <v>53.33</v>
      </c>
      <c r="AB457" s="57">
        <v>31.58</v>
      </c>
      <c r="AC457" s="57">
        <v>22</v>
      </c>
      <c r="AD457" s="57">
        <v>18</v>
      </c>
      <c r="AE457" s="57">
        <v>59.09</v>
      </c>
      <c r="AF457" s="57">
        <v>55.56</v>
      </c>
      <c r="AI457" s="45">
        <f t="shared" ref="AI457:AI520" si="107">(+R457*$R$6)+(S457*$S$6)-(T457*$T$6)+(U457*$U$6)+(V457*$V$6)-(W457*$W$6)-(X457*$X$6)-(Y457*$Y$6)+(Z457*$Z$6)</f>
        <v>-2.6380000000000017</v>
      </c>
      <c r="AJ457" s="46">
        <f t="shared" ref="AJ457:AJ520" si="108">(-R457*$R$6)+(S457*$S$6)+(T457*$T$6)-(U457*$U$6)-(V457*$V$6)+(W457*$W$6)+(X457*$X$6)+(Y457*$Y$6)-(Z457*$Z$6)</f>
        <v>2.6380000000000017</v>
      </c>
      <c r="AK457" s="63" t="str">
        <f t="shared" ref="AK457:AK520" si="109">IF($AK$6="Y",IF(AI457&gt;=$AI$6,"Y",IF(AA457&gt;=$AA$6,"Y","N")),IF(AI457&gt;=$AI$6,"Y",IF(AA457&gt;=$AA$6,"Y",IF(L457&lt;0,IF(AE457&gt;=$AE$6,"Y","N"),"N"))))</f>
        <v>N</v>
      </c>
      <c r="AL457" s="63" t="str">
        <f t="shared" ref="AL457:AL520" si="110">IF($AL$6="Y",IF(AJ457&gt;=$AJ$6,"Y",IF(AB457&gt;=$AB$6,"Y","N")),IF(AJ457&gt;=$AJ$6,"Y",IF(AB457&gt;=$AB$6,"Y",IF(L457&gt;0,IF(AF457&gt;=$AF$6,"Y","N"),"N"))))</f>
        <v>N</v>
      </c>
      <c r="AM457" s="44" t="str">
        <f t="shared" ref="AM457:AM520" si="111">IF(G457&gt;H457,"Win","Loss")</f>
        <v>Loss</v>
      </c>
      <c r="AN457" s="44" t="str">
        <f t="shared" ref="AN457:AN520" si="112">IF(G457=H457,"Win","Loss")</f>
        <v>Win</v>
      </c>
      <c r="AO457" s="44" t="str">
        <f t="shared" ref="AO457:AO520" si="113">IF(G457&lt;H457,"Win","Loss")</f>
        <v>Loss</v>
      </c>
      <c r="AP457" s="44">
        <f t="shared" ref="AP457:AP520" si="114">IF(AM457="Win",(I457*$B$2)-$B$2,-$B$2)</f>
        <v>-50</v>
      </c>
      <c r="AQ457" s="44">
        <f t="shared" ref="AQ457:AQ520" si="115">IF(AN457="Win",(J457*$B$2)-$B$2,-$B$2)</f>
        <v>175.5</v>
      </c>
      <c r="AR457" s="44">
        <f t="shared" ref="AR457:AR520" si="116">IF(AO457="Win",(K457*$B$2)-$B$2,-$B$2)</f>
        <v>-50</v>
      </c>
      <c r="AS457" s="99" t="str">
        <f t="shared" si="102"/>
        <v>-</v>
      </c>
      <c r="AT457" s="99" t="str">
        <f t="shared" si="103"/>
        <v>n/a</v>
      </c>
      <c r="AU457" s="99" t="str">
        <f t="shared" si="104"/>
        <v>-</v>
      </c>
      <c r="AV457" s="99" t="str">
        <f t="shared" si="105"/>
        <v>+</v>
      </c>
      <c r="AW457" s="99" t="str">
        <f t="shared" si="106"/>
        <v>-</v>
      </c>
    </row>
    <row r="458" spans="1:49" ht="15">
      <c r="A458" s="56">
        <v>43618</v>
      </c>
      <c r="B458" s="57" t="s">
        <v>272</v>
      </c>
      <c r="C458" s="57" t="s">
        <v>273</v>
      </c>
      <c r="D458" s="57" t="s">
        <v>917</v>
      </c>
      <c r="E458" s="57" t="s">
        <v>918</v>
      </c>
      <c r="F458" s="57" t="s">
        <v>919</v>
      </c>
      <c r="G458" s="57">
        <v>0</v>
      </c>
      <c r="H458" s="57">
        <v>0</v>
      </c>
      <c r="I458" s="57">
        <v>1.39</v>
      </c>
      <c r="J458" s="57">
        <v>4.83</v>
      </c>
      <c r="K458" s="57">
        <v>5.79</v>
      </c>
      <c r="L458" s="57">
        <v>-4.4000000000000004</v>
      </c>
      <c r="M458" s="57">
        <v>60</v>
      </c>
      <c r="N458" s="57">
        <v>34</v>
      </c>
      <c r="O458" s="57">
        <v>0</v>
      </c>
      <c r="P458" s="57">
        <v>29</v>
      </c>
      <c r="Q458" s="57">
        <v>17</v>
      </c>
      <c r="R458" s="57">
        <v>0</v>
      </c>
      <c r="S458" s="57">
        <v>0</v>
      </c>
      <c r="T458" s="57">
        <v>0</v>
      </c>
      <c r="U458" s="57">
        <v>45</v>
      </c>
      <c r="V458" s="57">
        <v>23.33</v>
      </c>
      <c r="W458" s="57">
        <v>31.67</v>
      </c>
      <c r="X458" s="57">
        <v>32.35</v>
      </c>
      <c r="Y458" s="57">
        <v>17.649999999999999</v>
      </c>
      <c r="Z458" s="57">
        <v>50</v>
      </c>
      <c r="AA458" s="57">
        <v>55.17</v>
      </c>
      <c r="AB458" s="57">
        <v>29.41</v>
      </c>
      <c r="AC458" s="57">
        <v>33</v>
      </c>
      <c r="AD458" s="57">
        <v>9</v>
      </c>
      <c r="AE458" s="57">
        <v>51.52</v>
      </c>
      <c r="AF458" s="57">
        <v>66.67</v>
      </c>
      <c r="AI458" s="45">
        <f t="shared" si="107"/>
        <v>6.7639999999999993</v>
      </c>
      <c r="AJ458" s="46">
        <f t="shared" si="108"/>
        <v>-6.7639999999999993</v>
      </c>
      <c r="AK458" s="63" t="str">
        <f t="shared" si="109"/>
        <v>N</v>
      </c>
      <c r="AL458" s="63" t="str">
        <f t="shared" si="110"/>
        <v>N</v>
      </c>
      <c r="AM458" s="44" t="str">
        <f t="shared" si="111"/>
        <v>Loss</v>
      </c>
      <c r="AN458" s="44" t="str">
        <f t="shared" si="112"/>
        <v>Win</v>
      </c>
      <c r="AO458" s="44" t="str">
        <f t="shared" si="113"/>
        <v>Loss</v>
      </c>
      <c r="AP458" s="44">
        <f t="shared" si="114"/>
        <v>-50</v>
      </c>
      <c r="AQ458" s="44">
        <f t="shared" si="115"/>
        <v>191.5</v>
      </c>
      <c r="AR458" s="44">
        <f t="shared" si="116"/>
        <v>-50</v>
      </c>
      <c r="AS458" s="99" t="str">
        <f t="shared" ref="AS458:AS521" si="117">IF(I458&lt;K458,"+","-")</f>
        <v>+</v>
      </c>
      <c r="AT458" s="99" t="str">
        <f t="shared" ref="AT458:AT521" si="118">IF(O458=0,"n/a",IF(R458&gt;T458,"+","-"))</f>
        <v>n/a</v>
      </c>
      <c r="AU458" s="99" t="str">
        <f t="shared" ref="AU458:AU521" si="119">IF(U458&gt;X458,"+","-")</f>
        <v>+</v>
      </c>
      <c r="AV458" s="99" t="str">
        <f t="shared" ref="AV458:AV521" si="120">IF(AA458&gt;AB458,"+","-")</f>
        <v>+</v>
      </c>
      <c r="AW458" s="99" t="str">
        <f t="shared" ref="AW458:AW521" si="121">IF(AI458&gt;0,"+","-")</f>
        <v>+</v>
      </c>
    </row>
    <row r="459" spans="1:49" ht="15">
      <c r="A459" s="56">
        <v>43618</v>
      </c>
      <c r="B459" s="57" t="s">
        <v>420</v>
      </c>
      <c r="C459" s="57" t="s">
        <v>920</v>
      </c>
      <c r="D459" s="57" t="s">
        <v>921</v>
      </c>
      <c r="E459" s="57" t="s">
        <v>922</v>
      </c>
      <c r="F459" s="57" t="s">
        <v>923</v>
      </c>
      <c r="G459" s="57">
        <v>0</v>
      </c>
      <c r="H459" s="57">
        <v>1</v>
      </c>
      <c r="I459" s="57">
        <v>2.08</v>
      </c>
      <c r="J459" s="57">
        <v>3.54</v>
      </c>
      <c r="K459" s="57">
        <v>3.05</v>
      </c>
      <c r="L459" s="57">
        <v>-0.97</v>
      </c>
      <c r="M459" s="57">
        <v>66</v>
      </c>
      <c r="N459" s="57">
        <v>41</v>
      </c>
      <c r="O459" s="57">
        <v>2</v>
      </c>
      <c r="P459" s="57">
        <v>34</v>
      </c>
      <c r="Q459" s="57">
        <v>21</v>
      </c>
      <c r="R459" s="57">
        <v>0</v>
      </c>
      <c r="S459" s="57">
        <v>50</v>
      </c>
      <c r="T459" s="57">
        <v>50</v>
      </c>
      <c r="U459" s="57">
        <v>37.880000000000003</v>
      </c>
      <c r="V459" s="57">
        <v>24.24</v>
      </c>
      <c r="W459" s="57">
        <v>37.880000000000003</v>
      </c>
      <c r="X459" s="57">
        <v>43.9</v>
      </c>
      <c r="Y459" s="57">
        <v>24.39</v>
      </c>
      <c r="Z459" s="57">
        <v>31.71</v>
      </c>
      <c r="AA459" s="57">
        <v>47.06</v>
      </c>
      <c r="AB459" s="57">
        <v>42.86</v>
      </c>
      <c r="AC459" s="57">
        <v>33</v>
      </c>
      <c r="AD459" s="57">
        <v>24</v>
      </c>
      <c r="AE459" s="57">
        <v>54.55</v>
      </c>
      <c r="AF459" s="57">
        <v>45.83</v>
      </c>
      <c r="AI459" s="45">
        <f t="shared" si="107"/>
        <v>-12.453000000000001</v>
      </c>
      <c r="AJ459" s="46">
        <f t="shared" si="108"/>
        <v>22.453000000000003</v>
      </c>
      <c r="AK459" s="63" t="str">
        <f t="shared" si="109"/>
        <v>N</v>
      </c>
      <c r="AL459" s="63" t="str">
        <f t="shared" si="110"/>
        <v>N</v>
      </c>
      <c r="AM459" s="44" t="str">
        <f t="shared" si="111"/>
        <v>Loss</v>
      </c>
      <c r="AN459" s="44" t="str">
        <f t="shared" si="112"/>
        <v>Loss</v>
      </c>
      <c r="AO459" s="44" t="str">
        <f t="shared" si="113"/>
        <v>Win</v>
      </c>
      <c r="AP459" s="44">
        <f t="shared" si="114"/>
        <v>-50</v>
      </c>
      <c r="AQ459" s="44">
        <f t="shared" si="115"/>
        <v>-50</v>
      </c>
      <c r="AR459" s="44">
        <f t="shared" si="116"/>
        <v>102.5</v>
      </c>
      <c r="AS459" s="99" t="str">
        <f t="shared" si="117"/>
        <v>+</v>
      </c>
      <c r="AT459" s="99" t="str">
        <f t="shared" si="118"/>
        <v>-</v>
      </c>
      <c r="AU459" s="99" t="str">
        <f t="shared" si="119"/>
        <v>-</v>
      </c>
      <c r="AV459" s="99" t="str">
        <f t="shared" si="120"/>
        <v>+</v>
      </c>
      <c r="AW459" s="99" t="str">
        <f t="shared" si="121"/>
        <v>-</v>
      </c>
    </row>
    <row r="460" spans="1:49" ht="15">
      <c r="A460" s="56">
        <v>43618</v>
      </c>
      <c r="B460" s="57" t="s">
        <v>420</v>
      </c>
      <c r="C460" s="57" t="s">
        <v>920</v>
      </c>
      <c r="D460" s="57" t="s">
        <v>924</v>
      </c>
      <c r="E460" s="57" t="s">
        <v>925</v>
      </c>
      <c r="F460" s="57" t="s">
        <v>926</v>
      </c>
      <c r="G460" s="57">
        <v>1</v>
      </c>
      <c r="H460" s="57">
        <v>3</v>
      </c>
      <c r="I460" s="57">
        <v>1.63</v>
      </c>
      <c r="J460" s="57">
        <v>3.87</v>
      </c>
      <c r="K460" s="57">
        <v>4.67</v>
      </c>
      <c r="L460" s="57">
        <v>-3.04</v>
      </c>
      <c r="M460" s="57">
        <v>31</v>
      </c>
      <c r="N460" s="57">
        <v>40</v>
      </c>
      <c r="O460" s="57">
        <v>0</v>
      </c>
      <c r="P460" s="57">
        <v>17</v>
      </c>
      <c r="Q460" s="57">
        <v>21</v>
      </c>
      <c r="R460" s="57">
        <v>0</v>
      </c>
      <c r="S460" s="57">
        <v>0</v>
      </c>
      <c r="T460" s="57">
        <v>0</v>
      </c>
      <c r="U460" s="57">
        <v>64.52</v>
      </c>
      <c r="V460" s="57">
        <v>16.13</v>
      </c>
      <c r="W460" s="57">
        <v>19.350000000000001</v>
      </c>
      <c r="X460" s="57">
        <v>30</v>
      </c>
      <c r="Y460" s="57">
        <v>20</v>
      </c>
      <c r="Z460" s="57">
        <v>50</v>
      </c>
      <c r="AA460" s="57">
        <v>58.82</v>
      </c>
      <c r="AB460" s="57">
        <v>19.05</v>
      </c>
      <c r="AC460" s="57">
        <v>22</v>
      </c>
      <c r="AD460" s="57">
        <v>8</v>
      </c>
      <c r="AE460" s="57">
        <v>77.27</v>
      </c>
      <c r="AF460" s="57">
        <v>50</v>
      </c>
      <c r="AI460" s="45">
        <f t="shared" si="107"/>
        <v>12.646999999999998</v>
      </c>
      <c r="AJ460" s="46">
        <f t="shared" si="108"/>
        <v>-12.646999999999998</v>
      </c>
      <c r="AK460" s="63" t="str">
        <f t="shared" si="109"/>
        <v>N</v>
      </c>
      <c r="AL460" s="63" t="str">
        <f t="shared" si="110"/>
        <v>N</v>
      </c>
      <c r="AM460" s="44" t="str">
        <f t="shared" si="111"/>
        <v>Loss</v>
      </c>
      <c r="AN460" s="44" t="str">
        <f t="shared" si="112"/>
        <v>Loss</v>
      </c>
      <c r="AO460" s="44" t="str">
        <f t="shared" si="113"/>
        <v>Win</v>
      </c>
      <c r="AP460" s="44">
        <f t="shared" si="114"/>
        <v>-50</v>
      </c>
      <c r="AQ460" s="44">
        <f t="shared" si="115"/>
        <v>-50</v>
      </c>
      <c r="AR460" s="44">
        <f t="shared" si="116"/>
        <v>183.5</v>
      </c>
      <c r="AS460" s="99" t="str">
        <f t="shared" si="117"/>
        <v>+</v>
      </c>
      <c r="AT460" s="99" t="str">
        <f t="shared" si="118"/>
        <v>n/a</v>
      </c>
      <c r="AU460" s="99" t="str">
        <f t="shared" si="119"/>
        <v>+</v>
      </c>
      <c r="AV460" s="99" t="str">
        <f t="shared" si="120"/>
        <v>+</v>
      </c>
      <c r="AW460" s="99" t="str">
        <f t="shared" si="121"/>
        <v>+</v>
      </c>
    </row>
    <row r="461" spans="1:49" ht="15">
      <c r="A461" s="56">
        <v>43618</v>
      </c>
      <c r="B461" s="57" t="s">
        <v>420</v>
      </c>
      <c r="C461" s="57" t="s">
        <v>927</v>
      </c>
      <c r="D461" s="57" t="s">
        <v>928</v>
      </c>
      <c r="E461" s="57" t="s">
        <v>929</v>
      </c>
      <c r="F461" s="57" t="s">
        <v>930</v>
      </c>
      <c r="G461" s="57">
        <v>2</v>
      </c>
      <c r="H461" s="57">
        <v>1</v>
      </c>
      <c r="I461" s="57">
        <v>1.08</v>
      </c>
      <c r="J461" s="57">
        <v>8.94</v>
      </c>
      <c r="K461" s="57">
        <v>17.579999999999998</v>
      </c>
      <c r="L461" s="57">
        <v>-16.5</v>
      </c>
      <c r="M461" s="57">
        <v>41</v>
      </c>
      <c r="N461" s="57">
        <v>34</v>
      </c>
      <c r="O461" s="57">
        <v>2</v>
      </c>
      <c r="P461" s="57">
        <v>21</v>
      </c>
      <c r="Q461" s="57">
        <v>17</v>
      </c>
      <c r="R461" s="57">
        <v>100</v>
      </c>
      <c r="S461" s="57">
        <v>0</v>
      </c>
      <c r="T461" s="57">
        <v>0</v>
      </c>
      <c r="U461" s="57">
        <v>70.73</v>
      </c>
      <c r="V461" s="57">
        <v>14.63</v>
      </c>
      <c r="W461" s="57">
        <v>14.63</v>
      </c>
      <c r="X461" s="57">
        <v>29.41</v>
      </c>
      <c r="Y461" s="57">
        <v>23.53</v>
      </c>
      <c r="Z461" s="57">
        <v>47.06</v>
      </c>
      <c r="AA461" s="57">
        <v>71.430000000000007</v>
      </c>
      <c r="AB461" s="57">
        <v>23.53</v>
      </c>
      <c r="AC461" s="57">
        <v>35</v>
      </c>
      <c r="AD461" s="57">
        <v>12</v>
      </c>
      <c r="AE461" s="57">
        <v>77.14</v>
      </c>
      <c r="AF461" s="57">
        <v>41.67</v>
      </c>
      <c r="AI461" s="45">
        <f t="shared" si="107"/>
        <v>43.86</v>
      </c>
      <c r="AJ461" s="46">
        <f t="shared" si="108"/>
        <v>-43.86</v>
      </c>
      <c r="AK461" s="63" t="str">
        <f t="shared" si="109"/>
        <v>Y</v>
      </c>
      <c r="AL461" s="63" t="str">
        <f t="shared" si="110"/>
        <v>N</v>
      </c>
      <c r="AM461" s="44" t="str">
        <f t="shared" si="111"/>
        <v>Win</v>
      </c>
      <c r="AN461" s="44" t="str">
        <f t="shared" si="112"/>
        <v>Loss</v>
      </c>
      <c r="AO461" s="44" t="str">
        <f t="shared" si="113"/>
        <v>Loss</v>
      </c>
      <c r="AP461" s="44">
        <f t="shared" si="114"/>
        <v>4</v>
      </c>
      <c r="AQ461" s="44">
        <f t="shared" si="115"/>
        <v>-50</v>
      </c>
      <c r="AR461" s="44">
        <f t="shared" si="116"/>
        <v>-50</v>
      </c>
      <c r="AS461" s="99" t="str">
        <f t="shared" si="117"/>
        <v>+</v>
      </c>
      <c r="AT461" s="99" t="str">
        <f t="shared" si="118"/>
        <v>+</v>
      </c>
      <c r="AU461" s="99" t="str">
        <f t="shared" si="119"/>
        <v>+</v>
      </c>
      <c r="AV461" s="99" t="str">
        <f t="shared" si="120"/>
        <v>+</v>
      </c>
      <c r="AW461" s="99" t="str">
        <f t="shared" si="121"/>
        <v>+</v>
      </c>
    </row>
    <row r="462" spans="1:49" ht="15">
      <c r="A462" s="56">
        <v>43618</v>
      </c>
      <c r="B462" s="57" t="s">
        <v>420</v>
      </c>
      <c r="C462" s="57" t="s">
        <v>931</v>
      </c>
      <c r="D462" s="57" t="s">
        <v>932</v>
      </c>
      <c r="E462" s="57" t="s">
        <v>933</v>
      </c>
      <c r="F462" s="57" t="s">
        <v>934</v>
      </c>
      <c r="G462" s="57">
        <v>5</v>
      </c>
      <c r="H462" s="57">
        <v>4</v>
      </c>
      <c r="I462" s="57">
        <v>1.83</v>
      </c>
      <c r="J462" s="57">
        <v>3.86</v>
      </c>
      <c r="K462" s="57">
        <v>3.45</v>
      </c>
      <c r="L462" s="57">
        <v>-1.62</v>
      </c>
      <c r="M462" s="57">
        <v>26</v>
      </c>
      <c r="N462" s="57">
        <v>28</v>
      </c>
      <c r="O462" s="57">
        <v>1</v>
      </c>
      <c r="P462" s="57">
        <v>12</v>
      </c>
      <c r="Q462" s="57">
        <v>12</v>
      </c>
      <c r="R462" s="57">
        <v>100</v>
      </c>
      <c r="S462" s="57">
        <v>0</v>
      </c>
      <c r="T462" s="57">
        <v>0</v>
      </c>
      <c r="U462" s="57">
        <v>61.54</v>
      </c>
      <c r="V462" s="57">
        <v>19.23</v>
      </c>
      <c r="W462" s="57">
        <v>19.23</v>
      </c>
      <c r="X462" s="57">
        <v>42.86</v>
      </c>
      <c r="Y462" s="57">
        <v>14.29</v>
      </c>
      <c r="Z462" s="57">
        <v>42.86</v>
      </c>
      <c r="AA462" s="57">
        <v>75</v>
      </c>
      <c r="AB462" s="57">
        <v>50</v>
      </c>
      <c r="AC462" s="57">
        <v>22</v>
      </c>
      <c r="AD462" s="57">
        <v>23</v>
      </c>
      <c r="AE462" s="57">
        <v>63.64</v>
      </c>
      <c r="AF462" s="57">
        <v>52.17</v>
      </c>
      <c r="AI462" s="45">
        <f t="shared" si="107"/>
        <v>38.956000000000003</v>
      </c>
      <c r="AJ462" s="46">
        <f t="shared" si="108"/>
        <v>-38.956000000000003</v>
      </c>
      <c r="AK462" s="63" t="str">
        <f t="shared" si="109"/>
        <v>N</v>
      </c>
      <c r="AL462" s="63" t="str">
        <f t="shared" si="110"/>
        <v>N</v>
      </c>
      <c r="AM462" s="44" t="str">
        <f t="shared" si="111"/>
        <v>Win</v>
      </c>
      <c r="AN462" s="44" t="str">
        <f t="shared" si="112"/>
        <v>Loss</v>
      </c>
      <c r="AO462" s="44" t="str">
        <f t="shared" si="113"/>
        <v>Loss</v>
      </c>
      <c r="AP462" s="44">
        <f t="shared" si="114"/>
        <v>41.5</v>
      </c>
      <c r="AQ462" s="44">
        <f t="shared" si="115"/>
        <v>-50</v>
      </c>
      <c r="AR462" s="44">
        <f t="shared" si="116"/>
        <v>-50</v>
      </c>
      <c r="AS462" s="99" t="str">
        <f t="shared" si="117"/>
        <v>+</v>
      </c>
      <c r="AT462" s="99" t="str">
        <f t="shared" si="118"/>
        <v>+</v>
      </c>
      <c r="AU462" s="99" t="str">
        <f t="shared" si="119"/>
        <v>+</v>
      </c>
      <c r="AV462" s="99" t="str">
        <f t="shared" si="120"/>
        <v>+</v>
      </c>
      <c r="AW462" s="99" t="str">
        <f t="shared" si="121"/>
        <v>+</v>
      </c>
    </row>
    <row r="463" spans="1:49" ht="15">
      <c r="A463" s="56">
        <v>43618</v>
      </c>
      <c r="B463" s="57" t="s">
        <v>420</v>
      </c>
      <c r="C463" s="57" t="s">
        <v>931</v>
      </c>
      <c r="D463" s="57" t="s">
        <v>935</v>
      </c>
      <c r="E463" s="57" t="s">
        <v>936</v>
      </c>
      <c r="F463" s="57" t="s">
        <v>937</v>
      </c>
      <c r="G463" s="57">
        <v>0</v>
      </c>
      <c r="H463" s="57">
        <v>5</v>
      </c>
      <c r="I463" s="57">
        <v>6.31</v>
      </c>
      <c r="J463" s="57">
        <v>4.88</v>
      </c>
      <c r="K463" s="57">
        <v>1.33</v>
      </c>
      <c r="L463" s="57">
        <v>4.9800000000000004</v>
      </c>
      <c r="M463" s="57">
        <v>9</v>
      </c>
      <c r="N463" s="57">
        <v>27</v>
      </c>
      <c r="O463" s="57">
        <v>0</v>
      </c>
      <c r="P463" s="57">
        <v>4</v>
      </c>
      <c r="Q463" s="57">
        <v>14</v>
      </c>
      <c r="R463" s="57">
        <v>0</v>
      </c>
      <c r="S463" s="57">
        <v>0</v>
      </c>
      <c r="T463" s="57">
        <v>0</v>
      </c>
      <c r="U463" s="57">
        <v>11.11</v>
      </c>
      <c r="V463" s="57">
        <v>11.11</v>
      </c>
      <c r="W463" s="57">
        <v>77.78</v>
      </c>
      <c r="X463" s="57">
        <v>55.56</v>
      </c>
      <c r="Y463" s="57">
        <v>22.22</v>
      </c>
      <c r="Z463" s="57">
        <v>22.22</v>
      </c>
      <c r="AA463" s="57">
        <v>25</v>
      </c>
      <c r="AB463" s="57">
        <v>42.86</v>
      </c>
      <c r="AC463" s="57">
        <v>2</v>
      </c>
      <c r="AD463" s="57">
        <v>22</v>
      </c>
      <c r="AE463" s="57">
        <v>50</v>
      </c>
      <c r="AF463" s="57">
        <v>63.64</v>
      </c>
      <c r="AI463" s="45">
        <f t="shared" si="107"/>
        <v>-21.113000000000003</v>
      </c>
      <c r="AJ463" s="46">
        <f t="shared" si="108"/>
        <v>21.113000000000003</v>
      </c>
      <c r="AK463" s="63" t="str">
        <f t="shared" si="109"/>
        <v>N</v>
      </c>
      <c r="AL463" s="63" t="str">
        <f t="shared" si="110"/>
        <v>N</v>
      </c>
      <c r="AM463" s="44" t="str">
        <f t="shared" si="111"/>
        <v>Loss</v>
      </c>
      <c r="AN463" s="44" t="str">
        <f t="shared" si="112"/>
        <v>Loss</v>
      </c>
      <c r="AO463" s="44" t="str">
        <f t="shared" si="113"/>
        <v>Win</v>
      </c>
      <c r="AP463" s="44">
        <f t="shared" si="114"/>
        <v>-50</v>
      </c>
      <c r="AQ463" s="44">
        <f t="shared" si="115"/>
        <v>-50</v>
      </c>
      <c r="AR463" s="44">
        <f t="shared" si="116"/>
        <v>16.5</v>
      </c>
      <c r="AS463" s="99" t="str">
        <f t="shared" si="117"/>
        <v>-</v>
      </c>
      <c r="AT463" s="99" t="str">
        <f t="shared" si="118"/>
        <v>n/a</v>
      </c>
      <c r="AU463" s="99" t="str">
        <f t="shared" si="119"/>
        <v>-</v>
      </c>
      <c r="AV463" s="99" t="str">
        <f t="shared" si="120"/>
        <v>-</v>
      </c>
      <c r="AW463" s="99" t="str">
        <f t="shared" si="121"/>
        <v>-</v>
      </c>
    </row>
    <row r="464" spans="1:49" ht="15">
      <c r="A464" s="56">
        <v>43618</v>
      </c>
      <c r="B464" s="57" t="s">
        <v>420</v>
      </c>
      <c r="C464" s="57" t="s">
        <v>931</v>
      </c>
      <c r="D464" s="57" t="s">
        <v>938</v>
      </c>
      <c r="E464" s="57" t="s">
        <v>939</v>
      </c>
      <c r="F464" s="57" t="s">
        <v>940</v>
      </c>
      <c r="G464" s="57">
        <v>0</v>
      </c>
      <c r="H464" s="57">
        <v>0</v>
      </c>
      <c r="I464" s="57">
        <v>2.4500000000000002</v>
      </c>
      <c r="J464" s="57">
        <v>3.67</v>
      </c>
      <c r="K464" s="57">
        <v>2.2999999999999998</v>
      </c>
      <c r="L464" s="57">
        <v>0.15</v>
      </c>
      <c r="M464" s="57">
        <v>27</v>
      </c>
      <c r="N464" s="57">
        <v>28</v>
      </c>
      <c r="O464" s="57">
        <v>1</v>
      </c>
      <c r="P464" s="57">
        <v>13</v>
      </c>
      <c r="Q464" s="57">
        <v>13</v>
      </c>
      <c r="R464" s="57">
        <v>0</v>
      </c>
      <c r="S464" s="57">
        <v>100</v>
      </c>
      <c r="T464" s="57">
        <v>0</v>
      </c>
      <c r="U464" s="57">
        <v>33.33</v>
      </c>
      <c r="V464" s="57">
        <v>33.33</v>
      </c>
      <c r="W464" s="57">
        <v>33.33</v>
      </c>
      <c r="X464" s="57">
        <v>42.86</v>
      </c>
      <c r="Y464" s="57">
        <v>21.43</v>
      </c>
      <c r="Z464" s="57">
        <v>35.71</v>
      </c>
      <c r="AA464" s="57">
        <v>23.08</v>
      </c>
      <c r="AB464" s="57">
        <v>30.77</v>
      </c>
      <c r="AC464" s="57">
        <v>9</v>
      </c>
      <c r="AD464" s="57">
        <v>15</v>
      </c>
      <c r="AE464" s="57">
        <v>66.67</v>
      </c>
      <c r="AF464" s="57">
        <v>66.67</v>
      </c>
      <c r="AI464" s="45">
        <f t="shared" si="107"/>
        <v>9.7600000000000016</v>
      </c>
      <c r="AJ464" s="46">
        <f t="shared" si="108"/>
        <v>10.240000000000002</v>
      </c>
      <c r="AK464" s="63" t="str">
        <f t="shared" si="109"/>
        <v>N</v>
      </c>
      <c r="AL464" s="63" t="str">
        <f t="shared" si="110"/>
        <v>N</v>
      </c>
      <c r="AM464" s="44" t="str">
        <f t="shared" si="111"/>
        <v>Loss</v>
      </c>
      <c r="AN464" s="44" t="str">
        <f t="shared" si="112"/>
        <v>Win</v>
      </c>
      <c r="AO464" s="44" t="str">
        <f t="shared" si="113"/>
        <v>Loss</v>
      </c>
      <c r="AP464" s="44">
        <f t="shared" si="114"/>
        <v>-50</v>
      </c>
      <c r="AQ464" s="44">
        <f t="shared" si="115"/>
        <v>133.5</v>
      </c>
      <c r="AR464" s="44">
        <f t="shared" si="116"/>
        <v>-50</v>
      </c>
      <c r="AS464" s="99" t="str">
        <f t="shared" si="117"/>
        <v>-</v>
      </c>
      <c r="AT464" s="99" t="str">
        <f t="shared" si="118"/>
        <v>-</v>
      </c>
      <c r="AU464" s="99" t="str">
        <f t="shared" si="119"/>
        <v>-</v>
      </c>
      <c r="AV464" s="99" t="str">
        <f t="shared" si="120"/>
        <v>-</v>
      </c>
      <c r="AW464" s="99" t="str">
        <f t="shared" si="121"/>
        <v>+</v>
      </c>
    </row>
    <row r="465" spans="1:49" ht="15">
      <c r="A465" s="56">
        <v>43618</v>
      </c>
      <c r="B465" s="57" t="s">
        <v>420</v>
      </c>
      <c r="C465" s="57" t="s">
        <v>429</v>
      </c>
      <c r="D465" s="57" t="s">
        <v>941</v>
      </c>
      <c r="E465" s="57" t="s">
        <v>942</v>
      </c>
      <c r="F465" s="57" t="s">
        <v>943</v>
      </c>
      <c r="G465" s="57">
        <v>1</v>
      </c>
      <c r="H465" s="57">
        <v>1</v>
      </c>
      <c r="I465" s="57">
        <v>1.44</v>
      </c>
      <c r="J465" s="57">
        <v>4.7</v>
      </c>
      <c r="K465" s="57">
        <v>4.8600000000000003</v>
      </c>
      <c r="L465" s="57">
        <v>-3.42</v>
      </c>
      <c r="M465" s="57">
        <v>35</v>
      </c>
      <c r="N465" s="57">
        <v>9</v>
      </c>
      <c r="O465" s="57">
        <v>0</v>
      </c>
      <c r="P465" s="57">
        <v>16</v>
      </c>
      <c r="Q465" s="57">
        <v>4</v>
      </c>
      <c r="R465" s="57">
        <v>0</v>
      </c>
      <c r="S465" s="57">
        <v>0</v>
      </c>
      <c r="T465" s="57">
        <v>0</v>
      </c>
      <c r="U465" s="57">
        <v>57.14</v>
      </c>
      <c r="V465" s="57">
        <v>25.71</v>
      </c>
      <c r="W465" s="57">
        <v>17.14</v>
      </c>
      <c r="X465" s="57">
        <v>44.44</v>
      </c>
      <c r="Y465" s="57">
        <v>33.33</v>
      </c>
      <c r="Z465" s="57">
        <v>22.22</v>
      </c>
      <c r="AA465" s="57">
        <v>68.75</v>
      </c>
      <c r="AB465" s="57">
        <v>50</v>
      </c>
      <c r="AC465" s="57">
        <v>28</v>
      </c>
      <c r="AD465" s="57">
        <v>6</v>
      </c>
      <c r="AE465" s="57">
        <v>67.86</v>
      </c>
      <c r="AF465" s="57">
        <v>16.670000000000002</v>
      </c>
      <c r="AI465" s="45">
        <f t="shared" si="107"/>
        <v>2.7939999999999996</v>
      </c>
      <c r="AJ465" s="46">
        <f t="shared" si="108"/>
        <v>-2.7939999999999996</v>
      </c>
      <c r="AK465" s="63" t="str">
        <f t="shared" si="109"/>
        <v>N</v>
      </c>
      <c r="AL465" s="63" t="str">
        <f t="shared" si="110"/>
        <v>N</v>
      </c>
      <c r="AM465" s="44" t="str">
        <f t="shared" si="111"/>
        <v>Loss</v>
      </c>
      <c r="AN465" s="44" t="str">
        <f t="shared" si="112"/>
        <v>Win</v>
      </c>
      <c r="AO465" s="44" t="str">
        <f t="shared" si="113"/>
        <v>Loss</v>
      </c>
      <c r="AP465" s="44">
        <f t="shared" si="114"/>
        <v>-50</v>
      </c>
      <c r="AQ465" s="44">
        <f t="shared" si="115"/>
        <v>185</v>
      </c>
      <c r="AR465" s="44">
        <f t="shared" si="116"/>
        <v>-50</v>
      </c>
      <c r="AS465" s="99" t="str">
        <f t="shared" si="117"/>
        <v>+</v>
      </c>
      <c r="AT465" s="99" t="str">
        <f t="shared" si="118"/>
        <v>n/a</v>
      </c>
      <c r="AU465" s="99" t="str">
        <f t="shared" si="119"/>
        <v>+</v>
      </c>
      <c r="AV465" s="99" t="str">
        <f t="shared" si="120"/>
        <v>+</v>
      </c>
      <c r="AW465" s="99" t="str">
        <f t="shared" si="121"/>
        <v>+</v>
      </c>
    </row>
    <row r="466" spans="1:49" ht="15">
      <c r="A466" s="56">
        <v>43618</v>
      </c>
      <c r="B466" s="57" t="s">
        <v>420</v>
      </c>
      <c r="C466" s="57" t="s">
        <v>425</v>
      </c>
      <c r="D466" s="57" t="s">
        <v>944</v>
      </c>
      <c r="E466" s="57" t="s">
        <v>945</v>
      </c>
      <c r="F466" s="57" t="s">
        <v>946</v>
      </c>
      <c r="G466" s="57">
        <v>3</v>
      </c>
      <c r="H466" s="57">
        <v>2</v>
      </c>
      <c r="I466" s="57">
        <v>2.2999999999999998</v>
      </c>
      <c r="J466" s="57">
        <v>3.95</v>
      </c>
      <c r="K466" s="57">
        <v>2.4300000000000002</v>
      </c>
      <c r="L466" s="57">
        <v>-0.13</v>
      </c>
      <c r="M466" s="57">
        <v>52</v>
      </c>
      <c r="N466" s="57">
        <v>10</v>
      </c>
      <c r="O466" s="57">
        <v>0</v>
      </c>
      <c r="P466" s="57">
        <v>25</v>
      </c>
      <c r="Q466" s="57">
        <v>4</v>
      </c>
      <c r="R466" s="57">
        <v>0</v>
      </c>
      <c r="S466" s="57">
        <v>0</v>
      </c>
      <c r="T466" s="57">
        <v>0</v>
      </c>
      <c r="U466" s="57">
        <v>23.08</v>
      </c>
      <c r="V466" s="57">
        <v>25</v>
      </c>
      <c r="W466" s="57">
        <v>51.92</v>
      </c>
      <c r="X466" s="57">
        <v>50</v>
      </c>
      <c r="Y466" s="57">
        <v>10</v>
      </c>
      <c r="Z466" s="57">
        <v>40</v>
      </c>
      <c r="AA466" s="57">
        <v>32</v>
      </c>
      <c r="AB466" s="57">
        <v>50</v>
      </c>
      <c r="AC466" s="57">
        <v>12</v>
      </c>
      <c r="AD466" s="57">
        <v>4</v>
      </c>
      <c r="AE466" s="57">
        <v>41.67</v>
      </c>
      <c r="AF466" s="57">
        <v>50</v>
      </c>
      <c r="AI466" s="45">
        <f t="shared" si="107"/>
        <v>-6.2680000000000007</v>
      </c>
      <c r="AJ466" s="46">
        <f t="shared" si="108"/>
        <v>6.2680000000000007</v>
      </c>
      <c r="AK466" s="63" t="str">
        <f t="shared" si="109"/>
        <v>N</v>
      </c>
      <c r="AL466" s="63" t="str">
        <f t="shared" si="110"/>
        <v>N</v>
      </c>
      <c r="AM466" s="44" t="str">
        <f t="shared" si="111"/>
        <v>Win</v>
      </c>
      <c r="AN466" s="44" t="str">
        <f t="shared" si="112"/>
        <v>Loss</v>
      </c>
      <c r="AO466" s="44" t="str">
        <f t="shared" si="113"/>
        <v>Loss</v>
      </c>
      <c r="AP466" s="44">
        <f t="shared" si="114"/>
        <v>64.999999999999986</v>
      </c>
      <c r="AQ466" s="44">
        <f t="shared" si="115"/>
        <v>-50</v>
      </c>
      <c r="AR466" s="44">
        <f t="shared" si="116"/>
        <v>-50</v>
      </c>
      <c r="AS466" s="99" t="str">
        <f t="shared" si="117"/>
        <v>+</v>
      </c>
      <c r="AT466" s="99" t="str">
        <f t="shared" si="118"/>
        <v>n/a</v>
      </c>
      <c r="AU466" s="99" t="str">
        <f t="shared" si="119"/>
        <v>-</v>
      </c>
      <c r="AV466" s="99" t="str">
        <f t="shared" si="120"/>
        <v>-</v>
      </c>
      <c r="AW466" s="99" t="str">
        <f t="shared" si="121"/>
        <v>-</v>
      </c>
    </row>
    <row r="467" spans="1:49" ht="15">
      <c r="A467" s="56">
        <v>43618</v>
      </c>
      <c r="B467" s="57" t="s">
        <v>420</v>
      </c>
      <c r="C467" s="57" t="s">
        <v>790</v>
      </c>
      <c r="D467" s="57" t="s">
        <v>947</v>
      </c>
      <c r="E467" s="57" t="s">
        <v>948</v>
      </c>
      <c r="F467" s="57" t="s">
        <v>949</v>
      </c>
      <c r="G467" s="57">
        <v>4</v>
      </c>
      <c r="H467" s="57">
        <v>0</v>
      </c>
      <c r="I467" s="57">
        <v>1.3</v>
      </c>
      <c r="J467" s="57">
        <v>5.5</v>
      </c>
      <c r="K467" s="57">
        <v>5.5</v>
      </c>
      <c r="L467" s="57">
        <v>-4.2</v>
      </c>
      <c r="M467" s="57">
        <v>12</v>
      </c>
      <c r="N467" s="57">
        <v>12</v>
      </c>
      <c r="O467" s="57">
        <v>0</v>
      </c>
      <c r="P467" s="57">
        <v>5</v>
      </c>
      <c r="Q467" s="57">
        <v>6</v>
      </c>
      <c r="R467" s="57">
        <v>0</v>
      </c>
      <c r="S467" s="57">
        <v>0</v>
      </c>
      <c r="T467" s="57">
        <v>0</v>
      </c>
      <c r="U467" s="57">
        <v>66.67</v>
      </c>
      <c r="V467" s="57">
        <v>8.33</v>
      </c>
      <c r="W467" s="57">
        <v>25</v>
      </c>
      <c r="X467" s="57">
        <v>33.33</v>
      </c>
      <c r="Y467" s="57">
        <v>16.670000000000002</v>
      </c>
      <c r="Z467" s="57">
        <v>50</v>
      </c>
      <c r="AA467" s="57">
        <v>80</v>
      </c>
      <c r="AB467" s="57">
        <v>33.33</v>
      </c>
      <c r="AC467" s="57">
        <v>10</v>
      </c>
      <c r="AD467" s="57">
        <v>4</v>
      </c>
      <c r="AE467" s="57">
        <v>80</v>
      </c>
      <c r="AF467" s="57">
        <v>50</v>
      </c>
      <c r="AI467" s="45">
        <f t="shared" si="107"/>
        <v>10.834000000000001</v>
      </c>
      <c r="AJ467" s="46">
        <f t="shared" si="108"/>
        <v>-10.834000000000001</v>
      </c>
      <c r="AK467" s="63" t="str">
        <f t="shared" si="109"/>
        <v>Y</v>
      </c>
      <c r="AL467" s="63" t="str">
        <f t="shared" si="110"/>
        <v>N</v>
      </c>
      <c r="AM467" s="44" t="str">
        <f t="shared" si="111"/>
        <v>Win</v>
      </c>
      <c r="AN467" s="44" t="str">
        <f t="shared" si="112"/>
        <v>Loss</v>
      </c>
      <c r="AO467" s="44" t="str">
        <f t="shared" si="113"/>
        <v>Loss</v>
      </c>
      <c r="AP467" s="44">
        <f t="shared" si="114"/>
        <v>15</v>
      </c>
      <c r="AQ467" s="44">
        <f t="shared" si="115"/>
        <v>-50</v>
      </c>
      <c r="AR467" s="44">
        <f t="shared" si="116"/>
        <v>-50</v>
      </c>
      <c r="AS467" s="99" t="str">
        <f t="shared" si="117"/>
        <v>+</v>
      </c>
      <c r="AT467" s="99" t="str">
        <f t="shared" si="118"/>
        <v>n/a</v>
      </c>
      <c r="AU467" s="99" t="str">
        <f t="shared" si="119"/>
        <v>+</v>
      </c>
      <c r="AV467" s="99" t="str">
        <f t="shared" si="120"/>
        <v>+</v>
      </c>
      <c r="AW467" s="99" t="str">
        <f t="shared" si="121"/>
        <v>+</v>
      </c>
    </row>
    <row r="468" spans="1:49" ht="15">
      <c r="A468" s="56">
        <v>43618</v>
      </c>
      <c r="B468" s="57" t="s">
        <v>448</v>
      </c>
      <c r="C468" s="57" t="s">
        <v>950</v>
      </c>
      <c r="D468" s="57" t="s">
        <v>951</v>
      </c>
      <c r="E468" s="57" t="s">
        <v>952</v>
      </c>
      <c r="F468" s="57" t="s">
        <v>953</v>
      </c>
      <c r="G468" s="57">
        <v>3</v>
      </c>
      <c r="H468" s="57">
        <v>1</v>
      </c>
      <c r="I468" s="57">
        <v>1</v>
      </c>
      <c r="J468" s="57">
        <v>1</v>
      </c>
      <c r="K468" s="57">
        <v>1</v>
      </c>
      <c r="L468" s="57">
        <v>0</v>
      </c>
      <c r="M468" s="57">
        <v>7</v>
      </c>
      <c r="N468" s="57">
        <v>27</v>
      </c>
      <c r="O468" s="57">
        <v>1</v>
      </c>
      <c r="P468" s="57">
        <v>5</v>
      </c>
      <c r="Q468" s="57">
        <v>12</v>
      </c>
      <c r="R468" s="57">
        <v>100</v>
      </c>
      <c r="S468" s="57">
        <v>0</v>
      </c>
      <c r="T468" s="57">
        <v>0</v>
      </c>
      <c r="U468" s="57">
        <v>85.71</v>
      </c>
      <c r="V468" s="57">
        <v>0</v>
      </c>
      <c r="W468" s="57">
        <v>14.29</v>
      </c>
      <c r="X468" s="57">
        <v>11.11</v>
      </c>
      <c r="Y468" s="57">
        <v>25.93</v>
      </c>
      <c r="Z468" s="57">
        <v>62.96</v>
      </c>
      <c r="AA468" s="57">
        <v>80</v>
      </c>
      <c r="AB468" s="57">
        <v>16.670000000000002</v>
      </c>
      <c r="AC468" s="57">
        <v>3</v>
      </c>
      <c r="AD468" s="57">
        <v>3</v>
      </c>
      <c r="AE468" s="57">
        <v>100</v>
      </c>
      <c r="AF468" s="57">
        <v>33.33</v>
      </c>
      <c r="AI468" s="45">
        <f t="shared" si="107"/>
        <v>52.060999999999993</v>
      </c>
      <c r="AJ468" s="46">
        <f t="shared" si="108"/>
        <v>-52.060999999999993</v>
      </c>
      <c r="AK468" s="63" t="str">
        <f t="shared" si="109"/>
        <v>Y</v>
      </c>
      <c r="AL468" s="63" t="str">
        <f t="shared" si="110"/>
        <v>N</v>
      </c>
      <c r="AM468" s="44" t="str">
        <f t="shared" si="111"/>
        <v>Win</v>
      </c>
      <c r="AN468" s="44" t="str">
        <f t="shared" si="112"/>
        <v>Loss</v>
      </c>
      <c r="AO468" s="44" t="str">
        <f t="shared" si="113"/>
        <v>Loss</v>
      </c>
      <c r="AP468" s="44">
        <f t="shared" si="114"/>
        <v>0</v>
      </c>
      <c r="AQ468" s="44">
        <f t="shared" si="115"/>
        <v>-50</v>
      </c>
      <c r="AR468" s="44">
        <f t="shared" si="116"/>
        <v>-50</v>
      </c>
      <c r="AS468" s="99" t="str">
        <f t="shared" si="117"/>
        <v>-</v>
      </c>
      <c r="AT468" s="99" t="str">
        <f t="shared" si="118"/>
        <v>+</v>
      </c>
      <c r="AU468" s="99" t="str">
        <f t="shared" si="119"/>
        <v>+</v>
      </c>
      <c r="AV468" s="99" t="str">
        <f t="shared" si="120"/>
        <v>+</v>
      </c>
      <c r="AW468" s="99" t="str">
        <f t="shared" si="121"/>
        <v>+</v>
      </c>
    </row>
    <row r="469" spans="1:49" ht="15">
      <c r="A469" s="56">
        <v>43618</v>
      </c>
      <c r="B469" s="57" t="s">
        <v>465</v>
      </c>
      <c r="C469" s="57" t="s">
        <v>954</v>
      </c>
      <c r="D469" s="57" t="s">
        <v>955</v>
      </c>
      <c r="E469" s="57" t="s">
        <v>956</v>
      </c>
      <c r="F469" s="57" t="s">
        <v>957</v>
      </c>
      <c r="G469" s="57">
        <v>3</v>
      </c>
      <c r="H469" s="57">
        <v>0</v>
      </c>
      <c r="I469" s="57">
        <v>1.1599999999999999</v>
      </c>
      <c r="J469" s="57">
        <v>6.6</v>
      </c>
      <c r="K469" s="57">
        <v>10.62</v>
      </c>
      <c r="L469" s="57">
        <v>-9.4600000000000009</v>
      </c>
      <c r="M469" s="57">
        <v>6</v>
      </c>
      <c r="N469" s="57">
        <v>15</v>
      </c>
      <c r="O469" s="57">
        <v>1</v>
      </c>
      <c r="P469" s="57">
        <v>1</v>
      </c>
      <c r="Q469" s="57">
        <v>6</v>
      </c>
      <c r="R469" s="57">
        <v>100</v>
      </c>
      <c r="S469" s="57">
        <v>0</v>
      </c>
      <c r="T469" s="57">
        <v>0</v>
      </c>
      <c r="U469" s="57">
        <v>100</v>
      </c>
      <c r="V469" s="57">
        <v>0</v>
      </c>
      <c r="W469" s="57">
        <v>0</v>
      </c>
      <c r="X469" s="57">
        <v>60</v>
      </c>
      <c r="Y469" s="57">
        <v>20</v>
      </c>
      <c r="Z469" s="57">
        <v>20</v>
      </c>
      <c r="AA469" s="57">
        <v>100</v>
      </c>
      <c r="AB469" s="57">
        <v>66.67</v>
      </c>
      <c r="AC469" s="57">
        <v>6</v>
      </c>
      <c r="AD469" s="57">
        <v>13</v>
      </c>
      <c r="AE469" s="57">
        <v>100</v>
      </c>
      <c r="AF469" s="57">
        <v>69.23</v>
      </c>
      <c r="AI469" s="45">
        <f t="shared" si="107"/>
        <v>40</v>
      </c>
      <c r="AJ469" s="46">
        <f t="shared" si="108"/>
        <v>-40</v>
      </c>
      <c r="AK469" s="63" t="str">
        <f t="shared" si="109"/>
        <v>Y</v>
      </c>
      <c r="AL469" s="63" t="str">
        <f t="shared" si="110"/>
        <v>N</v>
      </c>
      <c r="AM469" s="44" t="str">
        <f t="shared" si="111"/>
        <v>Win</v>
      </c>
      <c r="AN469" s="44" t="str">
        <f t="shared" si="112"/>
        <v>Loss</v>
      </c>
      <c r="AO469" s="44" t="str">
        <f t="shared" si="113"/>
        <v>Loss</v>
      </c>
      <c r="AP469" s="44">
        <f t="shared" si="114"/>
        <v>7.9999999999999929</v>
      </c>
      <c r="AQ469" s="44">
        <f t="shared" si="115"/>
        <v>-50</v>
      </c>
      <c r="AR469" s="44">
        <f t="shared" si="116"/>
        <v>-50</v>
      </c>
      <c r="AS469" s="99" t="str">
        <f t="shared" si="117"/>
        <v>+</v>
      </c>
      <c r="AT469" s="99" t="str">
        <f t="shared" si="118"/>
        <v>+</v>
      </c>
      <c r="AU469" s="99" t="str">
        <f t="shared" si="119"/>
        <v>+</v>
      </c>
      <c r="AV469" s="99" t="str">
        <f t="shared" si="120"/>
        <v>+</v>
      </c>
      <c r="AW469" s="99" t="str">
        <f t="shared" si="121"/>
        <v>+</v>
      </c>
    </row>
    <row r="470" spans="1:49" ht="15">
      <c r="A470" s="56">
        <v>43618</v>
      </c>
      <c r="B470" s="57" t="s">
        <v>958</v>
      </c>
      <c r="C470" s="57" t="s">
        <v>959</v>
      </c>
      <c r="D470" s="57" t="s">
        <v>960</v>
      </c>
      <c r="E470" s="57" t="s">
        <v>961</v>
      </c>
      <c r="F470" s="57" t="s">
        <v>962</v>
      </c>
      <c r="G470" s="57">
        <v>2</v>
      </c>
      <c r="H470" s="57">
        <v>3</v>
      </c>
      <c r="I470" s="57">
        <v>1.54</v>
      </c>
      <c r="J470" s="57">
        <v>3.5</v>
      </c>
      <c r="K470" s="57">
        <v>6.61</v>
      </c>
      <c r="L470" s="57">
        <v>-5.07</v>
      </c>
      <c r="M470" s="57">
        <v>10</v>
      </c>
      <c r="N470" s="57">
        <v>13</v>
      </c>
      <c r="O470" s="57">
        <v>2</v>
      </c>
      <c r="P470" s="57">
        <v>6</v>
      </c>
      <c r="Q470" s="57">
        <v>8</v>
      </c>
      <c r="R470" s="57">
        <v>100</v>
      </c>
      <c r="S470" s="57">
        <v>0</v>
      </c>
      <c r="T470" s="57">
        <v>0</v>
      </c>
      <c r="U470" s="57">
        <v>60</v>
      </c>
      <c r="V470" s="57">
        <v>30</v>
      </c>
      <c r="W470" s="57">
        <v>10</v>
      </c>
      <c r="X470" s="57">
        <v>23.08</v>
      </c>
      <c r="Y470" s="57">
        <v>15.38</v>
      </c>
      <c r="Z470" s="57">
        <v>61.54</v>
      </c>
      <c r="AA470" s="57">
        <v>50</v>
      </c>
      <c r="AB470" s="57">
        <v>12.5</v>
      </c>
      <c r="AC470" s="57">
        <v>9</v>
      </c>
      <c r="AD470" s="57">
        <v>4</v>
      </c>
      <c r="AE470" s="57">
        <v>55.56</v>
      </c>
      <c r="AF470" s="57">
        <v>50</v>
      </c>
      <c r="AI470" s="45">
        <f t="shared" si="107"/>
        <v>49.154000000000003</v>
      </c>
      <c r="AJ470" s="46">
        <f t="shared" si="108"/>
        <v>-49.154000000000003</v>
      </c>
      <c r="AK470" s="63" t="str">
        <f t="shared" si="109"/>
        <v>Y</v>
      </c>
      <c r="AL470" s="63" t="str">
        <f t="shared" si="110"/>
        <v>N</v>
      </c>
      <c r="AM470" s="44" t="str">
        <f t="shared" si="111"/>
        <v>Loss</v>
      </c>
      <c r="AN470" s="44" t="str">
        <f t="shared" si="112"/>
        <v>Loss</v>
      </c>
      <c r="AO470" s="44" t="str">
        <f t="shared" si="113"/>
        <v>Win</v>
      </c>
      <c r="AP470" s="44">
        <f t="shared" si="114"/>
        <v>-50</v>
      </c>
      <c r="AQ470" s="44">
        <f t="shared" si="115"/>
        <v>-50</v>
      </c>
      <c r="AR470" s="44">
        <f t="shared" si="116"/>
        <v>280.5</v>
      </c>
      <c r="AS470" s="99" t="str">
        <f t="shared" si="117"/>
        <v>+</v>
      </c>
      <c r="AT470" s="99" t="str">
        <f t="shared" si="118"/>
        <v>+</v>
      </c>
      <c r="AU470" s="99" t="str">
        <f t="shared" si="119"/>
        <v>+</v>
      </c>
      <c r="AV470" s="99" t="str">
        <f t="shared" si="120"/>
        <v>+</v>
      </c>
      <c r="AW470" s="99" t="str">
        <f t="shared" si="121"/>
        <v>+</v>
      </c>
    </row>
    <row r="471" spans="1:49" ht="15">
      <c r="A471" s="56">
        <v>43618</v>
      </c>
      <c r="B471" s="57" t="s">
        <v>963</v>
      </c>
      <c r="C471" s="57" t="s">
        <v>964</v>
      </c>
      <c r="D471" s="57" t="s">
        <v>965</v>
      </c>
      <c r="E471" s="57" t="s">
        <v>966</v>
      </c>
      <c r="F471" s="57" t="s">
        <v>967</v>
      </c>
      <c r="G471" s="57">
        <v>0</v>
      </c>
      <c r="H471" s="57">
        <v>0</v>
      </c>
      <c r="I471" s="57">
        <v>3.67</v>
      </c>
      <c r="J471" s="57">
        <v>2.89</v>
      </c>
      <c r="K471" s="57">
        <v>2.15</v>
      </c>
      <c r="L471" s="57">
        <v>1.52</v>
      </c>
      <c r="M471" s="57">
        <v>41</v>
      </c>
      <c r="N471" s="57">
        <v>41</v>
      </c>
      <c r="O471" s="57">
        <v>2</v>
      </c>
      <c r="P471" s="57">
        <v>20</v>
      </c>
      <c r="Q471" s="57">
        <v>21</v>
      </c>
      <c r="R471" s="57">
        <v>50</v>
      </c>
      <c r="S471" s="57">
        <v>0</v>
      </c>
      <c r="T471" s="57">
        <v>50</v>
      </c>
      <c r="U471" s="57">
        <v>19.510000000000002</v>
      </c>
      <c r="V471" s="57">
        <v>17.07</v>
      </c>
      <c r="W471" s="57">
        <v>63.41</v>
      </c>
      <c r="X471" s="57">
        <v>19.510000000000002</v>
      </c>
      <c r="Y471" s="57">
        <v>34.15</v>
      </c>
      <c r="Z471" s="57">
        <v>46.34</v>
      </c>
      <c r="AA471" s="57">
        <v>20</v>
      </c>
      <c r="AB471" s="57">
        <v>23.81</v>
      </c>
      <c r="AC471" s="57">
        <v>5</v>
      </c>
      <c r="AD471" s="57">
        <v>15</v>
      </c>
      <c r="AE471" s="57">
        <v>40</v>
      </c>
      <c r="AF471" s="57">
        <v>33.33</v>
      </c>
      <c r="AI471" s="45">
        <f t="shared" si="107"/>
        <v>-5.1219999999999999</v>
      </c>
      <c r="AJ471" s="46">
        <f t="shared" si="108"/>
        <v>5.1219999999999999</v>
      </c>
      <c r="AK471" s="63" t="str">
        <f t="shared" si="109"/>
        <v>N</v>
      </c>
      <c r="AL471" s="63" t="str">
        <f t="shared" si="110"/>
        <v>N</v>
      </c>
      <c r="AM471" s="44" t="str">
        <f t="shared" si="111"/>
        <v>Loss</v>
      </c>
      <c r="AN471" s="44" t="str">
        <f t="shared" si="112"/>
        <v>Win</v>
      </c>
      <c r="AO471" s="44" t="str">
        <f t="shared" si="113"/>
        <v>Loss</v>
      </c>
      <c r="AP471" s="44">
        <f t="shared" si="114"/>
        <v>-50</v>
      </c>
      <c r="AQ471" s="44">
        <f t="shared" si="115"/>
        <v>94.5</v>
      </c>
      <c r="AR471" s="44">
        <f t="shared" si="116"/>
        <v>-50</v>
      </c>
      <c r="AS471" s="99" t="str">
        <f t="shared" si="117"/>
        <v>-</v>
      </c>
      <c r="AT471" s="99" t="str">
        <f t="shared" si="118"/>
        <v>-</v>
      </c>
      <c r="AU471" s="99" t="str">
        <f t="shared" si="119"/>
        <v>-</v>
      </c>
      <c r="AV471" s="99" t="str">
        <f t="shared" si="120"/>
        <v>-</v>
      </c>
      <c r="AW471" s="99" t="str">
        <f t="shared" si="121"/>
        <v>-</v>
      </c>
    </row>
    <row r="472" spans="1:49" ht="15">
      <c r="A472" s="56">
        <v>43618</v>
      </c>
      <c r="B472" s="57" t="s">
        <v>968</v>
      </c>
      <c r="C472" s="57" t="s">
        <v>969</v>
      </c>
      <c r="D472" s="57" t="s">
        <v>970</v>
      </c>
      <c r="E472" s="57" t="s">
        <v>971</v>
      </c>
      <c r="F472" s="57" t="s">
        <v>972</v>
      </c>
      <c r="G472" s="57">
        <v>1</v>
      </c>
      <c r="H472" s="57">
        <v>2</v>
      </c>
      <c r="I472" s="57">
        <v>2.65</v>
      </c>
      <c r="J472" s="57">
        <v>3.85</v>
      </c>
      <c r="K472" s="57">
        <v>2.1</v>
      </c>
      <c r="L472" s="57">
        <v>0.55000000000000004</v>
      </c>
      <c r="M472" s="57">
        <v>32</v>
      </c>
      <c r="N472" s="57">
        <v>30</v>
      </c>
      <c r="O472" s="57">
        <v>1</v>
      </c>
      <c r="P472" s="57">
        <v>14</v>
      </c>
      <c r="Q472" s="57">
        <v>13</v>
      </c>
      <c r="R472" s="57">
        <v>100</v>
      </c>
      <c r="S472" s="57">
        <v>0</v>
      </c>
      <c r="T472" s="57">
        <v>0</v>
      </c>
      <c r="U472" s="57">
        <v>43.75</v>
      </c>
      <c r="V472" s="57">
        <v>21.88</v>
      </c>
      <c r="W472" s="57">
        <v>34.380000000000003</v>
      </c>
      <c r="X472" s="57">
        <v>60</v>
      </c>
      <c r="Y472" s="57">
        <v>13.33</v>
      </c>
      <c r="Z472" s="57">
        <v>26.67</v>
      </c>
      <c r="AA472" s="57">
        <v>35.71</v>
      </c>
      <c r="AB472" s="57">
        <v>46.15</v>
      </c>
      <c r="AC472" s="57">
        <v>8</v>
      </c>
      <c r="AD472" s="57">
        <v>22</v>
      </c>
      <c r="AE472" s="57">
        <v>37.5</v>
      </c>
      <c r="AF472" s="57">
        <v>72.73</v>
      </c>
      <c r="AI472" s="45">
        <f t="shared" si="107"/>
        <v>26.062999999999999</v>
      </c>
      <c r="AJ472" s="46">
        <f t="shared" si="108"/>
        <v>-26.062999999999999</v>
      </c>
      <c r="AK472" s="63" t="str">
        <f t="shared" si="109"/>
        <v>N</v>
      </c>
      <c r="AL472" s="63" t="str">
        <f t="shared" si="110"/>
        <v>N</v>
      </c>
      <c r="AM472" s="44" t="str">
        <f t="shared" si="111"/>
        <v>Loss</v>
      </c>
      <c r="AN472" s="44" t="str">
        <f t="shared" si="112"/>
        <v>Loss</v>
      </c>
      <c r="AO472" s="44" t="str">
        <f t="shared" si="113"/>
        <v>Win</v>
      </c>
      <c r="AP472" s="44">
        <f t="shared" si="114"/>
        <v>-50</v>
      </c>
      <c r="AQ472" s="44">
        <f t="shared" si="115"/>
        <v>-50</v>
      </c>
      <c r="AR472" s="44">
        <f t="shared" si="116"/>
        <v>55</v>
      </c>
      <c r="AS472" s="99" t="str">
        <f t="shared" si="117"/>
        <v>-</v>
      </c>
      <c r="AT472" s="99" t="str">
        <f t="shared" si="118"/>
        <v>+</v>
      </c>
      <c r="AU472" s="99" t="str">
        <f t="shared" si="119"/>
        <v>-</v>
      </c>
      <c r="AV472" s="99" t="str">
        <f t="shared" si="120"/>
        <v>-</v>
      </c>
      <c r="AW472" s="99" t="str">
        <f t="shared" si="121"/>
        <v>+</v>
      </c>
    </row>
    <row r="473" spans="1:49" ht="15">
      <c r="A473" s="56">
        <v>43618</v>
      </c>
      <c r="B473" s="57" t="s">
        <v>277</v>
      </c>
      <c r="C473" s="57" t="s">
        <v>290</v>
      </c>
      <c r="D473" s="57" t="s">
        <v>973</v>
      </c>
      <c r="E473" s="57" t="s">
        <v>298</v>
      </c>
      <c r="F473" s="57" t="s">
        <v>292</v>
      </c>
      <c r="G473" s="57">
        <v>1</v>
      </c>
      <c r="H473" s="57">
        <v>2</v>
      </c>
      <c r="I473" s="57">
        <v>3.31</v>
      </c>
      <c r="J473" s="57">
        <v>3.29</v>
      </c>
      <c r="K473" s="57">
        <v>2.06</v>
      </c>
      <c r="L473" s="57">
        <v>1.25</v>
      </c>
      <c r="M473" s="57">
        <v>47</v>
      </c>
      <c r="N473" s="57">
        <v>80</v>
      </c>
      <c r="O473" s="57">
        <v>0</v>
      </c>
      <c r="P473" s="57">
        <v>24</v>
      </c>
      <c r="Q473" s="57">
        <v>39</v>
      </c>
      <c r="R473" s="57">
        <v>0</v>
      </c>
      <c r="S473" s="57">
        <v>0</v>
      </c>
      <c r="T473" s="57">
        <v>0</v>
      </c>
      <c r="U473" s="57">
        <v>46.81</v>
      </c>
      <c r="V473" s="57">
        <v>29.79</v>
      </c>
      <c r="W473" s="57">
        <v>23.4</v>
      </c>
      <c r="X473" s="57">
        <v>51.25</v>
      </c>
      <c r="Y473" s="57">
        <v>23.75</v>
      </c>
      <c r="Z473" s="57">
        <v>25</v>
      </c>
      <c r="AA473" s="57">
        <v>41.67</v>
      </c>
      <c r="AB473" s="57">
        <v>43.59</v>
      </c>
      <c r="AC473" s="57">
        <v>36</v>
      </c>
      <c r="AD473" s="57">
        <v>54</v>
      </c>
      <c r="AE473" s="57">
        <v>50</v>
      </c>
      <c r="AF473" s="57">
        <v>61.11</v>
      </c>
      <c r="AI473" s="45">
        <f t="shared" si="107"/>
        <v>3.6000000000001364E-2</v>
      </c>
      <c r="AJ473" s="46">
        <f t="shared" si="108"/>
        <v>-3.6000000000001364E-2</v>
      </c>
      <c r="AK473" s="63" t="str">
        <f t="shared" si="109"/>
        <v>N</v>
      </c>
      <c r="AL473" s="63" t="str">
        <f t="shared" si="110"/>
        <v>N</v>
      </c>
      <c r="AM473" s="44" t="str">
        <f t="shared" si="111"/>
        <v>Loss</v>
      </c>
      <c r="AN473" s="44" t="str">
        <f t="shared" si="112"/>
        <v>Loss</v>
      </c>
      <c r="AO473" s="44" t="str">
        <f t="shared" si="113"/>
        <v>Win</v>
      </c>
      <c r="AP473" s="44">
        <f t="shared" si="114"/>
        <v>-50</v>
      </c>
      <c r="AQ473" s="44">
        <f t="shared" si="115"/>
        <v>-50</v>
      </c>
      <c r="AR473" s="44">
        <f t="shared" si="116"/>
        <v>53</v>
      </c>
      <c r="AS473" s="99" t="str">
        <f t="shared" si="117"/>
        <v>-</v>
      </c>
      <c r="AT473" s="99" t="str">
        <f t="shared" si="118"/>
        <v>n/a</v>
      </c>
      <c r="AU473" s="99" t="str">
        <f t="shared" si="119"/>
        <v>-</v>
      </c>
      <c r="AV473" s="99" t="str">
        <f t="shared" si="120"/>
        <v>-</v>
      </c>
      <c r="AW473" s="99" t="str">
        <f t="shared" si="121"/>
        <v>+</v>
      </c>
    </row>
    <row r="474" spans="1:49" ht="15">
      <c r="A474" s="56">
        <v>43618</v>
      </c>
      <c r="B474" s="57" t="s">
        <v>277</v>
      </c>
      <c r="C474" s="57" t="s">
        <v>278</v>
      </c>
      <c r="D474" s="57" t="s">
        <v>974</v>
      </c>
      <c r="E474" s="57" t="s">
        <v>332</v>
      </c>
      <c r="F474" s="57" t="s">
        <v>975</v>
      </c>
      <c r="G474" s="57">
        <v>1</v>
      </c>
      <c r="H474" s="57">
        <v>2</v>
      </c>
      <c r="I474" s="57">
        <v>2.46</v>
      </c>
      <c r="J474" s="57">
        <v>3.32</v>
      </c>
      <c r="K474" s="57">
        <v>2.6</v>
      </c>
      <c r="L474" s="57">
        <v>-0.14000000000000001</v>
      </c>
      <c r="M474" s="57">
        <v>30</v>
      </c>
      <c r="N474" s="57">
        <v>48</v>
      </c>
      <c r="O474" s="57">
        <v>2</v>
      </c>
      <c r="P474" s="57">
        <v>15</v>
      </c>
      <c r="Q474" s="57">
        <v>24</v>
      </c>
      <c r="R474" s="57">
        <v>100</v>
      </c>
      <c r="S474" s="57">
        <v>0</v>
      </c>
      <c r="T474" s="57">
        <v>0</v>
      </c>
      <c r="U474" s="57">
        <v>36.67</v>
      </c>
      <c r="V474" s="57">
        <v>26.67</v>
      </c>
      <c r="W474" s="57">
        <v>36.67</v>
      </c>
      <c r="X474" s="57">
        <v>45.83</v>
      </c>
      <c r="Y474" s="57">
        <v>20.83</v>
      </c>
      <c r="Z474" s="57">
        <v>33.33</v>
      </c>
      <c r="AA474" s="57">
        <v>40</v>
      </c>
      <c r="AB474" s="57">
        <v>50</v>
      </c>
      <c r="AC474" s="57">
        <v>16</v>
      </c>
      <c r="AD474" s="57">
        <v>25</v>
      </c>
      <c r="AE474" s="57">
        <v>43.75</v>
      </c>
      <c r="AF474" s="57">
        <v>52</v>
      </c>
      <c r="AI474" s="45">
        <f t="shared" si="107"/>
        <v>28.084000000000003</v>
      </c>
      <c r="AJ474" s="46">
        <f t="shared" si="108"/>
        <v>-28.084000000000003</v>
      </c>
      <c r="AK474" s="63" t="str">
        <f t="shared" si="109"/>
        <v>N</v>
      </c>
      <c r="AL474" s="63" t="str">
        <f t="shared" si="110"/>
        <v>N</v>
      </c>
      <c r="AM474" s="44" t="str">
        <f t="shared" si="111"/>
        <v>Loss</v>
      </c>
      <c r="AN474" s="44" t="str">
        <f t="shared" si="112"/>
        <v>Loss</v>
      </c>
      <c r="AO474" s="44" t="str">
        <f t="shared" si="113"/>
        <v>Win</v>
      </c>
      <c r="AP474" s="44">
        <f t="shared" si="114"/>
        <v>-50</v>
      </c>
      <c r="AQ474" s="44">
        <f t="shared" si="115"/>
        <v>-50</v>
      </c>
      <c r="AR474" s="44">
        <f t="shared" si="116"/>
        <v>80</v>
      </c>
      <c r="AS474" s="99" t="str">
        <f t="shared" si="117"/>
        <v>+</v>
      </c>
      <c r="AT474" s="99" t="str">
        <f t="shared" si="118"/>
        <v>+</v>
      </c>
      <c r="AU474" s="99" t="str">
        <f t="shared" si="119"/>
        <v>-</v>
      </c>
      <c r="AV474" s="99" t="str">
        <f t="shared" si="120"/>
        <v>-</v>
      </c>
      <c r="AW474" s="99" t="str">
        <f t="shared" si="121"/>
        <v>+</v>
      </c>
    </row>
    <row r="475" spans="1:49" ht="15">
      <c r="A475" s="56">
        <v>43618</v>
      </c>
      <c r="B475" s="57" t="s">
        <v>451</v>
      </c>
      <c r="C475" s="57" t="s">
        <v>976</v>
      </c>
      <c r="D475" s="57" t="s">
        <v>977</v>
      </c>
      <c r="E475" s="57" t="s">
        <v>978</v>
      </c>
      <c r="F475" s="57" t="s">
        <v>979</v>
      </c>
      <c r="G475" s="57">
        <v>0</v>
      </c>
      <c r="H475" s="57">
        <v>0</v>
      </c>
      <c r="I475" s="57">
        <v>2.76</v>
      </c>
      <c r="J475" s="57">
        <v>3.45</v>
      </c>
      <c r="K475" s="57">
        <v>2.2799999999999998</v>
      </c>
      <c r="L475" s="57">
        <v>0.48</v>
      </c>
      <c r="M475" s="57">
        <v>18</v>
      </c>
      <c r="N475" s="57">
        <v>16</v>
      </c>
      <c r="O475" s="57">
        <v>1</v>
      </c>
      <c r="P475" s="57">
        <v>8</v>
      </c>
      <c r="Q475" s="57">
        <v>6</v>
      </c>
      <c r="R475" s="57">
        <v>100</v>
      </c>
      <c r="S475" s="57">
        <v>0</v>
      </c>
      <c r="T475" s="57">
        <v>0</v>
      </c>
      <c r="U475" s="57">
        <v>38.89</v>
      </c>
      <c r="V475" s="57">
        <v>16.670000000000002</v>
      </c>
      <c r="W475" s="57">
        <v>44.44</v>
      </c>
      <c r="X475" s="57">
        <v>43.75</v>
      </c>
      <c r="Y475" s="57">
        <v>0</v>
      </c>
      <c r="Z475" s="57">
        <v>56.25</v>
      </c>
      <c r="AA475" s="57">
        <v>50</v>
      </c>
      <c r="AB475" s="57">
        <v>50</v>
      </c>
      <c r="AC475" s="57">
        <v>6</v>
      </c>
      <c r="AD475" s="57">
        <v>6</v>
      </c>
      <c r="AE475" s="57">
        <v>33.33</v>
      </c>
      <c r="AF475" s="57">
        <v>66.67</v>
      </c>
      <c r="AI475" s="45">
        <f t="shared" si="107"/>
        <v>33.057000000000002</v>
      </c>
      <c r="AJ475" s="46">
        <f t="shared" si="108"/>
        <v>-33.057000000000002</v>
      </c>
      <c r="AK475" s="63" t="str">
        <f t="shared" si="109"/>
        <v>N</v>
      </c>
      <c r="AL475" s="63" t="str">
        <f t="shared" si="110"/>
        <v>N</v>
      </c>
      <c r="AM475" s="44" t="str">
        <f t="shared" si="111"/>
        <v>Loss</v>
      </c>
      <c r="AN475" s="44" t="str">
        <f t="shared" si="112"/>
        <v>Win</v>
      </c>
      <c r="AO475" s="44" t="str">
        <f t="shared" si="113"/>
        <v>Loss</v>
      </c>
      <c r="AP475" s="44">
        <f t="shared" si="114"/>
        <v>-50</v>
      </c>
      <c r="AQ475" s="44">
        <f t="shared" si="115"/>
        <v>122.5</v>
      </c>
      <c r="AR475" s="44">
        <f t="shared" si="116"/>
        <v>-50</v>
      </c>
      <c r="AS475" s="99" t="str">
        <f t="shared" si="117"/>
        <v>-</v>
      </c>
      <c r="AT475" s="99" t="str">
        <f t="shared" si="118"/>
        <v>+</v>
      </c>
      <c r="AU475" s="99" t="str">
        <f t="shared" si="119"/>
        <v>-</v>
      </c>
      <c r="AV475" s="99" t="str">
        <f t="shared" si="120"/>
        <v>-</v>
      </c>
      <c r="AW475" s="99" t="str">
        <f t="shared" si="121"/>
        <v>+</v>
      </c>
    </row>
    <row r="476" spans="1:49" ht="15">
      <c r="A476" s="56">
        <v>43618</v>
      </c>
      <c r="B476" s="57" t="s">
        <v>334</v>
      </c>
      <c r="C476" s="57" t="s">
        <v>335</v>
      </c>
      <c r="D476" s="57" t="s">
        <v>980</v>
      </c>
      <c r="E476" s="57" t="s">
        <v>341</v>
      </c>
      <c r="F476" s="57" t="s">
        <v>349</v>
      </c>
      <c r="G476" s="57">
        <v>1</v>
      </c>
      <c r="H476" s="57">
        <v>2</v>
      </c>
      <c r="I476" s="57">
        <v>2.4900000000000002</v>
      </c>
      <c r="J476" s="57">
        <v>3.56</v>
      </c>
      <c r="K476" s="57">
        <v>2.41</v>
      </c>
      <c r="L476" s="57">
        <v>0.08</v>
      </c>
      <c r="M476" s="57">
        <v>25</v>
      </c>
      <c r="N476" s="57">
        <v>22</v>
      </c>
      <c r="O476" s="57">
        <v>1</v>
      </c>
      <c r="P476" s="57">
        <v>12</v>
      </c>
      <c r="Q476" s="57">
        <v>11</v>
      </c>
      <c r="R476" s="57">
        <v>100</v>
      </c>
      <c r="S476" s="57">
        <v>0</v>
      </c>
      <c r="T476" s="57">
        <v>0</v>
      </c>
      <c r="U476" s="57">
        <v>24</v>
      </c>
      <c r="V476" s="57">
        <v>20</v>
      </c>
      <c r="W476" s="57">
        <v>56</v>
      </c>
      <c r="X476" s="57">
        <v>22.73</v>
      </c>
      <c r="Y476" s="57">
        <v>40.909999999999997</v>
      </c>
      <c r="Z476" s="57">
        <v>36.36</v>
      </c>
      <c r="AA476" s="57">
        <v>33.33</v>
      </c>
      <c r="AB476" s="57">
        <v>0</v>
      </c>
      <c r="AC476" s="57">
        <v>9</v>
      </c>
      <c r="AD476" s="57">
        <v>7</v>
      </c>
      <c r="AE476" s="57">
        <v>22.22</v>
      </c>
      <c r="AF476" s="57">
        <v>28.57</v>
      </c>
      <c r="AI476" s="45">
        <f t="shared" si="107"/>
        <v>24.234999999999992</v>
      </c>
      <c r="AJ476" s="46">
        <f t="shared" si="108"/>
        <v>-24.234999999999992</v>
      </c>
      <c r="AK476" s="63" t="str">
        <f t="shared" si="109"/>
        <v>N</v>
      </c>
      <c r="AL476" s="63" t="str">
        <f t="shared" si="110"/>
        <v>N</v>
      </c>
      <c r="AM476" s="44" t="str">
        <f t="shared" si="111"/>
        <v>Loss</v>
      </c>
      <c r="AN476" s="44" t="str">
        <f t="shared" si="112"/>
        <v>Loss</v>
      </c>
      <c r="AO476" s="44" t="str">
        <f t="shared" si="113"/>
        <v>Win</v>
      </c>
      <c r="AP476" s="44">
        <f t="shared" si="114"/>
        <v>-50</v>
      </c>
      <c r="AQ476" s="44">
        <f t="shared" si="115"/>
        <v>-50</v>
      </c>
      <c r="AR476" s="44">
        <f t="shared" si="116"/>
        <v>70.5</v>
      </c>
      <c r="AS476" s="99" t="str">
        <f t="shared" si="117"/>
        <v>-</v>
      </c>
      <c r="AT476" s="99" t="str">
        <f t="shared" si="118"/>
        <v>+</v>
      </c>
      <c r="AU476" s="99" t="str">
        <f t="shared" si="119"/>
        <v>+</v>
      </c>
      <c r="AV476" s="99" t="str">
        <f t="shared" si="120"/>
        <v>+</v>
      </c>
      <c r="AW476" s="99" t="str">
        <f t="shared" si="121"/>
        <v>+</v>
      </c>
    </row>
    <row r="477" spans="1:49" ht="15">
      <c r="A477" s="56">
        <v>43618</v>
      </c>
      <c r="B477" s="57" t="s">
        <v>334</v>
      </c>
      <c r="C477" s="57" t="s">
        <v>335</v>
      </c>
      <c r="D477" s="57" t="s">
        <v>981</v>
      </c>
      <c r="E477" s="57" t="s">
        <v>982</v>
      </c>
      <c r="F477" s="57" t="s">
        <v>337</v>
      </c>
      <c r="G477" s="57">
        <v>1</v>
      </c>
      <c r="H477" s="57">
        <v>2</v>
      </c>
      <c r="I477" s="57">
        <v>2.2400000000000002</v>
      </c>
      <c r="J477" s="57">
        <v>3.7</v>
      </c>
      <c r="K477" s="57">
        <v>2.48</v>
      </c>
      <c r="L477" s="57">
        <v>-0.24</v>
      </c>
      <c r="M477" s="57">
        <v>25</v>
      </c>
      <c r="N477" s="57">
        <v>58</v>
      </c>
      <c r="O477" s="57">
        <v>1</v>
      </c>
      <c r="P477" s="57">
        <v>13</v>
      </c>
      <c r="Q477" s="57">
        <v>28</v>
      </c>
      <c r="R477" s="57">
        <v>100</v>
      </c>
      <c r="S477" s="57">
        <v>0</v>
      </c>
      <c r="T477" s="57">
        <v>0</v>
      </c>
      <c r="U477" s="57">
        <v>80</v>
      </c>
      <c r="V477" s="57">
        <v>8</v>
      </c>
      <c r="W477" s="57">
        <v>12</v>
      </c>
      <c r="X477" s="57">
        <v>60.34</v>
      </c>
      <c r="Y477" s="57">
        <v>13.79</v>
      </c>
      <c r="Z477" s="57">
        <v>25.86</v>
      </c>
      <c r="AA477" s="57">
        <v>100</v>
      </c>
      <c r="AB477" s="57">
        <v>57.14</v>
      </c>
      <c r="AC477" s="57">
        <v>24</v>
      </c>
      <c r="AD477" s="57">
        <v>42</v>
      </c>
      <c r="AE477" s="57">
        <v>79.17</v>
      </c>
      <c r="AF477" s="57">
        <v>69.05</v>
      </c>
      <c r="AI477" s="45">
        <f t="shared" si="107"/>
        <v>36.124999999999993</v>
      </c>
      <c r="AJ477" s="46">
        <f t="shared" si="108"/>
        <v>-36.124999999999993</v>
      </c>
      <c r="AK477" s="63" t="str">
        <f t="shared" si="109"/>
        <v>Y</v>
      </c>
      <c r="AL477" s="63" t="str">
        <f t="shared" si="110"/>
        <v>N</v>
      </c>
      <c r="AM477" s="44" t="str">
        <f t="shared" si="111"/>
        <v>Loss</v>
      </c>
      <c r="AN477" s="44" t="str">
        <f t="shared" si="112"/>
        <v>Loss</v>
      </c>
      <c r="AO477" s="44" t="str">
        <f t="shared" si="113"/>
        <v>Win</v>
      </c>
      <c r="AP477" s="44">
        <f t="shared" si="114"/>
        <v>-50</v>
      </c>
      <c r="AQ477" s="44">
        <f t="shared" si="115"/>
        <v>-50</v>
      </c>
      <c r="AR477" s="44">
        <f t="shared" si="116"/>
        <v>74</v>
      </c>
      <c r="AS477" s="99" t="str">
        <f t="shared" si="117"/>
        <v>+</v>
      </c>
      <c r="AT477" s="99" t="str">
        <f t="shared" si="118"/>
        <v>+</v>
      </c>
      <c r="AU477" s="99" t="str">
        <f t="shared" si="119"/>
        <v>+</v>
      </c>
      <c r="AV477" s="99" t="str">
        <f t="shared" si="120"/>
        <v>+</v>
      </c>
      <c r="AW477" s="99" t="str">
        <f t="shared" si="121"/>
        <v>+</v>
      </c>
    </row>
    <row r="478" spans="1:49" ht="15">
      <c r="A478" s="56">
        <v>43618</v>
      </c>
      <c r="B478" s="57" t="s">
        <v>334</v>
      </c>
      <c r="C478" s="57" t="s">
        <v>335</v>
      </c>
      <c r="D478" s="57" t="s">
        <v>983</v>
      </c>
      <c r="E478" s="57" t="s">
        <v>347</v>
      </c>
      <c r="F478" s="57" t="s">
        <v>984</v>
      </c>
      <c r="G478" s="57">
        <v>0</v>
      </c>
      <c r="H478" s="57">
        <v>0</v>
      </c>
      <c r="I478" s="57">
        <v>1.84</v>
      </c>
      <c r="J478" s="57">
        <v>3.91</v>
      </c>
      <c r="K478" s="57">
        <v>3.08</v>
      </c>
      <c r="L478" s="57">
        <v>-1.24</v>
      </c>
      <c r="M478" s="57">
        <v>25</v>
      </c>
      <c r="N478" s="57">
        <v>21</v>
      </c>
      <c r="O478" s="57">
        <v>1</v>
      </c>
      <c r="P478" s="57">
        <v>12</v>
      </c>
      <c r="Q478" s="57">
        <v>9</v>
      </c>
      <c r="R478" s="57">
        <v>0</v>
      </c>
      <c r="S478" s="57">
        <v>0</v>
      </c>
      <c r="T478" s="57">
        <v>100</v>
      </c>
      <c r="U478" s="57">
        <v>44</v>
      </c>
      <c r="V478" s="57">
        <v>24</v>
      </c>
      <c r="W478" s="57">
        <v>32</v>
      </c>
      <c r="X478" s="57">
        <v>23.81</v>
      </c>
      <c r="Y478" s="57">
        <v>38.1</v>
      </c>
      <c r="Z478" s="57">
        <v>38.1</v>
      </c>
      <c r="AA478" s="57">
        <v>50</v>
      </c>
      <c r="AB478" s="57">
        <v>11.11</v>
      </c>
      <c r="AC478" s="57">
        <v>18</v>
      </c>
      <c r="AD478" s="57">
        <v>8</v>
      </c>
      <c r="AE478" s="57">
        <v>50</v>
      </c>
      <c r="AF478" s="57">
        <v>25</v>
      </c>
      <c r="AI478" s="45">
        <f t="shared" si="107"/>
        <v>-26.151999999999997</v>
      </c>
      <c r="AJ478" s="46">
        <f t="shared" si="108"/>
        <v>26.151999999999997</v>
      </c>
      <c r="AK478" s="63" t="str">
        <f t="shared" si="109"/>
        <v>N</v>
      </c>
      <c r="AL478" s="63" t="str">
        <f t="shared" si="110"/>
        <v>N</v>
      </c>
      <c r="AM478" s="44" t="str">
        <f t="shared" si="111"/>
        <v>Loss</v>
      </c>
      <c r="AN478" s="44" t="str">
        <f t="shared" si="112"/>
        <v>Win</v>
      </c>
      <c r="AO478" s="44" t="str">
        <f t="shared" si="113"/>
        <v>Loss</v>
      </c>
      <c r="AP478" s="44">
        <f t="shared" si="114"/>
        <v>-50</v>
      </c>
      <c r="AQ478" s="44">
        <f t="shared" si="115"/>
        <v>145.5</v>
      </c>
      <c r="AR478" s="44">
        <f t="shared" si="116"/>
        <v>-50</v>
      </c>
      <c r="AS478" s="99" t="str">
        <f t="shared" si="117"/>
        <v>+</v>
      </c>
      <c r="AT478" s="99" t="str">
        <f t="shared" si="118"/>
        <v>-</v>
      </c>
      <c r="AU478" s="99" t="str">
        <f t="shared" si="119"/>
        <v>+</v>
      </c>
      <c r="AV478" s="99" t="str">
        <f t="shared" si="120"/>
        <v>+</v>
      </c>
      <c r="AW478" s="99" t="str">
        <f t="shared" si="121"/>
        <v>-</v>
      </c>
    </row>
    <row r="479" spans="1:49" ht="15">
      <c r="A479" s="56">
        <v>43618</v>
      </c>
      <c r="B479" s="57" t="s">
        <v>334</v>
      </c>
      <c r="C479" s="57" t="s">
        <v>985</v>
      </c>
      <c r="D479" s="57" t="s">
        <v>986</v>
      </c>
      <c r="E479" s="57" t="s">
        <v>987</v>
      </c>
      <c r="F479" s="57" t="s">
        <v>988</v>
      </c>
      <c r="G479" s="57">
        <v>0</v>
      </c>
      <c r="H479" s="57">
        <v>0</v>
      </c>
      <c r="I479" s="57">
        <v>1.52</v>
      </c>
      <c r="J479" s="57">
        <v>5.0199999999999996</v>
      </c>
      <c r="K479" s="57">
        <v>4.12</v>
      </c>
      <c r="L479" s="57">
        <v>-2.6</v>
      </c>
      <c r="M479" s="57">
        <v>64</v>
      </c>
      <c r="N479" s="57">
        <v>29</v>
      </c>
      <c r="O479" s="57">
        <v>1</v>
      </c>
      <c r="P479" s="57">
        <v>31</v>
      </c>
      <c r="Q479" s="57">
        <v>14</v>
      </c>
      <c r="R479" s="57">
        <v>0</v>
      </c>
      <c r="S479" s="57">
        <v>100</v>
      </c>
      <c r="T479" s="57">
        <v>0</v>
      </c>
      <c r="U479" s="57">
        <v>46.88</v>
      </c>
      <c r="V479" s="57">
        <v>23.44</v>
      </c>
      <c r="W479" s="57">
        <v>29.69</v>
      </c>
      <c r="X479" s="57">
        <v>37.93</v>
      </c>
      <c r="Y479" s="57">
        <v>27.59</v>
      </c>
      <c r="Z479" s="57">
        <v>34.479999999999997</v>
      </c>
      <c r="AA479" s="57">
        <v>51.61</v>
      </c>
      <c r="AB479" s="57">
        <v>50</v>
      </c>
      <c r="AC479" s="57">
        <v>42</v>
      </c>
      <c r="AD479" s="57">
        <v>9</v>
      </c>
      <c r="AE479" s="57">
        <v>64.290000000000006</v>
      </c>
      <c r="AF479" s="57">
        <v>55.56</v>
      </c>
      <c r="AI479" s="45">
        <f t="shared" si="107"/>
        <v>12.333000000000002</v>
      </c>
      <c r="AJ479" s="46">
        <f t="shared" si="108"/>
        <v>7.6669999999999989</v>
      </c>
      <c r="AK479" s="63" t="str">
        <f t="shared" si="109"/>
        <v>N</v>
      </c>
      <c r="AL479" s="63" t="str">
        <f t="shared" si="110"/>
        <v>N</v>
      </c>
      <c r="AM479" s="44" t="str">
        <f t="shared" si="111"/>
        <v>Loss</v>
      </c>
      <c r="AN479" s="44" t="str">
        <f t="shared" si="112"/>
        <v>Win</v>
      </c>
      <c r="AO479" s="44" t="str">
        <f t="shared" si="113"/>
        <v>Loss</v>
      </c>
      <c r="AP479" s="44">
        <f t="shared" si="114"/>
        <v>-50</v>
      </c>
      <c r="AQ479" s="44">
        <f t="shared" si="115"/>
        <v>200.99999999999997</v>
      </c>
      <c r="AR479" s="44">
        <f t="shared" si="116"/>
        <v>-50</v>
      </c>
      <c r="AS479" s="99" t="str">
        <f t="shared" si="117"/>
        <v>+</v>
      </c>
      <c r="AT479" s="99" t="str">
        <f t="shared" si="118"/>
        <v>-</v>
      </c>
      <c r="AU479" s="99" t="str">
        <f t="shared" si="119"/>
        <v>+</v>
      </c>
      <c r="AV479" s="99" t="str">
        <f t="shared" si="120"/>
        <v>+</v>
      </c>
      <c r="AW479" s="99" t="str">
        <f t="shared" si="121"/>
        <v>+</v>
      </c>
    </row>
    <row r="480" spans="1:49" ht="15">
      <c r="A480" s="56">
        <v>43618</v>
      </c>
      <c r="B480" s="57" t="s">
        <v>334</v>
      </c>
      <c r="C480" s="57" t="s">
        <v>985</v>
      </c>
      <c r="D480" s="57" t="s">
        <v>989</v>
      </c>
      <c r="E480" s="57" t="s">
        <v>990</v>
      </c>
      <c r="F480" s="57" t="s">
        <v>991</v>
      </c>
      <c r="G480" s="57">
        <v>5</v>
      </c>
      <c r="H480" s="57">
        <v>3</v>
      </c>
      <c r="I480" s="57">
        <v>1.47</v>
      </c>
      <c r="J480" s="57">
        <v>4.53</v>
      </c>
      <c r="K480" s="57">
        <v>4.8499999999999996</v>
      </c>
      <c r="L480" s="57">
        <v>-3.38</v>
      </c>
      <c r="M480" s="57">
        <v>31</v>
      </c>
      <c r="N480" s="57">
        <v>27</v>
      </c>
      <c r="O480" s="57">
        <v>1</v>
      </c>
      <c r="P480" s="57">
        <v>15</v>
      </c>
      <c r="Q480" s="57">
        <v>14</v>
      </c>
      <c r="R480" s="57">
        <v>100</v>
      </c>
      <c r="S480" s="57">
        <v>0</v>
      </c>
      <c r="T480" s="57">
        <v>0</v>
      </c>
      <c r="U480" s="57">
        <v>58.06</v>
      </c>
      <c r="V480" s="57">
        <v>25.81</v>
      </c>
      <c r="W480" s="57">
        <v>16.13</v>
      </c>
      <c r="X480" s="57">
        <v>29.63</v>
      </c>
      <c r="Y480" s="57">
        <v>29.63</v>
      </c>
      <c r="Z480" s="57">
        <v>40.74</v>
      </c>
      <c r="AA480" s="57">
        <v>66.67</v>
      </c>
      <c r="AB480" s="57">
        <v>28.57</v>
      </c>
      <c r="AC480" s="57">
        <v>27</v>
      </c>
      <c r="AD480" s="57">
        <v>9</v>
      </c>
      <c r="AE480" s="57">
        <v>55.56</v>
      </c>
      <c r="AF480" s="57">
        <v>44.44</v>
      </c>
      <c r="AI480" s="45">
        <f t="shared" si="107"/>
        <v>40.226000000000006</v>
      </c>
      <c r="AJ480" s="46">
        <f t="shared" si="108"/>
        <v>-40.226000000000006</v>
      </c>
      <c r="AK480" s="63" t="str">
        <f t="shared" si="109"/>
        <v>N</v>
      </c>
      <c r="AL480" s="63" t="str">
        <f t="shared" si="110"/>
        <v>N</v>
      </c>
      <c r="AM480" s="44" t="str">
        <f t="shared" si="111"/>
        <v>Win</v>
      </c>
      <c r="AN480" s="44" t="str">
        <f t="shared" si="112"/>
        <v>Loss</v>
      </c>
      <c r="AO480" s="44" t="str">
        <f t="shared" si="113"/>
        <v>Loss</v>
      </c>
      <c r="AP480" s="44">
        <f t="shared" si="114"/>
        <v>23.5</v>
      </c>
      <c r="AQ480" s="44">
        <f t="shared" si="115"/>
        <v>-50</v>
      </c>
      <c r="AR480" s="44">
        <f t="shared" si="116"/>
        <v>-50</v>
      </c>
      <c r="AS480" s="99" t="str">
        <f t="shared" si="117"/>
        <v>+</v>
      </c>
      <c r="AT480" s="99" t="str">
        <f t="shared" si="118"/>
        <v>+</v>
      </c>
      <c r="AU480" s="99" t="str">
        <f t="shared" si="119"/>
        <v>+</v>
      </c>
      <c r="AV480" s="99" t="str">
        <f t="shared" si="120"/>
        <v>+</v>
      </c>
      <c r="AW480" s="99" t="str">
        <f t="shared" si="121"/>
        <v>+</v>
      </c>
    </row>
    <row r="481" spans="1:49" ht="15">
      <c r="A481" s="56">
        <v>43618</v>
      </c>
      <c r="B481" s="57" t="s">
        <v>334</v>
      </c>
      <c r="C481" s="57" t="s">
        <v>985</v>
      </c>
      <c r="D481" s="57" t="s">
        <v>992</v>
      </c>
      <c r="E481" s="57" t="s">
        <v>993</v>
      </c>
      <c r="F481" s="57" t="s">
        <v>994</v>
      </c>
      <c r="G481" s="57">
        <v>9</v>
      </c>
      <c r="H481" s="57">
        <v>1</v>
      </c>
      <c r="I481" s="57">
        <v>1.25</v>
      </c>
      <c r="J481" s="57">
        <v>5.73</v>
      </c>
      <c r="K481" s="57">
        <v>7.59</v>
      </c>
      <c r="L481" s="57">
        <v>-6.34</v>
      </c>
      <c r="M481" s="57">
        <v>63</v>
      </c>
      <c r="N481" s="57">
        <v>66</v>
      </c>
      <c r="O481" s="57">
        <v>3</v>
      </c>
      <c r="P481" s="57">
        <v>30</v>
      </c>
      <c r="Q481" s="57">
        <v>32</v>
      </c>
      <c r="R481" s="57">
        <v>66.67</v>
      </c>
      <c r="S481" s="57">
        <v>33.33</v>
      </c>
      <c r="T481" s="57">
        <v>0</v>
      </c>
      <c r="U481" s="57">
        <v>42.86</v>
      </c>
      <c r="V481" s="57">
        <v>17.46</v>
      </c>
      <c r="W481" s="57">
        <v>39.68</v>
      </c>
      <c r="X481" s="57">
        <v>21.21</v>
      </c>
      <c r="Y481" s="57">
        <v>27.27</v>
      </c>
      <c r="Z481" s="57">
        <v>51.52</v>
      </c>
      <c r="AA481" s="57">
        <v>60</v>
      </c>
      <c r="AB481" s="57">
        <v>21.88</v>
      </c>
      <c r="AC481" s="57">
        <v>28</v>
      </c>
      <c r="AD481" s="57">
        <v>16</v>
      </c>
      <c r="AE481" s="57">
        <v>57.14</v>
      </c>
      <c r="AF481" s="57">
        <v>31.25</v>
      </c>
      <c r="AI481" s="45">
        <f t="shared" si="107"/>
        <v>29.051000000000009</v>
      </c>
      <c r="AJ481" s="46">
        <f t="shared" si="108"/>
        <v>-22.385000000000002</v>
      </c>
      <c r="AK481" s="63" t="str">
        <f t="shared" si="109"/>
        <v>N</v>
      </c>
      <c r="AL481" s="63" t="str">
        <f t="shared" si="110"/>
        <v>N</v>
      </c>
      <c r="AM481" s="44" t="str">
        <f t="shared" si="111"/>
        <v>Win</v>
      </c>
      <c r="AN481" s="44" t="str">
        <f t="shared" si="112"/>
        <v>Loss</v>
      </c>
      <c r="AO481" s="44" t="str">
        <f t="shared" si="113"/>
        <v>Loss</v>
      </c>
      <c r="AP481" s="44">
        <f t="shared" si="114"/>
        <v>12.5</v>
      </c>
      <c r="AQ481" s="44">
        <f t="shared" si="115"/>
        <v>-50</v>
      </c>
      <c r="AR481" s="44">
        <f t="shared" si="116"/>
        <v>-50</v>
      </c>
      <c r="AS481" s="99" t="str">
        <f t="shared" si="117"/>
        <v>+</v>
      </c>
      <c r="AT481" s="99" t="str">
        <f t="shared" si="118"/>
        <v>+</v>
      </c>
      <c r="AU481" s="99" t="str">
        <f t="shared" si="119"/>
        <v>+</v>
      </c>
      <c r="AV481" s="99" t="str">
        <f t="shared" si="120"/>
        <v>+</v>
      </c>
      <c r="AW481" s="99" t="str">
        <f t="shared" si="121"/>
        <v>+</v>
      </c>
    </row>
    <row r="482" spans="1:49" ht="15">
      <c r="A482" s="56">
        <v>43618</v>
      </c>
      <c r="B482" s="57" t="s">
        <v>334</v>
      </c>
      <c r="C482" s="57" t="s">
        <v>985</v>
      </c>
      <c r="D482" s="57" t="s">
        <v>995</v>
      </c>
      <c r="E482" s="57" t="s">
        <v>996</v>
      </c>
      <c r="F482" s="57" t="s">
        <v>997</v>
      </c>
      <c r="G482" s="57">
        <v>1</v>
      </c>
      <c r="H482" s="57">
        <v>1</v>
      </c>
      <c r="I482" s="57">
        <v>2.0699999999999998</v>
      </c>
      <c r="J482" s="57">
        <v>3.82</v>
      </c>
      <c r="K482" s="57">
        <v>2.84</v>
      </c>
      <c r="L482" s="57">
        <v>-0.77</v>
      </c>
      <c r="M482" s="57">
        <v>32</v>
      </c>
      <c r="N482" s="57">
        <v>32</v>
      </c>
      <c r="O482" s="57">
        <v>1</v>
      </c>
      <c r="P482" s="57">
        <v>15</v>
      </c>
      <c r="Q482" s="57">
        <v>15</v>
      </c>
      <c r="R482" s="57">
        <v>0</v>
      </c>
      <c r="S482" s="57">
        <v>100</v>
      </c>
      <c r="T482" s="57">
        <v>0</v>
      </c>
      <c r="U482" s="57">
        <v>46.88</v>
      </c>
      <c r="V482" s="57">
        <v>25</v>
      </c>
      <c r="W482" s="57">
        <v>28.13</v>
      </c>
      <c r="X482" s="57">
        <v>50</v>
      </c>
      <c r="Y482" s="57">
        <v>15.63</v>
      </c>
      <c r="Z482" s="57">
        <v>34.380000000000003</v>
      </c>
      <c r="AA482" s="57">
        <v>40</v>
      </c>
      <c r="AB482" s="57">
        <v>53.33</v>
      </c>
      <c r="AC482" s="57">
        <v>25</v>
      </c>
      <c r="AD482" s="57">
        <v>21</v>
      </c>
      <c r="AE482" s="57">
        <v>48</v>
      </c>
      <c r="AF482" s="57">
        <v>47.62</v>
      </c>
      <c r="AI482" s="45">
        <f t="shared" si="107"/>
        <v>11.563000000000001</v>
      </c>
      <c r="AJ482" s="46">
        <f t="shared" si="108"/>
        <v>8.4369999999999994</v>
      </c>
      <c r="AK482" s="63" t="str">
        <f t="shared" si="109"/>
        <v>N</v>
      </c>
      <c r="AL482" s="63" t="str">
        <f t="shared" si="110"/>
        <v>N</v>
      </c>
      <c r="AM482" s="44" t="str">
        <f t="shared" si="111"/>
        <v>Loss</v>
      </c>
      <c r="AN482" s="44" t="str">
        <f t="shared" si="112"/>
        <v>Win</v>
      </c>
      <c r="AO482" s="44" t="str">
        <f t="shared" si="113"/>
        <v>Loss</v>
      </c>
      <c r="AP482" s="44">
        <f t="shared" si="114"/>
        <v>-50</v>
      </c>
      <c r="AQ482" s="44">
        <f t="shared" si="115"/>
        <v>141</v>
      </c>
      <c r="AR482" s="44">
        <f t="shared" si="116"/>
        <v>-50</v>
      </c>
      <c r="AS482" s="99" t="str">
        <f t="shared" si="117"/>
        <v>+</v>
      </c>
      <c r="AT482" s="99" t="str">
        <f t="shared" si="118"/>
        <v>-</v>
      </c>
      <c r="AU482" s="99" t="str">
        <f t="shared" si="119"/>
        <v>-</v>
      </c>
      <c r="AV482" s="99" t="str">
        <f t="shared" si="120"/>
        <v>-</v>
      </c>
      <c r="AW482" s="99" t="str">
        <f t="shared" si="121"/>
        <v>+</v>
      </c>
    </row>
    <row r="483" spans="1:49" ht="15">
      <c r="A483" s="56">
        <v>43618</v>
      </c>
      <c r="B483" s="57" t="s">
        <v>334</v>
      </c>
      <c r="C483" s="57" t="s">
        <v>985</v>
      </c>
      <c r="D483" s="57" t="s">
        <v>998</v>
      </c>
      <c r="E483" s="57" t="s">
        <v>999</v>
      </c>
      <c r="F483" s="57" t="s">
        <v>1000</v>
      </c>
      <c r="G483" s="57">
        <v>1</v>
      </c>
      <c r="H483" s="57">
        <v>3</v>
      </c>
      <c r="I483" s="57">
        <v>1.45</v>
      </c>
      <c r="J483" s="57">
        <v>4.6100000000000003</v>
      </c>
      <c r="K483" s="57">
        <v>5.07</v>
      </c>
      <c r="L483" s="57">
        <v>-3.62</v>
      </c>
      <c r="M483" s="57">
        <v>29</v>
      </c>
      <c r="N483" s="57">
        <v>30</v>
      </c>
      <c r="O483" s="57">
        <v>1</v>
      </c>
      <c r="P483" s="57">
        <v>15</v>
      </c>
      <c r="Q483" s="57">
        <v>13</v>
      </c>
      <c r="R483" s="57">
        <v>100</v>
      </c>
      <c r="S483" s="57">
        <v>0</v>
      </c>
      <c r="T483" s="57">
        <v>0</v>
      </c>
      <c r="U483" s="57">
        <v>34.479999999999997</v>
      </c>
      <c r="V483" s="57">
        <v>17.239999999999998</v>
      </c>
      <c r="W483" s="57">
        <v>48.28</v>
      </c>
      <c r="X483" s="57">
        <v>40</v>
      </c>
      <c r="Y483" s="57">
        <v>20</v>
      </c>
      <c r="Z483" s="57">
        <v>40</v>
      </c>
      <c r="AA483" s="57">
        <v>33.33</v>
      </c>
      <c r="AB483" s="57">
        <v>30.77</v>
      </c>
      <c r="AC483" s="57">
        <v>9</v>
      </c>
      <c r="AD483" s="57">
        <v>12</v>
      </c>
      <c r="AE483" s="57">
        <v>44.44</v>
      </c>
      <c r="AF483" s="57">
        <v>50</v>
      </c>
      <c r="AI483" s="45">
        <f t="shared" si="107"/>
        <v>26.963999999999999</v>
      </c>
      <c r="AJ483" s="46">
        <f t="shared" si="108"/>
        <v>-26.963999999999999</v>
      </c>
      <c r="AK483" s="63" t="str">
        <f t="shared" si="109"/>
        <v>N</v>
      </c>
      <c r="AL483" s="63" t="str">
        <f t="shared" si="110"/>
        <v>N</v>
      </c>
      <c r="AM483" s="44" t="str">
        <f t="shared" si="111"/>
        <v>Loss</v>
      </c>
      <c r="AN483" s="44" t="str">
        <f t="shared" si="112"/>
        <v>Loss</v>
      </c>
      <c r="AO483" s="44" t="str">
        <f t="shared" si="113"/>
        <v>Win</v>
      </c>
      <c r="AP483" s="44">
        <f t="shared" si="114"/>
        <v>-50</v>
      </c>
      <c r="AQ483" s="44">
        <f t="shared" si="115"/>
        <v>-50</v>
      </c>
      <c r="AR483" s="44">
        <f t="shared" si="116"/>
        <v>203.5</v>
      </c>
      <c r="AS483" s="99" t="str">
        <f t="shared" si="117"/>
        <v>+</v>
      </c>
      <c r="AT483" s="99" t="str">
        <f t="shared" si="118"/>
        <v>+</v>
      </c>
      <c r="AU483" s="99" t="str">
        <f t="shared" si="119"/>
        <v>-</v>
      </c>
      <c r="AV483" s="99" t="str">
        <f t="shared" si="120"/>
        <v>+</v>
      </c>
      <c r="AW483" s="99" t="str">
        <f t="shared" si="121"/>
        <v>+</v>
      </c>
    </row>
    <row r="484" spans="1:49" ht="15">
      <c r="A484" s="56">
        <v>43618</v>
      </c>
      <c r="B484" s="57" t="s">
        <v>334</v>
      </c>
      <c r="C484" s="57" t="s">
        <v>985</v>
      </c>
      <c r="D484" s="57" t="s">
        <v>1001</v>
      </c>
      <c r="E484" s="57" t="s">
        <v>1002</v>
      </c>
      <c r="F484" s="57" t="s">
        <v>1003</v>
      </c>
      <c r="G484" s="57">
        <v>2</v>
      </c>
      <c r="H484" s="57">
        <v>5</v>
      </c>
      <c r="I484" s="57">
        <v>5.19</v>
      </c>
      <c r="J484" s="57">
        <v>5.35</v>
      </c>
      <c r="K484" s="57">
        <v>1.37</v>
      </c>
      <c r="L484" s="57">
        <v>3.82</v>
      </c>
      <c r="M484" s="57">
        <v>31</v>
      </c>
      <c r="N484" s="57">
        <v>32</v>
      </c>
      <c r="O484" s="57">
        <v>1</v>
      </c>
      <c r="P484" s="57">
        <v>15</v>
      </c>
      <c r="Q484" s="57">
        <v>15</v>
      </c>
      <c r="R484" s="57">
        <v>0</v>
      </c>
      <c r="S484" s="57">
        <v>0</v>
      </c>
      <c r="T484" s="57">
        <v>100</v>
      </c>
      <c r="U484" s="57">
        <v>9.68</v>
      </c>
      <c r="V484" s="57">
        <v>12.9</v>
      </c>
      <c r="W484" s="57">
        <v>77.42</v>
      </c>
      <c r="X484" s="57">
        <v>37.5</v>
      </c>
      <c r="Y484" s="57">
        <v>25</v>
      </c>
      <c r="Z484" s="57">
        <v>37.5</v>
      </c>
      <c r="AA484" s="57">
        <v>20</v>
      </c>
      <c r="AB484" s="57">
        <v>26.67</v>
      </c>
      <c r="AC484" s="57">
        <v>3</v>
      </c>
      <c r="AD484" s="57">
        <v>16</v>
      </c>
      <c r="AE484" s="57">
        <v>0</v>
      </c>
      <c r="AF484" s="57">
        <v>50</v>
      </c>
      <c r="AI484" s="45">
        <f t="shared" si="107"/>
        <v>-44.758000000000003</v>
      </c>
      <c r="AJ484" s="46">
        <f t="shared" si="108"/>
        <v>44.758000000000003</v>
      </c>
      <c r="AK484" s="63" t="str">
        <f t="shared" si="109"/>
        <v>N</v>
      </c>
      <c r="AL484" s="63" t="str">
        <f t="shared" si="110"/>
        <v>Y</v>
      </c>
      <c r="AM484" s="44" t="str">
        <f t="shared" si="111"/>
        <v>Loss</v>
      </c>
      <c r="AN484" s="44" t="str">
        <f t="shared" si="112"/>
        <v>Loss</v>
      </c>
      <c r="AO484" s="44" t="str">
        <f t="shared" si="113"/>
        <v>Win</v>
      </c>
      <c r="AP484" s="44">
        <f t="shared" si="114"/>
        <v>-50</v>
      </c>
      <c r="AQ484" s="44">
        <f t="shared" si="115"/>
        <v>-50</v>
      </c>
      <c r="AR484" s="44">
        <f t="shared" si="116"/>
        <v>18.5</v>
      </c>
      <c r="AS484" s="99" t="str">
        <f t="shared" si="117"/>
        <v>-</v>
      </c>
      <c r="AT484" s="99" t="str">
        <f t="shared" si="118"/>
        <v>-</v>
      </c>
      <c r="AU484" s="99" t="str">
        <f t="shared" si="119"/>
        <v>-</v>
      </c>
      <c r="AV484" s="99" t="str">
        <f t="shared" si="120"/>
        <v>-</v>
      </c>
      <c r="AW484" s="99" t="str">
        <f t="shared" si="121"/>
        <v>-</v>
      </c>
    </row>
    <row r="485" spans="1:49" ht="15">
      <c r="A485" s="56">
        <v>43618</v>
      </c>
      <c r="B485" s="57" t="s">
        <v>334</v>
      </c>
      <c r="C485" s="57" t="s">
        <v>985</v>
      </c>
      <c r="D485" s="57" t="s">
        <v>1004</v>
      </c>
      <c r="E485" s="57" t="s">
        <v>1005</v>
      </c>
      <c r="F485" s="57" t="s">
        <v>1006</v>
      </c>
      <c r="G485" s="57">
        <v>1</v>
      </c>
      <c r="H485" s="57">
        <v>3</v>
      </c>
      <c r="I485" s="57">
        <v>1.79</v>
      </c>
      <c r="J485" s="57">
        <v>4.13</v>
      </c>
      <c r="K485" s="57">
        <v>3.39</v>
      </c>
      <c r="L485" s="57">
        <v>-1.6</v>
      </c>
      <c r="M485" s="57">
        <v>64</v>
      </c>
      <c r="N485" s="57">
        <v>32</v>
      </c>
      <c r="O485" s="57">
        <v>1</v>
      </c>
      <c r="P485" s="57">
        <v>32</v>
      </c>
      <c r="Q485" s="57">
        <v>16</v>
      </c>
      <c r="R485" s="57">
        <v>0</v>
      </c>
      <c r="S485" s="57">
        <v>0</v>
      </c>
      <c r="T485" s="57">
        <v>100</v>
      </c>
      <c r="U485" s="57">
        <v>48.44</v>
      </c>
      <c r="V485" s="57">
        <v>21.88</v>
      </c>
      <c r="W485" s="57">
        <v>29.69</v>
      </c>
      <c r="X485" s="57">
        <v>40.630000000000003</v>
      </c>
      <c r="Y485" s="57">
        <v>31.25</v>
      </c>
      <c r="Z485" s="57">
        <v>28.13</v>
      </c>
      <c r="AA485" s="57">
        <v>43.75</v>
      </c>
      <c r="AB485" s="57">
        <v>37.5</v>
      </c>
      <c r="AC485" s="57">
        <v>50</v>
      </c>
      <c r="AD485" s="57">
        <v>17</v>
      </c>
      <c r="AE485" s="57">
        <v>52</v>
      </c>
      <c r="AF485" s="57">
        <v>52.94</v>
      </c>
      <c r="AI485" s="45">
        <f t="shared" si="107"/>
        <v>-29.687000000000001</v>
      </c>
      <c r="AJ485" s="46">
        <f t="shared" si="108"/>
        <v>29.687000000000001</v>
      </c>
      <c r="AK485" s="63" t="str">
        <f t="shared" si="109"/>
        <v>N</v>
      </c>
      <c r="AL485" s="63" t="str">
        <f t="shared" si="110"/>
        <v>N</v>
      </c>
      <c r="AM485" s="44" t="str">
        <f t="shared" si="111"/>
        <v>Loss</v>
      </c>
      <c r="AN485" s="44" t="str">
        <f t="shared" si="112"/>
        <v>Loss</v>
      </c>
      <c r="AO485" s="44" t="str">
        <f t="shared" si="113"/>
        <v>Win</v>
      </c>
      <c r="AP485" s="44">
        <f t="shared" si="114"/>
        <v>-50</v>
      </c>
      <c r="AQ485" s="44">
        <f t="shared" si="115"/>
        <v>-50</v>
      </c>
      <c r="AR485" s="44">
        <f t="shared" si="116"/>
        <v>119.5</v>
      </c>
      <c r="AS485" s="99" t="str">
        <f t="shared" si="117"/>
        <v>+</v>
      </c>
      <c r="AT485" s="99" t="str">
        <f t="shared" si="118"/>
        <v>-</v>
      </c>
      <c r="AU485" s="99" t="str">
        <f t="shared" si="119"/>
        <v>+</v>
      </c>
      <c r="AV485" s="99" t="str">
        <f t="shared" si="120"/>
        <v>+</v>
      </c>
      <c r="AW485" s="99" t="str">
        <f t="shared" si="121"/>
        <v>-</v>
      </c>
    </row>
    <row r="486" spans="1:49" ht="15">
      <c r="A486" s="56">
        <v>43618</v>
      </c>
      <c r="B486" s="57" t="s">
        <v>272</v>
      </c>
      <c r="C486" s="57" t="s">
        <v>318</v>
      </c>
      <c r="D486" s="57" t="s">
        <v>1007</v>
      </c>
      <c r="E486" s="57" t="s">
        <v>321</v>
      </c>
      <c r="F486" s="57" t="s">
        <v>362</v>
      </c>
      <c r="G486" s="57">
        <v>0</v>
      </c>
      <c r="H486" s="57">
        <v>1</v>
      </c>
      <c r="I486" s="57">
        <v>2.2799999999999998</v>
      </c>
      <c r="J486" s="57">
        <v>3.66</v>
      </c>
      <c r="K486" s="57">
        <v>2.66</v>
      </c>
      <c r="L486" s="57">
        <v>-0.38</v>
      </c>
      <c r="M486" s="57">
        <v>61</v>
      </c>
      <c r="N486" s="57">
        <v>39</v>
      </c>
      <c r="O486" s="57">
        <v>2</v>
      </c>
      <c r="P486" s="57">
        <v>30</v>
      </c>
      <c r="Q486" s="57">
        <v>19</v>
      </c>
      <c r="R486" s="57">
        <v>50</v>
      </c>
      <c r="S486" s="57">
        <v>50</v>
      </c>
      <c r="T486" s="57">
        <v>0</v>
      </c>
      <c r="U486" s="57">
        <v>40.98</v>
      </c>
      <c r="V486" s="57">
        <v>11.48</v>
      </c>
      <c r="W486" s="57">
        <v>47.54</v>
      </c>
      <c r="X486" s="57">
        <v>48.72</v>
      </c>
      <c r="Y486" s="57">
        <v>28.21</v>
      </c>
      <c r="Z486" s="57">
        <v>23.08</v>
      </c>
      <c r="AA486" s="57">
        <v>50</v>
      </c>
      <c r="AB486" s="57">
        <v>36.840000000000003</v>
      </c>
      <c r="AC486" s="57">
        <v>28</v>
      </c>
      <c r="AD486" s="57">
        <v>27</v>
      </c>
      <c r="AE486" s="57">
        <v>57.14</v>
      </c>
      <c r="AF486" s="57">
        <v>55.56</v>
      </c>
      <c r="AI486" s="45">
        <f t="shared" si="107"/>
        <v>11.886999999999999</v>
      </c>
      <c r="AJ486" s="46">
        <f t="shared" si="108"/>
        <v>-1.8869999999999965</v>
      </c>
      <c r="AK486" s="63" t="str">
        <f t="shared" si="109"/>
        <v>N</v>
      </c>
      <c r="AL486" s="63" t="str">
        <f t="shared" si="110"/>
        <v>N</v>
      </c>
      <c r="AM486" s="44" t="str">
        <f t="shared" si="111"/>
        <v>Loss</v>
      </c>
      <c r="AN486" s="44" t="str">
        <f t="shared" si="112"/>
        <v>Loss</v>
      </c>
      <c r="AO486" s="44" t="str">
        <f t="shared" si="113"/>
        <v>Win</v>
      </c>
      <c r="AP486" s="44">
        <f t="shared" si="114"/>
        <v>-50</v>
      </c>
      <c r="AQ486" s="44">
        <f t="shared" si="115"/>
        <v>-50</v>
      </c>
      <c r="AR486" s="44">
        <f t="shared" si="116"/>
        <v>83</v>
      </c>
      <c r="AS486" s="99" t="str">
        <f t="shared" si="117"/>
        <v>+</v>
      </c>
      <c r="AT486" s="99" t="str">
        <f t="shared" si="118"/>
        <v>+</v>
      </c>
      <c r="AU486" s="99" t="str">
        <f t="shared" si="119"/>
        <v>-</v>
      </c>
      <c r="AV486" s="99" t="str">
        <f t="shared" si="120"/>
        <v>+</v>
      </c>
      <c r="AW486" s="99" t="str">
        <f t="shared" si="121"/>
        <v>+</v>
      </c>
    </row>
    <row r="487" spans="1:49" ht="15">
      <c r="A487" s="56">
        <v>43618</v>
      </c>
      <c r="B487" s="57" t="s">
        <v>272</v>
      </c>
      <c r="C487" s="57" t="s">
        <v>406</v>
      </c>
      <c r="D487" s="57" t="s">
        <v>1008</v>
      </c>
      <c r="E487" s="57" t="s">
        <v>1009</v>
      </c>
      <c r="F487" s="57" t="s">
        <v>1010</v>
      </c>
      <c r="G487" s="57">
        <v>0</v>
      </c>
      <c r="H487" s="57">
        <v>1</v>
      </c>
      <c r="I487" s="57">
        <v>1.85</v>
      </c>
      <c r="J487" s="57">
        <v>4.4400000000000004</v>
      </c>
      <c r="K487" s="57">
        <v>3.04</v>
      </c>
      <c r="L487" s="57">
        <v>-1.19</v>
      </c>
      <c r="M487" s="57">
        <v>5</v>
      </c>
      <c r="N487" s="57">
        <v>35</v>
      </c>
      <c r="O487" s="57">
        <v>0</v>
      </c>
      <c r="P487" s="57">
        <v>1</v>
      </c>
      <c r="Q487" s="57">
        <v>16</v>
      </c>
      <c r="R487" s="57">
        <v>0</v>
      </c>
      <c r="S487" s="57">
        <v>0</v>
      </c>
      <c r="T487" s="57">
        <v>0</v>
      </c>
      <c r="U487" s="57">
        <v>20</v>
      </c>
      <c r="V487" s="57">
        <v>40</v>
      </c>
      <c r="W487" s="57">
        <v>40</v>
      </c>
      <c r="X487" s="57">
        <v>28.57</v>
      </c>
      <c r="Y487" s="57">
        <v>17.14</v>
      </c>
      <c r="Z487" s="57">
        <v>54.29</v>
      </c>
      <c r="AA487" s="57">
        <v>0</v>
      </c>
      <c r="AB487" s="57">
        <v>18.75</v>
      </c>
      <c r="AC487" s="57">
        <v>0</v>
      </c>
      <c r="AD487" s="57">
        <v>19</v>
      </c>
      <c r="AE487" s="57">
        <v>0</v>
      </c>
      <c r="AF487" s="57">
        <v>42.11</v>
      </c>
      <c r="AI487" s="45">
        <f t="shared" si="107"/>
        <v>3.4299999999999997</v>
      </c>
      <c r="AJ487" s="46">
        <f t="shared" si="108"/>
        <v>-3.4299999999999997</v>
      </c>
      <c r="AK487" s="63" t="str">
        <f t="shared" si="109"/>
        <v>N</v>
      </c>
      <c r="AL487" s="63" t="str">
        <f t="shared" si="110"/>
        <v>N</v>
      </c>
      <c r="AM487" s="44" t="str">
        <f t="shared" si="111"/>
        <v>Loss</v>
      </c>
      <c r="AN487" s="44" t="str">
        <f t="shared" si="112"/>
        <v>Loss</v>
      </c>
      <c r="AO487" s="44" t="str">
        <f t="shared" si="113"/>
        <v>Win</v>
      </c>
      <c r="AP487" s="44">
        <f t="shared" si="114"/>
        <v>-50</v>
      </c>
      <c r="AQ487" s="44">
        <f t="shared" si="115"/>
        <v>-50</v>
      </c>
      <c r="AR487" s="44">
        <f t="shared" si="116"/>
        <v>102</v>
      </c>
      <c r="AS487" s="99" t="str">
        <f t="shared" si="117"/>
        <v>+</v>
      </c>
      <c r="AT487" s="99" t="str">
        <f t="shared" si="118"/>
        <v>n/a</v>
      </c>
      <c r="AU487" s="99" t="str">
        <f t="shared" si="119"/>
        <v>-</v>
      </c>
      <c r="AV487" s="99" t="str">
        <f t="shared" si="120"/>
        <v>-</v>
      </c>
      <c r="AW487" s="99" t="str">
        <f t="shared" si="121"/>
        <v>+</v>
      </c>
    </row>
    <row r="488" spans="1:49" ht="15">
      <c r="A488" s="56">
        <v>43618</v>
      </c>
      <c r="B488" s="57" t="s">
        <v>272</v>
      </c>
      <c r="C488" s="57" t="s">
        <v>373</v>
      </c>
      <c r="D488" s="57" t="s">
        <v>1011</v>
      </c>
      <c r="E488" s="57" t="s">
        <v>1012</v>
      </c>
      <c r="F488" s="57" t="s">
        <v>1013</v>
      </c>
      <c r="G488" s="57">
        <v>1</v>
      </c>
      <c r="H488" s="57">
        <v>0</v>
      </c>
      <c r="I488" s="57">
        <v>1.35</v>
      </c>
      <c r="J488" s="57">
        <v>5.21</v>
      </c>
      <c r="K488" s="57">
        <v>5.85</v>
      </c>
      <c r="L488" s="57">
        <v>-4.5</v>
      </c>
      <c r="M488" s="57">
        <v>29</v>
      </c>
      <c r="N488" s="57">
        <v>32</v>
      </c>
      <c r="O488" s="57">
        <v>0</v>
      </c>
      <c r="P488" s="57">
        <v>15</v>
      </c>
      <c r="Q488" s="57">
        <v>16</v>
      </c>
      <c r="R488" s="57">
        <v>0</v>
      </c>
      <c r="S488" s="57">
        <v>0</v>
      </c>
      <c r="T488" s="57">
        <v>0</v>
      </c>
      <c r="U488" s="57">
        <v>58.62</v>
      </c>
      <c r="V488" s="57">
        <v>13.79</v>
      </c>
      <c r="W488" s="57">
        <v>27.59</v>
      </c>
      <c r="X488" s="57">
        <v>25</v>
      </c>
      <c r="Y488" s="57">
        <v>15.63</v>
      </c>
      <c r="Z488" s="57">
        <v>59.38</v>
      </c>
      <c r="AA488" s="57">
        <v>60</v>
      </c>
      <c r="AB488" s="57">
        <v>18.75</v>
      </c>
      <c r="AC488" s="57">
        <v>20</v>
      </c>
      <c r="AD488" s="57">
        <v>12</v>
      </c>
      <c r="AE488" s="57">
        <v>55</v>
      </c>
      <c r="AF488" s="57">
        <v>33.33</v>
      </c>
      <c r="AI488" s="45">
        <f t="shared" si="107"/>
        <v>12.898</v>
      </c>
      <c r="AJ488" s="46">
        <f t="shared" si="108"/>
        <v>-12.898</v>
      </c>
      <c r="AK488" s="63" t="str">
        <f t="shared" si="109"/>
        <v>N</v>
      </c>
      <c r="AL488" s="63" t="str">
        <f t="shared" si="110"/>
        <v>N</v>
      </c>
      <c r="AM488" s="44" t="str">
        <f t="shared" si="111"/>
        <v>Win</v>
      </c>
      <c r="AN488" s="44" t="str">
        <f t="shared" si="112"/>
        <v>Loss</v>
      </c>
      <c r="AO488" s="44" t="str">
        <f t="shared" si="113"/>
        <v>Loss</v>
      </c>
      <c r="AP488" s="44">
        <f t="shared" si="114"/>
        <v>17.5</v>
      </c>
      <c r="AQ488" s="44">
        <f t="shared" si="115"/>
        <v>-50</v>
      </c>
      <c r="AR488" s="44">
        <f t="shared" si="116"/>
        <v>-50</v>
      </c>
      <c r="AS488" s="99" t="str">
        <f t="shared" si="117"/>
        <v>+</v>
      </c>
      <c r="AT488" s="99" t="str">
        <f t="shared" si="118"/>
        <v>n/a</v>
      </c>
      <c r="AU488" s="99" t="str">
        <f t="shared" si="119"/>
        <v>+</v>
      </c>
      <c r="AV488" s="99" t="str">
        <f t="shared" si="120"/>
        <v>+</v>
      </c>
      <c r="AW488" s="99" t="str">
        <f t="shared" si="121"/>
        <v>+</v>
      </c>
    </row>
    <row r="489" spans="1:49" ht="15">
      <c r="A489" s="56">
        <v>43618</v>
      </c>
      <c r="B489" s="57" t="s">
        <v>272</v>
      </c>
      <c r="C489" s="57" t="s">
        <v>373</v>
      </c>
      <c r="D489" s="57" t="s">
        <v>1014</v>
      </c>
      <c r="E489" s="57" t="s">
        <v>1015</v>
      </c>
      <c r="F489" s="57" t="s">
        <v>1016</v>
      </c>
      <c r="G489" s="57">
        <v>2</v>
      </c>
      <c r="H489" s="57">
        <v>2</v>
      </c>
      <c r="I489" s="57">
        <v>3.32</v>
      </c>
      <c r="J489" s="57">
        <v>4.42</v>
      </c>
      <c r="K489" s="57">
        <v>1.75</v>
      </c>
      <c r="L489" s="57">
        <v>1.57</v>
      </c>
      <c r="M489" s="57">
        <v>31</v>
      </c>
      <c r="N489" s="57">
        <v>29</v>
      </c>
      <c r="O489" s="57">
        <v>0</v>
      </c>
      <c r="P489" s="57">
        <v>15</v>
      </c>
      <c r="Q489" s="57">
        <v>13</v>
      </c>
      <c r="R489" s="57">
        <v>0</v>
      </c>
      <c r="S489" s="57">
        <v>0</v>
      </c>
      <c r="T489" s="57">
        <v>0</v>
      </c>
      <c r="U489" s="57">
        <v>41.94</v>
      </c>
      <c r="V489" s="57">
        <v>19.350000000000001</v>
      </c>
      <c r="W489" s="57">
        <v>38.71</v>
      </c>
      <c r="X489" s="57">
        <v>37.93</v>
      </c>
      <c r="Y489" s="57">
        <v>17.239999999999998</v>
      </c>
      <c r="Z489" s="57">
        <v>44.83</v>
      </c>
      <c r="AA489" s="57">
        <v>53.33</v>
      </c>
      <c r="AB489" s="57">
        <v>7.69</v>
      </c>
      <c r="AC489" s="57">
        <v>18</v>
      </c>
      <c r="AD489" s="57">
        <v>11</v>
      </c>
      <c r="AE489" s="57">
        <v>61.11</v>
      </c>
      <c r="AF489" s="57">
        <v>45.45</v>
      </c>
      <c r="AI489" s="45">
        <f t="shared" si="107"/>
        <v>2.2369999999999983</v>
      </c>
      <c r="AJ489" s="46">
        <f t="shared" si="108"/>
        <v>-2.2369999999999983</v>
      </c>
      <c r="AK489" s="63" t="str">
        <f t="shared" si="109"/>
        <v>N</v>
      </c>
      <c r="AL489" s="63" t="str">
        <f t="shared" si="110"/>
        <v>N</v>
      </c>
      <c r="AM489" s="44" t="str">
        <f t="shared" si="111"/>
        <v>Loss</v>
      </c>
      <c r="AN489" s="44" t="str">
        <f t="shared" si="112"/>
        <v>Win</v>
      </c>
      <c r="AO489" s="44" t="str">
        <f t="shared" si="113"/>
        <v>Loss</v>
      </c>
      <c r="AP489" s="44">
        <f t="shared" si="114"/>
        <v>-50</v>
      </c>
      <c r="AQ489" s="44">
        <f t="shared" si="115"/>
        <v>171</v>
      </c>
      <c r="AR489" s="44">
        <f t="shared" si="116"/>
        <v>-50</v>
      </c>
      <c r="AS489" s="99" t="str">
        <f t="shared" si="117"/>
        <v>-</v>
      </c>
      <c r="AT489" s="99" t="str">
        <f t="shared" si="118"/>
        <v>n/a</v>
      </c>
      <c r="AU489" s="99" t="str">
        <f t="shared" si="119"/>
        <v>+</v>
      </c>
      <c r="AV489" s="99" t="str">
        <f t="shared" si="120"/>
        <v>+</v>
      </c>
      <c r="AW489" s="99" t="str">
        <f t="shared" si="121"/>
        <v>+</v>
      </c>
    </row>
    <row r="490" spans="1:49" ht="15">
      <c r="A490" s="56">
        <v>43618</v>
      </c>
      <c r="B490" s="57" t="s">
        <v>760</v>
      </c>
      <c r="C490" s="57" t="s">
        <v>1017</v>
      </c>
      <c r="D490" s="57" t="s">
        <v>1018</v>
      </c>
      <c r="E490" s="57" t="s">
        <v>1019</v>
      </c>
      <c r="F490" s="57" t="s">
        <v>1020</v>
      </c>
      <c r="G490" s="57">
        <v>1</v>
      </c>
      <c r="H490" s="57">
        <v>2</v>
      </c>
      <c r="I490" s="57">
        <v>2.6</v>
      </c>
      <c r="J490" s="57">
        <v>3.19</v>
      </c>
      <c r="K490" s="57">
        <v>2.5499999999999998</v>
      </c>
      <c r="L490" s="57">
        <v>0.05</v>
      </c>
      <c r="M490" s="57">
        <v>25</v>
      </c>
      <c r="N490" s="57">
        <v>27</v>
      </c>
      <c r="O490" s="57">
        <v>1</v>
      </c>
      <c r="P490" s="57">
        <v>12</v>
      </c>
      <c r="Q490" s="57">
        <v>13</v>
      </c>
      <c r="R490" s="57">
        <v>100</v>
      </c>
      <c r="S490" s="57">
        <v>0</v>
      </c>
      <c r="T490" s="57">
        <v>0</v>
      </c>
      <c r="U490" s="57">
        <v>36</v>
      </c>
      <c r="V490" s="57">
        <v>12</v>
      </c>
      <c r="W490" s="57">
        <v>52</v>
      </c>
      <c r="X490" s="57">
        <v>29.63</v>
      </c>
      <c r="Y490" s="57">
        <v>25.93</v>
      </c>
      <c r="Z490" s="57">
        <v>44.44</v>
      </c>
      <c r="AA490" s="57">
        <v>50</v>
      </c>
      <c r="AB490" s="57">
        <v>30.77</v>
      </c>
      <c r="AC490" s="57">
        <v>3</v>
      </c>
      <c r="AD490" s="57">
        <v>12</v>
      </c>
      <c r="AE490" s="57">
        <v>66.67</v>
      </c>
      <c r="AF490" s="57">
        <v>25</v>
      </c>
      <c r="AI490" s="45">
        <f t="shared" si="107"/>
        <v>28.369000000000007</v>
      </c>
      <c r="AJ490" s="46">
        <f t="shared" si="108"/>
        <v>-28.369000000000007</v>
      </c>
      <c r="AK490" s="63" t="str">
        <f t="shared" si="109"/>
        <v>N</v>
      </c>
      <c r="AL490" s="63" t="str">
        <f t="shared" si="110"/>
        <v>N</v>
      </c>
      <c r="AM490" s="44" t="str">
        <f t="shared" si="111"/>
        <v>Loss</v>
      </c>
      <c r="AN490" s="44" t="str">
        <f t="shared" si="112"/>
        <v>Loss</v>
      </c>
      <c r="AO490" s="44" t="str">
        <f t="shared" si="113"/>
        <v>Win</v>
      </c>
      <c r="AP490" s="44">
        <f t="shared" si="114"/>
        <v>-50</v>
      </c>
      <c r="AQ490" s="44">
        <f t="shared" si="115"/>
        <v>-50</v>
      </c>
      <c r="AR490" s="44">
        <f t="shared" si="116"/>
        <v>77.499999999999986</v>
      </c>
      <c r="AS490" s="99" t="str">
        <f t="shared" si="117"/>
        <v>-</v>
      </c>
      <c r="AT490" s="99" t="str">
        <f t="shared" si="118"/>
        <v>+</v>
      </c>
      <c r="AU490" s="99" t="str">
        <f t="shared" si="119"/>
        <v>+</v>
      </c>
      <c r="AV490" s="99" t="str">
        <f t="shared" si="120"/>
        <v>+</v>
      </c>
      <c r="AW490" s="99" t="str">
        <f t="shared" si="121"/>
        <v>+</v>
      </c>
    </row>
    <row r="491" spans="1:49" ht="15">
      <c r="A491" s="56">
        <v>43618</v>
      </c>
      <c r="B491" s="57" t="s">
        <v>760</v>
      </c>
      <c r="C491" s="57" t="s">
        <v>761</v>
      </c>
      <c r="D491" s="57" t="s">
        <v>1021</v>
      </c>
      <c r="E491" s="57" t="s">
        <v>1022</v>
      </c>
      <c r="F491" s="57" t="s">
        <v>1023</v>
      </c>
      <c r="G491" s="57">
        <v>2</v>
      </c>
      <c r="H491" s="57">
        <v>0</v>
      </c>
      <c r="I491" s="57">
        <v>1.18</v>
      </c>
      <c r="J491" s="57">
        <v>6.7</v>
      </c>
      <c r="K491" s="57">
        <v>9.7799999999999994</v>
      </c>
      <c r="L491" s="57">
        <v>-8.6</v>
      </c>
      <c r="M491" s="57">
        <v>22</v>
      </c>
      <c r="N491" s="57">
        <v>27</v>
      </c>
      <c r="O491" s="57">
        <v>1</v>
      </c>
      <c r="P491" s="57">
        <v>11</v>
      </c>
      <c r="Q491" s="57">
        <v>12</v>
      </c>
      <c r="R491" s="57">
        <v>0</v>
      </c>
      <c r="S491" s="57">
        <v>100</v>
      </c>
      <c r="T491" s="57">
        <v>0</v>
      </c>
      <c r="U491" s="57">
        <v>45.45</v>
      </c>
      <c r="V491" s="57">
        <v>18.18</v>
      </c>
      <c r="W491" s="57">
        <v>36.36</v>
      </c>
      <c r="X491" s="57">
        <v>40.74</v>
      </c>
      <c r="Y491" s="57">
        <v>18.52</v>
      </c>
      <c r="Z491" s="57">
        <v>40.74</v>
      </c>
      <c r="AA491" s="57">
        <v>63.64</v>
      </c>
      <c r="AB491" s="57">
        <v>33.33</v>
      </c>
      <c r="AC491" s="57">
        <v>17</v>
      </c>
      <c r="AD491" s="57">
        <v>11</v>
      </c>
      <c r="AE491" s="57">
        <v>52.94</v>
      </c>
      <c r="AF491" s="57">
        <v>63.64</v>
      </c>
      <c r="AI491" s="45">
        <f t="shared" si="107"/>
        <v>11.784000000000004</v>
      </c>
      <c r="AJ491" s="46">
        <f t="shared" si="108"/>
        <v>8.2159999999999993</v>
      </c>
      <c r="AK491" s="63" t="str">
        <f t="shared" si="109"/>
        <v>N</v>
      </c>
      <c r="AL491" s="63" t="str">
        <f t="shared" si="110"/>
        <v>N</v>
      </c>
      <c r="AM491" s="44" t="str">
        <f t="shared" si="111"/>
        <v>Win</v>
      </c>
      <c r="AN491" s="44" t="str">
        <f t="shared" si="112"/>
        <v>Loss</v>
      </c>
      <c r="AO491" s="44" t="str">
        <f t="shared" si="113"/>
        <v>Loss</v>
      </c>
      <c r="AP491" s="44">
        <f t="shared" si="114"/>
        <v>9</v>
      </c>
      <c r="AQ491" s="44">
        <f t="shared" si="115"/>
        <v>-50</v>
      </c>
      <c r="AR491" s="44">
        <f t="shared" si="116"/>
        <v>-50</v>
      </c>
      <c r="AS491" s="99" t="str">
        <f t="shared" si="117"/>
        <v>+</v>
      </c>
      <c r="AT491" s="99" t="str">
        <f t="shared" si="118"/>
        <v>-</v>
      </c>
      <c r="AU491" s="99" t="str">
        <f t="shared" si="119"/>
        <v>+</v>
      </c>
      <c r="AV491" s="99" t="str">
        <f t="shared" si="120"/>
        <v>+</v>
      </c>
      <c r="AW491" s="99" t="str">
        <f t="shared" si="121"/>
        <v>+</v>
      </c>
    </row>
    <row r="492" spans="1:49" ht="15">
      <c r="A492" s="56">
        <v>43618</v>
      </c>
      <c r="B492" s="57" t="s">
        <v>420</v>
      </c>
      <c r="C492" s="57" t="s">
        <v>1024</v>
      </c>
      <c r="D492" s="57" t="s">
        <v>1025</v>
      </c>
      <c r="E492" s="57" t="s">
        <v>1026</v>
      </c>
      <c r="F492" s="57" t="s">
        <v>1027</v>
      </c>
      <c r="G492" s="57">
        <v>0</v>
      </c>
      <c r="H492" s="57">
        <v>0</v>
      </c>
      <c r="I492" s="57">
        <v>2.91</v>
      </c>
      <c r="J492" s="57">
        <v>3.31</v>
      </c>
      <c r="K492" s="57">
        <v>2.4500000000000002</v>
      </c>
      <c r="L492" s="57">
        <v>0.46</v>
      </c>
      <c r="M492" s="57">
        <v>15</v>
      </c>
      <c r="N492" s="57">
        <v>18</v>
      </c>
      <c r="O492" s="57">
        <v>0</v>
      </c>
      <c r="P492" s="57">
        <v>6</v>
      </c>
      <c r="Q492" s="57">
        <v>8</v>
      </c>
      <c r="R492" s="57">
        <v>0</v>
      </c>
      <c r="S492" s="57">
        <v>0</v>
      </c>
      <c r="T492" s="57">
        <v>0</v>
      </c>
      <c r="U492" s="57">
        <v>40</v>
      </c>
      <c r="V492" s="57">
        <v>33.33</v>
      </c>
      <c r="W492" s="57">
        <v>26.67</v>
      </c>
      <c r="X492" s="57">
        <v>72.22</v>
      </c>
      <c r="Y492" s="57">
        <v>11.11</v>
      </c>
      <c r="Z492" s="57">
        <v>16.670000000000002</v>
      </c>
      <c r="AA492" s="57">
        <v>50</v>
      </c>
      <c r="AB492" s="57">
        <v>62.5</v>
      </c>
      <c r="AC492" s="57">
        <v>8</v>
      </c>
      <c r="AD492" s="57">
        <v>16</v>
      </c>
      <c r="AE492" s="57">
        <v>75</v>
      </c>
      <c r="AF492" s="57">
        <v>81.25</v>
      </c>
      <c r="AI492" s="45">
        <f t="shared" si="107"/>
        <v>-6.2220000000000004</v>
      </c>
      <c r="AJ492" s="46">
        <f t="shared" si="108"/>
        <v>6.2220000000000004</v>
      </c>
      <c r="AK492" s="63" t="str">
        <f t="shared" si="109"/>
        <v>N</v>
      </c>
      <c r="AL492" s="63" t="str">
        <f t="shared" si="110"/>
        <v>Y</v>
      </c>
      <c r="AM492" s="44" t="str">
        <f t="shared" si="111"/>
        <v>Loss</v>
      </c>
      <c r="AN492" s="44" t="str">
        <f t="shared" si="112"/>
        <v>Win</v>
      </c>
      <c r="AO492" s="44" t="str">
        <f t="shared" si="113"/>
        <v>Loss</v>
      </c>
      <c r="AP492" s="44">
        <f t="shared" si="114"/>
        <v>-50</v>
      </c>
      <c r="AQ492" s="44">
        <f t="shared" si="115"/>
        <v>115.5</v>
      </c>
      <c r="AR492" s="44">
        <f t="shared" si="116"/>
        <v>-50</v>
      </c>
      <c r="AS492" s="99" t="str">
        <f t="shared" si="117"/>
        <v>-</v>
      </c>
      <c r="AT492" s="99" t="str">
        <f t="shared" si="118"/>
        <v>n/a</v>
      </c>
      <c r="AU492" s="99" t="str">
        <f t="shared" si="119"/>
        <v>-</v>
      </c>
      <c r="AV492" s="99" t="str">
        <f t="shared" si="120"/>
        <v>-</v>
      </c>
      <c r="AW492" s="99" t="str">
        <f t="shared" si="121"/>
        <v>-</v>
      </c>
    </row>
    <row r="493" spans="1:49" ht="15">
      <c r="A493" s="56">
        <v>43618</v>
      </c>
      <c r="B493" s="57" t="s">
        <v>420</v>
      </c>
      <c r="C493" s="57" t="s">
        <v>1024</v>
      </c>
      <c r="D493" s="57" t="s">
        <v>1028</v>
      </c>
      <c r="E493" s="57" t="s">
        <v>1029</v>
      </c>
      <c r="F493" s="57" t="s">
        <v>1030</v>
      </c>
      <c r="G493" s="57">
        <v>2</v>
      </c>
      <c r="H493" s="57">
        <v>0</v>
      </c>
      <c r="I493" s="57">
        <v>2.4300000000000002</v>
      </c>
      <c r="J493" s="57">
        <v>3.07</v>
      </c>
      <c r="K493" s="57">
        <v>3.15</v>
      </c>
      <c r="L493" s="57">
        <v>-0.72</v>
      </c>
      <c r="M493" s="57">
        <v>17</v>
      </c>
      <c r="N493" s="57">
        <v>16</v>
      </c>
      <c r="O493" s="57">
        <v>0</v>
      </c>
      <c r="P493" s="57">
        <v>8</v>
      </c>
      <c r="Q493" s="57">
        <v>8</v>
      </c>
      <c r="R493" s="57">
        <v>0</v>
      </c>
      <c r="S493" s="57">
        <v>0</v>
      </c>
      <c r="T493" s="57">
        <v>0</v>
      </c>
      <c r="U493" s="57">
        <v>58.82</v>
      </c>
      <c r="V493" s="57">
        <v>23.53</v>
      </c>
      <c r="W493" s="57">
        <v>17.649999999999999</v>
      </c>
      <c r="X493" s="57">
        <v>50</v>
      </c>
      <c r="Y493" s="57">
        <v>31.25</v>
      </c>
      <c r="Z493" s="57">
        <v>18.75</v>
      </c>
      <c r="AA493" s="57">
        <v>75</v>
      </c>
      <c r="AB493" s="57">
        <v>25</v>
      </c>
      <c r="AC493" s="57">
        <v>15</v>
      </c>
      <c r="AD493" s="57">
        <v>12</v>
      </c>
      <c r="AE493" s="57">
        <v>60</v>
      </c>
      <c r="AF493" s="57">
        <v>58.33</v>
      </c>
      <c r="AI493" s="45">
        <f t="shared" si="107"/>
        <v>1.2120000000000015</v>
      </c>
      <c r="AJ493" s="46">
        <f t="shared" si="108"/>
        <v>-1.2120000000000015</v>
      </c>
      <c r="AK493" s="63" t="str">
        <f t="shared" si="109"/>
        <v>N</v>
      </c>
      <c r="AL493" s="63" t="str">
        <f t="shared" si="110"/>
        <v>N</v>
      </c>
      <c r="AM493" s="44" t="str">
        <f t="shared" si="111"/>
        <v>Win</v>
      </c>
      <c r="AN493" s="44" t="str">
        <f t="shared" si="112"/>
        <v>Loss</v>
      </c>
      <c r="AO493" s="44" t="str">
        <f t="shared" si="113"/>
        <v>Loss</v>
      </c>
      <c r="AP493" s="44">
        <f t="shared" si="114"/>
        <v>71.500000000000014</v>
      </c>
      <c r="AQ493" s="44">
        <f t="shared" si="115"/>
        <v>-50</v>
      </c>
      <c r="AR493" s="44">
        <f t="shared" si="116"/>
        <v>-50</v>
      </c>
      <c r="AS493" s="99" t="str">
        <f t="shared" si="117"/>
        <v>+</v>
      </c>
      <c r="AT493" s="99" t="str">
        <f t="shared" si="118"/>
        <v>n/a</v>
      </c>
      <c r="AU493" s="99" t="str">
        <f t="shared" si="119"/>
        <v>+</v>
      </c>
      <c r="AV493" s="99" t="str">
        <f t="shared" si="120"/>
        <v>+</v>
      </c>
      <c r="AW493" s="99" t="str">
        <f t="shared" si="121"/>
        <v>+</v>
      </c>
    </row>
    <row r="494" spans="1:49" ht="15">
      <c r="A494" s="56">
        <v>43618</v>
      </c>
      <c r="B494" s="57" t="s">
        <v>420</v>
      </c>
      <c r="C494" s="57" t="s">
        <v>1024</v>
      </c>
      <c r="D494" s="57" t="s">
        <v>1031</v>
      </c>
      <c r="E494" s="57" t="s">
        <v>1032</v>
      </c>
      <c r="F494" s="57" t="s">
        <v>1033</v>
      </c>
      <c r="G494" s="57">
        <v>0</v>
      </c>
      <c r="H494" s="57">
        <v>2</v>
      </c>
      <c r="I494" s="57">
        <v>5.63</v>
      </c>
      <c r="J494" s="57">
        <v>3.94</v>
      </c>
      <c r="K494" s="57">
        <v>1.6</v>
      </c>
      <c r="L494" s="57">
        <v>4.03</v>
      </c>
      <c r="M494" s="57">
        <v>18</v>
      </c>
      <c r="N494" s="57">
        <v>16</v>
      </c>
      <c r="O494" s="57">
        <v>1</v>
      </c>
      <c r="P494" s="57">
        <v>7</v>
      </c>
      <c r="Q494" s="57">
        <v>8</v>
      </c>
      <c r="R494" s="57">
        <v>0</v>
      </c>
      <c r="S494" s="57">
        <v>100</v>
      </c>
      <c r="T494" s="57">
        <v>0</v>
      </c>
      <c r="U494" s="57">
        <v>33.33</v>
      </c>
      <c r="V494" s="57">
        <v>22.22</v>
      </c>
      <c r="W494" s="57">
        <v>44.44</v>
      </c>
      <c r="X494" s="57">
        <v>43.75</v>
      </c>
      <c r="Y494" s="57">
        <v>43.75</v>
      </c>
      <c r="Z494" s="57">
        <v>12.5</v>
      </c>
      <c r="AA494" s="57">
        <v>42.86</v>
      </c>
      <c r="AB494" s="57">
        <v>37.5</v>
      </c>
      <c r="AC494" s="57">
        <v>7</v>
      </c>
      <c r="AD494" s="57">
        <v>12</v>
      </c>
      <c r="AE494" s="57">
        <v>71.430000000000007</v>
      </c>
      <c r="AF494" s="57">
        <v>58.33</v>
      </c>
      <c r="AI494" s="45">
        <f t="shared" si="107"/>
        <v>-0.62499999999999822</v>
      </c>
      <c r="AJ494" s="46">
        <f t="shared" si="108"/>
        <v>20.625</v>
      </c>
      <c r="AK494" s="63" t="str">
        <f t="shared" si="109"/>
        <v>N</v>
      </c>
      <c r="AL494" s="63" t="str">
        <f t="shared" si="110"/>
        <v>N</v>
      </c>
      <c r="AM494" s="44" t="str">
        <f t="shared" si="111"/>
        <v>Loss</v>
      </c>
      <c r="AN494" s="44" t="str">
        <f t="shared" si="112"/>
        <v>Loss</v>
      </c>
      <c r="AO494" s="44" t="str">
        <f t="shared" si="113"/>
        <v>Win</v>
      </c>
      <c r="AP494" s="44">
        <f t="shared" si="114"/>
        <v>-50</v>
      </c>
      <c r="AQ494" s="44">
        <f t="shared" si="115"/>
        <v>-50</v>
      </c>
      <c r="AR494" s="44">
        <f t="shared" si="116"/>
        <v>30</v>
      </c>
      <c r="AS494" s="99" t="str">
        <f t="shared" si="117"/>
        <v>-</v>
      </c>
      <c r="AT494" s="99" t="str">
        <f t="shared" si="118"/>
        <v>-</v>
      </c>
      <c r="AU494" s="99" t="str">
        <f t="shared" si="119"/>
        <v>-</v>
      </c>
      <c r="AV494" s="99" t="str">
        <f t="shared" si="120"/>
        <v>+</v>
      </c>
      <c r="AW494" s="99" t="str">
        <f t="shared" si="121"/>
        <v>-</v>
      </c>
    </row>
    <row r="495" spans="1:49" ht="15">
      <c r="A495" s="56">
        <v>43618</v>
      </c>
      <c r="B495" s="57" t="s">
        <v>420</v>
      </c>
      <c r="C495" s="57" t="s">
        <v>1034</v>
      </c>
      <c r="D495" s="57" t="s">
        <v>1035</v>
      </c>
      <c r="E495" s="57" t="s">
        <v>1036</v>
      </c>
      <c r="F495" s="57" t="s">
        <v>1037</v>
      </c>
      <c r="G495" s="57">
        <v>1</v>
      </c>
      <c r="H495" s="57">
        <v>1</v>
      </c>
      <c r="I495" s="57">
        <v>2.52</v>
      </c>
      <c r="J495" s="57">
        <v>3.49</v>
      </c>
      <c r="K495" s="57">
        <v>2.4700000000000002</v>
      </c>
      <c r="L495" s="57">
        <v>0.05</v>
      </c>
      <c r="M495" s="57">
        <v>38</v>
      </c>
      <c r="N495" s="57">
        <v>43</v>
      </c>
      <c r="O495" s="57">
        <v>2</v>
      </c>
      <c r="P495" s="57">
        <v>19</v>
      </c>
      <c r="Q495" s="57">
        <v>20</v>
      </c>
      <c r="R495" s="57">
        <v>0</v>
      </c>
      <c r="S495" s="57">
        <v>50</v>
      </c>
      <c r="T495" s="57">
        <v>50</v>
      </c>
      <c r="U495" s="57">
        <v>31.58</v>
      </c>
      <c r="V495" s="57">
        <v>21.05</v>
      </c>
      <c r="W495" s="57">
        <v>47.37</v>
      </c>
      <c r="X495" s="57">
        <v>27.91</v>
      </c>
      <c r="Y495" s="57">
        <v>41.86</v>
      </c>
      <c r="Z495" s="57">
        <v>30.23</v>
      </c>
      <c r="AA495" s="57">
        <v>47.37</v>
      </c>
      <c r="AB495" s="57">
        <v>30</v>
      </c>
      <c r="AC495" s="57">
        <v>11</v>
      </c>
      <c r="AD495" s="57">
        <v>14</v>
      </c>
      <c r="AE495" s="57">
        <v>45.45</v>
      </c>
      <c r="AF495" s="57">
        <v>42.86</v>
      </c>
      <c r="AI495" s="45">
        <f t="shared" si="107"/>
        <v>-14.775000000000002</v>
      </c>
      <c r="AJ495" s="46">
        <f t="shared" si="108"/>
        <v>24.775000000000002</v>
      </c>
      <c r="AK495" s="63" t="str">
        <f t="shared" si="109"/>
        <v>N</v>
      </c>
      <c r="AL495" s="63" t="str">
        <f t="shared" si="110"/>
        <v>N</v>
      </c>
      <c r="AM495" s="44" t="str">
        <f t="shared" si="111"/>
        <v>Loss</v>
      </c>
      <c r="AN495" s="44" t="str">
        <f t="shared" si="112"/>
        <v>Win</v>
      </c>
      <c r="AO495" s="44" t="str">
        <f t="shared" si="113"/>
        <v>Loss</v>
      </c>
      <c r="AP495" s="44">
        <f t="shared" si="114"/>
        <v>-50</v>
      </c>
      <c r="AQ495" s="44">
        <f t="shared" si="115"/>
        <v>124.5</v>
      </c>
      <c r="AR495" s="44">
        <f t="shared" si="116"/>
        <v>-50</v>
      </c>
      <c r="AS495" s="99" t="str">
        <f t="shared" si="117"/>
        <v>-</v>
      </c>
      <c r="AT495" s="99" t="str">
        <f t="shared" si="118"/>
        <v>-</v>
      </c>
      <c r="AU495" s="99" t="str">
        <f t="shared" si="119"/>
        <v>+</v>
      </c>
      <c r="AV495" s="99" t="str">
        <f t="shared" si="120"/>
        <v>+</v>
      </c>
      <c r="AW495" s="99" t="str">
        <f t="shared" si="121"/>
        <v>-</v>
      </c>
    </row>
    <row r="496" spans="1:49" ht="15">
      <c r="A496" s="56">
        <v>43618</v>
      </c>
      <c r="B496" s="57" t="s">
        <v>420</v>
      </c>
      <c r="C496" s="57" t="s">
        <v>1034</v>
      </c>
      <c r="D496" s="57" t="s">
        <v>1038</v>
      </c>
      <c r="E496" s="57" t="s">
        <v>1039</v>
      </c>
      <c r="F496" s="57" t="s">
        <v>1040</v>
      </c>
      <c r="G496" s="57">
        <v>0</v>
      </c>
      <c r="H496" s="57">
        <v>1</v>
      </c>
      <c r="I496" s="57">
        <v>1.06</v>
      </c>
      <c r="J496" s="57">
        <v>9.83</v>
      </c>
      <c r="K496" s="57">
        <v>18.12</v>
      </c>
      <c r="L496" s="57">
        <v>-17.059999999999999</v>
      </c>
      <c r="M496" s="57">
        <v>38</v>
      </c>
      <c r="N496" s="57">
        <v>29</v>
      </c>
      <c r="O496" s="57">
        <v>0</v>
      </c>
      <c r="P496" s="57">
        <v>19</v>
      </c>
      <c r="Q496" s="57">
        <v>13</v>
      </c>
      <c r="R496" s="57">
        <v>0</v>
      </c>
      <c r="S496" s="57">
        <v>0</v>
      </c>
      <c r="T496" s="57">
        <v>0</v>
      </c>
      <c r="U496" s="57">
        <v>68.42</v>
      </c>
      <c r="V496" s="57">
        <v>21.05</v>
      </c>
      <c r="W496" s="57">
        <v>10.53</v>
      </c>
      <c r="X496" s="57">
        <v>27.59</v>
      </c>
      <c r="Y496" s="57">
        <v>41.38</v>
      </c>
      <c r="Z496" s="57">
        <v>31.03</v>
      </c>
      <c r="AA496" s="57">
        <v>63.16</v>
      </c>
      <c r="AB496" s="57">
        <v>23.08</v>
      </c>
      <c r="AC496" s="57">
        <v>31</v>
      </c>
      <c r="AD496" s="57">
        <v>16</v>
      </c>
      <c r="AE496" s="57">
        <v>74.19</v>
      </c>
      <c r="AF496" s="57">
        <v>50</v>
      </c>
      <c r="AI496" s="45">
        <f t="shared" si="107"/>
        <v>10.233000000000001</v>
      </c>
      <c r="AJ496" s="46">
        <f t="shared" si="108"/>
        <v>-10.233000000000001</v>
      </c>
      <c r="AK496" s="63" t="str">
        <f t="shared" si="109"/>
        <v>N</v>
      </c>
      <c r="AL496" s="63" t="str">
        <f t="shared" si="110"/>
        <v>N</v>
      </c>
      <c r="AM496" s="44" t="str">
        <f t="shared" si="111"/>
        <v>Loss</v>
      </c>
      <c r="AN496" s="44" t="str">
        <f t="shared" si="112"/>
        <v>Loss</v>
      </c>
      <c r="AO496" s="44" t="str">
        <f t="shared" si="113"/>
        <v>Win</v>
      </c>
      <c r="AP496" s="44">
        <f t="shared" si="114"/>
        <v>-50</v>
      </c>
      <c r="AQ496" s="44">
        <f t="shared" si="115"/>
        <v>-50</v>
      </c>
      <c r="AR496" s="44">
        <f t="shared" si="116"/>
        <v>856</v>
      </c>
      <c r="AS496" s="99" t="str">
        <f t="shared" si="117"/>
        <v>+</v>
      </c>
      <c r="AT496" s="99" t="str">
        <f t="shared" si="118"/>
        <v>n/a</v>
      </c>
      <c r="AU496" s="99" t="str">
        <f t="shared" si="119"/>
        <v>+</v>
      </c>
      <c r="AV496" s="99" t="str">
        <f t="shared" si="120"/>
        <v>+</v>
      </c>
      <c r="AW496" s="99" t="str">
        <f t="shared" si="121"/>
        <v>+</v>
      </c>
    </row>
    <row r="497" spans="1:49" ht="15">
      <c r="A497" s="56">
        <v>43618</v>
      </c>
      <c r="B497" s="57" t="s">
        <v>420</v>
      </c>
      <c r="C497" s="57" t="s">
        <v>1034</v>
      </c>
      <c r="D497" s="57" t="s">
        <v>1041</v>
      </c>
      <c r="E497" s="57" t="s">
        <v>1042</v>
      </c>
      <c r="F497" s="57" t="s">
        <v>1043</v>
      </c>
      <c r="G497" s="57">
        <v>4</v>
      </c>
      <c r="H497" s="57">
        <v>0</v>
      </c>
      <c r="I497" s="57">
        <v>1.25</v>
      </c>
      <c r="J497" s="57">
        <v>5.61</v>
      </c>
      <c r="K497" s="57">
        <v>8.64</v>
      </c>
      <c r="L497" s="57">
        <v>-7.39</v>
      </c>
      <c r="M497" s="57">
        <v>42</v>
      </c>
      <c r="N497" s="57">
        <v>41</v>
      </c>
      <c r="O497" s="57">
        <v>2</v>
      </c>
      <c r="P497" s="57">
        <v>20</v>
      </c>
      <c r="Q497" s="57">
        <v>20</v>
      </c>
      <c r="R497" s="57">
        <v>100</v>
      </c>
      <c r="S497" s="57">
        <v>0</v>
      </c>
      <c r="T497" s="57">
        <v>0</v>
      </c>
      <c r="U497" s="57">
        <v>52.38</v>
      </c>
      <c r="V497" s="57">
        <v>28.57</v>
      </c>
      <c r="W497" s="57">
        <v>19.05</v>
      </c>
      <c r="X497" s="57">
        <v>34.15</v>
      </c>
      <c r="Y497" s="57">
        <v>14.63</v>
      </c>
      <c r="Z497" s="57">
        <v>51.22</v>
      </c>
      <c r="AA497" s="57">
        <v>50</v>
      </c>
      <c r="AB497" s="57">
        <v>30</v>
      </c>
      <c r="AC497" s="57">
        <v>36</v>
      </c>
      <c r="AD497" s="57">
        <v>16</v>
      </c>
      <c r="AE497" s="57">
        <v>52.78</v>
      </c>
      <c r="AF497" s="57">
        <v>56.25</v>
      </c>
      <c r="AI497" s="45">
        <f t="shared" si="107"/>
        <v>41.473999999999997</v>
      </c>
      <c r="AJ497" s="46">
        <f t="shared" si="108"/>
        <v>-41.473999999999997</v>
      </c>
      <c r="AK497" s="63" t="str">
        <f t="shared" si="109"/>
        <v>Y</v>
      </c>
      <c r="AL497" s="63" t="str">
        <f t="shared" si="110"/>
        <v>N</v>
      </c>
      <c r="AM497" s="44" t="str">
        <f t="shared" si="111"/>
        <v>Win</v>
      </c>
      <c r="AN497" s="44" t="str">
        <f t="shared" si="112"/>
        <v>Loss</v>
      </c>
      <c r="AO497" s="44" t="str">
        <f t="shared" si="113"/>
        <v>Loss</v>
      </c>
      <c r="AP497" s="44">
        <f t="shared" si="114"/>
        <v>12.5</v>
      </c>
      <c r="AQ497" s="44">
        <f t="shared" si="115"/>
        <v>-50</v>
      </c>
      <c r="AR497" s="44">
        <f t="shared" si="116"/>
        <v>-50</v>
      </c>
      <c r="AS497" s="99" t="str">
        <f t="shared" si="117"/>
        <v>+</v>
      </c>
      <c r="AT497" s="99" t="str">
        <f t="shared" si="118"/>
        <v>+</v>
      </c>
      <c r="AU497" s="99" t="str">
        <f t="shared" si="119"/>
        <v>+</v>
      </c>
      <c r="AV497" s="99" t="str">
        <f t="shared" si="120"/>
        <v>+</v>
      </c>
      <c r="AW497" s="99" t="str">
        <f t="shared" si="121"/>
        <v>+</v>
      </c>
    </row>
    <row r="498" spans="1:49" ht="15">
      <c r="A498" s="56">
        <v>43618</v>
      </c>
      <c r="B498" s="57" t="s">
        <v>420</v>
      </c>
      <c r="C498" s="57" t="s">
        <v>920</v>
      </c>
      <c r="D498" s="57" t="s">
        <v>1044</v>
      </c>
      <c r="E498" s="57" t="s">
        <v>1045</v>
      </c>
      <c r="F498" s="57" t="s">
        <v>1046</v>
      </c>
      <c r="G498" s="57">
        <v>4</v>
      </c>
      <c r="H498" s="57">
        <v>1</v>
      </c>
      <c r="I498" s="57">
        <v>2.27</v>
      </c>
      <c r="J498" s="57">
        <v>3.5</v>
      </c>
      <c r="K498" s="57">
        <v>2.77</v>
      </c>
      <c r="L498" s="57">
        <v>-0.5</v>
      </c>
      <c r="M498" s="57">
        <v>41</v>
      </c>
      <c r="N498" s="57">
        <v>67</v>
      </c>
      <c r="O498" s="57">
        <v>2</v>
      </c>
      <c r="P498" s="57">
        <v>20</v>
      </c>
      <c r="Q498" s="57">
        <v>33</v>
      </c>
      <c r="R498" s="57">
        <v>0</v>
      </c>
      <c r="S498" s="57">
        <v>0</v>
      </c>
      <c r="T498" s="57">
        <v>100</v>
      </c>
      <c r="U498" s="57">
        <v>39.020000000000003</v>
      </c>
      <c r="V498" s="57">
        <v>21.95</v>
      </c>
      <c r="W498" s="57">
        <v>39.020000000000003</v>
      </c>
      <c r="X498" s="57">
        <v>44.78</v>
      </c>
      <c r="Y498" s="57">
        <v>29.85</v>
      </c>
      <c r="Z498" s="57">
        <v>25.37</v>
      </c>
      <c r="AA498" s="57">
        <v>50</v>
      </c>
      <c r="AB498" s="57">
        <v>45.45</v>
      </c>
      <c r="AC498" s="57">
        <v>25</v>
      </c>
      <c r="AD498" s="57">
        <v>38</v>
      </c>
      <c r="AE498" s="57">
        <v>40</v>
      </c>
      <c r="AF498" s="57">
        <v>47.37</v>
      </c>
      <c r="AI498" s="45">
        <f t="shared" si="107"/>
        <v>-34.672000000000004</v>
      </c>
      <c r="AJ498" s="46">
        <f t="shared" si="108"/>
        <v>34.672000000000004</v>
      </c>
      <c r="AK498" s="63" t="str">
        <f t="shared" si="109"/>
        <v>N</v>
      </c>
      <c r="AL498" s="63" t="str">
        <f t="shared" si="110"/>
        <v>N</v>
      </c>
      <c r="AM498" s="44" t="str">
        <f t="shared" si="111"/>
        <v>Win</v>
      </c>
      <c r="AN498" s="44" t="str">
        <f t="shared" si="112"/>
        <v>Loss</v>
      </c>
      <c r="AO498" s="44" t="str">
        <f t="shared" si="113"/>
        <v>Loss</v>
      </c>
      <c r="AP498" s="44">
        <f t="shared" si="114"/>
        <v>63.5</v>
      </c>
      <c r="AQ498" s="44">
        <f t="shared" si="115"/>
        <v>-50</v>
      </c>
      <c r="AR498" s="44">
        <f t="shared" si="116"/>
        <v>-50</v>
      </c>
      <c r="AS498" s="99" t="str">
        <f t="shared" si="117"/>
        <v>+</v>
      </c>
      <c r="AT498" s="99" t="str">
        <f t="shared" si="118"/>
        <v>-</v>
      </c>
      <c r="AU498" s="99" t="str">
        <f t="shared" si="119"/>
        <v>-</v>
      </c>
      <c r="AV498" s="99" t="str">
        <f t="shared" si="120"/>
        <v>+</v>
      </c>
      <c r="AW498" s="99" t="str">
        <f t="shared" si="121"/>
        <v>-</v>
      </c>
    </row>
    <row r="499" spans="1:49" ht="15">
      <c r="A499" s="56">
        <v>43618</v>
      </c>
      <c r="B499" s="57" t="s">
        <v>420</v>
      </c>
      <c r="C499" s="57" t="s">
        <v>1047</v>
      </c>
      <c r="D499" s="57" t="s">
        <v>1048</v>
      </c>
      <c r="E499" s="57" t="s">
        <v>1049</v>
      </c>
      <c r="F499" s="57" t="s">
        <v>1050</v>
      </c>
      <c r="G499" s="57">
        <v>1</v>
      </c>
      <c r="H499" s="57">
        <v>1</v>
      </c>
      <c r="I499" s="57">
        <v>1.47</v>
      </c>
      <c r="J499" s="57">
        <v>4.43</v>
      </c>
      <c r="K499" s="57">
        <v>4.58</v>
      </c>
      <c r="L499" s="57">
        <v>-3.11</v>
      </c>
      <c r="M499" s="57">
        <v>34</v>
      </c>
      <c r="N499" s="57">
        <v>35</v>
      </c>
      <c r="O499" s="57">
        <v>2</v>
      </c>
      <c r="P499" s="57">
        <v>17</v>
      </c>
      <c r="Q499" s="57">
        <v>17</v>
      </c>
      <c r="R499" s="57">
        <v>0</v>
      </c>
      <c r="S499" s="57">
        <v>100</v>
      </c>
      <c r="T499" s="57">
        <v>0</v>
      </c>
      <c r="U499" s="57">
        <v>32.35</v>
      </c>
      <c r="V499" s="57">
        <v>26.47</v>
      </c>
      <c r="W499" s="57">
        <v>41.18</v>
      </c>
      <c r="X499" s="57">
        <v>22.86</v>
      </c>
      <c r="Y499" s="57">
        <v>14.29</v>
      </c>
      <c r="Z499" s="57">
        <v>62.86</v>
      </c>
      <c r="AA499" s="57">
        <v>41.18</v>
      </c>
      <c r="AB499" s="57">
        <v>17.649999999999999</v>
      </c>
      <c r="AC499" s="57">
        <v>12</v>
      </c>
      <c r="AD499" s="57">
        <v>10</v>
      </c>
      <c r="AE499" s="57">
        <v>41.67</v>
      </c>
      <c r="AF499" s="57">
        <v>40</v>
      </c>
      <c r="AI499" s="45">
        <f t="shared" si="107"/>
        <v>17.451999999999998</v>
      </c>
      <c r="AJ499" s="46">
        <f t="shared" si="108"/>
        <v>2.5479999999999983</v>
      </c>
      <c r="AK499" s="63" t="str">
        <f t="shared" si="109"/>
        <v>N</v>
      </c>
      <c r="AL499" s="63" t="str">
        <f t="shared" si="110"/>
        <v>N</v>
      </c>
      <c r="AM499" s="44" t="str">
        <f t="shared" si="111"/>
        <v>Loss</v>
      </c>
      <c r="AN499" s="44" t="str">
        <f t="shared" si="112"/>
        <v>Win</v>
      </c>
      <c r="AO499" s="44" t="str">
        <f t="shared" si="113"/>
        <v>Loss</v>
      </c>
      <c r="AP499" s="44">
        <f t="shared" si="114"/>
        <v>-50</v>
      </c>
      <c r="AQ499" s="44">
        <f t="shared" si="115"/>
        <v>171.5</v>
      </c>
      <c r="AR499" s="44">
        <f t="shared" si="116"/>
        <v>-50</v>
      </c>
      <c r="AS499" s="99" t="str">
        <f t="shared" si="117"/>
        <v>+</v>
      </c>
      <c r="AT499" s="99" t="str">
        <f t="shared" si="118"/>
        <v>-</v>
      </c>
      <c r="AU499" s="99" t="str">
        <f t="shared" si="119"/>
        <v>+</v>
      </c>
      <c r="AV499" s="99" t="str">
        <f t="shared" si="120"/>
        <v>+</v>
      </c>
      <c r="AW499" s="99" t="str">
        <f t="shared" si="121"/>
        <v>+</v>
      </c>
    </row>
    <row r="500" spans="1:49" ht="15">
      <c r="A500" s="56">
        <v>43618</v>
      </c>
      <c r="B500" s="57" t="s">
        <v>420</v>
      </c>
      <c r="C500" s="57" t="s">
        <v>1047</v>
      </c>
      <c r="D500" s="57" t="s">
        <v>1051</v>
      </c>
      <c r="E500" s="57" t="s">
        <v>1052</v>
      </c>
      <c r="F500" s="57" t="s">
        <v>1053</v>
      </c>
      <c r="G500" s="57">
        <v>3</v>
      </c>
      <c r="H500" s="57">
        <v>1</v>
      </c>
      <c r="I500" s="57">
        <v>3.12</v>
      </c>
      <c r="J500" s="57">
        <v>3.68</v>
      </c>
      <c r="K500" s="57">
        <v>1.97</v>
      </c>
      <c r="L500" s="57">
        <v>1.1499999999999999</v>
      </c>
      <c r="M500" s="57">
        <v>35</v>
      </c>
      <c r="N500" s="57">
        <v>29</v>
      </c>
      <c r="O500" s="57">
        <v>0</v>
      </c>
      <c r="P500" s="57">
        <v>17</v>
      </c>
      <c r="Q500" s="57">
        <v>13</v>
      </c>
      <c r="R500" s="57">
        <v>0</v>
      </c>
      <c r="S500" s="57">
        <v>0</v>
      </c>
      <c r="T500" s="57">
        <v>0</v>
      </c>
      <c r="U500" s="57">
        <v>31.43</v>
      </c>
      <c r="V500" s="57">
        <v>14.29</v>
      </c>
      <c r="W500" s="57">
        <v>54.29</v>
      </c>
      <c r="X500" s="57">
        <v>51.72</v>
      </c>
      <c r="Y500" s="57">
        <v>20.69</v>
      </c>
      <c r="Z500" s="57">
        <v>27.59</v>
      </c>
      <c r="AA500" s="57">
        <v>35.29</v>
      </c>
      <c r="AB500" s="57">
        <v>53.85</v>
      </c>
      <c r="AC500" s="57">
        <v>18</v>
      </c>
      <c r="AD500" s="57">
        <v>20</v>
      </c>
      <c r="AE500" s="57">
        <v>33.33</v>
      </c>
      <c r="AF500" s="57">
        <v>60</v>
      </c>
      <c r="AI500" s="45">
        <f t="shared" si="107"/>
        <v>-10.038000000000002</v>
      </c>
      <c r="AJ500" s="46">
        <f t="shared" si="108"/>
        <v>10.038000000000002</v>
      </c>
      <c r="AK500" s="63" t="str">
        <f t="shared" si="109"/>
        <v>N</v>
      </c>
      <c r="AL500" s="63" t="str">
        <f t="shared" si="110"/>
        <v>N</v>
      </c>
      <c r="AM500" s="44" t="str">
        <f t="shared" si="111"/>
        <v>Win</v>
      </c>
      <c r="AN500" s="44" t="str">
        <f t="shared" si="112"/>
        <v>Loss</v>
      </c>
      <c r="AO500" s="44" t="str">
        <f t="shared" si="113"/>
        <v>Loss</v>
      </c>
      <c r="AP500" s="44">
        <f t="shared" si="114"/>
        <v>106</v>
      </c>
      <c r="AQ500" s="44">
        <f t="shared" si="115"/>
        <v>-50</v>
      </c>
      <c r="AR500" s="44">
        <f t="shared" si="116"/>
        <v>-50</v>
      </c>
      <c r="AS500" s="99" t="str">
        <f t="shared" si="117"/>
        <v>-</v>
      </c>
      <c r="AT500" s="99" t="str">
        <f t="shared" si="118"/>
        <v>n/a</v>
      </c>
      <c r="AU500" s="99" t="str">
        <f t="shared" si="119"/>
        <v>-</v>
      </c>
      <c r="AV500" s="99" t="str">
        <f t="shared" si="120"/>
        <v>-</v>
      </c>
      <c r="AW500" s="99" t="str">
        <f t="shared" si="121"/>
        <v>-</v>
      </c>
    </row>
    <row r="501" spans="1:49" ht="15">
      <c r="A501" s="56">
        <v>43618</v>
      </c>
      <c r="B501" s="57" t="s">
        <v>420</v>
      </c>
      <c r="C501" s="57" t="s">
        <v>927</v>
      </c>
      <c r="D501" s="57" t="s">
        <v>1054</v>
      </c>
      <c r="E501" s="57" t="s">
        <v>1055</v>
      </c>
      <c r="F501" s="57" t="s">
        <v>1056</v>
      </c>
      <c r="G501" s="57">
        <v>1</v>
      </c>
      <c r="H501" s="57">
        <v>1</v>
      </c>
      <c r="I501" s="57">
        <v>1.78</v>
      </c>
      <c r="J501" s="57">
        <v>3.88</v>
      </c>
      <c r="K501" s="57">
        <v>3.58</v>
      </c>
      <c r="L501" s="57">
        <v>-1.8</v>
      </c>
      <c r="M501" s="57">
        <v>36</v>
      </c>
      <c r="N501" s="57">
        <v>10</v>
      </c>
      <c r="O501" s="57">
        <v>0</v>
      </c>
      <c r="P501" s="57">
        <v>18</v>
      </c>
      <c r="Q501" s="57">
        <v>4</v>
      </c>
      <c r="R501" s="57">
        <v>0</v>
      </c>
      <c r="S501" s="57">
        <v>0</v>
      </c>
      <c r="T501" s="57">
        <v>0</v>
      </c>
      <c r="U501" s="57">
        <v>33.33</v>
      </c>
      <c r="V501" s="57">
        <v>22.22</v>
      </c>
      <c r="W501" s="57">
        <v>44.44</v>
      </c>
      <c r="X501" s="57">
        <v>10</v>
      </c>
      <c r="Y501" s="57">
        <v>40</v>
      </c>
      <c r="Z501" s="57">
        <v>50</v>
      </c>
      <c r="AA501" s="57">
        <v>33.33</v>
      </c>
      <c r="AB501" s="57">
        <v>0</v>
      </c>
      <c r="AC501" s="57">
        <v>14</v>
      </c>
      <c r="AD501" s="57">
        <v>2</v>
      </c>
      <c r="AE501" s="57">
        <v>50</v>
      </c>
      <c r="AF501" s="57">
        <v>0</v>
      </c>
      <c r="AI501" s="45">
        <f t="shared" si="107"/>
        <v>4</v>
      </c>
      <c r="AJ501" s="46">
        <f t="shared" si="108"/>
        <v>-4</v>
      </c>
      <c r="AK501" s="63" t="str">
        <f t="shared" si="109"/>
        <v>N</v>
      </c>
      <c r="AL501" s="63" t="str">
        <f t="shared" si="110"/>
        <v>N</v>
      </c>
      <c r="AM501" s="44" t="str">
        <f t="shared" si="111"/>
        <v>Loss</v>
      </c>
      <c r="AN501" s="44" t="str">
        <f t="shared" si="112"/>
        <v>Win</v>
      </c>
      <c r="AO501" s="44" t="str">
        <f t="shared" si="113"/>
        <v>Loss</v>
      </c>
      <c r="AP501" s="44">
        <f t="shared" si="114"/>
        <v>-50</v>
      </c>
      <c r="AQ501" s="44">
        <f t="shared" si="115"/>
        <v>144</v>
      </c>
      <c r="AR501" s="44">
        <f t="shared" si="116"/>
        <v>-50</v>
      </c>
      <c r="AS501" s="99" t="str">
        <f t="shared" si="117"/>
        <v>+</v>
      </c>
      <c r="AT501" s="99" t="str">
        <f t="shared" si="118"/>
        <v>n/a</v>
      </c>
      <c r="AU501" s="99" t="str">
        <f t="shared" si="119"/>
        <v>+</v>
      </c>
      <c r="AV501" s="99" t="str">
        <f t="shared" si="120"/>
        <v>+</v>
      </c>
      <c r="AW501" s="99" t="str">
        <f t="shared" si="121"/>
        <v>+</v>
      </c>
    </row>
    <row r="502" spans="1:49" ht="15">
      <c r="A502" s="56">
        <v>43618</v>
      </c>
      <c r="B502" s="57" t="s">
        <v>420</v>
      </c>
      <c r="C502" s="57" t="s">
        <v>927</v>
      </c>
      <c r="D502" s="57" t="s">
        <v>1057</v>
      </c>
      <c r="E502" s="57" t="s">
        <v>1058</v>
      </c>
      <c r="F502" s="57" t="s">
        <v>1059</v>
      </c>
      <c r="G502" s="57">
        <v>4</v>
      </c>
      <c r="H502" s="57">
        <v>1</v>
      </c>
      <c r="I502" s="57">
        <v>1.59</v>
      </c>
      <c r="J502" s="57">
        <v>4.1100000000000003</v>
      </c>
      <c r="K502" s="57">
        <v>3.96</v>
      </c>
      <c r="L502" s="57">
        <v>-2.37</v>
      </c>
      <c r="M502" s="57">
        <v>9</v>
      </c>
      <c r="N502" s="57">
        <v>34</v>
      </c>
      <c r="O502" s="57">
        <v>0</v>
      </c>
      <c r="P502" s="57">
        <v>4</v>
      </c>
      <c r="Q502" s="57">
        <v>17</v>
      </c>
      <c r="R502" s="57">
        <v>0</v>
      </c>
      <c r="S502" s="57">
        <v>0</v>
      </c>
      <c r="T502" s="57">
        <v>0</v>
      </c>
      <c r="U502" s="57">
        <v>33.33</v>
      </c>
      <c r="V502" s="57">
        <v>33.33</v>
      </c>
      <c r="W502" s="57">
        <v>33.33</v>
      </c>
      <c r="X502" s="57">
        <v>20.59</v>
      </c>
      <c r="Y502" s="57">
        <v>14.71</v>
      </c>
      <c r="Z502" s="57">
        <v>64.709999999999994</v>
      </c>
      <c r="AA502" s="57">
        <v>75</v>
      </c>
      <c r="AB502" s="57">
        <v>23.53</v>
      </c>
      <c r="AC502" s="57">
        <v>1</v>
      </c>
      <c r="AD502" s="57">
        <v>6</v>
      </c>
      <c r="AE502" s="57">
        <v>100</v>
      </c>
      <c r="AF502" s="57">
        <v>33.33</v>
      </c>
      <c r="AI502" s="45">
        <f t="shared" si="107"/>
        <v>10.686</v>
      </c>
      <c r="AJ502" s="46">
        <f t="shared" si="108"/>
        <v>-10.686</v>
      </c>
      <c r="AK502" s="63" t="str">
        <f t="shared" si="109"/>
        <v>Y</v>
      </c>
      <c r="AL502" s="63" t="str">
        <f t="shared" si="110"/>
        <v>N</v>
      </c>
      <c r="AM502" s="44" t="str">
        <f t="shared" si="111"/>
        <v>Win</v>
      </c>
      <c r="AN502" s="44" t="str">
        <f t="shared" si="112"/>
        <v>Loss</v>
      </c>
      <c r="AO502" s="44" t="str">
        <f t="shared" si="113"/>
        <v>Loss</v>
      </c>
      <c r="AP502" s="44">
        <f t="shared" si="114"/>
        <v>29.5</v>
      </c>
      <c r="AQ502" s="44">
        <f t="shared" si="115"/>
        <v>-50</v>
      </c>
      <c r="AR502" s="44">
        <f t="shared" si="116"/>
        <v>-50</v>
      </c>
      <c r="AS502" s="99" t="str">
        <f t="shared" si="117"/>
        <v>+</v>
      </c>
      <c r="AT502" s="99" t="str">
        <f t="shared" si="118"/>
        <v>n/a</v>
      </c>
      <c r="AU502" s="99" t="str">
        <f t="shared" si="119"/>
        <v>+</v>
      </c>
      <c r="AV502" s="99" t="str">
        <f t="shared" si="120"/>
        <v>+</v>
      </c>
      <c r="AW502" s="99" t="str">
        <f t="shared" si="121"/>
        <v>+</v>
      </c>
    </row>
    <row r="503" spans="1:49" ht="15">
      <c r="A503" s="56">
        <v>43618</v>
      </c>
      <c r="B503" s="57" t="s">
        <v>420</v>
      </c>
      <c r="C503" s="57" t="s">
        <v>927</v>
      </c>
      <c r="D503" s="57" t="s">
        <v>1060</v>
      </c>
      <c r="E503" s="57" t="s">
        <v>1061</v>
      </c>
      <c r="F503" s="57" t="s">
        <v>1062</v>
      </c>
      <c r="G503" s="57">
        <v>0</v>
      </c>
      <c r="H503" s="57">
        <v>0</v>
      </c>
      <c r="I503" s="57">
        <v>2.5499999999999998</v>
      </c>
      <c r="J503" s="57">
        <v>3.63</v>
      </c>
      <c r="K503" s="57">
        <v>2.23</v>
      </c>
      <c r="L503" s="57">
        <v>0.32</v>
      </c>
      <c r="M503" s="57">
        <v>34</v>
      </c>
      <c r="N503" s="57">
        <v>9</v>
      </c>
      <c r="O503" s="57">
        <v>0</v>
      </c>
      <c r="P503" s="57">
        <v>17</v>
      </c>
      <c r="Q503" s="57">
        <v>4</v>
      </c>
      <c r="R503" s="57">
        <v>0</v>
      </c>
      <c r="S503" s="57">
        <v>0</v>
      </c>
      <c r="T503" s="57">
        <v>0</v>
      </c>
      <c r="U503" s="57">
        <v>23.53</v>
      </c>
      <c r="V503" s="57">
        <v>26.47</v>
      </c>
      <c r="W503" s="57">
        <v>50</v>
      </c>
      <c r="X503" s="57">
        <v>44.44</v>
      </c>
      <c r="Y503" s="57">
        <v>11.11</v>
      </c>
      <c r="Z503" s="57">
        <v>44.44</v>
      </c>
      <c r="AA503" s="57">
        <v>29.41</v>
      </c>
      <c r="AB503" s="57">
        <v>50</v>
      </c>
      <c r="AC503" s="57">
        <v>11</v>
      </c>
      <c r="AD503" s="57">
        <v>5</v>
      </c>
      <c r="AE503" s="57">
        <v>45.45</v>
      </c>
      <c r="AF503" s="57">
        <v>40</v>
      </c>
      <c r="AI503" s="45">
        <f t="shared" si="107"/>
        <v>-3.7580000000000009</v>
      </c>
      <c r="AJ503" s="46">
        <f t="shared" si="108"/>
        <v>3.7580000000000009</v>
      </c>
      <c r="AK503" s="63" t="str">
        <f t="shared" si="109"/>
        <v>N</v>
      </c>
      <c r="AL503" s="63" t="str">
        <f t="shared" si="110"/>
        <v>N</v>
      </c>
      <c r="AM503" s="44" t="str">
        <f t="shared" si="111"/>
        <v>Loss</v>
      </c>
      <c r="AN503" s="44" t="str">
        <f t="shared" si="112"/>
        <v>Win</v>
      </c>
      <c r="AO503" s="44" t="str">
        <f t="shared" si="113"/>
        <v>Loss</v>
      </c>
      <c r="AP503" s="44">
        <f t="shared" si="114"/>
        <v>-50</v>
      </c>
      <c r="AQ503" s="44">
        <f t="shared" si="115"/>
        <v>131.5</v>
      </c>
      <c r="AR503" s="44">
        <f t="shared" si="116"/>
        <v>-50</v>
      </c>
      <c r="AS503" s="99" t="str">
        <f t="shared" si="117"/>
        <v>-</v>
      </c>
      <c r="AT503" s="99" t="str">
        <f t="shared" si="118"/>
        <v>n/a</v>
      </c>
      <c r="AU503" s="99" t="str">
        <f t="shared" si="119"/>
        <v>-</v>
      </c>
      <c r="AV503" s="99" t="str">
        <f t="shared" si="120"/>
        <v>-</v>
      </c>
      <c r="AW503" s="99" t="str">
        <f t="shared" si="121"/>
        <v>-</v>
      </c>
    </row>
    <row r="504" spans="1:49" ht="15">
      <c r="A504" s="56">
        <v>43618</v>
      </c>
      <c r="B504" s="57" t="s">
        <v>420</v>
      </c>
      <c r="C504" s="57" t="s">
        <v>931</v>
      </c>
      <c r="D504" s="57" t="s">
        <v>1063</v>
      </c>
      <c r="E504" s="57" t="s">
        <v>1064</v>
      </c>
      <c r="F504" s="57" t="s">
        <v>1065</v>
      </c>
      <c r="G504" s="57">
        <v>0</v>
      </c>
      <c r="H504" s="57">
        <v>2</v>
      </c>
      <c r="I504" s="57">
        <v>10.14</v>
      </c>
      <c r="J504" s="57">
        <v>6.03</v>
      </c>
      <c r="K504" s="57">
        <v>1.17</v>
      </c>
      <c r="L504" s="57">
        <v>8.9700000000000006</v>
      </c>
      <c r="M504" s="57">
        <v>28</v>
      </c>
      <c r="N504" s="57">
        <v>37</v>
      </c>
      <c r="O504" s="57">
        <v>0</v>
      </c>
      <c r="P504" s="57">
        <v>14</v>
      </c>
      <c r="Q504" s="57">
        <v>17</v>
      </c>
      <c r="R504" s="57">
        <v>0</v>
      </c>
      <c r="S504" s="57">
        <v>0</v>
      </c>
      <c r="T504" s="57">
        <v>0</v>
      </c>
      <c r="U504" s="57">
        <v>17.86</v>
      </c>
      <c r="V504" s="57">
        <v>17.86</v>
      </c>
      <c r="W504" s="57">
        <v>64.290000000000006</v>
      </c>
      <c r="X504" s="57">
        <v>18.920000000000002</v>
      </c>
      <c r="Y504" s="57">
        <v>29.73</v>
      </c>
      <c r="Z504" s="57">
        <v>51.35</v>
      </c>
      <c r="AA504" s="57">
        <v>35.71</v>
      </c>
      <c r="AB504" s="57">
        <v>17.649999999999999</v>
      </c>
      <c r="AC504" s="57">
        <v>3</v>
      </c>
      <c r="AD504" s="57">
        <v>7</v>
      </c>
      <c r="AE504" s="57">
        <v>66.67</v>
      </c>
      <c r="AF504" s="57">
        <v>71.430000000000007</v>
      </c>
      <c r="AI504" s="45">
        <f t="shared" si="107"/>
        <v>-3.9870000000000019</v>
      </c>
      <c r="AJ504" s="46">
        <f t="shared" si="108"/>
        <v>3.9870000000000019</v>
      </c>
      <c r="AK504" s="63" t="str">
        <f t="shared" si="109"/>
        <v>N</v>
      </c>
      <c r="AL504" s="63" t="str">
        <f t="shared" si="110"/>
        <v>N</v>
      </c>
      <c r="AM504" s="44" t="str">
        <f t="shared" si="111"/>
        <v>Loss</v>
      </c>
      <c r="AN504" s="44" t="str">
        <f t="shared" si="112"/>
        <v>Loss</v>
      </c>
      <c r="AO504" s="44" t="str">
        <f t="shared" si="113"/>
        <v>Win</v>
      </c>
      <c r="AP504" s="44">
        <f t="shared" si="114"/>
        <v>-50</v>
      </c>
      <c r="AQ504" s="44">
        <f t="shared" si="115"/>
        <v>-50</v>
      </c>
      <c r="AR504" s="44">
        <f t="shared" si="116"/>
        <v>8.5</v>
      </c>
      <c r="AS504" s="99" t="str">
        <f t="shared" si="117"/>
        <v>-</v>
      </c>
      <c r="AT504" s="99" t="str">
        <f t="shared" si="118"/>
        <v>n/a</v>
      </c>
      <c r="AU504" s="99" t="str">
        <f t="shared" si="119"/>
        <v>-</v>
      </c>
      <c r="AV504" s="99" t="str">
        <f t="shared" si="120"/>
        <v>+</v>
      </c>
      <c r="AW504" s="99" t="str">
        <f t="shared" si="121"/>
        <v>-</v>
      </c>
    </row>
    <row r="505" spans="1:49" ht="15">
      <c r="A505" s="56">
        <v>43618</v>
      </c>
      <c r="B505" s="57" t="s">
        <v>420</v>
      </c>
      <c r="C505" s="57" t="s">
        <v>931</v>
      </c>
      <c r="D505" s="57" t="s">
        <v>1066</v>
      </c>
      <c r="E505" s="57" t="s">
        <v>1067</v>
      </c>
      <c r="F505" s="57" t="s">
        <v>1068</v>
      </c>
      <c r="G505" s="57">
        <v>0</v>
      </c>
      <c r="H505" s="57">
        <v>3</v>
      </c>
      <c r="I505" s="57">
        <v>1.72</v>
      </c>
      <c r="J505" s="57">
        <v>3.95</v>
      </c>
      <c r="K505" s="57">
        <v>3.52</v>
      </c>
      <c r="L505" s="57">
        <v>-1.8</v>
      </c>
      <c r="M505" s="57">
        <v>27</v>
      </c>
      <c r="N505" s="57">
        <v>30</v>
      </c>
      <c r="O505" s="57">
        <v>1</v>
      </c>
      <c r="P505" s="57">
        <v>14</v>
      </c>
      <c r="Q505" s="57">
        <v>14</v>
      </c>
      <c r="R505" s="57">
        <v>0</v>
      </c>
      <c r="S505" s="57">
        <v>0</v>
      </c>
      <c r="T505" s="57">
        <v>100</v>
      </c>
      <c r="U505" s="57">
        <v>62.96</v>
      </c>
      <c r="V505" s="57">
        <v>14.81</v>
      </c>
      <c r="W505" s="57">
        <v>22.22</v>
      </c>
      <c r="X505" s="57">
        <v>46.67</v>
      </c>
      <c r="Y505" s="57">
        <v>23.33</v>
      </c>
      <c r="Z505" s="57">
        <v>30</v>
      </c>
      <c r="AA505" s="57">
        <v>71.430000000000007</v>
      </c>
      <c r="AB505" s="57">
        <v>35.71</v>
      </c>
      <c r="AC505" s="57">
        <v>16</v>
      </c>
      <c r="AD505" s="57">
        <v>14</v>
      </c>
      <c r="AE505" s="57">
        <v>87.5</v>
      </c>
      <c r="AF505" s="57">
        <v>71.430000000000007</v>
      </c>
      <c r="AI505" s="45">
        <f t="shared" si="107"/>
        <v>-26.038000000000004</v>
      </c>
      <c r="AJ505" s="46">
        <f t="shared" si="108"/>
        <v>26.038000000000004</v>
      </c>
      <c r="AK505" s="63" t="str">
        <f t="shared" si="109"/>
        <v>Y</v>
      </c>
      <c r="AL505" s="63" t="str">
        <f t="shared" si="110"/>
        <v>N</v>
      </c>
      <c r="AM505" s="44" t="str">
        <f t="shared" si="111"/>
        <v>Loss</v>
      </c>
      <c r="AN505" s="44" t="str">
        <f t="shared" si="112"/>
        <v>Loss</v>
      </c>
      <c r="AO505" s="44" t="str">
        <f t="shared" si="113"/>
        <v>Win</v>
      </c>
      <c r="AP505" s="44">
        <f t="shared" si="114"/>
        <v>-50</v>
      </c>
      <c r="AQ505" s="44">
        <f t="shared" si="115"/>
        <v>-50</v>
      </c>
      <c r="AR505" s="44">
        <f t="shared" si="116"/>
        <v>126</v>
      </c>
      <c r="AS505" s="99" t="str">
        <f t="shared" si="117"/>
        <v>+</v>
      </c>
      <c r="AT505" s="99" t="str">
        <f t="shared" si="118"/>
        <v>-</v>
      </c>
      <c r="AU505" s="99" t="str">
        <f t="shared" si="119"/>
        <v>+</v>
      </c>
      <c r="AV505" s="99" t="str">
        <f t="shared" si="120"/>
        <v>+</v>
      </c>
      <c r="AW505" s="99" t="str">
        <f t="shared" si="121"/>
        <v>-</v>
      </c>
    </row>
    <row r="506" spans="1:49" ht="15">
      <c r="A506" s="56">
        <v>43618</v>
      </c>
      <c r="B506" s="57" t="s">
        <v>420</v>
      </c>
      <c r="C506" s="57" t="s">
        <v>421</v>
      </c>
      <c r="D506" s="57" t="s">
        <v>1069</v>
      </c>
      <c r="E506" s="57" t="s">
        <v>1070</v>
      </c>
      <c r="F506" s="57" t="s">
        <v>1071</v>
      </c>
      <c r="G506" s="57">
        <v>3</v>
      </c>
      <c r="H506" s="57">
        <v>1</v>
      </c>
      <c r="I506" s="57">
        <v>2.11</v>
      </c>
      <c r="J506" s="57">
        <v>3.53</v>
      </c>
      <c r="K506" s="57">
        <v>2.77</v>
      </c>
      <c r="L506" s="57">
        <v>-0.66</v>
      </c>
      <c r="M506" s="57">
        <v>35</v>
      </c>
      <c r="N506" s="57">
        <v>63</v>
      </c>
      <c r="O506" s="57">
        <v>2</v>
      </c>
      <c r="P506" s="57">
        <v>18</v>
      </c>
      <c r="Q506" s="57">
        <v>30</v>
      </c>
      <c r="R506" s="57">
        <v>50</v>
      </c>
      <c r="S506" s="57">
        <v>0</v>
      </c>
      <c r="T506" s="57">
        <v>50</v>
      </c>
      <c r="U506" s="57">
        <v>34.29</v>
      </c>
      <c r="V506" s="57">
        <v>25.71</v>
      </c>
      <c r="W506" s="57">
        <v>40</v>
      </c>
      <c r="X506" s="57">
        <v>34.92</v>
      </c>
      <c r="Y506" s="57">
        <v>23.81</v>
      </c>
      <c r="Z506" s="57">
        <v>41.27</v>
      </c>
      <c r="AA506" s="57">
        <v>33.33</v>
      </c>
      <c r="AB506" s="57">
        <v>23.33</v>
      </c>
      <c r="AC506" s="57">
        <v>15</v>
      </c>
      <c r="AD506" s="57">
        <v>31</v>
      </c>
      <c r="AE506" s="57">
        <v>40</v>
      </c>
      <c r="AF506" s="57">
        <v>45.16</v>
      </c>
      <c r="AI506" s="45">
        <f t="shared" si="107"/>
        <v>0.31800000000000139</v>
      </c>
      <c r="AJ506" s="46">
        <f t="shared" si="108"/>
        <v>-0.31800000000000139</v>
      </c>
      <c r="AK506" s="63" t="str">
        <f t="shared" si="109"/>
        <v>N</v>
      </c>
      <c r="AL506" s="63" t="str">
        <f t="shared" si="110"/>
        <v>N</v>
      </c>
      <c r="AM506" s="44" t="str">
        <f t="shared" si="111"/>
        <v>Win</v>
      </c>
      <c r="AN506" s="44" t="str">
        <f t="shared" si="112"/>
        <v>Loss</v>
      </c>
      <c r="AO506" s="44" t="str">
        <f t="shared" si="113"/>
        <v>Loss</v>
      </c>
      <c r="AP506" s="44">
        <f t="shared" si="114"/>
        <v>55.5</v>
      </c>
      <c r="AQ506" s="44">
        <f t="shared" si="115"/>
        <v>-50</v>
      </c>
      <c r="AR506" s="44">
        <f t="shared" si="116"/>
        <v>-50</v>
      </c>
      <c r="AS506" s="99" t="str">
        <f t="shared" si="117"/>
        <v>+</v>
      </c>
      <c r="AT506" s="99" t="str">
        <f t="shared" si="118"/>
        <v>-</v>
      </c>
      <c r="AU506" s="99" t="str">
        <f t="shared" si="119"/>
        <v>-</v>
      </c>
      <c r="AV506" s="99" t="str">
        <f t="shared" si="120"/>
        <v>+</v>
      </c>
      <c r="AW506" s="99" t="str">
        <f t="shared" si="121"/>
        <v>+</v>
      </c>
    </row>
    <row r="507" spans="1:49" ht="15">
      <c r="A507" s="56">
        <v>43618</v>
      </c>
      <c r="B507" s="57" t="s">
        <v>420</v>
      </c>
      <c r="C507" s="57" t="s">
        <v>421</v>
      </c>
      <c r="D507" s="57" t="s">
        <v>1072</v>
      </c>
      <c r="E507" s="57" t="s">
        <v>1073</v>
      </c>
      <c r="F507" s="57" t="s">
        <v>1074</v>
      </c>
      <c r="G507" s="57">
        <v>2</v>
      </c>
      <c r="H507" s="57">
        <v>0</v>
      </c>
      <c r="I507" s="57">
        <v>1.29</v>
      </c>
      <c r="J507" s="57">
        <v>5.26</v>
      </c>
      <c r="K507" s="57">
        <v>6.56</v>
      </c>
      <c r="L507" s="57">
        <v>-5.27</v>
      </c>
      <c r="M507" s="57">
        <v>62</v>
      </c>
      <c r="N507" s="57">
        <v>56</v>
      </c>
      <c r="O507" s="57">
        <v>2</v>
      </c>
      <c r="P507" s="57">
        <v>30</v>
      </c>
      <c r="Q507" s="57">
        <v>27</v>
      </c>
      <c r="R507" s="57">
        <v>50</v>
      </c>
      <c r="S507" s="57">
        <v>50</v>
      </c>
      <c r="T507" s="57">
        <v>0</v>
      </c>
      <c r="U507" s="57">
        <v>37.1</v>
      </c>
      <c r="V507" s="57">
        <v>33.869999999999997</v>
      </c>
      <c r="W507" s="57">
        <v>29.03</v>
      </c>
      <c r="X507" s="57">
        <v>26.79</v>
      </c>
      <c r="Y507" s="57">
        <v>19.64</v>
      </c>
      <c r="Z507" s="57">
        <v>53.57</v>
      </c>
      <c r="AA507" s="57">
        <v>43.33</v>
      </c>
      <c r="AB507" s="57">
        <v>18.52</v>
      </c>
      <c r="AC507" s="57">
        <v>35</v>
      </c>
      <c r="AD507" s="57">
        <v>13</v>
      </c>
      <c r="AE507" s="57">
        <v>45.71</v>
      </c>
      <c r="AF507" s="57">
        <v>23.08</v>
      </c>
      <c r="AI507" s="45">
        <f t="shared" si="107"/>
        <v>28.393000000000001</v>
      </c>
      <c r="AJ507" s="46">
        <f t="shared" si="108"/>
        <v>-18.393000000000001</v>
      </c>
      <c r="AK507" s="63" t="str">
        <f t="shared" si="109"/>
        <v>N</v>
      </c>
      <c r="AL507" s="63" t="str">
        <f t="shared" si="110"/>
        <v>N</v>
      </c>
      <c r="AM507" s="44" t="str">
        <f t="shared" si="111"/>
        <v>Win</v>
      </c>
      <c r="AN507" s="44" t="str">
        <f t="shared" si="112"/>
        <v>Loss</v>
      </c>
      <c r="AO507" s="44" t="str">
        <f t="shared" si="113"/>
        <v>Loss</v>
      </c>
      <c r="AP507" s="44">
        <f t="shared" si="114"/>
        <v>14.5</v>
      </c>
      <c r="AQ507" s="44">
        <f t="shared" si="115"/>
        <v>-50</v>
      </c>
      <c r="AR507" s="44">
        <f t="shared" si="116"/>
        <v>-50</v>
      </c>
      <c r="AS507" s="99" t="str">
        <f t="shared" si="117"/>
        <v>+</v>
      </c>
      <c r="AT507" s="99" t="str">
        <f t="shared" si="118"/>
        <v>+</v>
      </c>
      <c r="AU507" s="99" t="str">
        <f t="shared" si="119"/>
        <v>+</v>
      </c>
      <c r="AV507" s="99" t="str">
        <f t="shared" si="120"/>
        <v>+</v>
      </c>
      <c r="AW507" s="99" t="str">
        <f t="shared" si="121"/>
        <v>+</v>
      </c>
    </row>
    <row r="508" spans="1:49" ht="15">
      <c r="A508" s="56">
        <v>43618</v>
      </c>
      <c r="B508" s="57" t="s">
        <v>420</v>
      </c>
      <c r="C508" s="57" t="s">
        <v>421</v>
      </c>
      <c r="D508" s="57" t="s">
        <v>1075</v>
      </c>
      <c r="E508" s="57" t="s">
        <v>1076</v>
      </c>
      <c r="F508" s="57" t="s">
        <v>1077</v>
      </c>
      <c r="G508" s="57">
        <v>0</v>
      </c>
      <c r="H508" s="57">
        <v>0</v>
      </c>
      <c r="I508" s="57">
        <v>2.04</v>
      </c>
      <c r="J508" s="57">
        <v>3.49</v>
      </c>
      <c r="K508" s="57">
        <v>2.94</v>
      </c>
      <c r="L508" s="57">
        <v>-0.9</v>
      </c>
      <c r="M508" s="57">
        <v>36</v>
      </c>
      <c r="N508" s="57">
        <v>34</v>
      </c>
      <c r="O508" s="57">
        <v>2</v>
      </c>
      <c r="P508" s="57">
        <v>18</v>
      </c>
      <c r="Q508" s="57">
        <v>17</v>
      </c>
      <c r="R508" s="57">
        <v>0</v>
      </c>
      <c r="S508" s="57">
        <v>50</v>
      </c>
      <c r="T508" s="57">
        <v>50</v>
      </c>
      <c r="U508" s="57">
        <v>36.11</v>
      </c>
      <c r="V508" s="57">
        <v>33.33</v>
      </c>
      <c r="W508" s="57">
        <v>30.56</v>
      </c>
      <c r="X508" s="57">
        <v>38.24</v>
      </c>
      <c r="Y508" s="57">
        <v>17.649999999999999</v>
      </c>
      <c r="Z508" s="57">
        <v>44.12</v>
      </c>
      <c r="AA508" s="57">
        <v>50</v>
      </c>
      <c r="AB508" s="57">
        <v>35.29</v>
      </c>
      <c r="AC508" s="57">
        <v>23</v>
      </c>
      <c r="AD508" s="57">
        <v>14</v>
      </c>
      <c r="AE508" s="57">
        <v>39.130000000000003</v>
      </c>
      <c r="AF508" s="57">
        <v>42.86</v>
      </c>
      <c r="AI508" s="45">
        <f t="shared" si="107"/>
        <v>-6.1460000000000008</v>
      </c>
      <c r="AJ508" s="46">
        <f t="shared" si="108"/>
        <v>16.146000000000001</v>
      </c>
      <c r="AK508" s="63" t="str">
        <f t="shared" si="109"/>
        <v>N</v>
      </c>
      <c r="AL508" s="63" t="str">
        <f t="shared" si="110"/>
        <v>N</v>
      </c>
      <c r="AM508" s="44" t="str">
        <f t="shared" si="111"/>
        <v>Loss</v>
      </c>
      <c r="AN508" s="44" t="str">
        <f t="shared" si="112"/>
        <v>Win</v>
      </c>
      <c r="AO508" s="44" t="str">
        <f t="shared" si="113"/>
        <v>Loss</v>
      </c>
      <c r="AP508" s="44">
        <f t="shared" si="114"/>
        <v>-50</v>
      </c>
      <c r="AQ508" s="44">
        <f t="shared" si="115"/>
        <v>124.5</v>
      </c>
      <c r="AR508" s="44">
        <f t="shared" si="116"/>
        <v>-50</v>
      </c>
      <c r="AS508" s="99" t="str">
        <f t="shared" si="117"/>
        <v>+</v>
      </c>
      <c r="AT508" s="99" t="str">
        <f t="shared" si="118"/>
        <v>-</v>
      </c>
      <c r="AU508" s="99" t="str">
        <f t="shared" si="119"/>
        <v>-</v>
      </c>
      <c r="AV508" s="99" t="str">
        <f t="shared" si="120"/>
        <v>+</v>
      </c>
      <c r="AW508" s="99" t="str">
        <f t="shared" si="121"/>
        <v>-</v>
      </c>
    </row>
    <row r="509" spans="1:49" ht="15">
      <c r="A509" s="56">
        <v>43618</v>
      </c>
      <c r="B509" s="57" t="s">
        <v>420</v>
      </c>
      <c r="C509" s="57" t="s">
        <v>425</v>
      </c>
      <c r="D509" s="57" t="s">
        <v>1078</v>
      </c>
      <c r="E509" s="57" t="s">
        <v>428</v>
      </c>
      <c r="F509" s="57" t="s">
        <v>1079</v>
      </c>
      <c r="G509" s="57">
        <v>4</v>
      </c>
      <c r="H509" s="57">
        <v>2</v>
      </c>
      <c r="I509" s="57">
        <v>2.82</v>
      </c>
      <c r="J509" s="57">
        <v>4.0999999999999996</v>
      </c>
      <c r="K509" s="57">
        <v>2</v>
      </c>
      <c r="L509" s="57">
        <v>0.82</v>
      </c>
      <c r="M509" s="57">
        <v>26</v>
      </c>
      <c r="N509" s="57">
        <v>28</v>
      </c>
      <c r="O509" s="57">
        <v>2</v>
      </c>
      <c r="P509" s="57">
        <v>13</v>
      </c>
      <c r="Q509" s="57">
        <v>14</v>
      </c>
      <c r="R509" s="57">
        <v>50</v>
      </c>
      <c r="S509" s="57">
        <v>0</v>
      </c>
      <c r="T509" s="57">
        <v>50</v>
      </c>
      <c r="U509" s="57">
        <v>19.23</v>
      </c>
      <c r="V509" s="57">
        <v>15.38</v>
      </c>
      <c r="W509" s="57">
        <v>65.38</v>
      </c>
      <c r="X509" s="57">
        <v>39.29</v>
      </c>
      <c r="Y509" s="57">
        <v>10.71</v>
      </c>
      <c r="Z509" s="57">
        <v>50</v>
      </c>
      <c r="AA509" s="57">
        <v>23.08</v>
      </c>
      <c r="AB509" s="57">
        <v>28.57</v>
      </c>
      <c r="AC509" s="57">
        <v>8</v>
      </c>
      <c r="AD509" s="57">
        <v>16</v>
      </c>
      <c r="AE509" s="57">
        <v>25</v>
      </c>
      <c r="AF509" s="57">
        <v>56.25</v>
      </c>
      <c r="AI509" s="45">
        <f t="shared" si="107"/>
        <v>-6.6210000000000022</v>
      </c>
      <c r="AJ509" s="46">
        <f t="shared" si="108"/>
        <v>6.6210000000000022</v>
      </c>
      <c r="AK509" s="63" t="str">
        <f t="shared" si="109"/>
        <v>N</v>
      </c>
      <c r="AL509" s="63" t="str">
        <f t="shared" si="110"/>
        <v>N</v>
      </c>
      <c r="AM509" s="44" t="str">
        <f t="shared" si="111"/>
        <v>Win</v>
      </c>
      <c r="AN509" s="44" t="str">
        <f t="shared" si="112"/>
        <v>Loss</v>
      </c>
      <c r="AO509" s="44" t="str">
        <f t="shared" si="113"/>
        <v>Loss</v>
      </c>
      <c r="AP509" s="44">
        <f t="shared" si="114"/>
        <v>91</v>
      </c>
      <c r="AQ509" s="44">
        <f t="shared" si="115"/>
        <v>-50</v>
      </c>
      <c r="AR509" s="44">
        <f t="shared" si="116"/>
        <v>-50</v>
      </c>
      <c r="AS509" s="99" t="str">
        <f t="shared" si="117"/>
        <v>-</v>
      </c>
      <c r="AT509" s="99" t="str">
        <f t="shared" si="118"/>
        <v>-</v>
      </c>
      <c r="AU509" s="99" t="str">
        <f t="shared" si="119"/>
        <v>-</v>
      </c>
      <c r="AV509" s="99" t="str">
        <f t="shared" si="120"/>
        <v>-</v>
      </c>
      <c r="AW509" s="99" t="str">
        <f t="shared" si="121"/>
        <v>-</v>
      </c>
    </row>
    <row r="510" spans="1:49" ht="15">
      <c r="A510" s="56">
        <v>43618</v>
      </c>
      <c r="B510" s="57" t="s">
        <v>420</v>
      </c>
      <c r="C510" s="57" t="s">
        <v>790</v>
      </c>
      <c r="D510" s="57" t="s">
        <v>1080</v>
      </c>
      <c r="E510" s="57" t="s">
        <v>1081</v>
      </c>
      <c r="F510" s="57" t="s">
        <v>1082</v>
      </c>
      <c r="G510" s="57">
        <v>1</v>
      </c>
      <c r="H510" s="57">
        <v>3</v>
      </c>
      <c r="I510" s="57">
        <v>9</v>
      </c>
      <c r="J510" s="57">
        <v>6.6</v>
      </c>
      <c r="K510" s="57">
        <v>1.1499999999999999</v>
      </c>
      <c r="L510" s="57">
        <v>7.85</v>
      </c>
      <c r="M510" s="57">
        <v>29</v>
      </c>
      <c r="N510" s="57">
        <v>33</v>
      </c>
      <c r="O510" s="57">
        <v>2</v>
      </c>
      <c r="P510" s="57">
        <v>13</v>
      </c>
      <c r="Q510" s="57">
        <v>16</v>
      </c>
      <c r="R510" s="57">
        <v>50</v>
      </c>
      <c r="S510" s="57">
        <v>0</v>
      </c>
      <c r="T510" s="57">
        <v>50</v>
      </c>
      <c r="U510" s="57">
        <v>34.479999999999997</v>
      </c>
      <c r="V510" s="57">
        <v>6.9</v>
      </c>
      <c r="W510" s="57">
        <v>58.62</v>
      </c>
      <c r="X510" s="57">
        <v>39.39</v>
      </c>
      <c r="Y510" s="57">
        <v>12.12</v>
      </c>
      <c r="Z510" s="57">
        <v>48.48</v>
      </c>
      <c r="AA510" s="57">
        <v>38.46</v>
      </c>
      <c r="AB510" s="57">
        <v>43.75</v>
      </c>
      <c r="AC510" s="57">
        <v>8</v>
      </c>
      <c r="AD510" s="57">
        <v>13</v>
      </c>
      <c r="AE510" s="57">
        <v>75</v>
      </c>
      <c r="AF510" s="57">
        <v>76.92</v>
      </c>
      <c r="AI510" s="45">
        <f t="shared" si="107"/>
        <v>-3.532</v>
      </c>
      <c r="AJ510" s="46">
        <f t="shared" si="108"/>
        <v>3.532</v>
      </c>
      <c r="AK510" s="63" t="str">
        <f t="shared" si="109"/>
        <v>N</v>
      </c>
      <c r="AL510" s="63" t="str">
        <f t="shared" si="110"/>
        <v>N</v>
      </c>
      <c r="AM510" s="44" t="str">
        <f t="shared" si="111"/>
        <v>Loss</v>
      </c>
      <c r="AN510" s="44" t="str">
        <f t="shared" si="112"/>
        <v>Loss</v>
      </c>
      <c r="AO510" s="44" t="str">
        <f t="shared" si="113"/>
        <v>Win</v>
      </c>
      <c r="AP510" s="44">
        <f t="shared" si="114"/>
        <v>-50</v>
      </c>
      <c r="AQ510" s="44">
        <f t="shared" si="115"/>
        <v>-50</v>
      </c>
      <c r="AR510" s="44">
        <f t="shared" si="116"/>
        <v>7.4999999999999929</v>
      </c>
      <c r="AS510" s="99" t="str">
        <f t="shared" si="117"/>
        <v>-</v>
      </c>
      <c r="AT510" s="99" t="str">
        <f t="shared" si="118"/>
        <v>-</v>
      </c>
      <c r="AU510" s="99" t="str">
        <f t="shared" si="119"/>
        <v>-</v>
      </c>
      <c r="AV510" s="99" t="str">
        <f t="shared" si="120"/>
        <v>-</v>
      </c>
      <c r="AW510" s="99" t="str">
        <f t="shared" si="121"/>
        <v>-</v>
      </c>
    </row>
    <row r="511" spans="1:49" ht="15">
      <c r="A511" s="56">
        <v>43618</v>
      </c>
      <c r="B511" s="57" t="s">
        <v>420</v>
      </c>
      <c r="C511" s="57" t="s">
        <v>790</v>
      </c>
      <c r="D511" s="57" t="s">
        <v>1083</v>
      </c>
      <c r="E511" s="57" t="s">
        <v>1084</v>
      </c>
      <c r="F511" s="57" t="s">
        <v>1085</v>
      </c>
      <c r="G511" s="57">
        <v>2</v>
      </c>
      <c r="H511" s="57">
        <v>2</v>
      </c>
      <c r="I511" s="57">
        <v>1.3</v>
      </c>
      <c r="J511" s="57">
        <v>5.5</v>
      </c>
      <c r="K511" s="57">
        <v>5.5</v>
      </c>
      <c r="L511" s="57">
        <v>-4.2</v>
      </c>
      <c r="M511" s="57">
        <v>31</v>
      </c>
      <c r="N511" s="57">
        <v>10</v>
      </c>
      <c r="O511" s="57">
        <v>0</v>
      </c>
      <c r="P511" s="57">
        <v>16</v>
      </c>
      <c r="Q511" s="57">
        <v>5</v>
      </c>
      <c r="R511" s="57">
        <v>0</v>
      </c>
      <c r="S511" s="57">
        <v>0</v>
      </c>
      <c r="T511" s="57">
        <v>0</v>
      </c>
      <c r="U511" s="57">
        <v>45.16</v>
      </c>
      <c r="V511" s="57">
        <v>19.350000000000001</v>
      </c>
      <c r="W511" s="57">
        <v>35.479999999999997</v>
      </c>
      <c r="X511" s="57">
        <v>20</v>
      </c>
      <c r="Y511" s="57">
        <v>30</v>
      </c>
      <c r="Z511" s="57">
        <v>50</v>
      </c>
      <c r="AA511" s="57">
        <v>50</v>
      </c>
      <c r="AB511" s="57">
        <v>20</v>
      </c>
      <c r="AC511" s="57">
        <v>22</v>
      </c>
      <c r="AD511" s="57">
        <v>3</v>
      </c>
      <c r="AE511" s="57">
        <v>50</v>
      </c>
      <c r="AF511" s="57">
        <v>66.67</v>
      </c>
      <c r="AI511" s="45">
        <f t="shared" si="107"/>
        <v>6.8710000000000004</v>
      </c>
      <c r="AJ511" s="46">
        <f t="shared" si="108"/>
        <v>-6.8710000000000004</v>
      </c>
      <c r="AK511" s="63" t="str">
        <f t="shared" si="109"/>
        <v>N</v>
      </c>
      <c r="AL511" s="63" t="str">
        <f t="shared" si="110"/>
        <v>N</v>
      </c>
      <c r="AM511" s="44" t="str">
        <f t="shared" si="111"/>
        <v>Loss</v>
      </c>
      <c r="AN511" s="44" t="str">
        <f t="shared" si="112"/>
        <v>Win</v>
      </c>
      <c r="AO511" s="44" t="str">
        <f t="shared" si="113"/>
        <v>Loss</v>
      </c>
      <c r="AP511" s="44">
        <f t="shared" si="114"/>
        <v>-50</v>
      </c>
      <c r="AQ511" s="44">
        <f t="shared" si="115"/>
        <v>225</v>
      </c>
      <c r="AR511" s="44">
        <f t="shared" si="116"/>
        <v>-50</v>
      </c>
      <c r="AS511" s="99" t="str">
        <f t="shared" si="117"/>
        <v>+</v>
      </c>
      <c r="AT511" s="99" t="str">
        <f t="shared" si="118"/>
        <v>n/a</v>
      </c>
      <c r="AU511" s="99" t="str">
        <f t="shared" si="119"/>
        <v>+</v>
      </c>
      <c r="AV511" s="99" t="str">
        <f t="shared" si="120"/>
        <v>+</v>
      </c>
      <c r="AW511" s="99" t="str">
        <f t="shared" si="121"/>
        <v>+</v>
      </c>
    </row>
    <row r="512" spans="1:49" ht="15">
      <c r="A512" s="56">
        <v>43618</v>
      </c>
      <c r="B512" s="57" t="s">
        <v>420</v>
      </c>
      <c r="C512" s="57" t="s">
        <v>1086</v>
      </c>
      <c r="D512" s="57" t="s">
        <v>1087</v>
      </c>
      <c r="E512" s="57" t="s">
        <v>1088</v>
      </c>
      <c r="F512" s="57" t="s">
        <v>1089</v>
      </c>
      <c r="G512" s="57">
        <v>2</v>
      </c>
      <c r="H512" s="57">
        <v>1</v>
      </c>
      <c r="I512" s="57">
        <v>1.61</v>
      </c>
      <c r="J512" s="57">
        <v>3.87</v>
      </c>
      <c r="K512" s="57">
        <v>5.36</v>
      </c>
      <c r="L512" s="57">
        <v>-3.75</v>
      </c>
      <c r="M512" s="57">
        <v>16</v>
      </c>
      <c r="N512" s="57">
        <v>14</v>
      </c>
      <c r="O512" s="57">
        <v>0</v>
      </c>
      <c r="P512" s="57">
        <v>6</v>
      </c>
      <c r="Q512" s="57">
        <v>8</v>
      </c>
      <c r="R512" s="57">
        <v>0</v>
      </c>
      <c r="S512" s="57">
        <v>0</v>
      </c>
      <c r="T512" s="57">
        <v>0</v>
      </c>
      <c r="U512" s="57">
        <v>62.5</v>
      </c>
      <c r="V512" s="57">
        <v>18.75</v>
      </c>
      <c r="W512" s="57">
        <v>18.75</v>
      </c>
      <c r="X512" s="57">
        <v>35.71</v>
      </c>
      <c r="Y512" s="57">
        <v>28.57</v>
      </c>
      <c r="Z512" s="57">
        <v>35.71</v>
      </c>
      <c r="AA512" s="57">
        <v>83.33</v>
      </c>
      <c r="AB512" s="57">
        <v>37.5</v>
      </c>
      <c r="AC512" s="57">
        <v>11</v>
      </c>
      <c r="AD512" s="57">
        <v>8</v>
      </c>
      <c r="AE512" s="57">
        <v>72.73</v>
      </c>
      <c r="AF512" s="57">
        <v>37.5</v>
      </c>
      <c r="AI512" s="45">
        <f t="shared" si="107"/>
        <v>7.7679999999999998</v>
      </c>
      <c r="AJ512" s="46">
        <f t="shared" si="108"/>
        <v>-7.7679999999999998</v>
      </c>
      <c r="AK512" s="63" t="str">
        <f t="shared" si="109"/>
        <v>Y</v>
      </c>
      <c r="AL512" s="63" t="str">
        <f t="shared" si="110"/>
        <v>N</v>
      </c>
      <c r="AM512" s="44" t="str">
        <f t="shared" si="111"/>
        <v>Win</v>
      </c>
      <c r="AN512" s="44" t="str">
        <f t="shared" si="112"/>
        <v>Loss</v>
      </c>
      <c r="AO512" s="44" t="str">
        <f t="shared" si="113"/>
        <v>Loss</v>
      </c>
      <c r="AP512" s="44">
        <f t="shared" si="114"/>
        <v>30.5</v>
      </c>
      <c r="AQ512" s="44">
        <f t="shared" si="115"/>
        <v>-50</v>
      </c>
      <c r="AR512" s="44">
        <f t="shared" si="116"/>
        <v>-50</v>
      </c>
      <c r="AS512" s="99" t="str">
        <f t="shared" si="117"/>
        <v>+</v>
      </c>
      <c r="AT512" s="99" t="str">
        <f t="shared" si="118"/>
        <v>n/a</v>
      </c>
      <c r="AU512" s="99" t="str">
        <f t="shared" si="119"/>
        <v>+</v>
      </c>
      <c r="AV512" s="99" t="str">
        <f t="shared" si="120"/>
        <v>+</v>
      </c>
      <c r="AW512" s="99" t="str">
        <f t="shared" si="121"/>
        <v>+</v>
      </c>
    </row>
    <row r="513" spans="1:49" ht="15">
      <c r="A513" s="56">
        <v>43618</v>
      </c>
      <c r="B513" s="57" t="s">
        <v>1090</v>
      </c>
      <c r="C513" s="57" t="s">
        <v>1091</v>
      </c>
      <c r="D513" s="57" t="s">
        <v>1092</v>
      </c>
      <c r="E513" s="57" t="s">
        <v>1093</v>
      </c>
      <c r="F513" s="57" t="s">
        <v>1094</v>
      </c>
      <c r="G513" s="57">
        <v>2</v>
      </c>
      <c r="H513" s="57">
        <v>1</v>
      </c>
      <c r="I513" s="57">
        <v>2.09</v>
      </c>
      <c r="J513" s="57">
        <v>2.96</v>
      </c>
      <c r="K513" s="57">
        <v>3.22</v>
      </c>
      <c r="L513" s="57">
        <v>-1.1299999999999999</v>
      </c>
      <c r="M513" s="57">
        <v>4</v>
      </c>
      <c r="N513" s="57">
        <v>6</v>
      </c>
      <c r="O513" s="57">
        <v>0</v>
      </c>
      <c r="P513" s="57">
        <v>0</v>
      </c>
      <c r="Q513" s="57">
        <v>3</v>
      </c>
      <c r="R513" s="57">
        <v>0</v>
      </c>
      <c r="S513" s="57">
        <v>0</v>
      </c>
      <c r="T513" s="57">
        <v>0</v>
      </c>
      <c r="U513" s="57">
        <v>25</v>
      </c>
      <c r="V513" s="57">
        <v>0</v>
      </c>
      <c r="W513" s="57">
        <v>75</v>
      </c>
      <c r="X513" s="57">
        <v>33.33</v>
      </c>
      <c r="Y513" s="57">
        <v>16.670000000000002</v>
      </c>
      <c r="Z513" s="57">
        <v>50</v>
      </c>
      <c r="AA513" s="57">
        <v>0</v>
      </c>
      <c r="AB513" s="57">
        <v>0</v>
      </c>
      <c r="AC513" s="57">
        <v>0</v>
      </c>
      <c r="AD513" s="57">
        <v>2</v>
      </c>
      <c r="AE513" s="57">
        <v>0</v>
      </c>
      <c r="AF513" s="57">
        <v>100</v>
      </c>
      <c r="AI513" s="45">
        <f t="shared" si="107"/>
        <v>-8.333000000000002</v>
      </c>
      <c r="AJ513" s="46">
        <f t="shared" si="108"/>
        <v>8.333000000000002</v>
      </c>
      <c r="AK513" s="63" t="str">
        <f t="shared" si="109"/>
        <v>N</v>
      </c>
      <c r="AL513" s="63" t="str">
        <f t="shared" si="110"/>
        <v>N</v>
      </c>
      <c r="AM513" s="44" t="str">
        <f t="shared" si="111"/>
        <v>Win</v>
      </c>
      <c r="AN513" s="44" t="str">
        <f t="shared" si="112"/>
        <v>Loss</v>
      </c>
      <c r="AO513" s="44" t="str">
        <f t="shared" si="113"/>
        <v>Loss</v>
      </c>
      <c r="AP513" s="44">
        <f t="shared" si="114"/>
        <v>54.5</v>
      </c>
      <c r="AQ513" s="44">
        <f t="shared" si="115"/>
        <v>-50</v>
      </c>
      <c r="AR513" s="44">
        <f t="shared" si="116"/>
        <v>-50</v>
      </c>
      <c r="AS513" s="99" t="str">
        <f t="shared" si="117"/>
        <v>+</v>
      </c>
      <c r="AT513" s="99" t="str">
        <f t="shared" si="118"/>
        <v>n/a</v>
      </c>
      <c r="AU513" s="99" t="str">
        <f t="shared" si="119"/>
        <v>-</v>
      </c>
      <c r="AV513" s="99" t="str">
        <f t="shared" si="120"/>
        <v>-</v>
      </c>
      <c r="AW513" s="99" t="str">
        <f t="shared" si="121"/>
        <v>-</v>
      </c>
    </row>
    <row r="514" spans="1:49" ht="15">
      <c r="A514" s="56">
        <v>43618</v>
      </c>
      <c r="B514" s="57" t="s">
        <v>1090</v>
      </c>
      <c r="C514" s="57" t="s">
        <v>1091</v>
      </c>
      <c r="D514" s="57" t="s">
        <v>1095</v>
      </c>
      <c r="E514" s="57" t="s">
        <v>1096</v>
      </c>
      <c r="F514" s="57" t="s">
        <v>1097</v>
      </c>
      <c r="G514" s="57">
        <v>2</v>
      </c>
      <c r="H514" s="57">
        <v>0</v>
      </c>
      <c r="I514" s="57">
        <v>2.36</v>
      </c>
      <c r="J514" s="57">
        <v>2.83</v>
      </c>
      <c r="K514" s="57">
        <v>2.84</v>
      </c>
      <c r="L514" s="57">
        <v>-0.48</v>
      </c>
      <c r="M514" s="57">
        <v>8</v>
      </c>
      <c r="N514" s="57">
        <v>4</v>
      </c>
      <c r="O514" s="57">
        <v>0</v>
      </c>
      <c r="P514" s="57">
        <v>4</v>
      </c>
      <c r="Q514" s="57">
        <v>3</v>
      </c>
      <c r="R514" s="57">
        <v>0</v>
      </c>
      <c r="S514" s="57">
        <v>0</v>
      </c>
      <c r="T514" s="57">
        <v>0</v>
      </c>
      <c r="U514" s="57">
        <v>12.5</v>
      </c>
      <c r="V514" s="57">
        <v>50</v>
      </c>
      <c r="W514" s="57">
        <v>37.5</v>
      </c>
      <c r="X514" s="57">
        <v>0</v>
      </c>
      <c r="Y514" s="57">
        <v>25</v>
      </c>
      <c r="Z514" s="57">
        <v>75</v>
      </c>
      <c r="AA514" s="57">
        <v>0</v>
      </c>
      <c r="AB514" s="57">
        <v>0</v>
      </c>
      <c r="AC514" s="57">
        <v>4</v>
      </c>
      <c r="AD514" s="57">
        <v>1</v>
      </c>
      <c r="AE514" s="57">
        <v>0</v>
      </c>
      <c r="AF514" s="57">
        <v>0</v>
      </c>
      <c r="AI514" s="45">
        <f t="shared" si="107"/>
        <v>12.5</v>
      </c>
      <c r="AJ514" s="46">
        <f t="shared" si="108"/>
        <v>-12.5</v>
      </c>
      <c r="AK514" s="63" t="str">
        <f t="shared" si="109"/>
        <v>N</v>
      </c>
      <c r="AL514" s="63" t="str">
        <f t="shared" si="110"/>
        <v>N</v>
      </c>
      <c r="AM514" s="44" t="str">
        <f t="shared" si="111"/>
        <v>Win</v>
      </c>
      <c r="AN514" s="44" t="str">
        <f t="shared" si="112"/>
        <v>Loss</v>
      </c>
      <c r="AO514" s="44" t="str">
        <f t="shared" si="113"/>
        <v>Loss</v>
      </c>
      <c r="AP514" s="44">
        <f t="shared" si="114"/>
        <v>68</v>
      </c>
      <c r="AQ514" s="44">
        <f t="shared" si="115"/>
        <v>-50</v>
      </c>
      <c r="AR514" s="44">
        <f t="shared" si="116"/>
        <v>-50</v>
      </c>
      <c r="AS514" s="99" t="str">
        <f t="shared" si="117"/>
        <v>+</v>
      </c>
      <c r="AT514" s="99" t="str">
        <f t="shared" si="118"/>
        <v>n/a</v>
      </c>
      <c r="AU514" s="99" t="str">
        <f t="shared" si="119"/>
        <v>+</v>
      </c>
      <c r="AV514" s="99" t="str">
        <f t="shared" si="120"/>
        <v>-</v>
      </c>
      <c r="AW514" s="99" t="str">
        <f t="shared" si="121"/>
        <v>+</v>
      </c>
    </row>
    <row r="515" spans="1:49" ht="15">
      <c r="A515" s="56">
        <v>43618</v>
      </c>
      <c r="B515" s="57" t="s">
        <v>1090</v>
      </c>
      <c r="C515" s="57" t="s">
        <v>1091</v>
      </c>
      <c r="D515" s="57" t="s">
        <v>1098</v>
      </c>
      <c r="E515" s="57" t="s">
        <v>1099</v>
      </c>
      <c r="F515" s="57" t="s">
        <v>1100</v>
      </c>
      <c r="G515" s="57">
        <v>1</v>
      </c>
      <c r="H515" s="57">
        <v>1</v>
      </c>
      <c r="I515" s="57">
        <v>1.79</v>
      </c>
      <c r="J515" s="57">
        <v>2.93</v>
      </c>
      <c r="K515" s="57">
        <v>4.33</v>
      </c>
      <c r="L515" s="57">
        <v>-2.54</v>
      </c>
      <c r="M515" s="57">
        <v>7</v>
      </c>
      <c r="N515" s="57">
        <v>2</v>
      </c>
      <c r="O515" s="57">
        <v>0</v>
      </c>
      <c r="P515" s="57">
        <v>4</v>
      </c>
      <c r="Q515" s="57">
        <v>0</v>
      </c>
      <c r="R515" s="57">
        <v>0</v>
      </c>
      <c r="S515" s="57">
        <v>0</v>
      </c>
      <c r="T515" s="57">
        <v>0</v>
      </c>
      <c r="U515" s="57">
        <v>57.14</v>
      </c>
      <c r="V515" s="57">
        <v>28.57</v>
      </c>
      <c r="W515" s="57">
        <v>14.29</v>
      </c>
      <c r="X515" s="57">
        <v>50</v>
      </c>
      <c r="Y515" s="57">
        <v>0</v>
      </c>
      <c r="Z515" s="57">
        <v>50</v>
      </c>
      <c r="AA515" s="57">
        <v>50</v>
      </c>
      <c r="AB515" s="57">
        <v>0</v>
      </c>
      <c r="AC515" s="57">
        <v>4</v>
      </c>
      <c r="AD515" s="57">
        <v>1</v>
      </c>
      <c r="AE515" s="57">
        <v>50</v>
      </c>
      <c r="AF515" s="57">
        <v>0</v>
      </c>
      <c r="AI515" s="45">
        <f t="shared" si="107"/>
        <v>11.427</v>
      </c>
      <c r="AJ515" s="46">
        <f t="shared" si="108"/>
        <v>-11.427</v>
      </c>
      <c r="AK515" s="63" t="str">
        <f t="shared" si="109"/>
        <v>N</v>
      </c>
      <c r="AL515" s="63" t="str">
        <f t="shared" si="110"/>
        <v>N</v>
      </c>
      <c r="AM515" s="44" t="str">
        <f t="shared" si="111"/>
        <v>Loss</v>
      </c>
      <c r="AN515" s="44" t="str">
        <f t="shared" si="112"/>
        <v>Win</v>
      </c>
      <c r="AO515" s="44" t="str">
        <f t="shared" si="113"/>
        <v>Loss</v>
      </c>
      <c r="AP515" s="44">
        <f t="shared" si="114"/>
        <v>-50</v>
      </c>
      <c r="AQ515" s="44">
        <f t="shared" si="115"/>
        <v>96.5</v>
      </c>
      <c r="AR515" s="44">
        <f t="shared" si="116"/>
        <v>-50</v>
      </c>
      <c r="AS515" s="99" t="str">
        <f t="shared" si="117"/>
        <v>+</v>
      </c>
      <c r="AT515" s="99" t="str">
        <f t="shared" si="118"/>
        <v>n/a</v>
      </c>
      <c r="AU515" s="99" t="str">
        <f t="shared" si="119"/>
        <v>+</v>
      </c>
      <c r="AV515" s="99" t="str">
        <f t="shared" si="120"/>
        <v>+</v>
      </c>
      <c r="AW515" s="99" t="str">
        <f t="shared" si="121"/>
        <v>+</v>
      </c>
    </row>
    <row r="516" spans="1:49" ht="15">
      <c r="A516" s="56">
        <v>43618</v>
      </c>
      <c r="B516" s="57" t="s">
        <v>1090</v>
      </c>
      <c r="C516" s="57" t="s">
        <v>1091</v>
      </c>
      <c r="D516" s="57" t="s">
        <v>1101</v>
      </c>
      <c r="E516" s="57" t="s">
        <v>1102</v>
      </c>
      <c r="F516" s="57" t="s">
        <v>1103</v>
      </c>
      <c r="G516" s="57">
        <v>1</v>
      </c>
      <c r="H516" s="57">
        <v>3</v>
      </c>
      <c r="I516" s="57">
        <v>2.35</v>
      </c>
      <c r="J516" s="57">
        <v>2.83</v>
      </c>
      <c r="K516" s="57">
        <v>2.86</v>
      </c>
      <c r="L516" s="57">
        <v>-0.51</v>
      </c>
      <c r="M516" s="57">
        <v>7</v>
      </c>
      <c r="N516" s="57">
        <v>6</v>
      </c>
      <c r="O516" s="57">
        <v>0</v>
      </c>
      <c r="P516" s="57">
        <v>4</v>
      </c>
      <c r="Q516" s="57">
        <v>2</v>
      </c>
      <c r="R516" s="57">
        <v>0</v>
      </c>
      <c r="S516" s="57">
        <v>0</v>
      </c>
      <c r="T516" s="57">
        <v>0</v>
      </c>
      <c r="U516" s="57">
        <v>71.430000000000007</v>
      </c>
      <c r="V516" s="57">
        <v>14.29</v>
      </c>
      <c r="W516" s="57">
        <v>14.29</v>
      </c>
      <c r="X516" s="57">
        <v>83.33</v>
      </c>
      <c r="Y516" s="57">
        <v>16.670000000000002</v>
      </c>
      <c r="Z516" s="57">
        <v>0</v>
      </c>
      <c r="AA516" s="57">
        <v>75</v>
      </c>
      <c r="AB516" s="57">
        <v>100</v>
      </c>
      <c r="AC516" s="57">
        <v>4</v>
      </c>
      <c r="AD516" s="57">
        <v>4</v>
      </c>
      <c r="AE516" s="57">
        <v>75</v>
      </c>
      <c r="AF516" s="57">
        <v>75</v>
      </c>
      <c r="AI516" s="45">
        <f t="shared" si="107"/>
        <v>-5.4759999999999991</v>
      </c>
      <c r="AJ516" s="46">
        <f t="shared" si="108"/>
        <v>5.4759999999999991</v>
      </c>
      <c r="AK516" s="63" t="str">
        <f t="shared" si="109"/>
        <v>N</v>
      </c>
      <c r="AL516" s="63" t="str">
        <f t="shared" si="110"/>
        <v>Y</v>
      </c>
      <c r="AM516" s="44" t="str">
        <f t="shared" si="111"/>
        <v>Loss</v>
      </c>
      <c r="AN516" s="44" t="str">
        <f t="shared" si="112"/>
        <v>Loss</v>
      </c>
      <c r="AO516" s="44" t="str">
        <f t="shared" si="113"/>
        <v>Win</v>
      </c>
      <c r="AP516" s="44">
        <f t="shared" si="114"/>
        <v>-50</v>
      </c>
      <c r="AQ516" s="44">
        <f t="shared" si="115"/>
        <v>-50</v>
      </c>
      <c r="AR516" s="44">
        <f t="shared" si="116"/>
        <v>93</v>
      </c>
      <c r="AS516" s="99" t="str">
        <f t="shared" si="117"/>
        <v>+</v>
      </c>
      <c r="AT516" s="99" t="str">
        <f t="shared" si="118"/>
        <v>n/a</v>
      </c>
      <c r="AU516" s="99" t="str">
        <f t="shared" si="119"/>
        <v>-</v>
      </c>
      <c r="AV516" s="99" t="str">
        <f t="shared" si="120"/>
        <v>-</v>
      </c>
      <c r="AW516" s="99" t="str">
        <f t="shared" si="121"/>
        <v>-</v>
      </c>
    </row>
    <row r="517" spans="1:49" ht="15">
      <c r="A517" s="56">
        <v>43618</v>
      </c>
      <c r="B517" s="57" t="s">
        <v>334</v>
      </c>
      <c r="C517" s="57" t="s">
        <v>335</v>
      </c>
      <c r="D517" s="57" t="s">
        <v>1104</v>
      </c>
      <c r="E517" s="57" t="s">
        <v>343</v>
      </c>
      <c r="F517" s="57" t="s">
        <v>340</v>
      </c>
      <c r="G517" s="57">
        <v>1</v>
      </c>
      <c r="H517" s="57">
        <v>3</v>
      </c>
      <c r="I517" s="57">
        <v>2.06</v>
      </c>
      <c r="J517" s="57">
        <v>3.88</v>
      </c>
      <c r="K517" s="57">
        <v>2.81</v>
      </c>
      <c r="L517" s="57">
        <v>-0.75</v>
      </c>
      <c r="M517" s="57">
        <v>24</v>
      </c>
      <c r="N517" s="57">
        <v>25</v>
      </c>
      <c r="O517" s="57">
        <v>1</v>
      </c>
      <c r="P517" s="57">
        <v>11</v>
      </c>
      <c r="Q517" s="57">
        <v>12</v>
      </c>
      <c r="R517" s="57">
        <v>0</v>
      </c>
      <c r="S517" s="57">
        <v>0</v>
      </c>
      <c r="T517" s="57">
        <v>100</v>
      </c>
      <c r="U517" s="57">
        <v>25</v>
      </c>
      <c r="V517" s="57">
        <v>29.17</v>
      </c>
      <c r="W517" s="57">
        <v>45.83</v>
      </c>
      <c r="X517" s="57">
        <v>48</v>
      </c>
      <c r="Y517" s="57">
        <v>24</v>
      </c>
      <c r="Z517" s="57">
        <v>28</v>
      </c>
      <c r="AA517" s="57">
        <v>45.45</v>
      </c>
      <c r="AB517" s="57">
        <v>33.33</v>
      </c>
      <c r="AC517" s="57">
        <v>10</v>
      </c>
      <c r="AD517" s="57">
        <v>19</v>
      </c>
      <c r="AE517" s="57">
        <v>30</v>
      </c>
      <c r="AF517" s="57">
        <v>47.37</v>
      </c>
      <c r="AI517" s="45">
        <f t="shared" si="107"/>
        <v>-37.649000000000001</v>
      </c>
      <c r="AJ517" s="46">
        <f t="shared" si="108"/>
        <v>37.649000000000001</v>
      </c>
      <c r="AK517" s="63" t="str">
        <f t="shared" si="109"/>
        <v>N</v>
      </c>
      <c r="AL517" s="63" t="str">
        <f t="shared" si="110"/>
        <v>N</v>
      </c>
      <c r="AM517" s="44" t="str">
        <f t="shared" si="111"/>
        <v>Loss</v>
      </c>
      <c r="AN517" s="44" t="str">
        <f t="shared" si="112"/>
        <v>Loss</v>
      </c>
      <c r="AO517" s="44" t="str">
        <f t="shared" si="113"/>
        <v>Win</v>
      </c>
      <c r="AP517" s="44">
        <f t="shared" si="114"/>
        <v>-50</v>
      </c>
      <c r="AQ517" s="44">
        <f t="shared" si="115"/>
        <v>-50</v>
      </c>
      <c r="AR517" s="44">
        <f t="shared" si="116"/>
        <v>90.5</v>
      </c>
      <c r="AS517" s="99" t="str">
        <f t="shared" si="117"/>
        <v>+</v>
      </c>
      <c r="AT517" s="99" t="str">
        <f t="shared" si="118"/>
        <v>-</v>
      </c>
      <c r="AU517" s="99" t="str">
        <f t="shared" si="119"/>
        <v>-</v>
      </c>
      <c r="AV517" s="99" t="str">
        <f t="shared" si="120"/>
        <v>+</v>
      </c>
      <c r="AW517" s="99" t="str">
        <f t="shared" si="121"/>
        <v>-</v>
      </c>
    </row>
    <row r="518" spans="1:49" ht="15">
      <c r="A518" s="56">
        <v>43618</v>
      </c>
      <c r="B518" s="57" t="s">
        <v>334</v>
      </c>
      <c r="C518" s="57" t="s">
        <v>335</v>
      </c>
      <c r="D518" s="57" t="s">
        <v>1105</v>
      </c>
      <c r="E518" s="57" t="s">
        <v>1106</v>
      </c>
      <c r="F518" s="57" t="s">
        <v>344</v>
      </c>
      <c r="G518" s="57">
        <v>2</v>
      </c>
      <c r="H518" s="57">
        <v>2</v>
      </c>
      <c r="I518" s="57">
        <v>1.92</v>
      </c>
      <c r="J518" s="57">
        <v>3.71</v>
      </c>
      <c r="K518" s="57">
        <v>3.23</v>
      </c>
      <c r="L518" s="57">
        <v>-1.31</v>
      </c>
      <c r="M518" s="57">
        <v>25</v>
      </c>
      <c r="N518" s="57">
        <v>25</v>
      </c>
      <c r="O518" s="57">
        <v>1</v>
      </c>
      <c r="P518" s="57">
        <v>12</v>
      </c>
      <c r="Q518" s="57">
        <v>12</v>
      </c>
      <c r="R518" s="57">
        <v>0</v>
      </c>
      <c r="S518" s="57">
        <v>0</v>
      </c>
      <c r="T518" s="57">
        <v>100</v>
      </c>
      <c r="U518" s="57">
        <v>20</v>
      </c>
      <c r="V518" s="57">
        <v>36</v>
      </c>
      <c r="W518" s="57">
        <v>44</v>
      </c>
      <c r="X518" s="57">
        <v>36</v>
      </c>
      <c r="Y518" s="57">
        <v>20</v>
      </c>
      <c r="Z518" s="57">
        <v>44</v>
      </c>
      <c r="AA518" s="57">
        <v>16.670000000000002</v>
      </c>
      <c r="AB518" s="57">
        <v>16.670000000000002</v>
      </c>
      <c r="AC518" s="57">
        <v>11</v>
      </c>
      <c r="AD518" s="57">
        <v>12</v>
      </c>
      <c r="AE518" s="57">
        <v>18.18</v>
      </c>
      <c r="AF518" s="57">
        <v>41.67</v>
      </c>
      <c r="AI518" s="45">
        <f t="shared" si="107"/>
        <v>-31.599999999999998</v>
      </c>
      <c r="AJ518" s="46">
        <f t="shared" si="108"/>
        <v>31.599999999999998</v>
      </c>
      <c r="AK518" s="63" t="str">
        <f t="shared" si="109"/>
        <v>N</v>
      </c>
      <c r="AL518" s="63" t="str">
        <f t="shared" si="110"/>
        <v>N</v>
      </c>
      <c r="AM518" s="44" t="str">
        <f t="shared" si="111"/>
        <v>Loss</v>
      </c>
      <c r="AN518" s="44" t="str">
        <f t="shared" si="112"/>
        <v>Win</v>
      </c>
      <c r="AO518" s="44" t="str">
        <f t="shared" si="113"/>
        <v>Loss</v>
      </c>
      <c r="AP518" s="44">
        <f t="shared" si="114"/>
        <v>-50</v>
      </c>
      <c r="AQ518" s="44">
        <f t="shared" si="115"/>
        <v>135.5</v>
      </c>
      <c r="AR518" s="44">
        <f t="shared" si="116"/>
        <v>-50</v>
      </c>
      <c r="AS518" s="99" t="str">
        <f t="shared" si="117"/>
        <v>+</v>
      </c>
      <c r="AT518" s="99" t="str">
        <f t="shared" si="118"/>
        <v>-</v>
      </c>
      <c r="AU518" s="99" t="str">
        <f t="shared" si="119"/>
        <v>-</v>
      </c>
      <c r="AV518" s="99" t="str">
        <f t="shared" si="120"/>
        <v>-</v>
      </c>
      <c r="AW518" s="99" t="str">
        <f t="shared" si="121"/>
        <v>-</v>
      </c>
    </row>
    <row r="519" spans="1:49" ht="15">
      <c r="A519" s="56">
        <v>43618</v>
      </c>
      <c r="B519" s="57" t="s">
        <v>267</v>
      </c>
      <c r="C519" s="57" t="s">
        <v>1107</v>
      </c>
      <c r="D519" s="57" t="s">
        <v>1108</v>
      </c>
      <c r="E519" s="57" t="s">
        <v>1109</v>
      </c>
      <c r="F519" s="57" t="s">
        <v>1110</v>
      </c>
      <c r="G519" s="57">
        <v>2</v>
      </c>
      <c r="H519" s="57">
        <v>0</v>
      </c>
      <c r="I519" s="57">
        <v>1.79</v>
      </c>
      <c r="J519" s="57">
        <v>4.68</v>
      </c>
      <c r="K519" s="57">
        <v>18.89</v>
      </c>
      <c r="L519" s="57">
        <v>-17.100000000000001</v>
      </c>
      <c r="M519" s="57">
        <v>3</v>
      </c>
      <c r="N519" s="57">
        <v>0</v>
      </c>
      <c r="O519" s="57">
        <v>0</v>
      </c>
      <c r="P519" s="57">
        <v>0</v>
      </c>
      <c r="Q519" s="57">
        <v>0</v>
      </c>
      <c r="R519" s="57">
        <v>0</v>
      </c>
      <c r="S519" s="57">
        <v>0</v>
      </c>
      <c r="T519" s="57">
        <v>0</v>
      </c>
      <c r="U519" s="57">
        <v>66.67</v>
      </c>
      <c r="V519" s="57">
        <v>0</v>
      </c>
      <c r="W519" s="57">
        <v>33.33</v>
      </c>
      <c r="X519" s="57">
        <v>0</v>
      </c>
      <c r="Y519" s="57">
        <v>0</v>
      </c>
      <c r="Z519" s="57">
        <v>0</v>
      </c>
      <c r="AA519" s="57">
        <v>0</v>
      </c>
      <c r="AB519" s="57">
        <v>0</v>
      </c>
      <c r="AC519" s="57">
        <v>3</v>
      </c>
      <c r="AD519" s="57">
        <v>0</v>
      </c>
      <c r="AE519" s="57">
        <v>66.67</v>
      </c>
      <c r="AF519" s="57">
        <v>0</v>
      </c>
      <c r="AI519" s="45">
        <f t="shared" si="107"/>
        <v>6.668000000000001</v>
      </c>
      <c r="AJ519" s="46">
        <f t="shared" si="108"/>
        <v>-6.668000000000001</v>
      </c>
      <c r="AK519" s="63" t="str">
        <f t="shared" si="109"/>
        <v>N</v>
      </c>
      <c r="AL519" s="63" t="str">
        <f t="shared" si="110"/>
        <v>N</v>
      </c>
      <c r="AM519" s="44" t="str">
        <f t="shared" si="111"/>
        <v>Win</v>
      </c>
      <c r="AN519" s="44" t="str">
        <f t="shared" si="112"/>
        <v>Loss</v>
      </c>
      <c r="AO519" s="44" t="str">
        <f t="shared" si="113"/>
        <v>Loss</v>
      </c>
      <c r="AP519" s="44">
        <f t="shared" si="114"/>
        <v>39.5</v>
      </c>
      <c r="AQ519" s="44">
        <f t="shared" si="115"/>
        <v>-50</v>
      </c>
      <c r="AR519" s="44">
        <f t="shared" si="116"/>
        <v>-50</v>
      </c>
      <c r="AS519" s="99" t="str">
        <f t="shared" si="117"/>
        <v>+</v>
      </c>
      <c r="AT519" s="99" t="str">
        <f t="shared" si="118"/>
        <v>n/a</v>
      </c>
      <c r="AU519" s="99" t="str">
        <f t="shared" si="119"/>
        <v>+</v>
      </c>
      <c r="AV519" s="99" t="str">
        <f t="shared" si="120"/>
        <v>-</v>
      </c>
      <c r="AW519" s="99" t="str">
        <f t="shared" si="121"/>
        <v>+</v>
      </c>
    </row>
    <row r="520" spans="1:49" ht="15">
      <c r="A520" s="56">
        <v>43618</v>
      </c>
      <c r="B520" s="57" t="s">
        <v>115</v>
      </c>
      <c r="C520" s="57" t="s">
        <v>230</v>
      </c>
      <c r="D520" s="57" t="s">
        <v>1111</v>
      </c>
      <c r="E520" s="57" t="s">
        <v>239</v>
      </c>
      <c r="F520" s="57" t="s">
        <v>1112</v>
      </c>
      <c r="G520" s="57">
        <v>1</v>
      </c>
      <c r="H520" s="57">
        <v>0</v>
      </c>
      <c r="I520" s="57">
        <v>2.2400000000000002</v>
      </c>
      <c r="J520" s="57">
        <v>3.16</v>
      </c>
      <c r="K520" s="57">
        <v>3.32</v>
      </c>
      <c r="L520" s="57">
        <v>-1.08</v>
      </c>
      <c r="M520" s="57">
        <v>54</v>
      </c>
      <c r="N520" s="57">
        <v>63</v>
      </c>
      <c r="O520" s="57">
        <v>3</v>
      </c>
      <c r="P520" s="57">
        <v>27</v>
      </c>
      <c r="Q520" s="57">
        <v>30</v>
      </c>
      <c r="R520" s="57">
        <v>33.33</v>
      </c>
      <c r="S520" s="57">
        <v>66.67</v>
      </c>
      <c r="T520" s="57">
        <v>0</v>
      </c>
      <c r="U520" s="57">
        <v>35.19</v>
      </c>
      <c r="V520" s="57">
        <v>29.63</v>
      </c>
      <c r="W520" s="57">
        <v>35.19</v>
      </c>
      <c r="X520" s="57">
        <v>36.51</v>
      </c>
      <c r="Y520" s="57">
        <v>28.57</v>
      </c>
      <c r="Z520" s="57">
        <v>34.92</v>
      </c>
      <c r="AA520" s="57">
        <v>48.15</v>
      </c>
      <c r="AB520" s="57">
        <v>20</v>
      </c>
      <c r="AC520" s="57">
        <v>28</v>
      </c>
      <c r="AD520" s="57">
        <v>30</v>
      </c>
      <c r="AE520" s="57">
        <v>53.57</v>
      </c>
      <c r="AF520" s="57">
        <v>63.33</v>
      </c>
      <c r="AI520" s="45">
        <f t="shared" si="107"/>
        <v>16.454000000000004</v>
      </c>
      <c r="AJ520" s="46">
        <f t="shared" si="108"/>
        <v>-3.1199999999999992</v>
      </c>
      <c r="AK520" s="63" t="str">
        <f t="shared" si="109"/>
        <v>N</v>
      </c>
      <c r="AL520" s="63" t="str">
        <f t="shared" si="110"/>
        <v>N</v>
      </c>
      <c r="AM520" s="44" t="str">
        <f t="shared" si="111"/>
        <v>Win</v>
      </c>
      <c r="AN520" s="44" t="str">
        <f t="shared" si="112"/>
        <v>Loss</v>
      </c>
      <c r="AO520" s="44" t="str">
        <f t="shared" si="113"/>
        <v>Loss</v>
      </c>
      <c r="AP520" s="44">
        <f t="shared" si="114"/>
        <v>62.000000000000014</v>
      </c>
      <c r="AQ520" s="44">
        <f t="shared" si="115"/>
        <v>-50</v>
      </c>
      <c r="AR520" s="44">
        <f t="shared" si="116"/>
        <v>-50</v>
      </c>
      <c r="AS520" s="99" t="str">
        <f t="shared" si="117"/>
        <v>+</v>
      </c>
      <c r="AT520" s="99" t="str">
        <f t="shared" si="118"/>
        <v>+</v>
      </c>
      <c r="AU520" s="99" t="str">
        <f t="shared" si="119"/>
        <v>-</v>
      </c>
      <c r="AV520" s="99" t="str">
        <f t="shared" si="120"/>
        <v>+</v>
      </c>
      <c r="AW520" s="99" t="str">
        <f t="shared" si="121"/>
        <v>+</v>
      </c>
    </row>
    <row r="521" spans="1:49" ht="15">
      <c r="A521" s="56">
        <v>43618</v>
      </c>
      <c r="B521" s="57" t="s">
        <v>277</v>
      </c>
      <c r="C521" s="57" t="s">
        <v>1113</v>
      </c>
      <c r="D521" s="57" t="s">
        <v>1114</v>
      </c>
      <c r="E521" s="57" t="s">
        <v>1115</v>
      </c>
      <c r="F521" s="57" t="s">
        <v>1116</v>
      </c>
      <c r="G521" s="57">
        <v>2</v>
      </c>
      <c r="H521" s="57">
        <v>2</v>
      </c>
      <c r="I521" s="57">
        <v>2.2799999999999998</v>
      </c>
      <c r="J521" s="57">
        <v>3.46</v>
      </c>
      <c r="K521" s="57">
        <v>3.02</v>
      </c>
      <c r="L521" s="57">
        <v>-0.74</v>
      </c>
      <c r="M521" s="57">
        <v>39</v>
      </c>
      <c r="N521" s="57">
        <v>35</v>
      </c>
      <c r="O521" s="57">
        <v>1</v>
      </c>
      <c r="P521" s="57">
        <v>18</v>
      </c>
      <c r="Q521" s="57">
        <v>17</v>
      </c>
      <c r="R521" s="57">
        <v>0</v>
      </c>
      <c r="S521" s="57">
        <v>0</v>
      </c>
      <c r="T521" s="57">
        <v>100</v>
      </c>
      <c r="U521" s="57">
        <v>23.08</v>
      </c>
      <c r="V521" s="57">
        <v>30.77</v>
      </c>
      <c r="W521" s="57">
        <v>46.15</v>
      </c>
      <c r="X521" s="57">
        <v>45.71</v>
      </c>
      <c r="Y521" s="57">
        <v>20</v>
      </c>
      <c r="Z521" s="57">
        <v>34.29</v>
      </c>
      <c r="AA521" s="57">
        <v>16.670000000000002</v>
      </c>
      <c r="AB521" s="57">
        <v>41.18</v>
      </c>
      <c r="AC521" s="57">
        <v>6</v>
      </c>
      <c r="AD521" s="57">
        <v>21</v>
      </c>
      <c r="AE521" s="57">
        <v>33.33</v>
      </c>
      <c r="AF521" s="57">
        <v>42.86</v>
      </c>
      <c r="AI521" s="45">
        <f t="shared" ref="AI521:AI584" si="122">(+R521*$R$6)+(S521*$S$6)-(T521*$T$6)+(U521*$U$6)+(V521*$V$6)-(W521*$W$6)-(X521*$X$6)-(Y521*$Y$6)+(Z521*$Z$6)</f>
        <v>-35.820999999999998</v>
      </c>
      <c r="AJ521" s="46">
        <f t="shared" ref="AJ521:AJ584" si="123">(-R521*$R$6)+(S521*$S$6)+(T521*$T$6)-(U521*$U$6)-(V521*$V$6)+(W521*$W$6)+(X521*$X$6)+(Y521*$Y$6)-(Z521*$Z$6)</f>
        <v>35.820999999999998</v>
      </c>
      <c r="AK521" s="63" t="str">
        <f t="shared" ref="AK521:AK584" si="124">IF($AK$6="Y",IF(AI521&gt;=$AI$6,"Y",IF(AA521&gt;=$AA$6,"Y","N")),IF(AI521&gt;=$AI$6,"Y",IF(AA521&gt;=$AA$6,"Y",IF(L521&lt;0,IF(AE521&gt;=$AE$6,"Y","N"),"N"))))</f>
        <v>N</v>
      </c>
      <c r="AL521" s="63" t="str">
        <f t="shared" ref="AL521:AL584" si="125">IF($AL$6="Y",IF(AJ521&gt;=$AJ$6,"Y",IF(AB521&gt;=$AB$6,"Y","N")),IF(AJ521&gt;=$AJ$6,"Y",IF(AB521&gt;=$AB$6,"Y",IF(L521&gt;0,IF(AF521&gt;=$AF$6,"Y","N"),"N"))))</f>
        <v>N</v>
      </c>
      <c r="AM521" s="44" t="str">
        <f t="shared" ref="AM521:AM584" si="126">IF(G521&gt;H521,"Win","Loss")</f>
        <v>Loss</v>
      </c>
      <c r="AN521" s="44" t="str">
        <f t="shared" ref="AN521:AN584" si="127">IF(G521=H521,"Win","Loss")</f>
        <v>Win</v>
      </c>
      <c r="AO521" s="44" t="str">
        <f t="shared" ref="AO521:AO584" si="128">IF(G521&lt;H521,"Win","Loss")</f>
        <v>Loss</v>
      </c>
      <c r="AP521" s="44">
        <f t="shared" ref="AP521:AP584" si="129">IF(AM521="Win",(I521*$B$2)-$B$2,-$B$2)</f>
        <v>-50</v>
      </c>
      <c r="AQ521" s="44">
        <f t="shared" ref="AQ521:AQ584" si="130">IF(AN521="Win",(J521*$B$2)-$B$2,-$B$2)</f>
        <v>123</v>
      </c>
      <c r="AR521" s="44">
        <f t="shared" ref="AR521:AR584" si="131">IF(AO521="Win",(K521*$B$2)-$B$2,-$B$2)</f>
        <v>-50</v>
      </c>
      <c r="AS521" s="99" t="str">
        <f t="shared" si="117"/>
        <v>+</v>
      </c>
      <c r="AT521" s="99" t="str">
        <f t="shared" si="118"/>
        <v>-</v>
      </c>
      <c r="AU521" s="99" t="str">
        <f t="shared" si="119"/>
        <v>-</v>
      </c>
      <c r="AV521" s="99" t="str">
        <f t="shared" si="120"/>
        <v>-</v>
      </c>
      <c r="AW521" s="99" t="str">
        <f t="shared" si="121"/>
        <v>-</v>
      </c>
    </row>
    <row r="522" spans="1:49" ht="15">
      <c r="A522" s="56">
        <v>43618</v>
      </c>
      <c r="B522" s="57" t="s">
        <v>456</v>
      </c>
      <c r="C522" s="57" t="s">
        <v>807</v>
      </c>
      <c r="D522" s="57" t="s">
        <v>1117</v>
      </c>
      <c r="E522" s="57" t="s">
        <v>1118</v>
      </c>
      <c r="F522" s="57" t="s">
        <v>1119</v>
      </c>
      <c r="G522" s="57">
        <v>2</v>
      </c>
      <c r="H522" s="57">
        <v>1</v>
      </c>
      <c r="I522" s="57">
        <v>1.85</v>
      </c>
      <c r="J522" s="57">
        <v>3.6</v>
      </c>
      <c r="K522" s="57">
        <v>3.54</v>
      </c>
      <c r="L522" s="57">
        <v>-1.69</v>
      </c>
      <c r="M522" s="57">
        <v>13</v>
      </c>
      <c r="N522" s="57">
        <v>13</v>
      </c>
      <c r="O522" s="57">
        <v>3</v>
      </c>
      <c r="P522" s="57">
        <v>6</v>
      </c>
      <c r="Q522" s="57">
        <v>6</v>
      </c>
      <c r="R522" s="57">
        <v>33.33</v>
      </c>
      <c r="S522" s="57">
        <v>66.67</v>
      </c>
      <c r="T522" s="57">
        <v>0</v>
      </c>
      <c r="U522" s="57">
        <v>53.85</v>
      </c>
      <c r="V522" s="57">
        <v>23.08</v>
      </c>
      <c r="W522" s="57">
        <v>23.08</v>
      </c>
      <c r="X522" s="57">
        <v>38.46</v>
      </c>
      <c r="Y522" s="57">
        <v>15.38</v>
      </c>
      <c r="Z522" s="57">
        <v>46.15</v>
      </c>
      <c r="AA522" s="57">
        <v>50</v>
      </c>
      <c r="AB522" s="57">
        <v>50</v>
      </c>
      <c r="AC522" s="57">
        <v>7</v>
      </c>
      <c r="AD522" s="57">
        <v>5</v>
      </c>
      <c r="AE522" s="57">
        <v>42.86</v>
      </c>
      <c r="AF522" s="57">
        <v>60</v>
      </c>
      <c r="AI522" s="45">
        <f t="shared" si="122"/>
        <v>25.128</v>
      </c>
      <c r="AJ522" s="46">
        <f t="shared" si="123"/>
        <v>-11.794</v>
      </c>
      <c r="AK522" s="63" t="str">
        <f t="shared" si="124"/>
        <v>N</v>
      </c>
      <c r="AL522" s="63" t="str">
        <f t="shared" si="125"/>
        <v>N</v>
      </c>
      <c r="AM522" s="44" t="str">
        <f t="shared" si="126"/>
        <v>Win</v>
      </c>
      <c r="AN522" s="44" t="str">
        <f t="shared" si="127"/>
        <v>Loss</v>
      </c>
      <c r="AO522" s="44" t="str">
        <f t="shared" si="128"/>
        <v>Loss</v>
      </c>
      <c r="AP522" s="44">
        <f t="shared" si="129"/>
        <v>42.5</v>
      </c>
      <c r="AQ522" s="44">
        <f t="shared" si="130"/>
        <v>-50</v>
      </c>
      <c r="AR522" s="44">
        <f t="shared" si="131"/>
        <v>-50</v>
      </c>
      <c r="AS522" s="99" t="str">
        <f t="shared" ref="AS522:AS585" si="132">IF(I522&lt;K522,"+","-")</f>
        <v>+</v>
      </c>
      <c r="AT522" s="99" t="str">
        <f t="shared" ref="AT522:AT585" si="133">IF(O522=0,"n/a",IF(R522&gt;T522,"+","-"))</f>
        <v>+</v>
      </c>
      <c r="AU522" s="99" t="str">
        <f t="shared" ref="AU522:AU585" si="134">IF(U522&gt;X522,"+","-")</f>
        <v>+</v>
      </c>
      <c r="AV522" s="99" t="str">
        <f t="shared" ref="AV522:AV585" si="135">IF(AA522&gt;AB522,"+","-")</f>
        <v>-</v>
      </c>
      <c r="AW522" s="99" t="str">
        <f t="shared" ref="AW522:AW585" si="136">IF(AI522&gt;0,"+","-")</f>
        <v>+</v>
      </c>
    </row>
    <row r="523" spans="1:49" ht="15">
      <c r="A523" s="56">
        <v>43618</v>
      </c>
      <c r="B523" s="57" t="s">
        <v>456</v>
      </c>
      <c r="C523" s="57" t="s">
        <v>807</v>
      </c>
      <c r="D523" s="57" t="s">
        <v>1120</v>
      </c>
      <c r="E523" s="57" t="s">
        <v>1121</v>
      </c>
      <c r="F523" s="57" t="s">
        <v>1122</v>
      </c>
      <c r="G523" s="57">
        <v>6</v>
      </c>
      <c r="H523" s="57">
        <v>4</v>
      </c>
      <c r="I523" s="57">
        <v>1.26</v>
      </c>
      <c r="J523" s="57">
        <v>5.37</v>
      </c>
      <c r="K523" s="57">
        <v>8.64</v>
      </c>
      <c r="L523" s="57">
        <v>-7.38</v>
      </c>
      <c r="M523" s="57">
        <v>16</v>
      </c>
      <c r="N523" s="57">
        <v>11</v>
      </c>
      <c r="O523" s="57">
        <v>1</v>
      </c>
      <c r="P523" s="57">
        <v>8</v>
      </c>
      <c r="Q523" s="57">
        <v>7</v>
      </c>
      <c r="R523" s="57">
        <v>100</v>
      </c>
      <c r="S523" s="57">
        <v>0</v>
      </c>
      <c r="T523" s="57">
        <v>0</v>
      </c>
      <c r="U523" s="57">
        <v>56.25</v>
      </c>
      <c r="V523" s="57">
        <v>18.75</v>
      </c>
      <c r="W523" s="57">
        <v>25</v>
      </c>
      <c r="X523" s="57">
        <v>27.27</v>
      </c>
      <c r="Y523" s="57">
        <v>9.09</v>
      </c>
      <c r="Z523" s="57">
        <v>63.64</v>
      </c>
      <c r="AA523" s="57">
        <v>62.5</v>
      </c>
      <c r="AB523" s="57">
        <v>28.57</v>
      </c>
      <c r="AC523" s="57">
        <v>14</v>
      </c>
      <c r="AD523" s="57">
        <v>4</v>
      </c>
      <c r="AE523" s="57">
        <v>57.14</v>
      </c>
      <c r="AF523" s="57">
        <v>50</v>
      </c>
      <c r="AI523" s="45">
        <f t="shared" si="122"/>
        <v>44.49</v>
      </c>
      <c r="AJ523" s="46">
        <f t="shared" si="123"/>
        <v>-44.49</v>
      </c>
      <c r="AK523" s="63" t="str">
        <f t="shared" si="124"/>
        <v>Y</v>
      </c>
      <c r="AL523" s="63" t="str">
        <f t="shared" si="125"/>
        <v>N</v>
      </c>
      <c r="AM523" s="44" t="str">
        <f t="shared" si="126"/>
        <v>Win</v>
      </c>
      <c r="AN523" s="44" t="str">
        <f t="shared" si="127"/>
        <v>Loss</v>
      </c>
      <c r="AO523" s="44" t="str">
        <f t="shared" si="128"/>
        <v>Loss</v>
      </c>
      <c r="AP523" s="44">
        <f t="shared" si="129"/>
        <v>13</v>
      </c>
      <c r="AQ523" s="44">
        <f t="shared" si="130"/>
        <v>-50</v>
      </c>
      <c r="AR523" s="44">
        <f t="shared" si="131"/>
        <v>-50</v>
      </c>
      <c r="AS523" s="99" t="str">
        <f t="shared" si="132"/>
        <v>+</v>
      </c>
      <c r="AT523" s="99" t="str">
        <f t="shared" si="133"/>
        <v>+</v>
      </c>
      <c r="AU523" s="99" t="str">
        <f t="shared" si="134"/>
        <v>+</v>
      </c>
      <c r="AV523" s="99" t="str">
        <f t="shared" si="135"/>
        <v>+</v>
      </c>
      <c r="AW523" s="99" t="str">
        <f t="shared" si="136"/>
        <v>+</v>
      </c>
    </row>
    <row r="524" spans="1:49" ht="15">
      <c r="A524" s="56">
        <v>43618</v>
      </c>
      <c r="B524" s="57" t="s">
        <v>456</v>
      </c>
      <c r="C524" s="57" t="s">
        <v>807</v>
      </c>
      <c r="D524" s="57" t="s">
        <v>1123</v>
      </c>
      <c r="E524" s="57" t="s">
        <v>1124</v>
      </c>
      <c r="F524" s="57" t="s">
        <v>1125</v>
      </c>
      <c r="G524" s="57">
        <v>1</v>
      </c>
      <c r="H524" s="57">
        <v>3</v>
      </c>
      <c r="I524" s="57">
        <v>7.63</v>
      </c>
      <c r="J524" s="57">
        <v>5.13</v>
      </c>
      <c r="K524" s="57">
        <v>1.3</v>
      </c>
      <c r="L524" s="57">
        <v>6.33</v>
      </c>
      <c r="M524" s="57">
        <v>9</v>
      </c>
      <c r="N524" s="57">
        <v>14</v>
      </c>
      <c r="O524" s="57">
        <v>2</v>
      </c>
      <c r="P524" s="57">
        <v>5</v>
      </c>
      <c r="Q524" s="57">
        <v>6</v>
      </c>
      <c r="R524" s="57">
        <v>0</v>
      </c>
      <c r="S524" s="57">
        <v>0</v>
      </c>
      <c r="T524" s="57">
        <v>100</v>
      </c>
      <c r="U524" s="57">
        <v>11.11</v>
      </c>
      <c r="V524" s="57">
        <v>0</v>
      </c>
      <c r="W524" s="57">
        <v>88.89</v>
      </c>
      <c r="X524" s="57">
        <v>78.569999999999993</v>
      </c>
      <c r="Y524" s="57">
        <v>0</v>
      </c>
      <c r="Z524" s="57">
        <v>21.43</v>
      </c>
      <c r="AA524" s="57">
        <v>0</v>
      </c>
      <c r="AB524" s="57">
        <v>66.67</v>
      </c>
      <c r="AC524" s="57">
        <v>0</v>
      </c>
      <c r="AD524" s="57">
        <v>12</v>
      </c>
      <c r="AE524" s="57">
        <v>0</v>
      </c>
      <c r="AF524" s="57">
        <v>83.33</v>
      </c>
      <c r="AI524" s="45">
        <f t="shared" si="122"/>
        <v>-56.983999999999995</v>
      </c>
      <c r="AJ524" s="46">
        <f t="shared" si="123"/>
        <v>56.983999999999995</v>
      </c>
      <c r="AK524" s="63" t="str">
        <f t="shared" si="124"/>
        <v>N</v>
      </c>
      <c r="AL524" s="63" t="str">
        <f t="shared" si="125"/>
        <v>Y</v>
      </c>
      <c r="AM524" s="44" t="str">
        <f t="shared" si="126"/>
        <v>Loss</v>
      </c>
      <c r="AN524" s="44" t="str">
        <f t="shared" si="127"/>
        <v>Loss</v>
      </c>
      <c r="AO524" s="44" t="str">
        <f t="shared" si="128"/>
        <v>Win</v>
      </c>
      <c r="AP524" s="44">
        <f t="shared" si="129"/>
        <v>-50</v>
      </c>
      <c r="AQ524" s="44">
        <f t="shared" si="130"/>
        <v>-50</v>
      </c>
      <c r="AR524" s="44">
        <f t="shared" si="131"/>
        <v>15</v>
      </c>
      <c r="AS524" s="99" t="str">
        <f t="shared" si="132"/>
        <v>-</v>
      </c>
      <c r="AT524" s="99" t="str">
        <f t="shared" si="133"/>
        <v>-</v>
      </c>
      <c r="AU524" s="99" t="str">
        <f t="shared" si="134"/>
        <v>-</v>
      </c>
      <c r="AV524" s="99" t="str">
        <f t="shared" si="135"/>
        <v>-</v>
      </c>
      <c r="AW524" s="99" t="str">
        <f t="shared" si="136"/>
        <v>-</v>
      </c>
    </row>
    <row r="525" spans="1:49" ht="15">
      <c r="A525" s="56">
        <v>43618</v>
      </c>
      <c r="B525" s="57" t="s">
        <v>334</v>
      </c>
      <c r="C525" s="57" t="s">
        <v>1126</v>
      </c>
      <c r="D525" s="57" t="s">
        <v>1127</v>
      </c>
      <c r="E525" s="57" t="s">
        <v>1128</v>
      </c>
      <c r="F525" s="57" t="s">
        <v>1129</v>
      </c>
      <c r="G525" s="57">
        <v>1</v>
      </c>
      <c r="H525" s="57">
        <v>1</v>
      </c>
      <c r="I525" s="57">
        <v>1.61</v>
      </c>
      <c r="J525" s="57">
        <v>4.0199999999999996</v>
      </c>
      <c r="K525" s="57">
        <v>4.7300000000000004</v>
      </c>
      <c r="L525" s="57">
        <v>-3.12</v>
      </c>
      <c r="M525" s="57">
        <v>64</v>
      </c>
      <c r="N525" s="57">
        <v>32</v>
      </c>
      <c r="O525" s="57">
        <v>1</v>
      </c>
      <c r="P525" s="57">
        <v>32</v>
      </c>
      <c r="Q525" s="57">
        <v>15</v>
      </c>
      <c r="R525" s="57">
        <v>100</v>
      </c>
      <c r="S525" s="57">
        <v>0</v>
      </c>
      <c r="T525" s="57">
        <v>0</v>
      </c>
      <c r="U525" s="57">
        <v>45.31</v>
      </c>
      <c r="V525" s="57">
        <v>23.44</v>
      </c>
      <c r="W525" s="57">
        <v>31.25</v>
      </c>
      <c r="X525" s="57">
        <v>65.63</v>
      </c>
      <c r="Y525" s="57">
        <v>18.75</v>
      </c>
      <c r="Z525" s="57">
        <v>15.63</v>
      </c>
      <c r="AA525" s="57">
        <v>46.88</v>
      </c>
      <c r="AB525" s="57">
        <v>80</v>
      </c>
      <c r="AC525" s="57">
        <v>36</v>
      </c>
      <c r="AD525" s="57">
        <v>29</v>
      </c>
      <c r="AE525" s="57">
        <v>58.33</v>
      </c>
      <c r="AF525" s="57">
        <v>65.52</v>
      </c>
      <c r="AI525" s="45">
        <f t="shared" si="122"/>
        <v>23.281000000000002</v>
      </c>
      <c r="AJ525" s="46">
        <f t="shared" si="123"/>
        <v>-23.281000000000002</v>
      </c>
      <c r="AK525" s="63" t="str">
        <f t="shared" si="124"/>
        <v>N</v>
      </c>
      <c r="AL525" s="63" t="str">
        <f t="shared" si="125"/>
        <v>Y</v>
      </c>
      <c r="AM525" s="44" t="str">
        <f t="shared" si="126"/>
        <v>Loss</v>
      </c>
      <c r="AN525" s="44" t="str">
        <f t="shared" si="127"/>
        <v>Win</v>
      </c>
      <c r="AO525" s="44" t="str">
        <f t="shared" si="128"/>
        <v>Loss</v>
      </c>
      <c r="AP525" s="44">
        <f t="shared" si="129"/>
        <v>-50</v>
      </c>
      <c r="AQ525" s="44">
        <f t="shared" si="130"/>
        <v>150.99999999999997</v>
      </c>
      <c r="AR525" s="44">
        <f t="shared" si="131"/>
        <v>-50</v>
      </c>
      <c r="AS525" s="99" t="str">
        <f t="shared" si="132"/>
        <v>+</v>
      </c>
      <c r="AT525" s="99" t="str">
        <f t="shared" si="133"/>
        <v>+</v>
      </c>
      <c r="AU525" s="99" t="str">
        <f t="shared" si="134"/>
        <v>-</v>
      </c>
      <c r="AV525" s="99" t="str">
        <f t="shared" si="135"/>
        <v>-</v>
      </c>
      <c r="AW525" s="99" t="str">
        <f t="shared" si="136"/>
        <v>+</v>
      </c>
    </row>
    <row r="526" spans="1:49" ht="15">
      <c r="A526" s="56">
        <v>43618</v>
      </c>
      <c r="B526" s="57" t="s">
        <v>334</v>
      </c>
      <c r="C526" s="57" t="s">
        <v>1126</v>
      </c>
      <c r="D526" s="57" t="s">
        <v>1130</v>
      </c>
      <c r="E526" s="57" t="s">
        <v>1131</v>
      </c>
      <c r="F526" s="57" t="s">
        <v>1132</v>
      </c>
      <c r="G526" s="57">
        <v>2</v>
      </c>
      <c r="H526" s="57">
        <v>1</v>
      </c>
      <c r="I526" s="57">
        <v>2.52</v>
      </c>
      <c r="J526" s="57">
        <v>3.37</v>
      </c>
      <c r="K526" s="57">
        <v>2.58</v>
      </c>
      <c r="L526" s="57">
        <v>-0.06</v>
      </c>
      <c r="M526" s="57">
        <v>66</v>
      </c>
      <c r="N526" s="57">
        <v>57</v>
      </c>
      <c r="O526" s="57">
        <v>3</v>
      </c>
      <c r="P526" s="57">
        <v>34</v>
      </c>
      <c r="Q526" s="57">
        <v>28</v>
      </c>
      <c r="R526" s="57">
        <v>33.33</v>
      </c>
      <c r="S526" s="57">
        <v>33.33</v>
      </c>
      <c r="T526" s="57">
        <v>33.33</v>
      </c>
      <c r="U526" s="57">
        <v>30.3</v>
      </c>
      <c r="V526" s="57">
        <v>18.18</v>
      </c>
      <c r="W526" s="57">
        <v>51.52</v>
      </c>
      <c r="X526" s="57">
        <v>52.63</v>
      </c>
      <c r="Y526" s="57">
        <v>28.07</v>
      </c>
      <c r="Z526" s="57">
        <v>19.3</v>
      </c>
      <c r="AA526" s="57">
        <v>32.35</v>
      </c>
      <c r="AB526" s="57">
        <v>42.86</v>
      </c>
      <c r="AC526" s="57">
        <v>15</v>
      </c>
      <c r="AD526" s="57">
        <v>36</v>
      </c>
      <c r="AE526" s="57">
        <v>40</v>
      </c>
      <c r="AF526" s="57">
        <v>61.11</v>
      </c>
      <c r="AI526" s="45">
        <f t="shared" si="122"/>
        <v>-8.5660000000000025</v>
      </c>
      <c r="AJ526" s="46">
        <f t="shared" si="123"/>
        <v>15.232000000000006</v>
      </c>
      <c r="AK526" s="63" t="str">
        <f t="shared" si="124"/>
        <v>N</v>
      </c>
      <c r="AL526" s="63" t="str">
        <f t="shared" si="125"/>
        <v>N</v>
      </c>
      <c r="AM526" s="44" t="str">
        <f t="shared" si="126"/>
        <v>Win</v>
      </c>
      <c r="AN526" s="44" t="str">
        <f t="shared" si="127"/>
        <v>Loss</v>
      </c>
      <c r="AO526" s="44" t="str">
        <f t="shared" si="128"/>
        <v>Loss</v>
      </c>
      <c r="AP526" s="44">
        <f t="shared" si="129"/>
        <v>76</v>
      </c>
      <c r="AQ526" s="44">
        <f t="shared" si="130"/>
        <v>-50</v>
      </c>
      <c r="AR526" s="44">
        <f t="shared" si="131"/>
        <v>-50</v>
      </c>
      <c r="AS526" s="99" t="str">
        <f t="shared" si="132"/>
        <v>+</v>
      </c>
      <c r="AT526" s="99" t="str">
        <f t="shared" si="133"/>
        <v>-</v>
      </c>
      <c r="AU526" s="99" t="str">
        <f t="shared" si="134"/>
        <v>-</v>
      </c>
      <c r="AV526" s="99" t="str">
        <f t="shared" si="135"/>
        <v>-</v>
      </c>
      <c r="AW526" s="99" t="str">
        <f t="shared" si="136"/>
        <v>-</v>
      </c>
    </row>
    <row r="527" spans="1:49" ht="15">
      <c r="A527" s="56">
        <v>43618</v>
      </c>
      <c r="B527" s="57" t="s">
        <v>334</v>
      </c>
      <c r="C527" s="57" t="s">
        <v>1133</v>
      </c>
      <c r="D527" s="57" t="s">
        <v>1134</v>
      </c>
      <c r="E527" s="57" t="s">
        <v>1135</v>
      </c>
      <c r="F527" s="57" t="s">
        <v>1136</v>
      </c>
      <c r="G527" s="57">
        <v>2</v>
      </c>
      <c r="H527" s="57">
        <v>0</v>
      </c>
      <c r="I527" s="57">
        <v>1.62</v>
      </c>
      <c r="J527" s="57">
        <v>3.95</v>
      </c>
      <c r="K527" s="57">
        <v>4.6399999999999997</v>
      </c>
      <c r="L527" s="57">
        <v>-3.02</v>
      </c>
      <c r="M527" s="57">
        <v>35</v>
      </c>
      <c r="N527" s="57">
        <v>29</v>
      </c>
      <c r="O527" s="57">
        <v>1</v>
      </c>
      <c r="P527" s="57">
        <v>17</v>
      </c>
      <c r="Q527" s="57">
        <v>14</v>
      </c>
      <c r="R527" s="57">
        <v>100</v>
      </c>
      <c r="S527" s="57">
        <v>0</v>
      </c>
      <c r="T527" s="57">
        <v>0</v>
      </c>
      <c r="U527" s="57">
        <v>34.29</v>
      </c>
      <c r="V527" s="57">
        <v>20</v>
      </c>
      <c r="W527" s="57">
        <v>45.71</v>
      </c>
      <c r="X527" s="57">
        <v>55.17</v>
      </c>
      <c r="Y527" s="57">
        <v>13.79</v>
      </c>
      <c r="Z527" s="57">
        <v>31.03</v>
      </c>
      <c r="AA527" s="57">
        <v>41.18</v>
      </c>
      <c r="AB527" s="57">
        <v>42.86</v>
      </c>
      <c r="AC527" s="57">
        <v>13</v>
      </c>
      <c r="AD527" s="57">
        <v>26</v>
      </c>
      <c r="AE527" s="57">
        <v>61.54</v>
      </c>
      <c r="AF527" s="57">
        <v>53.85</v>
      </c>
      <c r="AI527" s="45">
        <f t="shared" si="122"/>
        <v>23.509</v>
      </c>
      <c r="AJ527" s="46">
        <f t="shared" si="123"/>
        <v>-23.509</v>
      </c>
      <c r="AK527" s="63" t="str">
        <f t="shared" si="124"/>
        <v>N</v>
      </c>
      <c r="AL527" s="63" t="str">
        <f t="shared" si="125"/>
        <v>N</v>
      </c>
      <c r="AM527" s="44" t="str">
        <f t="shared" si="126"/>
        <v>Win</v>
      </c>
      <c r="AN527" s="44" t="str">
        <f t="shared" si="127"/>
        <v>Loss</v>
      </c>
      <c r="AO527" s="44" t="str">
        <f t="shared" si="128"/>
        <v>Loss</v>
      </c>
      <c r="AP527" s="44">
        <f t="shared" si="129"/>
        <v>31</v>
      </c>
      <c r="AQ527" s="44">
        <f t="shared" si="130"/>
        <v>-50</v>
      </c>
      <c r="AR527" s="44">
        <f t="shared" si="131"/>
        <v>-50</v>
      </c>
      <c r="AS527" s="99" t="str">
        <f t="shared" si="132"/>
        <v>+</v>
      </c>
      <c r="AT527" s="99" t="str">
        <f t="shared" si="133"/>
        <v>+</v>
      </c>
      <c r="AU527" s="99" t="str">
        <f t="shared" si="134"/>
        <v>-</v>
      </c>
      <c r="AV527" s="99" t="str">
        <f t="shared" si="135"/>
        <v>-</v>
      </c>
      <c r="AW527" s="99" t="str">
        <f t="shared" si="136"/>
        <v>+</v>
      </c>
    </row>
    <row r="528" spans="1:49" ht="15">
      <c r="A528" s="56">
        <v>43618</v>
      </c>
      <c r="B528" s="57" t="s">
        <v>903</v>
      </c>
      <c r="C528" s="57" t="s">
        <v>904</v>
      </c>
      <c r="D528" s="57" t="s">
        <v>1137</v>
      </c>
      <c r="E528" s="57" t="s">
        <v>1138</v>
      </c>
      <c r="F528" s="57" t="s">
        <v>1139</v>
      </c>
      <c r="G528" s="57">
        <v>1</v>
      </c>
      <c r="H528" s="57">
        <v>0</v>
      </c>
      <c r="I528" s="57">
        <v>2.61</v>
      </c>
      <c r="J528" s="57">
        <v>3.62</v>
      </c>
      <c r="K528" s="57">
        <v>2.2200000000000002</v>
      </c>
      <c r="L528" s="57">
        <v>0.39</v>
      </c>
      <c r="M528" s="57">
        <v>8</v>
      </c>
      <c r="N528" s="57">
        <v>7</v>
      </c>
      <c r="O528" s="57">
        <v>1</v>
      </c>
      <c r="P528" s="57">
        <v>1</v>
      </c>
      <c r="Q528" s="57">
        <v>3</v>
      </c>
      <c r="R528" s="57">
        <v>0</v>
      </c>
      <c r="S528" s="57">
        <v>0</v>
      </c>
      <c r="T528" s="57">
        <v>100</v>
      </c>
      <c r="U528" s="57">
        <v>37.5</v>
      </c>
      <c r="V528" s="57">
        <v>12.5</v>
      </c>
      <c r="W528" s="57">
        <v>50</v>
      </c>
      <c r="X528" s="57">
        <v>42.86</v>
      </c>
      <c r="Y528" s="57">
        <v>14.29</v>
      </c>
      <c r="Z528" s="57">
        <v>42.86</v>
      </c>
      <c r="AA528" s="57">
        <v>0</v>
      </c>
      <c r="AB528" s="57">
        <v>66.67</v>
      </c>
      <c r="AC528" s="57">
        <v>2</v>
      </c>
      <c r="AD528" s="57">
        <v>2</v>
      </c>
      <c r="AE528" s="57">
        <v>100</v>
      </c>
      <c r="AF528" s="57">
        <v>100</v>
      </c>
      <c r="AI528" s="45">
        <f t="shared" si="122"/>
        <v>-32.679000000000002</v>
      </c>
      <c r="AJ528" s="46">
        <f t="shared" si="123"/>
        <v>32.679000000000002</v>
      </c>
      <c r="AK528" s="63" t="str">
        <f t="shared" si="124"/>
        <v>N</v>
      </c>
      <c r="AL528" s="63" t="str">
        <f t="shared" si="125"/>
        <v>Y</v>
      </c>
      <c r="AM528" s="44" t="str">
        <f t="shared" si="126"/>
        <v>Win</v>
      </c>
      <c r="AN528" s="44" t="str">
        <f t="shared" si="127"/>
        <v>Loss</v>
      </c>
      <c r="AO528" s="44" t="str">
        <f t="shared" si="128"/>
        <v>Loss</v>
      </c>
      <c r="AP528" s="44">
        <f t="shared" si="129"/>
        <v>80.5</v>
      </c>
      <c r="AQ528" s="44">
        <f t="shared" si="130"/>
        <v>-50</v>
      </c>
      <c r="AR528" s="44">
        <f t="shared" si="131"/>
        <v>-50</v>
      </c>
      <c r="AS528" s="99" t="str">
        <f t="shared" si="132"/>
        <v>-</v>
      </c>
      <c r="AT528" s="99" t="str">
        <f t="shared" si="133"/>
        <v>-</v>
      </c>
      <c r="AU528" s="99" t="str">
        <f t="shared" si="134"/>
        <v>-</v>
      </c>
      <c r="AV528" s="99" t="str">
        <f t="shared" si="135"/>
        <v>-</v>
      </c>
      <c r="AW528" s="99" t="str">
        <f t="shared" si="136"/>
        <v>-</v>
      </c>
    </row>
    <row r="529" spans="1:49" ht="15">
      <c r="A529" s="56">
        <v>43618</v>
      </c>
      <c r="B529" s="57" t="s">
        <v>469</v>
      </c>
      <c r="C529" s="57" t="s">
        <v>1140</v>
      </c>
      <c r="D529" s="57" t="s">
        <v>1141</v>
      </c>
      <c r="E529" s="57" t="s">
        <v>1142</v>
      </c>
      <c r="F529" s="57" t="s">
        <v>1143</v>
      </c>
      <c r="G529" s="57">
        <v>1</v>
      </c>
      <c r="H529" s="57">
        <v>2</v>
      </c>
      <c r="I529" s="57">
        <v>2.48</v>
      </c>
      <c r="J529" s="57">
        <v>3.18</v>
      </c>
      <c r="K529" s="57">
        <v>2.58</v>
      </c>
      <c r="L529" s="57">
        <v>-0.1</v>
      </c>
      <c r="M529" s="57">
        <v>19</v>
      </c>
      <c r="N529" s="57">
        <v>51</v>
      </c>
      <c r="O529" s="57">
        <v>0</v>
      </c>
      <c r="P529" s="57">
        <v>9</v>
      </c>
      <c r="Q529" s="57">
        <v>22</v>
      </c>
      <c r="R529" s="57">
        <v>0</v>
      </c>
      <c r="S529" s="57">
        <v>0</v>
      </c>
      <c r="T529" s="57">
        <v>0</v>
      </c>
      <c r="U529" s="57">
        <v>78.95</v>
      </c>
      <c r="V529" s="57">
        <v>10.53</v>
      </c>
      <c r="W529" s="57">
        <v>10.53</v>
      </c>
      <c r="X529" s="57">
        <v>60.78</v>
      </c>
      <c r="Y529" s="57">
        <v>19.61</v>
      </c>
      <c r="Z529" s="57">
        <v>19.61</v>
      </c>
      <c r="AA529" s="57">
        <v>100</v>
      </c>
      <c r="AB529" s="57">
        <v>40.909999999999997</v>
      </c>
      <c r="AC529" s="57">
        <v>17</v>
      </c>
      <c r="AD529" s="57">
        <v>36</v>
      </c>
      <c r="AE529" s="57">
        <v>82.35</v>
      </c>
      <c r="AF529" s="57">
        <v>72.22</v>
      </c>
      <c r="AI529" s="45">
        <f t="shared" si="122"/>
        <v>4.5419999999999998</v>
      </c>
      <c r="AJ529" s="46">
        <f t="shared" si="123"/>
        <v>-4.5419999999999998</v>
      </c>
      <c r="AK529" s="63" t="str">
        <f t="shared" si="124"/>
        <v>Y</v>
      </c>
      <c r="AL529" s="63" t="str">
        <f t="shared" si="125"/>
        <v>N</v>
      </c>
      <c r="AM529" s="44" t="str">
        <f t="shared" si="126"/>
        <v>Loss</v>
      </c>
      <c r="AN529" s="44" t="str">
        <f t="shared" si="127"/>
        <v>Loss</v>
      </c>
      <c r="AO529" s="44" t="str">
        <f t="shared" si="128"/>
        <v>Win</v>
      </c>
      <c r="AP529" s="44">
        <f t="shared" si="129"/>
        <v>-50</v>
      </c>
      <c r="AQ529" s="44">
        <f t="shared" si="130"/>
        <v>-50</v>
      </c>
      <c r="AR529" s="44">
        <f t="shared" si="131"/>
        <v>79</v>
      </c>
      <c r="AS529" s="99" t="str">
        <f t="shared" si="132"/>
        <v>+</v>
      </c>
      <c r="AT529" s="99" t="str">
        <f t="shared" si="133"/>
        <v>n/a</v>
      </c>
      <c r="AU529" s="99" t="str">
        <f t="shared" si="134"/>
        <v>+</v>
      </c>
      <c r="AV529" s="99" t="str">
        <f t="shared" si="135"/>
        <v>+</v>
      </c>
      <c r="AW529" s="99" t="str">
        <f t="shared" si="136"/>
        <v>+</v>
      </c>
    </row>
    <row r="530" spans="1:49" ht="15">
      <c r="A530" s="56">
        <v>43618</v>
      </c>
      <c r="B530" s="57" t="s">
        <v>272</v>
      </c>
      <c r="C530" s="57" t="s">
        <v>318</v>
      </c>
      <c r="D530" s="57" t="s">
        <v>1144</v>
      </c>
      <c r="E530" s="57" t="s">
        <v>327</v>
      </c>
      <c r="F530" s="57" t="s">
        <v>323</v>
      </c>
      <c r="G530" s="57">
        <v>2</v>
      </c>
      <c r="H530" s="57">
        <v>2</v>
      </c>
      <c r="I530" s="57">
        <v>1.79</v>
      </c>
      <c r="J530" s="57">
        <v>3.85</v>
      </c>
      <c r="K530" s="57">
        <v>3.74</v>
      </c>
      <c r="L530" s="57">
        <v>-1.95</v>
      </c>
      <c r="M530" s="57">
        <v>64</v>
      </c>
      <c r="N530" s="57">
        <v>63</v>
      </c>
      <c r="O530" s="57">
        <v>2</v>
      </c>
      <c r="P530" s="57">
        <v>33</v>
      </c>
      <c r="Q530" s="57">
        <v>30</v>
      </c>
      <c r="R530" s="57">
        <v>50</v>
      </c>
      <c r="S530" s="57">
        <v>0</v>
      </c>
      <c r="T530" s="57">
        <v>50</v>
      </c>
      <c r="U530" s="57">
        <v>48.44</v>
      </c>
      <c r="V530" s="57">
        <v>20.309999999999999</v>
      </c>
      <c r="W530" s="57">
        <v>31.25</v>
      </c>
      <c r="X530" s="57">
        <v>53.97</v>
      </c>
      <c r="Y530" s="57">
        <v>20.63</v>
      </c>
      <c r="Z530" s="57">
        <v>25.4</v>
      </c>
      <c r="AA530" s="57">
        <v>48.48</v>
      </c>
      <c r="AB530" s="57">
        <v>50</v>
      </c>
      <c r="AC530" s="57">
        <v>47</v>
      </c>
      <c r="AD530" s="57">
        <v>45</v>
      </c>
      <c r="AE530" s="57">
        <v>55.32</v>
      </c>
      <c r="AF530" s="57">
        <v>60</v>
      </c>
      <c r="AI530" s="45">
        <f t="shared" si="122"/>
        <v>-2.3079999999999998</v>
      </c>
      <c r="AJ530" s="46">
        <f t="shared" si="123"/>
        <v>2.3079999999999998</v>
      </c>
      <c r="AK530" s="63" t="str">
        <f t="shared" si="124"/>
        <v>N</v>
      </c>
      <c r="AL530" s="63" t="str">
        <f t="shared" si="125"/>
        <v>N</v>
      </c>
      <c r="AM530" s="44" t="str">
        <f t="shared" si="126"/>
        <v>Loss</v>
      </c>
      <c r="AN530" s="44" t="str">
        <f t="shared" si="127"/>
        <v>Win</v>
      </c>
      <c r="AO530" s="44" t="str">
        <f t="shared" si="128"/>
        <v>Loss</v>
      </c>
      <c r="AP530" s="44">
        <f t="shared" si="129"/>
        <v>-50</v>
      </c>
      <c r="AQ530" s="44">
        <f t="shared" si="130"/>
        <v>142.5</v>
      </c>
      <c r="AR530" s="44">
        <f t="shared" si="131"/>
        <v>-50</v>
      </c>
      <c r="AS530" s="99" t="str">
        <f t="shared" si="132"/>
        <v>+</v>
      </c>
      <c r="AT530" s="99" t="str">
        <f t="shared" si="133"/>
        <v>-</v>
      </c>
      <c r="AU530" s="99" t="str">
        <f t="shared" si="134"/>
        <v>-</v>
      </c>
      <c r="AV530" s="99" t="str">
        <f t="shared" si="135"/>
        <v>-</v>
      </c>
      <c r="AW530" s="99" t="str">
        <f t="shared" si="136"/>
        <v>-</v>
      </c>
    </row>
    <row r="531" spans="1:49" ht="15">
      <c r="A531" s="56">
        <v>43618</v>
      </c>
      <c r="B531" s="57" t="s">
        <v>272</v>
      </c>
      <c r="C531" s="57" t="s">
        <v>373</v>
      </c>
      <c r="D531" s="57" t="s">
        <v>1145</v>
      </c>
      <c r="E531" s="57" t="s">
        <v>1146</v>
      </c>
      <c r="F531" s="57" t="s">
        <v>1147</v>
      </c>
      <c r="G531" s="57">
        <v>4</v>
      </c>
      <c r="H531" s="57">
        <v>2</v>
      </c>
      <c r="I531" s="57">
        <v>1.99</v>
      </c>
      <c r="J531" s="57">
        <v>4.24</v>
      </c>
      <c r="K531" s="57">
        <v>2.71</v>
      </c>
      <c r="L531" s="57">
        <v>-0.72</v>
      </c>
      <c r="M531" s="57">
        <v>26</v>
      </c>
      <c r="N531" s="57">
        <v>30</v>
      </c>
      <c r="O531" s="57">
        <v>0</v>
      </c>
      <c r="P531" s="57">
        <v>12</v>
      </c>
      <c r="Q531" s="57">
        <v>16</v>
      </c>
      <c r="R531" s="57">
        <v>0</v>
      </c>
      <c r="S531" s="57">
        <v>0</v>
      </c>
      <c r="T531" s="57">
        <v>0</v>
      </c>
      <c r="U531" s="57">
        <v>42.31</v>
      </c>
      <c r="V531" s="57">
        <v>30.77</v>
      </c>
      <c r="W531" s="57">
        <v>26.92</v>
      </c>
      <c r="X531" s="57">
        <v>26.67</v>
      </c>
      <c r="Y531" s="57">
        <v>13.33</v>
      </c>
      <c r="Z531" s="57">
        <v>60</v>
      </c>
      <c r="AA531" s="57">
        <v>50</v>
      </c>
      <c r="AB531" s="57">
        <v>18.75</v>
      </c>
      <c r="AC531" s="57">
        <v>16</v>
      </c>
      <c r="AD531" s="57">
        <v>13</v>
      </c>
      <c r="AE531" s="57">
        <v>56.25</v>
      </c>
      <c r="AF531" s="57">
        <v>38.46</v>
      </c>
      <c r="AI531" s="45">
        <f t="shared" si="122"/>
        <v>11.488</v>
      </c>
      <c r="AJ531" s="46">
        <f t="shared" si="123"/>
        <v>-11.488</v>
      </c>
      <c r="AK531" s="63" t="str">
        <f t="shared" si="124"/>
        <v>N</v>
      </c>
      <c r="AL531" s="63" t="str">
        <f t="shared" si="125"/>
        <v>N</v>
      </c>
      <c r="AM531" s="44" t="str">
        <f t="shared" si="126"/>
        <v>Win</v>
      </c>
      <c r="AN531" s="44" t="str">
        <f t="shared" si="127"/>
        <v>Loss</v>
      </c>
      <c r="AO531" s="44" t="str">
        <f t="shared" si="128"/>
        <v>Loss</v>
      </c>
      <c r="AP531" s="44">
        <f t="shared" si="129"/>
        <v>49.5</v>
      </c>
      <c r="AQ531" s="44">
        <f t="shared" si="130"/>
        <v>-50</v>
      </c>
      <c r="AR531" s="44">
        <f t="shared" si="131"/>
        <v>-50</v>
      </c>
      <c r="AS531" s="99" t="str">
        <f t="shared" si="132"/>
        <v>+</v>
      </c>
      <c r="AT531" s="99" t="str">
        <f t="shared" si="133"/>
        <v>n/a</v>
      </c>
      <c r="AU531" s="99" t="str">
        <f t="shared" si="134"/>
        <v>+</v>
      </c>
      <c r="AV531" s="99" t="str">
        <f t="shared" si="135"/>
        <v>+</v>
      </c>
      <c r="AW531" s="99" t="str">
        <f t="shared" si="136"/>
        <v>+</v>
      </c>
    </row>
    <row r="532" spans="1:49" ht="15">
      <c r="A532" s="56">
        <v>43618</v>
      </c>
      <c r="B532" s="57" t="s">
        <v>461</v>
      </c>
      <c r="C532" s="57" t="s">
        <v>745</v>
      </c>
      <c r="D532" s="57" t="s">
        <v>1148</v>
      </c>
      <c r="E532" s="57" t="s">
        <v>1149</v>
      </c>
      <c r="F532" s="57" t="s">
        <v>1150</v>
      </c>
      <c r="G532" s="57">
        <v>2</v>
      </c>
      <c r="H532" s="57">
        <v>1</v>
      </c>
      <c r="I532" s="57">
        <v>2.27</v>
      </c>
      <c r="J532" s="57">
        <v>3.45</v>
      </c>
      <c r="K532" s="57">
        <v>2.64</v>
      </c>
      <c r="L532" s="57">
        <v>-0.37</v>
      </c>
      <c r="M532" s="57">
        <v>26</v>
      </c>
      <c r="N532" s="57">
        <v>60</v>
      </c>
      <c r="O532" s="57">
        <v>1</v>
      </c>
      <c r="P532" s="57">
        <v>12</v>
      </c>
      <c r="Q532" s="57">
        <v>29</v>
      </c>
      <c r="R532" s="57">
        <v>0</v>
      </c>
      <c r="S532" s="57">
        <v>0</v>
      </c>
      <c r="T532" s="57">
        <v>100</v>
      </c>
      <c r="U532" s="57">
        <v>30.77</v>
      </c>
      <c r="V532" s="57">
        <v>19.23</v>
      </c>
      <c r="W532" s="57">
        <v>50</v>
      </c>
      <c r="X532" s="57">
        <v>26.67</v>
      </c>
      <c r="Y532" s="57">
        <v>18.329999999999998</v>
      </c>
      <c r="Z532" s="57">
        <v>55</v>
      </c>
      <c r="AA532" s="57">
        <v>25</v>
      </c>
      <c r="AB532" s="57">
        <v>27.59</v>
      </c>
      <c r="AC532" s="57">
        <v>7</v>
      </c>
      <c r="AD532" s="57">
        <v>18</v>
      </c>
      <c r="AE532" s="57">
        <v>57.14</v>
      </c>
      <c r="AF532" s="57">
        <v>27.78</v>
      </c>
      <c r="AI532" s="45">
        <f t="shared" si="122"/>
        <v>-28.090000000000003</v>
      </c>
      <c r="AJ532" s="46">
        <f t="shared" si="123"/>
        <v>28.090000000000003</v>
      </c>
      <c r="AK532" s="63" t="str">
        <f t="shared" si="124"/>
        <v>N</v>
      </c>
      <c r="AL532" s="63" t="str">
        <f t="shared" si="125"/>
        <v>N</v>
      </c>
      <c r="AM532" s="44" t="str">
        <f t="shared" si="126"/>
        <v>Win</v>
      </c>
      <c r="AN532" s="44" t="str">
        <f t="shared" si="127"/>
        <v>Loss</v>
      </c>
      <c r="AO532" s="44" t="str">
        <f t="shared" si="128"/>
        <v>Loss</v>
      </c>
      <c r="AP532" s="44">
        <f t="shared" si="129"/>
        <v>63.5</v>
      </c>
      <c r="AQ532" s="44">
        <f t="shared" si="130"/>
        <v>-50</v>
      </c>
      <c r="AR532" s="44">
        <f t="shared" si="131"/>
        <v>-50</v>
      </c>
      <c r="AS532" s="99" t="str">
        <f t="shared" si="132"/>
        <v>+</v>
      </c>
      <c r="AT532" s="99" t="str">
        <f t="shared" si="133"/>
        <v>-</v>
      </c>
      <c r="AU532" s="99" t="str">
        <f t="shared" si="134"/>
        <v>+</v>
      </c>
      <c r="AV532" s="99" t="str">
        <f t="shared" si="135"/>
        <v>-</v>
      </c>
      <c r="AW532" s="99" t="str">
        <f t="shared" si="136"/>
        <v>-</v>
      </c>
    </row>
    <row r="533" spans="1:49" ht="15">
      <c r="A533" s="56">
        <v>43618</v>
      </c>
      <c r="B533" s="57" t="s">
        <v>461</v>
      </c>
      <c r="C533" s="57" t="s">
        <v>1151</v>
      </c>
      <c r="D533" s="57" t="s">
        <v>1152</v>
      </c>
      <c r="E533" s="57" t="s">
        <v>1153</v>
      </c>
      <c r="F533" s="57" t="s">
        <v>1154</v>
      </c>
      <c r="G533" s="57">
        <v>5</v>
      </c>
      <c r="H533" s="57">
        <v>0</v>
      </c>
      <c r="I533" s="57">
        <v>1.82</v>
      </c>
      <c r="J533" s="57">
        <v>3.84</v>
      </c>
      <c r="K533" s="57">
        <v>3.51</v>
      </c>
      <c r="L533" s="57">
        <v>-1.69</v>
      </c>
      <c r="M533" s="57">
        <v>25</v>
      </c>
      <c r="N533" s="57">
        <v>27</v>
      </c>
      <c r="O533" s="57">
        <v>1</v>
      </c>
      <c r="P533" s="57">
        <v>14</v>
      </c>
      <c r="Q533" s="57">
        <v>12</v>
      </c>
      <c r="R533" s="57">
        <v>100</v>
      </c>
      <c r="S533" s="57">
        <v>0</v>
      </c>
      <c r="T533" s="57">
        <v>0</v>
      </c>
      <c r="U533" s="57">
        <v>48</v>
      </c>
      <c r="V533" s="57">
        <v>32</v>
      </c>
      <c r="W533" s="57">
        <v>20</v>
      </c>
      <c r="X533" s="57">
        <v>33.33</v>
      </c>
      <c r="Y533" s="57">
        <v>7.41</v>
      </c>
      <c r="Z533" s="57">
        <v>59.26</v>
      </c>
      <c r="AA533" s="57">
        <v>50</v>
      </c>
      <c r="AB533" s="57">
        <v>33.33</v>
      </c>
      <c r="AC533" s="57">
        <v>10</v>
      </c>
      <c r="AD533" s="57">
        <v>12</v>
      </c>
      <c r="AE533" s="57">
        <v>60</v>
      </c>
      <c r="AF533" s="57">
        <v>41.67</v>
      </c>
      <c r="AI533" s="45">
        <f t="shared" si="122"/>
        <v>43.245000000000005</v>
      </c>
      <c r="AJ533" s="46">
        <f t="shared" si="123"/>
        <v>-43.245000000000005</v>
      </c>
      <c r="AK533" s="63" t="str">
        <f t="shared" si="124"/>
        <v>Y</v>
      </c>
      <c r="AL533" s="63" t="str">
        <f t="shared" si="125"/>
        <v>N</v>
      </c>
      <c r="AM533" s="44" t="str">
        <f t="shared" si="126"/>
        <v>Win</v>
      </c>
      <c r="AN533" s="44" t="str">
        <f t="shared" si="127"/>
        <v>Loss</v>
      </c>
      <c r="AO533" s="44" t="str">
        <f t="shared" si="128"/>
        <v>Loss</v>
      </c>
      <c r="AP533" s="44">
        <f t="shared" si="129"/>
        <v>41</v>
      </c>
      <c r="AQ533" s="44">
        <f t="shared" si="130"/>
        <v>-50</v>
      </c>
      <c r="AR533" s="44">
        <f t="shared" si="131"/>
        <v>-50</v>
      </c>
      <c r="AS533" s="99" t="str">
        <f t="shared" si="132"/>
        <v>+</v>
      </c>
      <c r="AT533" s="99" t="str">
        <f t="shared" si="133"/>
        <v>+</v>
      </c>
      <c r="AU533" s="99" t="str">
        <f t="shared" si="134"/>
        <v>+</v>
      </c>
      <c r="AV533" s="99" t="str">
        <f t="shared" si="135"/>
        <v>+</v>
      </c>
      <c r="AW533" s="99" t="str">
        <f t="shared" si="136"/>
        <v>+</v>
      </c>
    </row>
    <row r="534" spans="1:49" ht="15">
      <c r="A534" s="56">
        <v>43618</v>
      </c>
      <c r="B534" s="57" t="s">
        <v>760</v>
      </c>
      <c r="C534" s="57" t="s">
        <v>1017</v>
      </c>
      <c r="D534" s="57" t="s">
        <v>1155</v>
      </c>
      <c r="E534" s="57" t="s">
        <v>1156</v>
      </c>
      <c r="F534" s="57" t="s">
        <v>1157</v>
      </c>
      <c r="G534" s="57">
        <v>0</v>
      </c>
      <c r="H534" s="57">
        <v>0</v>
      </c>
      <c r="I534" s="57">
        <v>1.34</v>
      </c>
      <c r="J534" s="57">
        <v>4.5199999999999996</v>
      </c>
      <c r="K534" s="57">
        <v>7.8</v>
      </c>
      <c r="L534" s="57">
        <v>-6.46</v>
      </c>
      <c r="M534" s="57">
        <v>28</v>
      </c>
      <c r="N534" s="57">
        <v>25</v>
      </c>
      <c r="O534" s="57">
        <v>1</v>
      </c>
      <c r="P534" s="57">
        <v>14</v>
      </c>
      <c r="Q534" s="57">
        <v>12</v>
      </c>
      <c r="R534" s="57">
        <v>0</v>
      </c>
      <c r="S534" s="57">
        <v>100</v>
      </c>
      <c r="T534" s="57">
        <v>0</v>
      </c>
      <c r="U534" s="57">
        <v>42.86</v>
      </c>
      <c r="V534" s="57">
        <v>17.86</v>
      </c>
      <c r="W534" s="57">
        <v>39.29</v>
      </c>
      <c r="X534" s="57">
        <v>36</v>
      </c>
      <c r="Y534" s="57">
        <v>12</v>
      </c>
      <c r="Z534" s="57">
        <v>52</v>
      </c>
      <c r="AA534" s="57">
        <v>57.14</v>
      </c>
      <c r="AB534" s="57">
        <v>25</v>
      </c>
      <c r="AC534" s="57">
        <v>12</v>
      </c>
      <c r="AD534" s="57">
        <v>15</v>
      </c>
      <c r="AE534" s="57">
        <v>58.33</v>
      </c>
      <c r="AF534" s="57">
        <v>40</v>
      </c>
      <c r="AI534" s="45">
        <f t="shared" si="122"/>
        <v>14.500000000000004</v>
      </c>
      <c r="AJ534" s="46">
        <f t="shared" si="123"/>
        <v>5.4999999999999982</v>
      </c>
      <c r="AK534" s="63" t="str">
        <f t="shared" si="124"/>
        <v>N</v>
      </c>
      <c r="AL534" s="63" t="str">
        <f t="shared" si="125"/>
        <v>N</v>
      </c>
      <c r="AM534" s="44" t="str">
        <f t="shared" si="126"/>
        <v>Loss</v>
      </c>
      <c r="AN534" s="44" t="str">
        <f t="shared" si="127"/>
        <v>Win</v>
      </c>
      <c r="AO534" s="44" t="str">
        <f t="shared" si="128"/>
        <v>Loss</v>
      </c>
      <c r="AP534" s="44">
        <f t="shared" si="129"/>
        <v>-50</v>
      </c>
      <c r="AQ534" s="44">
        <f t="shared" si="130"/>
        <v>175.99999999999997</v>
      </c>
      <c r="AR534" s="44">
        <f t="shared" si="131"/>
        <v>-50</v>
      </c>
      <c r="AS534" s="99" t="str">
        <f t="shared" si="132"/>
        <v>+</v>
      </c>
      <c r="AT534" s="99" t="str">
        <f t="shared" si="133"/>
        <v>-</v>
      </c>
      <c r="AU534" s="99" t="str">
        <f t="shared" si="134"/>
        <v>+</v>
      </c>
      <c r="AV534" s="99" t="str">
        <f t="shared" si="135"/>
        <v>+</v>
      </c>
      <c r="AW534" s="99" t="str">
        <f t="shared" si="136"/>
        <v>+</v>
      </c>
    </row>
    <row r="535" spans="1:49" ht="15">
      <c r="A535" s="56">
        <v>43618</v>
      </c>
      <c r="B535" s="57" t="s">
        <v>760</v>
      </c>
      <c r="C535" s="57" t="s">
        <v>1017</v>
      </c>
      <c r="D535" s="57" t="s">
        <v>1158</v>
      </c>
      <c r="E535" s="57" t="s">
        <v>1159</v>
      </c>
      <c r="F535" s="57" t="s">
        <v>1160</v>
      </c>
      <c r="G535" s="57">
        <v>1</v>
      </c>
      <c r="H535" s="57">
        <v>4</v>
      </c>
      <c r="I535" s="57">
        <v>6.01</v>
      </c>
      <c r="J535" s="57">
        <v>4.25</v>
      </c>
      <c r="K535" s="57">
        <v>1.45</v>
      </c>
      <c r="L535" s="57">
        <v>4.5599999999999996</v>
      </c>
      <c r="M535" s="57">
        <v>25</v>
      </c>
      <c r="N535" s="57">
        <v>29</v>
      </c>
      <c r="O535" s="57">
        <v>1</v>
      </c>
      <c r="P535" s="57">
        <v>12</v>
      </c>
      <c r="Q535" s="57">
        <v>13</v>
      </c>
      <c r="R535" s="57">
        <v>0</v>
      </c>
      <c r="S535" s="57">
        <v>100</v>
      </c>
      <c r="T535" s="57">
        <v>0</v>
      </c>
      <c r="U535" s="57">
        <v>4</v>
      </c>
      <c r="V535" s="57">
        <v>44</v>
      </c>
      <c r="W535" s="57">
        <v>52</v>
      </c>
      <c r="X535" s="57">
        <v>75.86</v>
      </c>
      <c r="Y535" s="57">
        <v>17.239999999999998</v>
      </c>
      <c r="Z535" s="57">
        <v>6.9</v>
      </c>
      <c r="AA535" s="57">
        <v>0</v>
      </c>
      <c r="AB535" s="57">
        <v>76.92</v>
      </c>
      <c r="AC535" s="57">
        <v>3</v>
      </c>
      <c r="AD535" s="57">
        <v>28</v>
      </c>
      <c r="AE535" s="57">
        <v>0</v>
      </c>
      <c r="AF535" s="57">
        <v>78.569999999999993</v>
      </c>
      <c r="AI535" s="45">
        <f t="shared" si="122"/>
        <v>-10.715999999999999</v>
      </c>
      <c r="AJ535" s="46">
        <f t="shared" si="123"/>
        <v>30.715999999999998</v>
      </c>
      <c r="AK535" s="63" t="str">
        <f t="shared" si="124"/>
        <v>N</v>
      </c>
      <c r="AL535" s="63" t="str">
        <f t="shared" si="125"/>
        <v>N</v>
      </c>
      <c r="AM535" s="44" t="str">
        <f t="shared" si="126"/>
        <v>Loss</v>
      </c>
      <c r="AN535" s="44" t="str">
        <f t="shared" si="127"/>
        <v>Loss</v>
      </c>
      <c r="AO535" s="44" t="str">
        <f t="shared" si="128"/>
        <v>Win</v>
      </c>
      <c r="AP535" s="44">
        <f t="shared" si="129"/>
        <v>-50</v>
      </c>
      <c r="AQ535" s="44">
        <f t="shared" si="130"/>
        <v>-50</v>
      </c>
      <c r="AR535" s="44">
        <f t="shared" si="131"/>
        <v>22.5</v>
      </c>
      <c r="AS535" s="99" t="str">
        <f t="shared" si="132"/>
        <v>-</v>
      </c>
      <c r="AT535" s="99" t="str">
        <f t="shared" si="133"/>
        <v>-</v>
      </c>
      <c r="AU535" s="99" t="str">
        <f t="shared" si="134"/>
        <v>-</v>
      </c>
      <c r="AV535" s="99" t="str">
        <f t="shared" si="135"/>
        <v>-</v>
      </c>
      <c r="AW535" s="99" t="str">
        <f t="shared" si="136"/>
        <v>-</v>
      </c>
    </row>
    <row r="536" spans="1:49" ht="15">
      <c r="A536" s="56">
        <v>43618</v>
      </c>
      <c r="B536" s="57" t="s">
        <v>760</v>
      </c>
      <c r="C536" s="57" t="s">
        <v>1017</v>
      </c>
      <c r="D536" s="57" t="s">
        <v>1161</v>
      </c>
      <c r="E536" s="57" t="s">
        <v>1162</v>
      </c>
      <c r="F536" s="57" t="s">
        <v>1163</v>
      </c>
      <c r="G536" s="57">
        <v>3</v>
      </c>
      <c r="H536" s="57">
        <v>2</v>
      </c>
      <c r="I536" s="57">
        <v>2.4700000000000002</v>
      </c>
      <c r="J536" s="57">
        <v>3.22</v>
      </c>
      <c r="K536" s="57">
        <v>2.64</v>
      </c>
      <c r="L536" s="57">
        <v>-0.17</v>
      </c>
      <c r="M536" s="57">
        <v>26</v>
      </c>
      <c r="N536" s="57">
        <v>26</v>
      </c>
      <c r="O536" s="57">
        <v>1</v>
      </c>
      <c r="P536" s="57">
        <v>13</v>
      </c>
      <c r="Q536" s="57">
        <v>13</v>
      </c>
      <c r="R536" s="57">
        <v>100</v>
      </c>
      <c r="S536" s="57">
        <v>0</v>
      </c>
      <c r="T536" s="57">
        <v>0</v>
      </c>
      <c r="U536" s="57">
        <v>15.38</v>
      </c>
      <c r="V536" s="57">
        <v>30.77</v>
      </c>
      <c r="W536" s="57">
        <v>53.85</v>
      </c>
      <c r="X536" s="57">
        <v>19.23</v>
      </c>
      <c r="Y536" s="57">
        <v>7.69</v>
      </c>
      <c r="Z536" s="57">
        <v>73.08</v>
      </c>
      <c r="AA536" s="57">
        <v>15.38</v>
      </c>
      <c r="AB536" s="57">
        <v>7.69</v>
      </c>
      <c r="AC536" s="57">
        <v>8</v>
      </c>
      <c r="AD536" s="57">
        <v>5</v>
      </c>
      <c r="AE536" s="57">
        <v>12.5</v>
      </c>
      <c r="AF536" s="57">
        <v>0</v>
      </c>
      <c r="AI536" s="45">
        <f t="shared" si="122"/>
        <v>35.383999999999993</v>
      </c>
      <c r="AJ536" s="46">
        <f t="shared" si="123"/>
        <v>-35.383999999999993</v>
      </c>
      <c r="AK536" s="63" t="str">
        <f t="shared" si="124"/>
        <v>N</v>
      </c>
      <c r="AL536" s="63" t="str">
        <f t="shared" si="125"/>
        <v>N</v>
      </c>
      <c r="AM536" s="44" t="str">
        <f t="shared" si="126"/>
        <v>Win</v>
      </c>
      <c r="AN536" s="44" t="str">
        <f t="shared" si="127"/>
        <v>Loss</v>
      </c>
      <c r="AO536" s="44" t="str">
        <f t="shared" si="128"/>
        <v>Loss</v>
      </c>
      <c r="AP536" s="44">
        <f t="shared" si="129"/>
        <v>73.500000000000014</v>
      </c>
      <c r="AQ536" s="44">
        <f t="shared" si="130"/>
        <v>-50</v>
      </c>
      <c r="AR536" s="44">
        <f t="shared" si="131"/>
        <v>-50</v>
      </c>
      <c r="AS536" s="99" t="str">
        <f t="shared" si="132"/>
        <v>+</v>
      </c>
      <c r="AT536" s="99" t="str">
        <f t="shared" si="133"/>
        <v>+</v>
      </c>
      <c r="AU536" s="99" t="str">
        <f t="shared" si="134"/>
        <v>-</v>
      </c>
      <c r="AV536" s="99" t="str">
        <f t="shared" si="135"/>
        <v>+</v>
      </c>
      <c r="AW536" s="99" t="str">
        <f t="shared" si="136"/>
        <v>+</v>
      </c>
    </row>
    <row r="537" spans="1:49" ht="15">
      <c r="A537" s="56">
        <v>43618</v>
      </c>
      <c r="B537" s="57" t="s">
        <v>760</v>
      </c>
      <c r="C537" s="57" t="s">
        <v>1017</v>
      </c>
      <c r="D537" s="57" t="s">
        <v>1164</v>
      </c>
      <c r="E537" s="57" t="s">
        <v>1165</v>
      </c>
      <c r="F537" s="57" t="s">
        <v>1166</v>
      </c>
      <c r="G537" s="57">
        <v>0</v>
      </c>
      <c r="H537" s="57">
        <v>1</v>
      </c>
      <c r="I537" s="57">
        <v>1.64</v>
      </c>
      <c r="J537" s="57">
        <v>4.09</v>
      </c>
      <c r="K537" s="57">
        <v>4.22</v>
      </c>
      <c r="L537" s="57">
        <v>-2.58</v>
      </c>
      <c r="M537" s="57">
        <v>28</v>
      </c>
      <c r="N537" s="57">
        <v>26</v>
      </c>
      <c r="O537" s="57">
        <v>1</v>
      </c>
      <c r="P537" s="57">
        <v>14</v>
      </c>
      <c r="Q537" s="57">
        <v>12</v>
      </c>
      <c r="R537" s="57">
        <v>0</v>
      </c>
      <c r="S537" s="57">
        <v>0</v>
      </c>
      <c r="T537" s="57">
        <v>100</v>
      </c>
      <c r="U537" s="57">
        <v>60.71</v>
      </c>
      <c r="V537" s="57">
        <v>10.71</v>
      </c>
      <c r="W537" s="57">
        <v>28.57</v>
      </c>
      <c r="X537" s="57">
        <v>65.38</v>
      </c>
      <c r="Y537" s="57">
        <v>15.38</v>
      </c>
      <c r="Z537" s="57">
        <v>19.23</v>
      </c>
      <c r="AA537" s="57">
        <v>57.14</v>
      </c>
      <c r="AB537" s="57">
        <v>66.67</v>
      </c>
      <c r="AC537" s="57">
        <v>18</v>
      </c>
      <c r="AD537" s="57">
        <v>22</v>
      </c>
      <c r="AE537" s="57">
        <v>72.22</v>
      </c>
      <c r="AF537" s="57">
        <v>72.73</v>
      </c>
      <c r="AI537" s="45">
        <f t="shared" si="122"/>
        <v>-33.268999999999991</v>
      </c>
      <c r="AJ537" s="46">
        <f t="shared" si="123"/>
        <v>33.268999999999991</v>
      </c>
      <c r="AK537" s="63" t="str">
        <f t="shared" si="124"/>
        <v>N</v>
      </c>
      <c r="AL537" s="63" t="str">
        <f t="shared" si="125"/>
        <v>N</v>
      </c>
      <c r="AM537" s="44" t="str">
        <f t="shared" si="126"/>
        <v>Loss</v>
      </c>
      <c r="AN537" s="44" t="str">
        <f t="shared" si="127"/>
        <v>Loss</v>
      </c>
      <c r="AO537" s="44" t="str">
        <f t="shared" si="128"/>
        <v>Win</v>
      </c>
      <c r="AP537" s="44">
        <f t="shared" si="129"/>
        <v>-50</v>
      </c>
      <c r="AQ537" s="44">
        <f t="shared" si="130"/>
        <v>-50</v>
      </c>
      <c r="AR537" s="44">
        <f t="shared" si="131"/>
        <v>161</v>
      </c>
      <c r="AS537" s="99" t="str">
        <f t="shared" si="132"/>
        <v>+</v>
      </c>
      <c r="AT537" s="99" t="str">
        <f t="shared" si="133"/>
        <v>-</v>
      </c>
      <c r="AU537" s="99" t="str">
        <f t="shared" si="134"/>
        <v>-</v>
      </c>
      <c r="AV537" s="99" t="str">
        <f t="shared" si="135"/>
        <v>-</v>
      </c>
      <c r="AW537" s="99" t="str">
        <f t="shared" si="136"/>
        <v>-</v>
      </c>
    </row>
    <row r="538" spans="1:49" ht="15">
      <c r="A538" s="56">
        <v>43618</v>
      </c>
      <c r="B538" s="57" t="s">
        <v>760</v>
      </c>
      <c r="C538" s="57" t="s">
        <v>1017</v>
      </c>
      <c r="D538" s="57" t="s">
        <v>1167</v>
      </c>
      <c r="E538" s="57" t="s">
        <v>1168</v>
      </c>
      <c r="F538" s="57" t="s">
        <v>1169</v>
      </c>
      <c r="G538" s="57">
        <v>5</v>
      </c>
      <c r="H538" s="57">
        <v>1</v>
      </c>
      <c r="I538" s="57">
        <v>1.27</v>
      </c>
      <c r="J538" s="57">
        <v>5.14</v>
      </c>
      <c r="K538" s="57">
        <v>8.9499999999999993</v>
      </c>
      <c r="L538" s="57">
        <v>-7.68</v>
      </c>
      <c r="M538" s="57">
        <v>28</v>
      </c>
      <c r="N538" s="57">
        <v>27</v>
      </c>
      <c r="O538" s="57">
        <v>1</v>
      </c>
      <c r="P538" s="57">
        <v>13</v>
      </c>
      <c r="Q538" s="57">
        <v>12</v>
      </c>
      <c r="R538" s="57">
        <v>0</v>
      </c>
      <c r="S538" s="57">
        <v>0</v>
      </c>
      <c r="T538" s="57">
        <v>100</v>
      </c>
      <c r="U538" s="57">
        <v>57.14</v>
      </c>
      <c r="V538" s="57">
        <v>21.43</v>
      </c>
      <c r="W538" s="57">
        <v>21.43</v>
      </c>
      <c r="X538" s="57">
        <v>29.63</v>
      </c>
      <c r="Y538" s="57">
        <v>37.04</v>
      </c>
      <c r="Z538" s="57">
        <v>33.33</v>
      </c>
      <c r="AA538" s="57">
        <v>69.23</v>
      </c>
      <c r="AB538" s="57">
        <v>16.670000000000002</v>
      </c>
      <c r="AC538" s="57">
        <v>22</v>
      </c>
      <c r="AD538" s="57">
        <v>12</v>
      </c>
      <c r="AE538" s="57">
        <v>68.180000000000007</v>
      </c>
      <c r="AF538" s="57">
        <v>33.33</v>
      </c>
      <c r="AI538" s="45">
        <f t="shared" si="122"/>
        <v>-23.678999999999998</v>
      </c>
      <c r="AJ538" s="46">
        <f t="shared" si="123"/>
        <v>23.678999999999998</v>
      </c>
      <c r="AK538" s="63" t="str">
        <f t="shared" si="124"/>
        <v>N</v>
      </c>
      <c r="AL538" s="63" t="str">
        <f t="shared" si="125"/>
        <v>N</v>
      </c>
      <c r="AM538" s="44" t="str">
        <f t="shared" si="126"/>
        <v>Win</v>
      </c>
      <c r="AN538" s="44" t="str">
        <f t="shared" si="127"/>
        <v>Loss</v>
      </c>
      <c r="AO538" s="44" t="str">
        <f t="shared" si="128"/>
        <v>Loss</v>
      </c>
      <c r="AP538" s="44">
        <f t="shared" si="129"/>
        <v>13.5</v>
      </c>
      <c r="AQ538" s="44">
        <f t="shared" si="130"/>
        <v>-50</v>
      </c>
      <c r="AR538" s="44">
        <f t="shared" si="131"/>
        <v>-50</v>
      </c>
      <c r="AS538" s="99" t="str">
        <f t="shared" si="132"/>
        <v>+</v>
      </c>
      <c r="AT538" s="99" t="str">
        <f t="shared" si="133"/>
        <v>-</v>
      </c>
      <c r="AU538" s="99" t="str">
        <f t="shared" si="134"/>
        <v>+</v>
      </c>
      <c r="AV538" s="99" t="str">
        <f t="shared" si="135"/>
        <v>+</v>
      </c>
      <c r="AW538" s="99" t="str">
        <f t="shared" si="136"/>
        <v>-</v>
      </c>
    </row>
    <row r="539" spans="1:49" ht="15">
      <c r="A539" s="56">
        <v>43618</v>
      </c>
      <c r="B539" s="57" t="s">
        <v>760</v>
      </c>
      <c r="C539" s="57" t="s">
        <v>761</v>
      </c>
      <c r="D539" s="57" t="s">
        <v>1170</v>
      </c>
      <c r="E539" s="57" t="s">
        <v>1171</v>
      </c>
      <c r="F539" s="57" t="s">
        <v>1172</v>
      </c>
      <c r="G539" s="57">
        <v>5</v>
      </c>
      <c r="H539" s="57">
        <v>3</v>
      </c>
      <c r="I539" s="57">
        <v>1.38</v>
      </c>
      <c r="J539" s="57">
        <v>4.45</v>
      </c>
      <c r="K539" s="57">
        <v>6.79</v>
      </c>
      <c r="L539" s="57">
        <v>-5.41</v>
      </c>
      <c r="M539" s="57">
        <v>22</v>
      </c>
      <c r="N539" s="57">
        <v>24</v>
      </c>
      <c r="O539" s="57">
        <v>1</v>
      </c>
      <c r="P539" s="57">
        <v>11</v>
      </c>
      <c r="Q539" s="57">
        <v>12</v>
      </c>
      <c r="R539" s="57">
        <v>0</v>
      </c>
      <c r="S539" s="57">
        <v>0</v>
      </c>
      <c r="T539" s="57">
        <v>100</v>
      </c>
      <c r="U539" s="57">
        <v>63.64</v>
      </c>
      <c r="V539" s="57">
        <v>18.18</v>
      </c>
      <c r="W539" s="57">
        <v>18.18</v>
      </c>
      <c r="X539" s="57">
        <v>45.83</v>
      </c>
      <c r="Y539" s="57">
        <v>16.670000000000002</v>
      </c>
      <c r="Z539" s="57">
        <v>37.5</v>
      </c>
      <c r="AA539" s="57">
        <v>72.73</v>
      </c>
      <c r="AB539" s="57">
        <v>33.33</v>
      </c>
      <c r="AC539" s="57">
        <v>18</v>
      </c>
      <c r="AD539" s="57">
        <v>17</v>
      </c>
      <c r="AE539" s="57">
        <v>72.22</v>
      </c>
      <c r="AF539" s="57">
        <v>52.94</v>
      </c>
      <c r="AI539" s="45">
        <f t="shared" si="122"/>
        <v>-22.423000000000002</v>
      </c>
      <c r="AJ539" s="46">
        <f t="shared" si="123"/>
        <v>22.423000000000002</v>
      </c>
      <c r="AK539" s="63" t="str">
        <f t="shared" si="124"/>
        <v>N</v>
      </c>
      <c r="AL539" s="63" t="str">
        <f t="shared" si="125"/>
        <v>N</v>
      </c>
      <c r="AM539" s="44" t="str">
        <f t="shared" si="126"/>
        <v>Win</v>
      </c>
      <c r="AN539" s="44" t="str">
        <f t="shared" si="127"/>
        <v>Loss</v>
      </c>
      <c r="AO539" s="44" t="str">
        <f t="shared" si="128"/>
        <v>Loss</v>
      </c>
      <c r="AP539" s="44">
        <f t="shared" si="129"/>
        <v>19</v>
      </c>
      <c r="AQ539" s="44">
        <f t="shared" si="130"/>
        <v>-50</v>
      </c>
      <c r="AR539" s="44">
        <f t="shared" si="131"/>
        <v>-50</v>
      </c>
      <c r="AS539" s="99" t="str">
        <f t="shared" si="132"/>
        <v>+</v>
      </c>
      <c r="AT539" s="99" t="str">
        <f t="shared" si="133"/>
        <v>-</v>
      </c>
      <c r="AU539" s="99" t="str">
        <f t="shared" si="134"/>
        <v>+</v>
      </c>
      <c r="AV539" s="99" t="str">
        <f t="shared" si="135"/>
        <v>+</v>
      </c>
      <c r="AW539" s="99" t="str">
        <f t="shared" si="136"/>
        <v>-</v>
      </c>
    </row>
    <row r="540" spans="1:49" ht="15">
      <c r="A540" s="56">
        <v>43618</v>
      </c>
      <c r="B540" s="57" t="s">
        <v>760</v>
      </c>
      <c r="C540" s="57" t="s">
        <v>761</v>
      </c>
      <c r="D540" s="57" t="s">
        <v>1173</v>
      </c>
      <c r="E540" s="57" t="s">
        <v>1174</v>
      </c>
      <c r="F540" s="57" t="s">
        <v>1175</v>
      </c>
      <c r="G540" s="57">
        <v>1</v>
      </c>
      <c r="H540" s="57">
        <v>0</v>
      </c>
      <c r="I540" s="57">
        <v>1.23</v>
      </c>
      <c r="J540" s="57">
        <v>5.99</v>
      </c>
      <c r="K540" s="57">
        <v>8.6300000000000008</v>
      </c>
      <c r="L540" s="57">
        <v>-7.4</v>
      </c>
      <c r="M540" s="57">
        <v>25</v>
      </c>
      <c r="N540" s="57">
        <v>25</v>
      </c>
      <c r="O540" s="57">
        <v>1</v>
      </c>
      <c r="P540" s="57">
        <v>12</v>
      </c>
      <c r="Q540" s="57">
        <v>11</v>
      </c>
      <c r="R540" s="57">
        <v>100</v>
      </c>
      <c r="S540" s="57">
        <v>0</v>
      </c>
      <c r="T540" s="57">
        <v>0</v>
      </c>
      <c r="U540" s="57">
        <v>68</v>
      </c>
      <c r="V540" s="57">
        <v>16</v>
      </c>
      <c r="W540" s="57">
        <v>16</v>
      </c>
      <c r="X540" s="57">
        <v>44</v>
      </c>
      <c r="Y540" s="57">
        <v>16</v>
      </c>
      <c r="Z540" s="57">
        <v>40</v>
      </c>
      <c r="AA540" s="57">
        <v>66.67</v>
      </c>
      <c r="AB540" s="57">
        <v>45.45</v>
      </c>
      <c r="AC540" s="57">
        <v>22</v>
      </c>
      <c r="AD540" s="57">
        <v>5</v>
      </c>
      <c r="AE540" s="57">
        <v>72.73</v>
      </c>
      <c r="AF540" s="57">
        <v>60</v>
      </c>
      <c r="AI540" s="45">
        <f t="shared" si="122"/>
        <v>39.6</v>
      </c>
      <c r="AJ540" s="46">
        <f t="shared" si="123"/>
        <v>-39.6</v>
      </c>
      <c r="AK540" s="63" t="str">
        <f t="shared" si="124"/>
        <v>N</v>
      </c>
      <c r="AL540" s="63" t="str">
        <f t="shared" si="125"/>
        <v>N</v>
      </c>
      <c r="AM540" s="44" t="str">
        <f t="shared" si="126"/>
        <v>Win</v>
      </c>
      <c r="AN540" s="44" t="str">
        <f t="shared" si="127"/>
        <v>Loss</v>
      </c>
      <c r="AO540" s="44" t="str">
        <f t="shared" si="128"/>
        <v>Loss</v>
      </c>
      <c r="AP540" s="44">
        <f t="shared" si="129"/>
        <v>11.5</v>
      </c>
      <c r="AQ540" s="44">
        <f t="shared" si="130"/>
        <v>-50</v>
      </c>
      <c r="AR540" s="44">
        <f t="shared" si="131"/>
        <v>-50</v>
      </c>
      <c r="AS540" s="99" t="str">
        <f t="shared" si="132"/>
        <v>+</v>
      </c>
      <c r="AT540" s="99" t="str">
        <f t="shared" si="133"/>
        <v>+</v>
      </c>
      <c r="AU540" s="99" t="str">
        <f t="shared" si="134"/>
        <v>+</v>
      </c>
      <c r="AV540" s="99" t="str">
        <f t="shared" si="135"/>
        <v>+</v>
      </c>
      <c r="AW540" s="99" t="str">
        <f t="shared" si="136"/>
        <v>+</v>
      </c>
    </row>
    <row r="541" spans="1:49" ht="15">
      <c r="A541" s="56">
        <v>43618</v>
      </c>
      <c r="B541" s="57" t="s">
        <v>760</v>
      </c>
      <c r="C541" s="57" t="s">
        <v>807</v>
      </c>
      <c r="D541" s="57" t="s">
        <v>1176</v>
      </c>
      <c r="E541" s="57" t="s">
        <v>1177</v>
      </c>
      <c r="F541" s="57" t="s">
        <v>1178</v>
      </c>
      <c r="G541" s="57">
        <v>0</v>
      </c>
      <c r="H541" s="57">
        <v>1</v>
      </c>
      <c r="I541" s="57">
        <v>1.62</v>
      </c>
      <c r="J541" s="57">
        <v>3.7</v>
      </c>
      <c r="K541" s="57">
        <v>6.03</v>
      </c>
      <c r="L541" s="57">
        <v>-4.41</v>
      </c>
      <c r="M541" s="57">
        <v>33</v>
      </c>
      <c r="N541" s="57">
        <v>42</v>
      </c>
      <c r="O541" s="57">
        <v>1</v>
      </c>
      <c r="P541" s="57">
        <v>16</v>
      </c>
      <c r="Q541" s="57">
        <v>21</v>
      </c>
      <c r="R541" s="57">
        <v>100</v>
      </c>
      <c r="S541" s="57">
        <v>0</v>
      </c>
      <c r="T541" s="57">
        <v>0</v>
      </c>
      <c r="U541" s="57">
        <v>30.3</v>
      </c>
      <c r="V541" s="57">
        <v>12.12</v>
      </c>
      <c r="W541" s="57">
        <v>57.58</v>
      </c>
      <c r="X541" s="57">
        <v>47.62</v>
      </c>
      <c r="Y541" s="57">
        <v>19.05</v>
      </c>
      <c r="Z541" s="57">
        <v>33.33</v>
      </c>
      <c r="AA541" s="57">
        <v>31.25</v>
      </c>
      <c r="AB541" s="57">
        <v>38.1</v>
      </c>
      <c r="AC541" s="57">
        <v>10</v>
      </c>
      <c r="AD541" s="57">
        <v>30</v>
      </c>
      <c r="AE541" s="57">
        <v>50</v>
      </c>
      <c r="AF541" s="57">
        <v>53.33</v>
      </c>
      <c r="AI541" s="45">
        <f t="shared" si="122"/>
        <v>20.993000000000006</v>
      </c>
      <c r="AJ541" s="46">
        <f t="shared" si="123"/>
        <v>-20.993000000000006</v>
      </c>
      <c r="AK541" s="63" t="str">
        <f t="shared" si="124"/>
        <v>N</v>
      </c>
      <c r="AL541" s="63" t="str">
        <f t="shared" si="125"/>
        <v>N</v>
      </c>
      <c r="AM541" s="44" t="str">
        <f t="shared" si="126"/>
        <v>Loss</v>
      </c>
      <c r="AN541" s="44" t="str">
        <f t="shared" si="127"/>
        <v>Loss</v>
      </c>
      <c r="AO541" s="44" t="str">
        <f t="shared" si="128"/>
        <v>Win</v>
      </c>
      <c r="AP541" s="44">
        <f t="shared" si="129"/>
        <v>-50</v>
      </c>
      <c r="AQ541" s="44">
        <f t="shared" si="130"/>
        <v>-50</v>
      </c>
      <c r="AR541" s="44">
        <f t="shared" si="131"/>
        <v>251.5</v>
      </c>
      <c r="AS541" s="99" t="str">
        <f t="shared" si="132"/>
        <v>+</v>
      </c>
      <c r="AT541" s="99" t="str">
        <f t="shared" si="133"/>
        <v>+</v>
      </c>
      <c r="AU541" s="99" t="str">
        <f t="shared" si="134"/>
        <v>-</v>
      </c>
      <c r="AV541" s="99" t="str">
        <f t="shared" si="135"/>
        <v>-</v>
      </c>
      <c r="AW541" s="99" t="str">
        <f t="shared" si="136"/>
        <v>+</v>
      </c>
    </row>
    <row r="542" spans="1:49" ht="15">
      <c r="A542" s="56">
        <v>43618</v>
      </c>
      <c r="B542" s="57" t="s">
        <v>420</v>
      </c>
      <c r="C542" s="57" t="s">
        <v>1034</v>
      </c>
      <c r="D542" s="57" t="s">
        <v>1179</v>
      </c>
      <c r="E542" s="57" t="s">
        <v>1180</v>
      </c>
      <c r="F542" s="57" t="s">
        <v>1181</v>
      </c>
      <c r="G542" s="57">
        <v>0</v>
      </c>
      <c r="H542" s="57">
        <v>0</v>
      </c>
      <c r="I542" s="57">
        <v>2.65</v>
      </c>
      <c r="J542" s="57">
        <v>3.53</v>
      </c>
      <c r="K542" s="57">
        <v>2.33</v>
      </c>
      <c r="L542" s="57">
        <v>0.32</v>
      </c>
      <c r="M542" s="57">
        <v>41</v>
      </c>
      <c r="N542" s="57">
        <v>38</v>
      </c>
      <c r="O542" s="57">
        <v>2</v>
      </c>
      <c r="P542" s="57">
        <v>20</v>
      </c>
      <c r="Q542" s="57">
        <v>20</v>
      </c>
      <c r="R542" s="57">
        <v>50</v>
      </c>
      <c r="S542" s="57">
        <v>50</v>
      </c>
      <c r="T542" s="57">
        <v>0</v>
      </c>
      <c r="U542" s="57">
        <v>46.34</v>
      </c>
      <c r="V542" s="57">
        <v>36.590000000000003</v>
      </c>
      <c r="W542" s="57">
        <v>17.07</v>
      </c>
      <c r="X542" s="57">
        <v>34.21</v>
      </c>
      <c r="Y542" s="57">
        <v>34.21</v>
      </c>
      <c r="Z542" s="57">
        <v>31.58</v>
      </c>
      <c r="AA542" s="57">
        <v>45</v>
      </c>
      <c r="AB542" s="57">
        <v>25</v>
      </c>
      <c r="AC542" s="57">
        <v>32</v>
      </c>
      <c r="AD542" s="57">
        <v>25</v>
      </c>
      <c r="AE542" s="57">
        <v>53.13</v>
      </c>
      <c r="AF542" s="57">
        <v>48</v>
      </c>
      <c r="AI542" s="45">
        <f t="shared" si="122"/>
        <v>25.565999999999999</v>
      </c>
      <c r="AJ542" s="46">
        <f t="shared" si="123"/>
        <v>-15.565999999999995</v>
      </c>
      <c r="AK542" s="63" t="str">
        <f t="shared" si="124"/>
        <v>N</v>
      </c>
      <c r="AL542" s="63" t="str">
        <f t="shared" si="125"/>
        <v>N</v>
      </c>
      <c r="AM542" s="44" t="str">
        <f t="shared" si="126"/>
        <v>Loss</v>
      </c>
      <c r="AN542" s="44" t="str">
        <f t="shared" si="127"/>
        <v>Win</v>
      </c>
      <c r="AO542" s="44" t="str">
        <f t="shared" si="128"/>
        <v>Loss</v>
      </c>
      <c r="AP542" s="44">
        <f t="shared" si="129"/>
        <v>-50</v>
      </c>
      <c r="AQ542" s="44">
        <f t="shared" si="130"/>
        <v>126.5</v>
      </c>
      <c r="AR542" s="44">
        <f t="shared" si="131"/>
        <v>-50</v>
      </c>
      <c r="AS542" s="99" t="str">
        <f t="shared" si="132"/>
        <v>-</v>
      </c>
      <c r="AT542" s="99" t="str">
        <f t="shared" si="133"/>
        <v>+</v>
      </c>
      <c r="AU542" s="99" t="str">
        <f t="shared" si="134"/>
        <v>+</v>
      </c>
      <c r="AV542" s="99" t="str">
        <f t="shared" si="135"/>
        <v>+</v>
      </c>
      <c r="AW542" s="99" t="str">
        <f t="shared" si="136"/>
        <v>+</v>
      </c>
    </row>
    <row r="543" spans="1:49" ht="15">
      <c r="A543" s="56">
        <v>43618</v>
      </c>
      <c r="B543" s="57" t="s">
        <v>420</v>
      </c>
      <c r="C543" s="57" t="s">
        <v>1034</v>
      </c>
      <c r="D543" s="57" t="s">
        <v>1182</v>
      </c>
      <c r="E543" s="57" t="s">
        <v>1183</v>
      </c>
      <c r="F543" s="57" t="s">
        <v>1184</v>
      </c>
      <c r="G543" s="57">
        <v>6</v>
      </c>
      <c r="H543" s="57">
        <v>0</v>
      </c>
      <c r="I543" s="57">
        <v>1.97</v>
      </c>
      <c r="J543" s="57">
        <v>3.7</v>
      </c>
      <c r="K543" s="57">
        <v>3.22</v>
      </c>
      <c r="L543" s="57">
        <v>-1.25</v>
      </c>
      <c r="M543" s="57">
        <v>41</v>
      </c>
      <c r="N543" s="57">
        <v>31</v>
      </c>
      <c r="O543" s="57">
        <v>0</v>
      </c>
      <c r="P543" s="57">
        <v>20</v>
      </c>
      <c r="Q543" s="57">
        <v>13</v>
      </c>
      <c r="R543" s="57">
        <v>0</v>
      </c>
      <c r="S543" s="57">
        <v>0</v>
      </c>
      <c r="T543" s="57">
        <v>0</v>
      </c>
      <c r="U543" s="57">
        <v>29.27</v>
      </c>
      <c r="V543" s="57">
        <v>36.590000000000003</v>
      </c>
      <c r="W543" s="57">
        <v>34.15</v>
      </c>
      <c r="X543" s="57">
        <v>64.52</v>
      </c>
      <c r="Y543" s="57">
        <v>9.68</v>
      </c>
      <c r="Z543" s="57">
        <v>25.81</v>
      </c>
      <c r="AA543" s="57">
        <v>25</v>
      </c>
      <c r="AB543" s="57">
        <v>76.92</v>
      </c>
      <c r="AC543" s="57">
        <v>15</v>
      </c>
      <c r="AD543" s="57">
        <v>20</v>
      </c>
      <c r="AE543" s="57">
        <v>40</v>
      </c>
      <c r="AF543" s="57">
        <v>70</v>
      </c>
      <c r="AI543" s="45">
        <f t="shared" si="122"/>
        <v>-6.0269999999999984</v>
      </c>
      <c r="AJ543" s="46">
        <f t="shared" si="123"/>
        <v>6.0269999999999984</v>
      </c>
      <c r="AK543" s="63" t="str">
        <f t="shared" si="124"/>
        <v>N</v>
      </c>
      <c r="AL543" s="63" t="str">
        <f t="shared" si="125"/>
        <v>N</v>
      </c>
      <c r="AM543" s="44" t="str">
        <f t="shared" si="126"/>
        <v>Win</v>
      </c>
      <c r="AN543" s="44" t="str">
        <f t="shared" si="127"/>
        <v>Loss</v>
      </c>
      <c r="AO543" s="44" t="str">
        <f t="shared" si="128"/>
        <v>Loss</v>
      </c>
      <c r="AP543" s="44">
        <f t="shared" si="129"/>
        <v>48.5</v>
      </c>
      <c r="AQ543" s="44">
        <f t="shared" si="130"/>
        <v>-50</v>
      </c>
      <c r="AR543" s="44">
        <f t="shared" si="131"/>
        <v>-50</v>
      </c>
      <c r="AS543" s="99" t="str">
        <f t="shared" si="132"/>
        <v>+</v>
      </c>
      <c r="AT543" s="99" t="str">
        <f t="shared" si="133"/>
        <v>n/a</v>
      </c>
      <c r="AU543" s="99" t="str">
        <f t="shared" si="134"/>
        <v>-</v>
      </c>
      <c r="AV543" s="99" t="str">
        <f t="shared" si="135"/>
        <v>-</v>
      </c>
      <c r="AW543" s="99" t="str">
        <f t="shared" si="136"/>
        <v>-</v>
      </c>
    </row>
    <row r="544" spans="1:49" ht="15">
      <c r="A544" s="56">
        <v>43618</v>
      </c>
      <c r="B544" s="57" t="s">
        <v>420</v>
      </c>
      <c r="C544" s="57" t="s">
        <v>920</v>
      </c>
      <c r="D544" s="57" t="s">
        <v>1185</v>
      </c>
      <c r="E544" s="57" t="s">
        <v>1186</v>
      </c>
      <c r="F544" s="57" t="s">
        <v>1187</v>
      </c>
      <c r="G544" s="57">
        <v>3</v>
      </c>
      <c r="H544" s="57">
        <v>1</v>
      </c>
      <c r="I544" s="57">
        <v>2.09</v>
      </c>
      <c r="J544" s="57">
        <v>3.53</v>
      </c>
      <c r="K544" s="57">
        <v>3.06</v>
      </c>
      <c r="L544" s="57">
        <v>-0.97</v>
      </c>
      <c r="M544" s="57">
        <v>40</v>
      </c>
      <c r="N544" s="57">
        <v>40</v>
      </c>
      <c r="O544" s="57">
        <v>0</v>
      </c>
      <c r="P544" s="57">
        <v>20</v>
      </c>
      <c r="Q544" s="57">
        <v>20</v>
      </c>
      <c r="R544" s="57">
        <v>0</v>
      </c>
      <c r="S544" s="57">
        <v>0</v>
      </c>
      <c r="T544" s="57">
        <v>0</v>
      </c>
      <c r="U544" s="57">
        <v>50</v>
      </c>
      <c r="V544" s="57">
        <v>30</v>
      </c>
      <c r="W544" s="57">
        <v>20</v>
      </c>
      <c r="X544" s="57">
        <v>32.5</v>
      </c>
      <c r="Y544" s="57">
        <v>22.5</v>
      </c>
      <c r="Z544" s="57">
        <v>45</v>
      </c>
      <c r="AA544" s="57">
        <v>60</v>
      </c>
      <c r="AB544" s="57">
        <v>25</v>
      </c>
      <c r="AC544" s="57">
        <v>28</v>
      </c>
      <c r="AD544" s="57">
        <v>15</v>
      </c>
      <c r="AE544" s="57">
        <v>53.57</v>
      </c>
      <c r="AF544" s="57">
        <v>53.33</v>
      </c>
      <c r="AI544" s="45">
        <f t="shared" si="122"/>
        <v>9.25</v>
      </c>
      <c r="AJ544" s="46">
        <f t="shared" si="123"/>
        <v>-9.25</v>
      </c>
      <c r="AK544" s="63" t="str">
        <f t="shared" si="124"/>
        <v>N</v>
      </c>
      <c r="AL544" s="63" t="str">
        <f t="shared" si="125"/>
        <v>N</v>
      </c>
      <c r="AM544" s="44" t="str">
        <f t="shared" si="126"/>
        <v>Win</v>
      </c>
      <c r="AN544" s="44" t="str">
        <f t="shared" si="127"/>
        <v>Loss</v>
      </c>
      <c r="AO544" s="44" t="str">
        <f t="shared" si="128"/>
        <v>Loss</v>
      </c>
      <c r="AP544" s="44">
        <f t="shared" si="129"/>
        <v>54.5</v>
      </c>
      <c r="AQ544" s="44">
        <f t="shared" si="130"/>
        <v>-50</v>
      </c>
      <c r="AR544" s="44">
        <f t="shared" si="131"/>
        <v>-50</v>
      </c>
      <c r="AS544" s="99" t="str">
        <f t="shared" si="132"/>
        <v>+</v>
      </c>
      <c r="AT544" s="99" t="str">
        <f t="shared" si="133"/>
        <v>n/a</v>
      </c>
      <c r="AU544" s="99" t="str">
        <f t="shared" si="134"/>
        <v>+</v>
      </c>
      <c r="AV544" s="99" t="str">
        <f t="shared" si="135"/>
        <v>+</v>
      </c>
      <c r="AW544" s="99" t="str">
        <f t="shared" si="136"/>
        <v>+</v>
      </c>
    </row>
    <row r="545" spans="1:49" ht="15">
      <c r="A545" s="56">
        <v>43618</v>
      </c>
      <c r="B545" s="57" t="s">
        <v>420</v>
      </c>
      <c r="C545" s="57" t="s">
        <v>920</v>
      </c>
      <c r="D545" s="57" t="s">
        <v>1188</v>
      </c>
      <c r="E545" s="57" t="s">
        <v>1189</v>
      </c>
      <c r="F545" s="57" t="s">
        <v>1190</v>
      </c>
      <c r="G545" s="57">
        <v>0</v>
      </c>
      <c r="H545" s="57">
        <v>1</v>
      </c>
      <c r="I545" s="57">
        <v>1.75</v>
      </c>
      <c r="J545" s="57">
        <v>3.84</v>
      </c>
      <c r="K545" s="57">
        <v>3.83</v>
      </c>
      <c r="L545" s="57">
        <v>-2.08</v>
      </c>
      <c r="M545" s="57">
        <v>43</v>
      </c>
      <c r="N545" s="57">
        <v>41</v>
      </c>
      <c r="O545" s="57">
        <v>0</v>
      </c>
      <c r="P545" s="57">
        <v>21</v>
      </c>
      <c r="Q545" s="57">
        <v>21</v>
      </c>
      <c r="R545" s="57">
        <v>0</v>
      </c>
      <c r="S545" s="57">
        <v>0</v>
      </c>
      <c r="T545" s="57">
        <v>0</v>
      </c>
      <c r="U545" s="57">
        <v>46.51</v>
      </c>
      <c r="V545" s="57">
        <v>30.23</v>
      </c>
      <c r="W545" s="57">
        <v>23.26</v>
      </c>
      <c r="X545" s="57">
        <v>65.849999999999994</v>
      </c>
      <c r="Y545" s="57">
        <v>24.39</v>
      </c>
      <c r="Z545" s="57">
        <v>9.76</v>
      </c>
      <c r="AA545" s="57">
        <v>52.38</v>
      </c>
      <c r="AB545" s="57">
        <v>57.14</v>
      </c>
      <c r="AC545" s="57">
        <v>31</v>
      </c>
      <c r="AD545" s="57">
        <v>32</v>
      </c>
      <c r="AE545" s="57">
        <v>48.39</v>
      </c>
      <c r="AF545" s="57">
        <v>71.88</v>
      </c>
      <c r="AI545" s="45">
        <f t="shared" si="122"/>
        <v>-5.9840000000000009</v>
      </c>
      <c r="AJ545" s="46">
        <f t="shared" si="123"/>
        <v>5.9840000000000009</v>
      </c>
      <c r="AK545" s="63" t="str">
        <f t="shared" si="124"/>
        <v>N</v>
      </c>
      <c r="AL545" s="63" t="str">
        <f t="shared" si="125"/>
        <v>N</v>
      </c>
      <c r="AM545" s="44" t="str">
        <f t="shared" si="126"/>
        <v>Loss</v>
      </c>
      <c r="AN545" s="44" t="str">
        <f t="shared" si="127"/>
        <v>Loss</v>
      </c>
      <c r="AO545" s="44" t="str">
        <f t="shared" si="128"/>
        <v>Win</v>
      </c>
      <c r="AP545" s="44">
        <f t="shared" si="129"/>
        <v>-50</v>
      </c>
      <c r="AQ545" s="44">
        <f t="shared" si="130"/>
        <v>-50</v>
      </c>
      <c r="AR545" s="44">
        <f t="shared" si="131"/>
        <v>141.5</v>
      </c>
      <c r="AS545" s="99" t="str">
        <f t="shared" si="132"/>
        <v>+</v>
      </c>
      <c r="AT545" s="99" t="str">
        <f t="shared" si="133"/>
        <v>n/a</v>
      </c>
      <c r="AU545" s="99" t="str">
        <f t="shared" si="134"/>
        <v>-</v>
      </c>
      <c r="AV545" s="99" t="str">
        <f t="shared" si="135"/>
        <v>-</v>
      </c>
      <c r="AW545" s="99" t="str">
        <f t="shared" si="136"/>
        <v>-</v>
      </c>
    </row>
    <row r="546" spans="1:49" ht="15">
      <c r="A546" s="56">
        <v>43618</v>
      </c>
      <c r="B546" s="57" t="s">
        <v>420</v>
      </c>
      <c r="C546" s="57" t="s">
        <v>920</v>
      </c>
      <c r="D546" s="57" t="s">
        <v>1191</v>
      </c>
      <c r="E546" s="57" t="s">
        <v>1192</v>
      </c>
      <c r="F546" s="57" t="s">
        <v>1193</v>
      </c>
      <c r="G546" s="57">
        <v>0</v>
      </c>
      <c r="H546" s="57">
        <v>1</v>
      </c>
      <c r="I546" s="57">
        <v>1.31</v>
      </c>
      <c r="J546" s="57">
        <v>5.0199999999999996</v>
      </c>
      <c r="K546" s="57">
        <v>7.94</v>
      </c>
      <c r="L546" s="57">
        <v>-6.63</v>
      </c>
      <c r="M546" s="57">
        <v>11</v>
      </c>
      <c r="N546" s="57">
        <v>41</v>
      </c>
      <c r="O546" s="57">
        <v>0</v>
      </c>
      <c r="P546" s="57">
        <v>5</v>
      </c>
      <c r="Q546" s="57">
        <v>21</v>
      </c>
      <c r="R546" s="57">
        <v>0</v>
      </c>
      <c r="S546" s="57">
        <v>0</v>
      </c>
      <c r="T546" s="57">
        <v>0</v>
      </c>
      <c r="U546" s="57">
        <v>36.36</v>
      </c>
      <c r="V546" s="57">
        <v>45.45</v>
      </c>
      <c r="W546" s="57">
        <v>18.18</v>
      </c>
      <c r="X546" s="57">
        <v>24.39</v>
      </c>
      <c r="Y546" s="57">
        <v>24.39</v>
      </c>
      <c r="Z546" s="57">
        <v>51.22</v>
      </c>
      <c r="AA546" s="57">
        <v>40</v>
      </c>
      <c r="AB546" s="57">
        <v>19.05</v>
      </c>
      <c r="AC546" s="57">
        <v>10</v>
      </c>
      <c r="AD546" s="57">
        <v>13</v>
      </c>
      <c r="AE546" s="57">
        <v>40</v>
      </c>
      <c r="AF546" s="57">
        <v>30.77</v>
      </c>
      <c r="AI546" s="45">
        <f t="shared" si="122"/>
        <v>11.108000000000001</v>
      </c>
      <c r="AJ546" s="46">
        <f t="shared" si="123"/>
        <v>-11.108000000000001</v>
      </c>
      <c r="AK546" s="63" t="str">
        <f t="shared" si="124"/>
        <v>N</v>
      </c>
      <c r="AL546" s="63" t="str">
        <f t="shared" si="125"/>
        <v>N</v>
      </c>
      <c r="AM546" s="44" t="str">
        <f t="shared" si="126"/>
        <v>Loss</v>
      </c>
      <c r="AN546" s="44" t="str">
        <f t="shared" si="127"/>
        <v>Loss</v>
      </c>
      <c r="AO546" s="44" t="str">
        <f t="shared" si="128"/>
        <v>Win</v>
      </c>
      <c r="AP546" s="44">
        <f t="shared" si="129"/>
        <v>-50</v>
      </c>
      <c r="AQ546" s="44">
        <f t="shared" si="130"/>
        <v>-50</v>
      </c>
      <c r="AR546" s="44">
        <f t="shared" si="131"/>
        <v>347</v>
      </c>
      <c r="AS546" s="99" t="str">
        <f t="shared" si="132"/>
        <v>+</v>
      </c>
      <c r="AT546" s="99" t="str">
        <f t="shared" si="133"/>
        <v>n/a</v>
      </c>
      <c r="AU546" s="99" t="str">
        <f t="shared" si="134"/>
        <v>+</v>
      </c>
      <c r="AV546" s="99" t="str">
        <f t="shared" si="135"/>
        <v>+</v>
      </c>
      <c r="AW546" s="99" t="str">
        <f t="shared" si="136"/>
        <v>+</v>
      </c>
    </row>
    <row r="547" spans="1:49" ht="15">
      <c r="A547" s="56">
        <v>43618</v>
      </c>
      <c r="B547" s="57" t="s">
        <v>420</v>
      </c>
      <c r="C547" s="57" t="s">
        <v>927</v>
      </c>
      <c r="D547" s="57" t="s">
        <v>1194</v>
      </c>
      <c r="E547" s="57" t="s">
        <v>1195</v>
      </c>
      <c r="F547" s="57" t="s">
        <v>1196</v>
      </c>
      <c r="G547" s="57">
        <v>1</v>
      </c>
      <c r="H547" s="57">
        <v>0</v>
      </c>
      <c r="I547" s="57">
        <v>1.82</v>
      </c>
      <c r="J547" s="57">
        <v>3.83</v>
      </c>
      <c r="K547" s="57">
        <v>3.25</v>
      </c>
      <c r="L547" s="57">
        <v>-1.43</v>
      </c>
      <c r="M547" s="57">
        <v>34</v>
      </c>
      <c r="N547" s="57">
        <v>35</v>
      </c>
      <c r="O547" s="57">
        <v>2</v>
      </c>
      <c r="P547" s="57">
        <v>16</v>
      </c>
      <c r="Q547" s="57">
        <v>16</v>
      </c>
      <c r="R547" s="57">
        <v>50</v>
      </c>
      <c r="S547" s="57">
        <v>0</v>
      </c>
      <c r="T547" s="57">
        <v>50</v>
      </c>
      <c r="U547" s="57">
        <v>44.12</v>
      </c>
      <c r="V547" s="57">
        <v>23.53</v>
      </c>
      <c r="W547" s="57">
        <v>32.35</v>
      </c>
      <c r="X547" s="57">
        <v>62.86</v>
      </c>
      <c r="Y547" s="57">
        <v>8.57</v>
      </c>
      <c r="Z547" s="57">
        <v>28.57</v>
      </c>
      <c r="AA547" s="57">
        <v>37.5</v>
      </c>
      <c r="AB547" s="57">
        <v>68.75</v>
      </c>
      <c r="AC547" s="57">
        <v>19</v>
      </c>
      <c r="AD547" s="57">
        <v>25</v>
      </c>
      <c r="AE547" s="57">
        <v>52.63</v>
      </c>
      <c r="AF547" s="57">
        <v>76</v>
      </c>
      <c r="AI547" s="45">
        <f t="shared" si="122"/>
        <v>-3.0080000000000009</v>
      </c>
      <c r="AJ547" s="46">
        <f t="shared" si="123"/>
        <v>3.0080000000000009</v>
      </c>
      <c r="AK547" s="63" t="str">
        <f t="shared" si="124"/>
        <v>N</v>
      </c>
      <c r="AL547" s="63" t="str">
        <f t="shared" si="125"/>
        <v>N</v>
      </c>
      <c r="AM547" s="44" t="str">
        <f t="shared" si="126"/>
        <v>Win</v>
      </c>
      <c r="AN547" s="44" t="str">
        <f t="shared" si="127"/>
        <v>Loss</v>
      </c>
      <c r="AO547" s="44" t="str">
        <f t="shared" si="128"/>
        <v>Loss</v>
      </c>
      <c r="AP547" s="44">
        <f t="shared" si="129"/>
        <v>41</v>
      </c>
      <c r="AQ547" s="44">
        <f t="shared" si="130"/>
        <v>-50</v>
      </c>
      <c r="AR547" s="44">
        <f t="shared" si="131"/>
        <v>-50</v>
      </c>
      <c r="AS547" s="99" t="str">
        <f t="shared" si="132"/>
        <v>+</v>
      </c>
      <c r="AT547" s="99" t="str">
        <f t="shared" si="133"/>
        <v>-</v>
      </c>
      <c r="AU547" s="99" t="str">
        <f t="shared" si="134"/>
        <v>-</v>
      </c>
      <c r="AV547" s="99" t="str">
        <f t="shared" si="135"/>
        <v>-</v>
      </c>
      <c r="AW547" s="99" t="str">
        <f t="shared" si="136"/>
        <v>-</v>
      </c>
    </row>
    <row r="548" spans="1:49" ht="15">
      <c r="A548" s="56">
        <v>43618</v>
      </c>
      <c r="B548" s="57" t="s">
        <v>420</v>
      </c>
      <c r="C548" s="57" t="s">
        <v>927</v>
      </c>
      <c r="D548" s="57" t="s">
        <v>1197</v>
      </c>
      <c r="E548" s="57" t="s">
        <v>1198</v>
      </c>
      <c r="F548" s="57" t="s">
        <v>1199</v>
      </c>
      <c r="G548" s="57">
        <v>2</v>
      </c>
      <c r="H548" s="57">
        <v>2</v>
      </c>
      <c r="I548" s="57">
        <v>5.84</v>
      </c>
      <c r="J548" s="57">
        <v>4.75</v>
      </c>
      <c r="K548" s="57">
        <v>1.39</v>
      </c>
      <c r="L548" s="57">
        <v>4.45</v>
      </c>
      <c r="M548" s="57">
        <v>34</v>
      </c>
      <c r="N548" s="57">
        <v>34</v>
      </c>
      <c r="O548" s="57">
        <v>2</v>
      </c>
      <c r="P548" s="57">
        <v>16</v>
      </c>
      <c r="Q548" s="57">
        <v>16</v>
      </c>
      <c r="R548" s="57">
        <v>50</v>
      </c>
      <c r="S548" s="57">
        <v>0</v>
      </c>
      <c r="T548" s="57">
        <v>50</v>
      </c>
      <c r="U548" s="57">
        <v>32.35</v>
      </c>
      <c r="V548" s="57">
        <v>29.41</v>
      </c>
      <c r="W548" s="57">
        <v>38.24</v>
      </c>
      <c r="X548" s="57">
        <v>64.709999999999994</v>
      </c>
      <c r="Y548" s="57">
        <v>20.59</v>
      </c>
      <c r="Z548" s="57">
        <v>14.71</v>
      </c>
      <c r="AA548" s="57">
        <v>31.25</v>
      </c>
      <c r="AB548" s="57">
        <v>56.25</v>
      </c>
      <c r="AC548" s="57">
        <v>20</v>
      </c>
      <c r="AD548" s="57">
        <v>31</v>
      </c>
      <c r="AE548" s="57">
        <v>35</v>
      </c>
      <c r="AF548" s="57">
        <v>67.739999999999995</v>
      </c>
      <c r="AI548" s="45">
        <f t="shared" si="122"/>
        <v>-10.295999999999999</v>
      </c>
      <c r="AJ548" s="46">
        <f t="shared" si="123"/>
        <v>10.295999999999999</v>
      </c>
      <c r="AK548" s="63" t="str">
        <f t="shared" si="124"/>
        <v>N</v>
      </c>
      <c r="AL548" s="63" t="str">
        <f t="shared" si="125"/>
        <v>N</v>
      </c>
      <c r="AM548" s="44" t="str">
        <f t="shared" si="126"/>
        <v>Loss</v>
      </c>
      <c r="AN548" s="44" t="str">
        <f t="shared" si="127"/>
        <v>Win</v>
      </c>
      <c r="AO548" s="44" t="str">
        <f t="shared" si="128"/>
        <v>Loss</v>
      </c>
      <c r="AP548" s="44">
        <f t="shared" si="129"/>
        <v>-50</v>
      </c>
      <c r="AQ548" s="44">
        <f t="shared" si="130"/>
        <v>187.5</v>
      </c>
      <c r="AR548" s="44">
        <f t="shared" si="131"/>
        <v>-50</v>
      </c>
      <c r="AS548" s="99" t="str">
        <f t="shared" si="132"/>
        <v>-</v>
      </c>
      <c r="AT548" s="99" t="str">
        <f t="shared" si="133"/>
        <v>-</v>
      </c>
      <c r="AU548" s="99" t="str">
        <f t="shared" si="134"/>
        <v>-</v>
      </c>
      <c r="AV548" s="99" t="str">
        <f t="shared" si="135"/>
        <v>-</v>
      </c>
      <c r="AW548" s="99" t="str">
        <f t="shared" si="136"/>
        <v>-</v>
      </c>
    </row>
    <row r="549" spans="1:49" ht="15">
      <c r="A549" s="56">
        <v>43618</v>
      </c>
      <c r="B549" s="57" t="s">
        <v>420</v>
      </c>
      <c r="C549" s="57" t="s">
        <v>429</v>
      </c>
      <c r="D549" s="57" t="s">
        <v>1200</v>
      </c>
      <c r="E549" s="57" t="s">
        <v>1201</v>
      </c>
      <c r="F549" s="57" t="s">
        <v>1202</v>
      </c>
      <c r="G549" s="57">
        <v>2</v>
      </c>
      <c r="H549" s="57">
        <v>2</v>
      </c>
      <c r="I549" s="57">
        <v>2.2799999999999998</v>
      </c>
      <c r="J549" s="57">
        <v>3.68</v>
      </c>
      <c r="K549" s="57">
        <v>2.46</v>
      </c>
      <c r="L549" s="57">
        <v>-0.18</v>
      </c>
      <c r="M549" s="57">
        <v>10</v>
      </c>
      <c r="N549" s="57">
        <v>9</v>
      </c>
      <c r="O549" s="57">
        <v>0</v>
      </c>
      <c r="P549" s="57">
        <v>5</v>
      </c>
      <c r="Q549" s="57">
        <v>4</v>
      </c>
      <c r="R549" s="57">
        <v>0</v>
      </c>
      <c r="S549" s="57">
        <v>0</v>
      </c>
      <c r="T549" s="57">
        <v>0</v>
      </c>
      <c r="U549" s="57">
        <v>30</v>
      </c>
      <c r="V549" s="57">
        <v>20</v>
      </c>
      <c r="W549" s="57">
        <v>50</v>
      </c>
      <c r="X549" s="57">
        <v>33.33</v>
      </c>
      <c r="Y549" s="57">
        <v>44.44</v>
      </c>
      <c r="Z549" s="57">
        <v>22.22</v>
      </c>
      <c r="AA549" s="57">
        <v>60</v>
      </c>
      <c r="AB549" s="57">
        <v>25</v>
      </c>
      <c r="AC549" s="57">
        <v>2</v>
      </c>
      <c r="AD549" s="57">
        <v>3</v>
      </c>
      <c r="AE549" s="57">
        <v>50</v>
      </c>
      <c r="AF549" s="57">
        <v>66.67</v>
      </c>
      <c r="AI549" s="45">
        <f t="shared" si="122"/>
        <v>-8.6660000000000004</v>
      </c>
      <c r="AJ549" s="46">
        <f t="shared" si="123"/>
        <v>8.6660000000000004</v>
      </c>
      <c r="AK549" s="63" t="str">
        <f t="shared" si="124"/>
        <v>N</v>
      </c>
      <c r="AL549" s="63" t="str">
        <f t="shared" si="125"/>
        <v>N</v>
      </c>
      <c r="AM549" s="44" t="str">
        <f t="shared" si="126"/>
        <v>Loss</v>
      </c>
      <c r="AN549" s="44" t="str">
        <f t="shared" si="127"/>
        <v>Win</v>
      </c>
      <c r="AO549" s="44" t="str">
        <f t="shared" si="128"/>
        <v>Loss</v>
      </c>
      <c r="AP549" s="44">
        <f t="shared" si="129"/>
        <v>-50</v>
      </c>
      <c r="AQ549" s="44">
        <f t="shared" si="130"/>
        <v>134</v>
      </c>
      <c r="AR549" s="44">
        <f t="shared" si="131"/>
        <v>-50</v>
      </c>
      <c r="AS549" s="99" t="str">
        <f t="shared" si="132"/>
        <v>+</v>
      </c>
      <c r="AT549" s="99" t="str">
        <f t="shared" si="133"/>
        <v>n/a</v>
      </c>
      <c r="AU549" s="99" t="str">
        <f t="shared" si="134"/>
        <v>-</v>
      </c>
      <c r="AV549" s="99" t="str">
        <f t="shared" si="135"/>
        <v>+</v>
      </c>
      <c r="AW549" s="99" t="str">
        <f t="shared" si="136"/>
        <v>-</v>
      </c>
    </row>
    <row r="550" spans="1:49" ht="15">
      <c r="A550" s="56">
        <v>43618</v>
      </c>
      <c r="B550" s="57" t="s">
        <v>1203</v>
      </c>
      <c r="C550" s="57" t="s">
        <v>684</v>
      </c>
      <c r="D550" s="57" t="s">
        <v>1204</v>
      </c>
      <c r="E550" s="57" t="s">
        <v>1205</v>
      </c>
      <c r="F550" s="57" t="s">
        <v>1206</v>
      </c>
      <c r="G550" s="57">
        <v>0</v>
      </c>
      <c r="H550" s="57">
        <v>5</v>
      </c>
      <c r="I550" s="57">
        <v>2.27</v>
      </c>
      <c r="J550" s="57">
        <v>3.64</v>
      </c>
      <c r="K550" s="57">
        <v>2.83</v>
      </c>
      <c r="L550" s="57">
        <v>-0.56000000000000005</v>
      </c>
      <c r="M550" s="57">
        <v>39</v>
      </c>
      <c r="N550" s="57">
        <v>40</v>
      </c>
      <c r="O550" s="57">
        <v>2</v>
      </c>
      <c r="P550" s="57">
        <v>19</v>
      </c>
      <c r="Q550" s="57">
        <v>21</v>
      </c>
      <c r="R550" s="57">
        <v>50</v>
      </c>
      <c r="S550" s="57">
        <v>0</v>
      </c>
      <c r="T550" s="57">
        <v>50</v>
      </c>
      <c r="U550" s="57">
        <v>53.85</v>
      </c>
      <c r="V550" s="57">
        <v>17.95</v>
      </c>
      <c r="W550" s="57">
        <v>28.21</v>
      </c>
      <c r="X550" s="57">
        <v>27.5</v>
      </c>
      <c r="Y550" s="57">
        <v>25</v>
      </c>
      <c r="Z550" s="57">
        <v>47.5</v>
      </c>
      <c r="AA550" s="57">
        <v>52.63</v>
      </c>
      <c r="AB550" s="57">
        <v>28.57</v>
      </c>
      <c r="AC550" s="57">
        <v>27</v>
      </c>
      <c r="AD550" s="57">
        <v>11</v>
      </c>
      <c r="AE550" s="57">
        <v>66.67</v>
      </c>
      <c r="AF550" s="57">
        <v>18.18</v>
      </c>
      <c r="AI550" s="45">
        <f t="shared" si="122"/>
        <v>8.4230000000000018</v>
      </c>
      <c r="AJ550" s="46">
        <f t="shared" si="123"/>
        <v>-8.4230000000000018</v>
      </c>
      <c r="AK550" s="63" t="str">
        <f t="shared" si="124"/>
        <v>N</v>
      </c>
      <c r="AL550" s="63" t="str">
        <f t="shared" si="125"/>
        <v>N</v>
      </c>
      <c r="AM550" s="44" t="str">
        <f t="shared" si="126"/>
        <v>Loss</v>
      </c>
      <c r="AN550" s="44" t="str">
        <f t="shared" si="127"/>
        <v>Loss</v>
      </c>
      <c r="AO550" s="44" t="str">
        <f t="shared" si="128"/>
        <v>Win</v>
      </c>
      <c r="AP550" s="44">
        <f t="shared" si="129"/>
        <v>-50</v>
      </c>
      <c r="AQ550" s="44">
        <f t="shared" si="130"/>
        <v>-50</v>
      </c>
      <c r="AR550" s="44">
        <f t="shared" si="131"/>
        <v>91.5</v>
      </c>
      <c r="AS550" s="99" t="str">
        <f t="shared" si="132"/>
        <v>+</v>
      </c>
      <c r="AT550" s="99" t="str">
        <f t="shared" si="133"/>
        <v>-</v>
      </c>
      <c r="AU550" s="99" t="str">
        <f t="shared" si="134"/>
        <v>+</v>
      </c>
      <c r="AV550" s="99" t="str">
        <f t="shared" si="135"/>
        <v>+</v>
      </c>
      <c r="AW550" s="99" t="str">
        <f t="shared" si="136"/>
        <v>+</v>
      </c>
    </row>
    <row r="551" spans="1:49" ht="15">
      <c r="A551" s="56">
        <v>43618</v>
      </c>
      <c r="B551" s="57" t="s">
        <v>456</v>
      </c>
      <c r="C551" s="57" t="s">
        <v>807</v>
      </c>
      <c r="D551" s="57" t="s">
        <v>1207</v>
      </c>
      <c r="E551" s="57" t="s">
        <v>1208</v>
      </c>
      <c r="F551" s="57" t="s">
        <v>1209</v>
      </c>
      <c r="G551" s="57">
        <v>2</v>
      </c>
      <c r="H551" s="57">
        <v>1</v>
      </c>
      <c r="I551" s="57">
        <v>1.06</v>
      </c>
      <c r="J551" s="57">
        <v>9.93</v>
      </c>
      <c r="K551" s="57">
        <v>19.239999999999998</v>
      </c>
      <c r="L551" s="57">
        <v>-18.18</v>
      </c>
      <c r="M551" s="57">
        <v>11</v>
      </c>
      <c r="N551" s="57">
        <v>14</v>
      </c>
      <c r="O551" s="57">
        <v>1</v>
      </c>
      <c r="P551" s="57">
        <v>4</v>
      </c>
      <c r="Q551" s="57">
        <v>7</v>
      </c>
      <c r="R551" s="57">
        <v>100</v>
      </c>
      <c r="S551" s="57">
        <v>0</v>
      </c>
      <c r="T551" s="57">
        <v>0</v>
      </c>
      <c r="U551" s="57">
        <v>72.73</v>
      </c>
      <c r="V551" s="57">
        <v>9.09</v>
      </c>
      <c r="W551" s="57">
        <v>18.18</v>
      </c>
      <c r="X551" s="57">
        <v>14.29</v>
      </c>
      <c r="Y551" s="57">
        <v>7.14</v>
      </c>
      <c r="Z551" s="57">
        <v>78.569999999999993</v>
      </c>
      <c r="AA551" s="57">
        <v>100</v>
      </c>
      <c r="AB551" s="57">
        <v>14.29</v>
      </c>
      <c r="AC551" s="57">
        <v>9</v>
      </c>
      <c r="AD551" s="57">
        <v>0</v>
      </c>
      <c r="AE551" s="57">
        <v>77.78</v>
      </c>
      <c r="AF551" s="57">
        <v>0</v>
      </c>
      <c r="AI551" s="45">
        <f t="shared" si="122"/>
        <v>53.960999999999999</v>
      </c>
      <c r="AJ551" s="46">
        <f t="shared" si="123"/>
        <v>-53.960999999999999</v>
      </c>
      <c r="AK551" s="63" t="str">
        <f t="shared" si="124"/>
        <v>Y</v>
      </c>
      <c r="AL551" s="63" t="str">
        <f t="shared" si="125"/>
        <v>N</v>
      </c>
      <c r="AM551" s="44" t="str">
        <f t="shared" si="126"/>
        <v>Win</v>
      </c>
      <c r="AN551" s="44" t="str">
        <f t="shared" si="127"/>
        <v>Loss</v>
      </c>
      <c r="AO551" s="44" t="str">
        <f t="shared" si="128"/>
        <v>Loss</v>
      </c>
      <c r="AP551" s="44">
        <f t="shared" si="129"/>
        <v>3</v>
      </c>
      <c r="AQ551" s="44">
        <f t="shared" si="130"/>
        <v>-50</v>
      </c>
      <c r="AR551" s="44">
        <f t="shared" si="131"/>
        <v>-50</v>
      </c>
      <c r="AS551" s="99" t="str">
        <f t="shared" si="132"/>
        <v>+</v>
      </c>
      <c r="AT551" s="99" t="str">
        <f t="shared" si="133"/>
        <v>+</v>
      </c>
      <c r="AU551" s="99" t="str">
        <f t="shared" si="134"/>
        <v>+</v>
      </c>
      <c r="AV551" s="99" t="str">
        <f t="shared" si="135"/>
        <v>+</v>
      </c>
      <c r="AW551" s="99" t="str">
        <f t="shared" si="136"/>
        <v>+</v>
      </c>
    </row>
    <row r="552" spans="1:49" ht="15">
      <c r="A552" s="56">
        <v>43618</v>
      </c>
      <c r="B552" s="57" t="s">
        <v>464</v>
      </c>
      <c r="C552" s="57" t="s">
        <v>1210</v>
      </c>
      <c r="D552" s="57" t="s">
        <v>1211</v>
      </c>
      <c r="E552" s="57" t="s">
        <v>1212</v>
      </c>
      <c r="F552" s="57" t="s">
        <v>1213</v>
      </c>
      <c r="G552" s="57">
        <v>6</v>
      </c>
      <c r="H552" s="57">
        <v>3</v>
      </c>
      <c r="I552" s="57">
        <v>1.52</v>
      </c>
      <c r="J552" s="57">
        <v>3.58</v>
      </c>
      <c r="K552" s="57">
        <v>6.27</v>
      </c>
      <c r="L552" s="57">
        <v>-4.75</v>
      </c>
      <c r="M552" s="57">
        <v>8</v>
      </c>
      <c r="N552" s="57">
        <v>5</v>
      </c>
      <c r="O552" s="57">
        <v>0</v>
      </c>
      <c r="P552" s="57">
        <v>4</v>
      </c>
      <c r="Q552" s="57">
        <v>2</v>
      </c>
      <c r="R552" s="57">
        <v>0</v>
      </c>
      <c r="S552" s="57">
        <v>0</v>
      </c>
      <c r="T552" s="57">
        <v>0</v>
      </c>
      <c r="U552" s="57">
        <v>37.5</v>
      </c>
      <c r="V552" s="57">
        <v>37.5</v>
      </c>
      <c r="W552" s="57">
        <v>25</v>
      </c>
      <c r="X552" s="57">
        <v>20</v>
      </c>
      <c r="Y552" s="57">
        <v>40</v>
      </c>
      <c r="Z552" s="57">
        <v>40</v>
      </c>
      <c r="AA552" s="57">
        <v>50</v>
      </c>
      <c r="AB552" s="57">
        <v>0</v>
      </c>
      <c r="AC552" s="57">
        <v>3</v>
      </c>
      <c r="AD552" s="57">
        <v>1</v>
      </c>
      <c r="AE552" s="57">
        <v>33.33</v>
      </c>
      <c r="AF552" s="57">
        <v>100</v>
      </c>
      <c r="AI552" s="45">
        <f t="shared" si="122"/>
        <v>6.25</v>
      </c>
      <c r="AJ552" s="46">
        <f t="shared" si="123"/>
        <v>-6.25</v>
      </c>
      <c r="AK552" s="63" t="str">
        <f t="shared" si="124"/>
        <v>N</v>
      </c>
      <c r="AL552" s="63" t="str">
        <f t="shared" si="125"/>
        <v>N</v>
      </c>
      <c r="AM552" s="44" t="str">
        <f t="shared" si="126"/>
        <v>Win</v>
      </c>
      <c r="AN552" s="44" t="str">
        <f t="shared" si="127"/>
        <v>Loss</v>
      </c>
      <c r="AO552" s="44" t="str">
        <f t="shared" si="128"/>
        <v>Loss</v>
      </c>
      <c r="AP552" s="44">
        <f t="shared" si="129"/>
        <v>26</v>
      </c>
      <c r="AQ552" s="44">
        <f t="shared" si="130"/>
        <v>-50</v>
      </c>
      <c r="AR552" s="44">
        <f t="shared" si="131"/>
        <v>-50</v>
      </c>
      <c r="AS552" s="99" t="str">
        <f t="shared" si="132"/>
        <v>+</v>
      </c>
      <c r="AT552" s="99" t="str">
        <f t="shared" si="133"/>
        <v>n/a</v>
      </c>
      <c r="AU552" s="99" t="str">
        <f t="shared" si="134"/>
        <v>+</v>
      </c>
      <c r="AV552" s="99" t="str">
        <f t="shared" si="135"/>
        <v>+</v>
      </c>
      <c r="AW552" s="99" t="str">
        <f t="shared" si="136"/>
        <v>+</v>
      </c>
    </row>
    <row r="553" spans="1:49" ht="15">
      <c r="A553" s="56">
        <v>43618</v>
      </c>
      <c r="B553" s="57" t="s">
        <v>420</v>
      </c>
      <c r="C553" s="57" t="s">
        <v>927</v>
      </c>
      <c r="D553" s="57" t="s">
        <v>1214</v>
      </c>
      <c r="E553" s="57" t="s">
        <v>1215</v>
      </c>
      <c r="F553" s="57" t="s">
        <v>1216</v>
      </c>
      <c r="G553" s="57">
        <v>1</v>
      </c>
      <c r="H553" s="57">
        <v>1</v>
      </c>
      <c r="I553" s="57">
        <v>3.04</v>
      </c>
      <c r="J553" s="57">
        <v>3.79</v>
      </c>
      <c r="K553" s="57">
        <v>1.9</v>
      </c>
      <c r="L553" s="57">
        <v>1.1399999999999999</v>
      </c>
      <c r="M553" s="57">
        <v>35</v>
      </c>
      <c r="N553" s="57">
        <v>34</v>
      </c>
      <c r="O553" s="57">
        <v>0</v>
      </c>
      <c r="P553" s="57">
        <v>17</v>
      </c>
      <c r="Q553" s="57">
        <v>17</v>
      </c>
      <c r="R553" s="57">
        <v>0</v>
      </c>
      <c r="S553" s="57">
        <v>0</v>
      </c>
      <c r="T553" s="57">
        <v>0</v>
      </c>
      <c r="U553" s="57">
        <v>45.71</v>
      </c>
      <c r="V553" s="57">
        <v>8.57</v>
      </c>
      <c r="W553" s="57">
        <v>45.71</v>
      </c>
      <c r="X553" s="57">
        <v>58.82</v>
      </c>
      <c r="Y553" s="57">
        <v>23.53</v>
      </c>
      <c r="Z553" s="57">
        <v>17.649999999999999</v>
      </c>
      <c r="AA553" s="57">
        <v>52.94</v>
      </c>
      <c r="AB553" s="57">
        <v>41.18</v>
      </c>
      <c r="AC553" s="57">
        <v>19</v>
      </c>
      <c r="AD553" s="57">
        <v>25</v>
      </c>
      <c r="AE553" s="57">
        <v>63.16</v>
      </c>
      <c r="AF553" s="57">
        <v>68</v>
      </c>
      <c r="AI553" s="45">
        <f t="shared" si="122"/>
        <v>-9.7300000000000022</v>
      </c>
      <c r="AJ553" s="46">
        <f t="shared" si="123"/>
        <v>9.7300000000000022</v>
      </c>
      <c r="AK553" s="63" t="str">
        <f t="shared" si="124"/>
        <v>N</v>
      </c>
      <c r="AL553" s="63" t="str">
        <f t="shared" si="125"/>
        <v>N</v>
      </c>
      <c r="AM553" s="44" t="str">
        <f t="shared" si="126"/>
        <v>Loss</v>
      </c>
      <c r="AN553" s="44" t="str">
        <f t="shared" si="127"/>
        <v>Win</v>
      </c>
      <c r="AO553" s="44" t="str">
        <f t="shared" si="128"/>
        <v>Loss</v>
      </c>
      <c r="AP553" s="44">
        <f t="shared" si="129"/>
        <v>-50</v>
      </c>
      <c r="AQ553" s="44">
        <f t="shared" si="130"/>
        <v>139.5</v>
      </c>
      <c r="AR553" s="44">
        <f t="shared" si="131"/>
        <v>-50</v>
      </c>
      <c r="AS553" s="99" t="str">
        <f t="shared" si="132"/>
        <v>-</v>
      </c>
      <c r="AT553" s="99" t="str">
        <f t="shared" si="133"/>
        <v>n/a</v>
      </c>
      <c r="AU553" s="99" t="str">
        <f t="shared" si="134"/>
        <v>-</v>
      </c>
      <c r="AV553" s="99" t="str">
        <f t="shared" si="135"/>
        <v>+</v>
      </c>
      <c r="AW553" s="99" t="str">
        <f t="shared" si="136"/>
        <v>-</v>
      </c>
    </row>
    <row r="554" spans="1:49" ht="15">
      <c r="A554" s="56">
        <v>43618</v>
      </c>
      <c r="B554" s="57" t="s">
        <v>465</v>
      </c>
      <c r="C554" s="57" t="s">
        <v>1217</v>
      </c>
      <c r="D554" s="57" t="s">
        <v>1218</v>
      </c>
      <c r="E554" s="57" t="s">
        <v>1219</v>
      </c>
      <c r="F554" s="57" t="s">
        <v>1220</v>
      </c>
      <c r="G554" s="57">
        <v>0</v>
      </c>
      <c r="H554" s="57">
        <v>1</v>
      </c>
      <c r="I554" s="57">
        <v>3.03</v>
      </c>
      <c r="J554" s="57">
        <v>3.64</v>
      </c>
      <c r="K554" s="57">
        <v>2.2000000000000002</v>
      </c>
      <c r="L554" s="57">
        <v>0.83</v>
      </c>
      <c r="M554" s="57">
        <v>35</v>
      </c>
      <c r="N554" s="57">
        <v>40</v>
      </c>
      <c r="O554" s="57">
        <v>3</v>
      </c>
      <c r="P554" s="57">
        <v>16</v>
      </c>
      <c r="Q554" s="57">
        <v>21</v>
      </c>
      <c r="R554" s="57">
        <v>33.33</v>
      </c>
      <c r="S554" s="57">
        <v>66.67</v>
      </c>
      <c r="T554" s="57">
        <v>0</v>
      </c>
      <c r="U554" s="57">
        <v>34.29</v>
      </c>
      <c r="V554" s="57">
        <v>28.57</v>
      </c>
      <c r="W554" s="57">
        <v>37.14</v>
      </c>
      <c r="X554" s="57">
        <v>47.5</v>
      </c>
      <c r="Y554" s="57">
        <v>17.5</v>
      </c>
      <c r="Z554" s="57">
        <v>35</v>
      </c>
      <c r="AA554" s="57">
        <v>25</v>
      </c>
      <c r="AB554" s="57">
        <v>47.62</v>
      </c>
      <c r="AC554" s="57">
        <v>21</v>
      </c>
      <c r="AD554" s="57">
        <v>32</v>
      </c>
      <c r="AE554" s="57">
        <v>42.86</v>
      </c>
      <c r="AF554" s="57">
        <v>53.13</v>
      </c>
      <c r="AI554" s="45">
        <f t="shared" si="122"/>
        <v>14.702999999999999</v>
      </c>
      <c r="AJ554" s="46">
        <f t="shared" si="123"/>
        <v>-1.3689999999999962</v>
      </c>
      <c r="AK554" s="63" t="str">
        <f t="shared" si="124"/>
        <v>N</v>
      </c>
      <c r="AL554" s="63" t="str">
        <f t="shared" si="125"/>
        <v>N</v>
      </c>
      <c r="AM554" s="44" t="str">
        <f t="shared" si="126"/>
        <v>Loss</v>
      </c>
      <c r="AN554" s="44" t="str">
        <f t="shared" si="127"/>
        <v>Loss</v>
      </c>
      <c r="AO554" s="44" t="str">
        <f t="shared" si="128"/>
        <v>Win</v>
      </c>
      <c r="AP554" s="44">
        <f t="shared" si="129"/>
        <v>-50</v>
      </c>
      <c r="AQ554" s="44">
        <f t="shared" si="130"/>
        <v>-50</v>
      </c>
      <c r="AR554" s="44">
        <f t="shared" si="131"/>
        <v>60.000000000000014</v>
      </c>
      <c r="AS554" s="99" t="str">
        <f t="shared" si="132"/>
        <v>-</v>
      </c>
      <c r="AT554" s="99" t="str">
        <f t="shared" si="133"/>
        <v>+</v>
      </c>
      <c r="AU554" s="99" t="str">
        <f t="shared" si="134"/>
        <v>-</v>
      </c>
      <c r="AV554" s="99" t="str">
        <f t="shared" si="135"/>
        <v>-</v>
      </c>
      <c r="AW554" s="99" t="str">
        <f t="shared" si="136"/>
        <v>+</v>
      </c>
    </row>
    <row r="555" spans="1:49" ht="15">
      <c r="A555" s="56">
        <v>43618</v>
      </c>
      <c r="B555" s="57" t="s">
        <v>963</v>
      </c>
      <c r="C555" s="57" t="s">
        <v>1221</v>
      </c>
      <c r="D555" s="57" t="s">
        <v>1222</v>
      </c>
      <c r="E555" s="57" t="s">
        <v>1223</v>
      </c>
      <c r="F555" s="57" t="s">
        <v>1224</v>
      </c>
      <c r="G555" s="57">
        <v>2</v>
      </c>
      <c r="H555" s="57">
        <v>0</v>
      </c>
      <c r="I555" s="57">
        <v>1.34</v>
      </c>
      <c r="J555" s="57">
        <v>4.72</v>
      </c>
      <c r="K555" s="57">
        <v>6.81</v>
      </c>
      <c r="L555" s="57">
        <v>-5.47</v>
      </c>
      <c r="M555" s="57">
        <v>6</v>
      </c>
      <c r="N555" s="57">
        <v>24</v>
      </c>
      <c r="O555" s="57">
        <v>0</v>
      </c>
      <c r="P555" s="57">
        <v>3</v>
      </c>
      <c r="Q555" s="57">
        <v>12</v>
      </c>
      <c r="R555" s="57">
        <v>0</v>
      </c>
      <c r="S555" s="57">
        <v>0</v>
      </c>
      <c r="T555" s="57">
        <v>0</v>
      </c>
      <c r="U555" s="57">
        <v>16.670000000000002</v>
      </c>
      <c r="V555" s="57">
        <v>33.33</v>
      </c>
      <c r="W555" s="57">
        <v>50</v>
      </c>
      <c r="X555" s="57">
        <v>16.670000000000002</v>
      </c>
      <c r="Y555" s="57">
        <v>25</v>
      </c>
      <c r="Z555" s="57">
        <v>58.33</v>
      </c>
      <c r="AA555" s="57">
        <v>0</v>
      </c>
      <c r="AB555" s="57">
        <v>25</v>
      </c>
      <c r="AC555" s="57">
        <v>2</v>
      </c>
      <c r="AD555" s="57">
        <v>7</v>
      </c>
      <c r="AE555" s="57">
        <v>0</v>
      </c>
      <c r="AF555" s="57">
        <v>28.57</v>
      </c>
      <c r="AI555" s="45">
        <f t="shared" si="122"/>
        <v>2.4990000000000006</v>
      </c>
      <c r="AJ555" s="46">
        <f t="shared" si="123"/>
        <v>-2.4990000000000006</v>
      </c>
      <c r="AK555" s="63" t="str">
        <f t="shared" si="124"/>
        <v>N</v>
      </c>
      <c r="AL555" s="63" t="str">
        <f t="shared" si="125"/>
        <v>N</v>
      </c>
      <c r="AM555" s="44" t="str">
        <f t="shared" si="126"/>
        <v>Win</v>
      </c>
      <c r="AN555" s="44" t="str">
        <f t="shared" si="127"/>
        <v>Loss</v>
      </c>
      <c r="AO555" s="44" t="str">
        <f t="shared" si="128"/>
        <v>Loss</v>
      </c>
      <c r="AP555" s="44">
        <f t="shared" si="129"/>
        <v>17</v>
      </c>
      <c r="AQ555" s="44">
        <f t="shared" si="130"/>
        <v>-50</v>
      </c>
      <c r="AR555" s="44">
        <f t="shared" si="131"/>
        <v>-50</v>
      </c>
      <c r="AS555" s="99" t="str">
        <f t="shared" si="132"/>
        <v>+</v>
      </c>
      <c r="AT555" s="99" t="str">
        <f t="shared" si="133"/>
        <v>n/a</v>
      </c>
      <c r="AU555" s="99" t="str">
        <f t="shared" si="134"/>
        <v>-</v>
      </c>
      <c r="AV555" s="99" t="str">
        <f t="shared" si="135"/>
        <v>-</v>
      </c>
      <c r="AW555" s="99" t="str">
        <f t="shared" si="136"/>
        <v>+</v>
      </c>
    </row>
    <row r="556" spans="1:49" ht="15">
      <c r="A556" s="56">
        <v>43618</v>
      </c>
      <c r="B556" s="57" t="s">
        <v>963</v>
      </c>
      <c r="C556" s="57" t="s">
        <v>964</v>
      </c>
      <c r="D556" s="57" t="s">
        <v>1225</v>
      </c>
      <c r="E556" s="57" t="s">
        <v>1226</v>
      </c>
      <c r="F556" s="57" t="s">
        <v>1227</v>
      </c>
      <c r="G556" s="57">
        <v>1</v>
      </c>
      <c r="H556" s="57">
        <v>3</v>
      </c>
      <c r="I556" s="57">
        <v>14.15</v>
      </c>
      <c r="J556" s="57">
        <v>5.93</v>
      </c>
      <c r="K556" s="57">
        <v>1.19</v>
      </c>
      <c r="L556" s="57">
        <v>12.96</v>
      </c>
      <c r="M556" s="57">
        <v>43</v>
      </c>
      <c r="N556" s="57">
        <v>42</v>
      </c>
      <c r="O556" s="57">
        <v>2</v>
      </c>
      <c r="P556" s="57">
        <v>21</v>
      </c>
      <c r="Q556" s="57">
        <v>23</v>
      </c>
      <c r="R556" s="57">
        <v>0</v>
      </c>
      <c r="S556" s="57">
        <v>50</v>
      </c>
      <c r="T556" s="57">
        <v>50</v>
      </c>
      <c r="U556" s="57">
        <v>34.880000000000003</v>
      </c>
      <c r="V556" s="57">
        <v>13.95</v>
      </c>
      <c r="W556" s="57">
        <v>51.16</v>
      </c>
      <c r="X556" s="57">
        <v>54.76</v>
      </c>
      <c r="Y556" s="57">
        <v>28.57</v>
      </c>
      <c r="Z556" s="57">
        <v>16.670000000000002</v>
      </c>
      <c r="AA556" s="57">
        <v>28.57</v>
      </c>
      <c r="AB556" s="57">
        <v>47.83</v>
      </c>
      <c r="AC556" s="57">
        <v>15</v>
      </c>
      <c r="AD556" s="57">
        <v>33</v>
      </c>
      <c r="AE556" s="57">
        <v>60</v>
      </c>
      <c r="AF556" s="57">
        <v>60.61</v>
      </c>
      <c r="AI556" s="45">
        <f t="shared" si="122"/>
        <v>-22.335999999999999</v>
      </c>
      <c r="AJ556" s="46">
        <f t="shared" si="123"/>
        <v>32.335999999999991</v>
      </c>
      <c r="AK556" s="63" t="str">
        <f t="shared" si="124"/>
        <v>N</v>
      </c>
      <c r="AL556" s="63" t="str">
        <f t="shared" si="125"/>
        <v>N</v>
      </c>
      <c r="AM556" s="44" t="str">
        <f t="shared" si="126"/>
        <v>Loss</v>
      </c>
      <c r="AN556" s="44" t="str">
        <f t="shared" si="127"/>
        <v>Loss</v>
      </c>
      <c r="AO556" s="44" t="str">
        <f t="shared" si="128"/>
        <v>Win</v>
      </c>
      <c r="AP556" s="44">
        <f t="shared" si="129"/>
        <v>-50</v>
      </c>
      <c r="AQ556" s="44">
        <f t="shared" si="130"/>
        <v>-50</v>
      </c>
      <c r="AR556" s="44">
        <f t="shared" si="131"/>
        <v>9.5</v>
      </c>
      <c r="AS556" s="99" t="str">
        <f t="shared" si="132"/>
        <v>-</v>
      </c>
      <c r="AT556" s="99" t="str">
        <f t="shared" si="133"/>
        <v>-</v>
      </c>
      <c r="AU556" s="99" t="str">
        <f t="shared" si="134"/>
        <v>-</v>
      </c>
      <c r="AV556" s="99" t="str">
        <f t="shared" si="135"/>
        <v>-</v>
      </c>
      <c r="AW556" s="99" t="str">
        <f t="shared" si="136"/>
        <v>-</v>
      </c>
    </row>
    <row r="557" spans="1:49" ht="15">
      <c r="A557" s="56">
        <v>43618</v>
      </c>
      <c r="B557" s="57" t="s">
        <v>1228</v>
      </c>
      <c r="C557" s="57" t="s">
        <v>1229</v>
      </c>
      <c r="D557" s="57" t="s">
        <v>1230</v>
      </c>
      <c r="E557" s="57" t="s">
        <v>1231</v>
      </c>
      <c r="F557" s="57" t="s">
        <v>1232</v>
      </c>
      <c r="G557" s="57">
        <v>1</v>
      </c>
      <c r="H557" s="57">
        <v>1</v>
      </c>
      <c r="I557" s="57">
        <v>2.39</v>
      </c>
      <c r="J557" s="57">
        <v>2.9</v>
      </c>
      <c r="K557" s="57">
        <v>3.05</v>
      </c>
      <c r="L557" s="57">
        <v>-0.66</v>
      </c>
      <c r="M557" s="57">
        <v>12</v>
      </c>
      <c r="N557" s="57">
        <v>18</v>
      </c>
      <c r="O557" s="57">
        <v>1</v>
      </c>
      <c r="P557" s="57">
        <v>2</v>
      </c>
      <c r="Q557" s="57">
        <v>8</v>
      </c>
      <c r="R557" s="57">
        <v>0</v>
      </c>
      <c r="S557" s="57">
        <v>100</v>
      </c>
      <c r="T557" s="57">
        <v>0</v>
      </c>
      <c r="U557" s="57">
        <v>25</v>
      </c>
      <c r="V557" s="57">
        <v>50</v>
      </c>
      <c r="W557" s="57">
        <v>25</v>
      </c>
      <c r="X557" s="57">
        <v>44.44</v>
      </c>
      <c r="Y557" s="57">
        <v>33.33</v>
      </c>
      <c r="Z557" s="57">
        <v>22.22</v>
      </c>
      <c r="AA557" s="57">
        <v>100</v>
      </c>
      <c r="AB557" s="57">
        <v>50</v>
      </c>
      <c r="AC557" s="57">
        <v>10</v>
      </c>
      <c r="AD557" s="57">
        <v>12</v>
      </c>
      <c r="AE557" s="57">
        <v>30</v>
      </c>
      <c r="AF557" s="57">
        <v>41.67</v>
      </c>
      <c r="AI557" s="45">
        <f t="shared" si="122"/>
        <v>7.2229999999999999</v>
      </c>
      <c r="AJ557" s="46">
        <f t="shared" si="123"/>
        <v>12.777000000000001</v>
      </c>
      <c r="AK557" s="63" t="str">
        <f t="shared" si="124"/>
        <v>Y</v>
      </c>
      <c r="AL557" s="63" t="str">
        <f t="shared" si="125"/>
        <v>N</v>
      </c>
      <c r="AM557" s="44" t="str">
        <f t="shared" si="126"/>
        <v>Loss</v>
      </c>
      <c r="AN557" s="44" t="str">
        <f t="shared" si="127"/>
        <v>Win</v>
      </c>
      <c r="AO557" s="44" t="str">
        <f t="shared" si="128"/>
        <v>Loss</v>
      </c>
      <c r="AP557" s="44">
        <f t="shared" si="129"/>
        <v>-50</v>
      </c>
      <c r="AQ557" s="44">
        <f t="shared" si="130"/>
        <v>95</v>
      </c>
      <c r="AR557" s="44">
        <f t="shared" si="131"/>
        <v>-50</v>
      </c>
      <c r="AS557" s="99" t="str">
        <f t="shared" si="132"/>
        <v>+</v>
      </c>
      <c r="AT557" s="99" t="str">
        <f t="shared" si="133"/>
        <v>-</v>
      </c>
      <c r="AU557" s="99" t="str">
        <f t="shared" si="134"/>
        <v>-</v>
      </c>
      <c r="AV557" s="99" t="str">
        <f t="shared" si="135"/>
        <v>+</v>
      </c>
      <c r="AW557" s="99" t="str">
        <f t="shared" si="136"/>
        <v>+</v>
      </c>
    </row>
    <row r="558" spans="1:49" ht="15">
      <c r="A558" s="56">
        <v>43618</v>
      </c>
      <c r="B558" s="57" t="s">
        <v>1228</v>
      </c>
      <c r="C558" s="57" t="s">
        <v>1229</v>
      </c>
      <c r="D558" s="57" t="s">
        <v>1233</v>
      </c>
      <c r="E558" s="57" t="s">
        <v>1234</v>
      </c>
      <c r="F558" s="57" t="s">
        <v>1235</v>
      </c>
      <c r="G558" s="57">
        <v>1</v>
      </c>
      <c r="H558" s="57">
        <v>0</v>
      </c>
      <c r="I558" s="57">
        <v>2.4500000000000002</v>
      </c>
      <c r="J558" s="57">
        <v>2.85</v>
      </c>
      <c r="K558" s="57">
        <v>2.98</v>
      </c>
      <c r="L558" s="57">
        <v>-0.53</v>
      </c>
      <c r="M558" s="57">
        <v>17</v>
      </c>
      <c r="N558" s="57">
        <v>19</v>
      </c>
      <c r="O558" s="57">
        <v>0</v>
      </c>
      <c r="P558" s="57">
        <v>10</v>
      </c>
      <c r="Q558" s="57">
        <v>8</v>
      </c>
      <c r="R558" s="57">
        <v>0</v>
      </c>
      <c r="S558" s="57">
        <v>0</v>
      </c>
      <c r="T558" s="57">
        <v>0</v>
      </c>
      <c r="U558" s="57">
        <v>35.29</v>
      </c>
      <c r="V558" s="57">
        <v>41.18</v>
      </c>
      <c r="W558" s="57">
        <v>23.53</v>
      </c>
      <c r="X558" s="57">
        <v>42.11</v>
      </c>
      <c r="Y558" s="57">
        <v>36.840000000000003</v>
      </c>
      <c r="Z558" s="57">
        <v>21.05</v>
      </c>
      <c r="AA558" s="57">
        <v>40</v>
      </c>
      <c r="AB558" s="57">
        <v>37.5</v>
      </c>
      <c r="AC558" s="57">
        <v>8</v>
      </c>
      <c r="AD558" s="57">
        <v>12</v>
      </c>
      <c r="AE558" s="57">
        <v>50</v>
      </c>
      <c r="AF558" s="57">
        <v>41.67</v>
      </c>
      <c r="AI558" s="45">
        <f t="shared" si="122"/>
        <v>-1.426000000000001</v>
      </c>
      <c r="AJ558" s="46">
        <f t="shared" si="123"/>
        <v>1.426000000000001</v>
      </c>
      <c r="AK558" s="63" t="str">
        <f t="shared" si="124"/>
        <v>N</v>
      </c>
      <c r="AL558" s="63" t="str">
        <f t="shared" si="125"/>
        <v>N</v>
      </c>
      <c r="AM558" s="44" t="str">
        <f t="shared" si="126"/>
        <v>Win</v>
      </c>
      <c r="AN558" s="44" t="str">
        <f t="shared" si="127"/>
        <v>Loss</v>
      </c>
      <c r="AO558" s="44" t="str">
        <f t="shared" si="128"/>
        <v>Loss</v>
      </c>
      <c r="AP558" s="44">
        <f t="shared" si="129"/>
        <v>72.500000000000014</v>
      </c>
      <c r="AQ558" s="44">
        <f t="shared" si="130"/>
        <v>-50</v>
      </c>
      <c r="AR558" s="44">
        <f t="shared" si="131"/>
        <v>-50</v>
      </c>
      <c r="AS558" s="99" t="str">
        <f t="shared" si="132"/>
        <v>+</v>
      </c>
      <c r="AT558" s="99" t="str">
        <f t="shared" si="133"/>
        <v>n/a</v>
      </c>
      <c r="AU558" s="99" t="str">
        <f t="shared" si="134"/>
        <v>-</v>
      </c>
      <c r="AV558" s="99" t="str">
        <f t="shared" si="135"/>
        <v>+</v>
      </c>
      <c r="AW558" s="99" t="str">
        <f t="shared" si="136"/>
        <v>-</v>
      </c>
    </row>
    <row r="559" spans="1:49" ht="15">
      <c r="A559" s="56">
        <v>43618</v>
      </c>
      <c r="B559" s="57" t="s">
        <v>443</v>
      </c>
      <c r="C559" s="57" t="s">
        <v>1236</v>
      </c>
      <c r="D559" s="57" t="s">
        <v>1237</v>
      </c>
      <c r="E559" s="57" t="s">
        <v>1238</v>
      </c>
      <c r="F559" s="57" t="s">
        <v>1239</v>
      </c>
      <c r="G559" s="57">
        <v>3</v>
      </c>
      <c r="H559" s="57">
        <v>1</v>
      </c>
      <c r="I559" s="57">
        <v>1.28</v>
      </c>
      <c r="J559" s="57">
        <v>5.29</v>
      </c>
      <c r="K559" s="57">
        <v>7.58</v>
      </c>
      <c r="L559" s="57">
        <v>-6.3</v>
      </c>
      <c r="M559" s="57">
        <v>30</v>
      </c>
      <c r="N559" s="57">
        <v>30</v>
      </c>
      <c r="O559" s="57">
        <v>1</v>
      </c>
      <c r="P559" s="57">
        <v>15</v>
      </c>
      <c r="Q559" s="57">
        <v>14</v>
      </c>
      <c r="R559" s="57">
        <v>100</v>
      </c>
      <c r="S559" s="57">
        <v>0</v>
      </c>
      <c r="T559" s="57">
        <v>0</v>
      </c>
      <c r="U559" s="57">
        <v>63.33</v>
      </c>
      <c r="V559" s="57">
        <v>0</v>
      </c>
      <c r="W559" s="57">
        <v>36.67</v>
      </c>
      <c r="X559" s="57">
        <v>30</v>
      </c>
      <c r="Y559" s="57">
        <v>0</v>
      </c>
      <c r="Z559" s="57">
        <v>70</v>
      </c>
      <c r="AA559" s="57">
        <v>66.67</v>
      </c>
      <c r="AB559" s="57">
        <v>21.43</v>
      </c>
      <c r="AC559" s="57">
        <v>25</v>
      </c>
      <c r="AD559" s="57">
        <v>8</v>
      </c>
      <c r="AE559" s="57">
        <v>72</v>
      </c>
      <c r="AF559" s="57">
        <v>37.5</v>
      </c>
      <c r="AI559" s="45">
        <f t="shared" si="122"/>
        <v>43.331999999999994</v>
      </c>
      <c r="AJ559" s="46">
        <f t="shared" si="123"/>
        <v>-43.331999999999994</v>
      </c>
      <c r="AK559" s="63" t="str">
        <f t="shared" si="124"/>
        <v>Y</v>
      </c>
      <c r="AL559" s="63" t="str">
        <f t="shared" si="125"/>
        <v>N</v>
      </c>
      <c r="AM559" s="44" t="str">
        <f t="shared" si="126"/>
        <v>Win</v>
      </c>
      <c r="AN559" s="44" t="str">
        <f t="shared" si="127"/>
        <v>Loss</v>
      </c>
      <c r="AO559" s="44" t="str">
        <f t="shared" si="128"/>
        <v>Loss</v>
      </c>
      <c r="AP559" s="44">
        <f t="shared" si="129"/>
        <v>14</v>
      </c>
      <c r="AQ559" s="44">
        <f t="shared" si="130"/>
        <v>-50</v>
      </c>
      <c r="AR559" s="44">
        <f t="shared" si="131"/>
        <v>-50</v>
      </c>
      <c r="AS559" s="99" t="str">
        <f t="shared" si="132"/>
        <v>+</v>
      </c>
      <c r="AT559" s="99" t="str">
        <f t="shared" si="133"/>
        <v>+</v>
      </c>
      <c r="AU559" s="99" t="str">
        <f t="shared" si="134"/>
        <v>+</v>
      </c>
      <c r="AV559" s="99" t="str">
        <f t="shared" si="135"/>
        <v>+</v>
      </c>
      <c r="AW559" s="99" t="str">
        <f t="shared" si="136"/>
        <v>+</v>
      </c>
    </row>
    <row r="560" spans="1:49" ht="15">
      <c r="A560" s="56">
        <v>43618</v>
      </c>
      <c r="B560" s="57" t="s">
        <v>443</v>
      </c>
      <c r="C560" s="57" t="s">
        <v>1240</v>
      </c>
      <c r="D560" s="57" t="s">
        <v>1241</v>
      </c>
      <c r="E560" s="57" t="s">
        <v>1242</v>
      </c>
      <c r="F560" s="57" t="s">
        <v>1243</v>
      </c>
      <c r="G560" s="57">
        <v>3</v>
      </c>
      <c r="H560" s="57">
        <v>0</v>
      </c>
      <c r="I560" s="57">
        <v>1.94</v>
      </c>
      <c r="J560" s="57">
        <v>3.63</v>
      </c>
      <c r="K560" s="57">
        <v>3.13</v>
      </c>
      <c r="L560" s="57">
        <v>-1.19</v>
      </c>
      <c r="M560" s="57">
        <v>11</v>
      </c>
      <c r="N560" s="57">
        <v>7</v>
      </c>
      <c r="O560" s="57">
        <v>0</v>
      </c>
      <c r="P560" s="57">
        <v>7</v>
      </c>
      <c r="Q560" s="57">
        <v>2</v>
      </c>
      <c r="R560" s="57">
        <v>0</v>
      </c>
      <c r="S560" s="57">
        <v>0</v>
      </c>
      <c r="T560" s="57">
        <v>0</v>
      </c>
      <c r="U560" s="57">
        <v>81.819999999999993</v>
      </c>
      <c r="V560" s="57">
        <v>0</v>
      </c>
      <c r="W560" s="57">
        <v>18.18</v>
      </c>
      <c r="X560" s="57">
        <v>85.71</v>
      </c>
      <c r="Y560" s="57">
        <v>0</v>
      </c>
      <c r="Z560" s="57">
        <v>14.29</v>
      </c>
      <c r="AA560" s="57">
        <v>71.430000000000007</v>
      </c>
      <c r="AB560" s="57">
        <v>50</v>
      </c>
      <c r="AC560" s="57">
        <v>9</v>
      </c>
      <c r="AD560" s="57">
        <v>6</v>
      </c>
      <c r="AE560" s="57">
        <v>88.89</v>
      </c>
      <c r="AF560" s="57">
        <v>83.33</v>
      </c>
      <c r="AI560" s="45">
        <f t="shared" si="122"/>
        <v>-1.5559999999999978</v>
      </c>
      <c r="AJ560" s="46">
        <f t="shared" si="123"/>
        <v>1.5559999999999978</v>
      </c>
      <c r="AK560" s="63" t="str">
        <f t="shared" si="124"/>
        <v>Y</v>
      </c>
      <c r="AL560" s="63" t="str">
        <f t="shared" si="125"/>
        <v>N</v>
      </c>
      <c r="AM560" s="44" t="str">
        <f t="shared" si="126"/>
        <v>Win</v>
      </c>
      <c r="AN560" s="44" t="str">
        <f t="shared" si="127"/>
        <v>Loss</v>
      </c>
      <c r="AO560" s="44" t="str">
        <f t="shared" si="128"/>
        <v>Loss</v>
      </c>
      <c r="AP560" s="44">
        <f t="shared" si="129"/>
        <v>47</v>
      </c>
      <c r="AQ560" s="44">
        <f t="shared" si="130"/>
        <v>-50</v>
      </c>
      <c r="AR560" s="44">
        <f t="shared" si="131"/>
        <v>-50</v>
      </c>
      <c r="AS560" s="99" t="str">
        <f t="shared" si="132"/>
        <v>+</v>
      </c>
      <c r="AT560" s="99" t="str">
        <f t="shared" si="133"/>
        <v>n/a</v>
      </c>
      <c r="AU560" s="99" t="str">
        <f t="shared" si="134"/>
        <v>-</v>
      </c>
      <c r="AV560" s="99" t="str">
        <f t="shared" si="135"/>
        <v>+</v>
      </c>
      <c r="AW560" s="99" t="str">
        <f t="shared" si="136"/>
        <v>-</v>
      </c>
    </row>
    <row r="561" spans="1:49" ht="15">
      <c r="A561" s="56">
        <v>43618</v>
      </c>
      <c r="B561" s="57" t="s">
        <v>443</v>
      </c>
      <c r="C561" s="57" t="s">
        <v>828</v>
      </c>
      <c r="D561" s="57" t="s">
        <v>1244</v>
      </c>
      <c r="E561" s="57" t="s">
        <v>1245</v>
      </c>
      <c r="F561" s="57" t="s">
        <v>1246</v>
      </c>
      <c r="G561" s="57">
        <v>1</v>
      </c>
      <c r="H561" s="57">
        <v>2</v>
      </c>
      <c r="I561" s="57">
        <v>2.6</v>
      </c>
      <c r="J561" s="57">
        <v>4</v>
      </c>
      <c r="K561" s="57">
        <v>2.15</v>
      </c>
      <c r="L561" s="57">
        <v>0.45</v>
      </c>
      <c r="M561" s="57">
        <v>10</v>
      </c>
      <c r="N561" s="57">
        <v>8</v>
      </c>
      <c r="O561" s="57">
        <v>3</v>
      </c>
      <c r="P561" s="57">
        <v>3</v>
      </c>
      <c r="Q561" s="57">
        <v>5</v>
      </c>
      <c r="R561" s="57">
        <v>0</v>
      </c>
      <c r="S561" s="57">
        <v>33.33</v>
      </c>
      <c r="T561" s="57">
        <v>66.67</v>
      </c>
      <c r="U561" s="57">
        <v>30</v>
      </c>
      <c r="V561" s="57">
        <v>10</v>
      </c>
      <c r="W561" s="57">
        <v>60</v>
      </c>
      <c r="X561" s="57">
        <v>50</v>
      </c>
      <c r="Y561" s="57">
        <v>25</v>
      </c>
      <c r="Z561" s="57">
        <v>25</v>
      </c>
      <c r="AA561" s="57">
        <v>33.33</v>
      </c>
      <c r="AB561" s="57">
        <v>40</v>
      </c>
      <c r="AC561" s="57">
        <v>5</v>
      </c>
      <c r="AD561" s="57">
        <v>5</v>
      </c>
      <c r="AE561" s="57">
        <v>20</v>
      </c>
      <c r="AF561" s="57">
        <v>60</v>
      </c>
      <c r="AI561" s="45">
        <f t="shared" si="122"/>
        <v>-29.167999999999999</v>
      </c>
      <c r="AJ561" s="46">
        <f t="shared" si="123"/>
        <v>35.834000000000003</v>
      </c>
      <c r="AK561" s="63" t="str">
        <f t="shared" si="124"/>
        <v>N</v>
      </c>
      <c r="AL561" s="63" t="str">
        <f t="shared" si="125"/>
        <v>N</v>
      </c>
      <c r="AM561" s="44" t="str">
        <f t="shared" si="126"/>
        <v>Loss</v>
      </c>
      <c r="AN561" s="44" t="str">
        <f t="shared" si="127"/>
        <v>Loss</v>
      </c>
      <c r="AO561" s="44" t="str">
        <f t="shared" si="128"/>
        <v>Win</v>
      </c>
      <c r="AP561" s="44">
        <f t="shared" si="129"/>
        <v>-50</v>
      </c>
      <c r="AQ561" s="44">
        <f t="shared" si="130"/>
        <v>-50</v>
      </c>
      <c r="AR561" s="44">
        <f t="shared" si="131"/>
        <v>57.5</v>
      </c>
      <c r="AS561" s="99" t="str">
        <f t="shared" si="132"/>
        <v>-</v>
      </c>
      <c r="AT561" s="99" t="str">
        <f t="shared" si="133"/>
        <v>-</v>
      </c>
      <c r="AU561" s="99" t="str">
        <f t="shared" si="134"/>
        <v>-</v>
      </c>
      <c r="AV561" s="99" t="str">
        <f t="shared" si="135"/>
        <v>-</v>
      </c>
      <c r="AW561" s="99" t="str">
        <f t="shared" si="136"/>
        <v>-</v>
      </c>
    </row>
    <row r="562" spans="1:49" ht="15">
      <c r="A562" s="56">
        <v>43618</v>
      </c>
      <c r="B562" s="57" t="s">
        <v>451</v>
      </c>
      <c r="C562" s="57" t="s">
        <v>976</v>
      </c>
      <c r="D562" s="57" t="s">
        <v>1247</v>
      </c>
      <c r="E562" s="57" t="s">
        <v>1248</v>
      </c>
      <c r="F562" s="57" t="s">
        <v>1249</v>
      </c>
      <c r="G562" s="57">
        <v>2</v>
      </c>
      <c r="H562" s="57">
        <v>1</v>
      </c>
      <c r="I562" s="57">
        <v>1.22</v>
      </c>
      <c r="J562" s="57">
        <v>5.48</v>
      </c>
      <c r="K562" s="57">
        <v>10.53</v>
      </c>
      <c r="L562" s="57">
        <v>-9.31</v>
      </c>
      <c r="M562" s="57">
        <v>18</v>
      </c>
      <c r="N562" s="57">
        <v>17</v>
      </c>
      <c r="O562" s="57">
        <v>1</v>
      </c>
      <c r="P562" s="57">
        <v>8</v>
      </c>
      <c r="Q562" s="57">
        <v>10</v>
      </c>
      <c r="R562" s="57">
        <v>100</v>
      </c>
      <c r="S562" s="57">
        <v>0</v>
      </c>
      <c r="T562" s="57">
        <v>0</v>
      </c>
      <c r="U562" s="57">
        <v>61.11</v>
      </c>
      <c r="V562" s="57">
        <v>5.56</v>
      </c>
      <c r="W562" s="57">
        <v>33.33</v>
      </c>
      <c r="X562" s="57">
        <v>17.649999999999999</v>
      </c>
      <c r="Y562" s="57">
        <v>29.41</v>
      </c>
      <c r="Z562" s="57">
        <v>52.94</v>
      </c>
      <c r="AA562" s="57">
        <v>75</v>
      </c>
      <c r="AB562" s="57">
        <v>20</v>
      </c>
      <c r="AC562" s="57">
        <v>10</v>
      </c>
      <c r="AD562" s="57">
        <v>3</v>
      </c>
      <c r="AE562" s="57">
        <v>80</v>
      </c>
      <c r="AF562" s="57">
        <v>33.33</v>
      </c>
      <c r="AI562" s="45">
        <f t="shared" si="122"/>
        <v>40.228999999999999</v>
      </c>
      <c r="AJ562" s="46">
        <f t="shared" si="123"/>
        <v>-40.228999999999999</v>
      </c>
      <c r="AK562" s="63" t="str">
        <f t="shared" si="124"/>
        <v>Y</v>
      </c>
      <c r="AL562" s="63" t="str">
        <f t="shared" si="125"/>
        <v>N</v>
      </c>
      <c r="AM562" s="44" t="str">
        <f t="shared" si="126"/>
        <v>Win</v>
      </c>
      <c r="AN562" s="44" t="str">
        <f t="shared" si="127"/>
        <v>Loss</v>
      </c>
      <c r="AO562" s="44" t="str">
        <f t="shared" si="128"/>
        <v>Loss</v>
      </c>
      <c r="AP562" s="44">
        <f t="shared" si="129"/>
        <v>11</v>
      </c>
      <c r="AQ562" s="44">
        <f t="shared" si="130"/>
        <v>-50</v>
      </c>
      <c r="AR562" s="44">
        <f t="shared" si="131"/>
        <v>-50</v>
      </c>
      <c r="AS562" s="99" t="str">
        <f t="shared" si="132"/>
        <v>+</v>
      </c>
      <c r="AT562" s="99" t="str">
        <f t="shared" si="133"/>
        <v>+</v>
      </c>
      <c r="AU562" s="99" t="str">
        <f t="shared" si="134"/>
        <v>+</v>
      </c>
      <c r="AV562" s="99" t="str">
        <f t="shared" si="135"/>
        <v>+</v>
      </c>
      <c r="AW562" s="99" t="str">
        <f t="shared" si="136"/>
        <v>+</v>
      </c>
    </row>
    <row r="563" spans="1:49" ht="15">
      <c r="A563" s="56">
        <v>43618</v>
      </c>
      <c r="B563" s="57" t="s">
        <v>439</v>
      </c>
      <c r="C563" s="57" t="s">
        <v>1250</v>
      </c>
      <c r="D563" s="57" t="s">
        <v>1251</v>
      </c>
      <c r="E563" s="57" t="s">
        <v>1252</v>
      </c>
      <c r="F563" s="57" t="s">
        <v>1253</v>
      </c>
      <c r="G563" s="57">
        <v>4</v>
      </c>
      <c r="H563" s="57">
        <v>1</v>
      </c>
      <c r="I563" s="57">
        <v>1.73</v>
      </c>
      <c r="J563" s="57">
        <v>3.56</v>
      </c>
      <c r="K563" s="57">
        <v>4.32</v>
      </c>
      <c r="L563" s="57">
        <v>-2.59</v>
      </c>
      <c r="M563" s="57">
        <v>14</v>
      </c>
      <c r="N563" s="57">
        <v>15</v>
      </c>
      <c r="O563" s="57">
        <v>1</v>
      </c>
      <c r="P563" s="57">
        <v>7</v>
      </c>
      <c r="Q563" s="57">
        <v>7</v>
      </c>
      <c r="R563" s="57">
        <v>0</v>
      </c>
      <c r="S563" s="57">
        <v>0</v>
      </c>
      <c r="T563" s="57">
        <v>100</v>
      </c>
      <c r="U563" s="57">
        <v>14.29</v>
      </c>
      <c r="V563" s="57">
        <v>28.57</v>
      </c>
      <c r="W563" s="57">
        <v>57.14</v>
      </c>
      <c r="X563" s="57">
        <v>26.67</v>
      </c>
      <c r="Y563" s="57">
        <v>13.33</v>
      </c>
      <c r="Z563" s="57">
        <v>60</v>
      </c>
      <c r="AA563" s="57">
        <v>14.29</v>
      </c>
      <c r="AB563" s="57">
        <v>14.29</v>
      </c>
      <c r="AC563" s="57">
        <v>3</v>
      </c>
      <c r="AD563" s="57">
        <v>4</v>
      </c>
      <c r="AE563" s="57">
        <v>66.67</v>
      </c>
      <c r="AF563" s="57">
        <v>75</v>
      </c>
      <c r="AI563" s="45">
        <f t="shared" si="122"/>
        <v>-30.380000000000003</v>
      </c>
      <c r="AJ563" s="46">
        <f t="shared" si="123"/>
        <v>30.380000000000003</v>
      </c>
      <c r="AK563" s="63" t="str">
        <f t="shared" si="124"/>
        <v>N</v>
      </c>
      <c r="AL563" s="63" t="str">
        <f t="shared" si="125"/>
        <v>N</v>
      </c>
      <c r="AM563" s="44" t="str">
        <f t="shared" si="126"/>
        <v>Win</v>
      </c>
      <c r="AN563" s="44" t="str">
        <f t="shared" si="127"/>
        <v>Loss</v>
      </c>
      <c r="AO563" s="44" t="str">
        <f t="shared" si="128"/>
        <v>Loss</v>
      </c>
      <c r="AP563" s="44">
        <f t="shared" si="129"/>
        <v>36.5</v>
      </c>
      <c r="AQ563" s="44">
        <f t="shared" si="130"/>
        <v>-50</v>
      </c>
      <c r="AR563" s="44">
        <f t="shared" si="131"/>
        <v>-50</v>
      </c>
      <c r="AS563" s="99" t="str">
        <f t="shared" si="132"/>
        <v>+</v>
      </c>
      <c r="AT563" s="99" t="str">
        <f t="shared" si="133"/>
        <v>-</v>
      </c>
      <c r="AU563" s="99" t="str">
        <f t="shared" si="134"/>
        <v>-</v>
      </c>
      <c r="AV563" s="99" t="str">
        <f t="shared" si="135"/>
        <v>-</v>
      </c>
      <c r="AW563" s="99" t="str">
        <f t="shared" si="136"/>
        <v>-</v>
      </c>
    </row>
    <row r="564" spans="1:49" ht="15">
      <c r="A564" s="56">
        <v>43618</v>
      </c>
      <c r="B564" s="57" t="s">
        <v>439</v>
      </c>
      <c r="C564" s="57" t="s">
        <v>1254</v>
      </c>
      <c r="D564" s="57" t="s">
        <v>1255</v>
      </c>
      <c r="E564" s="57" t="s">
        <v>1256</v>
      </c>
      <c r="F564" s="57" t="s">
        <v>1257</v>
      </c>
      <c r="G564" s="57">
        <v>3</v>
      </c>
      <c r="H564" s="57">
        <v>3</v>
      </c>
      <c r="I564" s="57">
        <v>1.81</v>
      </c>
      <c r="J564" s="57">
        <v>3.58</v>
      </c>
      <c r="K564" s="57">
        <v>3.5</v>
      </c>
      <c r="L564" s="57">
        <v>-1.69</v>
      </c>
      <c r="M564" s="57">
        <v>5</v>
      </c>
      <c r="N564" s="57">
        <v>9</v>
      </c>
      <c r="O564" s="57">
        <v>0</v>
      </c>
      <c r="P564" s="57">
        <v>1</v>
      </c>
      <c r="Q564" s="57">
        <v>4</v>
      </c>
      <c r="R564" s="57">
        <v>0</v>
      </c>
      <c r="S564" s="57">
        <v>0</v>
      </c>
      <c r="T564" s="57">
        <v>0</v>
      </c>
      <c r="U564" s="57">
        <v>0</v>
      </c>
      <c r="V564" s="57">
        <v>0</v>
      </c>
      <c r="W564" s="57">
        <v>100</v>
      </c>
      <c r="X564" s="57">
        <v>22.22</v>
      </c>
      <c r="Y564" s="57">
        <v>11.11</v>
      </c>
      <c r="Z564" s="57">
        <v>66.67</v>
      </c>
      <c r="AA564" s="57">
        <v>0</v>
      </c>
      <c r="AB564" s="57">
        <v>50</v>
      </c>
      <c r="AC564" s="57">
        <v>0</v>
      </c>
      <c r="AD564" s="57">
        <v>2</v>
      </c>
      <c r="AE564" s="57">
        <v>0</v>
      </c>
      <c r="AF564" s="57">
        <v>50</v>
      </c>
      <c r="AI564" s="45">
        <f t="shared" si="122"/>
        <v>-12.220999999999998</v>
      </c>
      <c r="AJ564" s="46">
        <f t="shared" si="123"/>
        <v>12.220999999999998</v>
      </c>
      <c r="AK564" s="63" t="str">
        <f t="shared" si="124"/>
        <v>N</v>
      </c>
      <c r="AL564" s="63" t="str">
        <f t="shared" si="125"/>
        <v>N</v>
      </c>
      <c r="AM564" s="44" t="str">
        <f t="shared" si="126"/>
        <v>Loss</v>
      </c>
      <c r="AN564" s="44" t="str">
        <f t="shared" si="127"/>
        <v>Win</v>
      </c>
      <c r="AO564" s="44" t="str">
        <f t="shared" si="128"/>
        <v>Loss</v>
      </c>
      <c r="AP564" s="44">
        <f t="shared" si="129"/>
        <v>-50</v>
      </c>
      <c r="AQ564" s="44">
        <f t="shared" si="130"/>
        <v>129</v>
      </c>
      <c r="AR564" s="44">
        <f t="shared" si="131"/>
        <v>-50</v>
      </c>
      <c r="AS564" s="99" t="str">
        <f t="shared" si="132"/>
        <v>+</v>
      </c>
      <c r="AT564" s="99" t="str">
        <f t="shared" si="133"/>
        <v>n/a</v>
      </c>
      <c r="AU564" s="99" t="str">
        <f t="shared" si="134"/>
        <v>-</v>
      </c>
      <c r="AV564" s="99" t="str">
        <f t="shared" si="135"/>
        <v>-</v>
      </c>
      <c r="AW564" s="99" t="str">
        <f t="shared" si="136"/>
        <v>-</v>
      </c>
    </row>
    <row r="565" spans="1:49" ht="15">
      <c r="A565" s="56">
        <v>43618</v>
      </c>
      <c r="B565" s="57" t="s">
        <v>439</v>
      </c>
      <c r="C565" s="57" t="s">
        <v>1254</v>
      </c>
      <c r="D565" s="57" t="s">
        <v>1258</v>
      </c>
      <c r="E565" s="57" t="s">
        <v>1259</v>
      </c>
      <c r="F565" s="57" t="s">
        <v>1260</v>
      </c>
      <c r="G565" s="57">
        <v>3</v>
      </c>
      <c r="H565" s="57">
        <v>0</v>
      </c>
      <c r="I565" s="57">
        <v>1.87</v>
      </c>
      <c r="J565" s="57">
        <v>3.47</v>
      </c>
      <c r="K565" s="57">
        <v>3.55</v>
      </c>
      <c r="L565" s="57">
        <v>-1.68</v>
      </c>
      <c r="M565" s="57">
        <v>8</v>
      </c>
      <c r="N565" s="57">
        <v>10</v>
      </c>
      <c r="O565" s="57">
        <v>0</v>
      </c>
      <c r="P565" s="57">
        <v>4</v>
      </c>
      <c r="Q565" s="57">
        <v>6</v>
      </c>
      <c r="R565" s="57">
        <v>0</v>
      </c>
      <c r="S565" s="57">
        <v>0</v>
      </c>
      <c r="T565" s="57">
        <v>0</v>
      </c>
      <c r="U565" s="57">
        <v>87.5</v>
      </c>
      <c r="V565" s="57">
        <v>0</v>
      </c>
      <c r="W565" s="57">
        <v>12.5</v>
      </c>
      <c r="X565" s="57">
        <v>40</v>
      </c>
      <c r="Y565" s="57">
        <v>10</v>
      </c>
      <c r="Z565" s="57">
        <v>50</v>
      </c>
      <c r="AA565" s="57">
        <v>100</v>
      </c>
      <c r="AB565" s="57">
        <v>66.67</v>
      </c>
      <c r="AC565" s="57">
        <v>7</v>
      </c>
      <c r="AD565" s="57">
        <v>6</v>
      </c>
      <c r="AE565" s="57">
        <v>85.71</v>
      </c>
      <c r="AF565" s="57">
        <v>16.670000000000002</v>
      </c>
      <c r="AI565" s="45">
        <f t="shared" si="122"/>
        <v>16</v>
      </c>
      <c r="AJ565" s="46">
        <f t="shared" si="123"/>
        <v>-16</v>
      </c>
      <c r="AK565" s="63" t="str">
        <f t="shared" si="124"/>
        <v>Y</v>
      </c>
      <c r="AL565" s="63" t="str">
        <f t="shared" si="125"/>
        <v>N</v>
      </c>
      <c r="AM565" s="44" t="str">
        <f t="shared" si="126"/>
        <v>Win</v>
      </c>
      <c r="AN565" s="44" t="str">
        <f t="shared" si="127"/>
        <v>Loss</v>
      </c>
      <c r="AO565" s="44" t="str">
        <f t="shared" si="128"/>
        <v>Loss</v>
      </c>
      <c r="AP565" s="44">
        <f t="shared" si="129"/>
        <v>43.5</v>
      </c>
      <c r="AQ565" s="44">
        <f t="shared" si="130"/>
        <v>-50</v>
      </c>
      <c r="AR565" s="44">
        <f t="shared" si="131"/>
        <v>-50</v>
      </c>
      <c r="AS565" s="99" t="str">
        <f t="shared" si="132"/>
        <v>+</v>
      </c>
      <c r="AT565" s="99" t="str">
        <f t="shared" si="133"/>
        <v>n/a</v>
      </c>
      <c r="AU565" s="99" t="str">
        <f t="shared" si="134"/>
        <v>+</v>
      </c>
      <c r="AV565" s="99" t="str">
        <f t="shared" si="135"/>
        <v>+</v>
      </c>
      <c r="AW565" s="99" t="str">
        <f t="shared" si="136"/>
        <v>+</v>
      </c>
    </row>
    <row r="566" spans="1:49" ht="15">
      <c r="A566" s="56">
        <v>43618</v>
      </c>
      <c r="B566" s="57" t="s">
        <v>272</v>
      </c>
      <c r="C566" s="57" t="s">
        <v>282</v>
      </c>
      <c r="D566" s="57" t="s">
        <v>1261</v>
      </c>
      <c r="E566" s="57" t="s">
        <v>1262</v>
      </c>
      <c r="F566" s="57" t="s">
        <v>284</v>
      </c>
      <c r="G566" s="57">
        <v>1</v>
      </c>
      <c r="H566" s="57">
        <v>0</v>
      </c>
      <c r="I566" s="57">
        <v>1.85</v>
      </c>
      <c r="J566" s="57">
        <v>4.1900000000000004</v>
      </c>
      <c r="K566" s="57">
        <v>3.22</v>
      </c>
      <c r="L566" s="57">
        <v>-1.37</v>
      </c>
      <c r="M566" s="57">
        <v>31</v>
      </c>
      <c r="N566" s="57">
        <v>52</v>
      </c>
      <c r="O566" s="57">
        <v>2</v>
      </c>
      <c r="P566" s="57">
        <v>16</v>
      </c>
      <c r="Q566" s="57">
        <v>26</v>
      </c>
      <c r="R566" s="57">
        <v>100</v>
      </c>
      <c r="S566" s="57">
        <v>0</v>
      </c>
      <c r="T566" s="57">
        <v>0</v>
      </c>
      <c r="U566" s="57">
        <v>48.39</v>
      </c>
      <c r="V566" s="57">
        <v>16.13</v>
      </c>
      <c r="W566" s="57">
        <v>35.479999999999997</v>
      </c>
      <c r="X566" s="57">
        <v>36.54</v>
      </c>
      <c r="Y566" s="57">
        <v>17.309999999999999</v>
      </c>
      <c r="Z566" s="57">
        <v>46.15</v>
      </c>
      <c r="AA566" s="57">
        <v>43.75</v>
      </c>
      <c r="AB566" s="57">
        <v>23.08</v>
      </c>
      <c r="AC566" s="57">
        <v>12</v>
      </c>
      <c r="AD566" s="57">
        <v>22</v>
      </c>
      <c r="AE566" s="57">
        <v>66.67</v>
      </c>
      <c r="AF566" s="57">
        <v>54.55</v>
      </c>
      <c r="AI566" s="45">
        <f t="shared" si="122"/>
        <v>34.385999999999996</v>
      </c>
      <c r="AJ566" s="46">
        <f t="shared" si="123"/>
        <v>-34.385999999999996</v>
      </c>
      <c r="AK566" s="63" t="str">
        <f t="shared" si="124"/>
        <v>N</v>
      </c>
      <c r="AL566" s="63" t="str">
        <f t="shared" si="125"/>
        <v>N</v>
      </c>
      <c r="AM566" s="44" t="str">
        <f t="shared" si="126"/>
        <v>Win</v>
      </c>
      <c r="AN566" s="44" t="str">
        <f t="shared" si="127"/>
        <v>Loss</v>
      </c>
      <c r="AO566" s="44" t="str">
        <f t="shared" si="128"/>
        <v>Loss</v>
      </c>
      <c r="AP566" s="44">
        <f t="shared" si="129"/>
        <v>42.5</v>
      </c>
      <c r="AQ566" s="44">
        <f t="shared" si="130"/>
        <v>-50</v>
      </c>
      <c r="AR566" s="44">
        <f t="shared" si="131"/>
        <v>-50</v>
      </c>
      <c r="AS566" s="99" t="str">
        <f t="shared" si="132"/>
        <v>+</v>
      </c>
      <c r="AT566" s="99" t="str">
        <f t="shared" si="133"/>
        <v>+</v>
      </c>
      <c r="AU566" s="99" t="str">
        <f t="shared" si="134"/>
        <v>+</v>
      </c>
      <c r="AV566" s="99" t="str">
        <f t="shared" si="135"/>
        <v>+</v>
      </c>
      <c r="AW566" s="99" t="str">
        <f t="shared" si="136"/>
        <v>+</v>
      </c>
    </row>
    <row r="567" spans="1:49" ht="15">
      <c r="A567" s="56">
        <v>43618</v>
      </c>
      <c r="B567" s="57" t="s">
        <v>461</v>
      </c>
      <c r="C567" s="57" t="s">
        <v>1263</v>
      </c>
      <c r="D567" s="57" t="s">
        <v>1264</v>
      </c>
      <c r="E567" s="57" t="s">
        <v>1265</v>
      </c>
      <c r="F567" s="57" t="s">
        <v>1266</v>
      </c>
      <c r="G567" s="57">
        <v>1</v>
      </c>
      <c r="H567" s="57">
        <v>2</v>
      </c>
      <c r="I567" s="57">
        <v>3.96</v>
      </c>
      <c r="J567" s="57">
        <v>3.76</v>
      </c>
      <c r="K567" s="57">
        <v>1.7</v>
      </c>
      <c r="L567" s="57">
        <v>2.2599999999999998</v>
      </c>
      <c r="M567" s="57">
        <v>25</v>
      </c>
      <c r="N567" s="57">
        <v>65</v>
      </c>
      <c r="O567" s="57">
        <v>1</v>
      </c>
      <c r="P567" s="57">
        <v>12</v>
      </c>
      <c r="Q567" s="57">
        <v>33</v>
      </c>
      <c r="R567" s="57">
        <v>0</v>
      </c>
      <c r="S567" s="57">
        <v>0</v>
      </c>
      <c r="T567" s="57">
        <v>100</v>
      </c>
      <c r="U567" s="57">
        <v>16</v>
      </c>
      <c r="V567" s="57">
        <v>20</v>
      </c>
      <c r="W567" s="57">
        <v>64</v>
      </c>
      <c r="X567" s="57">
        <v>43.08</v>
      </c>
      <c r="Y567" s="57">
        <v>29.23</v>
      </c>
      <c r="Z567" s="57">
        <v>27.69</v>
      </c>
      <c r="AA567" s="57">
        <v>33.33</v>
      </c>
      <c r="AB567" s="57">
        <v>42.42</v>
      </c>
      <c r="AC567" s="57">
        <v>4</v>
      </c>
      <c r="AD567" s="57">
        <v>45</v>
      </c>
      <c r="AE567" s="57">
        <v>50</v>
      </c>
      <c r="AF567" s="57">
        <v>51.11</v>
      </c>
      <c r="AI567" s="45">
        <f t="shared" si="122"/>
        <v>-43.600999999999999</v>
      </c>
      <c r="AJ567" s="46">
        <f t="shared" si="123"/>
        <v>43.600999999999999</v>
      </c>
      <c r="AK567" s="63" t="str">
        <f t="shared" si="124"/>
        <v>N</v>
      </c>
      <c r="AL567" s="63" t="str">
        <f t="shared" si="125"/>
        <v>Y</v>
      </c>
      <c r="AM567" s="44" t="str">
        <f t="shared" si="126"/>
        <v>Loss</v>
      </c>
      <c r="AN567" s="44" t="str">
        <f t="shared" si="127"/>
        <v>Loss</v>
      </c>
      <c r="AO567" s="44" t="str">
        <f t="shared" si="128"/>
        <v>Win</v>
      </c>
      <c r="AP567" s="44">
        <f t="shared" si="129"/>
        <v>-50</v>
      </c>
      <c r="AQ567" s="44">
        <f t="shared" si="130"/>
        <v>-50</v>
      </c>
      <c r="AR567" s="44">
        <f t="shared" si="131"/>
        <v>35</v>
      </c>
      <c r="AS567" s="99" t="str">
        <f t="shared" si="132"/>
        <v>-</v>
      </c>
      <c r="AT567" s="99" t="str">
        <f t="shared" si="133"/>
        <v>-</v>
      </c>
      <c r="AU567" s="99" t="str">
        <f t="shared" si="134"/>
        <v>-</v>
      </c>
      <c r="AV567" s="99" t="str">
        <f t="shared" si="135"/>
        <v>-</v>
      </c>
      <c r="AW567" s="99" t="str">
        <f t="shared" si="136"/>
        <v>-</v>
      </c>
    </row>
    <row r="568" spans="1:49" ht="15">
      <c r="A568" s="56">
        <v>43618</v>
      </c>
      <c r="B568" s="57" t="s">
        <v>760</v>
      </c>
      <c r="C568" s="57" t="s">
        <v>761</v>
      </c>
      <c r="D568" s="57" t="s">
        <v>1267</v>
      </c>
      <c r="E568" s="57" t="s">
        <v>1268</v>
      </c>
      <c r="F568" s="57" t="s">
        <v>1269</v>
      </c>
      <c r="G568" s="57">
        <v>3</v>
      </c>
      <c r="H568" s="57">
        <v>2</v>
      </c>
      <c r="I568" s="57">
        <v>1.42</v>
      </c>
      <c r="J568" s="57">
        <v>4.57</v>
      </c>
      <c r="K568" s="57">
        <v>5.9</v>
      </c>
      <c r="L568" s="57">
        <v>-4.4800000000000004</v>
      </c>
      <c r="M568" s="57">
        <v>23</v>
      </c>
      <c r="N568" s="57">
        <v>23</v>
      </c>
      <c r="O568" s="57">
        <v>1</v>
      </c>
      <c r="P568" s="57">
        <v>10</v>
      </c>
      <c r="Q568" s="57">
        <v>12</v>
      </c>
      <c r="R568" s="57">
        <v>100</v>
      </c>
      <c r="S568" s="57">
        <v>0</v>
      </c>
      <c r="T568" s="57">
        <v>0</v>
      </c>
      <c r="U568" s="57">
        <v>30.43</v>
      </c>
      <c r="V568" s="57">
        <v>26.09</v>
      </c>
      <c r="W568" s="57">
        <v>43.48</v>
      </c>
      <c r="X568" s="57">
        <v>34.78</v>
      </c>
      <c r="Y568" s="57">
        <v>8.6999999999999993</v>
      </c>
      <c r="Z568" s="57">
        <v>56.52</v>
      </c>
      <c r="AA568" s="57">
        <v>40</v>
      </c>
      <c r="AB568" s="57">
        <v>25</v>
      </c>
      <c r="AC568" s="57">
        <v>11</v>
      </c>
      <c r="AD568" s="57">
        <v>6</v>
      </c>
      <c r="AE568" s="57">
        <v>36.36</v>
      </c>
      <c r="AF568" s="57">
        <v>50</v>
      </c>
      <c r="AI568" s="45">
        <f t="shared" si="122"/>
        <v>33.477000000000004</v>
      </c>
      <c r="AJ568" s="46">
        <f t="shared" si="123"/>
        <v>-33.477000000000004</v>
      </c>
      <c r="AK568" s="63" t="str">
        <f t="shared" si="124"/>
        <v>N</v>
      </c>
      <c r="AL568" s="63" t="str">
        <f t="shared" si="125"/>
        <v>N</v>
      </c>
      <c r="AM568" s="44" t="str">
        <f t="shared" si="126"/>
        <v>Win</v>
      </c>
      <c r="AN568" s="44" t="str">
        <f t="shared" si="127"/>
        <v>Loss</v>
      </c>
      <c r="AO568" s="44" t="str">
        <f t="shared" si="128"/>
        <v>Loss</v>
      </c>
      <c r="AP568" s="44">
        <f t="shared" si="129"/>
        <v>21</v>
      </c>
      <c r="AQ568" s="44">
        <f t="shared" si="130"/>
        <v>-50</v>
      </c>
      <c r="AR568" s="44">
        <f t="shared" si="131"/>
        <v>-50</v>
      </c>
      <c r="AS568" s="99" t="str">
        <f t="shared" si="132"/>
        <v>+</v>
      </c>
      <c r="AT568" s="99" t="str">
        <f t="shared" si="133"/>
        <v>+</v>
      </c>
      <c r="AU568" s="99" t="str">
        <f t="shared" si="134"/>
        <v>-</v>
      </c>
      <c r="AV568" s="99" t="str">
        <f t="shared" si="135"/>
        <v>+</v>
      </c>
      <c r="AW568" s="99" t="str">
        <f t="shared" si="136"/>
        <v>+</v>
      </c>
    </row>
    <row r="569" spans="1:49" ht="15">
      <c r="A569" s="56">
        <v>43618</v>
      </c>
      <c r="B569" s="57" t="s">
        <v>468</v>
      </c>
      <c r="C569" s="57" t="s">
        <v>1270</v>
      </c>
      <c r="D569" s="57" t="s">
        <v>1271</v>
      </c>
      <c r="E569" s="57" t="s">
        <v>1272</v>
      </c>
      <c r="F569" s="57" t="s">
        <v>1273</v>
      </c>
      <c r="G569" s="57">
        <v>0</v>
      </c>
      <c r="H569" s="57">
        <v>0</v>
      </c>
      <c r="I569" s="57">
        <v>1.65</v>
      </c>
      <c r="J569" s="57">
        <v>3.84</v>
      </c>
      <c r="K569" s="57">
        <v>4.63</v>
      </c>
      <c r="L569" s="57">
        <v>-2.98</v>
      </c>
      <c r="M569" s="57">
        <v>41</v>
      </c>
      <c r="N569" s="57">
        <v>22</v>
      </c>
      <c r="O569" s="57">
        <v>1</v>
      </c>
      <c r="P569" s="57">
        <v>19</v>
      </c>
      <c r="Q569" s="57">
        <v>8</v>
      </c>
      <c r="R569" s="57">
        <v>0</v>
      </c>
      <c r="S569" s="57">
        <v>0</v>
      </c>
      <c r="T569" s="57">
        <v>100</v>
      </c>
      <c r="U569" s="57">
        <v>21.95</v>
      </c>
      <c r="V569" s="57">
        <v>24.39</v>
      </c>
      <c r="W569" s="57">
        <v>53.66</v>
      </c>
      <c r="X569" s="57">
        <v>72.73</v>
      </c>
      <c r="Y569" s="57">
        <v>13.64</v>
      </c>
      <c r="Z569" s="57">
        <v>13.64</v>
      </c>
      <c r="AA569" s="57">
        <v>26.32</v>
      </c>
      <c r="AB569" s="57">
        <v>62.5</v>
      </c>
      <c r="AC569" s="57">
        <v>15</v>
      </c>
      <c r="AD569" s="57">
        <v>17</v>
      </c>
      <c r="AE569" s="57">
        <v>33.33</v>
      </c>
      <c r="AF569" s="57">
        <v>70.59</v>
      </c>
      <c r="AI569" s="45">
        <f t="shared" si="122"/>
        <v>-47.084999999999994</v>
      </c>
      <c r="AJ569" s="46">
        <f t="shared" si="123"/>
        <v>47.084999999999994</v>
      </c>
      <c r="AK569" s="63" t="str">
        <f t="shared" si="124"/>
        <v>N</v>
      </c>
      <c r="AL569" s="63" t="str">
        <f t="shared" si="125"/>
        <v>Y</v>
      </c>
      <c r="AM569" s="44" t="str">
        <f t="shared" si="126"/>
        <v>Loss</v>
      </c>
      <c r="AN569" s="44" t="str">
        <f t="shared" si="127"/>
        <v>Win</v>
      </c>
      <c r="AO569" s="44" t="str">
        <f t="shared" si="128"/>
        <v>Loss</v>
      </c>
      <c r="AP569" s="44">
        <f t="shared" si="129"/>
        <v>-50</v>
      </c>
      <c r="AQ569" s="44">
        <f t="shared" si="130"/>
        <v>142</v>
      </c>
      <c r="AR569" s="44">
        <f t="shared" si="131"/>
        <v>-50</v>
      </c>
      <c r="AS569" s="99" t="str">
        <f t="shared" si="132"/>
        <v>+</v>
      </c>
      <c r="AT569" s="99" t="str">
        <f t="shared" si="133"/>
        <v>-</v>
      </c>
      <c r="AU569" s="99" t="str">
        <f t="shared" si="134"/>
        <v>-</v>
      </c>
      <c r="AV569" s="99" t="str">
        <f t="shared" si="135"/>
        <v>-</v>
      </c>
      <c r="AW569" s="99" t="str">
        <f t="shared" si="136"/>
        <v>-</v>
      </c>
    </row>
    <row r="570" spans="1:49" ht="15">
      <c r="A570" s="56">
        <v>43618</v>
      </c>
      <c r="B570" s="57" t="s">
        <v>441</v>
      </c>
      <c r="C570" s="57" t="s">
        <v>756</v>
      </c>
      <c r="D570" s="57" t="s">
        <v>1274</v>
      </c>
      <c r="E570" s="57" t="s">
        <v>1275</v>
      </c>
      <c r="F570" s="57" t="s">
        <v>1276</v>
      </c>
      <c r="G570" s="57">
        <v>2</v>
      </c>
      <c r="H570" s="57">
        <v>0</v>
      </c>
      <c r="I570" s="57">
        <v>1.49</v>
      </c>
      <c r="J570" s="57">
        <v>3.74</v>
      </c>
      <c r="K570" s="57">
        <v>6.04</v>
      </c>
      <c r="L570" s="57">
        <v>-4.55</v>
      </c>
      <c r="M570" s="57">
        <v>18</v>
      </c>
      <c r="N570" s="57">
        <v>22</v>
      </c>
      <c r="O570" s="57">
        <v>1</v>
      </c>
      <c r="P570" s="57">
        <v>9</v>
      </c>
      <c r="Q570" s="57">
        <v>10</v>
      </c>
      <c r="R570" s="57">
        <v>0</v>
      </c>
      <c r="S570" s="57">
        <v>100</v>
      </c>
      <c r="T570" s="57">
        <v>0</v>
      </c>
      <c r="U570" s="57">
        <v>72.22</v>
      </c>
      <c r="V570" s="57">
        <v>22.22</v>
      </c>
      <c r="W570" s="57">
        <v>5.56</v>
      </c>
      <c r="X570" s="57">
        <v>50</v>
      </c>
      <c r="Y570" s="57">
        <v>22.73</v>
      </c>
      <c r="Z570" s="57">
        <v>27.27</v>
      </c>
      <c r="AA570" s="57">
        <v>66.67</v>
      </c>
      <c r="AB570" s="57">
        <v>50</v>
      </c>
      <c r="AC570" s="57">
        <v>17</v>
      </c>
      <c r="AD570" s="57">
        <v>11</v>
      </c>
      <c r="AE570" s="57">
        <v>76.47</v>
      </c>
      <c r="AF570" s="57">
        <v>63.64</v>
      </c>
      <c r="AI570" s="45">
        <f t="shared" si="122"/>
        <v>18.735000000000007</v>
      </c>
      <c r="AJ570" s="46">
        <f t="shared" si="123"/>
        <v>1.2649999999999988</v>
      </c>
      <c r="AK570" s="63" t="str">
        <f t="shared" si="124"/>
        <v>N</v>
      </c>
      <c r="AL570" s="63" t="str">
        <f t="shared" si="125"/>
        <v>N</v>
      </c>
      <c r="AM570" s="44" t="str">
        <f t="shared" si="126"/>
        <v>Win</v>
      </c>
      <c r="AN570" s="44" t="str">
        <f t="shared" si="127"/>
        <v>Loss</v>
      </c>
      <c r="AO570" s="44" t="str">
        <f t="shared" si="128"/>
        <v>Loss</v>
      </c>
      <c r="AP570" s="44">
        <f t="shared" si="129"/>
        <v>24.5</v>
      </c>
      <c r="AQ570" s="44">
        <f t="shared" si="130"/>
        <v>-50</v>
      </c>
      <c r="AR570" s="44">
        <f t="shared" si="131"/>
        <v>-50</v>
      </c>
      <c r="AS570" s="99" t="str">
        <f t="shared" si="132"/>
        <v>+</v>
      </c>
      <c r="AT570" s="99" t="str">
        <f t="shared" si="133"/>
        <v>-</v>
      </c>
      <c r="AU570" s="99" t="str">
        <f t="shared" si="134"/>
        <v>+</v>
      </c>
      <c r="AV570" s="99" t="str">
        <f t="shared" si="135"/>
        <v>+</v>
      </c>
      <c r="AW570" s="99" t="str">
        <f t="shared" si="136"/>
        <v>+</v>
      </c>
    </row>
    <row r="571" spans="1:49" ht="15">
      <c r="A571" s="56">
        <v>43618</v>
      </c>
      <c r="B571" s="57" t="s">
        <v>420</v>
      </c>
      <c r="C571" s="57" t="s">
        <v>1034</v>
      </c>
      <c r="D571" s="57" t="s">
        <v>1277</v>
      </c>
      <c r="E571" s="57" t="s">
        <v>1278</v>
      </c>
      <c r="F571" s="57" t="s">
        <v>1279</v>
      </c>
      <c r="G571" s="57">
        <v>1</v>
      </c>
      <c r="H571" s="57">
        <v>1</v>
      </c>
      <c r="I571" s="57">
        <v>2.4700000000000002</v>
      </c>
      <c r="J571" s="57">
        <v>3.48</v>
      </c>
      <c r="K571" s="57">
        <v>2.5099999999999998</v>
      </c>
      <c r="L571" s="57">
        <v>-0.04</v>
      </c>
      <c r="M571" s="57">
        <v>36</v>
      </c>
      <c r="N571" s="57">
        <v>42</v>
      </c>
      <c r="O571" s="57">
        <v>0</v>
      </c>
      <c r="P571" s="57">
        <v>17</v>
      </c>
      <c r="Q571" s="57">
        <v>21</v>
      </c>
      <c r="R571" s="57">
        <v>0</v>
      </c>
      <c r="S571" s="57">
        <v>0</v>
      </c>
      <c r="T571" s="57">
        <v>0</v>
      </c>
      <c r="U571" s="57">
        <v>63.89</v>
      </c>
      <c r="V571" s="57">
        <v>19.440000000000001</v>
      </c>
      <c r="W571" s="57">
        <v>16.670000000000002</v>
      </c>
      <c r="X571" s="57">
        <v>42.86</v>
      </c>
      <c r="Y571" s="57">
        <v>28.57</v>
      </c>
      <c r="Z571" s="57">
        <v>28.57</v>
      </c>
      <c r="AA571" s="57">
        <v>76.47</v>
      </c>
      <c r="AB571" s="57">
        <v>38.1</v>
      </c>
      <c r="AC571" s="57">
        <v>31</v>
      </c>
      <c r="AD571" s="57">
        <v>23</v>
      </c>
      <c r="AE571" s="57">
        <v>70.97</v>
      </c>
      <c r="AF571" s="57">
        <v>56.52</v>
      </c>
      <c r="AI571" s="45">
        <f t="shared" si="122"/>
        <v>5.6730000000000009</v>
      </c>
      <c r="AJ571" s="46">
        <f t="shared" si="123"/>
        <v>-5.6730000000000009</v>
      </c>
      <c r="AK571" s="63" t="str">
        <f t="shared" si="124"/>
        <v>N</v>
      </c>
      <c r="AL571" s="63" t="str">
        <f t="shared" si="125"/>
        <v>N</v>
      </c>
      <c r="AM571" s="44" t="str">
        <f t="shared" si="126"/>
        <v>Loss</v>
      </c>
      <c r="AN571" s="44" t="str">
        <f t="shared" si="127"/>
        <v>Win</v>
      </c>
      <c r="AO571" s="44" t="str">
        <f t="shared" si="128"/>
        <v>Loss</v>
      </c>
      <c r="AP571" s="44">
        <f t="shared" si="129"/>
        <v>-50</v>
      </c>
      <c r="AQ571" s="44">
        <f t="shared" si="130"/>
        <v>124</v>
      </c>
      <c r="AR571" s="44">
        <f t="shared" si="131"/>
        <v>-50</v>
      </c>
      <c r="AS571" s="99" t="str">
        <f t="shared" si="132"/>
        <v>+</v>
      </c>
      <c r="AT571" s="99" t="str">
        <f t="shared" si="133"/>
        <v>n/a</v>
      </c>
      <c r="AU571" s="99" t="str">
        <f t="shared" si="134"/>
        <v>+</v>
      </c>
      <c r="AV571" s="99" t="str">
        <f t="shared" si="135"/>
        <v>+</v>
      </c>
      <c r="AW571" s="99" t="str">
        <f t="shared" si="136"/>
        <v>+</v>
      </c>
    </row>
    <row r="572" spans="1:49" ht="15">
      <c r="A572" s="56">
        <v>43618</v>
      </c>
      <c r="B572" s="57" t="s">
        <v>420</v>
      </c>
      <c r="C572" s="57" t="s">
        <v>920</v>
      </c>
      <c r="D572" s="57" t="s">
        <v>1280</v>
      </c>
      <c r="E572" s="57" t="s">
        <v>1281</v>
      </c>
      <c r="F572" s="57" t="s">
        <v>1282</v>
      </c>
      <c r="G572" s="57">
        <v>1</v>
      </c>
      <c r="H572" s="57">
        <v>0</v>
      </c>
      <c r="I572" s="57">
        <v>2.06</v>
      </c>
      <c r="J572" s="57">
        <v>3.46</v>
      </c>
      <c r="K572" s="57">
        <v>3.18</v>
      </c>
      <c r="L572" s="57">
        <v>-1.1200000000000001</v>
      </c>
      <c r="M572" s="57">
        <v>41</v>
      </c>
      <c r="N572" s="57">
        <v>45</v>
      </c>
      <c r="O572" s="57">
        <v>2</v>
      </c>
      <c r="P572" s="57">
        <v>20</v>
      </c>
      <c r="Q572" s="57">
        <v>22</v>
      </c>
      <c r="R572" s="57">
        <v>0</v>
      </c>
      <c r="S572" s="57">
        <v>50</v>
      </c>
      <c r="T572" s="57">
        <v>50</v>
      </c>
      <c r="U572" s="57">
        <v>34.15</v>
      </c>
      <c r="V572" s="57">
        <v>31.71</v>
      </c>
      <c r="W572" s="57">
        <v>34.15</v>
      </c>
      <c r="X572" s="57">
        <v>44.44</v>
      </c>
      <c r="Y572" s="57">
        <v>24.44</v>
      </c>
      <c r="Z572" s="57">
        <v>31.11</v>
      </c>
      <c r="AA572" s="57">
        <v>35</v>
      </c>
      <c r="AB572" s="57">
        <v>45.45</v>
      </c>
      <c r="AC572" s="57">
        <v>13</v>
      </c>
      <c r="AD572" s="57">
        <v>24</v>
      </c>
      <c r="AE572" s="57">
        <v>38.46</v>
      </c>
      <c r="AF572" s="57">
        <v>50</v>
      </c>
      <c r="AI572" s="45">
        <f t="shared" si="122"/>
        <v>-11.938999999999997</v>
      </c>
      <c r="AJ572" s="46">
        <f t="shared" si="123"/>
        <v>21.938999999999997</v>
      </c>
      <c r="AK572" s="63" t="str">
        <f t="shared" si="124"/>
        <v>N</v>
      </c>
      <c r="AL572" s="63" t="str">
        <f t="shared" si="125"/>
        <v>N</v>
      </c>
      <c r="AM572" s="44" t="str">
        <f t="shared" si="126"/>
        <v>Win</v>
      </c>
      <c r="AN572" s="44" t="str">
        <f t="shared" si="127"/>
        <v>Loss</v>
      </c>
      <c r="AO572" s="44" t="str">
        <f t="shared" si="128"/>
        <v>Loss</v>
      </c>
      <c r="AP572" s="44">
        <f t="shared" si="129"/>
        <v>53</v>
      </c>
      <c r="AQ572" s="44">
        <f t="shared" si="130"/>
        <v>-50</v>
      </c>
      <c r="AR572" s="44">
        <f t="shared" si="131"/>
        <v>-50</v>
      </c>
      <c r="AS572" s="99" t="str">
        <f t="shared" si="132"/>
        <v>+</v>
      </c>
      <c r="AT572" s="99" t="str">
        <f t="shared" si="133"/>
        <v>-</v>
      </c>
      <c r="AU572" s="99" t="str">
        <f t="shared" si="134"/>
        <v>-</v>
      </c>
      <c r="AV572" s="99" t="str">
        <f t="shared" si="135"/>
        <v>-</v>
      </c>
      <c r="AW572" s="99" t="str">
        <f t="shared" si="136"/>
        <v>-</v>
      </c>
    </row>
    <row r="573" spans="1:49" ht="15">
      <c r="A573" s="56">
        <v>43618</v>
      </c>
      <c r="B573" s="57" t="s">
        <v>420</v>
      </c>
      <c r="C573" s="57" t="s">
        <v>920</v>
      </c>
      <c r="D573" s="57" t="s">
        <v>1283</v>
      </c>
      <c r="E573" s="57" t="s">
        <v>1284</v>
      </c>
      <c r="F573" s="57" t="s">
        <v>1285</v>
      </c>
      <c r="G573" s="57">
        <v>0</v>
      </c>
      <c r="H573" s="57">
        <v>2</v>
      </c>
      <c r="I573" s="57">
        <v>2.4900000000000002</v>
      </c>
      <c r="J573" s="57">
        <v>3.53</v>
      </c>
      <c r="K573" s="57">
        <v>2.52</v>
      </c>
      <c r="L573" s="57">
        <v>-0.03</v>
      </c>
      <c r="M573" s="57">
        <v>16</v>
      </c>
      <c r="N573" s="57">
        <v>39</v>
      </c>
      <c r="O573" s="57">
        <v>0</v>
      </c>
      <c r="P573" s="57">
        <v>8</v>
      </c>
      <c r="Q573" s="57">
        <v>19</v>
      </c>
      <c r="R573" s="57">
        <v>0</v>
      </c>
      <c r="S573" s="57">
        <v>0</v>
      </c>
      <c r="T573" s="57">
        <v>0</v>
      </c>
      <c r="U573" s="57">
        <v>18.75</v>
      </c>
      <c r="V573" s="57">
        <v>37.5</v>
      </c>
      <c r="W573" s="57">
        <v>43.75</v>
      </c>
      <c r="X573" s="57">
        <v>38.46</v>
      </c>
      <c r="Y573" s="57">
        <v>33.33</v>
      </c>
      <c r="Z573" s="57">
        <v>28.21</v>
      </c>
      <c r="AA573" s="57">
        <v>0</v>
      </c>
      <c r="AB573" s="57">
        <v>36.840000000000003</v>
      </c>
      <c r="AC573" s="57">
        <v>12</v>
      </c>
      <c r="AD573" s="57">
        <v>34</v>
      </c>
      <c r="AE573" s="57">
        <v>16.670000000000002</v>
      </c>
      <c r="AF573" s="57">
        <v>41.18</v>
      </c>
      <c r="AI573" s="45">
        <f t="shared" si="122"/>
        <v>-6.633</v>
      </c>
      <c r="AJ573" s="46">
        <f t="shared" si="123"/>
        <v>6.633</v>
      </c>
      <c r="AK573" s="63" t="str">
        <f t="shared" si="124"/>
        <v>N</v>
      </c>
      <c r="AL573" s="63" t="str">
        <f t="shared" si="125"/>
        <v>N</v>
      </c>
      <c r="AM573" s="44" t="str">
        <f t="shared" si="126"/>
        <v>Loss</v>
      </c>
      <c r="AN573" s="44" t="str">
        <f t="shared" si="127"/>
        <v>Loss</v>
      </c>
      <c r="AO573" s="44" t="str">
        <f t="shared" si="128"/>
        <v>Win</v>
      </c>
      <c r="AP573" s="44">
        <f t="shared" si="129"/>
        <v>-50</v>
      </c>
      <c r="AQ573" s="44">
        <f t="shared" si="130"/>
        <v>-50</v>
      </c>
      <c r="AR573" s="44">
        <f t="shared" si="131"/>
        <v>76</v>
      </c>
      <c r="AS573" s="99" t="str">
        <f t="shared" si="132"/>
        <v>+</v>
      </c>
      <c r="AT573" s="99" t="str">
        <f t="shared" si="133"/>
        <v>n/a</v>
      </c>
      <c r="AU573" s="99" t="str">
        <f t="shared" si="134"/>
        <v>-</v>
      </c>
      <c r="AV573" s="99" t="str">
        <f t="shared" si="135"/>
        <v>-</v>
      </c>
      <c r="AW573" s="99" t="str">
        <f t="shared" si="136"/>
        <v>-</v>
      </c>
    </row>
    <row r="574" spans="1:49" ht="15">
      <c r="A574" s="56">
        <v>43618</v>
      </c>
      <c r="B574" s="57" t="s">
        <v>420</v>
      </c>
      <c r="C574" s="57" t="s">
        <v>1047</v>
      </c>
      <c r="D574" s="57" t="s">
        <v>1286</v>
      </c>
      <c r="E574" s="57" t="s">
        <v>1287</v>
      </c>
      <c r="F574" s="57" t="s">
        <v>1288</v>
      </c>
      <c r="G574" s="57">
        <v>1</v>
      </c>
      <c r="H574" s="57">
        <v>1</v>
      </c>
      <c r="I574" s="57">
        <v>4.17</v>
      </c>
      <c r="J574" s="57">
        <v>4.09</v>
      </c>
      <c r="K574" s="57">
        <v>1.57</v>
      </c>
      <c r="L574" s="57">
        <v>2.6</v>
      </c>
      <c r="M574" s="57">
        <v>34</v>
      </c>
      <c r="N574" s="57">
        <v>56</v>
      </c>
      <c r="O574" s="57">
        <v>2</v>
      </c>
      <c r="P574" s="57">
        <v>17</v>
      </c>
      <c r="Q574" s="57">
        <v>28</v>
      </c>
      <c r="R574" s="57">
        <v>0</v>
      </c>
      <c r="S574" s="57">
        <v>50</v>
      </c>
      <c r="T574" s="57">
        <v>50</v>
      </c>
      <c r="U574" s="57">
        <v>32.35</v>
      </c>
      <c r="V574" s="57">
        <v>23.53</v>
      </c>
      <c r="W574" s="57">
        <v>44.12</v>
      </c>
      <c r="X574" s="57">
        <v>50</v>
      </c>
      <c r="Y574" s="57">
        <v>17.86</v>
      </c>
      <c r="Z574" s="57">
        <v>32.14</v>
      </c>
      <c r="AA574" s="57">
        <v>35.29</v>
      </c>
      <c r="AB574" s="57">
        <v>32.14</v>
      </c>
      <c r="AC574" s="57">
        <v>13</v>
      </c>
      <c r="AD574" s="57">
        <v>37</v>
      </c>
      <c r="AE574" s="57">
        <v>46.15</v>
      </c>
      <c r="AF574" s="57">
        <v>62.16</v>
      </c>
      <c r="AI574" s="45">
        <f t="shared" si="122"/>
        <v>-15.358999999999998</v>
      </c>
      <c r="AJ574" s="46">
        <f t="shared" si="123"/>
        <v>25.358999999999998</v>
      </c>
      <c r="AK574" s="63" t="str">
        <f t="shared" si="124"/>
        <v>N</v>
      </c>
      <c r="AL574" s="63" t="str">
        <f t="shared" si="125"/>
        <v>N</v>
      </c>
      <c r="AM574" s="44" t="str">
        <f t="shared" si="126"/>
        <v>Loss</v>
      </c>
      <c r="AN574" s="44" t="str">
        <f t="shared" si="127"/>
        <v>Win</v>
      </c>
      <c r="AO574" s="44" t="str">
        <f t="shared" si="128"/>
        <v>Loss</v>
      </c>
      <c r="AP574" s="44">
        <f t="shared" si="129"/>
        <v>-50</v>
      </c>
      <c r="AQ574" s="44">
        <f t="shared" si="130"/>
        <v>154.5</v>
      </c>
      <c r="AR574" s="44">
        <f t="shared" si="131"/>
        <v>-50</v>
      </c>
      <c r="AS574" s="99" t="str">
        <f t="shared" si="132"/>
        <v>-</v>
      </c>
      <c r="AT574" s="99" t="str">
        <f t="shared" si="133"/>
        <v>-</v>
      </c>
      <c r="AU574" s="99" t="str">
        <f t="shared" si="134"/>
        <v>-</v>
      </c>
      <c r="AV574" s="99" t="str">
        <f t="shared" si="135"/>
        <v>+</v>
      </c>
      <c r="AW574" s="99" t="str">
        <f t="shared" si="136"/>
        <v>-</v>
      </c>
    </row>
    <row r="575" spans="1:49" ht="15">
      <c r="A575" s="56">
        <v>43618</v>
      </c>
      <c r="B575" s="57" t="s">
        <v>420</v>
      </c>
      <c r="C575" s="57" t="s">
        <v>1047</v>
      </c>
      <c r="D575" s="57" t="s">
        <v>1289</v>
      </c>
      <c r="E575" s="57" t="s">
        <v>1290</v>
      </c>
      <c r="F575" s="57" t="s">
        <v>1291</v>
      </c>
      <c r="G575" s="57">
        <v>1</v>
      </c>
      <c r="H575" s="57">
        <v>1</v>
      </c>
      <c r="I575" s="57">
        <v>2.17</v>
      </c>
      <c r="J575" s="57">
        <v>3.71</v>
      </c>
      <c r="K575" s="57">
        <v>2.57</v>
      </c>
      <c r="L575" s="57">
        <v>-0.4</v>
      </c>
      <c r="M575" s="57">
        <v>10</v>
      </c>
      <c r="N575" s="57">
        <v>37</v>
      </c>
      <c r="O575" s="57">
        <v>0</v>
      </c>
      <c r="P575" s="57">
        <v>5</v>
      </c>
      <c r="Q575" s="57">
        <v>18</v>
      </c>
      <c r="R575" s="57">
        <v>0</v>
      </c>
      <c r="S575" s="57">
        <v>0</v>
      </c>
      <c r="T575" s="57">
        <v>0</v>
      </c>
      <c r="U575" s="57">
        <v>40</v>
      </c>
      <c r="V575" s="57">
        <v>40</v>
      </c>
      <c r="W575" s="57">
        <v>20</v>
      </c>
      <c r="X575" s="57">
        <v>27.03</v>
      </c>
      <c r="Y575" s="57">
        <v>27.03</v>
      </c>
      <c r="Z575" s="57">
        <v>45.95</v>
      </c>
      <c r="AA575" s="57">
        <v>40</v>
      </c>
      <c r="AB575" s="57">
        <v>16.670000000000002</v>
      </c>
      <c r="AC575" s="57">
        <v>3</v>
      </c>
      <c r="AD575" s="57">
        <v>14</v>
      </c>
      <c r="AE575" s="57">
        <v>33.33</v>
      </c>
      <c r="AF575" s="57">
        <v>50</v>
      </c>
      <c r="AI575" s="45">
        <f t="shared" si="122"/>
        <v>9.0809999999999995</v>
      </c>
      <c r="AJ575" s="46">
        <f t="shared" si="123"/>
        <v>-9.0809999999999995</v>
      </c>
      <c r="AK575" s="63" t="str">
        <f t="shared" si="124"/>
        <v>N</v>
      </c>
      <c r="AL575" s="63" t="str">
        <f t="shared" si="125"/>
        <v>N</v>
      </c>
      <c r="AM575" s="44" t="str">
        <f t="shared" si="126"/>
        <v>Loss</v>
      </c>
      <c r="AN575" s="44" t="str">
        <f t="shared" si="127"/>
        <v>Win</v>
      </c>
      <c r="AO575" s="44" t="str">
        <f t="shared" si="128"/>
        <v>Loss</v>
      </c>
      <c r="AP575" s="44">
        <f t="shared" si="129"/>
        <v>-50</v>
      </c>
      <c r="AQ575" s="44">
        <f t="shared" si="130"/>
        <v>135.5</v>
      </c>
      <c r="AR575" s="44">
        <f t="shared" si="131"/>
        <v>-50</v>
      </c>
      <c r="AS575" s="99" t="str">
        <f t="shared" si="132"/>
        <v>+</v>
      </c>
      <c r="AT575" s="99" t="str">
        <f t="shared" si="133"/>
        <v>n/a</v>
      </c>
      <c r="AU575" s="99" t="str">
        <f t="shared" si="134"/>
        <v>+</v>
      </c>
      <c r="AV575" s="99" t="str">
        <f t="shared" si="135"/>
        <v>+</v>
      </c>
      <c r="AW575" s="99" t="str">
        <f t="shared" si="136"/>
        <v>+</v>
      </c>
    </row>
    <row r="576" spans="1:49" ht="15">
      <c r="A576" s="56">
        <v>43618</v>
      </c>
      <c r="B576" s="57" t="s">
        <v>420</v>
      </c>
      <c r="C576" s="57" t="s">
        <v>421</v>
      </c>
      <c r="D576" s="57" t="s">
        <v>1292</v>
      </c>
      <c r="E576" s="57" t="s">
        <v>1293</v>
      </c>
      <c r="F576" s="57" t="s">
        <v>1294</v>
      </c>
      <c r="G576" s="57">
        <v>2</v>
      </c>
      <c r="H576" s="57">
        <v>0</v>
      </c>
      <c r="I576" s="57">
        <v>3.16</v>
      </c>
      <c r="J576" s="57">
        <v>3.59</v>
      </c>
      <c r="K576" s="57">
        <v>1.96</v>
      </c>
      <c r="L576" s="57">
        <v>1.2</v>
      </c>
      <c r="M576" s="57">
        <v>58</v>
      </c>
      <c r="N576" s="57">
        <v>39</v>
      </c>
      <c r="O576" s="57">
        <v>0</v>
      </c>
      <c r="P576" s="57">
        <v>29</v>
      </c>
      <c r="Q576" s="57">
        <v>20</v>
      </c>
      <c r="R576" s="57">
        <v>0</v>
      </c>
      <c r="S576" s="57">
        <v>0</v>
      </c>
      <c r="T576" s="57">
        <v>0</v>
      </c>
      <c r="U576" s="57">
        <v>36.21</v>
      </c>
      <c r="V576" s="57">
        <v>22.41</v>
      </c>
      <c r="W576" s="57">
        <v>41.38</v>
      </c>
      <c r="X576" s="57">
        <v>33.33</v>
      </c>
      <c r="Y576" s="57">
        <v>15.38</v>
      </c>
      <c r="Z576" s="57">
        <v>51.28</v>
      </c>
      <c r="AA576" s="57">
        <v>48.28</v>
      </c>
      <c r="AB576" s="57">
        <v>35</v>
      </c>
      <c r="AC576" s="57">
        <v>27</v>
      </c>
      <c r="AD576" s="57">
        <v>15</v>
      </c>
      <c r="AE576" s="57">
        <v>44.44</v>
      </c>
      <c r="AF576" s="57">
        <v>60</v>
      </c>
      <c r="AI576" s="45">
        <f t="shared" si="122"/>
        <v>3.2589999999999986</v>
      </c>
      <c r="AJ576" s="46">
        <f t="shared" si="123"/>
        <v>-3.2589999999999986</v>
      </c>
      <c r="AK576" s="63" t="str">
        <f t="shared" si="124"/>
        <v>N</v>
      </c>
      <c r="AL576" s="63" t="str">
        <f t="shared" si="125"/>
        <v>N</v>
      </c>
      <c r="AM576" s="44" t="str">
        <f t="shared" si="126"/>
        <v>Win</v>
      </c>
      <c r="AN576" s="44" t="str">
        <f t="shared" si="127"/>
        <v>Loss</v>
      </c>
      <c r="AO576" s="44" t="str">
        <f t="shared" si="128"/>
        <v>Loss</v>
      </c>
      <c r="AP576" s="44">
        <f t="shared" si="129"/>
        <v>108</v>
      </c>
      <c r="AQ576" s="44">
        <f t="shared" si="130"/>
        <v>-50</v>
      </c>
      <c r="AR576" s="44">
        <f t="shared" si="131"/>
        <v>-50</v>
      </c>
      <c r="AS576" s="99" t="str">
        <f t="shared" si="132"/>
        <v>-</v>
      </c>
      <c r="AT576" s="99" t="str">
        <f t="shared" si="133"/>
        <v>n/a</v>
      </c>
      <c r="AU576" s="99" t="str">
        <f t="shared" si="134"/>
        <v>+</v>
      </c>
      <c r="AV576" s="99" t="str">
        <f t="shared" si="135"/>
        <v>+</v>
      </c>
      <c r="AW576" s="99" t="str">
        <f t="shared" si="136"/>
        <v>+</v>
      </c>
    </row>
    <row r="577" spans="1:49" ht="15">
      <c r="A577" s="56">
        <v>43618</v>
      </c>
      <c r="B577" s="57" t="s">
        <v>420</v>
      </c>
      <c r="C577" s="57" t="s">
        <v>429</v>
      </c>
      <c r="D577" s="57" t="s">
        <v>1295</v>
      </c>
      <c r="E577" s="57" t="s">
        <v>1296</v>
      </c>
      <c r="F577" s="57" t="s">
        <v>1297</v>
      </c>
      <c r="G577" s="57">
        <v>4</v>
      </c>
      <c r="H577" s="57">
        <v>1</v>
      </c>
      <c r="I577" s="57">
        <v>1.22</v>
      </c>
      <c r="J577" s="57">
        <v>6.11</v>
      </c>
      <c r="K577" s="57">
        <v>7.68</v>
      </c>
      <c r="L577" s="57">
        <v>-6.46</v>
      </c>
      <c r="M577" s="57">
        <v>36</v>
      </c>
      <c r="N577" s="57">
        <v>25</v>
      </c>
      <c r="O577" s="57">
        <v>0</v>
      </c>
      <c r="P577" s="57">
        <v>17</v>
      </c>
      <c r="Q577" s="57">
        <v>11</v>
      </c>
      <c r="R577" s="57">
        <v>0</v>
      </c>
      <c r="S577" s="57">
        <v>0</v>
      </c>
      <c r="T577" s="57">
        <v>0</v>
      </c>
      <c r="U577" s="57">
        <v>22.22</v>
      </c>
      <c r="V577" s="57">
        <v>22.22</v>
      </c>
      <c r="W577" s="57">
        <v>55.56</v>
      </c>
      <c r="X577" s="57">
        <v>20</v>
      </c>
      <c r="Y577" s="57">
        <v>32</v>
      </c>
      <c r="Z577" s="57">
        <v>48</v>
      </c>
      <c r="AA577" s="57">
        <v>23.53</v>
      </c>
      <c r="AB577" s="57">
        <v>18.18</v>
      </c>
      <c r="AC577" s="57">
        <v>20</v>
      </c>
      <c r="AD577" s="57">
        <v>5</v>
      </c>
      <c r="AE577" s="57">
        <v>30</v>
      </c>
      <c r="AF577" s="57">
        <v>60</v>
      </c>
      <c r="AI577" s="45">
        <f t="shared" si="122"/>
        <v>-2.0459999999999994</v>
      </c>
      <c r="AJ577" s="46">
        <f t="shared" si="123"/>
        <v>2.0459999999999994</v>
      </c>
      <c r="AK577" s="63" t="str">
        <f t="shared" si="124"/>
        <v>N</v>
      </c>
      <c r="AL577" s="63" t="str">
        <f t="shared" si="125"/>
        <v>N</v>
      </c>
      <c r="AM577" s="44" t="str">
        <f t="shared" si="126"/>
        <v>Win</v>
      </c>
      <c r="AN577" s="44" t="str">
        <f t="shared" si="127"/>
        <v>Loss</v>
      </c>
      <c r="AO577" s="44" t="str">
        <f t="shared" si="128"/>
        <v>Loss</v>
      </c>
      <c r="AP577" s="44">
        <f t="shared" si="129"/>
        <v>11</v>
      </c>
      <c r="AQ577" s="44">
        <f t="shared" si="130"/>
        <v>-50</v>
      </c>
      <c r="AR577" s="44">
        <f t="shared" si="131"/>
        <v>-50</v>
      </c>
      <c r="AS577" s="99" t="str">
        <f t="shared" si="132"/>
        <v>+</v>
      </c>
      <c r="AT577" s="99" t="str">
        <f t="shared" si="133"/>
        <v>n/a</v>
      </c>
      <c r="AU577" s="99" t="str">
        <f t="shared" si="134"/>
        <v>+</v>
      </c>
      <c r="AV577" s="99" t="str">
        <f t="shared" si="135"/>
        <v>+</v>
      </c>
      <c r="AW577" s="99" t="str">
        <f t="shared" si="136"/>
        <v>-</v>
      </c>
    </row>
    <row r="578" spans="1:49" ht="15">
      <c r="A578" s="56">
        <v>43618</v>
      </c>
      <c r="B578" s="57" t="s">
        <v>420</v>
      </c>
      <c r="C578" s="57" t="s">
        <v>429</v>
      </c>
      <c r="D578" s="57" t="s">
        <v>1298</v>
      </c>
      <c r="E578" s="57" t="s">
        <v>1299</v>
      </c>
      <c r="F578" s="57" t="s">
        <v>1300</v>
      </c>
      <c r="G578" s="57">
        <v>6</v>
      </c>
      <c r="H578" s="57">
        <v>0</v>
      </c>
      <c r="I578" s="57">
        <v>2.04</v>
      </c>
      <c r="J578" s="57">
        <v>3.94</v>
      </c>
      <c r="K578" s="57">
        <v>2.87</v>
      </c>
      <c r="L578" s="57">
        <v>-0.83</v>
      </c>
      <c r="M578" s="57">
        <v>28</v>
      </c>
      <c r="N578" s="57">
        <v>28</v>
      </c>
      <c r="O578" s="57">
        <v>1</v>
      </c>
      <c r="P578" s="57">
        <v>14</v>
      </c>
      <c r="Q578" s="57">
        <v>14</v>
      </c>
      <c r="R578" s="57">
        <v>0</v>
      </c>
      <c r="S578" s="57">
        <v>100</v>
      </c>
      <c r="T578" s="57">
        <v>0</v>
      </c>
      <c r="U578" s="57">
        <v>32.14</v>
      </c>
      <c r="V578" s="57">
        <v>35.71</v>
      </c>
      <c r="W578" s="57">
        <v>32.14</v>
      </c>
      <c r="X578" s="57">
        <v>32.14</v>
      </c>
      <c r="Y578" s="57">
        <v>17.86</v>
      </c>
      <c r="Z578" s="57">
        <v>50</v>
      </c>
      <c r="AA578" s="57">
        <v>21.43</v>
      </c>
      <c r="AB578" s="57">
        <v>35.71</v>
      </c>
      <c r="AC578" s="57">
        <v>8</v>
      </c>
      <c r="AD578" s="57">
        <v>10</v>
      </c>
      <c r="AE578" s="57">
        <v>62.5</v>
      </c>
      <c r="AF578" s="57">
        <v>50</v>
      </c>
      <c r="AI578" s="45">
        <f t="shared" si="122"/>
        <v>15.357000000000001</v>
      </c>
      <c r="AJ578" s="46">
        <f t="shared" si="123"/>
        <v>4.6430000000000007</v>
      </c>
      <c r="AK578" s="63" t="str">
        <f t="shared" si="124"/>
        <v>N</v>
      </c>
      <c r="AL578" s="63" t="str">
        <f t="shared" si="125"/>
        <v>N</v>
      </c>
      <c r="AM578" s="44" t="str">
        <f t="shared" si="126"/>
        <v>Win</v>
      </c>
      <c r="AN578" s="44" t="str">
        <f t="shared" si="127"/>
        <v>Loss</v>
      </c>
      <c r="AO578" s="44" t="str">
        <f t="shared" si="128"/>
        <v>Loss</v>
      </c>
      <c r="AP578" s="44">
        <f t="shared" si="129"/>
        <v>52</v>
      </c>
      <c r="AQ578" s="44">
        <f t="shared" si="130"/>
        <v>-50</v>
      </c>
      <c r="AR578" s="44">
        <f t="shared" si="131"/>
        <v>-50</v>
      </c>
      <c r="AS578" s="99" t="str">
        <f t="shared" si="132"/>
        <v>+</v>
      </c>
      <c r="AT578" s="99" t="str">
        <f t="shared" si="133"/>
        <v>-</v>
      </c>
      <c r="AU578" s="99" t="str">
        <f t="shared" si="134"/>
        <v>-</v>
      </c>
      <c r="AV578" s="99" t="str">
        <f t="shared" si="135"/>
        <v>-</v>
      </c>
      <c r="AW578" s="99" t="str">
        <f t="shared" si="136"/>
        <v>+</v>
      </c>
    </row>
    <row r="579" spans="1:49" ht="15">
      <c r="A579" s="56">
        <v>43618</v>
      </c>
      <c r="B579" s="57" t="s">
        <v>448</v>
      </c>
      <c r="C579" s="57" t="s">
        <v>950</v>
      </c>
      <c r="D579" s="57" t="s">
        <v>1301</v>
      </c>
      <c r="E579" s="57" t="s">
        <v>1302</v>
      </c>
      <c r="F579" s="57" t="s">
        <v>1303</v>
      </c>
      <c r="G579" s="57">
        <v>0</v>
      </c>
      <c r="H579" s="57">
        <v>1</v>
      </c>
      <c r="I579" s="57">
        <v>1.2</v>
      </c>
      <c r="J579" s="57">
        <v>7.1</v>
      </c>
      <c r="K579" s="57">
        <v>9.1999999999999993</v>
      </c>
      <c r="L579" s="57">
        <v>-8</v>
      </c>
      <c r="M579" s="57">
        <v>27</v>
      </c>
      <c r="N579" s="57">
        <v>1</v>
      </c>
      <c r="O579" s="57">
        <v>1</v>
      </c>
      <c r="P579" s="57">
        <v>12</v>
      </c>
      <c r="Q579" s="57">
        <v>0</v>
      </c>
      <c r="R579" s="57">
        <v>100</v>
      </c>
      <c r="S579" s="57">
        <v>0</v>
      </c>
      <c r="T579" s="57">
        <v>0</v>
      </c>
      <c r="U579" s="57">
        <v>7.41</v>
      </c>
      <c r="V579" s="57">
        <v>33.33</v>
      </c>
      <c r="W579" s="57">
        <v>59.26</v>
      </c>
      <c r="X579" s="57">
        <v>0</v>
      </c>
      <c r="Y579" s="57">
        <v>0</v>
      </c>
      <c r="Z579" s="57">
        <v>100</v>
      </c>
      <c r="AA579" s="57">
        <v>8.33</v>
      </c>
      <c r="AB579" s="57">
        <v>0</v>
      </c>
      <c r="AC579" s="57">
        <v>4</v>
      </c>
      <c r="AD579" s="57">
        <v>1</v>
      </c>
      <c r="AE579" s="57">
        <v>25</v>
      </c>
      <c r="AF579" s="57">
        <v>0</v>
      </c>
      <c r="AI579" s="45">
        <f t="shared" si="122"/>
        <v>42.962999999999994</v>
      </c>
      <c r="AJ579" s="46">
        <f t="shared" si="123"/>
        <v>-42.962999999999994</v>
      </c>
      <c r="AK579" s="63" t="str">
        <f t="shared" si="124"/>
        <v>Y</v>
      </c>
      <c r="AL579" s="63" t="str">
        <f t="shared" si="125"/>
        <v>N</v>
      </c>
      <c r="AM579" s="44" t="str">
        <f t="shared" si="126"/>
        <v>Loss</v>
      </c>
      <c r="AN579" s="44" t="str">
        <f t="shared" si="127"/>
        <v>Loss</v>
      </c>
      <c r="AO579" s="44" t="str">
        <f t="shared" si="128"/>
        <v>Win</v>
      </c>
      <c r="AP579" s="44">
        <f t="shared" si="129"/>
        <v>-50</v>
      </c>
      <c r="AQ579" s="44">
        <f t="shared" si="130"/>
        <v>-50</v>
      </c>
      <c r="AR579" s="44">
        <f t="shared" si="131"/>
        <v>409.99999999999994</v>
      </c>
      <c r="AS579" s="99" t="str">
        <f t="shared" si="132"/>
        <v>+</v>
      </c>
      <c r="AT579" s="99" t="str">
        <f t="shared" si="133"/>
        <v>+</v>
      </c>
      <c r="AU579" s="99" t="str">
        <f t="shared" si="134"/>
        <v>+</v>
      </c>
      <c r="AV579" s="99" t="str">
        <f t="shared" si="135"/>
        <v>+</v>
      </c>
      <c r="AW579" s="99" t="str">
        <f t="shared" si="136"/>
        <v>+</v>
      </c>
    </row>
    <row r="580" spans="1:49" ht="15">
      <c r="A580" s="56">
        <v>43618</v>
      </c>
      <c r="B580" s="57" t="s">
        <v>958</v>
      </c>
      <c r="C580" s="57" t="s">
        <v>959</v>
      </c>
      <c r="D580" s="57" t="s">
        <v>1304</v>
      </c>
      <c r="E580" s="57" t="s">
        <v>1305</v>
      </c>
      <c r="F580" s="57" t="s">
        <v>1306</v>
      </c>
      <c r="G580" s="57">
        <v>3</v>
      </c>
      <c r="H580" s="57">
        <v>2</v>
      </c>
      <c r="I580" s="57">
        <v>1.91</v>
      </c>
      <c r="J580" s="57">
        <v>3</v>
      </c>
      <c r="K580" s="57">
        <v>4.28</v>
      </c>
      <c r="L580" s="57">
        <v>-2.37</v>
      </c>
      <c r="M580" s="57">
        <v>13</v>
      </c>
      <c r="N580" s="57">
        <v>13</v>
      </c>
      <c r="O580" s="57">
        <v>0</v>
      </c>
      <c r="P580" s="57">
        <v>8</v>
      </c>
      <c r="Q580" s="57">
        <v>7</v>
      </c>
      <c r="R580" s="57">
        <v>0</v>
      </c>
      <c r="S580" s="57">
        <v>0</v>
      </c>
      <c r="T580" s="57">
        <v>0</v>
      </c>
      <c r="U580" s="57">
        <v>46.15</v>
      </c>
      <c r="V580" s="57">
        <v>15.38</v>
      </c>
      <c r="W580" s="57">
        <v>38.46</v>
      </c>
      <c r="X580" s="57">
        <v>23.08</v>
      </c>
      <c r="Y580" s="57">
        <v>46.15</v>
      </c>
      <c r="Z580" s="57">
        <v>30.77</v>
      </c>
      <c r="AA580" s="57">
        <v>62.5</v>
      </c>
      <c r="AB580" s="57">
        <v>14.29</v>
      </c>
      <c r="AC580" s="57">
        <v>12</v>
      </c>
      <c r="AD580" s="57">
        <v>5</v>
      </c>
      <c r="AE580" s="57">
        <v>50</v>
      </c>
      <c r="AF580" s="57">
        <v>60</v>
      </c>
      <c r="AI580" s="45">
        <f t="shared" si="122"/>
        <v>-9.9999999999944578E-4</v>
      </c>
      <c r="AJ580" s="46">
        <f t="shared" si="123"/>
        <v>9.9999999999944578E-4</v>
      </c>
      <c r="AK580" s="63" t="str">
        <f t="shared" si="124"/>
        <v>N</v>
      </c>
      <c r="AL580" s="63" t="str">
        <f t="shared" si="125"/>
        <v>N</v>
      </c>
      <c r="AM580" s="44" t="str">
        <f t="shared" si="126"/>
        <v>Win</v>
      </c>
      <c r="AN580" s="44" t="str">
        <f t="shared" si="127"/>
        <v>Loss</v>
      </c>
      <c r="AO580" s="44" t="str">
        <f t="shared" si="128"/>
        <v>Loss</v>
      </c>
      <c r="AP580" s="44">
        <f t="shared" si="129"/>
        <v>45.5</v>
      </c>
      <c r="AQ580" s="44">
        <f t="shared" si="130"/>
        <v>-50</v>
      </c>
      <c r="AR580" s="44">
        <f t="shared" si="131"/>
        <v>-50</v>
      </c>
      <c r="AS580" s="99" t="str">
        <f t="shared" si="132"/>
        <v>+</v>
      </c>
      <c r="AT580" s="99" t="str">
        <f t="shared" si="133"/>
        <v>n/a</v>
      </c>
      <c r="AU580" s="99" t="str">
        <f t="shared" si="134"/>
        <v>+</v>
      </c>
      <c r="AV580" s="99" t="str">
        <f t="shared" si="135"/>
        <v>+</v>
      </c>
      <c r="AW580" s="99" t="str">
        <f t="shared" si="136"/>
        <v>-</v>
      </c>
    </row>
    <row r="581" spans="1:49" ht="15">
      <c r="A581" s="56">
        <v>43618</v>
      </c>
      <c r="B581" s="57" t="s">
        <v>377</v>
      </c>
      <c r="C581" s="57" t="s">
        <v>1307</v>
      </c>
      <c r="D581" s="57" t="s">
        <v>1308</v>
      </c>
      <c r="E581" s="57" t="s">
        <v>1309</v>
      </c>
      <c r="F581" s="57" t="s">
        <v>1310</v>
      </c>
      <c r="G581" s="57">
        <v>2</v>
      </c>
      <c r="H581" s="57">
        <v>0</v>
      </c>
      <c r="I581" s="57">
        <v>1.59</v>
      </c>
      <c r="J581" s="57">
        <v>3.83</v>
      </c>
      <c r="K581" s="57">
        <v>4.7699999999999996</v>
      </c>
      <c r="L581" s="57">
        <v>-3.18</v>
      </c>
      <c r="M581" s="57">
        <v>50</v>
      </c>
      <c r="N581" s="57">
        <v>5</v>
      </c>
      <c r="O581" s="57">
        <v>0</v>
      </c>
      <c r="P581" s="57">
        <v>26</v>
      </c>
      <c r="Q581" s="57">
        <v>2</v>
      </c>
      <c r="R581" s="57">
        <v>0</v>
      </c>
      <c r="S581" s="57">
        <v>0</v>
      </c>
      <c r="T581" s="57">
        <v>0</v>
      </c>
      <c r="U581" s="57">
        <v>34</v>
      </c>
      <c r="V581" s="57">
        <v>38</v>
      </c>
      <c r="W581" s="57">
        <v>28</v>
      </c>
      <c r="X581" s="57">
        <v>40</v>
      </c>
      <c r="Y581" s="57">
        <v>60</v>
      </c>
      <c r="Z581" s="57">
        <v>0</v>
      </c>
      <c r="AA581" s="57">
        <v>34.619999999999997</v>
      </c>
      <c r="AB581" s="57">
        <v>0</v>
      </c>
      <c r="AC581" s="57">
        <v>20</v>
      </c>
      <c r="AD581" s="57">
        <v>2</v>
      </c>
      <c r="AE581" s="57">
        <v>55</v>
      </c>
      <c r="AF581" s="57">
        <v>50</v>
      </c>
      <c r="AI581" s="45">
        <f t="shared" si="122"/>
        <v>-9</v>
      </c>
      <c r="AJ581" s="46">
        <f t="shared" si="123"/>
        <v>9</v>
      </c>
      <c r="AK581" s="63" t="str">
        <f t="shared" si="124"/>
        <v>N</v>
      </c>
      <c r="AL581" s="63" t="str">
        <f t="shared" si="125"/>
        <v>N</v>
      </c>
      <c r="AM581" s="44" t="str">
        <f t="shared" si="126"/>
        <v>Win</v>
      </c>
      <c r="AN581" s="44" t="str">
        <f t="shared" si="127"/>
        <v>Loss</v>
      </c>
      <c r="AO581" s="44" t="str">
        <f t="shared" si="128"/>
        <v>Loss</v>
      </c>
      <c r="AP581" s="44">
        <f t="shared" si="129"/>
        <v>29.5</v>
      </c>
      <c r="AQ581" s="44">
        <f t="shared" si="130"/>
        <v>-50</v>
      </c>
      <c r="AR581" s="44">
        <f t="shared" si="131"/>
        <v>-50</v>
      </c>
      <c r="AS581" s="99" t="str">
        <f t="shared" si="132"/>
        <v>+</v>
      </c>
      <c r="AT581" s="99" t="str">
        <f t="shared" si="133"/>
        <v>n/a</v>
      </c>
      <c r="AU581" s="99" t="str">
        <f t="shared" si="134"/>
        <v>-</v>
      </c>
      <c r="AV581" s="99" t="str">
        <f t="shared" si="135"/>
        <v>+</v>
      </c>
      <c r="AW581" s="99" t="str">
        <f t="shared" si="136"/>
        <v>-</v>
      </c>
    </row>
    <row r="582" spans="1:49" ht="15">
      <c r="A582" s="56">
        <v>43618</v>
      </c>
      <c r="B582" s="57" t="s">
        <v>377</v>
      </c>
      <c r="C582" s="57" t="s">
        <v>1307</v>
      </c>
      <c r="D582" s="57" t="s">
        <v>1311</v>
      </c>
      <c r="E582" s="57" t="s">
        <v>1312</v>
      </c>
      <c r="F582" s="57" t="s">
        <v>1313</v>
      </c>
      <c r="G582" s="57">
        <v>1</v>
      </c>
      <c r="H582" s="57">
        <v>0</v>
      </c>
      <c r="I582" s="57">
        <v>1.55</v>
      </c>
      <c r="J582" s="57">
        <v>3.96</v>
      </c>
      <c r="K582" s="57">
        <v>4.8600000000000003</v>
      </c>
      <c r="L582" s="57">
        <v>-3.31</v>
      </c>
      <c r="M582" s="57">
        <v>26</v>
      </c>
      <c r="N582" s="57">
        <v>52</v>
      </c>
      <c r="O582" s="57">
        <v>2</v>
      </c>
      <c r="P582" s="57">
        <v>13</v>
      </c>
      <c r="Q582" s="57">
        <v>27</v>
      </c>
      <c r="R582" s="57">
        <v>100</v>
      </c>
      <c r="S582" s="57">
        <v>0</v>
      </c>
      <c r="T582" s="57">
        <v>0</v>
      </c>
      <c r="U582" s="57">
        <v>46.15</v>
      </c>
      <c r="V582" s="57">
        <v>19.23</v>
      </c>
      <c r="W582" s="57">
        <v>34.619999999999997</v>
      </c>
      <c r="X582" s="57">
        <v>19.23</v>
      </c>
      <c r="Y582" s="57">
        <v>25</v>
      </c>
      <c r="Z582" s="57">
        <v>55.77</v>
      </c>
      <c r="AA582" s="57">
        <v>53.85</v>
      </c>
      <c r="AB582" s="57">
        <v>22.22</v>
      </c>
      <c r="AC582" s="57">
        <v>16</v>
      </c>
      <c r="AD582" s="57">
        <v>6</v>
      </c>
      <c r="AE582" s="57">
        <v>62.5</v>
      </c>
      <c r="AF582" s="57">
        <v>33.33</v>
      </c>
      <c r="AI582" s="45">
        <f t="shared" si="122"/>
        <v>39.037000000000006</v>
      </c>
      <c r="AJ582" s="46">
        <f t="shared" si="123"/>
        <v>-39.037000000000006</v>
      </c>
      <c r="AK582" s="63" t="str">
        <f t="shared" si="124"/>
        <v>N</v>
      </c>
      <c r="AL582" s="63" t="str">
        <f t="shared" si="125"/>
        <v>N</v>
      </c>
      <c r="AM582" s="44" t="str">
        <f t="shared" si="126"/>
        <v>Win</v>
      </c>
      <c r="AN582" s="44" t="str">
        <f t="shared" si="127"/>
        <v>Loss</v>
      </c>
      <c r="AO582" s="44" t="str">
        <f t="shared" si="128"/>
        <v>Loss</v>
      </c>
      <c r="AP582" s="44">
        <f t="shared" si="129"/>
        <v>27.5</v>
      </c>
      <c r="AQ582" s="44">
        <f t="shared" si="130"/>
        <v>-50</v>
      </c>
      <c r="AR582" s="44">
        <f t="shared" si="131"/>
        <v>-50</v>
      </c>
      <c r="AS582" s="99" t="str">
        <f t="shared" si="132"/>
        <v>+</v>
      </c>
      <c r="AT582" s="99" t="str">
        <f t="shared" si="133"/>
        <v>+</v>
      </c>
      <c r="AU582" s="99" t="str">
        <f t="shared" si="134"/>
        <v>+</v>
      </c>
      <c r="AV582" s="99" t="str">
        <f t="shared" si="135"/>
        <v>+</v>
      </c>
      <c r="AW582" s="99" t="str">
        <f t="shared" si="136"/>
        <v>+</v>
      </c>
    </row>
    <row r="583" spans="1:49" ht="15">
      <c r="A583" s="56">
        <v>43618</v>
      </c>
      <c r="B583" s="57" t="s">
        <v>377</v>
      </c>
      <c r="C583" s="57" t="s">
        <v>1307</v>
      </c>
      <c r="D583" s="57" t="s">
        <v>1314</v>
      </c>
      <c r="E583" s="57" t="s">
        <v>1315</v>
      </c>
      <c r="F583" s="57" t="s">
        <v>1316</v>
      </c>
      <c r="G583" s="57">
        <v>1</v>
      </c>
      <c r="H583" s="57">
        <v>0</v>
      </c>
      <c r="I583" s="57">
        <v>2.65</v>
      </c>
      <c r="J583" s="57">
        <v>3.57</v>
      </c>
      <c r="K583" s="57">
        <v>2.2799999999999998</v>
      </c>
      <c r="L583" s="57">
        <v>0.37</v>
      </c>
      <c r="M583" s="57">
        <v>51</v>
      </c>
      <c r="N583" s="57">
        <v>27</v>
      </c>
      <c r="O583" s="57">
        <v>2</v>
      </c>
      <c r="P583" s="57">
        <v>25</v>
      </c>
      <c r="Q583" s="57">
        <v>14</v>
      </c>
      <c r="R583" s="57">
        <v>50</v>
      </c>
      <c r="S583" s="57">
        <v>0</v>
      </c>
      <c r="T583" s="57">
        <v>50</v>
      </c>
      <c r="U583" s="57">
        <v>39.22</v>
      </c>
      <c r="V583" s="57">
        <v>25.49</v>
      </c>
      <c r="W583" s="57">
        <v>35.29</v>
      </c>
      <c r="X583" s="57">
        <v>48.15</v>
      </c>
      <c r="Y583" s="57">
        <v>25.93</v>
      </c>
      <c r="Z583" s="57">
        <v>25.93</v>
      </c>
      <c r="AA583" s="57">
        <v>48</v>
      </c>
      <c r="AB583" s="57">
        <v>28.57</v>
      </c>
      <c r="AC583" s="57">
        <v>31</v>
      </c>
      <c r="AD583" s="57">
        <v>25</v>
      </c>
      <c r="AE583" s="57">
        <v>45.16</v>
      </c>
      <c r="AF583" s="57">
        <v>52</v>
      </c>
      <c r="AI583" s="45">
        <f t="shared" si="122"/>
        <v>-3.702</v>
      </c>
      <c r="AJ583" s="46">
        <f t="shared" si="123"/>
        <v>3.702</v>
      </c>
      <c r="AK583" s="63" t="str">
        <f t="shared" si="124"/>
        <v>N</v>
      </c>
      <c r="AL583" s="63" t="str">
        <f t="shared" si="125"/>
        <v>N</v>
      </c>
      <c r="AM583" s="44" t="str">
        <f t="shared" si="126"/>
        <v>Win</v>
      </c>
      <c r="AN583" s="44" t="str">
        <f t="shared" si="127"/>
        <v>Loss</v>
      </c>
      <c r="AO583" s="44" t="str">
        <f t="shared" si="128"/>
        <v>Loss</v>
      </c>
      <c r="AP583" s="44">
        <f t="shared" si="129"/>
        <v>82.5</v>
      </c>
      <c r="AQ583" s="44">
        <f t="shared" si="130"/>
        <v>-50</v>
      </c>
      <c r="AR583" s="44">
        <f t="shared" si="131"/>
        <v>-50</v>
      </c>
      <c r="AS583" s="99" t="str">
        <f t="shared" si="132"/>
        <v>-</v>
      </c>
      <c r="AT583" s="99" t="str">
        <f t="shared" si="133"/>
        <v>-</v>
      </c>
      <c r="AU583" s="99" t="str">
        <f t="shared" si="134"/>
        <v>-</v>
      </c>
      <c r="AV583" s="99" t="str">
        <f t="shared" si="135"/>
        <v>+</v>
      </c>
      <c r="AW583" s="99" t="str">
        <f t="shared" si="136"/>
        <v>-</v>
      </c>
    </row>
    <row r="584" spans="1:49" ht="15">
      <c r="A584" s="56">
        <v>43618</v>
      </c>
      <c r="B584" s="57" t="s">
        <v>377</v>
      </c>
      <c r="C584" s="57" t="s">
        <v>378</v>
      </c>
      <c r="D584" s="57" t="s">
        <v>1317</v>
      </c>
      <c r="E584" s="57" t="s">
        <v>1318</v>
      </c>
      <c r="F584" s="57" t="s">
        <v>1319</v>
      </c>
      <c r="G584" s="57">
        <v>2</v>
      </c>
      <c r="H584" s="57">
        <v>0</v>
      </c>
      <c r="I584" s="57">
        <v>3.66</v>
      </c>
      <c r="J584" s="57">
        <v>3.69</v>
      </c>
      <c r="K584" s="57">
        <v>1.81</v>
      </c>
      <c r="L584" s="57">
        <v>1.85</v>
      </c>
      <c r="M584" s="57">
        <v>28</v>
      </c>
      <c r="N584" s="57">
        <v>54</v>
      </c>
      <c r="O584" s="57">
        <v>2</v>
      </c>
      <c r="P584" s="57">
        <v>14</v>
      </c>
      <c r="Q584" s="57">
        <v>27</v>
      </c>
      <c r="R584" s="57">
        <v>50</v>
      </c>
      <c r="S584" s="57">
        <v>0</v>
      </c>
      <c r="T584" s="57">
        <v>50</v>
      </c>
      <c r="U584" s="57">
        <v>35.71</v>
      </c>
      <c r="V584" s="57">
        <v>17.86</v>
      </c>
      <c r="W584" s="57">
        <v>46.43</v>
      </c>
      <c r="X584" s="57">
        <v>38.89</v>
      </c>
      <c r="Y584" s="57">
        <v>16.670000000000002</v>
      </c>
      <c r="Z584" s="57">
        <v>44.44</v>
      </c>
      <c r="AA584" s="57">
        <v>57.14</v>
      </c>
      <c r="AB584" s="57">
        <v>33.33</v>
      </c>
      <c r="AC584" s="57">
        <v>10</v>
      </c>
      <c r="AD584" s="57">
        <v>18</v>
      </c>
      <c r="AE584" s="57">
        <v>60</v>
      </c>
      <c r="AF584" s="57">
        <v>50</v>
      </c>
      <c r="AI584" s="45">
        <f t="shared" si="122"/>
        <v>-0.91499999999999915</v>
      </c>
      <c r="AJ584" s="46">
        <f t="shared" si="123"/>
        <v>0.91499999999999915</v>
      </c>
      <c r="AK584" s="63" t="str">
        <f t="shared" si="124"/>
        <v>N</v>
      </c>
      <c r="AL584" s="63" t="str">
        <f t="shared" si="125"/>
        <v>N</v>
      </c>
      <c r="AM584" s="44" t="str">
        <f t="shared" si="126"/>
        <v>Win</v>
      </c>
      <c r="AN584" s="44" t="str">
        <f t="shared" si="127"/>
        <v>Loss</v>
      </c>
      <c r="AO584" s="44" t="str">
        <f t="shared" si="128"/>
        <v>Loss</v>
      </c>
      <c r="AP584" s="44">
        <f t="shared" si="129"/>
        <v>133</v>
      </c>
      <c r="AQ584" s="44">
        <f t="shared" si="130"/>
        <v>-50</v>
      </c>
      <c r="AR584" s="44">
        <f t="shared" si="131"/>
        <v>-50</v>
      </c>
      <c r="AS584" s="99" t="str">
        <f t="shared" si="132"/>
        <v>-</v>
      </c>
      <c r="AT584" s="99" t="str">
        <f t="shared" si="133"/>
        <v>-</v>
      </c>
      <c r="AU584" s="99" t="str">
        <f t="shared" si="134"/>
        <v>-</v>
      </c>
      <c r="AV584" s="99" t="str">
        <f t="shared" si="135"/>
        <v>+</v>
      </c>
      <c r="AW584" s="99" t="str">
        <f t="shared" si="136"/>
        <v>-</v>
      </c>
    </row>
    <row r="585" spans="1:49" ht="15">
      <c r="A585" s="56">
        <v>43618</v>
      </c>
      <c r="B585" s="57" t="s">
        <v>377</v>
      </c>
      <c r="C585" s="57" t="s">
        <v>378</v>
      </c>
      <c r="D585" s="57" t="s">
        <v>1320</v>
      </c>
      <c r="E585" s="57" t="s">
        <v>1321</v>
      </c>
      <c r="F585" s="57" t="s">
        <v>1322</v>
      </c>
      <c r="G585" s="57">
        <v>1</v>
      </c>
      <c r="H585" s="57">
        <v>2</v>
      </c>
      <c r="I585" s="57">
        <v>1.32</v>
      </c>
      <c r="J585" s="57">
        <v>4.84</v>
      </c>
      <c r="K585" s="57">
        <v>7.18</v>
      </c>
      <c r="L585" s="57">
        <v>-5.86</v>
      </c>
      <c r="M585" s="57">
        <v>27</v>
      </c>
      <c r="N585" s="57">
        <v>32</v>
      </c>
      <c r="O585" s="57">
        <v>0</v>
      </c>
      <c r="P585" s="57">
        <v>13</v>
      </c>
      <c r="Q585" s="57">
        <v>17</v>
      </c>
      <c r="R585" s="57">
        <v>0</v>
      </c>
      <c r="S585" s="57">
        <v>0</v>
      </c>
      <c r="T585" s="57">
        <v>0</v>
      </c>
      <c r="U585" s="57">
        <v>51.85</v>
      </c>
      <c r="V585" s="57">
        <v>11.11</v>
      </c>
      <c r="W585" s="57">
        <v>37.04</v>
      </c>
      <c r="X585" s="57">
        <v>31.25</v>
      </c>
      <c r="Y585" s="57">
        <v>21.88</v>
      </c>
      <c r="Z585" s="57">
        <v>46.88</v>
      </c>
      <c r="AA585" s="57">
        <v>53.85</v>
      </c>
      <c r="AB585" s="57">
        <v>23.53</v>
      </c>
      <c r="AC585" s="57">
        <v>16</v>
      </c>
      <c r="AD585" s="57">
        <v>11</v>
      </c>
      <c r="AE585" s="57">
        <v>68.75</v>
      </c>
      <c r="AF585" s="57">
        <v>45.45</v>
      </c>
      <c r="AI585" s="45">
        <f t="shared" ref="AI585:AI648" si="137">(+R585*$R$6)+(S585*$S$6)-(T585*$T$6)+(U585*$U$6)+(V585*$V$6)-(W585*$W$6)-(X585*$X$6)-(Y585*$Y$6)+(Z585*$Z$6)</f>
        <v>5.0110000000000028</v>
      </c>
      <c r="AJ585" s="46">
        <f t="shared" ref="AJ585:AJ648" si="138">(-R585*$R$6)+(S585*$S$6)+(T585*$T$6)-(U585*$U$6)-(V585*$V$6)+(W585*$W$6)+(X585*$X$6)+(Y585*$Y$6)-(Z585*$Z$6)</f>
        <v>-5.0110000000000028</v>
      </c>
      <c r="AK585" s="63" t="str">
        <f t="shared" ref="AK585:AK648" si="139">IF($AK$6="Y",IF(AI585&gt;=$AI$6,"Y",IF(AA585&gt;=$AA$6,"Y","N")),IF(AI585&gt;=$AI$6,"Y",IF(AA585&gt;=$AA$6,"Y",IF(L585&lt;0,IF(AE585&gt;=$AE$6,"Y","N"),"N"))))</f>
        <v>N</v>
      </c>
      <c r="AL585" s="63" t="str">
        <f t="shared" ref="AL585:AL648" si="140">IF($AL$6="Y",IF(AJ585&gt;=$AJ$6,"Y",IF(AB585&gt;=$AB$6,"Y","N")),IF(AJ585&gt;=$AJ$6,"Y",IF(AB585&gt;=$AB$6,"Y",IF(L585&gt;0,IF(AF585&gt;=$AF$6,"Y","N"),"N"))))</f>
        <v>N</v>
      </c>
      <c r="AM585" s="44" t="str">
        <f t="shared" ref="AM585:AM648" si="141">IF(G585&gt;H585,"Win","Loss")</f>
        <v>Loss</v>
      </c>
      <c r="AN585" s="44" t="str">
        <f t="shared" ref="AN585:AN648" si="142">IF(G585=H585,"Win","Loss")</f>
        <v>Loss</v>
      </c>
      <c r="AO585" s="44" t="str">
        <f t="shared" ref="AO585:AO648" si="143">IF(G585&lt;H585,"Win","Loss")</f>
        <v>Win</v>
      </c>
      <c r="AP585" s="44">
        <f t="shared" ref="AP585:AP648" si="144">IF(AM585="Win",(I585*$B$2)-$B$2,-$B$2)</f>
        <v>-50</v>
      </c>
      <c r="AQ585" s="44">
        <f t="shared" ref="AQ585:AQ648" si="145">IF(AN585="Win",(J585*$B$2)-$B$2,-$B$2)</f>
        <v>-50</v>
      </c>
      <c r="AR585" s="44">
        <f t="shared" ref="AR585:AR648" si="146">IF(AO585="Win",(K585*$B$2)-$B$2,-$B$2)</f>
        <v>309</v>
      </c>
      <c r="AS585" s="99" t="str">
        <f t="shared" si="132"/>
        <v>+</v>
      </c>
      <c r="AT585" s="99" t="str">
        <f t="shared" si="133"/>
        <v>n/a</v>
      </c>
      <c r="AU585" s="99" t="str">
        <f t="shared" si="134"/>
        <v>+</v>
      </c>
      <c r="AV585" s="99" t="str">
        <f t="shared" si="135"/>
        <v>+</v>
      </c>
      <c r="AW585" s="99" t="str">
        <f t="shared" si="136"/>
        <v>+</v>
      </c>
    </row>
    <row r="586" spans="1:49" ht="15">
      <c r="A586" s="56">
        <v>43618</v>
      </c>
      <c r="B586" s="57" t="s">
        <v>377</v>
      </c>
      <c r="C586" s="57" t="s">
        <v>378</v>
      </c>
      <c r="D586" s="57" t="s">
        <v>1323</v>
      </c>
      <c r="E586" s="57" t="s">
        <v>1324</v>
      </c>
      <c r="F586" s="57" t="s">
        <v>380</v>
      </c>
      <c r="G586" s="57">
        <v>1</v>
      </c>
      <c r="H586" s="57">
        <v>0</v>
      </c>
      <c r="I586" s="57">
        <v>2</v>
      </c>
      <c r="J586" s="57">
        <v>3.55</v>
      </c>
      <c r="K586" s="57">
        <v>3.18</v>
      </c>
      <c r="L586" s="57">
        <v>-1.18</v>
      </c>
      <c r="M586" s="57">
        <v>53</v>
      </c>
      <c r="N586" s="57">
        <v>5</v>
      </c>
      <c r="O586" s="57">
        <v>0</v>
      </c>
      <c r="P586" s="57">
        <v>28</v>
      </c>
      <c r="Q586" s="57">
        <v>2</v>
      </c>
      <c r="R586" s="57">
        <v>0</v>
      </c>
      <c r="S586" s="57">
        <v>0</v>
      </c>
      <c r="T586" s="57">
        <v>0</v>
      </c>
      <c r="U586" s="57">
        <v>33.96</v>
      </c>
      <c r="V586" s="57">
        <v>26.42</v>
      </c>
      <c r="W586" s="57">
        <v>39.619999999999997</v>
      </c>
      <c r="X586" s="57">
        <v>40</v>
      </c>
      <c r="Y586" s="57">
        <v>0</v>
      </c>
      <c r="Z586" s="57">
        <v>60</v>
      </c>
      <c r="AA586" s="57">
        <v>35.71</v>
      </c>
      <c r="AB586" s="57">
        <v>50</v>
      </c>
      <c r="AC586" s="57">
        <v>20</v>
      </c>
      <c r="AD586" s="57">
        <v>2</v>
      </c>
      <c r="AE586" s="57">
        <v>35</v>
      </c>
      <c r="AF586" s="57">
        <v>50</v>
      </c>
      <c r="AI586" s="45">
        <f t="shared" si="137"/>
        <v>5.5100000000000016</v>
      </c>
      <c r="AJ586" s="46">
        <f t="shared" si="138"/>
        <v>-5.5100000000000016</v>
      </c>
      <c r="AK586" s="63" t="str">
        <f t="shared" si="139"/>
        <v>N</v>
      </c>
      <c r="AL586" s="63" t="str">
        <f t="shared" si="140"/>
        <v>N</v>
      </c>
      <c r="AM586" s="44" t="str">
        <f t="shared" si="141"/>
        <v>Win</v>
      </c>
      <c r="AN586" s="44" t="str">
        <f t="shared" si="142"/>
        <v>Loss</v>
      </c>
      <c r="AO586" s="44" t="str">
        <f t="shared" si="143"/>
        <v>Loss</v>
      </c>
      <c r="AP586" s="44">
        <f t="shared" si="144"/>
        <v>50</v>
      </c>
      <c r="AQ586" s="44">
        <f t="shared" si="145"/>
        <v>-50</v>
      </c>
      <c r="AR586" s="44">
        <f t="shared" si="146"/>
        <v>-50</v>
      </c>
      <c r="AS586" s="99" t="str">
        <f t="shared" ref="AS586:AS649" si="147">IF(I586&lt;K586,"+","-")</f>
        <v>+</v>
      </c>
      <c r="AT586" s="99" t="str">
        <f t="shared" ref="AT586:AT649" si="148">IF(O586=0,"n/a",IF(R586&gt;T586,"+","-"))</f>
        <v>n/a</v>
      </c>
      <c r="AU586" s="99" t="str">
        <f t="shared" ref="AU586:AU649" si="149">IF(U586&gt;X586,"+","-")</f>
        <v>-</v>
      </c>
      <c r="AV586" s="99" t="str">
        <f t="shared" ref="AV586:AV649" si="150">IF(AA586&gt;AB586,"+","-")</f>
        <v>-</v>
      </c>
      <c r="AW586" s="99" t="str">
        <f t="shared" ref="AW586:AW649" si="151">IF(AI586&gt;0,"+","-")</f>
        <v>+</v>
      </c>
    </row>
    <row r="587" spans="1:49" ht="15">
      <c r="A587" s="56">
        <v>43618</v>
      </c>
      <c r="B587" s="57" t="s">
        <v>377</v>
      </c>
      <c r="C587" s="57" t="s">
        <v>378</v>
      </c>
      <c r="D587" s="57" t="s">
        <v>1325</v>
      </c>
      <c r="E587" s="57" t="s">
        <v>1326</v>
      </c>
      <c r="F587" s="57" t="s">
        <v>1327</v>
      </c>
      <c r="G587" s="57">
        <v>5</v>
      </c>
      <c r="H587" s="57">
        <v>1</v>
      </c>
      <c r="I587" s="57">
        <v>1.25</v>
      </c>
      <c r="J587" s="57">
        <v>5.13</v>
      </c>
      <c r="K587" s="57">
        <v>9.35</v>
      </c>
      <c r="L587" s="57">
        <v>-8.1</v>
      </c>
      <c r="M587" s="57">
        <v>54</v>
      </c>
      <c r="N587" s="57">
        <v>27</v>
      </c>
      <c r="O587" s="57">
        <v>0</v>
      </c>
      <c r="P587" s="57">
        <v>26</v>
      </c>
      <c r="Q587" s="57">
        <v>14</v>
      </c>
      <c r="R587" s="57">
        <v>0</v>
      </c>
      <c r="S587" s="57">
        <v>0</v>
      </c>
      <c r="T587" s="57">
        <v>0</v>
      </c>
      <c r="U587" s="57">
        <v>50</v>
      </c>
      <c r="V587" s="57">
        <v>22.22</v>
      </c>
      <c r="W587" s="57">
        <v>27.78</v>
      </c>
      <c r="X587" s="57">
        <v>25.93</v>
      </c>
      <c r="Y587" s="57">
        <v>18.52</v>
      </c>
      <c r="Z587" s="57">
        <v>55.56</v>
      </c>
      <c r="AA587" s="57">
        <v>57.69</v>
      </c>
      <c r="AB587" s="57">
        <v>21.43</v>
      </c>
      <c r="AC587" s="57">
        <v>35</v>
      </c>
      <c r="AD587" s="57">
        <v>12</v>
      </c>
      <c r="AE587" s="57">
        <v>60</v>
      </c>
      <c r="AF587" s="57">
        <v>25</v>
      </c>
      <c r="AI587" s="45">
        <f t="shared" si="137"/>
        <v>10.74</v>
      </c>
      <c r="AJ587" s="46">
        <f t="shared" si="138"/>
        <v>-10.74</v>
      </c>
      <c r="AK587" s="63" t="str">
        <f t="shared" si="139"/>
        <v>N</v>
      </c>
      <c r="AL587" s="63" t="str">
        <f t="shared" si="140"/>
        <v>N</v>
      </c>
      <c r="AM587" s="44" t="str">
        <f t="shared" si="141"/>
        <v>Win</v>
      </c>
      <c r="AN587" s="44" t="str">
        <f t="shared" si="142"/>
        <v>Loss</v>
      </c>
      <c r="AO587" s="44" t="str">
        <f t="shared" si="143"/>
        <v>Loss</v>
      </c>
      <c r="AP587" s="44">
        <f t="shared" si="144"/>
        <v>12.5</v>
      </c>
      <c r="AQ587" s="44">
        <f t="shared" si="145"/>
        <v>-50</v>
      </c>
      <c r="AR587" s="44">
        <f t="shared" si="146"/>
        <v>-50</v>
      </c>
      <c r="AS587" s="99" t="str">
        <f t="shared" si="147"/>
        <v>+</v>
      </c>
      <c r="AT587" s="99" t="str">
        <f t="shared" si="148"/>
        <v>n/a</v>
      </c>
      <c r="AU587" s="99" t="str">
        <f t="shared" si="149"/>
        <v>+</v>
      </c>
      <c r="AV587" s="99" t="str">
        <f t="shared" si="150"/>
        <v>+</v>
      </c>
      <c r="AW587" s="99" t="str">
        <f t="shared" si="151"/>
        <v>+</v>
      </c>
    </row>
    <row r="588" spans="1:49" ht="15">
      <c r="A588" s="56">
        <v>43618</v>
      </c>
      <c r="B588" s="57" t="s">
        <v>377</v>
      </c>
      <c r="C588" s="57" t="s">
        <v>382</v>
      </c>
      <c r="D588" s="57" t="s">
        <v>1328</v>
      </c>
      <c r="E588" s="57" t="s">
        <v>1329</v>
      </c>
      <c r="F588" s="57" t="s">
        <v>1330</v>
      </c>
      <c r="G588" s="57">
        <v>1</v>
      </c>
      <c r="H588" s="57">
        <v>1</v>
      </c>
      <c r="I588" s="57">
        <v>4.88</v>
      </c>
      <c r="J588" s="57">
        <v>4.62</v>
      </c>
      <c r="K588" s="57">
        <v>1.48</v>
      </c>
      <c r="L588" s="57">
        <v>3.4</v>
      </c>
      <c r="M588" s="57">
        <v>5</v>
      </c>
      <c r="N588" s="57">
        <v>29</v>
      </c>
      <c r="O588" s="57">
        <v>0</v>
      </c>
      <c r="P588" s="57">
        <v>3</v>
      </c>
      <c r="Q588" s="57">
        <v>13</v>
      </c>
      <c r="R588" s="57">
        <v>0</v>
      </c>
      <c r="S588" s="57">
        <v>0</v>
      </c>
      <c r="T588" s="57">
        <v>0</v>
      </c>
      <c r="U588" s="57">
        <v>0</v>
      </c>
      <c r="V588" s="57">
        <v>20</v>
      </c>
      <c r="W588" s="57">
        <v>80</v>
      </c>
      <c r="X588" s="57">
        <v>55.17</v>
      </c>
      <c r="Y588" s="57">
        <v>13.79</v>
      </c>
      <c r="Z588" s="57">
        <v>31.03</v>
      </c>
      <c r="AA588" s="57">
        <v>0</v>
      </c>
      <c r="AB588" s="57">
        <v>53.85</v>
      </c>
      <c r="AC588" s="57">
        <v>1</v>
      </c>
      <c r="AD588" s="57">
        <v>19</v>
      </c>
      <c r="AE588" s="57">
        <v>0</v>
      </c>
      <c r="AF588" s="57">
        <v>63.16</v>
      </c>
      <c r="AI588" s="45">
        <f t="shared" si="137"/>
        <v>-20.207000000000001</v>
      </c>
      <c r="AJ588" s="46">
        <f t="shared" si="138"/>
        <v>20.207000000000001</v>
      </c>
      <c r="AK588" s="63" t="str">
        <f t="shared" si="139"/>
        <v>N</v>
      </c>
      <c r="AL588" s="63" t="str">
        <f t="shared" si="140"/>
        <v>N</v>
      </c>
      <c r="AM588" s="44" t="str">
        <f t="shared" si="141"/>
        <v>Loss</v>
      </c>
      <c r="AN588" s="44" t="str">
        <f t="shared" si="142"/>
        <v>Win</v>
      </c>
      <c r="AO588" s="44" t="str">
        <f t="shared" si="143"/>
        <v>Loss</v>
      </c>
      <c r="AP588" s="44">
        <f t="shared" si="144"/>
        <v>-50</v>
      </c>
      <c r="AQ588" s="44">
        <f t="shared" si="145"/>
        <v>181</v>
      </c>
      <c r="AR588" s="44">
        <f t="shared" si="146"/>
        <v>-50</v>
      </c>
      <c r="AS588" s="99" t="str">
        <f t="shared" si="147"/>
        <v>-</v>
      </c>
      <c r="AT588" s="99" t="str">
        <f t="shared" si="148"/>
        <v>n/a</v>
      </c>
      <c r="AU588" s="99" t="str">
        <f t="shared" si="149"/>
        <v>-</v>
      </c>
      <c r="AV588" s="99" t="str">
        <f t="shared" si="150"/>
        <v>-</v>
      </c>
      <c r="AW588" s="99" t="str">
        <f t="shared" si="151"/>
        <v>-</v>
      </c>
    </row>
    <row r="589" spans="1:49" ht="15">
      <c r="A589" s="56">
        <v>43618</v>
      </c>
      <c r="B589" s="57" t="s">
        <v>377</v>
      </c>
      <c r="C589" s="57" t="s">
        <v>382</v>
      </c>
      <c r="D589" s="57" t="s">
        <v>1331</v>
      </c>
      <c r="E589" s="57" t="s">
        <v>1332</v>
      </c>
      <c r="F589" s="57" t="s">
        <v>1333</v>
      </c>
      <c r="G589" s="57">
        <v>1</v>
      </c>
      <c r="H589" s="57">
        <v>1</v>
      </c>
      <c r="I589" s="57">
        <v>1.1599999999999999</v>
      </c>
      <c r="J589" s="57">
        <v>6.46</v>
      </c>
      <c r="K589" s="57">
        <v>11.67</v>
      </c>
      <c r="L589" s="57">
        <v>-10.51</v>
      </c>
      <c r="M589" s="57">
        <v>5</v>
      </c>
      <c r="N589" s="57">
        <v>27</v>
      </c>
      <c r="O589" s="57">
        <v>0</v>
      </c>
      <c r="P589" s="57">
        <v>2</v>
      </c>
      <c r="Q589" s="57">
        <v>14</v>
      </c>
      <c r="R589" s="57">
        <v>0</v>
      </c>
      <c r="S589" s="57">
        <v>0</v>
      </c>
      <c r="T589" s="57">
        <v>0</v>
      </c>
      <c r="U589" s="57">
        <v>60</v>
      </c>
      <c r="V589" s="57">
        <v>20</v>
      </c>
      <c r="W589" s="57">
        <v>20</v>
      </c>
      <c r="X589" s="57">
        <v>33.33</v>
      </c>
      <c r="Y589" s="57">
        <v>7.41</v>
      </c>
      <c r="Z589" s="57">
        <v>59.26</v>
      </c>
      <c r="AA589" s="57">
        <v>100</v>
      </c>
      <c r="AB589" s="57">
        <v>14.29</v>
      </c>
      <c r="AC589" s="57">
        <v>2</v>
      </c>
      <c r="AD589" s="57">
        <v>7</v>
      </c>
      <c r="AE589" s="57">
        <v>100</v>
      </c>
      <c r="AF589" s="57">
        <v>42.86</v>
      </c>
      <c r="AI589" s="45">
        <f t="shared" si="137"/>
        <v>14.445</v>
      </c>
      <c r="AJ589" s="46">
        <f t="shared" si="138"/>
        <v>-14.445</v>
      </c>
      <c r="AK589" s="63" t="str">
        <f t="shared" si="139"/>
        <v>Y</v>
      </c>
      <c r="AL589" s="63" t="str">
        <f t="shared" si="140"/>
        <v>N</v>
      </c>
      <c r="AM589" s="44" t="str">
        <f t="shared" si="141"/>
        <v>Loss</v>
      </c>
      <c r="AN589" s="44" t="str">
        <f t="shared" si="142"/>
        <v>Win</v>
      </c>
      <c r="AO589" s="44" t="str">
        <f t="shared" si="143"/>
        <v>Loss</v>
      </c>
      <c r="AP589" s="44">
        <f t="shared" si="144"/>
        <v>-50</v>
      </c>
      <c r="AQ589" s="44">
        <f t="shared" si="145"/>
        <v>273</v>
      </c>
      <c r="AR589" s="44">
        <f t="shared" si="146"/>
        <v>-50</v>
      </c>
      <c r="AS589" s="99" t="str">
        <f t="shared" si="147"/>
        <v>+</v>
      </c>
      <c r="AT589" s="99" t="str">
        <f t="shared" si="148"/>
        <v>n/a</v>
      </c>
      <c r="AU589" s="99" t="str">
        <f t="shared" si="149"/>
        <v>+</v>
      </c>
      <c r="AV589" s="99" t="str">
        <f t="shared" si="150"/>
        <v>+</v>
      </c>
      <c r="AW589" s="99" t="str">
        <f t="shared" si="151"/>
        <v>+</v>
      </c>
    </row>
    <row r="590" spans="1:49" ht="15">
      <c r="A590" s="56">
        <v>43618</v>
      </c>
      <c r="B590" s="57" t="s">
        <v>377</v>
      </c>
      <c r="C590" s="57" t="s">
        <v>1334</v>
      </c>
      <c r="D590" s="57" t="s">
        <v>1335</v>
      </c>
      <c r="E590" s="57" t="s">
        <v>1336</v>
      </c>
      <c r="F590" s="57" t="s">
        <v>1337</v>
      </c>
      <c r="G590" s="57">
        <v>0</v>
      </c>
      <c r="H590" s="57">
        <v>1</v>
      </c>
      <c r="I590" s="57">
        <v>1.41</v>
      </c>
      <c r="J590" s="57">
        <v>4.3099999999999996</v>
      </c>
      <c r="K590" s="57">
        <v>8.01</v>
      </c>
      <c r="L590" s="57">
        <v>-6.6</v>
      </c>
      <c r="M590" s="57">
        <v>47</v>
      </c>
      <c r="N590" s="57">
        <v>68</v>
      </c>
      <c r="O590" s="57">
        <v>4</v>
      </c>
      <c r="P590" s="57">
        <v>23</v>
      </c>
      <c r="Q590" s="57">
        <v>35</v>
      </c>
      <c r="R590" s="57">
        <v>0</v>
      </c>
      <c r="S590" s="57">
        <v>50</v>
      </c>
      <c r="T590" s="57">
        <v>50</v>
      </c>
      <c r="U590" s="57">
        <v>65.959999999999994</v>
      </c>
      <c r="V590" s="57">
        <v>19.149999999999999</v>
      </c>
      <c r="W590" s="57">
        <v>14.89</v>
      </c>
      <c r="X590" s="57">
        <v>52.94</v>
      </c>
      <c r="Y590" s="57">
        <v>22.06</v>
      </c>
      <c r="Z590" s="57">
        <v>25</v>
      </c>
      <c r="AA590" s="57">
        <v>60.87</v>
      </c>
      <c r="AB590" s="57">
        <v>45.71</v>
      </c>
      <c r="AC590" s="57">
        <v>44</v>
      </c>
      <c r="AD590" s="57">
        <v>38</v>
      </c>
      <c r="AE590" s="57">
        <v>65.91</v>
      </c>
      <c r="AF590" s="57">
        <v>65.790000000000006</v>
      </c>
      <c r="AI590" s="45">
        <f t="shared" si="137"/>
        <v>-5.6650000000000009</v>
      </c>
      <c r="AJ590" s="46">
        <f t="shared" si="138"/>
        <v>15.665000000000003</v>
      </c>
      <c r="AK590" s="63" t="str">
        <f t="shared" si="139"/>
        <v>N</v>
      </c>
      <c r="AL590" s="63" t="str">
        <f t="shared" si="140"/>
        <v>N</v>
      </c>
      <c r="AM590" s="44" t="str">
        <f t="shared" si="141"/>
        <v>Loss</v>
      </c>
      <c r="AN590" s="44" t="str">
        <f t="shared" si="142"/>
        <v>Loss</v>
      </c>
      <c r="AO590" s="44" t="str">
        <f t="shared" si="143"/>
        <v>Win</v>
      </c>
      <c r="AP590" s="44">
        <f t="shared" si="144"/>
        <v>-50</v>
      </c>
      <c r="AQ590" s="44">
        <f t="shared" si="145"/>
        <v>-50</v>
      </c>
      <c r="AR590" s="44">
        <f t="shared" si="146"/>
        <v>350.5</v>
      </c>
      <c r="AS590" s="99" t="str">
        <f t="shared" si="147"/>
        <v>+</v>
      </c>
      <c r="AT590" s="99" t="str">
        <f t="shared" si="148"/>
        <v>-</v>
      </c>
      <c r="AU590" s="99" t="str">
        <f t="shared" si="149"/>
        <v>+</v>
      </c>
      <c r="AV590" s="99" t="str">
        <f t="shared" si="150"/>
        <v>+</v>
      </c>
      <c r="AW590" s="99" t="str">
        <f t="shared" si="151"/>
        <v>-</v>
      </c>
    </row>
    <row r="591" spans="1:49" ht="15">
      <c r="A591" s="56">
        <v>43618</v>
      </c>
      <c r="B591" s="57" t="s">
        <v>377</v>
      </c>
      <c r="C591" s="57" t="s">
        <v>1334</v>
      </c>
      <c r="D591" s="57" t="s">
        <v>1338</v>
      </c>
      <c r="E591" s="57" t="s">
        <v>1339</v>
      </c>
      <c r="F591" s="57" t="s">
        <v>1340</v>
      </c>
      <c r="G591" s="57">
        <v>0</v>
      </c>
      <c r="H591" s="57">
        <v>1</v>
      </c>
      <c r="I591" s="57">
        <v>1.82</v>
      </c>
      <c r="J591" s="57">
        <v>3.44</v>
      </c>
      <c r="K591" s="57">
        <v>4.5999999999999996</v>
      </c>
      <c r="L591" s="57">
        <v>-2.78</v>
      </c>
      <c r="M591" s="57">
        <v>22</v>
      </c>
      <c r="N591" s="57">
        <v>22</v>
      </c>
      <c r="O591" s="57">
        <v>3</v>
      </c>
      <c r="P591" s="57">
        <v>9</v>
      </c>
      <c r="Q591" s="57">
        <v>12</v>
      </c>
      <c r="R591" s="57">
        <v>66.67</v>
      </c>
      <c r="S591" s="57">
        <v>33.33</v>
      </c>
      <c r="T591" s="57">
        <v>0</v>
      </c>
      <c r="U591" s="57">
        <v>45.45</v>
      </c>
      <c r="V591" s="57">
        <v>22.73</v>
      </c>
      <c r="W591" s="57">
        <v>31.82</v>
      </c>
      <c r="X591" s="57">
        <v>40.909999999999997</v>
      </c>
      <c r="Y591" s="57">
        <v>36.36</v>
      </c>
      <c r="Z591" s="57">
        <v>22.73</v>
      </c>
      <c r="AA591" s="57">
        <v>66.67</v>
      </c>
      <c r="AB591" s="57">
        <v>41.67</v>
      </c>
      <c r="AC591" s="57">
        <v>12</v>
      </c>
      <c r="AD591" s="57">
        <v>6</v>
      </c>
      <c r="AE591" s="57">
        <v>66.67</v>
      </c>
      <c r="AF591" s="57">
        <v>66.67</v>
      </c>
      <c r="AI591" s="45">
        <f t="shared" si="137"/>
        <v>21.061000000000011</v>
      </c>
      <c r="AJ591" s="46">
        <f t="shared" si="138"/>
        <v>-14.395</v>
      </c>
      <c r="AK591" s="63" t="str">
        <f t="shared" si="139"/>
        <v>N</v>
      </c>
      <c r="AL591" s="63" t="str">
        <f t="shared" si="140"/>
        <v>N</v>
      </c>
      <c r="AM591" s="44" t="str">
        <f t="shared" si="141"/>
        <v>Loss</v>
      </c>
      <c r="AN591" s="44" t="str">
        <f t="shared" si="142"/>
        <v>Loss</v>
      </c>
      <c r="AO591" s="44" t="str">
        <f t="shared" si="143"/>
        <v>Win</v>
      </c>
      <c r="AP591" s="44">
        <f t="shared" si="144"/>
        <v>-50</v>
      </c>
      <c r="AQ591" s="44">
        <f t="shared" si="145"/>
        <v>-50</v>
      </c>
      <c r="AR591" s="44">
        <f t="shared" si="146"/>
        <v>179.99999999999997</v>
      </c>
      <c r="AS591" s="99" t="str">
        <f t="shared" si="147"/>
        <v>+</v>
      </c>
      <c r="AT591" s="99" t="str">
        <f t="shared" si="148"/>
        <v>+</v>
      </c>
      <c r="AU591" s="99" t="str">
        <f t="shared" si="149"/>
        <v>+</v>
      </c>
      <c r="AV591" s="99" t="str">
        <f t="shared" si="150"/>
        <v>+</v>
      </c>
      <c r="AW591" s="99" t="str">
        <f t="shared" si="151"/>
        <v>+</v>
      </c>
    </row>
    <row r="592" spans="1:49" ht="15">
      <c r="A592" s="56">
        <v>43618</v>
      </c>
      <c r="B592" s="57" t="s">
        <v>377</v>
      </c>
      <c r="C592" s="57" t="s">
        <v>1334</v>
      </c>
      <c r="D592" s="57" t="s">
        <v>1341</v>
      </c>
      <c r="E592" s="57" t="s">
        <v>1342</v>
      </c>
      <c r="F592" s="57" t="s">
        <v>1343</v>
      </c>
      <c r="G592" s="57">
        <v>0</v>
      </c>
      <c r="H592" s="57">
        <v>1</v>
      </c>
      <c r="I592" s="57">
        <v>1.91</v>
      </c>
      <c r="J592" s="57">
        <v>3.3</v>
      </c>
      <c r="K592" s="57">
        <v>4.24</v>
      </c>
      <c r="L592" s="57">
        <v>-2.33</v>
      </c>
      <c r="M592" s="57">
        <v>20</v>
      </c>
      <c r="N592" s="57">
        <v>21</v>
      </c>
      <c r="O592" s="57">
        <v>2</v>
      </c>
      <c r="P592" s="57">
        <v>8</v>
      </c>
      <c r="Q592" s="57">
        <v>10</v>
      </c>
      <c r="R592" s="57">
        <v>0</v>
      </c>
      <c r="S592" s="57">
        <v>100</v>
      </c>
      <c r="T592" s="57">
        <v>0</v>
      </c>
      <c r="U592" s="57">
        <v>25</v>
      </c>
      <c r="V592" s="57">
        <v>35</v>
      </c>
      <c r="W592" s="57">
        <v>40</v>
      </c>
      <c r="X592" s="57">
        <v>33.33</v>
      </c>
      <c r="Y592" s="57">
        <v>38.1</v>
      </c>
      <c r="Z592" s="57">
        <v>28.57</v>
      </c>
      <c r="AA592" s="57">
        <v>25</v>
      </c>
      <c r="AB592" s="57">
        <v>20</v>
      </c>
      <c r="AC592" s="57">
        <v>13</v>
      </c>
      <c r="AD592" s="57">
        <v>14</v>
      </c>
      <c r="AE592" s="57">
        <v>23.08</v>
      </c>
      <c r="AF592" s="57">
        <v>42.86</v>
      </c>
      <c r="AI592" s="45">
        <f t="shared" si="137"/>
        <v>5.7379999999999995</v>
      </c>
      <c r="AJ592" s="46">
        <f t="shared" si="138"/>
        <v>14.261999999999999</v>
      </c>
      <c r="AK592" s="63" t="str">
        <f t="shared" si="139"/>
        <v>N</v>
      </c>
      <c r="AL592" s="63" t="str">
        <f t="shared" si="140"/>
        <v>N</v>
      </c>
      <c r="AM592" s="44" t="str">
        <f t="shared" si="141"/>
        <v>Loss</v>
      </c>
      <c r="AN592" s="44" t="str">
        <f t="shared" si="142"/>
        <v>Loss</v>
      </c>
      <c r="AO592" s="44" t="str">
        <f t="shared" si="143"/>
        <v>Win</v>
      </c>
      <c r="AP592" s="44">
        <f t="shared" si="144"/>
        <v>-50</v>
      </c>
      <c r="AQ592" s="44">
        <f t="shared" si="145"/>
        <v>-50</v>
      </c>
      <c r="AR592" s="44">
        <f t="shared" si="146"/>
        <v>162</v>
      </c>
      <c r="AS592" s="99" t="str">
        <f t="shared" si="147"/>
        <v>+</v>
      </c>
      <c r="AT592" s="99" t="str">
        <f t="shared" si="148"/>
        <v>-</v>
      </c>
      <c r="AU592" s="99" t="str">
        <f t="shared" si="149"/>
        <v>-</v>
      </c>
      <c r="AV592" s="99" t="str">
        <f t="shared" si="150"/>
        <v>+</v>
      </c>
      <c r="AW592" s="99" t="str">
        <f t="shared" si="151"/>
        <v>+</v>
      </c>
    </row>
    <row r="593" spans="1:49" ht="15">
      <c r="A593" s="56">
        <v>43618</v>
      </c>
      <c r="B593" s="57" t="s">
        <v>377</v>
      </c>
      <c r="C593" s="57" t="s">
        <v>386</v>
      </c>
      <c r="D593" s="57" t="s">
        <v>1344</v>
      </c>
      <c r="E593" s="57" t="s">
        <v>389</v>
      </c>
      <c r="F593" s="57" t="s">
        <v>1345</v>
      </c>
      <c r="G593" s="57">
        <v>3</v>
      </c>
      <c r="H593" s="57">
        <v>2</v>
      </c>
      <c r="I593" s="57">
        <v>1.98</v>
      </c>
      <c r="J593" s="57">
        <v>3.29</v>
      </c>
      <c r="K593" s="57">
        <v>3.71</v>
      </c>
      <c r="L593" s="57">
        <v>-1.73</v>
      </c>
      <c r="M593" s="57">
        <v>12</v>
      </c>
      <c r="N593" s="57">
        <v>26</v>
      </c>
      <c r="O593" s="57">
        <v>0</v>
      </c>
      <c r="P593" s="57">
        <v>6</v>
      </c>
      <c r="Q593" s="57">
        <v>13</v>
      </c>
      <c r="R593" s="57">
        <v>0</v>
      </c>
      <c r="S593" s="57">
        <v>0</v>
      </c>
      <c r="T593" s="57">
        <v>0</v>
      </c>
      <c r="U593" s="57">
        <v>50</v>
      </c>
      <c r="V593" s="57">
        <v>25</v>
      </c>
      <c r="W593" s="57">
        <v>25</v>
      </c>
      <c r="X593" s="57">
        <v>38.46</v>
      </c>
      <c r="Y593" s="57">
        <v>34.619999999999997</v>
      </c>
      <c r="Z593" s="57">
        <v>26.92</v>
      </c>
      <c r="AA593" s="57">
        <v>66.67</v>
      </c>
      <c r="AB593" s="57">
        <v>38.46</v>
      </c>
      <c r="AC593" s="57">
        <v>11</v>
      </c>
      <c r="AD593" s="57">
        <v>19</v>
      </c>
      <c r="AE593" s="57">
        <v>45.45</v>
      </c>
      <c r="AF593" s="57">
        <v>36.840000000000003</v>
      </c>
      <c r="AI593" s="45">
        <f t="shared" si="137"/>
        <v>1.7300000000000004</v>
      </c>
      <c r="AJ593" s="46">
        <f t="shared" si="138"/>
        <v>-1.7300000000000004</v>
      </c>
      <c r="AK593" s="63" t="str">
        <f t="shared" si="139"/>
        <v>N</v>
      </c>
      <c r="AL593" s="63" t="str">
        <f t="shared" si="140"/>
        <v>N</v>
      </c>
      <c r="AM593" s="44" t="str">
        <f t="shared" si="141"/>
        <v>Win</v>
      </c>
      <c r="AN593" s="44" t="str">
        <f t="shared" si="142"/>
        <v>Loss</v>
      </c>
      <c r="AO593" s="44" t="str">
        <f t="shared" si="143"/>
        <v>Loss</v>
      </c>
      <c r="AP593" s="44">
        <f t="shared" si="144"/>
        <v>49</v>
      </c>
      <c r="AQ593" s="44">
        <f t="shared" si="145"/>
        <v>-50</v>
      </c>
      <c r="AR593" s="44">
        <f t="shared" si="146"/>
        <v>-50</v>
      </c>
      <c r="AS593" s="99" t="str">
        <f t="shared" si="147"/>
        <v>+</v>
      </c>
      <c r="AT593" s="99" t="str">
        <f t="shared" si="148"/>
        <v>n/a</v>
      </c>
      <c r="AU593" s="99" t="str">
        <f t="shared" si="149"/>
        <v>+</v>
      </c>
      <c r="AV593" s="99" t="str">
        <f t="shared" si="150"/>
        <v>+</v>
      </c>
      <c r="AW593" s="99" t="str">
        <f t="shared" si="151"/>
        <v>+</v>
      </c>
    </row>
    <row r="594" spans="1:49" ht="15">
      <c r="A594" s="56">
        <v>43618</v>
      </c>
      <c r="B594" s="57" t="s">
        <v>377</v>
      </c>
      <c r="C594" s="57" t="s">
        <v>386</v>
      </c>
      <c r="D594" s="57" t="s">
        <v>1346</v>
      </c>
      <c r="E594" s="57" t="s">
        <v>1347</v>
      </c>
      <c r="F594" s="57" t="s">
        <v>1348</v>
      </c>
      <c r="G594" s="57">
        <v>1</v>
      </c>
      <c r="H594" s="57">
        <v>1</v>
      </c>
      <c r="I594" s="57">
        <v>2.23</v>
      </c>
      <c r="J594" s="57">
        <v>3.37</v>
      </c>
      <c r="K594" s="57">
        <v>3.04</v>
      </c>
      <c r="L594" s="57">
        <v>-0.81</v>
      </c>
      <c r="M594" s="57">
        <v>62</v>
      </c>
      <c r="N594" s="57">
        <v>50</v>
      </c>
      <c r="O594" s="57">
        <v>1</v>
      </c>
      <c r="P594" s="57">
        <v>32</v>
      </c>
      <c r="Q594" s="57">
        <v>25</v>
      </c>
      <c r="R594" s="57">
        <v>100</v>
      </c>
      <c r="S594" s="57">
        <v>0</v>
      </c>
      <c r="T594" s="57">
        <v>0</v>
      </c>
      <c r="U594" s="57">
        <v>50</v>
      </c>
      <c r="V594" s="57">
        <v>19.350000000000001</v>
      </c>
      <c r="W594" s="57">
        <v>30.65</v>
      </c>
      <c r="X594" s="57">
        <v>38</v>
      </c>
      <c r="Y594" s="57">
        <v>18</v>
      </c>
      <c r="Z594" s="57">
        <v>44</v>
      </c>
      <c r="AA594" s="57">
        <v>59.38</v>
      </c>
      <c r="AB594" s="57">
        <v>32</v>
      </c>
      <c r="AC594" s="57">
        <v>46</v>
      </c>
      <c r="AD594" s="57">
        <v>30</v>
      </c>
      <c r="AE594" s="57">
        <v>58.7</v>
      </c>
      <c r="AF594" s="57">
        <v>43.33</v>
      </c>
      <c r="AI594" s="45">
        <f t="shared" si="137"/>
        <v>35.204999999999998</v>
      </c>
      <c r="AJ594" s="46">
        <f t="shared" si="138"/>
        <v>-35.204999999999998</v>
      </c>
      <c r="AK594" s="63" t="str">
        <f t="shared" si="139"/>
        <v>N</v>
      </c>
      <c r="AL594" s="63" t="str">
        <f t="shared" si="140"/>
        <v>N</v>
      </c>
      <c r="AM594" s="44" t="str">
        <f t="shared" si="141"/>
        <v>Loss</v>
      </c>
      <c r="AN594" s="44" t="str">
        <f t="shared" si="142"/>
        <v>Win</v>
      </c>
      <c r="AO594" s="44" t="str">
        <f t="shared" si="143"/>
        <v>Loss</v>
      </c>
      <c r="AP594" s="44">
        <f t="shared" si="144"/>
        <v>-50</v>
      </c>
      <c r="AQ594" s="44">
        <f t="shared" si="145"/>
        <v>118.5</v>
      </c>
      <c r="AR594" s="44">
        <f t="shared" si="146"/>
        <v>-50</v>
      </c>
      <c r="AS594" s="99" t="str">
        <f t="shared" si="147"/>
        <v>+</v>
      </c>
      <c r="AT594" s="99" t="str">
        <f t="shared" si="148"/>
        <v>+</v>
      </c>
      <c r="AU594" s="99" t="str">
        <f t="shared" si="149"/>
        <v>+</v>
      </c>
      <c r="AV594" s="99" t="str">
        <f t="shared" si="150"/>
        <v>+</v>
      </c>
      <c r="AW594" s="99" t="str">
        <f t="shared" si="151"/>
        <v>+</v>
      </c>
    </row>
    <row r="595" spans="1:49" ht="15">
      <c r="A595" s="56">
        <v>43618</v>
      </c>
      <c r="B595" s="57" t="s">
        <v>377</v>
      </c>
      <c r="C595" s="57" t="s">
        <v>386</v>
      </c>
      <c r="D595" s="57" t="s">
        <v>1349</v>
      </c>
      <c r="E595" s="57" t="s">
        <v>1350</v>
      </c>
      <c r="F595" s="57" t="s">
        <v>1351</v>
      </c>
      <c r="G595" s="57">
        <v>0</v>
      </c>
      <c r="H595" s="57">
        <v>0</v>
      </c>
      <c r="I595" s="57">
        <v>1.18</v>
      </c>
      <c r="J595" s="57">
        <v>6.67</v>
      </c>
      <c r="K595" s="57">
        <v>12.53</v>
      </c>
      <c r="L595" s="57">
        <v>-11.35</v>
      </c>
      <c r="M595" s="57">
        <v>27</v>
      </c>
      <c r="N595" s="57">
        <v>34</v>
      </c>
      <c r="O595" s="57">
        <v>1</v>
      </c>
      <c r="P595" s="57">
        <v>13</v>
      </c>
      <c r="Q595" s="57">
        <v>17</v>
      </c>
      <c r="R595" s="57">
        <v>0</v>
      </c>
      <c r="S595" s="57">
        <v>100</v>
      </c>
      <c r="T595" s="57">
        <v>0</v>
      </c>
      <c r="U595" s="57">
        <v>44.44</v>
      </c>
      <c r="V595" s="57">
        <v>18.52</v>
      </c>
      <c r="W595" s="57">
        <v>37.04</v>
      </c>
      <c r="X595" s="57">
        <v>38.24</v>
      </c>
      <c r="Y595" s="57">
        <v>26.47</v>
      </c>
      <c r="Z595" s="57">
        <v>35.29</v>
      </c>
      <c r="AA595" s="57">
        <v>46.15</v>
      </c>
      <c r="AB595" s="57">
        <v>29.41</v>
      </c>
      <c r="AC595" s="57">
        <v>21</v>
      </c>
      <c r="AD595" s="57">
        <v>7</v>
      </c>
      <c r="AE595" s="57">
        <v>47.62</v>
      </c>
      <c r="AF595" s="57">
        <v>85.71</v>
      </c>
      <c r="AI595" s="45">
        <f t="shared" si="137"/>
        <v>10.094999999999995</v>
      </c>
      <c r="AJ595" s="46">
        <f t="shared" si="138"/>
        <v>9.9050000000000011</v>
      </c>
      <c r="AK595" s="63" t="str">
        <f t="shared" si="139"/>
        <v>N</v>
      </c>
      <c r="AL595" s="63" t="str">
        <f t="shared" si="140"/>
        <v>N</v>
      </c>
      <c r="AM595" s="44" t="str">
        <f t="shared" si="141"/>
        <v>Loss</v>
      </c>
      <c r="AN595" s="44" t="str">
        <f t="shared" si="142"/>
        <v>Win</v>
      </c>
      <c r="AO595" s="44" t="str">
        <f t="shared" si="143"/>
        <v>Loss</v>
      </c>
      <c r="AP595" s="44">
        <f t="shared" si="144"/>
        <v>-50</v>
      </c>
      <c r="AQ595" s="44">
        <f t="shared" si="145"/>
        <v>283.5</v>
      </c>
      <c r="AR595" s="44">
        <f t="shared" si="146"/>
        <v>-50</v>
      </c>
      <c r="AS595" s="99" t="str">
        <f t="shared" si="147"/>
        <v>+</v>
      </c>
      <c r="AT595" s="99" t="str">
        <f t="shared" si="148"/>
        <v>-</v>
      </c>
      <c r="AU595" s="99" t="str">
        <f t="shared" si="149"/>
        <v>+</v>
      </c>
      <c r="AV595" s="99" t="str">
        <f t="shared" si="150"/>
        <v>+</v>
      </c>
      <c r="AW595" s="99" t="str">
        <f t="shared" si="151"/>
        <v>+</v>
      </c>
    </row>
    <row r="596" spans="1:49" ht="15">
      <c r="A596" s="56">
        <v>43618</v>
      </c>
      <c r="B596" s="57" t="s">
        <v>334</v>
      </c>
      <c r="C596" s="57" t="s">
        <v>335</v>
      </c>
      <c r="D596" s="57" t="s">
        <v>1352</v>
      </c>
      <c r="E596" s="57" t="s">
        <v>1353</v>
      </c>
      <c r="F596" s="57" t="s">
        <v>1354</v>
      </c>
      <c r="G596" s="57">
        <v>0</v>
      </c>
      <c r="H596" s="57">
        <v>3</v>
      </c>
      <c r="I596" s="57">
        <v>1.99</v>
      </c>
      <c r="J596" s="57">
        <v>3.83</v>
      </c>
      <c r="K596" s="57">
        <v>2.7</v>
      </c>
      <c r="L596" s="57">
        <v>-0.71</v>
      </c>
      <c r="M596" s="57">
        <v>25</v>
      </c>
      <c r="N596" s="57">
        <v>25</v>
      </c>
      <c r="O596" s="57">
        <v>1</v>
      </c>
      <c r="P596" s="57">
        <v>11</v>
      </c>
      <c r="Q596" s="57">
        <v>12</v>
      </c>
      <c r="R596" s="57">
        <v>100</v>
      </c>
      <c r="S596" s="57">
        <v>0</v>
      </c>
      <c r="T596" s="57">
        <v>0</v>
      </c>
      <c r="U596" s="57">
        <v>28</v>
      </c>
      <c r="V596" s="57">
        <v>24</v>
      </c>
      <c r="W596" s="57">
        <v>48</v>
      </c>
      <c r="X596" s="57">
        <v>28</v>
      </c>
      <c r="Y596" s="57">
        <v>36</v>
      </c>
      <c r="Z596" s="57">
        <v>36</v>
      </c>
      <c r="AA596" s="57">
        <v>36.36</v>
      </c>
      <c r="AB596" s="57">
        <v>25</v>
      </c>
      <c r="AC596" s="57">
        <v>6</v>
      </c>
      <c r="AD596" s="57">
        <v>9</v>
      </c>
      <c r="AE596" s="57">
        <v>33.33</v>
      </c>
      <c r="AF596" s="57">
        <v>22.22</v>
      </c>
      <c r="AI596" s="45">
        <f t="shared" si="137"/>
        <v>26.399999999999995</v>
      </c>
      <c r="AJ596" s="46">
        <f t="shared" si="138"/>
        <v>-26.399999999999995</v>
      </c>
      <c r="AK596" s="63" t="str">
        <f t="shared" si="139"/>
        <v>N</v>
      </c>
      <c r="AL596" s="63" t="str">
        <f t="shared" si="140"/>
        <v>N</v>
      </c>
      <c r="AM596" s="44" t="str">
        <f t="shared" si="141"/>
        <v>Loss</v>
      </c>
      <c r="AN596" s="44" t="str">
        <f t="shared" si="142"/>
        <v>Loss</v>
      </c>
      <c r="AO596" s="44" t="str">
        <f t="shared" si="143"/>
        <v>Win</v>
      </c>
      <c r="AP596" s="44">
        <f t="shared" si="144"/>
        <v>-50</v>
      </c>
      <c r="AQ596" s="44">
        <f t="shared" si="145"/>
        <v>-50</v>
      </c>
      <c r="AR596" s="44">
        <f t="shared" si="146"/>
        <v>85</v>
      </c>
      <c r="AS596" s="99" t="str">
        <f t="shared" si="147"/>
        <v>+</v>
      </c>
      <c r="AT596" s="99" t="str">
        <f t="shared" si="148"/>
        <v>+</v>
      </c>
      <c r="AU596" s="99" t="str">
        <f t="shared" si="149"/>
        <v>-</v>
      </c>
      <c r="AV596" s="99" t="str">
        <f t="shared" si="150"/>
        <v>+</v>
      </c>
      <c r="AW596" s="99" t="str">
        <f t="shared" si="151"/>
        <v>+</v>
      </c>
    </row>
    <row r="597" spans="1:49" ht="15">
      <c r="A597" s="56">
        <v>43618</v>
      </c>
      <c r="B597" s="57" t="s">
        <v>390</v>
      </c>
      <c r="C597" s="57" t="s">
        <v>391</v>
      </c>
      <c r="D597" s="57" t="s">
        <v>1355</v>
      </c>
      <c r="E597" s="57" t="s">
        <v>1356</v>
      </c>
      <c r="F597" s="57" t="s">
        <v>1357</v>
      </c>
      <c r="G597" s="57">
        <v>2</v>
      </c>
      <c r="H597" s="57">
        <v>1</v>
      </c>
      <c r="I597" s="57">
        <v>1.5</v>
      </c>
      <c r="J597" s="57">
        <v>3.88</v>
      </c>
      <c r="K597" s="57">
        <v>5.86</v>
      </c>
      <c r="L597" s="57">
        <v>-4.3600000000000003</v>
      </c>
      <c r="M597" s="57">
        <v>39</v>
      </c>
      <c r="N597" s="57">
        <v>13</v>
      </c>
      <c r="O597" s="57">
        <v>1</v>
      </c>
      <c r="P597" s="57">
        <v>19</v>
      </c>
      <c r="Q597" s="57">
        <v>7</v>
      </c>
      <c r="R597" s="57">
        <v>100</v>
      </c>
      <c r="S597" s="57">
        <v>0</v>
      </c>
      <c r="T597" s="57">
        <v>0</v>
      </c>
      <c r="U597" s="57">
        <v>23.08</v>
      </c>
      <c r="V597" s="57">
        <v>46.15</v>
      </c>
      <c r="W597" s="57">
        <v>30.77</v>
      </c>
      <c r="X597" s="57">
        <v>30.77</v>
      </c>
      <c r="Y597" s="57">
        <v>30.77</v>
      </c>
      <c r="Z597" s="57">
        <v>38.46</v>
      </c>
      <c r="AA597" s="57">
        <v>26.32</v>
      </c>
      <c r="AB597" s="57">
        <v>28.57</v>
      </c>
      <c r="AC597" s="57">
        <v>20</v>
      </c>
      <c r="AD597" s="57">
        <v>8</v>
      </c>
      <c r="AE597" s="57">
        <v>25</v>
      </c>
      <c r="AF597" s="57">
        <v>25</v>
      </c>
      <c r="AI597" s="45">
        <f t="shared" si="137"/>
        <v>31.537999999999997</v>
      </c>
      <c r="AJ597" s="46">
        <f t="shared" si="138"/>
        <v>-31.537999999999997</v>
      </c>
      <c r="AK597" s="63" t="str">
        <f t="shared" si="139"/>
        <v>N</v>
      </c>
      <c r="AL597" s="63" t="str">
        <f t="shared" si="140"/>
        <v>N</v>
      </c>
      <c r="AM597" s="44" t="str">
        <f t="shared" si="141"/>
        <v>Win</v>
      </c>
      <c r="AN597" s="44" t="str">
        <f t="shared" si="142"/>
        <v>Loss</v>
      </c>
      <c r="AO597" s="44" t="str">
        <f t="shared" si="143"/>
        <v>Loss</v>
      </c>
      <c r="AP597" s="44">
        <f t="shared" si="144"/>
        <v>25</v>
      </c>
      <c r="AQ597" s="44">
        <f t="shared" si="145"/>
        <v>-50</v>
      </c>
      <c r="AR597" s="44">
        <f t="shared" si="146"/>
        <v>-50</v>
      </c>
      <c r="AS597" s="99" t="str">
        <f t="shared" si="147"/>
        <v>+</v>
      </c>
      <c r="AT597" s="99" t="str">
        <f t="shared" si="148"/>
        <v>+</v>
      </c>
      <c r="AU597" s="99" t="str">
        <f t="shared" si="149"/>
        <v>-</v>
      </c>
      <c r="AV597" s="99" t="str">
        <f t="shared" si="150"/>
        <v>-</v>
      </c>
      <c r="AW597" s="99" t="str">
        <f t="shared" si="151"/>
        <v>+</v>
      </c>
    </row>
    <row r="598" spans="1:49" ht="15">
      <c r="A598" s="56">
        <v>43618</v>
      </c>
      <c r="B598" s="57" t="s">
        <v>272</v>
      </c>
      <c r="C598" s="57" t="s">
        <v>1358</v>
      </c>
      <c r="D598" s="57" t="s">
        <v>1359</v>
      </c>
      <c r="E598" s="57" t="s">
        <v>1360</v>
      </c>
      <c r="F598" s="57" t="s">
        <v>1361</v>
      </c>
      <c r="G598" s="57">
        <v>0</v>
      </c>
      <c r="H598" s="57">
        <v>3</v>
      </c>
      <c r="I598" s="57">
        <v>3.97</v>
      </c>
      <c r="J598" s="57">
        <v>4.2300000000000004</v>
      </c>
      <c r="K598" s="57">
        <v>1.65</v>
      </c>
      <c r="L598" s="57">
        <v>2.3199999999999998</v>
      </c>
      <c r="M598" s="57">
        <v>35</v>
      </c>
      <c r="N598" s="57">
        <v>63</v>
      </c>
      <c r="O598" s="57">
        <v>0</v>
      </c>
      <c r="P598" s="57">
        <v>18</v>
      </c>
      <c r="Q598" s="57">
        <v>31</v>
      </c>
      <c r="R598" s="57">
        <v>0</v>
      </c>
      <c r="S598" s="57">
        <v>0</v>
      </c>
      <c r="T598" s="57">
        <v>0</v>
      </c>
      <c r="U598" s="57">
        <v>51.43</v>
      </c>
      <c r="V598" s="57">
        <v>28.57</v>
      </c>
      <c r="W598" s="57">
        <v>20</v>
      </c>
      <c r="X598" s="57">
        <v>52.38</v>
      </c>
      <c r="Y598" s="57">
        <v>12.7</v>
      </c>
      <c r="Z598" s="57">
        <v>34.92</v>
      </c>
      <c r="AA598" s="57">
        <v>55.56</v>
      </c>
      <c r="AB598" s="57">
        <v>48.39</v>
      </c>
      <c r="AC598" s="57">
        <v>25</v>
      </c>
      <c r="AD598" s="57">
        <v>39</v>
      </c>
      <c r="AE598" s="57">
        <v>60</v>
      </c>
      <c r="AF598" s="57">
        <v>66.67</v>
      </c>
      <c r="AI598" s="45">
        <f t="shared" si="137"/>
        <v>4.3810000000000002</v>
      </c>
      <c r="AJ598" s="46">
        <f t="shared" si="138"/>
        <v>-4.3810000000000002</v>
      </c>
      <c r="AK598" s="63" t="str">
        <f t="shared" si="139"/>
        <v>N</v>
      </c>
      <c r="AL598" s="63" t="str">
        <f t="shared" si="140"/>
        <v>N</v>
      </c>
      <c r="AM598" s="44" t="str">
        <f t="shared" si="141"/>
        <v>Loss</v>
      </c>
      <c r="AN598" s="44" t="str">
        <f t="shared" si="142"/>
        <v>Loss</v>
      </c>
      <c r="AO598" s="44" t="str">
        <f t="shared" si="143"/>
        <v>Win</v>
      </c>
      <c r="AP598" s="44">
        <f t="shared" si="144"/>
        <v>-50</v>
      </c>
      <c r="AQ598" s="44">
        <f t="shared" si="145"/>
        <v>-50</v>
      </c>
      <c r="AR598" s="44">
        <f t="shared" si="146"/>
        <v>32.5</v>
      </c>
      <c r="AS598" s="99" t="str">
        <f t="shared" si="147"/>
        <v>-</v>
      </c>
      <c r="AT598" s="99" t="str">
        <f t="shared" si="148"/>
        <v>n/a</v>
      </c>
      <c r="AU598" s="99" t="str">
        <f t="shared" si="149"/>
        <v>-</v>
      </c>
      <c r="AV598" s="99" t="str">
        <f t="shared" si="150"/>
        <v>+</v>
      </c>
      <c r="AW598" s="99" t="str">
        <f t="shared" si="151"/>
        <v>+</v>
      </c>
    </row>
    <row r="599" spans="1:49" ht="15">
      <c r="A599" s="56">
        <v>43618</v>
      </c>
      <c r="B599" s="57" t="s">
        <v>459</v>
      </c>
      <c r="C599" s="57" t="s">
        <v>481</v>
      </c>
      <c r="D599" s="57" t="s">
        <v>1362</v>
      </c>
      <c r="E599" s="57" t="s">
        <v>1363</v>
      </c>
      <c r="F599" s="57" t="s">
        <v>1364</v>
      </c>
      <c r="G599" s="57">
        <v>2</v>
      </c>
      <c r="H599" s="57">
        <v>1</v>
      </c>
      <c r="I599" s="57">
        <v>1.8</v>
      </c>
      <c r="J599" s="57">
        <v>3.22</v>
      </c>
      <c r="K599" s="57">
        <v>4.87</v>
      </c>
      <c r="L599" s="57">
        <v>-3.07</v>
      </c>
      <c r="M599" s="57">
        <v>42</v>
      </c>
      <c r="N599" s="57">
        <v>78</v>
      </c>
      <c r="O599" s="57">
        <v>3</v>
      </c>
      <c r="P599" s="57">
        <v>21</v>
      </c>
      <c r="Q599" s="57">
        <v>38</v>
      </c>
      <c r="R599" s="57">
        <v>33.33</v>
      </c>
      <c r="S599" s="57">
        <v>66.67</v>
      </c>
      <c r="T599" s="57">
        <v>0</v>
      </c>
      <c r="U599" s="57">
        <v>28.57</v>
      </c>
      <c r="V599" s="57">
        <v>23.81</v>
      </c>
      <c r="W599" s="57">
        <v>47.62</v>
      </c>
      <c r="X599" s="57">
        <v>38.46</v>
      </c>
      <c r="Y599" s="57">
        <v>33.33</v>
      </c>
      <c r="Z599" s="57">
        <v>28.21</v>
      </c>
      <c r="AA599" s="57">
        <v>33.33</v>
      </c>
      <c r="AB599" s="57">
        <v>34.21</v>
      </c>
      <c r="AC599" s="57">
        <v>15</v>
      </c>
      <c r="AD599" s="57">
        <v>30</v>
      </c>
      <c r="AE599" s="57">
        <v>40</v>
      </c>
      <c r="AF599" s="57">
        <v>56.67</v>
      </c>
      <c r="AI599" s="45">
        <f t="shared" si="137"/>
        <v>9.8540000000000028</v>
      </c>
      <c r="AJ599" s="46">
        <f t="shared" si="138"/>
        <v>3.4799999999999995</v>
      </c>
      <c r="AK599" s="63" t="str">
        <f t="shared" si="139"/>
        <v>N</v>
      </c>
      <c r="AL599" s="63" t="str">
        <f t="shared" si="140"/>
        <v>N</v>
      </c>
      <c r="AM599" s="44" t="str">
        <f t="shared" si="141"/>
        <v>Win</v>
      </c>
      <c r="AN599" s="44" t="str">
        <f t="shared" si="142"/>
        <v>Loss</v>
      </c>
      <c r="AO599" s="44" t="str">
        <f t="shared" si="143"/>
        <v>Loss</v>
      </c>
      <c r="AP599" s="44">
        <f t="shared" si="144"/>
        <v>40</v>
      </c>
      <c r="AQ599" s="44">
        <f t="shared" si="145"/>
        <v>-50</v>
      </c>
      <c r="AR599" s="44">
        <f t="shared" si="146"/>
        <v>-50</v>
      </c>
      <c r="AS599" s="99" t="str">
        <f t="shared" si="147"/>
        <v>+</v>
      </c>
      <c r="AT599" s="99" t="str">
        <f t="shared" si="148"/>
        <v>+</v>
      </c>
      <c r="AU599" s="99" t="str">
        <f t="shared" si="149"/>
        <v>-</v>
      </c>
      <c r="AV599" s="99" t="str">
        <f t="shared" si="150"/>
        <v>-</v>
      </c>
      <c r="AW599" s="99" t="str">
        <f t="shared" si="151"/>
        <v>+</v>
      </c>
    </row>
    <row r="600" spans="1:49" ht="15">
      <c r="A600" s="56">
        <v>43618</v>
      </c>
      <c r="B600" s="57" t="s">
        <v>420</v>
      </c>
      <c r="C600" s="57" t="s">
        <v>1024</v>
      </c>
      <c r="D600" s="57" t="s">
        <v>1365</v>
      </c>
      <c r="E600" s="57" t="s">
        <v>1366</v>
      </c>
      <c r="F600" s="57" t="s">
        <v>1367</v>
      </c>
      <c r="G600" s="57">
        <v>0</v>
      </c>
      <c r="H600" s="57">
        <v>1</v>
      </c>
      <c r="I600" s="57">
        <v>5.57</v>
      </c>
      <c r="J600" s="57">
        <v>3.86</v>
      </c>
      <c r="K600" s="57">
        <v>1.62</v>
      </c>
      <c r="L600" s="57">
        <v>3.95</v>
      </c>
      <c r="M600" s="57">
        <v>12</v>
      </c>
      <c r="N600" s="57">
        <v>16</v>
      </c>
      <c r="O600" s="57">
        <v>0</v>
      </c>
      <c r="P600" s="57">
        <v>6</v>
      </c>
      <c r="Q600" s="57">
        <v>7</v>
      </c>
      <c r="R600" s="57">
        <v>0</v>
      </c>
      <c r="S600" s="57">
        <v>0</v>
      </c>
      <c r="T600" s="57">
        <v>0</v>
      </c>
      <c r="U600" s="57">
        <v>16.670000000000002</v>
      </c>
      <c r="V600" s="57">
        <v>33.33</v>
      </c>
      <c r="W600" s="57">
        <v>50</v>
      </c>
      <c r="X600" s="57">
        <v>68.75</v>
      </c>
      <c r="Y600" s="57">
        <v>18.75</v>
      </c>
      <c r="Z600" s="57">
        <v>12.5</v>
      </c>
      <c r="AA600" s="57">
        <v>33.33</v>
      </c>
      <c r="AB600" s="57">
        <v>42.86</v>
      </c>
      <c r="AC600" s="57">
        <v>4</v>
      </c>
      <c r="AD600" s="57">
        <v>16</v>
      </c>
      <c r="AE600" s="57">
        <v>0</v>
      </c>
      <c r="AF600" s="57">
        <v>68.75</v>
      </c>
      <c r="AI600" s="45">
        <f t="shared" si="137"/>
        <v>-16.457999999999998</v>
      </c>
      <c r="AJ600" s="46">
        <f t="shared" si="138"/>
        <v>16.457999999999998</v>
      </c>
      <c r="AK600" s="63" t="str">
        <f t="shared" si="139"/>
        <v>N</v>
      </c>
      <c r="AL600" s="63" t="str">
        <f t="shared" si="140"/>
        <v>N</v>
      </c>
      <c r="AM600" s="44" t="str">
        <f t="shared" si="141"/>
        <v>Loss</v>
      </c>
      <c r="AN600" s="44" t="str">
        <f t="shared" si="142"/>
        <v>Loss</v>
      </c>
      <c r="AO600" s="44" t="str">
        <f t="shared" si="143"/>
        <v>Win</v>
      </c>
      <c r="AP600" s="44">
        <f t="shared" si="144"/>
        <v>-50</v>
      </c>
      <c r="AQ600" s="44">
        <f t="shared" si="145"/>
        <v>-50</v>
      </c>
      <c r="AR600" s="44">
        <f t="shared" si="146"/>
        <v>31</v>
      </c>
      <c r="AS600" s="99" t="str">
        <f t="shared" si="147"/>
        <v>-</v>
      </c>
      <c r="AT600" s="99" t="str">
        <f t="shared" si="148"/>
        <v>n/a</v>
      </c>
      <c r="AU600" s="99" t="str">
        <f t="shared" si="149"/>
        <v>-</v>
      </c>
      <c r="AV600" s="99" t="str">
        <f t="shared" si="150"/>
        <v>-</v>
      </c>
      <c r="AW600" s="99" t="str">
        <f t="shared" si="151"/>
        <v>-</v>
      </c>
    </row>
    <row r="601" spans="1:49" ht="15">
      <c r="A601" s="56">
        <v>43618</v>
      </c>
      <c r="B601" s="57" t="s">
        <v>420</v>
      </c>
      <c r="C601" s="57" t="s">
        <v>1034</v>
      </c>
      <c r="D601" s="57" t="s">
        <v>1368</v>
      </c>
      <c r="E601" s="57" t="s">
        <v>1369</v>
      </c>
      <c r="F601" s="57" t="s">
        <v>1370</v>
      </c>
      <c r="G601" s="57">
        <v>1</v>
      </c>
      <c r="H601" s="57">
        <v>0</v>
      </c>
      <c r="I601" s="57">
        <v>1.48</v>
      </c>
      <c r="J601" s="57">
        <v>4.25</v>
      </c>
      <c r="K601" s="57">
        <v>5.56</v>
      </c>
      <c r="L601" s="57">
        <v>-4.08</v>
      </c>
      <c r="M601" s="57">
        <v>49</v>
      </c>
      <c r="N601" s="57">
        <v>11</v>
      </c>
      <c r="O601" s="57">
        <v>0</v>
      </c>
      <c r="P601" s="57">
        <v>25</v>
      </c>
      <c r="Q601" s="57">
        <v>6</v>
      </c>
      <c r="R601" s="57">
        <v>0</v>
      </c>
      <c r="S601" s="57">
        <v>0</v>
      </c>
      <c r="T601" s="57">
        <v>0</v>
      </c>
      <c r="U601" s="57">
        <v>48.98</v>
      </c>
      <c r="V601" s="57">
        <v>18.37</v>
      </c>
      <c r="W601" s="57">
        <v>32.65</v>
      </c>
      <c r="X601" s="57">
        <v>36.36</v>
      </c>
      <c r="Y601" s="57">
        <v>18.18</v>
      </c>
      <c r="Z601" s="57">
        <v>45.45</v>
      </c>
      <c r="AA601" s="57">
        <v>56</v>
      </c>
      <c r="AB601" s="57">
        <v>16.670000000000002</v>
      </c>
      <c r="AC601" s="57">
        <v>23</v>
      </c>
      <c r="AD601" s="57">
        <v>5</v>
      </c>
      <c r="AE601" s="57">
        <v>60.87</v>
      </c>
      <c r="AF601" s="57">
        <v>60</v>
      </c>
      <c r="AI601" s="45">
        <f t="shared" si="137"/>
        <v>5.1029999999999998</v>
      </c>
      <c r="AJ601" s="46">
        <f t="shared" si="138"/>
        <v>-5.1029999999999998</v>
      </c>
      <c r="AK601" s="63" t="str">
        <f t="shared" si="139"/>
        <v>N</v>
      </c>
      <c r="AL601" s="63" t="str">
        <f t="shared" si="140"/>
        <v>N</v>
      </c>
      <c r="AM601" s="44" t="str">
        <f t="shared" si="141"/>
        <v>Win</v>
      </c>
      <c r="AN601" s="44" t="str">
        <f t="shared" si="142"/>
        <v>Loss</v>
      </c>
      <c r="AO601" s="44" t="str">
        <f t="shared" si="143"/>
        <v>Loss</v>
      </c>
      <c r="AP601" s="44">
        <f t="shared" si="144"/>
        <v>24</v>
      </c>
      <c r="AQ601" s="44">
        <f t="shared" si="145"/>
        <v>-50</v>
      </c>
      <c r="AR601" s="44">
        <f t="shared" si="146"/>
        <v>-50</v>
      </c>
      <c r="AS601" s="99" t="str">
        <f t="shared" si="147"/>
        <v>+</v>
      </c>
      <c r="AT601" s="99" t="str">
        <f t="shared" si="148"/>
        <v>n/a</v>
      </c>
      <c r="AU601" s="99" t="str">
        <f t="shared" si="149"/>
        <v>+</v>
      </c>
      <c r="AV601" s="99" t="str">
        <f t="shared" si="150"/>
        <v>+</v>
      </c>
      <c r="AW601" s="99" t="str">
        <f t="shared" si="151"/>
        <v>+</v>
      </c>
    </row>
    <row r="602" spans="1:49" ht="15">
      <c r="A602" s="56">
        <v>43618</v>
      </c>
      <c r="B602" s="57" t="s">
        <v>420</v>
      </c>
      <c r="C602" s="57" t="s">
        <v>1086</v>
      </c>
      <c r="D602" s="57" t="s">
        <v>1371</v>
      </c>
      <c r="E602" s="57" t="s">
        <v>1372</v>
      </c>
      <c r="F602" s="57" t="s">
        <v>1373</v>
      </c>
      <c r="G602" s="57">
        <v>2</v>
      </c>
      <c r="H602" s="57">
        <v>3</v>
      </c>
      <c r="I602" s="57">
        <v>1.87</v>
      </c>
      <c r="J602" s="57">
        <v>3.59</v>
      </c>
      <c r="K602" s="57">
        <v>4</v>
      </c>
      <c r="L602" s="57">
        <v>-2.13</v>
      </c>
      <c r="M602" s="57">
        <v>14</v>
      </c>
      <c r="N602" s="57">
        <v>11</v>
      </c>
      <c r="O602" s="57">
        <v>0</v>
      </c>
      <c r="P602" s="57">
        <v>6</v>
      </c>
      <c r="Q602" s="57">
        <v>5</v>
      </c>
      <c r="R602" s="57">
        <v>0</v>
      </c>
      <c r="S602" s="57">
        <v>0</v>
      </c>
      <c r="T602" s="57">
        <v>0</v>
      </c>
      <c r="U602" s="57">
        <v>35.71</v>
      </c>
      <c r="V602" s="57">
        <v>7.14</v>
      </c>
      <c r="W602" s="57">
        <v>57.14</v>
      </c>
      <c r="X602" s="57">
        <v>18.18</v>
      </c>
      <c r="Y602" s="57">
        <v>45.45</v>
      </c>
      <c r="Z602" s="57">
        <v>36.36</v>
      </c>
      <c r="AA602" s="57">
        <v>33.33</v>
      </c>
      <c r="AB602" s="57">
        <v>0</v>
      </c>
      <c r="AC602" s="57">
        <v>11</v>
      </c>
      <c r="AD602" s="57">
        <v>4</v>
      </c>
      <c r="AE602" s="57">
        <v>36.36</v>
      </c>
      <c r="AF602" s="57">
        <v>25</v>
      </c>
      <c r="AI602" s="45">
        <f t="shared" si="137"/>
        <v>-4.4810000000000016</v>
      </c>
      <c r="AJ602" s="46">
        <f t="shared" si="138"/>
        <v>4.4810000000000016</v>
      </c>
      <c r="AK602" s="63" t="str">
        <f t="shared" si="139"/>
        <v>N</v>
      </c>
      <c r="AL602" s="63" t="str">
        <f t="shared" si="140"/>
        <v>N</v>
      </c>
      <c r="AM602" s="44" t="str">
        <f t="shared" si="141"/>
        <v>Loss</v>
      </c>
      <c r="AN602" s="44" t="str">
        <f t="shared" si="142"/>
        <v>Loss</v>
      </c>
      <c r="AO602" s="44" t="str">
        <f t="shared" si="143"/>
        <v>Win</v>
      </c>
      <c r="AP602" s="44">
        <f t="shared" si="144"/>
        <v>-50</v>
      </c>
      <c r="AQ602" s="44">
        <f t="shared" si="145"/>
        <v>-50</v>
      </c>
      <c r="AR602" s="44">
        <f t="shared" si="146"/>
        <v>150</v>
      </c>
      <c r="AS602" s="99" t="str">
        <f t="shared" si="147"/>
        <v>+</v>
      </c>
      <c r="AT602" s="99" t="str">
        <f t="shared" si="148"/>
        <v>n/a</v>
      </c>
      <c r="AU602" s="99" t="str">
        <f t="shared" si="149"/>
        <v>+</v>
      </c>
      <c r="AV602" s="99" t="str">
        <f t="shared" si="150"/>
        <v>+</v>
      </c>
      <c r="AW602" s="99" t="str">
        <f t="shared" si="151"/>
        <v>-</v>
      </c>
    </row>
    <row r="603" spans="1:49" ht="15">
      <c r="A603" s="56">
        <v>43618</v>
      </c>
      <c r="B603" s="57" t="s">
        <v>267</v>
      </c>
      <c r="C603" s="57" t="s">
        <v>1374</v>
      </c>
      <c r="D603" s="57" t="s">
        <v>1375</v>
      </c>
      <c r="E603" s="57" t="s">
        <v>1376</v>
      </c>
      <c r="F603" s="57" t="s">
        <v>1377</v>
      </c>
      <c r="G603" s="57">
        <v>1</v>
      </c>
      <c r="H603" s="57">
        <v>0</v>
      </c>
      <c r="I603" s="57">
        <v>1.95</v>
      </c>
      <c r="J603" s="57">
        <v>3.24</v>
      </c>
      <c r="K603" s="57">
        <v>4.05</v>
      </c>
      <c r="L603" s="57">
        <v>-2.1</v>
      </c>
      <c r="M603" s="57">
        <v>10</v>
      </c>
      <c r="N603" s="57">
        <v>3</v>
      </c>
      <c r="O603" s="57">
        <v>0</v>
      </c>
      <c r="P603" s="57">
        <v>4</v>
      </c>
      <c r="Q603" s="57">
        <v>1</v>
      </c>
      <c r="R603" s="57">
        <v>0</v>
      </c>
      <c r="S603" s="57">
        <v>0</v>
      </c>
      <c r="T603" s="57">
        <v>0</v>
      </c>
      <c r="U603" s="57">
        <v>60</v>
      </c>
      <c r="V603" s="57">
        <v>20</v>
      </c>
      <c r="W603" s="57">
        <v>20</v>
      </c>
      <c r="X603" s="57">
        <v>33.33</v>
      </c>
      <c r="Y603" s="57">
        <v>33.33</v>
      </c>
      <c r="Z603" s="57">
        <v>33.33</v>
      </c>
      <c r="AA603" s="57">
        <v>25</v>
      </c>
      <c r="AB603" s="57">
        <v>0</v>
      </c>
      <c r="AC603" s="57">
        <v>5</v>
      </c>
      <c r="AD603" s="57">
        <v>2</v>
      </c>
      <c r="AE603" s="57">
        <v>80</v>
      </c>
      <c r="AF603" s="57">
        <v>50</v>
      </c>
      <c r="AI603" s="45">
        <f t="shared" si="137"/>
        <v>6.6669999999999998</v>
      </c>
      <c r="AJ603" s="46">
        <f t="shared" si="138"/>
        <v>-6.6669999999999998</v>
      </c>
      <c r="AK603" s="63" t="str">
        <f t="shared" si="139"/>
        <v>Y</v>
      </c>
      <c r="AL603" s="63" t="str">
        <f t="shared" si="140"/>
        <v>N</v>
      </c>
      <c r="AM603" s="44" t="str">
        <f t="shared" si="141"/>
        <v>Win</v>
      </c>
      <c r="AN603" s="44" t="str">
        <f t="shared" si="142"/>
        <v>Loss</v>
      </c>
      <c r="AO603" s="44" t="str">
        <f t="shared" si="143"/>
        <v>Loss</v>
      </c>
      <c r="AP603" s="44">
        <f t="shared" si="144"/>
        <v>47.5</v>
      </c>
      <c r="AQ603" s="44">
        <f t="shared" si="145"/>
        <v>-50</v>
      </c>
      <c r="AR603" s="44">
        <f t="shared" si="146"/>
        <v>-50</v>
      </c>
      <c r="AS603" s="99" t="str">
        <f t="shared" si="147"/>
        <v>+</v>
      </c>
      <c r="AT603" s="99" t="str">
        <f t="shared" si="148"/>
        <v>n/a</v>
      </c>
      <c r="AU603" s="99" t="str">
        <f t="shared" si="149"/>
        <v>+</v>
      </c>
      <c r="AV603" s="99" t="str">
        <f t="shared" si="150"/>
        <v>+</v>
      </c>
      <c r="AW603" s="99" t="str">
        <f t="shared" si="151"/>
        <v>+</v>
      </c>
    </row>
    <row r="604" spans="1:49" ht="15">
      <c r="A604" s="56">
        <v>43618</v>
      </c>
      <c r="B604" s="57" t="s">
        <v>277</v>
      </c>
      <c r="C604" s="57" t="s">
        <v>1113</v>
      </c>
      <c r="D604" s="57" t="s">
        <v>1378</v>
      </c>
      <c r="E604" s="57" t="s">
        <v>1379</v>
      </c>
      <c r="F604" s="57" t="s">
        <v>1380</v>
      </c>
      <c r="G604" s="57">
        <v>0</v>
      </c>
      <c r="H604" s="57">
        <v>2</v>
      </c>
      <c r="I604" s="57">
        <v>1.69</v>
      </c>
      <c r="J604" s="57">
        <v>3.9</v>
      </c>
      <c r="K604" s="57">
        <v>4.76</v>
      </c>
      <c r="L604" s="57">
        <v>-3.07</v>
      </c>
      <c r="M604" s="57">
        <v>35</v>
      </c>
      <c r="N604" s="57">
        <v>38</v>
      </c>
      <c r="O604" s="57">
        <v>1</v>
      </c>
      <c r="P604" s="57">
        <v>18</v>
      </c>
      <c r="Q604" s="57">
        <v>19</v>
      </c>
      <c r="R604" s="57">
        <v>0</v>
      </c>
      <c r="S604" s="57">
        <v>0</v>
      </c>
      <c r="T604" s="57">
        <v>100</v>
      </c>
      <c r="U604" s="57">
        <v>48.57</v>
      </c>
      <c r="V604" s="57">
        <v>25.71</v>
      </c>
      <c r="W604" s="57">
        <v>25.71</v>
      </c>
      <c r="X604" s="57">
        <v>26.32</v>
      </c>
      <c r="Y604" s="57">
        <v>23.68</v>
      </c>
      <c r="Z604" s="57">
        <v>50</v>
      </c>
      <c r="AA604" s="57">
        <v>44.44</v>
      </c>
      <c r="AB604" s="57">
        <v>15.79</v>
      </c>
      <c r="AC604" s="57">
        <v>34</v>
      </c>
      <c r="AD604" s="57">
        <v>6</v>
      </c>
      <c r="AE604" s="57">
        <v>47.06</v>
      </c>
      <c r="AF604" s="57">
        <v>83.33</v>
      </c>
      <c r="AI604" s="45">
        <f t="shared" si="137"/>
        <v>-20.488999999999997</v>
      </c>
      <c r="AJ604" s="46">
        <f t="shared" si="138"/>
        <v>20.488999999999997</v>
      </c>
      <c r="AK604" s="63" t="str">
        <f t="shared" si="139"/>
        <v>N</v>
      </c>
      <c r="AL604" s="63" t="str">
        <f t="shared" si="140"/>
        <v>N</v>
      </c>
      <c r="AM604" s="44" t="str">
        <f t="shared" si="141"/>
        <v>Loss</v>
      </c>
      <c r="AN604" s="44" t="str">
        <f t="shared" si="142"/>
        <v>Loss</v>
      </c>
      <c r="AO604" s="44" t="str">
        <f t="shared" si="143"/>
        <v>Win</v>
      </c>
      <c r="AP604" s="44">
        <f t="shared" si="144"/>
        <v>-50</v>
      </c>
      <c r="AQ604" s="44">
        <f t="shared" si="145"/>
        <v>-50</v>
      </c>
      <c r="AR604" s="44">
        <f t="shared" si="146"/>
        <v>188</v>
      </c>
      <c r="AS604" s="99" t="str">
        <f t="shared" si="147"/>
        <v>+</v>
      </c>
      <c r="AT604" s="99" t="str">
        <f t="shared" si="148"/>
        <v>-</v>
      </c>
      <c r="AU604" s="99" t="str">
        <f t="shared" si="149"/>
        <v>+</v>
      </c>
      <c r="AV604" s="99" t="str">
        <f t="shared" si="150"/>
        <v>+</v>
      </c>
      <c r="AW604" s="99" t="str">
        <f t="shared" si="151"/>
        <v>-</v>
      </c>
    </row>
    <row r="605" spans="1:49" ht="15">
      <c r="A605" s="56">
        <v>43618</v>
      </c>
      <c r="B605" s="57" t="s">
        <v>833</v>
      </c>
      <c r="C605" s="57" t="s">
        <v>1381</v>
      </c>
      <c r="D605" s="57" t="s">
        <v>1382</v>
      </c>
      <c r="E605" s="57" t="s">
        <v>1383</v>
      </c>
      <c r="F605" s="57" t="s">
        <v>1384</v>
      </c>
      <c r="G605" s="57">
        <v>2</v>
      </c>
      <c r="H605" s="57">
        <v>0</v>
      </c>
      <c r="I605" s="57">
        <v>1.52</v>
      </c>
      <c r="J605" s="57">
        <v>4.22</v>
      </c>
      <c r="K605" s="57">
        <v>4.83</v>
      </c>
      <c r="L605" s="57">
        <v>-3.31</v>
      </c>
      <c r="M605" s="57">
        <v>14</v>
      </c>
      <c r="N605" s="57">
        <v>14</v>
      </c>
      <c r="O605" s="57">
        <v>1</v>
      </c>
      <c r="P605" s="57">
        <v>8</v>
      </c>
      <c r="Q605" s="57">
        <v>6</v>
      </c>
      <c r="R605" s="57">
        <v>0</v>
      </c>
      <c r="S605" s="57">
        <v>0</v>
      </c>
      <c r="T605" s="57">
        <v>100</v>
      </c>
      <c r="U605" s="57">
        <v>50</v>
      </c>
      <c r="V605" s="57">
        <v>7.14</v>
      </c>
      <c r="W605" s="57">
        <v>42.86</v>
      </c>
      <c r="X605" s="57">
        <v>28.57</v>
      </c>
      <c r="Y605" s="57">
        <v>7.14</v>
      </c>
      <c r="Z605" s="57">
        <v>64.290000000000006</v>
      </c>
      <c r="AA605" s="57">
        <v>50</v>
      </c>
      <c r="AB605" s="57">
        <v>16.670000000000002</v>
      </c>
      <c r="AC605" s="57">
        <v>7</v>
      </c>
      <c r="AD605" s="57">
        <v>2</v>
      </c>
      <c r="AE605" s="57">
        <v>71.430000000000007</v>
      </c>
      <c r="AF605" s="57">
        <v>0</v>
      </c>
      <c r="AI605" s="45">
        <f t="shared" si="137"/>
        <v>-21.427999999999997</v>
      </c>
      <c r="AJ605" s="46">
        <f t="shared" si="138"/>
        <v>21.427999999999997</v>
      </c>
      <c r="AK605" s="63" t="str">
        <f t="shared" si="139"/>
        <v>N</v>
      </c>
      <c r="AL605" s="63" t="str">
        <f t="shared" si="140"/>
        <v>N</v>
      </c>
      <c r="AM605" s="44" t="str">
        <f t="shared" si="141"/>
        <v>Win</v>
      </c>
      <c r="AN605" s="44" t="str">
        <f t="shared" si="142"/>
        <v>Loss</v>
      </c>
      <c r="AO605" s="44" t="str">
        <f t="shared" si="143"/>
        <v>Loss</v>
      </c>
      <c r="AP605" s="44">
        <f t="shared" si="144"/>
        <v>26</v>
      </c>
      <c r="AQ605" s="44">
        <f t="shared" si="145"/>
        <v>-50</v>
      </c>
      <c r="AR605" s="44">
        <f t="shared" si="146"/>
        <v>-50</v>
      </c>
      <c r="AS605" s="99" t="str">
        <f t="shared" si="147"/>
        <v>+</v>
      </c>
      <c r="AT605" s="99" t="str">
        <f t="shared" si="148"/>
        <v>-</v>
      </c>
      <c r="AU605" s="99" t="str">
        <f t="shared" si="149"/>
        <v>+</v>
      </c>
      <c r="AV605" s="99" t="str">
        <f t="shared" si="150"/>
        <v>+</v>
      </c>
      <c r="AW605" s="99" t="str">
        <f t="shared" si="151"/>
        <v>-</v>
      </c>
    </row>
    <row r="606" spans="1:49" ht="15">
      <c r="A606" s="56">
        <v>43618</v>
      </c>
      <c r="B606" s="57" t="s">
        <v>833</v>
      </c>
      <c r="C606" s="57" t="s">
        <v>1381</v>
      </c>
      <c r="D606" s="57" t="s">
        <v>1385</v>
      </c>
      <c r="E606" s="57" t="s">
        <v>1386</v>
      </c>
      <c r="F606" s="57" t="s">
        <v>1387</v>
      </c>
      <c r="G606" s="57">
        <v>1</v>
      </c>
      <c r="H606" s="57">
        <v>2</v>
      </c>
      <c r="I606" s="57">
        <v>3.91</v>
      </c>
      <c r="J606" s="57">
        <v>4.0199999999999996</v>
      </c>
      <c r="K606" s="57">
        <v>1.66</v>
      </c>
      <c r="L606" s="57">
        <v>2.25</v>
      </c>
      <c r="M606" s="57">
        <v>16</v>
      </c>
      <c r="N606" s="57">
        <v>16</v>
      </c>
      <c r="O606" s="57">
        <v>2</v>
      </c>
      <c r="P606" s="57">
        <v>6</v>
      </c>
      <c r="Q606" s="57">
        <v>8</v>
      </c>
      <c r="R606" s="57">
        <v>0</v>
      </c>
      <c r="S606" s="57">
        <v>0</v>
      </c>
      <c r="T606" s="57">
        <v>100</v>
      </c>
      <c r="U606" s="57">
        <v>68.75</v>
      </c>
      <c r="V606" s="57">
        <v>12.5</v>
      </c>
      <c r="W606" s="57">
        <v>18.75</v>
      </c>
      <c r="X606" s="57">
        <v>93.75</v>
      </c>
      <c r="Y606" s="57">
        <v>0</v>
      </c>
      <c r="Z606" s="57">
        <v>6.25</v>
      </c>
      <c r="AA606" s="57">
        <v>100</v>
      </c>
      <c r="AB606" s="57">
        <v>87.5</v>
      </c>
      <c r="AC606" s="57">
        <v>13</v>
      </c>
      <c r="AD606" s="57">
        <v>15</v>
      </c>
      <c r="AE606" s="57">
        <v>84.62</v>
      </c>
      <c r="AF606" s="57">
        <v>100</v>
      </c>
      <c r="AI606" s="45">
        <f t="shared" si="137"/>
        <v>-36.25</v>
      </c>
      <c r="AJ606" s="46">
        <f t="shared" si="138"/>
        <v>36.25</v>
      </c>
      <c r="AK606" s="63" t="str">
        <f t="shared" si="139"/>
        <v>Y</v>
      </c>
      <c r="AL606" s="63" t="str">
        <f t="shared" si="140"/>
        <v>Y</v>
      </c>
      <c r="AM606" s="44" t="str">
        <f t="shared" si="141"/>
        <v>Loss</v>
      </c>
      <c r="AN606" s="44" t="str">
        <f t="shared" si="142"/>
        <v>Loss</v>
      </c>
      <c r="AO606" s="44" t="str">
        <f t="shared" si="143"/>
        <v>Win</v>
      </c>
      <c r="AP606" s="44">
        <f t="shared" si="144"/>
        <v>-50</v>
      </c>
      <c r="AQ606" s="44">
        <f t="shared" si="145"/>
        <v>-50</v>
      </c>
      <c r="AR606" s="44">
        <f t="shared" si="146"/>
        <v>33</v>
      </c>
      <c r="AS606" s="99" t="str">
        <f t="shared" si="147"/>
        <v>-</v>
      </c>
      <c r="AT606" s="99" t="str">
        <f t="shared" si="148"/>
        <v>-</v>
      </c>
      <c r="AU606" s="99" t="str">
        <f t="shared" si="149"/>
        <v>-</v>
      </c>
      <c r="AV606" s="99" t="str">
        <f t="shared" si="150"/>
        <v>+</v>
      </c>
      <c r="AW606" s="99" t="str">
        <f t="shared" si="151"/>
        <v>-</v>
      </c>
    </row>
    <row r="607" spans="1:49" ht="15">
      <c r="A607" s="56">
        <v>43618</v>
      </c>
      <c r="B607" s="57" t="s">
        <v>833</v>
      </c>
      <c r="C607" s="57" t="s">
        <v>834</v>
      </c>
      <c r="D607" s="57" t="s">
        <v>1388</v>
      </c>
      <c r="E607" s="57" t="s">
        <v>1389</v>
      </c>
      <c r="F607" s="57" t="s">
        <v>1390</v>
      </c>
      <c r="G607" s="57">
        <v>1</v>
      </c>
      <c r="H607" s="57">
        <v>1</v>
      </c>
      <c r="I607" s="57">
        <v>1.27</v>
      </c>
      <c r="J607" s="57">
        <v>5.34</v>
      </c>
      <c r="K607" s="57">
        <v>9.1199999999999992</v>
      </c>
      <c r="L607" s="57">
        <v>-7.85</v>
      </c>
      <c r="M607" s="57">
        <v>20</v>
      </c>
      <c r="N607" s="57">
        <v>17</v>
      </c>
      <c r="O607" s="57">
        <v>2</v>
      </c>
      <c r="P607" s="57">
        <v>8</v>
      </c>
      <c r="Q607" s="57">
        <v>7</v>
      </c>
      <c r="R607" s="57">
        <v>100</v>
      </c>
      <c r="S607" s="57">
        <v>0</v>
      </c>
      <c r="T607" s="57">
        <v>0</v>
      </c>
      <c r="U607" s="57">
        <v>75</v>
      </c>
      <c r="V607" s="57">
        <v>5</v>
      </c>
      <c r="W607" s="57">
        <v>20</v>
      </c>
      <c r="X607" s="57">
        <v>64.709999999999994</v>
      </c>
      <c r="Y607" s="57">
        <v>11.76</v>
      </c>
      <c r="Z607" s="57">
        <v>23.53</v>
      </c>
      <c r="AA607" s="57">
        <v>75</v>
      </c>
      <c r="AB607" s="57">
        <v>85.71</v>
      </c>
      <c r="AC607" s="57">
        <v>19</v>
      </c>
      <c r="AD607" s="57">
        <v>11</v>
      </c>
      <c r="AE607" s="57">
        <v>73.680000000000007</v>
      </c>
      <c r="AF607" s="57">
        <v>81.819999999999993</v>
      </c>
      <c r="AI607" s="45">
        <f t="shared" si="137"/>
        <v>32.088000000000001</v>
      </c>
      <c r="AJ607" s="46">
        <f t="shared" si="138"/>
        <v>-32.088000000000001</v>
      </c>
      <c r="AK607" s="63" t="str">
        <f t="shared" si="139"/>
        <v>N</v>
      </c>
      <c r="AL607" s="63" t="str">
        <f t="shared" si="140"/>
        <v>Y</v>
      </c>
      <c r="AM607" s="44" t="str">
        <f t="shared" si="141"/>
        <v>Loss</v>
      </c>
      <c r="AN607" s="44" t="str">
        <f t="shared" si="142"/>
        <v>Win</v>
      </c>
      <c r="AO607" s="44" t="str">
        <f t="shared" si="143"/>
        <v>Loss</v>
      </c>
      <c r="AP607" s="44">
        <f t="shared" si="144"/>
        <v>-50</v>
      </c>
      <c r="AQ607" s="44">
        <f t="shared" si="145"/>
        <v>217</v>
      </c>
      <c r="AR607" s="44">
        <f t="shared" si="146"/>
        <v>-50</v>
      </c>
      <c r="AS607" s="99" t="str">
        <f t="shared" si="147"/>
        <v>+</v>
      </c>
      <c r="AT607" s="99" t="str">
        <f t="shared" si="148"/>
        <v>+</v>
      </c>
      <c r="AU607" s="99" t="str">
        <f t="shared" si="149"/>
        <v>+</v>
      </c>
      <c r="AV607" s="99" t="str">
        <f t="shared" si="150"/>
        <v>-</v>
      </c>
      <c r="AW607" s="99" t="str">
        <f t="shared" si="151"/>
        <v>+</v>
      </c>
    </row>
    <row r="608" spans="1:49" ht="15">
      <c r="A608" s="56">
        <v>43618</v>
      </c>
      <c r="B608" s="57" t="s">
        <v>1391</v>
      </c>
      <c r="C608" s="57" t="s">
        <v>1392</v>
      </c>
      <c r="D608" s="57" t="s">
        <v>1393</v>
      </c>
      <c r="E608" s="57" t="s">
        <v>1394</v>
      </c>
      <c r="F608" s="57" t="s">
        <v>1395</v>
      </c>
      <c r="G608" s="57">
        <v>0</v>
      </c>
      <c r="H608" s="57">
        <v>2</v>
      </c>
      <c r="I608" s="57">
        <v>2.39</v>
      </c>
      <c r="J608" s="57">
        <v>3.05</v>
      </c>
      <c r="K608" s="57">
        <v>3.2</v>
      </c>
      <c r="L608" s="57">
        <v>-0.81</v>
      </c>
      <c r="M608" s="57">
        <v>41</v>
      </c>
      <c r="N608" s="57">
        <v>36</v>
      </c>
      <c r="O608" s="57">
        <v>1</v>
      </c>
      <c r="P608" s="57">
        <v>19</v>
      </c>
      <c r="Q608" s="57">
        <v>18</v>
      </c>
      <c r="R608" s="57">
        <v>100</v>
      </c>
      <c r="S608" s="57">
        <v>0</v>
      </c>
      <c r="T608" s="57">
        <v>0</v>
      </c>
      <c r="U608" s="57">
        <v>26.83</v>
      </c>
      <c r="V608" s="57">
        <v>29.27</v>
      </c>
      <c r="W608" s="57">
        <v>43.9</v>
      </c>
      <c r="X608" s="57">
        <v>44.44</v>
      </c>
      <c r="Y608" s="57">
        <v>30.56</v>
      </c>
      <c r="Z608" s="57">
        <v>25</v>
      </c>
      <c r="AA608" s="57">
        <v>26.32</v>
      </c>
      <c r="AB608" s="57">
        <v>38.89</v>
      </c>
      <c r="AC608" s="57">
        <v>8</v>
      </c>
      <c r="AD608" s="57">
        <v>30</v>
      </c>
      <c r="AE608" s="57">
        <v>12.5</v>
      </c>
      <c r="AF608" s="57">
        <v>50</v>
      </c>
      <c r="AI608" s="45">
        <f t="shared" si="137"/>
        <v>22.568999999999999</v>
      </c>
      <c r="AJ608" s="46">
        <f t="shared" si="138"/>
        <v>-22.568999999999999</v>
      </c>
      <c r="AK608" s="63" t="str">
        <f t="shared" si="139"/>
        <v>N</v>
      </c>
      <c r="AL608" s="63" t="str">
        <f t="shared" si="140"/>
        <v>N</v>
      </c>
      <c r="AM608" s="44" t="str">
        <f t="shared" si="141"/>
        <v>Loss</v>
      </c>
      <c r="AN608" s="44" t="str">
        <f t="shared" si="142"/>
        <v>Loss</v>
      </c>
      <c r="AO608" s="44" t="str">
        <f t="shared" si="143"/>
        <v>Win</v>
      </c>
      <c r="AP608" s="44">
        <f t="shared" si="144"/>
        <v>-50</v>
      </c>
      <c r="AQ608" s="44">
        <f t="shared" si="145"/>
        <v>-50</v>
      </c>
      <c r="AR608" s="44">
        <f t="shared" si="146"/>
        <v>110</v>
      </c>
      <c r="AS608" s="99" t="str">
        <f t="shared" si="147"/>
        <v>+</v>
      </c>
      <c r="AT608" s="99" t="str">
        <f t="shared" si="148"/>
        <v>+</v>
      </c>
      <c r="AU608" s="99" t="str">
        <f t="shared" si="149"/>
        <v>-</v>
      </c>
      <c r="AV608" s="99" t="str">
        <f t="shared" si="150"/>
        <v>-</v>
      </c>
      <c r="AW608" s="99" t="str">
        <f t="shared" si="151"/>
        <v>+</v>
      </c>
    </row>
    <row r="609" spans="1:49" ht="15">
      <c r="A609" s="56">
        <v>43618</v>
      </c>
      <c r="B609" s="57" t="s">
        <v>351</v>
      </c>
      <c r="C609" s="57" t="s">
        <v>1396</v>
      </c>
      <c r="D609" s="57" t="s">
        <v>1397</v>
      </c>
      <c r="E609" s="57" t="s">
        <v>1398</v>
      </c>
      <c r="F609" s="57" t="s">
        <v>1399</v>
      </c>
      <c r="G609" s="57">
        <v>2</v>
      </c>
      <c r="H609" s="57">
        <v>0</v>
      </c>
      <c r="I609" s="57">
        <v>1.64</v>
      </c>
      <c r="J609" s="57">
        <v>3.93</v>
      </c>
      <c r="K609" s="57">
        <v>4.43</v>
      </c>
      <c r="L609" s="57">
        <v>-2.79</v>
      </c>
      <c r="M609" s="57">
        <v>35</v>
      </c>
      <c r="N609" s="57">
        <v>39</v>
      </c>
      <c r="O609" s="57">
        <v>2</v>
      </c>
      <c r="P609" s="57">
        <v>20</v>
      </c>
      <c r="Q609" s="57">
        <v>21</v>
      </c>
      <c r="R609" s="57">
        <v>100</v>
      </c>
      <c r="S609" s="57">
        <v>0</v>
      </c>
      <c r="T609" s="57">
        <v>0</v>
      </c>
      <c r="U609" s="57">
        <v>57.14</v>
      </c>
      <c r="V609" s="57">
        <v>11.43</v>
      </c>
      <c r="W609" s="57">
        <v>31.43</v>
      </c>
      <c r="X609" s="57">
        <v>38.46</v>
      </c>
      <c r="Y609" s="57">
        <v>17.95</v>
      </c>
      <c r="Z609" s="57">
        <v>43.59</v>
      </c>
      <c r="AA609" s="57">
        <v>60</v>
      </c>
      <c r="AB609" s="57">
        <v>42.86</v>
      </c>
      <c r="AC609" s="57">
        <v>22</v>
      </c>
      <c r="AD609" s="57">
        <v>22</v>
      </c>
      <c r="AE609" s="57">
        <v>77.27</v>
      </c>
      <c r="AF609" s="57">
        <v>45.45</v>
      </c>
      <c r="AI609" s="45">
        <f t="shared" si="137"/>
        <v>35.515999999999998</v>
      </c>
      <c r="AJ609" s="46">
        <f t="shared" si="138"/>
        <v>-35.515999999999998</v>
      </c>
      <c r="AK609" s="63" t="str">
        <f t="shared" si="139"/>
        <v>N</v>
      </c>
      <c r="AL609" s="63" t="str">
        <f t="shared" si="140"/>
        <v>N</v>
      </c>
      <c r="AM609" s="44" t="str">
        <f t="shared" si="141"/>
        <v>Win</v>
      </c>
      <c r="AN609" s="44" t="str">
        <f t="shared" si="142"/>
        <v>Loss</v>
      </c>
      <c r="AO609" s="44" t="str">
        <f t="shared" si="143"/>
        <v>Loss</v>
      </c>
      <c r="AP609" s="44">
        <f t="shared" si="144"/>
        <v>32</v>
      </c>
      <c r="AQ609" s="44">
        <f t="shared" si="145"/>
        <v>-50</v>
      </c>
      <c r="AR609" s="44">
        <f t="shared" si="146"/>
        <v>-50</v>
      </c>
      <c r="AS609" s="99" t="str">
        <f t="shared" si="147"/>
        <v>+</v>
      </c>
      <c r="AT609" s="99" t="str">
        <f t="shared" si="148"/>
        <v>+</v>
      </c>
      <c r="AU609" s="99" t="str">
        <f t="shared" si="149"/>
        <v>+</v>
      </c>
      <c r="AV609" s="99" t="str">
        <f t="shared" si="150"/>
        <v>+</v>
      </c>
      <c r="AW609" s="99" t="str">
        <f t="shared" si="151"/>
        <v>+</v>
      </c>
    </row>
    <row r="610" spans="1:49" ht="15">
      <c r="A610" s="56">
        <v>43618</v>
      </c>
      <c r="B610" s="57" t="s">
        <v>351</v>
      </c>
      <c r="C610" s="57" t="s">
        <v>1400</v>
      </c>
      <c r="D610" s="57" t="s">
        <v>1401</v>
      </c>
      <c r="E610" s="57" t="s">
        <v>1402</v>
      </c>
      <c r="F610" s="57" t="s">
        <v>1403</v>
      </c>
      <c r="G610" s="57">
        <v>1</v>
      </c>
      <c r="H610" s="57">
        <v>0</v>
      </c>
      <c r="I610" s="57">
        <v>1.98</v>
      </c>
      <c r="J610" s="57">
        <v>3.42</v>
      </c>
      <c r="K610" s="57">
        <v>3.66</v>
      </c>
      <c r="L610" s="57">
        <v>-1.68</v>
      </c>
      <c r="M610" s="57">
        <v>44</v>
      </c>
      <c r="N610" s="57">
        <v>39</v>
      </c>
      <c r="O610" s="57">
        <v>2</v>
      </c>
      <c r="P610" s="57">
        <v>22</v>
      </c>
      <c r="Q610" s="57">
        <v>21</v>
      </c>
      <c r="R610" s="57">
        <v>100</v>
      </c>
      <c r="S610" s="57">
        <v>0</v>
      </c>
      <c r="T610" s="57">
        <v>0</v>
      </c>
      <c r="U610" s="57">
        <v>59.09</v>
      </c>
      <c r="V610" s="57">
        <v>25</v>
      </c>
      <c r="W610" s="57">
        <v>15.91</v>
      </c>
      <c r="X610" s="57">
        <v>43.59</v>
      </c>
      <c r="Y610" s="57">
        <v>20.51</v>
      </c>
      <c r="Z610" s="57">
        <v>35.9</v>
      </c>
      <c r="AA610" s="57">
        <v>63.64</v>
      </c>
      <c r="AB610" s="57">
        <v>33.33</v>
      </c>
      <c r="AC610" s="57">
        <v>38</v>
      </c>
      <c r="AD610" s="57">
        <v>18</v>
      </c>
      <c r="AE610" s="57">
        <v>65.790000000000006</v>
      </c>
      <c r="AF610" s="57">
        <v>72.22</v>
      </c>
      <c r="AI610" s="45">
        <f t="shared" si="137"/>
        <v>37.54699999999999</v>
      </c>
      <c r="AJ610" s="46">
        <f t="shared" si="138"/>
        <v>-37.54699999999999</v>
      </c>
      <c r="AK610" s="63" t="str">
        <f t="shared" si="139"/>
        <v>N</v>
      </c>
      <c r="AL610" s="63" t="str">
        <f t="shared" si="140"/>
        <v>N</v>
      </c>
      <c r="AM610" s="44" t="str">
        <f t="shared" si="141"/>
        <v>Win</v>
      </c>
      <c r="AN610" s="44" t="str">
        <f t="shared" si="142"/>
        <v>Loss</v>
      </c>
      <c r="AO610" s="44" t="str">
        <f t="shared" si="143"/>
        <v>Loss</v>
      </c>
      <c r="AP610" s="44">
        <f t="shared" si="144"/>
        <v>49</v>
      </c>
      <c r="AQ610" s="44">
        <f t="shared" si="145"/>
        <v>-50</v>
      </c>
      <c r="AR610" s="44">
        <f t="shared" si="146"/>
        <v>-50</v>
      </c>
      <c r="AS610" s="99" t="str">
        <f t="shared" si="147"/>
        <v>+</v>
      </c>
      <c r="AT610" s="99" t="str">
        <f t="shared" si="148"/>
        <v>+</v>
      </c>
      <c r="AU610" s="99" t="str">
        <f t="shared" si="149"/>
        <v>+</v>
      </c>
      <c r="AV610" s="99" t="str">
        <f t="shared" si="150"/>
        <v>+</v>
      </c>
      <c r="AW610" s="99" t="str">
        <f t="shared" si="151"/>
        <v>+</v>
      </c>
    </row>
    <row r="611" spans="1:49" ht="15">
      <c r="A611" s="56">
        <v>43618</v>
      </c>
      <c r="B611" s="57" t="s">
        <v>351</v>
      </c>
      <c r="C611" s="57" t="s">
        <v>1400</v>
      </c>
      <c r="D611" s="57" t="s">
        <v>1404</v>
      </c>
      <c r="E611" s="57" t="s">
        <v>1405</v>
      </c>
      <c r="F611" s="57" t="s">
        <v>1406</v>
      </c>
      <c r="G611" s="57">
        <v>3</v>
      </c>
      <c r="H611" s="57">
        <v>2</v>
      </c>
      <c r="I611" s="57">
        <v>4.3600000000000003</v>
      </c>
      <c r="J611" s="57">
        <v>3.72</v>
      </c>
      <c r="K611" s="57">
        <v>1.74</v>
      </c>
      <c r="L611" s="57">
        <v>2.62</v>
      </c>
      <c r="M611" s="57">
        <v>41</v>
      </c>
      <c r="N611" s="57">
        <v>45</v>
      </c>
      <c r="O611" s="57">
        <v>0</v>
      </c>
      <c r="P611" s="57">
        <v>17</v>
      </c>
      <c r="Q611" s="57">
        <v>22</v>
      </c>
      <c r="R611" s="57">
        <v>0</v>
      </c>
      <c r="S611" s="57">
        <v>0</v>
      </c>
      <c r="T611" s="57">
        <v>0</v>
      </c>
      <c r="U611" s="57">
        <v>34.15</v>
      </c>
      <c r="V611" s="57">
        <v>17.07</v>
      </c>
      <c r="W611" s="57">
        <v>48.78</v>
      </c>
      <c r="X611" s="57">
        <v>71.11</v>
      </c>
      <c r="Y611" s="57">
        <v>15.56</v>
      </c>
      <c r="Z611" s="57">
        <v>13.33</v>
      </c>
      <c r="AA611" s="57">
        <v>47.06</v>
      </c>
      <c r="AB611" s="57">
        <v>68.180000000000007</v>
      </c>
      <c r="AC611" s="57">
        <v>13</v>
      </c>
      <c r="AD611" s="57">
        <v>35</v>
      </c>
      <c r="AE611" s="57">
        <v>53.85</v>
      </c>
      <c r="AF611" s="57">
        <v>77.14</v>
      </c>
      <c r="AI611" s="45">
        <f t="shared" si="137"/>
        <v>-14.331</v>
      </c>
      <c r="AJ611" s="46">
        <f t="shared" si="138"/>
        <v>14.331</v>
      </c>
      <c r="AK611" s="63" t="str">
        <f t="shared" si="139"/>
        <v>N</v>
      </c>
      <c r="AL611" s="63" t="str">
        <f t="shared" si="140"/>
        <v>N</v>
      </c>
      <c r="AM611" s="44" t="str">
        <f t="shared" si="141"/>
        <v>Win</v>
      </c>
      <c r="AN611" s="44" t="str">
        <f t="shared" si="142"/>
        <v>Loss</v>
      </c>
      <c r="AO611" s="44" t="str">
        <f t="shared" si="143"/>
        <v>Loss</v>
      </c>
      <c r="AP611" s="44">
        <f t="shared" si="144"/>
        <v>168.00000000000003</v>
      </c>
      <c r="AQ611" s="44">
        <f t="shared" si="145"/>
        <v>-50</v>
      </c>
      <c r="AR611" s="44">
        <f t="shared" si="146"/>
        <v>-50</v>
      </c>
      <c r="AS611" s="99" t="str">
        <f t="shared" si="147"/>
        <v>-</v>
      </c>
      <c r="AT611" s="99" t="str">
        <f t="shared" si="148"/>
        <v>n/a</v>
      </c>
      <c r="AU611" s="99" t="str">
        <f t="shared" si="149"/>
        <v>-</v>
      </c>
      <c r="AV611" s="99" t="str">
        <f t="shared" si="150"/>
        <v>-</v>
      </c>
      <c r="AW611" s="99" t="str">
        <f t="shared" si="151"/>
        <v>-</v>
      </c>
    </row>
    <row r="612" spans="1:49" ht="15">
      <c r="A612" s="56">
        <v>43618</v>
      </c>
      <c r="B612" s="57" t="s">
        <v>272</v>
      </c>
      <c r="C612" s="57" t="s">
        <v>318</v>
      </c>
      <c r="D612" s="57" t="s">
        <v>1407</v>
      </c>
      <c r="E612" s="57" t="s">
        <v>324</v>
      </c>
      <c r="F612" s="57" t="s">
        <v>368</v>
      </c>
      <c r="G612" s="57">
        <v>1</v>
      </c>
      <c r="H612" s="57">
        <v>2</v>
      </c>
      <c r="I612" s="57">
        <v>1.53</v>
      </c>
      <c r="J612" s="57">
        <v>4.38</v>
      </c>
      <c r="K612" s="57">
        <v>4.71</v>
      </c>
      <c r="L612" s="57">
        <v>-3.18</v>
      </c>
      <c r="M612" s="57">
        <v>11</v>
      </c>
      <c r="N612" s="57">
        <v>34</v>
      </c>
      <c r="O612" s="57">
        <v>1</v>
      </c>
      <c r="P612" s="57">
        <v>5</v>
      </c>
      <c r="Q612" s="57">
        <v>16</v>
      </c>
      <c r="R612" s="57">
        <v>100</v>
      </c>
      <c r="S612" s="57">
        <v>0</v>
      </c>
      <c r="T612" s="57">
        <v>0</v>
      </c>
      <c r="U612" s="57">
        <v>54.55</v>
      </c>
      <c r="V612" s="57">
        <v>9.09</v>
      </c>
      <c r="W612" s="57">
        <v>36.36</v>
      </c>
      <c r="X612" s="57">
        <v>52.94</v>
      </c>
      <c r="Y612" s="57">
        <v>17.649999999999999</v>
      </c>
      <c r="Z612" s="57">
        <v>29.41</v>
      </c>
      <c r="AA612" s="57">
        <v>60</v>
      </c>
      <c r="AB612" s="57">
        <v>43.75</v>
      </c>
      <c r="AC612" s="57">
        <v>5</v>
      </c>
      <c r="AD612" s="57">
        <v>27</v>
      </c>
      <c r="AE612" s="57">
        <v>80</v>
      </c>
      <c r="AF612" s="57">
        <v>62.96</v>
      </c>
      <c r="AI612" s="45">
        <f t="shared" si="137"/>
        <v>28.075999999999997</v>
      </c>
      <c r="AJ612" s="46">
        <f t="shared" si="138"/>
        <v>-28.075999999999997</v>
      </c>
      <c r="AK612" s="63" t="str">
        <f t="shared" si="139"/>
        <v>Y</v>
      </c>
      <c r="AL612" s="63" t="str">
        <f t="shared" si="140"/>
        <v>N</v>
      </c>
      <c r="AM612" s="44" t="str">
        <f t="shared" si="141"/>
        <v>Loss</v>
      </c>
      <c r="AN612" s="44" t="str">
        <f t="shared" si="142"/>
        <v>Loss</v>
      </c>
      <c r="AO612" s="44" t="str">
        <f t="shared" si="143"/>
        <v>Win</v>
      </c>
      <c r="AP612" s="44">
        <f t="shared" si="144"/>
        <v>-50</v>
      </c>
      <c r="AQ612" s="44">
        <f t="shared" si="145"/>
        <v>-50</v>
      </c>
      <c r="AR612" s="44">
        <f t="shared" si="146"/>
        <v>185.5</v>
      </c>
      <c r="AS612" s="99" t="str">
        <f t="shared" si="147"/>
        <v>+</v>
      </c>
      <c r="AT612" s="99" t="str">
        <f t="shared" si="148"/>
        <v>+</v>
      </c>
      <c r="AU612" s="99" t="str">
        <f t="shared" si="149"/>
        <v>+</v>
      </c>
      <c r="AV612" s="99" t="str">
        <f t="shared" si="150"/>
        <v>+</v>
      </c>
      <c r="AW612" s="99" t="str">
        <f t="shared" si="151"/>
        <v>+</v>
      </c>
    </row>
    <row r="613" spans="1:49" ht="15">
      <c r="A613" s="56">
        <v>43618</v>
      </c>
      <c r="B613" s="57" t="s">
        <v>272</v>
      </c>
      <c r="C613" s="57" t="s">
        <v>282</v>
      </c>
      <c r="D613" s="57" t="s">
        <v>1408</v>
      </c>
      <c r="E613" s="57" t="s">
        <v>1409</v>
      </c>
      <c r="F613" s="57" t="s">
        <v>1410</v>
      </c>
      <c r="G613" s="57">
        <v>1</v>
      </c>
      <c r="H613" s="57">
        <v>1</v>
      </c>
      <c r="I613" s="57">
        <v>2.17</v>
      </c>
      <c r="J613" s="57">
        <v>3.59</v>
      </c>
      <c r="K613" s="57">
        <v>2.86</v>
      </c>
      <c r="L613" s="57">
        <v>-0.69</v>
      </c>
      <c r="M613" s="57">
        <v>32</v>
      </c>
      <c r="N613" s="57">
        <v>37</v>
      </c>
      <c r="O613" s="57">
        <v>0</v>
      </c>
      <c r="P613" s="57">
        <v>17</v>
      </c>
      <c r="Q613" s="57">
        <v>18</v>
      </c>
      <c r="R613" s="57">
        <v>0</v>
      </c>
      <c r="S613" s="57">
        <v>0</v>
      </c>
      <c r="T613" s="57">
        <v>0</v>
      </c>
      <c r="U613" s="57">
        <v>56.25</v>
      </c>
      <c r="V613" s="57">
        <v>25</v>
      </c>
      <c r="W613" s="57">
        <v>18.75</v>
      </c>
      <c r="X613" s="57">
        <v>43.24</v>
      </c>
      <c r="Y613" s="57">
        <v>27.03</v>
      </c>
      <c r="Z613" s="57">
        <v>29.73</v>
      </c>
      <c r="AA613" s="57">
        <v>58.82</v>
      </c>
      <c r="AB613" s="57">
        <v>38.89</v>
      </c>
      <c r="AC613" s="57">
        <v>19</v>
      </c>
      <c r="AD613" s="57">
        <v>19</v>
      </c>
      <c r="AE613" s="57">
        <v>63.16</v>
      </c>
      <c r="AF613" s="57">
        <v>68.42</v>
      </c>
      <c r="AI613" s="45">
        <f t="shared" si="137"/>
        <v>4.5949999999999989</v>
      </c>
      <c r="AJ613" s="46">
        <f t="shared" si="138"/>
        <v>-4.5949999999999989</v>
      </c>
      <c r="AK613" s="63" t="str">
        <f t="shared" si="139"/>
        <v>N</v>
      </c>
      <c r="AL613" s="63" t="str">
        <f t="shared" si="140"/>
        <v>N</v>
      </c>
      <c r="AM613" s="44" t="str">
        <f t="shared" si="141"/>
        <v>Loss</v>
      </c>
      <c r="AN613" s="44" t="str">
        <f t="shared" si="142"/>
        <v>Win</v>
      </c>
      <c r="AO613" s="44" t="str">
        <f t="shared" si="143"/>
        <v>Loss</v>
      </c>
      <c r="AP613" s="44">
        <f t="shared" si="144"/>
        <v>-50</v>
      </c>
      <c r="AQ613" s="44">
        <f t="shared" si="145"/>
        <v>129.5</v>
      </c>
      <c r="AR613" s="44">
        <f t="shared" si="146"/>
        <v>-50</v>
      </c>
      <c r="AS613" s="99" t="str">
        <f t="shared" si="147"/>
        <v>+</v>
      </c>
      <c r="AT613" s="99" t="str">
        <f t="shared" si="148"/>
        <v>n/a</v>
      </c>
      <c r="AU613" s="99" t="str">
        <f t="shared" si="149"/>
        <v>+</v>
      </c>
      <c r="AV613" s="99" t="str">
        <f t="shared" si="150"/>
        <v>+</v>
      </c>
      <c r="AW613" s="99" t="str">
        <f t="shared" si="151"/>
        <v>+</v>
      </c>
    </row>
    <row r="614" spans="1:49" ht="15">
      <c r="A614" s="56">
        <v>43618</v>
      </c>
      <c r="B614" s="57" t="s">
        <v>272</v>
      </c>
      <c r="C614" s="57" t="s">
        <v>273</v>
      </c>
      <c r="D614" s="57" t="s">
        <v>1411</v>
      </c>
      <c r="E614" s="57" t="s">
        <v>1412</v>
      </c>
      <c r="F614" s="57" t="s">
        <v>1413</v>
      </c>
      <c r="G614" s="57">
        <v>5</v>
      </c>
      <c r="H614" s="57">
        <v>0</v>
      </c>
      <c r="I614" s="57">
        <v>2.56</v>
      </c>
      <c r="J614" s="57">
        <v>3.67</v>
      </c>
      <c r="K614" s="57">
        <v>2.3199999999999998</v>
      </c>
      <c r="L614" s="57">
        <v>0.24</v>
      </c>
      <c r="M614" s="57">
        <v>34</v>
      </c>
      <c r="N614" s="57">
        <v>52</v>
      </c>
      <c r="O614" s="57">
        <v>0</v>
      </c>
      <c r="P614" s="57">
        <v>17</v>
      </c>
      <c r="Q614" s="57">
        <v>26</v>
      </c>
      <c r="R614" s="57">
        <v>0</v>
      </c>
      <c r="S614" s="57">
        <v>0</v>
      </c>
      <c r="T614" s="57">
        <v>0</v>
      </c>
      <c r="U614" s="57">
        <v>38.24</v>
      </c>
      <c r="V614" s="57">
        <v>23.53</v>
      </c>
      <c r="W614" s="57">
        <v>38.24</v>
      </c>
      <c r="X614" s="57">
        <v>36.54</v>
      </c>
      <c r="Y614" s="57">
        <v>21.15</v>
      </c>
      <c r="Z614" s="57">
        <v>42.31</v>
      </c>
      <c r="AA614" s="57">
        <v>47.06</v>
      </c>
      <c r="AB614" s="57">
        <v>26.92</v>
      </c>
      <c r="AC614" s="57">
        <v>14</v>
      </c>
      <c r="AD614" s="57">
        <v>19</v>
      </c>
      <c r="AE614" s="57">
        <v>64.290000000000006</v>
      </c>
      <c r="AF614" s="57">
        <v>57.89</v>
      </c>
      <c r="AI614" s="45">
        <f t="shared" si="137"/>
        <v>1.392000000000003</v>
      </c>
      <c r="AJ614" s="46">
        <f t="shared" si="138"/>
        <v>-1.392000000000003</v>
      </c>
      <c r="AK614" s="63" t="str">
        <f t="shared" si="139"/>
        <v>N</v>
      </c>
      <c r="AL614" s="63" t="str">
        <f t="shared" si="140"/>
        <v>N</v>
      </c>
      <c r="AM614" s="44" t="str">
        <f t="shared" si="141"/>
        <v>Win</v>
      </c>
      <c r="AN614" s="44" t="str">
        <f t="shared" si="142"/>
        <v>Loss</v>
      </c>
      <c r="AO614" s="44" t="str">
        <f t="shared" si="143"/>
        <v>Loss</v>
      </c>
      <c r="AP614" s="44">
        <f t="shared" si="144"/>
        <v>78</v>
      </c>
      <c r="AQ614" s="44">
        <f t="shared" si="145"/>
        <v>-50</v>
      </c>
      <c r="AR614" s="44">
        <f t="shared" si="146"/>
        <v>-50</v>
      </c>
      <c r="AS614" s="99" t="str">
        <f t="shared" si="147"/>
        <v>-</v>
      </c>
      <c r="AT614" s="99" t="str">
        <f t="shared" si="148"/>
        <v>n/a</v>
      </c>
      <c r="AU614" s="99" t="str">
        <f t="shared" si="149"/>
        <v>+</v>
      </c>
      <c r="AV614" s="99" t="str">
        <f t="shared" si="150"/>
        <v>+</v>
      </c>
      <c r="AW614" s="99" t="str">
        <f t="shared" si="151"/>
        <v>+</v>
      </c>
    </row>
    <row r="615" spans="1:49" ht="15">
      <c r="A615" s="56">
        <v>43618</v>
      </c>
      <c r="B615" s="57" t="s">
        <v>272</v>
      </c>
      <c r="C615" s="57" t="s">
        <v>273</v>
      </c>
      <c r="D615" s="57" t="s">
        <v>1414</v>
      </c>
      <c r="E615" s="57" t="s">
        <v>1415</v>
      </c>
      <c r="F615" s="57" t="s">
        <v>1416</v>
      </c>
      <c r="G615" s="57">
        <v>0</v>
      </c>
      <c r="H615" s="57">
        <v>0</v>
      </c>
      <c r="I615" s="57">
        <v>1.88</v>
      </c>
      <c r="J615" s="57">
        <v>3.98</v>
      </c>
      <c r="K615" s="57">
        <v>3.21</v>
      </c>
      <c r="L615" s="57">
        <v>-1.33</v>
      </c>
      <c r="M615" s="57">
        <v>27</v>
      </c>
      <c r="N615" s="57">
        <v>62</v>
      </c>
      <c r="O615" s="57">
        <v>1</v>
      </c>
      <c r="P615" s="57">
        <v>13</v>
      </c>
      <c r="Q615" s="57">
        <v>30</v>
      </c>
      <c r="R615" s="57">
        <v>0</v>
      </c>
      <c r="S615" s="57">
        <v>0</v>
      </c>
      <c r="T615" s="57">
        <v>100</v>
      </c>
      <c r="U615" s="57">
        <v>51.85</v>
      </c>
      <c r="V615" s="57">
        <v>14.81</v>
      </c>
      <c r="W615" s="57">
        <v>33.33</v>
      </c>
      <c r="X615" s="57">
        <v>37.1</v>
      </c>
      <c r="Y615" s="57">
        <v>16.13</v>
      </c>
      <c r="Z615" s="57">
        <v>46.77</v>
      </c>
      <c r="AA615" s="57">
        <v>76.92</v>
      </c>
      <c r="AB615" s="57">
        <v>43.33</v>
      </c>
      <c r="AC615" s="57">
        <v>24</v>
      </c>
      <c r="AD615" s="57">
        <v>32</v>
      </c>
      <c r="AE615" s="57">
        <v>58.33</v>
      </c>
      <c r="AF615" s="57">
        <v>59.38</v>
      </c>
      <c r="AI615" s="45">
        <f t="shared" si="137"/>
        <v>-24.494</v>
      </c>
      <c r="AJ615" s="46">
        <f t="shared" si="138"/>
        <v>24.494</v>
      </c>
      <c r="AK615" s="63" t="str">
        <f t="shared" si="139"/>
        <v>N</v>
      </c>
      <c r="AL615" s="63" t="str">
        <f t="shared" si="140"/>
        <v>N</v>
      </c>
      <c r="AM615" s="44" t="str">
        <f t="shared" si="141"/>
        <v>Loss</v>
      </c>
      <c r="AN615" s="44" t="str">
        <f t="shared" si="142"/>
        <v>Win</v>
      </c>
      <c r="AO615" s="44" t="str">
        <f t="shared" si="143"/>
        <v>Loss</v>
      </c>
      <c r="AP615" s="44">
        <f t="shared" si="144"/>
        <v>-50</v>
      </c>
      <c r="AQ615" s="44">
        <f t="shared" si="145"/>
        <v>149</v>
      </c>
      <c r="AR615" s="44">
        <f t="shared" si="146"/>
        <v>-50</v>
      </c>
      <c r="AS615" s="99" t="str">
        <f t="shared" si="147"/>
        <v>+</v>
      </c>
      <c r="AT615" s="99" t="str">
        <f t="shared" si="148"/>
        <v>-</v>
      </c>
      <c r="AU615" s="99" t="str">
        <f t="shared" si="149"/>
        <v>+</v>
      </c>
      <c r="AV615" s="99" t="str">
        <f t="shared" si="150"/>
        <v>+</v>
      </c>
      <c r="AW615" s="99" t="str">
        <f t="shared" si="151"/>
        <v>-</v>
      </c>
    </row>
    <row r="616" spans="1:49" ht="15">
      <c r="A616" s="56">
        <v>43618</v>
      </c>
      <c r="B616" s="57" t="s">
        <v>272</v>
      </c>
      <c r="C616" s="57" t="s">
        <v>273</v>
      </c>
      <c r="D616" s="57" t="s">
        <v>1417</v>
      </c>
      <c r="E616" s="57" t="s">
        <v>1418</v>
      </c>
      <c r="F616" s="57" t="s">
        <v>275</v>
      </c>
      <c r="G616" s="57">
        <v>2</v>
      </c>
      <c r="H616" s="57">
        <v>0</v>
      </c>
      <c r="I616" s="57">
        <v>1.31</v>
      </c>
      <c r="J616" s="57">
        <v>5.33</v>
      </c>
      <c r="K616" s="57">
        <v>6.17</v>
      </c>
      <c r="L616" s="57">
        <v>-4.8600000000000003</v>
      </c>
      <c r="M616" s="57">
        <v>35</v>
      </c>
      <c r="N616" s="57">
        <v>32</v>
      </c>
      <c r="O616" s="57">
        <v>2</v>
      </c>
      <c r="P616" s="57">
        <v>18</v>
      </c>
      <c r="Q616" s="57">
        <v>16</v>
      </c>
      <c r="R616" s="57">
        <v>0</v>
      </c>
      <c r="S616" s="57">
        <v>0</v>
      </c>
      <c r="T616" s="57">
        <v>100</v>
      </c>
      <c r="U616" s="57">
        <v>34.29</v>
      </c>
      <c r="V616" s="57">
        <v>17.14</v>
      </c>
      <c r="W616" s="57">
        <v>48.57</v>
      </c>
      <c r="X616" s="57">
        <v>40.630000000000003</v>
      </c>
      <c r="Y616" s="57">
        <v>3.13</v>
      </c>
      <c r="Z616" s="57">
        <v>56.25</v>
      </c>
      <c r="AA616" s="57">
        <v>38.89</v>
      </c>
      <c r="AB616" s="57">
        <v>25</v>
      </c>
      <c r="AC616" s="57">
        <v>21</v>
      </c>
      <c r="AD616" s="57">
        <v>13</v>
      </c>
      <c r="AE616" s="57">
        <v>38.1</v>
      </c>
      <c r="AF616" s="57">
        <v>61.54</v>
      </c>
      <c r="AI616" s="45">
        <f t="shared" si="137"/>
        <v>-28.331000000000003</v>
      </c>
      <c r="AJ616" s="46">
        <f t="shared" si="138"/>
        <v>28.331000000000003</v>
      </c>
      <c r="AK616" s="63" t="str">
        <f t="shared" si="139"/>
        <v>N</v>
      </c>
      <c r="AL616" s="63" t="str">
        <f t="shared" si="140"/>
        <v>N</v>
      </c>
      <c r="AM616" s="44" t="str">
        <f t="shared" si="141"/>
        <v>Win</v>
      </c>
      <c r="AN616" s="44" t="str">
        <f t="shared" si="142"/>
        <v>Loss</v>
      </c>
      <c r="AO616" s="44" t="str">
        <f t="shared" si="143"/>
        <v>Loss</v>
      </c>
      <c r="AP616" s="44">
        <f t="shared" si="144"/>
        <v>15.5</v>
      </c>
      <c r="AQ616" s="44">
        <f t="shared" si="145"/>
        <v>-50</v>
      </c>
      <c r="AR616" s="44">
        <f t="shared" si="146"/>
        <v>-50</v>
      </c>
      <c r="AS616" s="99" t="str">
        <f t="shared" si="147"/>
        <v>+</v>
      </c>
      <c r="AT616" s="99" t="str">
        <f t="shared" si="148"/>
        <v>-</v>
      </c>
      <c r="AU616" s="99" t="str">
        <f t="shared" si="149"/>
        <v>-</v>
      </c>
      <c r="AV616" s="99" t="str">
        <f t="shared" si="150"/>
        <v>+</v>
      </c>
      <c r="AW616" s="99" t="str">
        <f t="shared" si="151"/>
        <v>-</v>
      </c>
    </row>
    <row r="617" spans="1:49" ht="15">
      <c r="A617" s="56">
        <v>43618</v>
      </c>
      <c r="B617" s="57" t="s">
        <v>272</v>
      </c>
      <c r="C617" s="57" t="s">
        <v>1419</v>
      </c>
      <c r="D617" s="57" t="s">
        <v>1420</v>
      </c>
      <c r="E617" s="57" t="s">
        <v>1421</v>
      </c>
      <c r="F617" s="57" t="s">
        <v>1422</v>
      </c>
      <c r="G617" s="57">
        <v>1</v>
      </c>
      <c r="H617" s="57">
        <v>0</v>
      </c>
      <c r="I617" s="57">
        <v>1.61</v>
      </c>
      <c r="J617" s="57">
        <v>3.94</v>
      </c>
      <c r="K617" s="57">
        <v>5.2</v>
      </c>
      <c r="L617" s="57">
        <v>-3.59</v>
      </c>
      <c r="M617" s="57">
        <v>12</v>
      </c>
      <c r="N617" s="57">
        <v>15</v>
      </c>
      <c r="O617" s="57">
        <v>0</v>
      </c>
      <c r="P617" s="57">
        <v>4</v>
      </c>
      <c r="Q617" s="57">
        <v>8</v>
      </c>
      <c r="R617" s="57">
        <v>0</v>
      </c>
      <c r="S617" s="57">
        <v>0</v>
      </c>
      <c r="T617" s="57">
        <v>0</v>
      </c>
      <c r="U617" s="57">
        <v>75</v>
      </c>
      <c r="V617" s="57">
        <v>16.670000000000002</v>
      </c>
      <c r="W617" s="57">
        <v>8.33</v>
      </c>
      <c r="X617" s="57">
        <v>60</v>
      </c>
      <c r="Y617" s="57">
        <v>13.33</v>
      </c>
      <c r="Z617" s="57">
        <v>26.67</v>
      </c>
      <c r="AA617" s="57">
        <v>100</v>
      </c>
      <c r="AB617" s="57">
        <v>62.5</v>
      </c>
      <c r="AC617" s="57">
        <v>10</v>
      </c>
      <c r="AD617" s="57">
        <v>15</v>
      </c>
      <c r="AE617" s="57">
        <v>80</v>
      </c>
      <c r="AF617" s="57">
        <v>60</v>
      </c>
      <c r="AI617" s="45">
        <f t="shared" si="137"/>
        <v>7.0020000000000016</v>
      </c>
      <c r="AJ617" s="46">
        <f t="shared" si="138"/>
        <v>-7.0020000000000016</v>
      </c>
      <c r="AK617" s="63" t="str">
        <f t="shared" si="139"/>
        <v>Y</v>
      </c>
      <c r="AL617" s="63" t="str">
        <f t="shared" si="140"/>
        <v>N</v>
      </c>
      <c r="AM617" s="44" t="str">
        <f t="shared" si="141"/>
        <v>Win</v>
      </c>
      <c r="AN617" s="44" t="str">
        <f t="shared" si="142"/>
        <v>Loss</v>
      </c>
      <c r="AO617" s="44" t="str">
        <f t="shared" si="143"/>
        <v>Loss</v>
      </c>
      <c r="AP617" s="44">
        <f t="shared" si="144"/>
        <v>30.5</v>
      </c>
      <c r="AQ617" s="44">
        <f t="shared" si="145"/>
        <v>-50</v>
      </c>
      <c r="AR617" s="44">
        <f t="shared" si="146"/>
        <v>-50</v>
      </c>
      <c r="AS617" s="99" t="str">
        <f t="shared" si="147"/>
        <v>+</v>
      </c>
      <c r="AT617" s="99" t="str">
        <f t="shared" si="148"/>
        <v>n/a</v>
      </c>
      <c r="AU617" s="99" t="str">
        <f t="shared" si="149"/>
        <v>+</v>
      </c>
      <c r="AV617" s="99" t="str">
        <f t="shared" si="150"/>
        <v>+</v>
      </c>
      <c r="AW617" s="99" t="str">
        <f t="shared" si="151"/>
        <v>+</v>
      </c>
    </row>
    <row r="618" spans="1:49" ht="15">
      <c r="A618" s="56">
        <v>43618</v>
      </c>
      <c r="B618" s="57" t="s">
        <v>272</v>
      </c>
      <c r="C618" s="57" t="s">
        <v>1419</v>
      </c>
      <c r="D618" s="57" t="s">
        <v>1423</v>
      </c>
      <c r="E618" s="57" t="s">
        <v>1424</v>
      </c>
      <c r="F618" s="57" t="s">
        <v>1425</v>
      </c>
      <c r="G618" s="57">
        <v>6</v>
      </c>
      <c r="H618" s="57">
        <v>4</v>
      </c>
      <c r="I618" s="57">
        <v>1.57</v>
      </c>
      <c r="J618" s="57">
        <v>4.24</v>
      </c>
      <c r="K618" s="57">
        <v>5.14</v>
      </c>
      <c r="L618" s="57">
        <v>-3.57</v>
      </c>
      <c r="M618" s="57">
        <v>34</v>
      </c>
      <c r="N618" s="57">
        <v>12</v>
      </c>
      <c r="O618" s="57">
        <v>0</v>
      </c>
      <c r="P618" s="57">
        <v>15</v>
      </c>
      <c r="Q618" s="57">
        <v>8</v>
      </c>
      <c r="R618" s="57">
        <v>0</v>
      </c>
      <c r="S618" s="57">
        <v>0</v>
      </c>
      <c r="T618" s="57">
        <v>0</v>
      </c>
      <c r="U618" s="57">
        <v>52.94</v>
      </c>
      <c r="V618" s="57">
        <v>17.649999999999999</v>
      </c>
      <c r="W618" s="57">
        <v>29.41</v>
      </c>
      <c r="X618" s="57">
        <v>25</v>
      </c>
      <c r="Y618" s="57">
        <v>8.33</v>
      </c>
      <c r="Z618" s="57">
        <v>66.67</v>
      </c>
      <c r="AA618" s="57">
        <v>60</v>
      </c>
      <c r="AB618" s="57">
        <v>37.5</v>
      </c>
      <c r="AC618" s="57">
        <v>25</v>
      </c>
      <c r="AD618" s="57">
        <v>5</v>
      </c>
      <c r="AE618" s="57">
        <v>56</v>
      </c>
      <c r="AF618" s="57">
        <v>60</v>
      </c>
      <c r="AI618" s="45">
        <f t="shared" si="137"/>
        <v>13.972000000000003</v>
      </c>
      <c r="AJ618" s="46">
        <f t="shared" si="138"/>
        <v>-13.972000000000003</v>
      </c>
      <c r="AK618" s="63" t="str">
        <f t="shared" si="139"/>
        <v>N</v>
      </c>
      <c r="AL618" s="63" t="str">
        <f t="shared" si="140"/>
        <v>N</v>
      </c>
      <c r="AM618" s="44" t="str">
        <f t="shared" si="141"/>
        <v>Win</v>
      </c>
      <c r="AN618" s="44" t="str">
        <f t="shared" si="142"/>
        <v>Loss</v>
      </c>
      <c r="AO618" s="44" t="str">
        <f t="shared" si="143"/>
        <v>Loss</v>
      </c>
      <c r="AP618" s="44">
        <f t="shared" si="144"/>
        <v>28.5</v>
      </c>
      <c r="AQ618" s="44">
        <f t="shared" si="145"/>
        <v>-50</v>
      </c>
      <c r="AR618" s="44">
        <f t="shared" si="146"/>
        <v>-50</v>
      </c>
      <c r="AS618" s="99" t="str">
        <f t="shared" si="147"/>
        <v>+</v>
      </c>
      <c r="AT618" s="99" t="str">
        <f t="shared" si="148"/>
        <v>n/a</v>
      </c>
      <c r="AU618" s="99" t="str">
        <f t="shared" si="149"/>
        <v>+</v>
      </c>
      <c r="AV618" s="99" t="str">
        <f t="shared" si="150"/>
        <v>+</v>
      </c>
      <c r="AW618" s="99" t="str">
        <f t="shared" si="151"/>
        <v>+</v>
      </c>
    </row>
    <row r="619" spans="1:49" ht="15">
      <c r="A619" s="56">
        <v>43618</v>
      </c>
      <c r="B619" s="57" t="s">
        <v>272</v>
      </c>
      <c r="C619" s="57" t="s">
        <v>1419</v>
      </c>
      <c r="D619" s="57" t="s">
        <v>1426</v>
      </c>
      <c r="E619" s="57" t="s">
        <v>1427</v>
      </c>
      <c r="F619" s="57" t="s">
        <v>1428</v>
      </c>
      <c r="G619" s="57">
        <v>4</v>
      </c>
      <c r="H619" s="57">
        <v>1</v>
      </c>
      <c r="I619" s="57">
        <v>1.42</v>
      </c>
      <c r="J619" s="57">
        <v>4.46</v>
      </c>
      <c r="K619" s="57">
        <v>6.87</v>
      </c>
      <c r="L619" s="57">
        <v>-5.45</v>
      </c>
      <c r="M619" s="57">
        <v>7</v>
      </c>
      <c r="N619" s="57">
        <v>40</v>
      </c>
      <c r="O619" s="57">
        <v>0</v>
      </c>
      <c r="P619" s="57">
        <v>2</v>
      </c>
      <c r="Q619" s="57">
        <v>21</v>
      </c>
      <c r="R619" s="57">
        <v>0</v>
      </c>
      <c r="S619" s="57">
        <v>0</v>
      </c>
      <c r="T619" s="57">
        <v>0</v>
      </c>
      <c r="U619" s="57">
        <v>85.71</v>
      </c>
      <c r="V619" s="57">
        <v>0</v>
      </c>
      <c r="W619" s="57">
        <v>14.29</v>
      </c>
      <c r="X619" s="57">
        <v>42.5</v>
      </c>
      <c r="Y619" s="57">
        <v>17.5</v>
      </c>
      <c r="Z619" s="57">
        <v>40</v>
      </c>
      <c r="AA619" s="57">
        <v>100</v>
      </c>
      <c r="AB619" s="57">
        <v>42.86</v>
      </c>
      <c r="AC619" s="57">
        <v>5</v>
      </c>
      <c r="AD619" s="57">
        <v>25</v>
      </c>
      <c r="AE619" s="57">
        <v>100</v>
      </c>
      <c r="AF619" s="57">
        <v>56</v>
      </c>
      <c r="AI619" s="45">
        <f t="shared" si="137"/>
        <v>12.033999999999999</v>
      </c>
      <c r="AJ619" s="46">
        <f t="shared" si="138"/>
        <v>-12.033999999999999</v>
      </c>
      <c r="AK619" s="63" t="str">
        <f t="shared" si="139"/>
        <v>Y</v>
      </c>
      <c r="AL619" s="63" t="str">
        <f t="shared" si="140"/>
        <v>N</v>
      </c>
      <c r="AM619" s="44" t="str">
        <f t="shared" si="141"/>
        <v>Win</v>
      </c>
      <c r="AN619" s="44" t="str">
        <f t="shared" si="142"/>
        <v>Loss</v>
      </c>
      <c r="AO619" s="44" t="str">
        <f t="shared" si="143"/>
        <v>Loss</v>
      </c>
      <c r="AP619" s="44">
        <f t="shared" si="144"/>
        <v>21</v>
      </c>
      <c r="AQ619" s="44">
        <f t="shared" si="145"/>
        <v>-50</v>
      </c>
      <c r="AR619" s="44">
        <f t="shared" si="146"/>
        <v>-50</v>
      </c>
      <c r="AS619" s="99" t="str">
        <f t="shared" si="147"/>
        <v>+</v>
      </c>
      <c r="AT619" s="99" t="str">
        <f t="shared" si="148"/>
        <v>n/a</v>
      </c>
      <c r="AU619" s="99" t="str">
        <f t="shared" si="149"/>
        <v>+</v>
      </c>
      <c r="AV619" s="99" t="str">
        <f t="shared" si="150"/>
        <v>+</v>
      </c>
      <c r="AW619" s="99" t="str">
        <f t="shared" si="151"/>
        <v>+</v>
      </c>
    </row>
    <row r="620" spans="1:49" ht="15">
      <c r="A620" s="56">
        <v>43618</v>
      </c>
      <c r="B620" s="57" t="s">
        <v>272</v>
      </c>
      <c r="C620" s="57" t="s">
        <v>1419</v>
      </c>
      <c r="D620" s="57" t="s">
        <v>1429</v>
      </c>
      <c r="E620" s="57" t="s">
        <v>1430</v>
      </c>
      <c r="F620" s="57" t="s">
        <v>1431</v>
      </c>
      <c r="G620" s="57">
        <v>1</v>
      </c>
      <c r="H620" s="57">
        <v>1</v>
      </c>
      <c r="I620" s="57">
        <v>1.75</v>
      </c>
      <c r="J620" s="57">
        <v>3.42</v>
      </c>
      <c r="K620" s="57">
        <v>4.8899999999999997</v>
      </c>
      <c r="L620" s="57">
        <v>-3.14</v>
      </c>
      <c r="M620" s="57">
        <v>40</v>
      </c>
      <c r="N620" s="57">
        <v>13</v>
      </c>
      <c r="O620" s="57">
        <v>0</v>
      </c>
      <c r="P620" s="57">
        <v>20</v>
      </c>
      <c r="Q620" s="57">
        <v>6</v>
      </c>
      <c r="R620" s="57">
        <v>0</v>
      </c>
      <c r="S620" s="57">
        <v>0</v>
      </c>
      <c r="T620" s="57">
        <v>0</v>
      </c>
      <c r="U620" s="57">
        <v>65</v>
      </c>
      <c r="V620" s="57">
        <v>12.5</v>
      </c>
      <c r="W620" s="57">
        <v>22.5</v>
      </c>
      <c r="X620" s="57">
        <v>23.08</v>
      </c>
      <c r="Y620" s="57">
        <v>30.77</v>
      </c>
      <c r="Z620" s="57">
        <v>46.15</v>
      </c>
      <c r="AA620" s="57">
        <v>75</v>
      </c>
      <c r="AB620" s="57">
        <v>33.33</v>
      </c>
      <c r="AC620" s="57">
        <v>33</v>
      </c>
      <c r="AD620" s="57">
        <v>5</v>
      </c>
      <c r="AE620" s="57">
        <v>75.760000000000005</v>
      </c>
      <c r="AF620" s="57">
        <v>40</v>
      </c>
      <c r="AI620" s="45">
        <f t="shared" si="137"/>
        <v>11.287000000000001</v>
      </c>
      <c r="AJ620" s="46">
        <f t="shared" si="138"/>
        <v>-11.287000000000001</v>
      </c>
      <c r="AK620" s="63" t="str">
        <f t="shared" si="139"/>
        <v>N</v>
      </c>
      <c r="AL620" s="63" t="str">
        <f t="shared" si="140"/>
        <v>N</v>
      </c>
      <c r="AM620" s="44" t="str">
        <f t="shared" si="141"/>
        <v>Loss</v>
      </c>
      <c r="AN620" s="44" t="str">
        <f t="shared" si="142"/>
        <v>Win</v>
      </c>
      <c r="AO620" s="44" t="str">
        <f t="shared" si="143"/>
        <v>Loss</v>
      </c>
      <c r="AP620" s="44">
        <f t="shared" si="144"/>
        <v>-50</v>
      </c>
      <c r="AQ620" s="44">
        <f t="shared" si="145"/>
        <v>121</v>
      </c>
      <c r="AR620" s="44">
        <f t="shared" si="146"/>
        <v>-50</v>
      </c>
      <c r="AS620" s="99" t="str">
        <f t="shared" si="147"/>
        <v>+</v>
      </c>
      <c r="AT620" s="99" t="str">
        <f t="shared" si="148"/>
        <v>n/a</v>
      </c>
      <c r="AU620" s="99" t="str">
        <f t="shared" si="149"/>
        <v>+</v>
      </c>
      <c r="AV620" s="99" t="str">
        <f t="shared" si="150"/>
        <v>+</v>
      </c>
      <c r="AW620" s="99" t="str">
        <f t="shared" si="151"/>
        <v>+</v>
      </c>
    </row>
    <row r="621" spans="1:49" ht="15">
      <c r="A621" s="56">
        <v>43618</v>
      </c>
      <c r="B621" s="57" t="s">
        <v>272</v>
      </c>
      <c r="C621" s="57" t="s">
        <v>1419</v>
      </c>
      <c r="D621" s="57" t="s">
        <v>1432</v>
      </c>
      <c r="E621" s="57" t="s">
        <v>1433</v>
      </c>
      <c r="F621" s="57" t="s">
        <v>1434</v>
      </c>
      <c r="G621" s="57">
        <v>2</v>
      </c>
      <c r="H621" s="57">
        <v>2</v>
      </c>
      <c r="I621" s="57">
        <v>1.94</v>
      </c>
      <c r="J621" s="57">
        <v>3.44</v>
      </c>
      <c r="K621" s="57">
        <v>3.86</v>
      </c>
      <c r="L621" s="57">
        <v>-1.92</v>
      </c>
      <c r="M621" s="57">
        <v>14</v>
      </c>
      <c r="N621" s="57">
        <v>12</v>
      </c>
      <c r="O621" s="57">
        <v>0</v>
      </c>
      <c r="P621" s="57">
        <v>6</v>
      </c>
      <c r="Q621" s="57">
        <v>7</v>
      </c>
      <c r="R621" s="57">
        <v>0</v>
      </c>
      <c r="S621" s="57">
        <v>0</v>
      </c>
      <c r="T621" s="57">
        <v>0</v>
      </c>
      <c r="U621" s="57">
        <v>50</v>
      </c>
      <c r="V621" s="57">
        <v>21.43</v>
      </c>
      <c r="W621" s="57">
        <v>28.57</v>
      </c>
      <c r="X621" s="57">
        <v>33.33</v>
      </c>
      <c r="Y621" s="57">
        <v>33.33</v>
      </c>
      <c r="Z621" s="57">
        <v>33.33</v>
      </c>
      <c r="AA621" s="57">
        <v>66.67</v>
      </c>
      <c r="AB621" s="57">
        <v>28.57</v>
      </c>
      <c r="AC621" s="57">
        <v>10</v>
      </c>
      <c r="AD621" s="57">
        <v>5</v>
      </c>
      <c r="AE621" s="57">
        <v>60</v>
      </c>
      <c r="AF621" s="57">
        <v>60</v>
      </c>
      <c r="AI621" s="45">
        <f t="shared" si="137"/>
        <v>3.0960000000000001</v>
      </c>
      <c r="AJ621" s="46">
        <f t="shared" si="138"/>
        <v>-3.0960000000000001</v>
      </c>
      <c r="AK621" s="63" t="str">
        <f t="shared" si="139"/>
        <v>N</v>
      </c>
      <c r="AL621" s="63" t="str">
        <f t="shared" si="140"/>
        <v>N</v>
      </c>
      <c r="AM621" s="44" t="str">
        <f t="shared" si="141"/>
        <v>Loss</v>
      </c>
      <c r="AN621" s="44" t="str">
        <f t="shared" si="142"/>
        <v>Win</v>
      </c>
      <c r="AO621" s="44" t="str">
        <f t="shared" si="143"/>
        <v>Loss</v>
      </c>
      <c r="AP621" s="44">
        <f t="shared" si="144"/>
        <v>-50</v>
      </c>
      <c r="AQ621" s="44">
        <f t="shared" si="145"/>
        <v>122</v>
      </c>
      <c r="AR621" s="44">
        <f t="shared" si="146"/>
        <v>-50</v>
      </c>
      <c r="AS621" s="99" t="str">
        <f t="shared" si="147"/>
        <v>+</v>
      </c>
      <c r="AT621" s="99" t="str">
        <f t="shared" si="148"/>
        <v>n/a</v>
      </c>
      <c r="AU621" s="99" t="str">
        <f t="shared" si="149"/>
        <v>+</v>
      </c>
      <c r="AV621" s="99" t="str">
        <f t="shared" si="150"/>
        <v>+</v>
      </c>
      <c r="AW621" s="99" t="str">
        <f t="shared" si="151"/>
        <v>+</v>
      </c>
    </row>
    <row r="622" spans="1:49" ht="15">
      <c r="A622" s="56">
        <v>43618</v>
      </c>
      <c r="B622" s="57" t="s">
        <v>272</v>
      </c>
      <c r="C622" s="57" t="s">
        <v>1419</v>
      </c>
      <c r="D622" s="57" t="s">
        <v>1435</v>
      </c>
      <c r="E622" s="57" t="s">
        <v>1436</v>
      </c>
      <c r="F622" s="57" t="s">
        <v>1437</v>
      </c>
      <c r="G622" s="57">
        <v>2</v>
      </c>
      <c r="H622" s="57">
        <v>0</v>
      </c>
      <c r="I622" s="57">
        <v>1.45</v>
      </c>
      <c r="J622" s="57">
        <v>4.3099999999999996</v>
      </c>
      <c r="K622" s="57">
        <v>6.77</v>
      </c>
      <c r="L622" s="57">
        <v>-5.32</v>
      </c>
      <c r="M622" s="57">
        <v>15</v>
      </c>
      <c r="N622" s="57">
        <v>39</v>
      </c>
      <c r="O622" s="57">
        <v>0</v>
      </c>
      <c r="P622" s="57">
        <v>7</v>
      </c>
      <c r="Q622" s="57">
        <v>20</v>
      </c>
      <c r="R622" s="57">
        <v>0</v>
      </c>
      <c r="S622" s="57">
        <v>0</v>
      </c>
      <c r="T622" s="57">
        <v>0</v>
      </c>
      <c r="U622" s="57">
        <v>66.67</v>
      </c>
      <c r="V622" s="57">
        <v>6.67</v>
      </c>
      <c r="W622" s="57">
        <v>26.67</v>
      </c>
      <c r="X622" s="57">
        <v>56.41</v>
      </c>
      <c r="Y622" s="57">
        <v>20.51</v>
      </c>
      <c r="Z622" s="57">
        <v>23.08</v>
      </c>
      <c r="AA622" s="57">
        <v>71.430000000000007</v>
      </c>
      <c r="AB622" s="57">
        <v>45</v>
      </c>
      <c r="AC622" s="57">
        <v>12</v>
      </c>
      <c r="AD622" s="57">
        <v>32</v>
      </c>
      <c r="AE622" s="57">
        <v>66.67</v>
      </c>
      <c r="AF622" s="57">
        <v>65.63</v>
      </c>
      <c r="AI622" s="45">
        <f t="shared" si="137"/>
        <v>-4.9999999999998934E-2</v>
      </c>
      <c r="AJ622" s="46">
        <f t="shared" si="138"/>
        <v>4.9999999999998934E-2</v>
      </c>
      <c r="AK622" s="63" t="str">
        <f t="shared" si="139"/>
        <v>N</v>
      </c>
      <c r="AL622" s="63" t="str">
        <f t="shared" si="140"/>
        <v>N</v>
      </c>
      <c r="AM622" s="44" t="str">
        <f t="shared" si="141"/>
        <v>Win</v>
      </c>
      <c r="AN622" s="44" t="str">
        <f t="shared" si="142"/>
        <v>Loss</v>
      </c>
      <c r="AO622" s="44" t="str">
        <f t="shared" si="143"/>
        <v>Loss</v>
      </c>
      <c r="AP622" s="44">
        <f t="shared" si="144"/>
        <v>22.5</v>
      </c>
      <c r="AQ622" s="44">
        <f t="shared" si="145"/>
        <v>-50</v>
      </c>
      <c r="AR622" s="44">
        <f t="shared" si="146"/>
        <v>-50</v>
      </c>
      <c r="AS622" s="99" t="str">
        <f t="shared" si="147"/>
        <v>+</v>
      </c>
      <c r="AT622" s="99" t="str">
        <f t="shared" si="148"/>
        <v>n/a</v>
      </c>
      <c r="AU622" s="99" t="str">
        <f t="shared" si="149"/>
        <v>+</v>
      </c>
      <c r="AV622" s="99" t="str">
        <f t="shared" si="150"/>
        <v>+</v>
      </c>
      <c r="AW622" s="99" t="str">
        <f t="shared" si="151"/>
        <v>-</v>
      </c>
    </row>
    <row r="623" spans="1:49" ht="15">
      <c r="A623" s="56">
        <v>43618</v>
      </c>
      <c r="B623" s="57" t="s">
        <v>461</v>
      </c>
      <c r="C623" s="57" t="s">
        <v>1263</v>
      </c>
      <c r="D623" s="57" t="s">
        <v>1438</v>
      </c>
      <c r="E623" s="57" t="s">
        <v>1439</v>
      </c>
      <c r="F623" s="57" t="s">
        <v>1440</v>
      </c>
      <c r="G623" s="57">
        <v>2</v>
      </c>
      <c r="H623" s="57">
        <v>1</v>
      </c>
      <c r="I623" s="57">
        <v>4.45</v>
      </c>
      <c r="J623" s="57">
        <v>3.97</v>
      </c>
      <c r="K623" s="57">
        <v>1.57</v>
      </c>
      <c r="L623" s="57">
        <v>2.88</v>
      </c>
      <c r="M623" s="57">
        <v>24</v>
      </c>
      <c r="N623" s="57">
        <v>65</v>
      </c>
      <c r="O623" s="57">
        <v>1</v>
      </c>
      <c r="P623" s="57">
        <v>12</v>
      </c>
      <c r="Q623" s="57">
        <v>32</v>
      </c>
      <c r="R623" s="57">
        <v>0</v>
      </c>
      <c r="S623" s="57">
        <v>100</v>
      </c>
      <c r="T623" s="57">
        <v>0</v>
      </c>
      <c r="U623" s="57">
        <v>20.83</v>
      </c>
      <c r="V623" s="57">
        <v>37.5</v>
      </c>
      <c r="W623" s="57">
        <v>41.67</v>
      </c>
      <c r="X623" s="57">
        <v>40</v>
      </c>
      <c r="Y623" s="57">
        <v>27.69</v>
      </c>
      <c r="Z623" s="57">
        <v>32.31</v>
      </c>
      <c r="AA623" s="57">
        <v>0</v>
      </c>
      <c r="AB623" s="57">
        <v>28.13</v>
      </c>
      <c r="AC623" s="57">
        <v>10</v>
      </c>
      <c r="AD623" s="57">
        <v>42</v>
      </c>
      <c r="AE623" s="57">
        <v>10</v>
      </c>
      <c r="AF623" s="57">
        <v>52.38</v>
      </c>
      <c r="AI623" s="45">
        <f t="shared" si="137"/>
        <v>5.2749999999999995</v>
      </c>
      <c r="AJ623" s="46">
        <f t="shared" si="138"/>
        <v>14.725000000000005</v>
      </c>
      <c r="AK623" s="63" t="str">
        <f t="shared" si="139"/>
        <v>N</v>
      </c>
      <c r="AL623" s="63" t="str">
        <f t="shared" si="140"/>
        <v>N</v>
      </c>
      <c r="AM623" s="44" t="str">
        <f t="shared" si="141"/>
        <v>Win</v>
      </c>
      <c r="AN623" s="44" t="str">
        <f t="shared" si="142"/>
        <v>Loss</v>
      </c>
      <c r="AO623" s="44" t="str">
        <f t="shared" si="143"/>
        <v>Loss</v>
      </c>
      <c r="AP623" s="44">
        <f t="shared" si="144"/>
        <v>172.5</v>
      </c>
      <c r="AQ623" s="44">
        <f t="shared" si="145"/>
        <v>-50</v>
      </c>
      <c r="AR623" s="44">
        <f t="shared" si="146"/>
        <v>-50</v>
      </c>
      <c r="AS623" s="99" t="str">
        <f t="shared" si="147"/>
        <v>-</v>
      </c>
      <c r="AT623" s="99" t="str">
        <f t="shared" si="148"/>
        <v>-</v>
      </c>
      <c r="AU623" s="99" t="str">
        <f t="shared" si="149"/>
        <v>-</v>
      </c>
      <c r="AV623" s="99" t="str">
        <f t="shared" si="150"/>
        <v>-</v>
      </c>
      <c r="AW623" s="99" t="str">
        <f t="shared" si="151"/>
        <v>+</v>
      </c>
    </row>
    <row r="624" spans="1:49" ht="15">
      <c r="A624" s="56">
        <v>43618</v>
      </c>
      <c r="B624" s="57" t="s">
        <v>1441</v>
      </c>
      <c r="C624" s="57" t="s">
        <v>1442</v>
      </c>
      <c r="D624" s="57" t="s">
        <v>1443</v>
      </c>
      <c r="E624" s="57" t="s">
        <v>1444</v>
      </c>
      <c r="F624" s="57" t="s">
        <v>1445</v>
      </c>
      <c r="G624" s="57">
        <v>2</v>
      </c>
      <c r="H624" s="57">
        <v>0</v>
      </c>
      <c r="I624" s="57">
        <v>1.93</v>
      </c>
      <c r="J624" s="57">
        <v>3.5</v>
      </c>
      <c r="K624" s="57">
        <v>3.44</v>
      </c>
      <c r="L624" s="57">
        <v>-1.51</v>
      </c>
      <c r="M624" s="57">
        <v>23</v>
      </c>
      <c r="N624" s="57">
        <v>18</v>
      </c>
      <c r="O624" s="57">
        <v>1</v>
      </c>
      <c r="P624" s="57">
        <v>13</v>
      </c>
      <c r="Q624" s="57">
        <v>11</v>
      </c>
      <c r="R624" s="57">
        <v>100</v>
      </c>
      <c r="S624" s="57">
        <v>0</v>
      </c>
      <c r="T624" s="57">
        <v>0</v>
      </c>
      <c r="U624" s="57">
        <v>73.91</v>
      </c>
      <c r="V624" s="57">
        <v>13.04</v>
      </c>
      <c r="W624" s="57">
        <v>13.04</v>
      </c>
      <c r="X624" s="57">
        <v>61.11</v>
      </c>
      <c r="Y624" s="57">
        <v>22.22</v>
      </c>
      <c r="Z624" s="57">
        <v>16.670000000000002</v>
      </c>
      <c r="AA624" s="57">
        <v>76.92</v>
      </c>
      <c r="AB624" s="57">
        <v>54.55</v>
      </c>
      <c r="AC624" s="57">
        <v>18</v>
      </c>
      <c r="AD624" s="57">
        <v>13</v>
      </c>
      <c r="AE624" s="57">
        <v>72.22</v>
      </c>
      <c r="AF624" s="57">
        <v>69.23</v>
      </c>
      <c r="AI624" s="45">
        <f t="shared" si="137"/>
        <v>32.368000000000002</v>
      </c>
      <c r="AJ624" s="46">
        <f t="shared" si="138"/>
        <v>-32.368000000000002</v>
      </c>
      <c r="AK624" s="63" t="str">
        <f t="shared" si="139"/>
        <v>N</v>
      </c>
      <c r="AL624" s="63" t="str">
        <f t="shared" si="140"/>
        <v>N</v>
      </c>
      <c r="AM624" s="44" t="str">
        <f t="shared" si="141"/>
        <v>Win</v>
      </c>
      <c r="AN624" s="44" t="str">
        <f t="shared" si="142"/>
        <v>Loss</v>
      </c>
      <c r="AO624" s="44" t="str">
        <f t="shared" si="143"/>
        <v>Loss</v>
      </c>
      <c r="AP624" s="44">
        <f t="shared" si="144"/>
        <v>46.5</v>
      </c>
      <c r="AQ624" s="44">
        <f t="shared" si="145"/>
        <v>-50</v>
      </c>
      <c r="AR624" s="44">
        <f t="shared" si="146"/>
        <v>-50</v>
      </c>
      <c r="AS624" s="99" t="str">
        <f t="shared" si="147"/>
        <v>+</v>
      </c>
      <c r="AT624" s="99" t="str">
        <f t="shared" si="148"/>
        <v>+</v>
      </c>
      <c r="AU624" s="99" t="str">
        <f t="shared" si="149"/>
        <v>+</v>
      </c>
      <c r="AV624" s="99" t="str">
        <f t="shared" si="150"/>
        <v>+</v>
      </c>
      <c r="AW624" s="99" t="str">
        <f t="shared" si="151"/>
        <v>+</v>
      </c>
    </row>
    <row r="625" spans="1:49" ht="15">
      <c r="A625" s="56">
        <v>43618</v>
      </c>
      <c r="B625" s="57" t="s">
        <v>1441</v>
      </c>
      <c r="C625" s="57" t="s">
        <v>1442</v>
      </c>
      <c r="D625" s="57" t="s">
        <v>1446</v>
      </c>
      <c r="E625" s="57" t="s">
        <v>1447</v>
      </c>
      <c r="F625" s="57" t="s">
        <v>1448</v>
      </c>
      <c r="G625" s="57">
        <v>3</v>
      </c>
      <c r="H625" s="57">
        <v>1</v>
      </c>
      <c r="I625" s="57">
        <v>1.8</v>
      </c>
      <c r="J625" s="57">
        <v>3.59</v>
      </c>
      <c r="K625" s="57">
        <v>3.88</v>
      </c>
      <c r="L625" s="57">
        <v>-2.08</v>
      </c>
      <c r="M625" s="57">
        <v>25</v>
      </c>
      <c r="N625" s="57">
        <v>15</v>
      </c>
      <c r="O625" s="57">
        <v>1</v>
      </c>
      <c r="P625" s="57">
        <v>14</v>
      </c>
      <c r="Q625" s="57">
        <v>7</v>
      </c>
      <c r="R625" s="57">
        <v>0</v>
      </c>
      <c r="S625" s="57">
        <v>0</v>
      </c>
      <c r="T625" s="57">
        <v>100</v>
      </c>
      <c r="U625" s="57">
        <v>60</v>
      </c>
      <c r="V625" s="57">
        <v>16</v>
      </c>
      <c r="W625" s="57">
        <v>24</v>
      </c>
      <c r="X625" s="57">
        <v>46.67</v>
      </c>
      <c r="Y625" s="57">
        <v>33.33</v>
      </c>
      <c r="Z625" s="57">
        <v>20</v>
      </c>
      <c r="AA625" s="57">
        <v>71.430000000000007</v>
      </c>
      <c r="AB625" s="57">
        <v>14.29</v>
      </c>
      <c r="AC625" s="57">
        <v>23</v>
      </c>
      <c r="AD625" s="57">
        <v>12</v>
      </c>
      <c r="AE625" s="57">
        <v>65.22</v>
      </c>
      <c r="AF625" s="57">
        <v>58.33</v>
      </c>
      <c r="AI625" s="45">
        <f t="shared" si="137"/>
        <v>-29.866999999999997</v>
      </c>
      <c r="AJ625" s="46">
        <f t="shared" si="138"/>
        <v>29.866999999999997</v>
      </c>
      <c r="AK625" s="63" t="str">
        <f t="shared" si="139"/>
        <v>N</v>
      </c>
      <c r="AL625" s="63" t="str">
        <f t="shared" si="140"/>
        <v>N</v>
      </c>
      <c r="AM625" s="44" t="str">
        <f t="shared" si="141"/>
        <v>Win</v>
      </c>
      <c r="AN625" s="44" t="str">
        <f t="shared" si="142"/>
        <v>Loss</v>
      </c>
      <c r="AO625" s="44" t="str">
        <f t="shared" si="143"/>
        <v>Loss</v>
      </c>
      <c r="AP625" s="44">
        <f t="shared" si="144"/>
        <v>40</v>
      </c>
      <c r="AQ625" s="44">
        <f t="shared" si="145"/>
        <v>-50</v>
      </c>
      <c r="AR625" s="44">
        <f t="shared" si="146"/>
        <v>-50</v>
      </c>
      <c r="AS625" s="99" t="str">
        <f t="shared" si="147"/>
        <v>+</v>
      </c>
      <c r="AT625" s="99" t="str">
        <f t="shared" si="148"/>
        <v>-</v>
      </c>
      <c r="AU625" s="99" t="str">
        <f t="shared" si="149"/>
        <v>+</v>
      </c>
      <c r="AV625" s="99" t="str">
        <f t="shared" si="150"/>
        <v>+</v>
      </c>
      <c r="AW625" s="99" t="str">
        <f t="shared" si="151"/>
        <v>-</v>
      </c>
    </row>
    <row r="626" spans="1:49" ht="15">
      <c r="A626" s="56">
        <v>43618</v>
      </c>
      <c r="B626" s="57" t="s">
        <v>1441</v>
      </c>
      <c r="C626" s="57" t="s">
        <v>1442</v>
      </c>
      <c r="D626" s="57" t="s">
        <v>1449</v>
      </c>
      <c r="E626" s="57" t="s">
        <v>1450</v>
      </c>
      <c r="F626" s="57" t="s">
        <v>1451</v>
      </c>
      <c r="G626" s="57">
        <v>1</v>
      </c>
      <c r="H626" s="57">
        <v>1</v>
      </c>
      <c r="I626" s="57">
        <v>2.2799999999999998</v>
      </c>
      <c r="J626" s="57">
        <v>3.32</v>
      </c>
      <c r="K626" s="57">
        <v>2.82</v>
      </c>
      <c r="L626" s="57">
        <v>-0.54</v>
      </c>
      <c r="M626" s="57">
        <v>26</v>
      </c>
      <c r="N626" s="57">
        <v>29</v>
      </c>
      <c r="O626" s="57">
        <v>0</v>
      </c>
      <c r="P626" s="57">
        <v>15</v>
      </c>
      <c r="Q626" s="57">
        <v>12</v>
      </c>
      <c r="R626" s="57">
        <v>0</v>
      </c>
      <c r="S626" s="57">
        <v>0</v>
      </c>
      <c r="T626" s="57">
        <v>0</v>
      </c>
      <c r="U626" s="57">
        <v>57.69</v>
      </c>
      <c r="V626" s="57">
        <v>26.92</v>
      </c>
      <c r="W626" s="57">
        <v>15.38</v>
      </c>
      <c r="X626" s="57">
        <v>65.52</v>
      </c>
      <c r="Y626" s="57">
        <v>3.45</v>
      </c>
      <c r="Z626" s="57">
        <v>31.03</v>
      </c>
      <c r="AA626" s="57">
        <v>60</v>
      </c>
      <c r="AB626" s="57">
        <v>41.67</v>
      </c>
      <c r="AC626" s="57">
        <v>19</v>
      </c>
      <c r="AD626" s="57">
        <v>21</v>
      </c>
      <c r="AE626" s="57">
        <v>63.16</v>
      </c>
      <c r="AF626" s="57">
        <v>76.19</v>
      </c>
      <c r="AI626" s="45">
        <f t="shared" si="137"/>
        <v>3.9110000000000009</v>
      </c>
      <c r="AJ626" s="46">
        <f t="shared" si="138"/>
        <v>-3.9110000000000009</v>
      </c>
      <c r="AK626" s="63" t="str">
        <f t="shared" si="139"/>
        <v>N</v>
      </c>
      <c r="AL626" s="63" t="str">
        <f t="shared" si="140"/>
        <v>N</v>
      </c>
      <c r="AM626" s="44" t="str">
        <f t="shared" si="141"/>
        <v>Loss</v>
      </c>
      <c r="AN626" s="44" t="str">
        <f t="shared" si="142"/>
        <v>Win</v>
      </c>
      <c r="AO626" s="44" t="str">
        <f t="shared" si="143"/>
        <v>Loss</v>
      </c>
      <c r="AP626" s="44">
        <f t="shared" si="144"/>
        <v>-50</v>
      </c>
      <c r="AQ626" s="44">
        <f t="shared" si="145"/>
        <v>116</v>
      </c>
      <c r="AR626" s="44">
        <f t="shared" si="146"/>
        <v>-50</v>
      </c>
      <c r="AS626" s="99" t="str">
        <f t="shared" si="147"/>
        <v>+</v>
      </c>
      <c r="AT626" s="99" t="str">
        <f t="shared" si="148"/>
        <v>n/a</v>
      </c>
      <c r="AU626" s="99" t="str">
        <f t="shared" si="149"/>
        <v>-</v>
      </c>
      <c r="AV626" s="99" t="str">
        <f t="shared" si="150"/>
        <v>+</v>
      </c>
      <c r="AW626" s="99" t="str">
        <f t="shared" si="151"/>
        <v>+</v>
      </c>
    </row>
    <row r="627" spans="1:49" ht="15">
      <c r="A627" s="56">
        <v>43618</v>
      </c>
      <c r="B627" s="57" t="s">
        <v>1441</v>
      </c>
      <c r="C627" s="57" t="s">
        <v>1442</v>
      </c>
      <c r="D627" s="57" t="s">
        <v>1452</v>
      </c>
      <c r="E627" s="57" t="s">
        <v>1453</v>
      </c>
      <c r="F627" s="57" t="s">
        <v>1454</v>
      </c>
      <c r="G627" s="57">
        <v>1</v>
      </c>
      <c r="H627" s="57">
        <v>1</v>
      </c>
      <c r="I627" s="57">
        <v>1.95</v>
      </c>
      <c r="J627" s="57">
        <v>3.13</v>
      </c>
      <c r="K627" s="57">
        <v>3.8</v>
      </c>
      <c r="L627" s="57">
        <v>-1.85</v>
      </c>
      <c r="M627" s="57">
        <v>27</v>
      </c>
      <c r="N627" s="57">
        <v>26</v>
      </c>
      <c r="O627" s="57">
        <v>1</v>
      </c>
      <c r="P627" s="57">
        <v>14</v>
      </c>
      <c r="Q627" s="57">
        <v>9</v>
      </c>
      <c r="R627" s="57">
        <v>100</v>
      </c>
      <c r="S627" s="57">
        <v>0</v>
      </c>
      <c r="T627" s="57">
        <v>0</v>
      </c>
      <c r="U627" s="57">
        <v>77.78</v>
      </c>
      <c r="V627" s="57">
        <v>14.81</v>
      </c>
      <c r="W627" s="57">
        <v>7.41</v>
      </c>
      <c r="X627" s="57">
        <v>57.69</v>
      </c>
      <c r="Y627" s="57">
        <v>23.08</v>
      </c>
      <c r="Z627" s="57">
        <v>19.23</v>
      </c>
      <c r="AA627" s="57">
        <v>85.71</v>
      </c>
      <c r="AB627" s="57">
        <v>55.56</v>
      </c>
      <c r="AC627" s="57">
        <v>20</v>
      </c>
      <c r="AD627" s="57">
        <v>23</v>
      </c>
      <c r="AE627" s="57">
        <v>90</v>
      </c>
      <c r="AF627" s="57">
        <v>60.87</v>
      </c>
      <c r="AI627" s="45">
        <f t="shared" si="137"/>
        <v>35.554999999999993</v>
      </c>
      <c r="AJ627" s="46">
        <f t="shared" si="138"/>
        <v>-35.554999999999993</v>
      </c>
      <c r="AK627" s="63" t="str">
        <f t="shared" si="139"/>
        <v>Y</v>
      </c>
      <c r="AL627" s="63" t="str">
        <f t="shared" si="140"/>
        <v>N</v>
      </c>
      <c r="AM627" s="44" t="str">
        <f t="shared" si="141"/>
        <v>Loss</v>
      </c>
      <c r="AN627" s="44" t="str">
        <f t="shared" si="142"/>
        <v>Win</v>
      </c>
      <c r="AO627" s="44" t="str">
        <f t="shared" si="143"/>
        <v>Loss</v>
      </c>
      <c r="AP627" s="44">
        <f t="shared" si="144"/>
        <v>-50</v>
      </c>
      <c r="AQ627" s="44">
        <f t="shared" si="145"/>
        <v>106.5</v>
      </c>
      <c r="AR627" s="44">
        <f t="shared" si="146"/>
        <v>-50</v>
      </c>
      <c r="AS627" s="99" t="str">
        <f t="shared" si="147"/>
        <v>+</v>
      </c>
      <c r="AT627" s="99" t="str">
        <f t="shared" si="148"/>
        <v>+</v>
      </c>
      <c r="AU627" s="99" t="str">
        <f t="shared" si="149"/>
        <v>+</v>
      </c>
      <c r="AV627" s="99" t="str">
        <f t="shared" si="150"/>
        <v>+</v>
      </c>
      <c r="AW627" s="99" t="str">
        <f t="shared" si="151"/>
        <v>+</v>
      </c>
    </row>
    <row r="628" spans="1:49" ht="15">
      <c r="A628" s="56">
        <v>43618</v>
      </c>
      <c r="B628" s="57" t="s">
        <v>441</v>
      </c>
      <c r="C628" s="57" t="s">
        <v>1455</v>
      </c>
      <c r="D628" s="57" t="s">
        <v>1456</v>
      </c>
      <c r="E628" s="57" t="s">
        <v>1457</v>
      </c>
      <c r="F628" s="57" t="s">
        <v>1458</v>
      </c>
      <c r="G628" s="57">
        <v>0</v>
      </c>
      <c r="H628" s="57">
        <v>0</v>
      </c>
      <c r="I628" s="57">
        <v>2.19</v>
      </c>
      <c r="J628" s="57">
        <v>3.21</v>
      </c>
      <c r="K628" s="57">
        <v>3.36</v>
      </c>
      <c r="L628" s="57">
        <v>-1.17</v>
      </c>
      <c r="M628" s="57">
        <v>40</v>
      </c>
      <c r="N628" s="57">
        <v>43</v>
      </c>
      <c r="O628" s="57">
        <v>1</v>
      </c>
      <c r="P628" s="57">
        <v>21</v>
      </c>
      <c r="Q628" s="57">
        <v>21</v>
      </c>
      <c r="R628" s="57">
        <v>0</v>
      </c>
      <c r="S628" s="57">
        <v>0</v>
      </c>
      <c r="T628" s="57">
        <v>100</v>
      </c>
      <c r="U628" s="57">
        <v>27.5</v>
      </c>
      <c r="V628" s="57">
        <v>40</v>
      </c>
      <c r="W628" s="57">
        <v>32.5</v>
      </c>
      <c r="X628" s="57">
        <v>34.880000000000003</v>
      </c>
      <c r="Y628" s="57">
        <v>34.880000000000003</v>
      </c>
      <c r="Z628" s="57">
        <v>30.23</v>
      </c>
      <c r="AA628" s="57">
        <v>42.86</v>
      </c>
      <c r="AB628" s="57">
        <v>23.81</v>
      </c>
      <c r="AC628" s="57">
        <v>24</v>
      </c>
      <c r="AD628" s="57">
        <v>18</v>
      </c>
      <c r="AE628" s="57">
        <v>41.67</v>
      </c>
      <c r="AF628" s="57">
        <v>50</v>
      </c>
      <c r="AI628" s="45">
        <f t="shared" si="137"/>
        <v>-31.417999999999999</v>
      </c>
      <c r="AJ628" s="46">
        <f t="shared" si="138"/>
        <v>31.417999999999999</v>
      </c>
      <c r="AK628" s="63" t="str">
        <f t="shared" si="139"/>
        <v>N</v>
      </c>
      <c r="AL628" s="63" t="str">
        <f t="shared" si="140"/>
        <v>N</v>
      </c>
      <c r="AM628" s="44" t="str">
        <f t="shared" si="141"/>
        <v>Loss</v>
      </c>
      <c r="AN628" s="44" t="str">
        <f t="shared" si="142"/>
        <v>Win</v>
      </c>
      <c r="AO628" s="44" t="str">
        <f t="shared" si="143"/>
        <v>Loss</v>
      </c>
      <c r="AP628" s="44">
        <f t="shared" si="144"/>
        <v>-50</v>
      </c>
      <c r="AQ628" s="44">
        <f t="shared" si="145"/>
        <v>110.5</v>
      </c>
      <c r="AR628" s="44">
        <f t="shared" si="146"/>
        <v>-50</v>
      </c>
      <c r="AS628" s="99" t="str">
        <f t="shared" si="147"/>
        <v>+</v>
      </c>
      <c r="AT628" s="99" t="str">
        <f t="shared" si="148"/>
        <v>-</v>
      </c>
      <c r="AU628" s="99" t="str">
        <f t="shared" si="149"/>
        <v>-</v>
      </c>
      <c r="AV628" s="99" t="str">
        <f t="shared" si="150"/>
        <v>+</v>
      </c>
      <c r="AW628" s="99" t="str">
        <f t="shared" si="151"/>
        <v>-</v>
      </c>
    </row>
    <row r="629" spans="1:49" ht="15">
      <c r="A629" s="56">
        <v>43618</v>
      </c>
      <c r="B629" s="57" t="s">
        <v>441</v>
      </c>
      <c r="C629" s="57" t="s">
        <v>1459</v>
      </c>
      <c r="D629" s="57" t="s">
        <v>1460</v>
      </c>
      <c r="E629" s="57" t="s">
        <v>1461</v>
      </c>
      <c r="F629" s="57" t="s">
        <v>1462</v>
      </c>
      <c r="G629" s="57">
        <v>0</v>
      </c>
      <c r="H629" s="57">
        <v>1</v>
      </c>
      <c r="I629" s="57">
        <v>2.2799999999999998</v>
      </c>
      <c r="J629" s="57">
        <v>3.01</v>
      </c>
      <c r="K629" s="57">
        <v>3.21</v>
      </c>
      <c r="L629" s="57">
        <v>-0.93</v>
      </c>
      <c r="M629" s="57">
        <v>39</v>
      </c>
      <c r="N629" s="57">
        <v>43</v>
      </c>
      <c r="O629" s="57">
        <v>1</v>
      </c>
      <c r="P629" s="57">
        <v>19</v>
      </c>
      <c r="Q629" s="57">
        <v>21</v>
      </c>
      <c r="R629" s="57">
        <v>0</v>
      </c>
      <c r="S629" s="57">
        <v>0</v>
      </c>
      <c r="T629" s="57">
        <v>100</v>
      </c>
      <c r="U629" s="57">
        <v>23.08</v>
      </c>
      <c r="V629" s="57">
        <v>41.03</v>
      </c>
      <c r="W629" s="57">
        <v>35.9</v>
      </c>
      <c r="X629" s="57">
        <v>32.56</v>
      </c>
      <c r="Y629" s="57">
        <v>25.58</v>
      </c>
      <c r="Z629" s="57">
        <v>41.86</v>
      </c>
      <c r="AA629" s="57">
        <v>21.05</v>
      </c>
      <c r="AB629" s="57">
        <v>19.05</v>
      </c>
      <c r="AC629" s="57">
        <v>17</v>
      </c>
      <c r="AD629" s="57">
        <v>22</v>
      </c>
      <c r="AE629" s="57">
        <v>5.88</v>
      </c>
      <c r="AF629" s="57">
        <v>50</v>
      </c>
      <c r="AI629" s="45">
        <f t="shared" si="137"/>
        <v>-29.158999999999999</v>
      </c>
      <c r="AJ629" s="46">
        <f t="shared" si="138"/>
        <v>29.158999999999999</v>
      </c>
      <c r="AK629" s="63" t="str">
        <f t="shared" si="139"/>
        <v>N</v>
      </c>
      <c r="AL629" s="63" t="str">
        <f t="shared" si="140"/>
        <v>N</v>
      </c>
      <c r="AM629" s="44" t="str">
        <f t="shared" si="141"/>
        <v>Loss</v>
      </c>
      <c r="AN629" s="44" t="str">
        <f t="shared" si="142"/>
        <v>Loss</v>
      </c>
      <c r="AO629" s="44" t="str">
        <f t="shared" si="143"/>
        <v>Win</v>
      </c>
      <c r="AP629" s="44">
        <f t="shared" si="144"/>
        <v>-50</v>
      </c>
      <c r="AQ629" s="44">
        <f t="shared" si="145"/>
        <v>-50</v>
      </c>
      <c r="AR629" s="44">
        <f t="shared" si="146"/>
        <v>110.5</v>
      </c>
      <c r="AS629" s="99" t="str">
        <f t="shared" si="147"/>
        <v>+</v>
      </c>
      <c r="AT629" s="99" t="str">
        <f t="shared" si="148"/>
        <v>-</v>
      </c>
      <c r="AU629" s="99" t="str">
        <f t="shared" si="149"/>
        <v>-</v>
      </c>
      <c r="AV629" s="99" t="str">
        <f t="shared" si="150"/>
        <v>+</v>
      </c>
      <c r="AW629" s="99" t="str">
        <f t="shared" si="151"/>
        <v>-</v>
      </c>
    </row>
    <row r="630" spans="1:49" ht="15">
      <c r="A630" s="56">
        <v>43618</v>
      </c>
      <c r="B630" s="57" t="s">
        <v>441</v>
      </c>
      <c r="C630" s="57" t="s">
        <v>756</v>
      </c>
      <c r="D630" s="57" t="s">
        <v>1463</v>
      </c>
      <c r="E630" s="57" t="s">
        <v>1464</v>
      </c>
      <c r="F630" s="57" t="s">
        <v>1465</v>
      </c>
      <c r="G630" s="57">
        <v>5</v>
      </c>
      <c r="H630" s="57">
        <v>0</v>
      </c>
      <c r="I630" s="57">
        <v>1.51</v>
      </c>
      <c r="J630" s="57">
        <v>3.85</v>
      </c>
      <c r="K630" s="57">
        <v>5.53</v>
      </c>
      <c r="L630" s="57">
        <v>-4.0199999999999996</v>
      </c>
      <c r="M630" s="57">
        <v>26</v>
      </c>
      <c r="N630" s="57">
        <v>24</v>
      </c>
      <c r="O630" s="57">
        <v>1</v>
      </c>
      <c r="P630" s="57">
        <v>16</v>
      </c>
      <c r="Q630" s="57">
        <v>7</v>
      </c>
      <c r="R630" s="57">
        <v>100</v>
      </c>
      <c r="S630" s="57">
        <v>0</v>
      </c>
      <c r="T630" s="57">
        <v>0</v>
      </c>
      <c r="U630" s="57">
        <v>53.85</v>
      </c>
      <c r="V630" s="57">
        <v>26.92</v>
      </c>
      <c r="W630" s="57">
        <v>19.23</v>
      </c>
      <c r="X630" s="57">
        <v>62.5</v>
      </c>
      <c r="Y630" s="57">
        <v>20.83</v>
      </c>
      <c r="Z630" s="57">
        <v>16.670000000000002</v>
      </c>
      <c r="AA630" s="57">
        <v>56.25</v>
      </c>
      <c r="AB630" s="57">
        <v>57.14</v>
      </c>
      <c r="AC630" s="57">
        <v>20</v>
      </c>
      <c r="AD630" s="57">
        <v>19</v>
      </c>
      <c r="AE630" s="57">
        <v>65</v>
      </c>
      <c r="AF630" s="57">
        <v>73.680000000000007</v>
      </c>
      <c r="AI630" s="45">
        <f t="shared" si="137"/>
        <v>28.367000000000001</v>
      </c>
      <c r="AJ630" s="46">
        <f t="shared" si="138"/>
        <v>-28.367000000000001</v>
      </c>
      <c r="AK630" s="63" t="str">
        <f t="shared" si="139"/>
        <v>N</v>
      </c>
      <c r="AL630" s="63" t="str">
        <f t="shared" si="140"/>
        <v>N</v>
      </c>
      <c r="AM630" s="44" t="str">
        <f t="shared" si="141"/>
        <v>Win</v>
      </c>
      <c r="AN630" s="44" t="str">
        <f t="shared" si="142"/>
        <v>Loss</v>
      </c>
      <c r="AO630" s="44" t="str">
        <f t="shared" si="143"/>
        <v>Loss</v>
      </c>
      <c r="AP630" s="44">
        <f t="shared" si="144"/>
        <v>25.5</v>
      </c>
      <c r="AQ630" s="44">
        <f t="shared" si="145"/>
        <v>-50</v>
      </c>
      <c r="AR630" s="44">
        <f t="shared" si="146"/>
        <v>-50</v>
      </c>
      <c r="AS630" s="99" t="str">
        <f t="shared" si="147"/>
        <v>+</v>
      </c>
      <c r="AT630" s="99" t="str">
        <f t="shared" si="148"/>
        <v>+</v>
      </c>
      <c r="AU630" s="99" t="str">
        <f t="shared" si="149"/>
        <v>-</v>
      </c>
      <c r="AV630" s="99" t="str">
        <f t="shared" si="150"/>
        <v>-</v>
      </c>
      <c r="AW630" s="99" t="str">
        <f t="shared" si="151"/>
        <v>+</v>
      </c>
    </row>
    <row r="631" spans="1:49" ht="15">
      <c r="A631" s="56">
        <v>43618</v>
      </c>
      <c r="B631" s="57" t="s">
        <v>441</v>
      </c>
      <c r="C631" s="57" t="s">
        <v>756</v>
      </c>
      <c r="D631" s="57" t="s">
        <v>1466</v>
      </c>
      <c r="E631" s="57" t="s">
        <v>1467</v>
      </c>
      <c r="F631" s="57" t="s">
        <v>1468</v>
      </c>
      <c r="G631" s="57">
        <v>1</v>
      </c>
      <c r="H631" s="57">
        <v>1</v>
      </c>
      <c r="I631" s="57">
        <v>1.52</v>
      </c>
      <c r="J631" s="57">
        <v>3.69</v>
      </c>
      <c r="K631" s="57">
        <v>5.61</v>
      </c>
      <c r="L631" s="57">
        <v>-4.09</v>
      </c>
      <c r="M631" s="57">
        <v>16</v>
      </c>
      <c r="N631" s="57">
        <v>33</v>
      </c>
      <c r="O631" s="57">
        <v>1</v>
      </c>
      <c r="P631" s="57">
        <v>11</v>
      </c>
      <c r="Q631" s="57">
        <v>14</v>
      </c>
      <c r="R631" s="57">
        <v>0</v>
      </c>
      <c r="S631" s="57">
        <v>100</v>
      </c>
      <c r="T631" s="57">
        <v>0</v>
      </c>
      <c r="U631" s="57">
        <v>56.25</v>
      </c>
      <c r="V631" s="57">
        <v>31.25</v>
      </c>
      <c r="W631" s="57">
        <v>12.5</v>
      </c>
      <c r="X631" s="57">
        <v>51.52</v>
      </c>
      <c r="Y631" s="57">
        <v>24.24</v>
      </c>
      <c r="Z631" s="57">
        <v>24.24</v>
      </c>
      <c r="AA631" s="57">
        <v>63.64</v>
      </c>
      <c r="AB631" s="57">
        <v>14.29</v>
      </c>
      <c r="AC631" s="57">
        <v>15</v>
      </c>
      <c r="AD631" s="57">
        <v>17</v>
      </c>
      <c r="AE631" s="57">
        <v>60</v>
      </c>
      <c r="AF631" s="57">
        <v>70.59</v>
      </c>
      <c r="AI631" s="45">
        <f t="shared" si="137"/>
        <v>13.994999999999997</v>
      </c>
      <c r="AJ631" s="46">
        <f t="shared" si="138"/>
        <v>6.0050000000000017</v>
      </c>
      <c r="AK631" s="63" t="str">
        <f t="shared" si="139"/>
        <v>N</v>
      </c>
      <c r="AL631" s="63" t="str">
        <f t="shared" si="140"/>
        <v>N</v>
      </c>
      <c r="AM631" s="44" t="str">
        <f t="shared" si="141"/>
        <v>Loss</v>
      </c>
      <c r="AN631" s="44" t="str">
        <f t="shared" si="142"/>
        <v>Win</v>
      </c>
      <c r="AO631" s="44" t="str">
        <f t="shared" si="143"/>
        <v>Loss</v>
      </c>
      <c r="AP631" s="44">
        <f t="shared" si="144"/>
        <v>-50</v>
      </c>
      <c r="AQ631" s="44">
        <f t="shared" si="145"/>
        <v>134.5</v>
      </c>
      <c r="AR631" s="44">
        <f t="shared" si="146"/>
        <v>-50</v>
      </c>
      <c r="AS631" s="99" t="str">
        <f t="shared" si="147"/>
        <v>+</v>
      </c>
      <c r="AT631" s="99" t="str">
        <f t="shared" si="148"/>
        <v>-</v>
      </c>
      <c r="AU631" s="99" t="str">
        <f t="shared" si="149"/>
        <v>+</v>
      </c>
      <c r="AV631" s="99" t="str">
        <f t="shared" si="150"/>
        <v>+</v>
      </c>
      <c r="AW631" s="99" t="str">
        <f t="shared" si="151"/>
        <v>+</v>
      </c>
    </row>
    <row r="632" spans="1:49" ht="15">
      <c r="A632" s="56">
        <v>43618</v>
      </c>
      <c r="B632" s="57" t="s">
        <v>420</v>
      </c>
      <c r="C632" s="57" t="s">
        <v>1047</v>
      </c>
      <c r="D632" s="57" t="s">
        <v>1469</v>
      </c>
      <c r="E632" s="57" t="s">
        <v>1470</v>
      </c>
      <c r="F632" s="57" t="s">
        <v>1471</v>
      </c>
      <c r="G632" s="57">
        <v>2</v>
      </c>
      <c r="H632" s="57">
        <v>1</v>
      </c>
      <c r="I632" s="57">
        <v>2.27</v>
      </c>
      <c r="J632" s="57">
        <v>3.52</v>
      </c>
      <c r="K632" s="57">
        <v>2.67</v>
      </c>
      <c r="L632" s="57">
        <v>-0.4</v>
      </c>
      <c r="M632" s="57">
        <v>35</v>
      </c>
      <c r="N632" s="57">
        <v>34</v>
      </c>
      <c r="O632" s="57">
        <v>2</v>
      </c>
      <c r="P632" s="57">
        <v>16</v>
      </c>
      <c r="Q632" s="57">
        <v>16</v>
      </c>
      <c r="R632" s="57">
        <v>0</v>
      </c>
      <c r="S632" s="57">
        <v>100</v>
      </c>
      <c r="T632" s="57">
        <v>0</v>
      </c>
      <c r="U632" s="57">
        <v>51.43</v>
      </c>
      <c r="V632" s="57">
        <v>22.86</v>
      </c>
      <c r="W632" s="57">
        <v>25.71</v>
      </c>
      <c r="X632" s="57">
        <v>52.94</v>
      </c>
      <c r="Y632" s="57">
        <v>29.41</v>
      </c>
      <c r="Z632" s="57">
        <v>17.649999999999999</v>
      </c>
      <c r="AA632" s="57">
        <v>62.5</v>
      </c>
      <c r="AB632" s="57">
        <v>68.75</v>
      </c>
      <c r="AC632" s="57">
        <v>18</v>
      </c>
      <c r="AD632" s="57">
        <v>26</v>
      </c>
      <c r="AE632" s="57">
        <v>77.78</v>
      </c>
      <c r="AF632" s="57">
        <v>61.54</v>
      </c>
      <c r="AI632" s="45">
        <f t="shared" si="137"/>
        <v>7.4310000000000018</v>
      </c>
      <c r="AJ632" s="46">
        <f t="shared" si="138"/>
        <v>12.569000000000001</v>
      </c>
      <c r="AK632" s="63" t="str">
        <f t="shared" si="139"/>
        <v>N</v>
      </c>
      <c r="AL632" s="63" t="str">
        <f t="shared" si="140"/>
        <v>N</v>
      </c>
      <c r="AM632" s="44" t="str">
        <f t="shared" si="141"/>
        <v>Win</v>
      </c>
      <c r="AN632" s="44" t="str">
        <f t="shared" si="142"/>
        <v>Loss</v>
      </c>
      <c r="AO632" s="44" t="str">
        <f t="shared" si="143"/>
        <v>Loss</v>
      </c>
      <c r="AP632" s="44">
        <f t="shared" si="144"/>
        <v>63.5</v>
      </c>
      <c r="AQ632" s="44">
        <f t="shared" si="145"/>
        <v>-50</v>
      </c>
      <c r="AR632" s="44">
        <f t="shared" si="146"/>
        <v>-50</v>
      </c>
      <c r="AS632" s="99" t="str">
        <f t="shared" si="147"/>
        <v>+</v>
      </c>
      <c r="AT632" s="99" t="str">
        <f t="shared" si="148"/>
        <v>-</v>
      </c>
      <c r="AU632" s="99" t="str">
        <f t="shared" si="149"/>
        <v>-</v>
      </c>
      <c r="AV632" s="99" t="str">
        <f t="shared" si="150"/>
        <v>-</v>
      </c>
      <c r="AW632" s="99" t="str">
        <f t="shared" si="151"/>
        <v>+</v>
      </c>
    </row>
    <row r="633" spans="1:49" ht="15">
      <c r="A633" s="56">
        <v>43618</v>
      </c>
      <c r="B633" s="57" t="s">
        <v>480</v>
      </c>
      <c r="C633" s="57" t="s">
        <v>481</v>
      </c>
      <c r="D633" s="57" t="s">
        <v>1472</v>
      </c>
      <c r="E633" s="57" t="s">
        <v>1473</v>
      </c>
      <c r="F633" s="57" t="s">
        <v>1474</v>
      </c>
      <c r="G633" s="57">
        <v>0</v>
      </c>
      <c r="H633" s="57">
        <v>1</v>
      </c>
      <c r="I633" s="57">
        <v>2.08</v>
      </c>
      <c r="J633" s="57">
        <v>3.28</v>
      </c>
      <c r="K633" s="57">
        <v>3.43</v>
      </c>
      <c r="L633" s="57">
        <v>-1.35</v>
      </c>
      <c r="M633" s="57">
        <v>19</v>
      </c>
      <c r="N633" s="57">
        <v>23</v>
      </c>
      <c r="O633" s="57">
        <v>0</v>
      </c>
      <c r="P633" s="57">
        <v>9</v>
      </c>
      <c r="Q633" s="57">
        <v>12</v>
      </c>
      <c r="R633" s="57">
        <v>0</v>
      </c>
      <c r="S633" s="57">
        <v>0</v>
      </c>
      <c r="T633" s="57">
        <v>0</v>
      </c>
      <c r="U633" s="57">
        <v>26.32</v>
      </c>
      <c r="V633" s="57">
        <v>36.840000000000003</v>
      </c>
      <c r="W633" s="57">
        <v>36.840000000000003</v>
      </c>
      <c r="X633" s="57">
        <v>52.17</v>
      </c>
      <c r="Y633" s="57">
        <v>17.39</v>
      </c>
      <c r="Z633" s="57">
        <v>30.43</v>
      </c>
      <c r="AA633" s="57">
        <v>44.44</v>
      </c>
      <c r="AB633" s="57">
        <v>33.33</v>
      </c>
      <c r="AC633" s="57">
        <v>10</v>
      </c>
      <c r="AD633" s="57">
        <v>13</v>
      </c>
      <c r="AE633" s="57">
        <v>40</v>
      </c>
      <c r="AF633" s="57">
        <v>61.54</v>
      </c>
      <c r="AI633" s="45">
        <f t="shared" si="137"/>
        <v>-4.5070000000000032</v>
      </c>
      <c r="AJ633" s="46">
        <f t="shared" si="138"/>
        <v>4.5070000000000032</v>
      </c>
      <c r="AK633" s="63" t="str">
        <f t="shared" si="139"/>
        <v>N</v>
      </c>
      <c r="AL633" s="63" t="str">
        <f t="shared" si="140"/>
        <v>N</v>
      </c>
      <c r="AM633" s="44" t="str">
        <f t="shared" si="141"/>
        <v>Loss</v>
      </c>
      <c r="AN633" s="44" t="str">
        <f t="shared" si="142"/>
        <v>Loss</v>
      </c>
      <c r="AO633" s="44" t="str">
        <f t="shared" si="143"/>
        <v>Win</v>
      </c>
      <c r="AP633" s="44">
        <f t="shared" si="144"/>
        <v>-50</v>
      </c>
      <c r="AQ633" s="44">
        <f t="shared" si="145"/>
        <v>-50</v>
      </c>
      <c r="AR633" s="44">
        <f t="shared" si="146"/>
        <v>121.5</v>
      </c>
      <c r="AS633" s="99" t="str">
        <f t="shared" si="147"/>
        <v>+</v>
      </c>
      <c r="AT633" s="99" t="str">
        <f t="shared" si="148"/>
        <v>n/a</v>
      </c>
      <c r="AU633" s="99" t="str">
        <f t="shared" si="149"/>
        <v>-</v>
      </c>
      <c r="AV633" s="99" t="str">
        <f t="shared" si="150"/>
        <v>+</v>
      </c>
      <c r="AW633" s="99" t="str">
        <f t="shared" si="151"/>
        <v>-</v>
      </c>
    </row>
    <row r="634" spans="1:49" ht="15">
      <c r="A634" s="56">
        <v>43618</v>
      </c>
      <c r="B634" s="57" t="s">
        <v>1475</v>
      </c>
      <c r="C634" s="57" t="s">
        <v>1476</v>
      </c>
      <c r="D634" s="57" t="s">
        <v>1477</v>
      </c>
      <c r="E634" s="57" t="s">
        <v>1478</v>
      </c>
      <c r="F634" s="57" t="s">
        <v>1479</v>
      </c>
      <c r="G634" s="57">
        <v>0</v>
      </c>
      <c r="H634" s="57">
        <v>1</v>
      </c>
      <c r="I634" s="57">
        <v>1.91</v>
      </c>
      <c r="J634" s="57">
        <v>3.38</v>
      </c>
      <c r="K634" s="57">
        <v>3.39</v>
      </c>
      <c r="L634" s="57">
        <v>-1.48</v>
      </c>
      <c r="M634" s="57">
        <v>1</v>
      </c>
      <c r="N634" s="57">
        <v>1</v>
      </c>
      <c r="O634" s="57">
        <v>0</v>
      </c>
      <c r="P634" s="57">
        <v>0</v>
      </c>
      <c r="Q634" s="57">
        <v>0</v>
      </c>
      <c r="R634" s="57">
        <v>0</v>
      </c>
      <c r="S634" s="57">
        <v>0</v>
      </c>
      <c r="T634" s="57">
        <v>0</v>
      </c>
      <c r="U634" s="57">
        <v>0</v>
      </c>
      <c r="V634" s="57">
        <v>0</v>
      </c>
      <c r="W634" s="57">
        <v>100</v>
      </c>
      <c r="X634" s="57">
        <v>0</v>
      </c>
      <c r="Y634" s="57">
        <v>0</v>
      </c>
      <c r="Z634" s="57">
        <v>100</v>
      </c>
      <c r="AA634" s="57">
        <v>0</v>
      </c>
      <c r="AB634" s="57">
        <v>0</v>
      </c>
      <c r="AC634" s="57">
        <v>0</v>
      </c>
      <c r="AD634" s="57">
        <v>0</v>
      </c>
      <c r="AE634" s="57">
        <v>0</v>
      </c>
      <c r="AF634" s="57">
        <v>0</v>
      </c>
      <c r="AI634" s="45">
        <f t="shared" si="137"/>
        <v>0</v>
      </c>
      <c r="AJ634" s="46">
        <f t="shared" si="138"/>
        <v>0</v>
      </c>
      <c r="AK634" s="63" t="str">
        <f t="shared" si="139"/>
        <v>N</v>
      </c>
      <c r="AL634" s="63" t="str">
        <f t="shared" si="140"/>
        <v>N</v>
      </c>
      <c r="AM634" s="44" t="str">
        <f t="shared" si="141"/>
        <v>Loss</v>
      </c>
      <c r="AN634" s="44" t="str">
        <f t="shared" si="142"/>
        <v>Loss</v>
      </c>
      <c r="AO634" s="44" t="str">
        <f t="shared" si="143"/>
        <v>Win</v>
      </c>
      <c r="AP634" s="44">
        <f t="shared" si="144"/>
        <v>-50</v>
      </c>
      <c r="AQ634" s="44">
        <f t="shared" si="145"/>
        <v>-50</v>
      </c>
      <c r="AR634" s="44">
        <f t="shared" si="146"/>
        <v>119.5</v>
      </c>
      <c r="AS634" s="99" t="str">
        <f t="shared" si="147"/>
        <v>+</v>
      </c>
      <c r="AT634" s="99" t="str">
        <f t="shared" si="148"/>
        <v>n/a</v>
      </c>
      <c r="AU634" s="99" t="str">
        <f t="shared" si="149"/>
        <v>-</v>
      </c>
      <c r="AV634" s="99" t="str">
        <f t="shared" si="150"/>
        <v>-</v>
      </c>
      <c r="AW634" s="99" t="str">
        <f t="shared" si="151"/>
        <v>-</v>
      </c>
    </row>
    <row r="635" spans="1:49" ht="15">
      <c r="A635" s="56">
        <v>43618</v>
      </c>
      <c r="B635" s="57" t="s">
        <v>443</v>
      </c>
      <c r="C635" s="57" t="s">
        <v>1480</v>
      </c>
      <c r="D635" s="57" t="s">
        <v>1481</v>
      </c>
      <c r="E635" s="57" t="s">
        <v>1482</v>
      </c>
      <c r="F635" s="57" t="s">
        <v>1483</v>
      </c>
      <c r="G635" s="57">
        <v>1</v>
      </c>
      <c r="H635" s="57">
        <v>1</v>
      </c>
      <c r="I635" s="57">
        <v>2.61</v>
      </c>
      <c r="J635" s="57">
        <v>3.41</v>
      </c>
      <c r="K635" s="57">
        <v>2.4900000000000002</v>
      </c>
      <c r="L635" s="57">
        <v>0.12</v>
      </c>
      <c r="M635" s="57">
        <v>34</v>
      </c>
      <c r="N635" s="57">
        <v>40</v>
      </c>
      <c r="O635" s="57">
        <v>1</v>
      </c>
      <c r="P635" s="57">
        <v>15</v>
      </c>
      <c r="Q635" s="57">
        <v>20</v>
      </c>
      <c r="R635" s="57">
        <v>0</v>
      </c>
      <c r="S635" s="57">
        <v>0</v>
      </c>
      <c r="T635" s="57">
        <v>100</v>
      </c>
      <c r="U635" s="57">
        <v>55.88</v>
      </c>
      <c r="V635" s="57">
        <v>20.59</v>
      </c>
      <c r="W635" s="57">
        <v>23.53</v>
      </c>
      <c r="X635" s="57">
        <v>32.5</v>
      </c>
      <c r="Y635" s="57">
        <v>12.5</v>
      </c>
      <c r="Z635" s="57">
        <v>55</v>
      </c>
      <c r="AA635" s="57">
        <v>73.33</v>
      </c>
      <c r="AB635" s="57">
        <v>15</v>
      </c>
      <c r="AC635" s="57">
        <v>26</v>
      </c>
      <c r="AD635" s="57">
        <v>15</v>
      </c>
      <c r="AE635" s="57">
        <v>57.69</v>
      </c>
      <c r="AF635" s="57">
        <v>46.67</v>
      </c>
      <c r="AI635" s="45">
        <f t="shared" si="137"/>
        <v>-18.220999999999997</v>
      </c>
      <c r="AJ635" s="46">
        <f t="shared" si="138"/>
        <v>18.220999999999997</v>
      </c>
      <c r="AK635" s="63" t="str">
        <f t="shared" si="139"/>
        <v>N</v>
      </c>
      <c r="AL635" s="63" t="str">
        <f t="shared" si="140"/>
        <v>N</v>
      </c>
      <c r="AM635" s="44" t="str">
        <f t="shared" si="141"/>
        <v>Loss</v>
      </c>
      <c r="AN635" s="44" t="str">
        <f t="shared" si="142"/>
        <v>Win</v>
      </c>
      <c r="AO635" s="44" t="str">
        <f t="shared" si="143"/>
        <v>Loss</v>
      </c>
      <c r="AP635" s="44">
        <f t="shared" si="144"/>
        <v>-50</v>
      </c>
      <c r="AQ635" s="44">
        <f t="shared" si="145"/>
        <v>120.5</v>
      </c>
      <c r="AR635" s="44">
        <f t="shared" si="146"/>
        <v>-50</v>
      </c>
      <c r="AS635" s="99" t="str">
        <f t="shared" si="147"/>
        <v>-</v>
      </c>
      <c r="AT635" s="99" t="str">
        <f t="shared" si="148"/>
        <v>-</v>
      </c>
      <c r="AU635" s="99" t="str">
        <f t="shared" si="149"/>
        <v>+</v>
      </c>
      <c r="AV635" s="99" t="str">
        <f t="shared" si="150"/>
        <v>+</v>
      </c>
      <c r="AW635" s="99" t="str">
        <f t="shared" si="151"/>
        <v>-</v>
      </c>
    </row>
    <row r="636" spans="1:49" ht="15">
      <c r="A636" s="56">
        <v>43618</v>
      </c>
      <c r="B636" s="57" t="s">
        <v>443</v>
      </c>
      <c r="C636" s="57" t="s">
        <v>1480</v>
      </c>
      <c r="D636" s="57" t="s">
        <v>1484</v>
      </c>
      <c r="E636" s="57" t="s">
        <v>1485</v>
      </c>
      <c r="F636" s="57" t="s">
        <v>1486</v>
      </c>
      <c r="G636" s="57">
        <v>0</v>
      </c>
      <c r="H636" s="57">
        <v>0</v>
      </c>
      <c r="I636" s="57">
        <v>1.69</v>
      </c>
      <c r="J636" s="57">
        <v>3.92</v>
      </c>
      <c r="K636" s="57">
        <v>4.3600000000000003</v>
      </c>
      <c r="L636" s="57">
        <v>-2.67</v>
      </c>
      <c r="M636" s="57">
        <v>42</v>
      </c>
      <c r="N636" s="57">
        <v>39</v>
      </c>
      <c r="O636" s="57">
        <v>1</v>
      </c>
      <c r="P636" s="57">
        <v>20</v>
      </c>
      <c r="Q636" s="57">
        <v>20</v>
      </c>
      <c r="R636" s="57">
        <v>0</v>
      </c>
      <c r="S636" s="57">
        <v>100</v>
      </c>
      <c r="T636" s="57">
        <v>0</v>
      </c>
      <c r="U636" s="57">
        <v>35.71</v>
      </c>
      <c r="V636" s="57">
        <v>19.05</v>
      </c>
      <c r="W636" s="57">
        <v>45.24</v>
      </c>
      <c r="X636" s="57">
        <v>58.97</v>
      </c>
      <c r="Y636" s="57">
        <v>17.95</v>
      </c>
      <c r="Z636" s="57">
        <v>23.08</v>
      </c>
      <c r="AA636" s="57">
        <v>55</v>
      </c>
      <c r="AB636" s="57">
        <v>60</v>
      </c>
      <c r="AC636" s="57">
        <v>12</v>
      </c>
      <c r="AD636" s="57">
        <v>33</v>
      </c>
      <c r="AE636" s="57">
        <v>83.33</v>
      </c>
      <c r="AF636" s="57">
        <v>60.61</v>
      </c>
      <c r="AI636" s="45">
        <f t="shared" si="137"/>
        <v>1.0259999999999998</v>
      </c>
      <c r="AJ636" s="46">
        <f t="shared" si="138"/>
        <v>18.974000000000004</v>
      </c>
      <c r="AK636" s="63" t="str">
        <f t="shared" si="139"/>
        <v>Y</v>
      </c>
      <c r="AL636" s="63" t="str">
        <f t="shared" si="140"/>
        <v>N</v>
      </c>
      <c r="AM636" s="44" t="str">
        <f t="shared" si="141"/>
        <v>Loss</v>
      </c>
      <c r="AN636" s="44" t="str">
        <f t="shared" si="142"/>
        <v>Win</v>
      </c>
      <c r="AO636" s="44" t="str">
        <f t="shared" si="143"/>
        <v>Loss</v>
      </c>
      <c r="AP636" s="44">
        <f t="shared" si="144"/>
        <v>-50</v>
      </c>
      <c r="AQ636" s="44">
        <f t="shared" si="145"/>
        <v>146</v>
      </c>
      <c r="AR636" s="44">
        <f t="shared" si="146"/>
        <v>-50</v>
      </c>
      <c r="AS636" s="99" t="str">
        <f t="shared" si="147"/>
        <v>+</v>
      </c>
      <c r="AT636" s="99" t="str">
        <f t="shared" si="148"/>
        <v>-</v>
      </c>
      <c r="AU636" s="99" t="str">
        <f t="shared" si="149"/>
        <v>-</v>
      </c>
      <c r="AV636" s="99" t="str">
        <f t="shared" si="150"/>
        <v>-</v>
      </c>
      <c r="AW636" s="99" t="str">
        <f t="shared" si="151"/>
        <v>+</v>
      </c>
    </row>
    <row r="637" spans="1:49" ht="15">
      <c r="A637" s="56">
        <v>43618</v>
      </c>
      <c r="B637" s="57" t="s">
        <v>441</v>
      </c>
      <c r="C637" s="57" t="s">
        <v>1459</v>
      </c>
      <c r="D637" s="57" t="s">
        <v>1487</v>
      </c>
      <c r="E637" s="57" t="s">
        <v>1488</v>
      </c>
      <c r="F637" s="57" t="s">
        <v>1489</v>
      </c>
      <c r="G637" s="57">
        <v>2</v>
      </c>
      <c r="H637" s="57">
        <v>0</v>
      </c>
      <c r="I637" s="57">
        <v>1.72</v>
      </c>
      <c r="J637" s="57">
        <v>3.43</v>
      </c>
      <c r="K637" s="57">
        <v>4.4400000000000004</v>
      </c>
      <c r="L637" s="57">
        <v>-2.72</v>
      </c>
      <c r="M637" s="57">
        <v>45</v>
      </c>
      <c r="N637" s="57">
        <v>39</v>
      </c>
      <c r="O637" s="57">
        <v>1</v>
      </c>
      <c r="P637" s="57">
        <v>22</v>
      </c>
      <c r="Q637" s="57">
        <v>19</v>
      </c>
      <c r="R637" s="57">
        <v>0</v>
      </c>
      <c r="S637" s="57">
        <v>100</v>
      </c>
      <c r="T637" s="57">
        <v>0</v>
      </c>
      <c r="U637" s="57">
        <v>26.67</v>
      </c>
      <c r="V637" s="57">
        <v>44.44</v>
      </c>
      <c r="W637" s="57">
        <v>28.89</v>
      </c>
      <c r="X637" s="57">
        <v>28.21</v>
      </c>
      <c r="Y637" s="57">
        <v>28.21</v>
      </c>
      <c r="Z637" s="57">
        <v>43.59</v>
      </c>
      <c r="AA637" s="57">
        <v>36.36</v>
      </c>
      <c r="AB637" s="57">
        <v>26.32</v>
      </c>
      <c r="AC637" s="57">
        <v>18</v>
      </c>
      <c r="AD637" s="57">
        <v>14</v>
      </c>
      <c r="AE637" s="57">
        <v>27.78</v>
      </c>
      <c r="AF637" s="57">
        <v>35.71</v>
      </c>
      <c r="AI637" s="45">
        <f t="shared" si="137"/>
        <v>14.254999999999999</v>
      </c>
      <c r="AJ637" s="46">
        <f t="shared" si="138"/>
        <v>5.7449999999999974</v>
      </c>
      <c r="AK637" s="63" t="str">
        <f t="shared" si="139"/>
        <v>N</v>
      </c>
      <c r="AL637" s="63" t="str">
        <f t="shared" si="140"/>
        <v>N</v>
      </c>
      <c r="AM637" s="44" t="str">
        <f t="shared" si="141"/>
        <v>Win</v>
      </c>
      <c r="AN637" s="44" t="str">
        <f t="shared" si="142"/>
        <v>Loss</v>
      </c>
      <c r="AO637" s="44" t="str">
        <f t="shared" si="143"/>
        <v>Loss</v>
      </c>
      <c r="AP637" s="44">
        <f t="shared" si="144"/>
        <v>36</v>
      </c>
      <c r="AQ637" s="44">
        <f t="shared" si="145"/>
        <v>-50</v>
      </c>
      <c r="AR637" s="44">
        <f t="shared" si="146"/>
        <v>-50</v>
      </c>
      <c r="AS637" s="99" t="str">
        <f t="shared" si="147"/>
        <v>+</v>
      </c>
      <c r="AT637" s="99" t="str">
        <f t="shared" si="148"/>
        <v>-</v>
      </c>
      <c r="AU637" s="99" t="str">
        <f t="shared" si="149"/>
        <v>-</v>
      </c>
      <c r="AV637" s="99" t="str">
        <f t="shared" si="150"/>
        <v>+</v>
      </c>
      <c r="AW637" s="99" t="str">
        <f t="shared" si="151"/>
        <v>+</v>
      </c>
    </row>
    <row r="638" spans="1:49" ht="15">
      <c r="A638" s="56">
        <v>43618</v>
      </c>
      <c r="B638" s="57" t="s">
        <v>441</v>
      </c>
      <c r="C638" s="57" t="s">
        <v>774</v>
      </c>
      <c r="D638" s="57" t="s">
        <v>1490</v>
      </c>
      <c r="E638" s="57" t="s">
        <v>1491</v>
      </c>
      <c r="F638" s="57" t="s">
        <v>1492</v>
      </c>
      <c r="G638" s="57">
        <v>1</v>
      </c>
      <c r="H638" s="57">
        <v>1</v>
      </c>
      <c r="I638" s="57">
        <v>1.88</v>
      </c>
      <c r="J638" s="57">
        <v>3.22</v>
      </c>
      <c r="K638" s="57">
        <v>4.17</v>
      </c>
      <c r="L638" s="57">
        <v>-2.29</v>
      </c>
      <c r="M638" s="57">
        <v>39</v>
      </c>
      <c r="N638" s="57">
        <v>45</v>
      </c>
      <c r="O638" s="57">
        <v>1</v>
      </c>
      <c r="P638" s="57">
        <v>19</v>
      </c>
      <c r="Q638" s="57">
        <v>23</v>
      </c>
      <c r="R638" s="57">
        <v>0</v>
      </c>
      <c r="S638" s="57">
        <v>0</v>
      </c>
      <c r="T638" s="57">
        <v>100</v>
      </c>
      <c r="U638" s="57">
        <v>58.97</v>
      </c>
      <c r="V638" s="57">
        <v>23.08</v>
      </c>
      <c r="W638" s="57">
        <v>17.95</v>
      </c>
      <c r="X638" s="57">
        <v>48.89</v>
      </c>
      <c r="Y638" s="57">
        <v>31.11</v>
      </c>
      <c r="Z638" s="57">
        <v>20</v>
      </c>
      <c r="AA638" s="57">
        <v>57.89</v>
      </c>
      <c r="AB638" s="57">
        <v>26.09</v>
      </c>
      <c r="AC638" s="57">
        <v>25</v>
      </c>
      <c r="AD638" s="57">
        <v>36</v>
      </c>
      <c r="AE638" s="57">
        <v>72</v>
      </c>
      <c r="AF638" s="57">
        <v>58.33</v>
      </c>
      <c r="AI638" s="45">
        <f t="shared" si="137"/>
        <v>-28.376999999999995</v>
      </c>
      <c r="AJ638" s="46">
        <f t="shared" si="138"/>
        <v>28.376999999999995</v>
      </c>
      <c r="AK638" s="63" t="str">
        <f t="shared" si="139"/>
        <v>N</v>
      </c>
      <c r="AL638" s="63" t="str">
        <f t="shared" si="140"/>
        <v>N</v>
      </c>
      <c r="AM638" s="44" t="str">
        <f t="shared" si="141"/>
        <v>Loss</v>
      </c>
      <c r="AN638" s="44" t="str">
        <f t="shared" si="142"/>
        <v>Win</v>
      </c>
      <c r="AO638" s="44" t="str">
        <f t="shared" si="143"/>
        <v>Loss</v>
      </c>
      <c r="AP638" s="44">
        <f t="shared" si="144"/>
        <v>-50</v>
      </c>
      <c r="AQ638" s="44">
        <f t="shared" si="145"/>
        <v>111</v>
      </c>
      <c r="AR638" s="44">
        <f t="shared" si="146"/>
        <v>-50</v>
      </c>
      <c r="AS638" s="99" t="str">
        <f t="shared" si="147"/>
        <v>+</v>
      </c>
      <c r="AT638" s="99" t="str">
        <f t="shared" si="148"/>
        <v>-</v>
      </c>
      <c r="AU638" s="99" t="str">
        <f t="shared" si="149"/>
        <v>+</v>
      </c>
      <c r="AV638" s="99" t="str">
        <f t="shared" si="150"/>
        <v>+</v>
      </c>
      <c r="AW638" s="99" t="str">
        <f t="shared" si="151"/>
        <v>-</v>
      </c>
    </row>
    <row r="639" spans="1:49" ht="15">
      <c r="A639" s="56">
        <v>43618</v>
      </c>
      <c r="B639" s="57" t="s">
        <v>963</v>
      </c>
      <c r="C639" s="57" t="s">
        <v>964</v>
      </c>
      <c r="D639" s="57" t="s">
        <v>1493</v>
      </c>
      <c r="E639" s="57" t="s">
        <v>1494</v>
      </c>
      <c r="F639" s="57" t="s">
        <v>1495</v>
      </c>
      <c r="G639" s="57">
        <v>0</v>
      </c>
      <c r="H639" s="57">
        <v>1</v>
      </c>
      <c r="I639" s="57">
        <v>2.1</v>
      </c>
      <c r="J639" s="57">
        <v>3.12</v>
      </c>
      <c r="K639" s="57">
        <v>3.47</v>
      </c>
      <c r="L639" s="57">
        <v>-1.37</v>
      </c>
      <c r="M639" s="57">
        <v>40</v>
      </c>
      <c r="N639" s="57">
        <v>32</v>
      </c>
      <c r="O639" s="57">
        <v>0</v>
      </c>
      <c r="P639" s="57">
        <v>19</v>
      </c>
      <c r="Q639" s="57">
        <v>18</v>
      </c>
      <c r="R639" s="57">
        <v>0</v>
      </c>
      <c r="S639" s="57">
        <v>0</v>
      </c>
      <c r="T639" s="57">
        <v>0</v>
      </c>
      <c r="U639" s="57">
        <v>40</v>
      </c>
      <c r="V639" s="57">
        <v>20</v>
      </c>
      <c r="W639" s="57">
        <v>40</v>
      </c>
      <c r="X639" s="57">
        <v>65.63</v>
      </c>
      <c r="Y639" s="57">
        <v>18.75</v>
      </c>
      <c r="Z639" s="57">
        <v>15.63</v>
      </c>
      <c r="AA639" s="57">
        <v>31.58</v>
      </c>
      <c r="AB639" s="57">
        <v>66.67</v>
      </c>
      <c r="AC639" s="57">
        <v>21</v>
      </c>
      <c r="AD639" s="57">
        <v>25</v>
      </c>
      <c r="AE639" s="57">
        <v>57.14</v>
      </c>
      <c r="AF639" s="57">
        <v>76</v>
      </c>
      <c r="AI639" s="45">
        <f t="shared" si="137"/>
        <v>-9.875</v>
      </c>
      <c r="AJ639" s="46">
        <f t="shared" si="138"/>
        <v>9.875</v>
      </c>
      <c r="AK639" s="63" t="str">
        <f t="shared" si="139"/>
        <v>N</v>
      </c>
      <c r="AL639" s="63" t="str">
        <f t="shared" si="140"/>
        <v>N</v>
      </c>
      <c r="AM639" s="44" t="str">
        <f t="shared" si="141"/>
        <v>Loss</v>
      </c>
      <c r="AN639" s="44" t="str">
        <f t="shared" si="142"/>
        <v>Loss</v>
      </c>
      <c r="AO639" s="44" t="str">
        <f t="shared" si="143"/>
        <v>Win</v>
      </c>
      <c r="AP639" s="44">
        <f t="shared" si="144"/>
        <v>-50</v>
      </c>
      <c r="AQ639" s="44">
        <f t="shared" si="145"/>
        <v>-50</v>
      </c>
      <c r="AR639" s="44">
        <f t="shared" si="146"/>
        <v>123.5</v>
      </c>
      <c r="AS639" s="99" t="str">
        <f t="shared" si="147"/>
        <v>+</v>
      </c>
      <c r="AT639" s="99" t="str">
        <f t="shared" si="148"/>
        <v>n/a</v>
      </c>
      <c r="AU639" s="99" t="str">
        <f t="shared" si="149"/>
        <v>-</v>
      </c>
      <c r="AV639" s="99" t="str">
        <f t="shared" si="150"/>
        <v>-</v>
      </c>
      <c r="AW639" s="99" t="str">
        <f t="shared" si="151"/>
        <v>-</v>
      </c>
    </row>
    <row r="640" spans="1:49" ht="15">
      <c r="A640" s="56">
        <v>43618</v>
      </c>
      <c r="B640" s="57" t="s">
        <v>1496</v>
      </c>
      <c r="C640" s="57" t="s">
        <v>1497</v>
      </c>
      <c r="D640" s="57" t="s">
        <v>1498</v>
      </c>
      <c r="E640" s="57" t="s">
        <v>1499</v>
      </c>
      <c r="F640" s="57" t="s">
        <v>1500</v>
      </c>
      <c r="G640" s="57">
        <v>2</v>
      </c>
      <c r="H640" s="57">
        <v>1</v>
      </c>
      <c r="I640" s="57">
        <v>2.08</v>
      </c>
      <c r="J640" s="57">
        <v>3</v>
      </c>
      <c r="K640" s="57">
        <v>3.47</v>
      </c>
      <c r="L640" s="57">
        <v>-1.39</v>
      </c>
      <c r="M640" s="57">
        <v>30</v>
      </c>
      <c r="N640" s="57">
        <v>34</v>
      </c>
      <c r="O640" s="57">
        <v>3</v>
      </c>
      <c r="P640" s="57">
        <v>18</v>
      </c>
      <c r="Q640" s="57">
        <v>17</v>
      </c>
      <c r="R640" s="57">
        <v>33.33</v>
      </c>
      <c r="S640" s="57">
        <v>33.33</v>
      </c>
      <c r="T640" s="57">
        <v>33.33</v>
      </c>
      <c r="U640" s="57">
        <v>46.67</v>
      </c>
      <c r="V640" s="57">
        <v>30</v>
      </c>
      <c r="W640" s="57">
        <v>23.33</v>
      </c>
      <c r="X640" s="57">
        <v>44.12</v>
      </c>
      <c r="Y640" s="57">
        <v>26.47</v>
      </c>
      <c r="Z640" s="57">
        <v>29.41</v>
      </c>
      <c r="AA640" s="57">
        <v>55.56</v>
      </c>
      <c r="AB640" s="57">
        <v>35.29</v>
      </c>
      <c r="AC640" s="57">
        <v>20</v>
      </c>
      <c r="AD640" s="57">
        <v>14</v>
      </c>
      <c r="AE640" s="57">
        <v>55</v>
      </c>
      <c r="AF640" s="57">
        <v>78.569999999999993</v>
      </c>
      <c r="AI640" s="45">
        <f t="shared" si="137"/>
        <v>5.4120000000000017</v>
      </c>
      <c r="AJ640" s="46">
        <f t="shared" si="138"/>
        <v>1.2539999999999978</v>
      </c>
      <c r="AK640" s="63" t="str">
        <f t="shared" si="139"/>
        <v>N</v>
      </c>
      <c r="AL640" s="63" t="str">
        <f t="shared" si="140"/>
        <v>N</v>
      </c>
      <c r="AM640" s="44" t="str">
        <f t="shared" si="141"/>
        <v>Win</v>
      </c>
      <c r="AN640" s="44" t="str">
        <f t="shared" si="142"/>
        <v>Loss</v>
      </c>
      <c r="AO640" s="44" t="str">
        <f t="shared" si="143"/>
        <v>Loss</v>
      </c>
      <c r="AP640" s="44">
        <f t="shared" si="144"/>
        <v>54</v>
      </c>
      <c r="AQ640" s="44">
        <f t="shared" si="145"/>
        <v>-50</v>
      </c>
      <c r="AR640" s="44">
        <f t="shared" si="146"/>
        <v>-50</v>
      </c>
      <c r="AS640" s="99" t="str">
        <f t="shared" si="147"/>
        <v>+</v>
      </c>
      <c r="AT640" s="99" t="str">
        <f t="shared" si="148"/>
        <v>-</v>
      </c>
      <c r="AU640" s="99" t="str">
        <f t="shared" si="149"/>
        <v>+</v>
      </c>
      <c r="AV640" s="99" t="str">
        <f t="shared" si="150"/>
        <v>+</v>
      </c>
      <c r="AW640" s="99" t="str">
        <f t="shared" si="151"/>
        <v>+</v>
      </c>
    </row>
    <row r="641" spans="1:49" ht="15">
      <c r="A641" s="56">
        <v>43618</v>
      </c>
      <c r="B641" s="57" t="s">
        <v>451</v>
      </c>
      <c r="C641" s="57" t="s">
        <v>976</v>
      </c>
      <c r="D641" s="57" t="s">
        <v>1501</v>
      </c>
      <c r="E641" s="57" t="s">
        <v>1502</v>
      </c>
      <c r="F641" s="57" t="s">
        <v>1503</v>
      </c>
      <c r="G641" s="57">
        <v>0</v>
      </c>
      <c r="H641" s="57">
        <v>0</v>
      </c>
      <c r="I641" s="57">
        <v>2.83</v>
      </c>
      <c r="J641" s="57">
        <v>3.62</v>
      </c>
      <c r="K641" s="57">
        <v>2.12</v>
      </c>
      <c r="L641" s="57">
        <v>0.71</v>
      </c>
      <c r="M641" s="57">
        <v>18</v>
      </c>
      <c r="N641" s="57">
        <v>19</v>
      </c>
      <c r="O641" s="57">
        <v>1</v>
      </c>
      <c r="P641" s="57">
        <v>7</v>
      </c>
      <c r="Q641" s="57">
        <v>9</v>
      </c>
      <c r="R641" s="57">
        <v>100</v>
      </c>
      <c r="S641" s="57">
        <v>0</v>
      </c>
      <c r="T641" s="57">
        <v>0</v>
      </c>
      <c r="U641" s="57">
        <v>27.78</v>
      </c>
      <c r="V641" s="57">
        <v>38.89</v>
      </c>
      <c r="W641" s="57">
        <v>33.33</v>
      </c>
      <c r="X641" s="57">
        <v>63.16</v>
      </c>
      <c r="Y641" s="57">
        <v>5.26</v>
      </c>
      <c r="Z641" s="57">
        <v>31.58</v>
      </c>
      <c r="AA641" s="57">
        <v>28.57</v>
      </c>
      <c r="AB641" s="57">
        <v>44.44</v>
      </c>
      <c r="AC641" s="57">
        <v>8</v>
      </c>
      <c r="AD641" s="57">
        <v>15</v>
      </c>
      <c r="AE641" s="57">
        <v>37.5</v>
      </c>
      <c r="AF641" s="57">
        <v>66.67</v>
      </c>
      <c r="AI641" s="45">
        <f t="shared" si="137"/>
        <v>25.936999999999998</v>
      </c>
      <c r="AJ641" s="46">
        <f t="shared" si="138"/>
        <v>-25.936999999999998</v>
      </c>
      <c r="AK641" s="63" t="str">
        <f t="shared" si="139"/>
        <v>N</v>
      </c>
      <c r="AL641" s="63" t="str">
        <f t="shared" si="140"/>
        <v>N</v>
      </c>
      <c r="AM641" s="44" t="str">
        <f t="shared" si="141"/>
        <v>Loss</v>
      </c>
      <c r="AN641" s="44" t="str">
        <f t="shared" si="142"/>
        <v>Win</v>
      </c>
      <c r="AO641" s="44" t="str">
        <f t="shared" si="143"/>
        <v>Loss</v>
      </c>
      <c r="AP641" s="44">
        <f t="shared" si="144"/>
        <v>-50</v>
      </c>
      <c r="AQ641" s="44">
        <f t="shared" si="145"/>
        <v>131</v>
      </c>
      <c r="AR641" s="44">
        <f t="shared" si="146"/>
        <v>-50</v>
      </c>
      <c r="AS641" s="99" t="str">
        <f t="shared" si="147"/>
        <v>-</v>
      </c>
      <c r="AT641" s="99" t="str">
        <f t="shared" si="148"/>
        <v>+</v>
      </c>
      <c r="AU641" s="99" t="str">
        <f t="shared" si="149"/>
        <v>-</v>
      </c>
      <c r="AV641" s="99" t="str">
        <f t="shared" si="150"/>
        <v>-</v>
      </c>
      <c r="AW641" s="99" t="str">
        <f t="shared" si="151"/>
        <v>+</v>
      </c>
    </row>
    <row r="642" spans="1:49" ht="15">
      <c r="A642" s="56">
        <v>43618</v>
      </c>
      <c r="B642" s="57" t="s">
        <v>351</v>
      </c>
      <c r="C642" s="57" t="s">
        <v>1400</v>
      </c>
      <c r="D642" s="57" t="s">
        <v>1504</v>
      </c>
      <c r="E642" s="57" t="s">
        <v>1505</v>
      </c>
      <c r="F642" s="57" t="s">
        <v>1506</v>
      </c>
      <c r="G642" s="57">
        <v>4</v>
      </c>
      <c r="H642" s="57">
        <v>1</v>
      </c>
      <c r="I642" s="57">
        <v>2.11</v>
      </c>
      <c r="J642" s="57">
        <v>3.56</v>
      </c>
      <c r="K642" s="57">
        <v>3.1</v>
      </c>
      <c r="L642" s="57">
        <v>-0.99</v>
      </c>
      <c r="M642" s="57">
        <v>44</v>
      </c>
      <c r="N642" s="57">
        <v>44</v>
      </c>
      <c r="O642" s="57">
        <v>3</v>
      </c>
      <c r="P642" s="57">
        <v>22</v>
      </c>
      <c r="Q642" s="57">
        <v>27</v>
      </c>
      <c r="R642" s="57">
        <v>66.67</v>
      </c>
      <c r="S642" s="57">
        <v>0</v>
      </c>
      <c r="T642" s="57">
        <v>33.33</v>
      </c>
      <c r="U642" s="57">
        <v>65.91</v>
      </c>
      <c r="V642" s="57">
        <v>18.18</v>
      </c>
      <c r="W642" s="57">
        <v>15.91</v>
      </c>
      <c r="X642" s="57">
        <v>54.55</v>
      </c>
      <c r="Y642" s="57">
        <v>25</v>
      </c>
      <c r="Z642" s="57">
        <v>20.45</v>
      </c>
      <c r="AA642" s="57">
        <v>72.73</v>
      </c>
      <c r="AB642" s="57">
        <v>44.44</v>
      </c>
      <c r="AC642" s="57">
        <v>35</v>
      </c>
      <c r="AD642" s="57">
        <v>32</v>
      </c>
      <c r="AE642" s="57">
        <v>71.430000000000007</v>
      </c>
      <c r="AF642" s="57">
        <v>59.38</v>
      </c>
      <c r="AI642" s="45">
        <f t="shared" si="137"/>
        <v>12.500000000000007</v>
      </c>
      <c r="AJ642" s="46">
        <f t="shared" si="138"/>
        <v>-12.500000000000007</v>
      </c>
      <c r="AK642" s="63" t="str">
        <f t="shared" si="139"/>
        <v>N</v>
      </c>
      <c r="AL642" s="63" t="str">
        <f t="shared" si="140"/>
        <v>N</v>
      </c>
      <c r="AM642" s="44" t="str">
        <f t="shared" si="141"/>
        <v>Win</v>
      </c>
      <c r="AN642" s="44" t="str">
        <f t="shared" si="142"/>
        <v>Loss</v>
      </c>
      <c r="AO642" s="44" t="str">
        <f t="shared" si="143"/>
        <v>Loss</v>
      </c>
      <c r="AP642" s="44">
        <f t="shared" si="144"/>
        <v>55.5</v>
      </c>
      <c r="AQ642" s="44">
        <f t="shared" si="145"/>
        <v>-50</v>
      </c>
      <c r="AR642" s="44">
        <f t="shared" si="146"/>
        <v>-50</v>
      </c>
      <c r="AS642" s="99" t="str">
        <f t="shared" si="147"/>
        <v>+</v>
      </c>
      <c r="AT642" s="99" t="str">
        <f t="shared" si="148"/>
        <v>+</v>
      </c>
      <c r="AU642" s="99" t="str">
        <f t="shared" si="149"/>
        <v>+</v>
      </c>
      <c r="AV642" s="99" t="str">
        <f t="shared" si="150"/>
        <v>+</v>
      </c>
      <c r="AW642" s="99" t="str">
        <f t="shared" si="151"/>
        <v>+</v>
      </c>
    </row>
    <row r="643" spans="1:49" ht="15">
      <c r="A643" s="56">
        <v>43618</v>
      </c>
      <c r="B643" s="57" t="s">
        <v>441</v>
      </c>
      <c r="C643" s="57" t="s">
        <v>749</v>
      </c>
      <c r="D643" s="57" t="s">
        <v>1507</v>
      </c>
      <c r="E643" s="57" t="s">
        <v>1508</v>
      </c>
      <c r="F643" s="57" t="s">
        <v>1509</v>
      </c>
      <c r="G643" s="57">
        <v>1</v>
      </c>
      <c r="H643" s="57">
        <v>0</v>
      </c>
      <c r="I643" s="57">
        <v>2.04</v>
      </c>
      <c r="J643" s="57">
        <v>3.26</v>
      </c>
      <c r="K643" s="57">
        <v>3.21</v>
      </c>
      <c r="L643" s="57">
        <v>-1.17</v>
      </c>
      <c r="M643" s="57">
        <v>16</v>
      </c>
      <c r="N643" s="57">
        <v>32</v>
      </c>
      <c r="O643" s="57">
        <v>1</v>
      </c>
      <c r="P643" s="57">
        <v>8</v>
      </c>
      <c r="Q643" s="57">
        <v>16</v>
      </c>
      <c r="R643" s="57">
        <v>0</v>
      </c>
      <c r="S643" s="57">
        <v>0</v>
      </c>
      <c r="T643" s="57">
        <v>100</v>
      </c>
      <c r="U643" s="57">
        <v>56.25</v>
      </c>
      <c r="V643" s="57">
        <v>18.75</v>
      </c>
      <c r="W643" s="57">
        <v>25</v>
      </c>
      <c r="X643" s="57">
        <v>56.25</v>
      </c>
      <c r="Y643" s="57">
        <v>15.63</v>
      </c>
      <c r="Z643" s="57">
        <v>28.13</v>
      </c>
      <c r="AA643" s="57">
        <v>87.5</v>
      </c>
      <c r="AB643" s="57">
        <v>43.75</v>
      </c>
      <c r="AC643" s="57">
        <v>10</v>
      </c>
      <c r="AD643" s="57">
        <v>27</v>
      </c>
      <c r="AE643" s="57">
        <v>80</v>
      </c>
      <c r="AF643" s="57">
        <v>62.96</v>
      </c>
      <c r="AI643" s="45">
        <f t="shared" si="137"/>
        <v>-29.062000000000001</v>
      </c>
      <c r="AJ643" s="46">
        <f t="shared" si="138"/>
        <v>29.062000000000001</v>
      </c>
      <c r="AK643" s="63" t="str">
        <f t="shared" si="139"/>
        <v>Y</v>
      </c>
      <c r="AL643" s="63" t="str">
        <f t="shared" si="140"/>
        <v>N</v>
      </c>
      <c r="AM643" s="44" t="str">
        <f t="shared" si="141"/>
        <v>Win</v>
      </c>
      <c r="AN643" s="44" t="str">
        <f t="shared" si="142"/>
        <v>Loss</v>
      </c>
      <c r="AO643" s="44" t="str">
        <f t="shared" si="143"/>
        <v>Loss</v>
      </c>
      <c r="AP643" s="44">
        <f t="shared" si="144"/>
        <v>52</v>
      </c>
      <c r="AQ643" s="44">
        <f t="shared" si="145"/>
        <v>-50</v>
      </c>
      <c r="AR643" s="44">
        <f t="shared" si="146"/>
        <v>-50</v>
      </c>
      <c r="AS643" s="99" t="str">
        <f t="shared" si="147"/>
        <v>+</v>
      </c>
      <c r="AT643" s="99" t="str">
        <f t="shared" si="148"/>
        <v>-</v>
      </c>
      <c r="AU643" s="99" t="str">
        <f t="shared" si="149"/>
        <v>-</v>
      </c>
      <c r="AV643" s="99" t="str">
        <f t="shared" si="150"/>
        <v>+</v>
      </c>
      <c r="AW643" s="99" t="str">
        <f t="shared" si="151"/>
        <v>-</v>
      </c>
    </row>
    <row r="644" spans="1:49" ht="15">
      <c r="A644" s="56">
        <v>43618</v>
      </c>
      <c r="B644" s="57" t="s">
        <v>441</v>
      </c>
      <c r="C644" s="57" t="s">
        <v>749</v>
      </c>
      <c r="D644" s="57" t="s">
        <v>1510</v>
      </c>
      <c r="E644" s="57" t="s">
        <v>1511</v>
      </c>
      <c r="F644" s="57" t="s">
        <v>1512</v>
      </c>
      <c r="G644" s="57">
        <v>2</v>
      </c>
      <c r="H644" s="57">
        <v>1</v>
      </c>
      <c r="I644" s="57">
        <v>1.53</v>
      </c>
      <c r="J644" s="57">
        <v>3.56</v>
      </c>
      <c r="K644" s="57">
        <v>5.92</v>
      </c>
      <c r="L644" s="57">
        <v>-4.3899999999999997</v>
      </c>
      <c r="M644" s="57">
        <v>38</v>
      </c>
      <c r="N644" s="57">
        <v>14</v>
      </c>
      <c r="O644" s="57">
        <v>1</v>
      </c>
      <c r="P644" s="57">
        <v>18</v>
      </c>
      <c r="Q644" s="57">
        <v>8</v>
      </c>
      <c r="R644" s="57">
        <v>100</v>
      </c>
      <c r="S644" s="57">
        <v>0</v>
      </c>
      <c r="T644" s="57">
        <v>0</v>
      </c>
      <c r="U644" s="57">
        <v>65.790000000000006</v>
      </c>
      <c r="V644" s="57">
        <v>23.68</v>
      </c>
      <c r="W644" s="57">
        <v>10.53</v>
      </c>
      <c r="X644" s="57">
        <v>50</v>
      </c>
      <c r="Y644" s="57">
        <v>35.71</v>
      </c>
      <c r="Z644" s="57">
        <v>14.29</v>
      </c>
      <c r="AA644" s="57">
        <v>72.22</v>
      </c>
      <c r="AB644" s="57">
        <v>37.5</v>
      </c>
      <c r="AC644" s="57">
        <v>32</v>
      </c>
      <c r="AD644" s="57">
        <v>10</v>
      </c>
      <c r="AE644" s="57">
        <v>68.75</v>
      </c>
      <c r="AF644" s="57">
        <v>50</v>
      </c>
      <c r="AI644" s="45">
        <f t="shared" si="137"/>
        <v>32.707000000000001</v>
      </c>
      <c r="AJ644" s="46">
        <f t="shared" si="138"/>
        <v>-32.707000000000001</v>
      </c>
      <c r="AK644" s="63" t="str">
        <f t="shared" si="139"/>
        <v>N</v>
      </c>
      <c r="AL644" s="63" t="str">
        <f t="shared" si="140"/>
        <v>N</v>
      </c>
      <c r="AM644" s="44" t="str">
        <f t="shared" si="141"/>
        <v>Win</v>
      </c>
      <c r="AN644" s="44" t="str">
        <f t="shared" si="142"/>
        <v>Loss</v>
      </c>
      <c r="AO644" s="44" t="str">
        <f t="shared" si="143"/>
        <v>Loss</v>
      </c>
      <c r="AP644" s="44">
        <f t="shared" si="144"/>
        <v>26.5</v>
      </c>
      <c r="AQ644" s="44">
        <f t="shared" si="145"/>
        <v>-50</v>
      </c>
      <c r="AR644" s="44">
        <f t="shared" si="146"/>
        <v>-50</v>
      </c>
      <c r="AS644" s="99" t="str">
        <f t="shared" si="147"/>
        <v>+</v>
      </c>
      <c r="AT644" s="99" t="str">
        <f t="shared" si="148"/>
        <v>+</v>
      </c>
      <c r="AU644" s="99" t="str">
        <f t="shared" si="149"/>
        <v>+</v>
      </c>
      <c r="AV644" s="99" t="str">
        <f t="shared" si="150"/>
        <v>+</v>
      </c>
      <c r="AW644" s="99" t="str">
        <f t="shared" si="151"/>
        <v>+</v>
      </c>
    </row>
    <row r="645" spans="1:49" ht="15">
      <c r="A645" s="56">
        <v>43618</v>
      </c>
      <c r="B645" s="57" t="s">
        <v>441</v>
      </c>
      <c r="C645" s="57" t="s">
        <v>756</v>
      </c>
      <c r="D645" s="57" t="s">
        <v>1513</v>
      </c>
      <c r="E645" s="57" t="s">
        <v>1514</v>
      </c>
      <c r="F645" s="57" t="s">
        <v>1515</v>
      </c>
      <c r="G645" s="57">
        <v>2</v>
      </c>
      <c r="H645" s="57">
        <v>1</v>
      </c>
      <c r="I645" s="57">
        <v>2.04</v>
      </c>
      <c r="J645" s="57">
        <v>3.06</v>
      </c>
      <c r="K645" s="57">
        <v>3.54</v>
      </c>
      <c r="L645" s="57">
        <v>-1.5</v>
      </c>
      <c r="M645" s="57">
        <v>39</v>
      </c>
      <c r="N645" s="57">
        <v>36</v>
      </c>
      <c r="O645" s="57">
        <v>1</v>
      </c>
      <c r="P645" s="57">
        <v>20</v>
      </c>
      <c r="Q645" s="57">
        <v>16</v>
      </c>
      <c r="R645" s="57">
        <v>0</v>
      </c>
      <c r="S645" s="57">
        <v>0</v>
      </c>
      <c r="T645" s="57">
        <v>100</v>
      </c>
      <c r="U645" s="57">
        <v>53.85</v>
      </c>
      <c r="V645" s="57">
        <v>20.51</v>
      </c>
      <c r="W645" s="57">
        <v>25.64</v>
      </c>
      <c r="X645" s="57">
        <v>52.78</v>
      </c>
      <c r="Y645" s="57">
        <v>22.22</v>
      </c>
      <c r="Z645" s="57">
        <v>25</v>
      </c>
      <c r="AA645" s="57">
        <v>55</v>
      </c>
      <c r="AB645" s="57">
        <v>43.75</v>
      </c>
      <c r="AC645" s="57">
        <v>35</v>
      </c>
      <c r="AD645" s="57">
        <v>27</v>
      </c>
      <c r="AE645" s="57">
        <v>51.43</v>
      </c>
      <c r="AF645" s="57">
        <v>55.56</v>
      </c>
      <c r="AI645" s="45">
        <f t="shared" si="137"/>
        <v>-30.085000000000001</v>
      </c>
      <c r="AJ645" s="46">
        <f t="shared" si="138"/>
        <v>30.085000000000001</v>
      </c>
      <c r="AK645" s="63" t="str">
        <f t="shared" si="139"/>
        <v>N</v>
      </c>
      <c r="AL645" s="63" t="str">
        <f t="shared" si="140"/>
        <v>N</v>
      </c>
      <c r="AM645" s="44" t="str">
        <f t="shared" si="141"/>
        <v>Win</v>
      </c>
      <c r="AN645" s="44" t="str">
        <f t="shared" si="142"/>
        <v>Loss</v>
      </c>
      <c r="AO645" s="44" t="str">
        <f t="shared" si="143"/>
        <v>Loss</v>
      </c>
      <c r="AP645" s="44">
        <f t="shared" si="144"/>
        <v>52</v>
      </c>
      <c r="AQ645" s="44">
        <f t="shared" si="145"/>
        <v>-50</v>
      </c>
      <c r="AR645" s="44">
        <f t="shared" si="146"/>
        <v>-50</v>
      </c>
      <c r="AS645" s="99" t="str">
        <f t="shared" si="147"/>
        <v>+</v>
      </c>
      <c r="AT645" s="99" t="str">
        <f t="shared" si="148"/>
        <v>-</v>
      </c>
      <c r="AU645" s="99" t="str">
        <f t="shared" si="149"/>
        <v>+</v>
      </c>
      <c r="AV645" s="99" t="str">
        <f t="shared" si="150"/>
        <v>+</v>
      </c>
      <c r="AW645" s="99" t="str">
        <f t="shared" si="151"/>
        <v>-</v>
      </c>
    </row>
    <row r="646" spans="1:49" ht="15">
      <c r="A646" s="56">
        <v>43618</v>
      </c>
      <c r="B646" s="57" t="s">
        <v>441</v>
      </c>
      <c r="C646" s="57" t="s">
        <v>756</v>
      </c>
      <c r="D646" s="57" t="s">
        <v>1516</v>
      </c>
      <c r="E646" s="57" t="s">
        <v>1517</v>
      </c>
      <c r="F646" s="57" t="s">
        <v>1518</v>
      </c>
      <c r="G646" s="57">
        <v>2</v>
      </c>
      <c r="H646" s="57">
        <v>0</v>
      </c>
      <c r="I646" s="57">
        <v>1.36</v>
      </c>
      <c r="J646" s="57">
        <v>4.34</v>
      </c>
      <c r="K646" s="57">
        <v>6.96</v>
      </c>
      <c r="L646" s="57">
        <v>-5.6</v>
      </c>
      <c r="M646" s="57">
        <v>31</v>
      </c>
      <c r="N646" s="57">
        <v>20</v>
      </c>
      <c r="O646" s="57">
        <v>1</v>
      </c>
      <c r="P646" s="57">
        <v>12</v>
      </c>
      <c r="Q646" s="57">
        <v>5</v>
      </c>
      <c r="R646" s="57">
        <v>100</v>
      </c>
      <c r="S646" s="57">
        <v>0</v>
      </c>
      <c r="T646" s="57">
        <v>0</v>
      </c>
      <c r="U646" s="57">
        <v>51.61</v>
      </c>
      <c r="V646" s="57">
        <v>32.26</v>
      </c>
      <c r="W646" s="57">
        <v>16.13</v>
      </c>
      <c r="X646" s="57">
        <v>60</v>
      </c>
      <c r="Y646" s="57">
        <v>5</v>
      </c>
      <c r="Z646" s="57">
        <v>35</v>
      </c>
      <c r="AA646" s="57">
        <v>50</v>
      </c>
      <c r="AB646" s="57">
        <v>40</v>
      </c>
      <c r="AC646" s="57">
        <v>27</v>
      </c>
      <c r="AD646" s="57">
        <v>16</v>
      </c>
      <c r="AE646" s="57">
        <v>55.56</v>
      </c>
      <c r="AF646" s="57">
        <v>62.5</v>
      </c>
      <c r="AI646" s="45">
        <f t="shared" si="137"/>
        <v>34.822000000000003</v>
      </c>
      <c r="AJ646" s="46">
        <f t="shared" si="138"/>
        <v>-34.822000000000003</v>
      </c>
      <c r="AK646" s="63" t="str">
        <f t="shared" si="139"/>
        <v>N</v>
      </c>
      <c r="AL646" s="63" t="str">
        <f t="shared" si="140"/>
        <v>N</v>
      </c>
      <c r="AM646" s="44" t="str">
        <f t="shared" si="141"/>
        <v>Win</v>
      </c>
      <c r="AN646" s="44" t="str">
        <f t="shared" si="142"/>
        <v>Loss</v>
      </c>
      <c r="AO646" s="44" t="str">
        <f t="shared" si="143"/>
        <v>Loss</v>
      </c>
      <c r="AP646" s="44">
        <f t="shared" si="144"/>
        <v>18</v>
      </c>
      <c r="AQ646" s="44">
        <f t="shared" si="145"/>
        <v>-50</v>
      </c>
      <c r="AR646" s="44">
        <f t="shared" si="146"/>
        <v>-50</v>
      </c>
      <c r="AS646" s="99" t="str">
        <f t="shared" si="147"/>
        <v>+</v>
      </c>
      <c r="AT646" s="99" t="str">
        <f t="shared" si="148"/>
        <v>+</v>
      </c>
      <c r="AU646" s="99" t="str">
        <f t="shared" si="149"/>
        <v>-</v>
      </c>
      <c r="AV646" s="99" t="str">
        <f t="shared" si="150"/>
        <v>+</v>
      </c>
      <c r="AW646" s="99" t="str">
        <f t="shared" si="151"/>
        <v>+</v>
      </c>
    </row>
    <row r="647" spans="1:49" ht="15">
      <c r="A647" s="56">
        <v>43618</v>
      </c>
      <c r="B647" s="57" t="s">
        <v>441</v>
      </c>
      <c r="C647" s="57" t="s">
        <v>756</v>
      </c>
      <c r="D647" s="57" t="s">
        <v>1519</v>
      </c>
      <c r="E647" s="57" t="s">
        <v>1520</v>
      </c>
      <c r="F647" s="57" t="s">
        <v>1521</v>
      </c>
      <c r="G647" s="57">
        <v>2</v>
      </c>
      <c r="H647" s="57">
        <v>1</v>
      </c>
      <c r="I647" s="57">
        <v>1.95</v>
      </c>
      <c r="J647" s="57">
        <v>3.2</v>
      </c>
      <c r="K647" s="57">
        <v>3.63</v>
      </c>
      <c r="L647" s="57">
        <v>-1.68</v>
      </c>
      <c r="M647" s="57">
        <v>29</v>
      </c>
      <c r="N647" s="57">
        <v>21</v>
      </c>
      <c r="O647" s="57">
        <v>1</v>
      </c>
      <c r="P647" s="57">
        <v>17</v>
      </c>
      <c r="Q647" s="57">
        <v>8</v>
      </c>
      <c r="R647" s="57">
        <v>0</v>
      </c>
      <c r="S647" s="57">
        <v>100</v>
      </c>
      <c r="T647" s="57">
        <v>0</v>
      </c>
      <c r="U647" s="57">
        <v>55.17</v>
      </c>
      <c r="V647" s="57">
        <v>31.03</v>
      </c>
      <c r="W647" s="57">
        <v>13.79</v>
      </c>
      <c r="X647" s="57">
        <v>66.67</v>
      </c>
      <c r="Y647" s="57">
        <v>9.52</v>
      </c>
      <c r="Z647" s="57">
        <v>23.81</v>
      </c>
      <c r="AA647" s="57">
        <v>64.709999999999994</v>
      </c>
      <c r="AB647" s="57">
        <v>50</v>
      </c>
      <c r="AC647" s="57">
        <v>25</v>
      </c>
      <c r="AD647" s="57">
        <v>18</v>
      </c>
      <c r="AE647" s="57">
        <v>64</v>
      </c>
      <c r="AF647" s="57">
        <v>72.22</v>
      </c>
      <c r="AI647" s="45">
        <f t="shared" si="137"/>
        <v>11.855</v>
      </c>
      <c r="AJ647" s="46">
        <f t="shared" si="138"/>
        <v>8.1450000000000031</v>
      </c>
      <c r="AK647" s="63" t="str">
        <f t="shared" si="139"/>
        <v>N</v>
      </c>
      <c r="AL647" s="63" t="str">
        <f t="shared" si="140"/>
        <v>N</v>
      </c>
      <c r="AM647" s="44" t="str">
        <f t="shared" si="141"/>
        <v>Win</v>
      </c>
      <c r="AN647" s="44" t="str">
        <f t="shared" si="142"/>
        <v>Loss</v>
      </c>
      <c r="AO647" s="44" t="str">
        <f t="shared" si="143"/>
        <v>Loss</v>
      </c>
      <c r="AP647" s="44">
        <f t="shared" si="144"/>
        <v>47.5</v>
      </c>
      <c r="AQ647" s="44">
        <f t="shared" si="145"/>
        <v>-50</v>
      </c>
      <c r="AR647" s="44">
        <f t="shared" si="146"/>
        <v>-50</v>
      </c>
      <c r="AS647" s="99" t="str">
        <f t="shared" si="147"/>
        <v>+</v>
      </c>
      <c r="AT647" s="99" t="str">
        <f t="shared" si="148"/>
        <v>-</v>
      </c>
      <c r="AU647" s="99" t="str">
        <f t="shared" si="149"/>
        <v>-</v>
      </c>
      <c r="AV647" s="99" t="str">
        <f t="shared" si="150"/>
        <v>+</v>
      </c>
      <c r="AW647" s="99" t="str">
        <f t="shared" si="151"/>
        <v>+</v>
      </c>
    </row>
    <row r="648" spans="1:49" ht="15">
      <c r="A648" s="56">
        <v>43618</v>
      </c>
      <c r="B648" s="57" t="s">
        <v>267</v>
      </c>
      <c r="C648" s="57" t="s">
        <v>1107</v>
      </c>
      <c r="D648" s="57" t="s">
        <v>1522</v>
      </c>
      <c r="E648" s="57" t="s">
        <v>1523</v>
      </c>
      <c r="F648" s="57" t="s">
        <v>1524</v>
      </c>
      <c r="G648" s="57">
        <v>4</v>
      </c>
      <c r="H648" s="57">
        <v>0</v>
      </c>
      <c r="I648" s="57">
        <v>1.04</v>
      </c>
      <c r="J648" s="57">
        <v>12.72</v>
      </c>
      <c r="K648" s="57">
        <v>31.45</v>
      </c>
      <c r="L648" s="57">
        <v>-30.41</v>
      </c>
      <c r="M648" s="57">
        <v>5</v>
      </c>
      <c r="N648" s="57">
        <v>0</v>
      </c>
      <c r="O648" s="57">
        <v>0</v>
      </c>
      <c r="P648" s="57">
        <v>3</v>
      </c>
      <c r="Q648" s="57">
        <v>0</v>
      </c>
      <c r="R648" s="57">
        <v>0</v>
      </c>
      <c r="S648" s="57">
        <v>0</v>
      </c>
      <c r="T648" s="57">
        <v>0</v>
      </c>
      <c r="U648" s="57">
        <v>60</v>
      </c>
      <c r="V648" s="57">
        <v>20</v>
      </c>
      <c r="W648" s="57">
        <v>20</v>
      </c>
      <c r="X648" s="57">
        <v>0</v>
      </c>
      <c r="Y648" s="57">
        <v>0</v>
      </c>
      <c r="Z648" s="57">
        <v>0</v>
      </c>
      <c r="AA648" s="57">
        <v>33.33</v>
      </c>
      <c r="AB648" s="57">
        <v>0</v>
      </c>
      <c r="AC648" s="57">
        <v>5</v>
      </c>
      <c r="AD648" s="57">
        <v>0</v>
      </c>
      <c r="AE648" s="57">
        <v>60</v>
      </c>
      <c r="AF648" s="57">
        <v>0</v>
      </c>
      <c r="AI648" s="45">
        <f t="shared" si="137"/>
        <v>10</v>
      </c>
      <c r="AJ648" s="46">
        <f t="shared" si="138"/>
        <v>-10</v>
      </c>
      <c r="AK648" s="63" t="str">
        <f t="shared" si="139"/>
        <v>N</v>
      </c>
      <c r="AL648" s="63" t="str">
        <f t="shared" si="140"/>
        <v>N</v>
      </c>
      <c r="AM648" s="44" t="str">
        <f t="shared" si="141"/>
        <v>Win</v>
      </c>
      <c r="AN648" s="44" t="str">
        <f t="shared" si="142"/>
        <v>Loss</v>
      </c>
      <c r="AO648" s="44" t="str">
        <f t="shared" si="143"/>
        <v>Loss</v>
      </c>
      <c r="AP648" s="44">
        <f t="shared" si="144"/>
        <v>2</v>
      </c>
      <c r="AQ648" s="44">
        <f t="shared" si="145"/>
        <v>-50</v>
      </c>
      <c r="AR648" s="44">
        <f t="shared" si="146"/>
        <v>-50</v>
      </c>
      <c r="AS648" s="99" t="str">
        <f t="shared" si="147"/>
        <v>+</v>
      </c>
      <c r="AT648" s="99" t="str">
        <f t="shared" si="148"/>
        <v>n/a</v>
      </c>
      <c r="AU648" s="99" t="str">
        <f t="shared" si="149"/>
        <v>+</v>
      </c>
      <c r="AV648" s="99" t="str">
        <f t="shared" si="150"/>
        <v>+</v>
      </c>
      <c r="AW648" s="99" t="str">
        <f t="shared" si="151"/>
        <v>+</v>
      </c>
    </row>
    <row r="649" spans="1:49" ht="15">
      <c r="A649" s="56">
        <v>43618</v>
      </c>
      <c r="B649" s="57" t="s">
        <v>441</v>
      </c>
      <c r="C649" s="57" t="s">
        <v>1525</v>
      </c>
      <c r="D649" s="57" t="s">
        <v>1526</v>
      </c>
      <c r="E649" s="57" t="s">
        <v>1527</v>
      </c>
      <c r="F649" s="57" t="s">
        <v>1528</v>
      </c>
      <c r="G649" s="57">
        <v>2</v>
      </c>
      <c r="H649" s="57">
        <v>1</v>
      </c>
      <c r="I649" s="57">
        <v>1.92</v>
      </c>
      <c r="J649" s="57">
        <v>3.06</v>
      </c>
      <c r="K649" s="57">
        <v>4.0999999999999996</v>
      </c>
      <c r="L649" s="57">
        <v>-2.1800000000000002</v>
      </c>
      <c r="M649" s="57">
        <v>54</v>
      </c>
      <c r="N649" s="57">
        <v>39</v>
      </c>
      <c r="O649" s="57">
        <v>1</v>
      </c>
      <c r="P649" s="57">
        <v>27</v>
      </c>
      <c r="Q649" s="57">
        <v>19</v>
      </c>
      <c r="R649" s="57">
        <v>0</v>
      </c>
      <c r="S649" s="57">
        <v>100</v>
      </c>
      <c r="T649" s="57">
        <v>0</v>
      </c>
      <c r="U649" s="57">
        <v>48.15</v>
      </c>
      <c r="V649" s="57">
        <v>31.48</v>
      </c>
      <c r="W649" s="57">
        <v>20.37</v>
      </c>
      <c r="X649" s="57">
        <v>48.72</v>
      </c>
      <c r="Y649" s="57">
        <v>30.77</v>
      </c>
      <c r="Z649" s="57">
        <v>20.51</v>
      </c>
      <c r="AA649" s="57">
        <v>62.96</v>
      </c>
      <c r="AB649" s="57">
        <v>47.37</v>
      </c>
      <c r="AC649" s="57">
        <v>46</v>
      </c>
      <c r="AD649" s="57">
        <v>22</v>
      </c>
      <c r="AE649" s="57">
        <v>52.17</v>
      </c>
      <c r="AF649" s="57">
        <v>54.55</v>
      </c>
      <c r="AI649" s="45">
        <f t="shared" ref="AI649:AI712" si="152">(+R649*$R$6)+(S649*$S$6)-(T649*$T$6)+(U649*$U$6)+(V649*$V$6)-(W649*$W$6)-(X649*$X$6)-(Y649*$Y$6)+(Z649*$Z$6)</f>
        <v>9.9850000000000012</v>
      </c>
      <c r="AJ649" s="46">
        <f t="shared" ref="AJ649:AJ712" si="153">(-R649*$R$6)+(S649*$S$6)+(T649*$T$6)-(U649*$U$6)-(V649*$V$6)+(W649*$W$6)+(X649*$X$6)+(Y649*$Y$6)-(Z649*$Z$6)</f>
        <v>10.014999999999999</v>
      </c>
      <c r="AK649" s="63" t="str">
        <f t="shared" ref="AK649:AK712" si="154">IF($AK$6="Y",IF(AI649&gt;=$AI$6,"Y",IF(AA649&gt;=$AA$6,"Y","N")),IF(AI649&gt;=$AI$6,"Y",IF(AA649&gt;=$AA$6,"Y",IF(L649&lt;0,IF(AE649&gt;=$AE$6,"Y","N"),"N"))))</f>
        <v>N</v>
      </c>
      <c r="AL649" s="63" t="str">
        <f t="shared" ref="AL649:AL712" si="155">IF($AL$6="Y",IF(AJ649&gt;=$AJ$6,"Y",IF(AB649&gt;=$AB$6,"Y","N")),IF(AJ649&gt;=$AJ$6,"Y",IF(AB649&gt;=$AB$6,"Y",IF(L649&gt;0,IF(AF649&gt;=$AF$6,"Y","N"),"N"))))</f>
        <v>N</v>
      </c>
      <c r="AM649" s="44" t="str">
        <f t="shared" ref="AM649:AM712" si="156">IF(G649&gt;H649,"Win","Loss")</f>
        <v>Win</v>
      </c>
      <c r="AN649" s="44" t="str">
        <f t="shared" ref="AN649:AN712" si="157">IF(G649=H649,"Win","Loss")</f>
        <v>Loss</v>
      </c>
      <c r="AO649" s="44" t="str">
        <f t="shared" ref="AO649:AO712" si="158">IF(G649&lt;H649,"Win","Loss")</f>
        <v>Loss</v>
      </c>
      <c r="AP649" s="44">
        <f t="shared" ref="AP649:AP712" si="159">IF(AM649="Win",(I649*$B$2)-$B$2,-$B$2)</f>
        <v>46</v>
      </c>
      <c r="AQ649" s="44">
        <f t="shared" ref="AQ649:AQ712" si="160">IF(AN649="Win",(J649*$B$2)-$B$2,-$B$2)</f>
        <v>-50</v>
      </c>
      <c r="AR649" s="44">
        <f t="shared" ref="AR649:AR712" si="161">IF(AO649="Win",(K649*$B$2)-$B$2,-$B$2)</f>
        <v>-50</v>
      </c>
      <c r="AS649" s="99" t="str">
        <f t="shared" si="147"/>
        <v>+</v>
      </c>
      <c r="AT649" s="99" t="str">
        <f t="shared" si="148"/>
        <v>-</v>
      </c>
      <c r="AU649" s="99" t="str">
        <f t="shared" si="149"/>
        <v>-</v>
      </c>
      <c r="AV649" s="99" t="str">
        <f t="shared" si="150"/>
        <v>+</v>
      </c>
      <c r="AW649" s="99" t="str">
        <f t="shared" si="151"/>
        <v>+</v>
      </c>
    </row>
    <row r="650" spans="1:49" ht="15">
      <c r="A650" s="56">
        <v>43618</v>
      </c>
      <c r="B650" s="57" t="s">
        <v>441</v>
      </c>
      <c r="C650" s="57" t="s">
        <v>1525</v>
      </c>
      <c r="D650" s="57" t="s">
        <v>1529</v>
      </c>
      <c r="E650" s="57" t="s">
        <v>1330</v>
      </c>
      <c r="F650" s="57" t="s">
        <v>1530</v>
      </c>
      <c r="G650" s="57">
        <v>0</v>
      </c>
      <c r="H650" s="57">
        <v>0</v>
      </c>
      <c r="I650" s="57">
        <v>1.47</v>
      </c>
      <c r="J650" s="57">
        <v>3.75</v>
      </c>
      <c r="K650" s="57">
        <v>6.39</v>
      </c>
      <c r="L650" s="57">
        <v>-4.92</v>
      </c>
      <c r="M650" s="57">
        <v>39</v>
      </c>
      <c r="N650" s="57">
        <v>44</v>
      </c>
      <c r="O650" s="57">
        <v>1</v>
      </c>
      <c r="P650" s="57">
        <v>19</v>
      </c>
      <c r="Q650" s="57">
        <v>21</v>
      </c>
      <c r="R650" s="57">
        <v>0</v>
      </c>
      <c r="S650" s="57">
        <v>100</v>
      </c>
      <c r="T650" s="57">
        <v>0</v>
      </c>
      <c r="U650" s="57">
        <v>48.72</v>
      </c>
      <c r="V650" s="57">
        <v>28.21</v>
      </c>
      <c r="W650" s="57">
        <v>23.08</v>
      </c>
      <c r="X650" s="57">
        <v>43.18</v>
      </c>
      <c r="Y650" s="57">
        <v>20.45</v>
      </c>
      <c r="Z650" s="57">
        <v>36.36</v>
      </c>
      <c r="AA650" s="57">
        <v>57.89</v>
      </c>
      <c r="AB650" s="57">
        <v>47.62</v>
      </c>
      <c r="AC650" s="57">
        <v>36</v>
      </c>
      <c r="AD650" s="57">
        <v>27</v>
      </c>
      <c r="AE650" s="57">
        <v>50</v>
      </c>
      <c r="AF650" s="57">
        <v>55.56</v>
      </c>
      <c r="AI650" s="45">
        <f t="shared" si="152"/>
        <v>14.540000000000001</v>
      </c>
      <c r="AJ650" s="46">
        <f t="shared" si="153"/>
        <v>5.4600000000000009</v>
      </c>
      <c r="AK650" s="63" t="str">
        <f t="shared" si="154"/>
        <v>N</v>
      </c>
      <c r="AL650" s="63" t="str">
        <f t="shared" si="155"/>
        <v>N</v>
      </c>
      <c r="AM650" s="44" t="str">
        <f t="shared" si="156"/>
        <v>Loss</v>
      </c>
      <c r="AN650" s="44" t="str">
        <f t="shared" si="157"/>
        <v>Win</v>
      </c>
      <c r="AO650" s="44" t="str">
        <f t="shared" si="158"/>
        <v>Loss</v>
      </c>
      <c r="AP650" s="44">
        <f t="shared" si="159"/>
        <v>-50</v>
      </c>
      <c r="AQ650" s="44">
        <f t="shared" si="160"/>
        <v>137.5</v>
      </c>
      <c r="AR650" s="44">
        <f t="shared" si="161"/>
        <v>-50</v>
      </c>
      <c r="AS650" s="99" t="str">
        <f t="shared" ref="AS650:AS713" si="162">IF(I650&lt;K650,"+","-")</f>
        <v>+</v>
      </c>
      <c r="AT650" s="99" t="str">
        <f t="shared" ref="AT650:AT713" si="163">IF(O650=0,"n/a",IF(R650&gt;T650,"+","-"))</f>
        <v>-</v>
      </c>
      <c r="AU650" s="99" t="str">
        <f t="shared" ref="AU650:AU713" si="164">IF(U650&gt;X650,"+","-")</f>
        <v>+</v>
      </c>
      <c r="AV650" s="99" t="str">
        <f t="shared" ref="AV650:AV713" si="165">IF(AA650&gt;AB650,"+","-")</f>
        <v>+</v>
      </c>
      <c r="AW650" s="99" t="str">
        <f t="shared" ref="AW650:AW713" si="166">IF(AI650&gt;0,"+","-")</f>
        <v>+</v>
      </c>
    </row>
    <row r="651" spans="1:49" ht="15">
      <c r="A651" s="56">
        <v>43618</v>
      </c>
      <c r="B651" s="57" t="s">
        <v>441</v>
      </c>
      <c r="C651" s="57" t="s">
        <v>1525</v>
      </c>
      <c r="D651" s="57" t="s">
        <v>1531</v>
      </c>
      <c r="E651" s="57" t="s">
        <v>1532</v>
      </c>
      <c r="F651" s="57" t="s">
        <v>1533</v>
      </c>
      <c r="G651" s="57">
        <v>2</v>
      </c>
      <c r="H651" s="57">
        <v>0</v>
      </c>
      <c r="I651" s="57">
        <v>1.67</v>
      </c>
      <c r="J651" s="57">
        <v>3.64</v>
      </c>
      <c r="K651" s="57">
        <v>4.62</v>
      </c>
      <c r="L651" s="57">
        <v>-2.95</v>
      </c>
      <c r="M651" s="57">
        <v>47</v>
      </c>
      <c r="N651" s="57">
        <v>39</v>
      </c>
      <c r="O651" s="57">
        <v>1</v>
      </c>
      <c r="P651" s="57">
        <v>23</v>
      </c>
      <c r="Q651" s="57">
        <v>19</v>
      </c>
      <c r="R651" s="57">
        <v>0</v>
      </c>
      <c r="S651" s="57">
        <v>0</v>
      </c>
      <c r="T651" s="57">
        <v>100</v>
      </c>
      <c r="U651" s="57">
        <v>53.19</v>
      </c>
      <c r="V651" s="57">
        <v>23.4</v>
      </c>
      <c r="W651" s="57">
        <v>23.4</v>
      </c>
      <c r="X651" s="57">
        <v>48.72</v>
      </c>
      <c r="Y651" s="57">
        <v>28.21</v>
      </c>
      <c r="Z651" s="57">
        <v>23.08</v>
      </c>
      <c r="AA651" s="57">
        <v>60.87</v>
      </c>
      <c r="AB651" s="57">
        <v>31.58</v>
      </c>
      <c r="AC651" s="57">
        <v>40</v>
      </c>
      <c r="AD651" s="57">
        <v>28</v>
      </c>
      <c r="AE651" s="57">
        <v>55</v>
      </c>
      <c r="AF651" s="57">
        <v>57.14</v>
      </c>
      <c r="AI651" s="45">
        <f t="shared" si="152"/>
        <v>-29.651000000000003</v>
      </c>
      <c r="AJ651" s="46">
        <f t="shared" si="153"/>
        <v>29.651000000000003</v>
      </c>
      <c r="AK651" s="63" t="str">
        <f t="shared" si="154"/>
        <v>N</v>
      </c>
      <c r="AL651" s="63" t="str">
        <f t="shared" si="155"/>
        <v>N</v>
      </c>
      <c r="AM651" s="44" t="str">
        <f t="shared" si="156"/>
        <v>Win</v>
      </c>
      <c r="AN651" s="44" t="str">
        <f t="shared" si="157"/>
        <v>Loss</v>
      </c>
      <c r="AO651" s="44" t="str">
        <f t="shared" si="158"/>
        <v>Loss</v>
      </c>
      <c r="AP651" s="44">
        <f t="shared" si="159"/>
        <v>33.5</v>
      </c>
      <c r="AQ651" s="44">
        <f t="shared" si="160"/>
        <v>-50</v>
      </c>
      <c r="AR651" s="44">
        <f t="shared" si="161"/>
        <v>-50</v>
      </c>
      <c r="AS651" s="99" t="str">
        <f t="shared" si="162"/>
        <v>+</v>
      </c>
      <c r="AT651" s="99" t="str">
        <f t="shared" si="163"/>
        <v>-</v>
      </c>
      <c r="AU651" s="99" t="str">
        <f t="shared" si="164"/>
        <v>+</v>
      </c>
      <c r="AV651" s="99" t="str">
        <f t="shared" si="165"/>
        <v>+</v>
      </c>
      <c r="AW651" s="99" t="str">
        <f t="shared" si="166"/>
        <v>-</v>
      </c>
    </row>
    <row r="652" spans="1:49" ht="15">
      <c r="A652" s="56">
        <v>43618</v>
      </c>
      <c r="B652" s="57" t="s">
        <v>441</v>
      </c>
      <c r="C652" s="57" t="s">
        <v>1525</v>
      </c>
      <c r="D652" s="57" t="s">
        <v>1534</v>
      </c>
      <c r="E652" s="57" t="s">
        <v>1535</v>
      </c>
      <c r="F652" s="57" t="s">
        <v>1536</v>
      </c>
      <c r="G652" s="57">
        <v>3</v>
      </c>
      <c r="H652" s="57">
        <v>3</v>
      </c>
      <c r="I652" s="57">
        <v>1.72</v>
      </c>
      <c r="J652" s="57">
        <v>3.43</v>
      </c>
      <c r="K652" s="57">
        <v>4.62</v>
      </c>
      <c r="L652" s="57">
        <v>-2.9</v>
      </c>
      <c r="M652" s="57">
        <v>42</v>
      </c>
      <c r="N652" s="57">
        <v>39</v>
      </c>
      <c r="O652" s="57">
        <v>1</v>
      </c>
      <c r="P652" s="57">
        <v>19</v>
      </c>
      <c r="Q652" s="57">
        <v>19</v>
      </c>
      <c r="R652" s="57">
        <v>100</v>
      </c>
      <c r="S652" s="57">
        <v>0</v>
      </c>
      <c r="T652" s="57">
        <v>0</v>
      </c>
      <c r="U652" s="57">
        <v>54.76</v>
      </c>
      <c r="V652" s="57">
        <v>28.57</v>
      </c>
      <c r="W652" s="57">
        <v>16.670000000000002</v>
      </c>
      <c r="X652" s="57">
        <v>48.72</v>
      </c>
      <c r="Y652" s="57">
        <v>23.08</v>
      </c>
      <c r="Z652" s="57">
        <v>28.21</v>
      </c>
      <c r="AA652" s="57">
        <v>63.16</v>
      </c>
      <c r="AB652" s="57">
        <v>36.840000000000003</v>
      </c>
      <c r="AC652" s="57">
        <v>35</v>
      </c>
      <c r="AD652" s="57">
        <v>19</v>
      </c>
      <c r="AE652" s="57">
        <v>57.14</v>
      </c>
      <c r="AF652" s="57">
        <v>63.16</v>
      </c>
      <c r="AI652" s="45">
        <f t="shared" si="152"/>
        <v>34.064999999999998</v>
      </c>
      <c r="AJ652" s="46">
        <f t="shared" si="153"/>
        <v>-34.064999999999998</v>
      </c>
      <c r="AK652" s="63" t="str">
        <f t="shared" si="154"/>
        <v>N</v>
      </c>
      <c r="AL652" s="63" t="str">
        <f t="shared" si="155"/>
        <v>N</v>
      </c>
      <c r="AM652" s="44" t="str">
        <f t="shared" si="156"/>
        <v>Loss</v>
      </c>
      <c r="AN652" s="44" t="str">
        <f t="shared" si="157"/>
        <v>Win</v>
      </c>
      <c r="AO652" s="44" t="str">
        <f t="shared" si="158"/>
        <v>Loss</v>
      </c>
      <c r="AP652" s="44">
        <f t="shared" si="159"/>
        <v>-50</v>
      </c>
      <c r="AQ652" s="44">
        <f t="shared" si="160"/>
        <v>121.5</v>
      </c>
      <c r="AR652" s="44">
        <f t="shared" si="161"/>
        <v>-50</v>
      </c>
      <c r="AS652" s="99" t="str">
        <f t="shared" si="162"/>
        <v>+</v>
      </c>
      <c r="AT652" s="99" t="str">
        <f t="shared" si="163"/>
        <v>+</v>
      </c>
      <c r="AU652" s="99" t="str">
        <f t="shared" si="164"/>
        <v>+</v>
      </c>
      <c r="AV652" s="99" t="str">
        <f t="shared" si="165"/>
        <v>+</v>
      </c>
      <c r="AW652" s="99" t="str">
        <f t="shared" si="166"/>
        <v>+</v>
      </c>
    </row>
    <row r="653" spans="1:49" ht="15">
      <c r="A653" s="56">
        <v>43618</v>
      </c>
      <c r="B653" s="57" t="s">
        <v>441</v>
      </c>
      <c r="C653" s="57" t="s">
        <v>1525</v>
      </c>
      <c r="D653" s="57" t="s">
        <v>1537</v>
      </c>
      <c r="E653" s="57" t="s">
        <v>1538</v>
      </c>
      <c r="F653" s="57" t="s">
        <v>1539</v>
      </c>
      <c r="G653" s="57">
        <v>2</v>
      </c>
      <c r="H653" s="57">
        <v>1</v>
      </c>
      <c r="I653" s="57">
        <v>2.66</v>
      </c>
      <c r="J653" s="57">
        <v>2.95</v>
      </c>
      <c r="K653" s="57">
        <v>2.67</v>
      </c>
      <c r="L653" s="57">
        <v>-0.01</v>
      </c>
      <c r="M653" s="57">
        <v>44</v>
      </c>
      <c r="N653" s="57">
        <v>45</v>
      </c>
      <c r="O653" s="57">
        <v>1</v>
      </c>
      <c r="P653" s="57">
        <v>22</v>
      </c>
      <c r="Q653" s="57">
        <v>22</v>
      </c>
      <c r="R653" s="57">
        <v>100</v>
      </c>
      <c r="S653" s="57">
        <v>0</v>
      </c>
      <c r="T653" s="57">
        <v>0</v>
      </c>
      <c r="U653" s="57">
        <v>56.82</v>
      </c>
      <c r="V653" s="57">
        <v>20.45</v>
      </c>
      <c r="W653" s="57">
        <v>22.73</v>
      </c>
      <c r="X653" s="57">
        <v>44.44</v>
      </c>
      <c r="Y653" s="57">
        <v>26.67</v>
      </c>
      <c r="Z653" s="57">
        <v>28.89</v>
      </c>
      <c r="AA653" s="57">
        <v>63.64</v>
      </c>
      <c r="AB653" s="57">
        <v>36.36</v>
      </c>
      <c r="AC653" s="57">
        <v>33</v>
      </c>
      <c r="AD653" s="57">
        <v>32</v>
      </c>
      <c r="AE653" s="57">
        <v>57.58</v>
      </c>
      <c r="AF653" s="57">
        <v>56.25</v>
      </c>
      <c r="AI653" s="45">
        <f t="shared" si="152"/>
        <v>33.086000000000006</v>
      </c>
      <c r="AJ653" s="46">
        <f t="shared" si="153"/>
        <v>-33.086000000000006</v>
      </c>
      <c r="AK653" s="63" t="str">
        <f t="shared" si="154"/>
        <v>N</v>
      </c>
      <c r="AL653" s="63" t="str">
        <f t="shared" si="155"/>
        <v>N</v>
      </c>
      <c r="AM653" s="44" t="str">
        <f t="shared" si="156"/>
        <v>Win</v>
      </c>
      <c r="AN653" s="44" t="str">
        <f t="shared" si="157"/>
        <v>Loss</v>
      </c>
      <c r="AO653" s="44" t="str">
        <f t="shared" si="158"/>
        <v>Loss</v>
      </c>
      <c r="AP653" s="44">
        <f t="shared" si="159"/>
        <v>83</v>
      </c>
      <c r="AQ653" s="44">
        <f t="shared" si="160"/>
        <v>-50</v>
      </c>
      <c r="AR653" s="44">
        <f t="shared" si="161"/>
        <v>-50</v>
      </c>
      <c r="AS653" s="99" t="str">
        <f t="shared" si="162"/>
        <v>+</v>
      </c>
      <c r="AT653" s="99" t="str">
        <f t="shared" si="163"/>
        <v>+</v>
      </c>
      <c r="AU653" s="99" t="str">
        <f t="shared" si="164"/>
        <v>+</v>
      </c>
      <c r="AV653" s="99" t="str">
        <f t="shared" si="165"/>
        <v>+</v>
      </c>
      <c r="AW653" s="99" t="str">
        <f t="shared" si="166"/>
        <v>+</v>
      </c>
    </row>
    <row r="654" spans="1:49" ht="15">
      <c r="A654" s="56">
        <v>43618</v>
      </c>
      <c r="B654" s="57" t="s">
        <v>441</v>
      </c>
      <c r="C654" s="57" t="s">
        <v>749</v>
      </c>
      <c r="D654" s="57" t="s">
        <v>1540</v>
      </c>
      <c r="E654" s="57" t="s">
        <v>1541</v>
      </c>
      <c r="F654" s="57" t="s">
        <v>1542</v>
      </c>
      <c r="G654" s="57">
        <v>1</v>
      </c>
      <c r="H654" s="57">
        <v>0</v>
      </c>
      <c r="I654" s="57">
        <v>2.74</v>
      </c>
      <c r="J654" s="57">
        <v>3.22</v>
      </c>
      <c r="K654" s="57">
        <v>2.3199999999999998</v>
      </c>
      <c r="L654" s="57">
        <v>0.42</v>
      </c>
      <c r="M654" s="57">
        <v>18</v>
      </c>
      <c r="N654" s="57">
        <v>18</v>
      </c>
      <c r="O654" s="57">
        <v>1</v>
      </c>
      <c r="P654" s="57">
        <v>9</v>
      </c>
      <c r="Q654" s="57">
        <v>11</v>
      </c>
      <c r="R654" s="57">
        <v>0</v>
      </c>
      <c r="S654" s="57">
        <v>0</v>
      </c>
      <c r="T654" s="57">
        <v>100</v>
      </c>
      <c r="U654" s="57">
        <v>83.33</v>
      </c>
      <c r="V654" s="57">
        <v>5.56</v>
      </c>
      <c r="W654" s="57">
        <v>11.11</v>
      </c>
      <c r="X654" s="57">
        <v>66.67</v>
      </c>
      <c r="Y654" s="57">
        <v>27.78</v>
      </c>
      <c r="Z654" s="57">
        <v>5.56</v>
      </c>
      <c r="AA654" s="57">
        <v>88.89</v>
      </c>
      <c r="AB654" s="57">
        <v>63.64</v>
      </c>
      <c r="AC654" s="57">
        <v>15</v>
      </c>
      <c r="AD654" s="57">
        <v>17</v>
      </c>
      <c r="AE654" s="57">
        <v>93.33</v>
      </c>
      <c r="AF654" s="57">
        <v>70.59</v>
      </c>
      <c r="AI654" s="45">
        <f t="shared" si="152"/>
        <v>-30.000000000000004</v>
      </c>
      <c r="AJ654" s="46">
        <f t="shared" si="153"/>
        <v>30.000000000000004</v>
      </c>
      <c r="AK654" s="63" t="str">
        <f t="shared" si="154"/>
        <v>Y</v>
      </c>
      <c r="AL654" s="63" t="str">
        <f t="shared" si="155"/>
        <v>N</v>
      </c>
      <c r="AM654" s="44" t="str">
        <f t="shared" si="156"/>
        <v>Win</v>
      </c>
      <c r="AN654" s="44" t="str">
        <f t="shared" si="157"/>
        <v>Loss</v>
      </c>
      <c r="AO654" s="44" t="str">
        <f t="shared" si="158"/>
        <v>Loss</v>
      </c>
      <c r="AP654" s="44">
        <f t="shared" si="159"/>
        <v>87</v>
      </c>
      <c r="AQ654" s="44">
        <f t="shared" si="160"/>
        <v>-50</v>
      </c>
      <c r="AR654" s="44">
        <f t="shared" si="161"/>
        <v>-50</v>
      </c>
      <c r="AS654" s="99" t="str">
        <f t="shared" si="162"/>
        <v>-</v>
      </c>
      <c r="AT654" s="99" t="str">
        <f t="shared" si="163"/>
        <v>-</v>
      </c>
      <c r="AU654" s="99" t="str">
        <f t="shared" si="164"/>
        <v>+</v>
      </c>
      <c r="AV654" s="99" t="str">
        <f t="shared" si="165"/>
        <v>+</v>
      </c>
      <c r="AW654" s="99" t="str">
        <f t="shared" si="166"/>
        <v>-</v>
      </c>
    </row>
    <row r="655" spans="1:49" ht="15">
      <c r="A655" s="56">
        <v>43618</v>
      </c>
      <c r="B655" s="57" t="s">
        <v>441</v>
      </c>
      <c r="C655" s="57" t="s">
        <v>749</v>
      </c>
      <c r="D655" s="57" t="s">
        <v>1543</v>
      </c>
      <c r="E655" s="57" t="s">
        <v>1544</v>
      </c>
      <c r="F655" s="57" t="s">
        <v>1545</v>
      </c>
      <c r="G655" s="57">
        <v>1</v>
      </c>
      <c r="H655" s="57">
        <v>0</v>
      </c>
      <c r="I655" s="57">
        <v>2.06</v>
      </c>
      <c r="J655" s="57">
        <v>3.18</v>
      </c>
      <c r="K655" s="57">
        <v>3.32</v>
      </c>
      <c r="L655" s="57">
        <v>-1.26</v>
      </c>
      <c r="M655" s="57">
        <v>24</v>
      </c>
      <c r="N655" s="57">
        <v>28</v>
      </c>
      <c r="O655" s="57">
        <v>1</v>
      </c>
      <c r="P655" s="57">
        <v>12</v>
      </c>
      <c r="Q655" s="57">
        <v>14</v>
      </c>
      <c r="R655" s="57">
        <v>0</v>
      </c>
      <c r="S655" s="57">
        <v>100</v>
      </c>
      <c r="T655" s="57">
        <v>0</v>
      </c>
      <c r="U655" s="57">
        <v>66.67</v>
      </c>
      <c r="V655" s="57">
        <v>33.33</v>
      </c>
      <c r="W655" s="57">
        <v>0</v>
      </c>
      <c r="X655" s="57">
        <v>67.86</v>
      </c>
      <c r="Y655" s="57">
        <v>17.86</v>
      </c>
      <c r="Z655" s="57">
        <v>14.29</v>
      </c>
      <c r="AA655" s="57">
        <v>75</v>
      </c>
      <c r="AB655" s="57">
        <v>57.14</v>
      </c>
      <c r="AC655" s="57">
        <v>21</v>
      </c>
      <c r="AD655" s="57">
        <v>20</v>
      </c>
      <c r="AE655" s="57">
        <v>76.19</v>
      </c>
      <c r="AF655" s="57">
        <v>80</v>
      </c>
      <c r="AI655" s="45">
        <f t="shared" si="152"/>
        <v>14.167000000000002</v>
      </c>
      <c r="AJ655" s="46">
        <f t="shared" si="153"/>
        <v>5.8329999999999984</v>
      </c>
      <c r="AK655" s="63" t="str">
        <f t="shared" si="154"/>
        <v>N</v>
      </c>
      <c r="AL655" s="63" t="str">
        <f t="shared" si="155"/>
        <v>N</v>
      </c>
      <c r="AM655" s="44" t="str">
        <f t="shared" si="156"/>
        <v>Win</v>
      </c>
      <c r="AN655" s="44" t="str">
        <f t="shared" si="157"/>
        <v>Loss</v>
      </c>
      <c r="AO655" s="44" t="str">
        <f t="shared" si="158"/>
        <v>Loss</v>
      </c>
      <c r="AP655" s="44">
        <f t="shared" si="159"/>
        <v>53</v>
      </c>
      <c r="AQ655" s="44">
        <f t="shared" si="160"/>
        <v>-50</v>
      </c>
      <c r="AR655" s="44">
        <f t="shared" si="161"/>
        <v>-50</v>
      </c>
      <c r="AS655" s="99" t="str">
        <f t="shared" si="162"/>
        <v>+</v>
      </c>
      <c r="AT655" s="99" t="str">
        <f t="shared" si="163"/>
        <v>-</v>
      </c>
      <c r="AU655" s="99" t="str">
        <f t="shared" si="164"/>
        <v>-</v>
      </c>
      <c r="AV655" s="99" t="str">
        <f t="shared" si="165"/>
        <v>+</v>
      </c>
      <c r="AW655" s="99" t="str">
        <f t="shared" si="166"/>
        <v>+</v>
      </c>
    </row>
    <row r="656" spans="1:49" ht="15">
      <c r="A656" s="56">
        <v>43618</v>
      </c>
      <c r="B656" s="57" t="s">
        <v>441</v>
      </c>
      <c r="C656" s="57" t="s">
        <v>756</v>
      </c>
      <c r="D656" s="57" t="s">
        <v>1546</v>
      </c>
      <c r="E656" s="57" t="s">
        <v>1547</v>
      </c>
      <c r="F656" s="57" t="s">
        <v>1548</v>
      </c>
      <c r="G656" s="57">
        <v>3</v>
      </c>
      <c r="H656" s="57">
        <v>2</v>
      </c>
      <c r="I656" s="57">
        <v>1.93</v>
      </c>
      <c r="J656" s="57">
        <v>3.43</v>
      </c>
      <c r="K656" s="57">
        <v>3.48</v>
      </c>
      <c r="L656" s="57">
        <v>-1.55</v>
      </c>
      <c r="M656" s="57">
        <v>27</v>
      </c>
      <c r="N656" s="57">
        <v>30</v>
      </c>
      <c r="O656" s="57">
        <v>1</v>
      </c>
      <c r="P656" s="57">
        <v>11</v>
      </c>
      <c r="Q656" s="57">
        <v>17</v>
      </c>
      <c r="R656" s="57">
        <v>0</v>
      </c>
      <c r="S656" s="57">
        <v>0</v>
      </c>
      <c r="T656" s="57">
        <v>100</v>
      </c>
      <c r="U656" s="57">
        <v>40.74</v>
      </c>
      <c r="V656" s="57">
        <v>22.22</v>
      </c>
      <c r="W656" s="57">
        <v>37.04</v>
      </c>
      <c r="X656" s="57">
        <v>40</v>
      </c>
      <c r="Y656" s="57">
        <v>30</v>
      </c>
      <c r="Z656" s="57">
        <v>30</v>
      </c>
      <c r="AA656" s="57">
        <v>54.55</v>
      </c>
      <c r="AB656" s="57">
        <v>17.649999999999999</v>
      </c>
      <c r="AC656" s="57">
        <v>19</v>
      </c>
      <c r="AD656" s="57">
        <v>24</v>
      </c>
      <c r="AE656" s="57">
        <v>47.37</v>
      </c>
      <c r="AF656" s="57">
        <v>50</v>
      </c>
      <c r="AI656" s="45">
        <f t="shared" si="152"/>
        <v>-32.037999999999997</v>
      </c>
      <c r="AJ656" s="46">
        <f t="shared" si="153"/>
        <v>32.037999999999997</v>
      </c>
      <c r="AK656" s="63" t="str">
        <f t="shared" si="154"/>
        <v>N</v>
      </c>
      <c r="AL656" s="63" t="str">
        <f t="shared" si="155"/>
        <v>N</v>
      </c>
      <c r="AM656" s="44" t="str">
        <f t="shared" si="156"/>
        <v>Win</v>
      </c>
      <c r="AN656" s="44" t="str">
        <f t="shared" si="157"/>
        <v>Loss</v>
      </c>
      <c r="AO656" s="44" t="str">
        <f t="shared" si="158"/>
        <v>Loss</v>
      </c>
      <c r="AP656" s="44">
        <f t="shared" si="159"/>
        <v>46.5</v>
      </c>
      <c r="AQ656" s="44">
        <f t="shared" si="160"/>
        <v>-50</v>
      </c>
      <c r="AR656" s="44">
        <f t="shared" si="161"/>
        <v>-50</v>
      </c>
      <c r="AS656" s="99" t="str">
        <f t="shared" si="162"/>
        <v>+</v>
      </c>
      <c r="AT656" s="99" t="str">
        <f t="shared" si="163"/>
        <v>-</v>
      </c>
      <c r="AU656" s="99" t="str">
        <f t="shared" si="164"/>
        <v>+</v>
      </c>
      <c r="AV656" s="99" t="str">
        <f t="shared" si="165"/>
        <v>+</v>
      </c>
      <c r="AW656" s="99" t="str">
        <f t="shared" si="166"/>
        <v>-</v>
      </c>
    </row>
    <row r="657" spans="1:49" ht="15">
      <c r="A657" s="56">
        <v>43618</v>
      </c>
      <c r="B657" s="57" t="s">
        <v>441</v>
      </c>
      <c r="C657" s="57" t="s">
        <v>756</v>
      </c>
      <c r="D657" s="57" t="s">
        <v>1549</v>
      </c>
      <c r="E657" s="57" t="s">
        <v>1550</v>
      </c>
      <c r="F657" s="57" t="s">
        <v>1551</v>
      </c>
      <c r="G657" s="57">
        <v>1</v>
      </c>
      <c r="H657" s="57">
        <v>2</v>
      </c>
      <c r="I657" s="57">
        <v>1.73</v>
      </c>
      <c r="J657" s="57">
        <v>3.32</v>
      </c>
      <c r="K657" s="57">
        <v>4.2699999999999996</v>
      </c>
      <c r="L657" s="57">
        <v>-2.54</v>
      </c>
      <c r="M657" s="57">
        <v>32</v>
      </c>
      <c r="N657" s="57">
        <v>33</v>
      </c>
      <c r="O657" s="57">
        <v>1</v>
      </c>
      <c r="P657" s="57">
        <v>18</v>
      </c>
      <c r="Q657" s="57">
        <v>16</v>
      </c>
      <c r="R657" s="57">
        <v>0</v>
      </c>
      <c r="S657" s="57">
        <v>100</v>
      </c>
      <c r="T657" s="57">
        <v>0</v>
      </c>
      <c r="U657" s="57">
        <v>50</v>
      </c>
      <c r="V657" s="57">
        <v>37.5</v>
      </c>
      <c r="W657" s="57">
        <v>12.5</v>
      </c>
      <c r="X657" s="57">
        <v>54.55</v>
      </c>
      <c r="Y657" s="57">
        <v>30.3</v>
      </c>
      <c r="Z657" s="57">
        <v>15.15</v>
      </c>
      <c r="AA657" s="57">
        <v>66.67</v>
      </c>
      <c r="AB657" s="57">
        <v>56.25</v>
      </c>
      <c r="AC657" s="57">
        <v>25</v>
      </c>
      <c r="AD657" s="57">
        <v>28</v>
      </c>
      <c r="AE657" s="57">
        <v>56</v>
      </c>
      <c r="AF657" s="57">
        <v>50</v>
      </c>
      <c r="AI657" s="45">
        <f t="shared" si="152"/>
        <v>10.34</v>
      </c>
      <c r="AJ657" s="46">
        <f t="shared" si="153"/>
        <v>9.66</v>
      </c>
      <c r="AK657" s="63" t="str">
        <f t="shared" si="154"/>
        <v>N</v>
      </c>
      <c r="AL657" s="63" t="str">
        <f t="shared" si="155"/>
        <v>N</v>
      </c>
      <c r="AM657" s="44" t="str">
        <f t="shared" si="156"/>
        <v>Loss</v>
      </c>
      <c r="AN657" s="44" t="str">
        <f t="shared" si="157"/>
        <v>Loss</v>
      </c>
      <c r="AO657" s="44" t="str">
        <f t="shared" si="158"/>
        <v>Win</v>
      </c>
      <c r="AP657" s="44">
        <f t="shared" si="159"/>
        <v>-50</v>
      </c>
      <c r="AQ657" s="44">
        <f t="shared" si="160"/>
        <v>-50</v>
      </c>
      <c r="AR657" s="44">
        <f t="shared" si="161"/>
        <v>163.49999999999997</v>
      </c>
      <c r="AS657" s="99" t="str">
        <f t="shared" si="162"/>
        <v>+</v>
      </c>
      <c r="AT657" s="99" t="str">
        <f t="shared" si="163"/>
        <v>-</v>
      </c>
      <c r="AU657" s="99" t="str">
        <f t="shared" si="164"/>
        <v>-</v>
      </c>
      <c r="AV657" s="99" t="str">
        <f t="shared" si="165"/>
        <v>+</v>
      </c>
      <c r="AW657" s="99" t="str">
        <f t="shared" si="166"/>
        <v>+</v>
      </c>
    </row>
    <row r="658" spans="1:49" ht="15">
      <c r="A658" s="56">
        <v>43618</v>
      </c>
      <c r="B658" s="57" t="s">
        <v>441</v>
      </c>
      <c r="C658" s="57" t="s">
        <v>756</v>
      </c>
      <c r="D658" s="57" t="s">
        <v>1552</v>
      </c>
      <c r="E658" s="57" t="s">
        <v>1553</v>
      </c>
      <c r="F658" s="57" t="s">
        <v>1554</v>
      </c>
      <c r="G658" s="57">
        <v>2</v>
      </c>
      <c r="H658" s="57">
        <v>0</v>
      </c>
      <c r="I658" s="57">
        <v>1.37</v>
      </c>
      <c r="J658" s="57">
        <v>4.1399999999999997</v>
      </c>
      <c r="K658" s="57">
        <v>6.91</v>
      </c>
      <c r="L658" s="57">
        <v>-5.54</v>
      </c>
      <c r="M658" s="57">
        <v>15</v>
      </c>
      <c r="N658" s="57">
        <v>35</v>
      </c>
      <c r="O658" s="57">
        <v>1</v>
      </c>
      <c r="P658" s="57">
        <v>6</v>
      </c>
      <c r="Q658" s="57">
        <v>13</v>
      </c>
      <c r="R658" s="57">
        <v>0</v>
      </c>
      <c r="S658" s="57">
        <v>0</v>
      </c>
      <c r="T658" s="57">
        <v>100</v>
      </c>
      <c r="U658" s="57">
        <v>66.67</v>
      </c>
      <c r="V658" s="57">
        <v>6.67</v>
      </c>
      <c r="W658" s="57">
        <v>26.67</v>
      </c>
      <c r="X658" s="57">
        <v>40</v>
      </c>
      <c r="Y658" s="57">
        <v>31.43</v>
      </c>
      <c r="Z658" s="57">
        <v>28.57</v>
      </c>
      <c r="AA658" s="57">
        <v>66.67</v>
      </c>
      <c r="AB658" s="57">
        <v>23.08</v>
      </c>
      <c r="AC658" s="57">
        <v>11</v>
      </c>
      <c r="AD658" s="57">
        <v>27</v>
      </c>
      <c r="AE658" s="57">
        <v>81.819999999999993</v>
      </c>
      <c r="AF658" s="57">
        <v>44.44</v>
      </c>
      <c r="AI658" s="45">
        <f t="shared" si="152"/>
        <v>-26.762</v>
      </c>
      <c r="AJ658" s="46">
        <f t="shared" si="153"/>
        <v>26.762</v>
      </c>
      <c r="AK658" s="63" t="str">
        <f t="shared" si="154"/>
        <v>Y</v>
      </c>
      <c r="AL658" s="63" t="str">
        <f t="shared" si="155"/>
        <v>N</v>
      </c>
      <c r="AM658" s="44" t="str">
        <f t="shared" si="156"/>
        <v>Win</v>
      </c>
      <c r="AN658" s="44" t="str">
        <f t="shared" si="157"/>
        <v>Loss</v>
      </c>
      <c r="AO658" s="44" t="str">
        <f t="shared" si="158"/>
        <v>Loss</v>
      </c>
      <c r="AP658" s="44">
        <f t="shared" si="159"/>
        <v>18.5</v>
      </c>
      <c r="AQ658" s="44">
        <f t="shared" si="160"/>
        <v>-50</v>
      </c>
      <c r="AR658" s="44">
        <f t="shared" si="161"/>
        <v>-50</v>
      </c>
      <c r="AS658" s="99" t="str">
        <f t="shared" si="162"/>
        <v>+</v>
      </c>
      <c r="AT658" s="99" t="str">
        <f t="shared" si="163"/>
        <v>-</v>
      </c>
      <c r="AU658" s="99" t="str">
        <f t="shared" si="164"/>
        <v>+</v>
      </c>
      <c r="AV658" s="99" t="str">
        <f t="shared" si="165"/>
        <v>+</v>
      </c>
      <c r="AW658" s="99" t="str">
        <f t="shared" si="166"/>
        <v>-</v>
      </c>
    </row>
    <row r="659" spans="1:49" ht="15">
      <c r="A659" s="56">
        <v>43618</v>
      </c>
      <c r="B659" s="57" t="s">
        <v>441</v>
      </c>
      <c r="C659" s="57" t="s">
        <v>756</v>
      </c>
      <c r="D659" s="57" t="s">
        <v>1555</v>
      </c>
      <c r="E659" s="57" t="s">
        <v>1556</v>
      </c>
      <c r="F659" s="57" t="s">
        <v>1557</v>
      </c>
      <c r="G659" s="57">
        <v>3</v>
      </c>
      <c r="H659" s="57">
        <v>0</v>
      </c>
      <c r="I659" s="57">
        <v>1.46</v>
      </c>
      <c r="J659" s="57">
        <v>3.83</v>
      </c>
      <c r="K659" s="57">
        <v>6.56</v>
      </c>
      <c r="L659" s="57">
        <v>-5.0999999999999996</v>
      </c>
      <c r="M659" s="57">
        <v>25</v>
      </c>
      <c r="N659" s="57">
        <v>23</v>
      </c>
      <c r="O659" s="57">
        <v>1</v>
      </c>
      <c r="P659" s="57">
        <v>13</v>
      </c>
      <c r="Q659" s="57">
        <v>8</v>
      </c>
      <c r="R659" s="57">
        <v>0</v>
      </c>
      <c r="S659" s="57">
        <v>0</v>
      </c>
      <c r="T659" s="57">
        <v>100</v>
      </c>
      <c r="U659" s="57">
        <v>60</v>
      </c>
      <c r="V659" s="57">
        <v>24</v>
      </c>
      <c r="W659" s="57">
        <v>16</v>
      </c>
      <c r="X659" s="57">
        <v>47.83</v>
      </c>
      <c r="Y659" s="57">
        <v>30.43</v>
      </c>
      <c r="Z659" s="57">
        <v>21.74</v>
      </c>
      <c r="AA659" s="57">
        <v>76.92</v>
      </c>
      <c r="AB659" s="57">
        <v>37.5</v>
      </c>
      <c r="AC659" s="57">
        <v>20</v>
      </c>
      <c r="AD659" s="57">
        <v>18</v>
      </c>
      <c r="AE659" s="57">
        <v>75</v>
      </c>
      <c r="AF659" s="57">
        <v>55.56</v>
      </c>
      <c r="AI659" s="45">
        <f t="shared" si="152"/>
        <v>-27.061</v>
      </c>
      <c r="AJ659" s="46">
        <f t="shared" si="153"/>
        <v>27.061</v>
      </c>
      <c r="AK659" s="63" t="str">
        <f t="shared" si="154"/>
        <v>N</v>
      </c>
      <c r="AL659" s="63" t="str">
        <f t="shared" si="155"/>
        <v>N</v>
      </c>
      <c r="AM659" s="44" t="str">
        <f t="shared" si="156"/>
        <v>Win</v>
      </c>
      <c r="AN659" s="44" t="str">
        <f t="shared" si="157"/>
        <v>Loss</v>
      </c>
      <c r="AO659" s="44" t="str">
        <f t="shared" si="158"/>
        <v>Loss</v>
      </c>
      <c r="AP659" s="44">
        <f t="shared" si="159"/>
        <v>23</v>
      </c>
      <c r="AQ659" s="44">
        <f t="shared" si="160"/>
        <v>-50</v>
      </c>
      <c r="AR659" s="44">
        <f t="shared" si="161"/>
        <v>-50</v>
      </c>
      <c r="AS659" s="99" t="str">
        <f t="shared" si="162"/>
        <v>+</v>
      </c>
      <c r="AT659" s="99" t="str">
        <f t="shared" si="163"/>
        <v>-</v>
      </c>
      <c r="AU659" s="99" t="str">
        <f t="shared" si="164"/>
        <v>+</v>
      </c>
      <c r="AV659" s="99" t="str">
        <f t="shared" si="165"/>
        <v>+</v>
      </c>
      <c r="AW659" s="99" t="str">
        <f t="shared" si="166"/>
        <v>-</v>
      </c>
    </row>
    <row r="660" spans="1:49" ht="15">
      <c r="A660" s="56">
        <v>43618</v>
      </c>
      <c r="B660" s="57" t="s">
        <v>441</v>
      </c>
      <c r="C660" s="57" t="s">
        <v>756</v>
      </c>
      <c r="D660" s="57" t="s">
        <v>1558</v>
      </c>
      <c r="E660" s="57" t="s">
        <v>1559</v>
      </c>
      <c r="F660" s="57" t="s">
        <v>1560</v>
      </c>
      <c r="G660" s="57">
        <v>1</v>
      </c>
      <c r="H660" s="57">
        <v>0</v>
      </c>
      <c r="I660" s="57">
        <v>1.56</v>
      </c>
      <c r="J660" s="57">
        <v>3.57</v>
      </c>
      <c r="K660" s="57">
        <v>5.21</v>
      </c>
      <c r="L660" s="57">
        <v>-3.65</v>
      </c>
      <c r="M660" s="57">
        <v>19</v>
      </c>
      <c r="N660" s="57">
        <v>17</v>
      </c>
      <c r="O660" s="57">
        <v>1</v>
      </c>
      <c r="P660" s="57">
        <v>8</v>
      </c>
      <c r="Q660" s="57">
        <v>12</v>
      </c>
      <c r="R660" s="57">
        <v>0</v>
      </c>
      <c r="S660" s="57">
        <v>100</v>
      </c>
      <c r="T660" s="57">
        <v>0</v>
      </c>
      <c r="U660" s="57">
        <v>42.11</v>
      </c>
      <c r="V660" s="57">
        <v>26.32</v>
      </c>
      <c r="W660" s="57">
        <v>31.58</v>
      </c>
      <c r="X660" s="57">
        <v>35.29</v>
      </c>
      <c r="Y660" s="57">
        <v>47.06</v>
      </c>
      <c r="Z660" s="57">
        <v>17.649999999999999</v>
      </c>
      <c r="AA660" s="57">
        <v>50</v>
      </c>
      <c r="AB660" s="57">
        <v>25</v>
      </c>
      <c r="AC660" s="57">
        <v>14</v>
      </c>
      <c r="AD660" s="57">
        <v>10</v>
      </c>
      <c r="AE660" s="57">
        <v>42.86</v>
      </c>
      <c r="AF660" s="57">
        <v>40</v>
      </c>
      <c r="AI660" s="45">
        <f t="shared" si="152"/>
        <v>6.5040000000000031</v>
      </c>
      <c r="AJ660" s="46">
        <f t="shared" si="153"/>
        <v>13.496</v>
      </c>
      <c r="AK660" s="63" t="str">
        <f t="shared" si="154"/>
        <v>N</v>
      </c>
      <c r="AL660" s="63" t="str">
        <f t="shared" si="155"/>
        <v>N</v>
      </c>
      <c r="AM660" s="44" t="str">
        <f t="shared" si="156"/>
        <v>Win</v>
      </c>
      <c r="AN660" s="44" t="str">
        <f t="shared" si="157"/>
        <v>Loss</v>
      </c>
      <c r="AO660" s="44" t="str">
        <f t="shared" si="158"/>
        <v>Loss</v>
      </c>
      <c r="AP660" s="44">
        <f t="shared" si="159"/>
        <v>28</v>
      </c>
      <c r="AQ660" s="44">
        <f t="shared" si="160"/>
        <v>-50</v>
      </c>
      <c r="AR660" s="44">
        <f t="shared" si="161"/>
        <v>-50</v>
      </c>
      <c r="AS660" s="99" t="str">
        <f t="shared" si="162"/>
        <v>+</v>
      </c>
      <c r="AT660" s="99" t="str">
        <f t="shared" si="163"/>
        <v>-</v>
      </c>
      <c r="AU660" s="99" t="str">
        <f t="shared" si="164"/>
        <v>+</v>
      </c>
      <c r="AV660" s="99" t="str">
        <f t="shared" si="165"/>
        <v>+</v>
      </c>
      <c r="AW660" s="99" t="str">
        <f t="shared" si="166"/>
        <v>+</v>
      </c>
    </row>
    <row r="661" spans="1:49" ht="15">
      <c r="A661" s="56">
        <v>43618</v>
      </c>
      <c r="B661" s="57" t="s">
        <v>501</v>
      </c>
      <c r="C661" s="57" t="s">
        <v>1561</v>
      </c>
      <c r="D661" s="57" t="s">
        <v>1562</v>
      </c>
      <c r="E661" s="57" t="s">
        <v>1563</v>
      </c>
      <c r="F661" s="57" t="s">
        <v>1564</v>
      </c>
      <c r="G661" s="57">
        <v>2</v>
      </c>
      <c r="H661" s="57">
        <v>0</v>
      </c>
      <c r="I661" s="57">
        <v>3.42</v>
      </c>
      <c r="J661" s="57">
        <v>2.64</v>
      </c>
      <c r="K661" s="57">
        <v>2.37</v>
      </c>
      <c r="L661" s="57">
        <v>1.05</v>
      </c>
      <c r="M661" s="57">
        <v>39</v>
      </c>
      <c r="N661" s="57">
        <v>40</v>
      </c>
      <c r="O661" s="57">
        <v>2</v>
      </c>
      <c r="P661" s="57">
        <v>19</v>
      </c>
      <c r="Q661" s="57">
        <v>20</v>
      </c>
      <c r="R661" s="57">
        <v>0</v>
      </c>
      <c r="S661" s="57">
        <v>50</v>
      </c>
      <c r="T661" s="57">
        <v>50</v>
      </c>
      <c r="U661" s="57">
        <v>38.46</v>
      </c>
      <c r="V661" s="57">
        <v>30.77</v>
      </c>
      <c r="W661" s="57">
        <v>30.77</v>
      </c>
      <c r="X661" s="57">
        <v>47.5</v>
      </c>
      <c r="Y661" s="57">
        <v>30</v>
      </c>
      <c r="Z661" s="57">
        <v>22.5</v>
      </c>
      <c r="AA661" s="57">
        <v>47.37</v>
      </c>
      <c r="AB661" s="57">
        <v>55</v>
      </c>
      <c r="AC661" s="57">
        <v>25</v>
      </c>
      <c r="AD661" s="57">
        <v>29</v>
      </c>
      <c r="AE661" s="57">
        <v>40</v>
      </c>
      <c r="AF661" s="57">
        <v>48.28</v>
      </c>
      <c r="AI661" s="45">
        <f t="shared" si="152"/>
        <v>-13.384999999999998</v>
      </c>
      <c r="AJ661" s="46">
        <f t="shared" si="153"/>
        <v>23.384999999999998</v>
      </c>
      <c r="AK661" s="63" t="str">
        <f t="shared" si="154"/>
        <v>N</v>
      </c>
      <c r="AL661" s="63" t="str">
        <f t="shared" si="155"/>
        <v>N</v>
      </c>
      <c r="AM661" s="44" t="str">
        <f t="shared" si="156"/>
        <v>Win</v>
      </c>
      <c r="AN661" s="44" t="str">
        <f t="shared" si="157"/>
        <v>Loss</v>
      </c>
      <c r="AO661" s="44" t="str">
        <f t="shared" si="158"/>
        <v>Loss</v>
      </c>
      <c r="AP661" s="44">
        <f t="shared" si="159"/>
        <v>121</v>
      </c>
      <c r="AQ661" s="44">
        <f t="shared" si="160"/>
        <v>-50</v>
      </c>
      <c r="AR661" s="44">
        <f t="shared" si="161"/>
        <v>-50</v>
      </c>
      <c r="AS661" s="99" t="str">
        <f t="shared" si="162"/>
        <v>-</v>
      </c>
      <c r="AT661" s="99" t="str">
        <f t="shared" si="163"/>
        <v>-</v>
      </c>
      <c r="AU661" s="99" t="str">
        <f t="shared" si="164"/>
        <v>-</v>
      </c>
      <c r="AV661" s="99" t="str">
        <f t="shared" si="165"/>
        <v>-</v>
      </c>
      <c r="AW661" s="99" t="str">
        <f t="shared" si="166"/>
        <v>-</v>
      </c>
    </row>
    <row r="662" spans="1:49" ht="15">
      <c r="A662" s="56">
        <v>43618</v>
      </c>
      <c r="B662" s="57" t="s">
        <v>501</v>
      </c>
      <c r="C662" s="57" t="s">
        <v>1561</v>
      </c>
      <c r="D662" s="57" t="s">
        <v>1565</v>
      </c>
      <c r="E662" s="57" t="s">
        <v>1566</v>
      </c>
      <c r="F662" s="57" t="s">
        <v>1567</v>
      </c>
      <c r="G662" s="57">
        <v>1</v>
      </c>
      <c r="H662" s="57">
        <v>1</v>
      </c>
      <c r="I662" s="57">
        <v>2.3199999999999998</v>
      </c>
      <c r="J662" s="57">
        <v>2.95</v>
      </c>
      <c r="K662" s="57">
        <v>3.09</v>
      </c>
      <c r="L662" s="57">
        <v>-0.77</v>
      </c>
      <c r="M662" s="57">
        <v>38</v>
      </c>
      <c r="N662" s="57">
        <v>39</v>
      </c>
      <c r="O662" s="57">
        <v>2</v>
      </c>
      <c r="P662" s="57">
        <v>19</v>
      </c>
      <c r="Q662" s="57">
        <v>19</v>
      </c>
      <c r="R662" s="57">
        <v>0</v>
      </c>
      <c r="S662" s="57">
        <v>50</v>
      </c>
      <c r="T662" s="57">
        <v>50</v>
      </c>
      <c r="U662" s="57">
        <v>34.21</v>
      </c>
      <c r="V662" s="57">
        <v>42.11</v>
      </c>
      <c r="W662" s="57">
        <v>23.68</v>
      </c>
      <c r="X662" s="57">
        <v>41.03</v>
      </c>
      <c r="Y662" s="57">
        <v>41.03</v>
      </c>
      <c r="Z662" s="57">
        <v>17.95</v>
      </c>
      <c r="AA662" s="57">
        <v>47.37</v>
      </c>
      <c r="AB662" s="57">
        <v>36.840000000000003</v>
      </c>
      <c r="AC662" s="57">
        <v>19</v>
      </c>
      <c r="AD662" s="57">
        <v>26</v>
      </c>
      <c r="AE662" s="57">
        <v>47.37</v>
      </c>
      <c r="AF662" s="57">
        <v>34.619999999999997</v>
      </c>
      <c r="AI662" s="45">
        <f t="shared" si="152"/>
        <v>-12.402000000000001</v>
      </c>
      <c r="AJ662" s="46">
        <f t="shared" si="153"/>
        <v>22.402000000000005</v>
      </c>
      <c r="AK662" s="63" t="str">
        <f t="shared" si="154"/>
        <v>N</v>
      </c>
      <c r="AL662" s="63" t="str">
        <f t="shared" si="155"/>
        <v>N</v>
      </c>
      <c r="AM662" s="44" t="str">
        <f t="shared" si="156"/>
        <v>Loss</v>
      </c>
      <c r="AN662" s="44" t="str">
        <f t="shared" si="157"/>
        <v>Win</v>
      </c>
      <c r="AO662" s="44" t="str">
        <f t="shared" si="158"/>
        <v>Loss</v>
      </c>
      <c r="AP662" s="44">
        <f t="shared" si="159"/>
        <v>-50</v>
      </c>
      <c r="AQ662" s="44">
        <f t="shared" si="160"/>
        <v>97.5</v>
      </c>
      <c r="AR662" s="44">
        <f t="shared" si="161"/>
        <v>-50</v>
      </c>
      <c r="AS662" s="99" t="str">
        <f t="shared" si="162"/>
        <v>+</v>
      </c>
      <c r="AT662" s="99" t="str">
        <f t="shared" si="163"/>
        <v>-</v>
      </c>
      <c r="AU662" s="99" t="str">
        <f t="shared" si="164"/>
        <v>-</v>
      </c>
      <c r="AV662" s="99" t="str">
        <f t="shared" si="165"/>
        <v>+</v>
      </c>
      <c r="AW662" s="99" t="str">
        <f t="shared" si="166"/>
        <v>-</v>
      </c>
    </row>
    <row r="663" spans="1:49" ht="15">
      <c r="A663" s="56">
        <v>43618</v>
      </c>
      <c r="B663" s="57" t="s">
        <v>272</v>
      </c>
      <c r="C663" s="57" t="s">
        <v>1419</v>
      </c>
      <c r="D663" s="57" t="s">
        <v>1568</v>
      </c>
      <c r="E663" s="57" t="s">
        <v>1569</v>
      </c>
      <c r="F663" s="57" t="s">
        <v>1570</v>
      </c>
      <c r="G663" s="57">
        <v>0</v>
      </c>
      <c r="H663" s="57">
        <v>3</v>
      </c>
      <c r="I663" s="57">
        <v>1.63</v>
      </c>
      <c r="J663" s="57">
        <v>3.82</v>
      </c>
      <c r="K663" s="57">
        <v>5.25</v>
      </c>
      <c r="L663" s="57">
        <v>-3.62</v>
      </c>
      <c r="M663" s="57">
        <v>13</v>
      </c>
      <c r="N663" s="57">
        <v>12</v>
      </c>
      <c r="O663" s="57">
        <v>0</v>
      </c>
      <c r="P663" s="57">
        <v>4</v>
      </c>
      <c r="Q663" s="57">
        <v>8</v>
      </c>
      <c r="R663" s="57">
        <v>0</v>
      </c>
      <c r="S663" s="57">
        <v>0</v>
      </c>
      <c r="T663" s="57">
        <v>0</v>
      </c>
      <c r="U663" s="57">
        <v>69.23</v>
      </c>
      <c r="V663" s="57">
        <v>23.08</v>
      </c>
      <c r="W663" s="57">
        <v>7.69</v>
      </c>
      <c r="X663" s="57">
        <v>41.67</v>
      </c>
      <c r="Y663" s="57">
        <v>16.670000000000002</v>
      </c>
      <c r="Z663" s="57">
        <v>41.67</v>
      </c>
      <c r="AA663" s="57">
        <v>75</v>
      </c>
      <c r="AB663" s="57">
        <v>37.5</v>
      </c>
      <c r="AC663" s="57">
        <v>12</v>
      </c>
      <c r="AD663" s="57">
        <v>8</v>
      </c>
      <c r="AE663" s="57">
        <v>75</v>
      </c>
      <c r="AF663" s="57">
        <v>62.5</v>
      </c>
      <c r="AI663" s="45">
        <f t="shared" si="152"/>
        <v>12.949000000000003</v>
      </c>
      <c r="AJ663" s="46">
        <f t="shared" si="153"/>
        <v>-12.949000000000003</v>
      </c>
      <c r="AK663" s="63" t="str">
        <f t="shared" si="154"/>
        <v>N</v>
      </c>
      <c r="AL663" s="63" t="str">
        <f t="shared" si="155"/>
        <v>N</v>
      </c>
      <c r="AM663" s="44" t="str">
        <f t="shared" si="156"/>
        <v>Loss</v>
      </c>
      <c r="AN663" s="44" t="str">
        <f t="shared" si="157"/>
        <v>Loss</v>
      </c>
      <c r="AO663" s="44" t="str">
        <f t="shared" si="158"/>
        <v>Win</v>
      </c>
      <c r="AP663" s="44">
        <f t="shared" si="159"/>
        <v>-50</v>
      </c>
      <c r="AQ663" s="44">
        <f t="shared" si="160"/>
        <v>-50</v>
      </c>
      <c r="AR663" s="44">
        <f t="shared" si="161"/>
        <v>212.5</v>
      </c>
      <c r="AS663" s="99" t="str">
        <f t="shared" si="162"/>
        <v>+</v>
      </c>
      <c r="AT663" s="99" t="str">
        <f t="shared" si="163"/>
        <v>n/a</v>
      </c>
      <c r="AU663" s="99" t="str">
        <f t="shared" si="164"/>
        <v>+</v>
      </c>
      <c r="AV663" s="99" t="str">
        <f t="shared" si="165"/>
        <v>+</v>
      </c>
      <c r="AW663" s="99" t="str">
        <f t="shared" si="166"/>
        <v>+</v>
      </c>
    </row>
    <row r="664" spans="1:49" ht="15">
      <c r="A664" s="56">
        <v>43618</v>
      </c>
      <c r="B664" s="57" t="s">
        <v>480</v>
      </c>
      <c r="C664" s="57" t="s">
        <v>1571</v>
      </c>
      <c r="D664" s="57" t="s">
        <v>1572</v>
      </c>
      <c r="E664" s="57" t="s">
        <v>1573</v>
      </c>
      <c r="F664" s="57" t="s">
        <v>1574</v>
      </c>
      <c r="G664" s="57">
        <v>4</v>
      </c>
      <c r="H664" s="57">
        <v>1</v>
      </c>
      <c r="I664" s="57">
        <v>1.61</v>
      </c>
      <c r="J664" s="57">
        <v>3.68</v>
      </c>
      <c r="K664" s="57">
        <v>4.9000000000000004</v>
      </c>
      <c r="L664" s="57">
        <v>-3.29</v>
      </c>
      <c r="M664" s="57">
        <v>32</v>
      </c>
      <c r="N664" s="57">
        <v>29</v>
      </c>
      <c r="O664" s="57">
        <v>2</v>
      </c>
      <c r="P664" s="57">
        <v>16</v>
      </c>
      <c r="Q664" s="57">
        <v>15</v>
      </c>
      <c r="R664" s="57">
        <v>0</v>
      </c>
      <c r="S664" s="57">
        <v>50</v>
      </c>
      <c r="T664" s="57">
        <v>50</v>
      </c>
      <c r="U664" s="57">
        <v>40.630000000000003</v>
      </c>
      <c r="V664" s="57">
        <v>21.88</v>
      </c>
      <c r="W664" s="57">
        <v>37.5</v>
      </c>
      <c r="X664" s="57">
        <v>31.03</v>
      </c>
      <c r="Y664" s="57">
        <v>34.479999999999997</v>
      </c>
      <c r="Z664" s="57">
        <v>34.479999999999997</v>
      </c>
      <c r="AA664" s="57">
        <v>75</v>
      </c>
      <c r="AB664" s="57">
        <v>20</v>
      </c>
      <c r="AC664" s="57">
        <v>18</v>
      </c>
      <c r="AD664" s="57">
        <v>11</v>
      </c>
      <c r="AE664" s="57">
        <v>66.67</v>
      </c>
      <c r="AF664" s="57">
        <v>36.36</v>
      </c>
      <c r="AI664" s="45">
        <f t="shared" si="152"/>
        <v>-9.9439999999999991</v>
      </c>
      <c r="AJ664" s="46">
        <f t="shared" si="153"/>
        <v>19.943999999999999</v>
      </c>
      <c r="AK664" s="63" t="str">
        <f t="shared" si="154"/>
        <v>N</v>
      </c>
      <c r="AL664" s="63" t="str">
        <f t="shared" si="155"/>
        <v>N</v>
      </c>
      <c r="AM664" s="44" t="str">
        <f t="shared" si="156"/>
        <v>Win</v>
      </c>
      <c r="AN664" s="44" t="str">
        <f t="shared" si="157"/>
        <v>Loss</v>
      </c>
      <c r="AO664" s="44" t="str">
        <f t="shared" si="158"/>
        <v>Loss</v>
      </c>
      <c r="AP664" s="44">
        <f t="shared" si="159"/>
        <v>30.5</v>
      </c>
      <c r="AQ664" s="44">
        <f t="shared" si="160"/>
        <v>-50</v>
      </c>
      <c r="AR664" s="44">
        <f t="shared" si="161"/>
        <v>-50</v>
      </c>
      <c r="AS664" s="99" t="str">
        <f t="shared" si="162"/>
        <v>+</v>
      </c>
      <c r="AT664" s="99" t="str">
        <f t="shared" si="163"/>
        <v>-</v>
      </c>
      <c r="AU664" s="99" t="str">
        <f t="shared" si="164"/>
        <v>+</v>
      </c>
      <c r="AV664" s="99" t="str">
        <f t="shared" si="165"/>
        <v>+</v>
      </c>
      <c r="AW664" s="99" t="str">
        <f t="shared" si="166"/>
        <v>-</v>
      </c>
    </row>
    <row r="665" spans="1:49" ht="15">
      <c r="A665" s="56">
        <v>43618</v>
      </c>
      <c r="B665" s="57" t="s">
        <v>459</v>
      </c>
      <c r="C665" s="57" t="s">
        <v>481</v>
      </c>
      <c r="D665" s="57" t="s">
        <v>1575</v>
      </c>
      <c r="E665" s="57" t="s">
        <v>1576</v>
      </c>
      <c r="F665" s="57" t="s">
        <v>1577</v>
      </c>
      <c r="G665" s="57">
        <v>3</v>
      </c>
      <c r="H665" s="57">
        <v>1</v>
      </c>
      <c r="I665" s="57">
        <v>1.18</v>
      </c>
      <c r="J665" s="57">
        <v>6.47</v>
      </c>
      <c r="K665" s="57">
        <v>14.86</v>
      </c>
      <c r="L665" s="57">
        <v>-13.68</v>
      </c>
      <c r="M665" s="57">
        <v>74</v>
      </c>
      <c r="N665" s="57">
        <v>42</v>
      </c>
      <c r="O665" s="57">
        <v>3</v>
      </c>
      <c r="P665" s="57">
        <v>37</v>
      </c>
      <c r="Q665" s="57">
        <v>20</v>
      </c>
      <c r="R665" s="57">
        <v>66.67</v>
      </c>
      <c r="S665" s="57">
        <v>33.33</v>
      </c>
      <c r="T665" s="57">
        <v>0</v>
      </c>
      <c r="U665" s="57">
        <v>47.3</v>
      </c>
      <c r="V665" s="57">
        <v>25.68</v>
      </c>
      <c r="W665" s="57">
        <v>27.03</v>
      </c>
      <c r="X665" s="57">
        <v>16.670000000000002</v>
      </c>
      <c r="Y665" s="57">
        <v>23.81</v>
      </c>
      <c r="Z665" s="57">
        <v>59.52</v>
      </c>
      <c r="AA665" s="57">
        <v>54.05</v>
      </c>
      <c r="AB665" s="57">
        <v>15</v>
      </c>
      <c r="AC665" s="57">
        <v>51</v>
      </c>
      <c r="AD665" s="57">
        <v>8</v>
      </c>
      <c r="AE665" s="57">
        <v>60.78</v>
      </c>
      <c r="AF665" s="57">
        <v>25</v>
      </c>
      <c r="AI665" s="45">
        <f t="shared" si="152"/>
        <v>36.145000000000003</v>
      </c>
      <c r="AJ665" s="46">
        <f t="shared" si="153"/>
        <v>-29.478999999999999</v>
      </c>
      <c r="AK665" s="63" t="str">
        <f t="shared" si="154"/>
        <v>N</v>
      </c>
      <c r="AL665" s="63" t="str">
        <f t="shared" si="155"/>
        <v>N</v>
      </c>
      <c r="AM665" s="44" t="str">
        <f t="shared" si="156"/>
        <v>Win</v>
      </c>
      <c r="AN665" s="44" t="str">
        <f t="shared" si="157"/>
        <v>Loss</v>
      </c>
      <c r="AO665" s="44" t="str">
        <f t="shared" si="158"/>
        <v>Loss</v>
      </c>
      <c r="AP665" s="44">
        <f t="shared" si="159"/>
        <v>9</v>
      </c>
      <c r="AQ665" s="44">
        <f t="shared" si="160"/>
        <v>-50</v>
      </c>
      <c r="AR665" s="44">
        <f t="shared" si="161"/>
        <v>-50</v>
      </c>
      <c r="AS665" s="99" t="str">
        <f t="shared" si="162"/>
        <v>+</v>
      </c>
      <c r="AT665" s="99" t="str">
        <f t="shared" si="163"/>
        <v>+</v>
      </c>
      <c r="AU665" s="99" t="str">
        <f t="shared" si="164"/>
        <v>+</v>
      </c>
      <c r="AV665" s="99" t="str">
        <f t="shared" si="165"/>
        <v>+</v>
      </c>
      <c r="AW665" s="99" t="str">
        <f t="shared" si="166"/>
        <v>+</v>
      </c>
    </row>
    <row r="666" spans="1:49" ht="15">
      <c r="A666" s="56">
        <v>43618</v>
      </c>
      <c r="B666" s="57" t="s">
        <v>441</v>
      </c>
      <c r="C666" s="57" t="s">
        <v>1525</v>
      </c>
      <c r="D666" s="57" t="s">
        <v>1578</v>
      </c>
      <c r="E666" s="57" t="s">
        <v>1579</v>
      </c>
      <c r="F666" s="57" t="s">
        <v>1580</v>
      </c>
      <c r="G666" s="57">
        <v>2</v>
      </c>
      <c r="H666" s="57">
        <v>0</v>
      </c>
      <c r="I666" s="57">
        <v>1.56</v>
      </c>
      <c r="J666" s="57">
        <v>3.66</v>
      </c>
      <c r="K666" s="57">
        <v>5.69</v>
      </c>
      <c r="L666" s="57">
        <v>-4.13</v>
      </c>
      <c r="M666" s="57">
        <v>39</v>
      </c>
      <c r="N666" s="57">
        <v>51</v>
      </c>
      <c r="O666" s="57">
        <v>1</v>
      </c>
      <c r="P666" s="57">
        <v>19</v>
      </c>
      <c r="Q666" s="57">
        <v>25</v>
      </c>
      <c r="R666" s="57">
        <v>0</v>
      </c>
      <c r="S666" s="57">
        <v>0</v>
      </c>
      <c r="T666" s="57">
        <v>100</v>
      </c>
      <c r="U666" s="57">
        <v>48.72</v>
      </c>
      <c r="V666" s="57">
        <v>30.77</v>
      </c>
      <c r="W666" s="57">
        <v>20.51</v>
      </c>
      <c r="X666" s="57">
        <v>39.22</v>
      </c>
      <c r="Y666" s="57">
        <v>37.25</v>
      </c>
      <c r="Z666" s="57">
        <v>23.53</v>
      </c>
      <c r="AA666" s="57">
        <v>73.680000000000007</v>
      </c>
      <c r="AB666" s="57">
        <v>28</v>
      </c>
      <c r="AC666" s="57">
        <v>31</v>
      </c>
      <c r="AD666" s="57">
        <v>27</v>
      </c>
      <c r="AE666" s="57">
        <v>58.06</v>
      </c>
      <c r="AF666" s="57">
        <v>44.44</v>
      </c>
      <c r="AI666" s="45">
        <f t="shared" si="152"/>
        <v>-28.144000000000002</v>
      </c>
      <c r="AJ666" s="46">
        <f t="shared" si="153"/>
        <v>28.144000000000002</v>
      </c>
      <c r="AK666" s="63" t="str">
        <f t="shared" si="154"/>
        <v>N</v>
      </c>
      <c r="AL666" s="63" t="str">
        <f t="shared" si="155"/>
        <v>N</v>
      </c>
      <c r="AM666" s="44" t="str">
        <f t="shared" si="156"/>
        <v>Win</v>
      </c>
      <c r="AN666" s="44" t="str">
        <f t="shared" si="157"/>
        <v>Loss</v>
      </c>
      <c r="AO666" s="44" t="str">
        <f t="shared" si="158"/>
        <v>Loss</v>
      </c>
      <c r="AP666" s="44">
        <f t="shared" si="159"/>
        <v>28</v>
      </c>
      <c r="AQ666" s="44">
        <f t="shared" si="160"/>
        <v>-50</v>
      </c>
      <c r="AR666" s="44">
        <f t="shared" si="161"/>
        <v>-50</v>
      </c>
      <c r="AS666" s="99" t="str">
        <f t="shared" si="162"/>
        <v>+</v>
      </c>
      <c r="AT666" s="99" t="str">
        <f t="shared" si="163"/>
        <v>-</v>
      </c>
      <c r="AU666" s="99" t="str">
        <f t="shared" si="164"/>
        <v>+</v>
      </c>
      <c r="AV666" s="99" t="str">
        <f t="shared" si="165"/>
        <v>+</v>
      </c>
      <c r="AW666" s="99" t="str">
        <f t="shared" si="166"/>
        <v>-</v>
      </c>
    </row>
    <row r="667" spans="1:49" ht="15">
      <c r="A667" s="56">
        <v>43618</v>
      </c>
      <c r="B667" s="57" t="s">
        <v>441</v>
      </c>
      <c r="C667" s="57" t="s">
        <v>749</v>
      </c>
      <c r="D667" s="57" t="s">
        <v>1581</v>
      </c>
      <c r="E667" s="57" t="s">
        <v>1582</v>
      </c>
      <c r="F667" s="57" t="s">
        <v>1583</v>
      </c>
      <c r="G667" s="57">
        <v>2</v>
      </c>
      <c r="H667" s="57">
        <v>1</v>
      </c>
      <c r="I667" s="57">
        <v>1.95</v>
      </c>
      <c r="J667" s="57">
        <v>3.21</v>
      </c>
      <c r="K667" s="57">
        <v>3.64</v>
      </c>
      <c r="L667" s="57">
        <v>-1.69</v>
      </c>
      <c r="M667" s="57">
        <v>21</v>
      </c>
      <c r="N667" s="57">
        <v>25</v>
      </c>
      <c r="O667" s="57">
        <v>1</v>
      </c>
      <c r="P667" s="57">
        <v>6</v>
      </c>
      <c r="Q667" s="57">
        <v>11</v>
      </c>
      <c r="R667" s="57">
        <v>0</v>
      </c>
      <c r="S667" s="57">
        <v>0</v>
      </c>
      <c r="T667" s="57">
        <v>100</v>
      </c>
      <c r="U667" s="57">
        <v>47.62</v>
      </c>
      <c r="V667" s="57">
        <v>19.05</v>
      </c>
      <c r="W667" s="57">
        <v>33.33</v>
      </c>
      <c r="X667" s="57">
        <v>64</v>
      </c>
      <c r="Y667" s="57">
        <v>28</v>
      </c>
      <c r="Z667" s="57">
        <v>8</v>
      </c>
      <c r="AA667" s="57">
        <v>66.67</v>
      </c>
      <c r="AB667" s="57">
        <v>54.55</v>
      </c>
      <c r="AC667" s="57">
        <v>16</v>
      </c>
      <c r="AD667" s="57">
        <v>22</v>
      </c>
      <c r="AE667" s="57">
        <v>56.25</v>
      </c>
      <c r="AF667" s="57">
        <v>63.64</v>
      </c>
      <c r="AI667" s="45">
        <f t="shared" si="152"/>
        <v>-39.236999999999995</v>
      </c>
      <c r="AJ667" s="46">
        <f t="shared" si="153"/>
        <v>39.236999999999995</v>
      </c>
      <c r="AK667" s="63" t="str">
        <f t="shared" si="154"/>
        <v>N</v>
      </c>
      <c r="AL667" s="63" t="str">
        <f t="shared" si="155"/>
        <v>N</v>
      </c>
      <c r="AM667" s="44" t="str">
        <f t="shared" si="156"/>
        <v>Win</v>
      </c>
      <c r="AN667" s="44" t="str">
        <f t="shared" si="157"/>
        <v>Loss</v>
      </c>
      <c r="AO667" s="44" t="str">
        <f t="shared" si="158"/>
        <v>Loss</v>
      </c>
      <c r="AP667" s="44">
        <f t="shared" si="159"/>
        <v>47.5</v>
      </c>
      <c r="AQ667" s="44">
        <f t="shared" si="160"/>
        <v>-50</v>
      </c>
      <c r="AR667" s="44">
        <f t="shared" si="161"/>
        <v>-50</v>
      </c>
      <c r="AS667" s="99" t="str">
        <f t="shared" si="162"/>
        <v>+</v>
      </c>
      <c r="AT667" s="99" t="str">
        <f t="shared" si="163"/>
        <v>-</v>
      </c>
      <c r="AU667" s="99" t="str">
        <f t="shared" si="164"/>
        <v>-</v>
      </c>
      <c r="AV667" s="99" t="str">
        <f t="shared" si="165"/>
        <v>+</v>
      </c>
      <c r="AW667" s="99" t="str">
        <f t="shared" si="166"/>
        <v>-</v>
      </c>
    </row>
    <row r="668" spans="1:49" ht="15">
      <c r="A668" s="56">
        <v>43618</v>
      </c>
      <c r="B668" s="57" t="s">
        <v>441</v>
      </c>
      <c r="C668" s="57" t="s">
        <v>756</v>
      </c>
      <c r="D668" s="57" t="s">
        <v>1584</v>
      </c>
      <c r="E668" s="57" t="s">
        <v>1585</v>
      </c>
      <c r="F668" s="57" t="s">
        <v>1586</v>
      </c>
      <c r="G668" s="57">
        <v>0</v>
      </c>
      <c r="H668" s="57">
        <v>3</v>
      </c>
      <c r="I668" s="57">
        <v>1.79</v>
      </c>
      <c r="J668" s="57">
        <v>3.28</v>
      </c>
      <c r="K668" s="57">
        <v>4.18</v>
      </c>
      <c r="L668" s="57">
        <v>-2.39</v>
      </c>
      <c r="M668" s="57">
        <v>32</v>
      </c>
      <c r="N668" s="57">
        <v>20</v>
      </c>
      <c r="O668" s="57">
        <v>1</v>
      </c>
      <c r="P668" s="57">
        <v>19</v>
      </c>
      <c r="Q668" s="57">
        <v>11</v>
      </c>
      <c r="R668" s="57">
        <v>0</v>
      </c>
      <c r="S668" s="57">
        <v>100</v>
      </c>
      <c r="T668" s="57">
        <v>0</v>
      </c>
      <c r="U668" s="57">
        <v>53.13</v>
      </c>
      <c r="V668" s="57">
        <v>31.25</v>
      </c>
      <c r="W668" s="57">
        <v>15.63</v>
      </c>
      <c r="X668" s="57">
        <v>35</v>
      </c>
      <c r="Y668" s="57">
        <v>25</v>
      </c>
      <c r="Z668" s="57">
        <v>40</v>
      </c>
      <c r="AA668" s="57">
        <v>68.42</v>
      </c>
      <c r="AB668" s="57">
        <v>36.36</v>
      </c>
      <c r="AC668" s="57">
        <v>23</v>
      </c>
      <c r="AD668" s="57">
        <v>15</v>
      </c>
      <c r="AE668" s="57">
        <v>52.17</v>
      </c>
      <c r="AF668" s="57">
        <v>40</v>
      </c>
      <c r="AI668" s="45">
        <f t="shared" si="152"/>
        <v>19.125</v>
      </c>
      <c r="AJ668" s="46">
        <f t="shared" si="153"/>
        <v>0.875</v>
      </c>
      <c r="AK668" s="63" t="str">
        <f t="shared" si="154"/>
        <v>N</v>
      </c>
      <c r="AL668" s="63" t="str">
        <f t="shared" si="155"/>
        <v>N</v>
      </c>
      <c r="AM668" s="44" t="str">
        <f t="shared" si="156"/>
        <v>Loss</v>
      </c>
      <c r="AN668" s="44" t="str">
        <f t="shared" si="157"/>
        <v>Loss</v>
      </c>
      <c r="AO668" s="44" t="str">
        <f t="shared" si="158"/>
        <v>Win</v>
      </c>
      <c r="AP668" s="44">
        <f t="shared" si="159"/>
        <v>-50</v>
      </c>
      <c r="AQ668" s="44">
        <f t="shared" si="160"/>
        <v>-50</v>
      </c>
      <c r="AR668" s="44">
        <f t="shared" si="161"/>
        <v>159</v>
      </c>
      <c r="AS668" s="99" t="str">
        <f t="shared" si="162"/>
        <v>+</v>
      </c>
      <c r="AT668" s="99" t="str">
        <f t="shared" si="163"/>
        <v>-</v>
      </c>
      <c r="AU668" s="99" t="str">
        <f t="shared" si="164"/>
        <v>+</v>
      </c>
      <c r="AV668" s="99" t="str">
        <f t="shared" si="165"/>
        <v>+</v>
      </c>
      <c r="AW668" s="99" t="str">
        <f t="shared" si="166"/>
        <v>+</v>
      </c>
    </row>
    <row r="669" spans="1:49" ht="15">
      <c r="A669" s="56">
        <v>43618</v>
      </c>
      <c r="B669" s="57" t="s">
        <v>222</v>
      </c>
      <c r="C669" s="57" t="s">
        <v>240</v>
      </c>
      <c r="D669" s="57" t="s">
        <v>1587</v>
      </c>
      <c r="E669" s="57" t="s">
        <v>1588</v>
      </c>
      <c r="F669" s="57" t="s">
        <v>1589</v>
      </c>
      <c r="G669" s="57">
        <v>4</v>
      </c>
      <c r="H669" s="57">
        <v>1</v>
      </c>
      <c r="I669" s="57">
        <v>1.56</v>
      </c>
      <c r="J669" s="57">
        <v>3.87</v>
      </c>
      <c r="K669" s="57">
        <v>4.91</v>
      </c>
      <c r="L669" s="57">
        <v>-3.35</v>
      </c>
      <c r="M669" s="57">
        <v>10</v>
      </c>
      <c r="N669" s="57">
        <v>14</v>
      </c>
      <c r="O669" s="57">
        <v>0</v>
      </c>
      <c r="P669" s="57">
        <v>5</v>
      </c>
      <c r="Q669" s="57">
        <v>6</v>
      </c>
      <c r="R669" s="57">
        <v>0</v>
      </c>
      <c r="S669" s="57">
        <v>0</v>
      </c>
      <c r="T669" s="57">
        <v>0</v>
      </c>
      <c r="U669" s="57">
        <v>50</v>
      </c>
      <c r="V669" s="57">
        <v>30</v>
      </c>
      <c r="W669" s="57">
        <v>20</v>
      </c>
      <c r="X669" s="57">
        <v>7.14</v>
      </c>
      <c r="Y669" s="57">
        <v>35.71</v>
      </c>
      <c r="Z669" s="57">
        <v>57.14</v>
      </c>
      <c r="AA669" s="57">
        <v>60</v>
      </c>
      <c r="AB669" s="57">
        <v>0</v>
      </c>
      <c r="AC669" s="57">
        <v>6</v>
      </c>
      <c r="AD669" s="57">
        <v>7</v>
      </c>
      <c r="AE669" s="57">
        <v>66.67</v>
      </c>
      <c r="AF669" s="57">
        <v>14.29</v>
      </c>
      <c r="AI669" s="45">
        <f t="shared" si="152"/>
        <v>15.429</v>
      </c>
      <c r="AJ669" s="46">
        <f t="shared" si="153"/>
        <v>-15.429</v>
      </c>
      <c r="AK669" s="63" t="str">
        <f t="shared" si="154"/>
        <v>N</v>
      </c>
      <c r="AL669" s="63" t="str">
        <f t="shared" si="155"/>
        <v>N</v>
      </c>
      <c r="AM669" s="44" t="str">
        <f t="shared" si="156"/>
        <v>Win</v>
      </c>
      <c r="AN669" s="44" t="str">
        <f t="shared" si="157"/>
        <v>Loss</v>
      </c>
      <c r="AO669" s="44" t="str">
        <f t="shared" si="158"/>
        <v>Loss</v>
      </c>
      <c r="AP669" s="44">
        <f t="shared" si="159"/>
        <v>28</v>
      </c>
      <c r="AQ669" s="44">
        <f t="shared" si="160"/>
        <v>-50</v>
      </c>
      <c r="AR669" s="44">
        <f t="shared" si="161"/>
        <v>-50</v>
      </c>
      <c r="AS669" s="99" t="str">
        <f t="shared" si="162"/>
        <v>+</v>
      </c>
      <c r="AT669" s="99" t="str">
        <f t="shared" si="163"/>
        <v>n/a</v>
      </c>
      <c r="AU669" s="99" t="str">
        <f t="shared" si="164"/>
        <v>+</v>
      </c>
      <c r="AV669" s="99" t="str">
        <f t="shared" si="165"/>
        <v>+</v>
      </c>
      <c r="AW669" s="99" t="str">
        <f t="shared" si="166"/>
        <v>+</v>
      </c>
    </row>
    <row r="670" spans="1:49" ht="15">
      <c r="A670" s="56">
        <v>43618</v>
      </c>
      <c r="B670" s="57" t="s">
        <v>222</v>
      </c>
      <c r="C670" s="57" t="s">
        <v>223</v>
      </c>
      <c r="D670" s="57" t="s">
        <v>1590</v>
      </c>
      <c r="E670" s="57" t="s">
        <v>1591</v>
      </c>
      <c r="F670" s="57" t="s">
        <v>1592</v>
      </c>
      <c r="G670" s="57">
        <v>1</v>
      </c>
      <c r="H670" s="57">
        <v>1</v>
      </c>
      <c r="I670" s="57">
        <v>3.65</v>
      </c>
      <c r="J670" s="57">
        <v>3.66</v>
      </c>
      <c r="K670" s="57">
        <v>1.78</v>
      </c>
      <c r="L670" s="57">
        <v>1.87</v>
      </c>
      <c r="M670" s="57">
        <v>4</v>
      </c>
      <c r="N670" s="57">
        <v>1</v>
      </c>
      <c r="O670" s="57">
        <v>1</v>
      </c>
      <c r="P670" s="57">
        <v>3</v>
      </c>
      <c r="Q670" s="57">
        <v>1</v>
      </c>
      <c r="R670" s="57">
        <v>0</v>
      </c>
      <c r="S670" s="57">
        <v>0</v>
      </c>
      <c r="T670" s="57">
        <v>100</v>
      </c>
      <c r="U670" s="57">
        <v>0</v>
      </c>
      <c r="V670" s="57">
        <v>50</v>
      </c>
      <c r="W670" s="57">
        <v>50</v>
      </c>
      <c r="X670" s="57">
        <v>100</v>
      </c>
      <c r="Y670" s="57">
        <v>0</v>
      </c>
      <c r="Z670" s="57">
        <v>0</v>
      </c>
      <c r="AA670" s="57">
        <v>0</v>
      </c>
      <c r="AB670" s="57">
        <v>100</v>
      </c>
      <c r="AC670" s="57">
        <v>2</v>
      </c>
      <c r="AD670" s="57">
        <v>1</v>
      </c>
      <c r="AE670" s="57">
        <v>0</v>
      </c>
      <c r="AF670" s="57">
        <v>100</v>
      </c>
      <c r="AI670" s="45">
        <f t="shared" si="152"/>
        <v>-55</v>
      </c>
      <c r="AJ670" s="46">
        <f t="shared" si="153"/>
        <v>55</v>
      </c>
      <c r="AK670" s="63" t="str">
        <f t="shared" si="154"/>
        <v>N</v>
      </c>
      <c r="AL670" s="63" t="str">
        <f t="shared" si="155"/>
        <v>Y</v>
      </c>
      <c r="AM670" s="44" t="str">
        <f t="shared" si="156"/>
        <v>Loss</v>
      </c>
      <c r="AN670" s="44" t="str">
        <f t="shared" si="157"/>
        <v>Win</v>
      </c>
      <c r="AO670" s="44" t="str">
        <f t="shared" si="158"/>
        <v>Loss</v>
      </c>
      <c r="AP670" s="44">
        <f t="shared" si="159"/>
        <v>-50</v>
      </c>
      <c r="AQ670" s="44">
        <f t="shared" si="160"/>
        <v>133</v>
      </c>
      <c r="AR670" s="44">
        <f t="shared" si="161"/>
        <v>-50</v>
      </c>
      <c r="AS670" s="99" t="str">
        <f t="shared" si="162"/>
        <v>-</v>
      </c>
      <c r="AT670" s="99" t="str">
        <f t="shared" si="163"/>
        <v>-</v>
      </c>
      <c r="AU670" s="99" t="str">
        <f t="shared" si="164"/>
        <v>-</v>
      </c>
      <c r="AV670" s="99" t="str">
        <f t="shared" si="165"/>
        <v>-</v>
      </c>
      <c r="AW670" s="99" t="str">
        <f t="shared" si="166"/>
        <v>-</v>
      </c>
    </row>
    <row r="671" spans="1:49" ht="15">
      <c r="A671" s="56">
        <v>43618</v>
      </c>
      <c r="B671" s="57" t="s">
        <v>1593</v>
      </c>
      <c r="C671" s="57" t="s">
        <v>257</v>
      </c>
      <c r="D671" s="57" t="s">
        <v>1594</v>
      </c>
      <c r="E671" s="57" t="s">
        <v>1595</v>
      </c>
      <c r="F671" s="57" t="s">
        <v>1596</v>
      </c>
      <c r="G671" s="57">
        <v>0</v>
      </c>
      <c r="H671" s="57">
        <v>0</v>
      </c>
      <c r="I671" s="57">
        <v>2.2200000000000002</v>
      </c>
      <c r="J671" s="57">
        <v>3.49</v>
      </c>
      <c r="K671" s="57">
        <v>2.93</v>
      </c>
      <c r="L671" s="57">
        <v>-0.71</v>
      </c>
      <c r="M671" s="57">
        <v>21</v>
      </c>
      <c r="N671" s="57">
        <v>13</v>
      </c>
      <c r="O671" s="57">
        <v>0</v>
      </c>
      <c r="P671" s="57">
        <v>10</v>
      </c>
      <c r="Q671" s="57">
        <v>6</v>
      </c>
      <c r="R671" s="57">
        <v>0</v>
      </c>
      <c r="S671" s="57">
        <v>0</v>
      </c>
      <c r="T671" s="57">
        <v>0</v>
      </c>
      <c r="U671" s="57">
        <v>28.57</v>
      </c>
      <c r="V671" s="57">
        <v>28.57</v>
      </c>
      <c r="W671" s="57">
        <v>42.86</v>
      </c>
      <c r="X671" s="57">
        <v>38.46</v>
      </c>
      <c r="Y671" s="57">
        <v>23.08</v>
      </c>
      <c r="Z671" s="57">
        <v>38.46</v>
      </c>
      <c r="AA671" s="57">
        <v>50</v>
      </c>
      <c r="AB671" s="57">
        <v>33.33</v>
      </c>
      <c r="AC671" s="57">
        <v>7</v>
      </c>
      <c r="AD671" s="57">
        <v>10</v>
      </c>
      <c r="AE671" s="57">
        <v>85.71</v>
      </c>
      <c r="AF671" s="57">
        <v>40</v>
      </c>
      <c r="AI671" s="45">
        <f t="shared" si="152"/>
        <v>-2.3089999999999993</v>
      </c>
      <c r="AJ671" s="46">
        <f t="shared" si="153"/>
        <v>2.3089999999999993</v>
      </c>
      <c r="AK671" s="63" t="str">
        <f t="shared" si="154"/>
        <v>Y</v>
      </c>
      <c r="AL671" s="63" t="str">
        <f t="shared" si="155"/>
        <v>N</v>
      </c>
      <c r="AM671" s="44" t="str">
        <f t="shared" si="156"/>
        <v>Loss</v>
      </c>
      <c r="AN671" s="44" t="str">
        <f t="shared" si="157"/>
        <v>Win</v>
      </c>
      <c r="AO671" s="44" t="str">
        <f t="shared" si="158"/>
        <v>Loss</v>
      </c>
      <c r="AP671" s="44">
        <f t="shared" si="159"/>
        <v>-50</v>
      </c>
      <c r="AQ671" s="44">
        <f t="shared" si="160"/>
        <v>124.5</v>
      </c>
      <c r="AR671" s="44">
        <f t="shared" si="161"/>
        <v>-50</v>
      </c>
      <c r="AS671" s="99" t="str">
        <f t="shared" si="162"/>
        <v>+</v>
      </c>
      <c r="AT671" s="99" t="str">
        <f t="shared" si="163"/>
        <v>n/a</v>
      </c>
      <c r="AU671" s="99" t="str">
        <f t="shared" si="164"/>
        <v>-</v>
      </c>
      <c r="AV671" s="99" t="str">
        <f t="shared" si="165"/>
        <v>+</v>
      </c>
      <c r="AW671" s="99" t="str">
        <f t="shared" si="166"/>
        <v>-</v>
      </c>
    </row>
    <row r="672" spans="1:49" ht="15">
      <c r="A672" s="56">
        <v>43618</v>
      </c>
      <c r="B672" s="57" t="s">
        <v>1593</v>
      </c>
      <c r="C672" s="57" t="s">
        <v>257</v>
      </c>
      <c r="D672" s="57" t="s">
        <v>1597</v>
      </c>
      <c r="E672" s="57" t="s">
        <v>1598</v>
      </c>
      <c r="F672" s="57" t="s">
        <v>1599</v>
      </c>
      <c r="G672" s="57">
        <v>3</v>
      </c>
      <c r="H672" s="57">
        <v>0</v>
      </c>
      <c r="I672" s="57">
        <v>2.84</v>
      </c>
      <c r="J672" s="57">
        <v>3.25</v>
      </c>
      <c r="K672" s="57">
        <v>2.39</v>
      </c>
      <c r="L672" s="57">
        <v>0.45</v>
      </c>
      <c r="M672" s="57">
        <v>13</v>
      </c>
      <c r="N672" s="57">
        <v>14</v>
      </c>
      <c r="O672" s="57">
        <v>0</v>
      </c>
      <c r="P672" s="57">
        <v>6</v>
      </c>
      <c r="Q672" s="57">
        <v>6</v>
      </c>
      <c r="R672" s="57">
        <v>0</v>
      </c>
      <c r="S672" s="57">
        <v>0</v>
      </c>
      <c r="T672" s="57">
        <v>0</v>
      </c>
      <c r="U672" s="57">
        <v>15.38</v>
      </c>
      <c r="V672" s="57">
        <v>15.38</v>
      </c>
      <c r="W672" s="57">
        <v>69.23</v>
      </c>
      <c r="X672" s="57">
        <v>42.86</v>
      </c>
      <c r="Y672" s="57">
        <v>35.71</v>
      </c>
      <c r="Z672" s="57">
        <v>21.43</v>
      </c>
      <c r="AA672" s="57">
        <v>16.670000000000002</v>
      </c>
      <c r="AB672" s="57">
        <v>50</v>
      </c>
      <c r="AC672" s="57">
        <v>3</v>
      </c>
      <c r="AD672" s="57">
        <v>6</v>
      </c>
      <c r="AE672" s="57">
        <v>0</v>
      </c>
      <c r="AF672" s="57">
        <v>16.670000000000002</v>
      </c>
      <c r="AI672" s="45">
        <f t="shared" si="152"/>
        <v>-17.089000000000002</v>
      </c>
      <c r="AJ672" s="46">
        <f t="shared" si="153"/>
        <v>17.089000000000002</v>
      </c>
      <c r="AK672" s="63" t="str">
        <f t="shared" si="154"/>
        <v>N</v>
      </c>
      <c r="AL672" s="63" t="str">
        <f t="shared" si="155"/>
        <v>N</v>
      </c>
      <c r="AM672" s="44" t="str">
        <f t="shared" si="156"/>
        <v>Win</v>
      </c>
      <c r="AN672" s="44" t="str">
        <f t="shared" si="157"/>
        <v>Loss</v>
      </c>
      <c r="AO672" s="44" t="str">
        <f t="shared" si="158"/>
        <v>Loss</v>
      </c>
      <c r="AP672" s="44">
        <f t="shared" si="159"/>
        <v>92</v>
      </c>
      <c r="AQ672" s="44">
        <f t="shared" si="160"/>
        <v>-50</v>
      </c>
      <c r="AR672" s="44">
        <f t="shared" si="161"/>
        <v>-50</v>
      </c>
      <c r="AS672" s="99" t="str">
        <f t="shared" si="162"/>
        <v>-</v>
      </c>
      <c r="AT672" s="99" t="str">
        <f t="shared" si="163"/>
        <v>n/a</v>
      </c>
      <c r="AU672" s="99" t="str">
        <f t="shared" si="164"/>
        <v>-</v>
      </c>
      <c r="AV672" s="99" t="str">
        <f t="shared" si="165"/>
        <v>-</v>
      </c>
      <c r="AW672" s="99" t="str">
        <f t="shared" si="166"/>
        <v>-</v>
      </c>
    </row>
    <row r="673" spans="1:49" ht="15">
      <c r="A673" s="56">
        <v>43618</v>
      </c>
      <c r="B673" s="57" t="s">
        <v>1593</v>
      </c>
      <c r="C673" s="57" t="s">
        <v>257</v>
      </c>
      <c r="D673" s="57" t="s">
        <v>1600</v>
      </c>
      <c r="E673" s="57" t="s">
        <v>1601</v>
      </c>
      <c r="F673" s="57" t="s">
        <v>1602</v>
      </c>
      <c r="G673" s="57">
        <v>1</v>
      </c>
      <c r="H673" s="57">
        <v>0</v>
      </c>
      <c r="I673" s="57">
        <v>1.98</v>
      </c>
      <c r="J673" s="57">
        <v>3.42</v>
      </c>
      <c r="K673" s="57">
        <v>3.56</v>
      </c>
      <c r="L673" s="57">
        <v>-1.58</v>
      </c>
      <c r="M673" s="57">
        <v>21</v>
      </c>
      <c r="N673" s="57">
        <v>14</v>
      </c>
      <c r="O673" s="57">
        <v>0</v>
      </c>
      <c r="P673" s="57">
        <v>11</v>
      </c>
      <c r="Q673" s="57">
        <v>6</v>
      </c>
      <c r="R673" s="57">
        <v>0</v>
      </c>
      <c r="S673" s="57">
        <v>0</v>
      </c>
      <c r="T673" s="57">
        <v>0</v>
      </c>
      <c r="U673" s="57">
        <v>42.86</v>
      </c>
      <c r="V673" s="57">
        <v>19.05</v>
      </c>
      <c r="W673" s="57">
        <v>38.1</v>
      </c>
      <c r="X673" s="57">
        <v>35.71</v>
      </c>
      <c r="Y673" s="57">
        <v>35.71</v>
      </c>
      <c r="Z673" s="57">
        <v>28.57</v>
      </c>
      <c r="AA673" s="57">
        <v>54.55</v>
      </c>
      <c r="AB673" s="57">
        <v>50</v>
      </c>
      <c r="AC673" s="57">
        <v>11</v>
      </c>
      <c r="AD673" s="57">
        <v>6</v>
      </c>
      <c r="AE673" s="57">
        <v>45.45</v>
      </c>
      <c r="AF673" s="57">
        <v>33.33</v>
      </c>
      <c r="AI673" s="45">
        <f t="shared" si="152"/>
        <v>-2.1420000000000012</v>
      </c>
      <c r="AJ673" s="46">
        <f t="shared" si="153"/>
        <v>2.1420000000000012</v>
      </c>
      <c r="AK673" s="63" t="str">
        <f t="shared" si="154"/>
        <v>N</v>
      </c>
      <c r="AL673" s="63" t="str">
        <f t="shared" si="155"/>
        <v>N</v>
      </c>
      <c r="AM673" s="44" t="str">
        <f t="shared" si="156"/>
        <v>Win</v>
      </c>
      <c r="AN673" s="44" t="str">
        <f t="shared" si="157"/>
        <v>Loss</v>
      </c>
      <c r="AO673" s="44" t="str">
        <f t="shared" si="158"/>
        <v>Loss</v>
      </c>
      <c r="AP673" s="44">
        <f t="shared" si="159"/>
        <v>49</v>
      </c>
      <c r="AQ673" s="44">
        <f t="shared" si="160"/>
        <v>-50</v>
      </c>
      <c r="AR673" s="44">
        <f t="shared" si="161"/>
        <v>-50</v>
      </c>
      <c r="AS673" s="99" t="str">
        <f t="shared" si="162"/>
        <v>+</v>
      </c>
      <c r="AT673" s="99" t="str">
        <f t="shared" si="163"/>
        <v>n/a</v>
      </c>
      <c r="AU673" s="99" t="str">
        <f t="shared" si="164"/>
        <v>+</v>
      </c>
      <c r="AV673" s="99" t="str">
        <f t="shared" si="165"/>
        <v>+</v>
      </c>
      <c r="AW673" s="99" t="str">
        <f t="shared" si="166"/>
        <v>-</v>
      </c>
    </row>
    <row r="674" spans="1:49" ht="15">
      <c r="A674" s="56">
        <v>43618</v>
      </c>
      <c r="B674" s="57" t="s">
        <v>469</v>
      </c>
      <c r="C674" s="57" t="s">
        <v>1603</v>
      </c>
      <c r="D674" s="57" t="s">
        <v>1604</v>
      </c>
      <c r="E674" s="57" t="s">
        <v>1605</v>
      </c>
      <c r="F674" s="57" t="s">
        <v>1606</v>
      </c>
      <c r="G674" s="57">
        <v>2</v>
      </c>
      <c r="H674" s="57">
        <v>0</v>
      </c>
      <c r="I674" s="57">
        <v>2.11</v>
      </c>
      <c r="J674" s="57">
        <v>3.14</v>
      </c>
      <c r="K674" s="57">
        <v>3.43</v>
      </c>
      <c r="L674" s="57">
        <v>-1.32</v>
      </c>
      <c r="M674" s="57">
        <v>40</v>
      </c>
      <c r="N674" s="57">
        <v>83</v>
      </c>
      <c r="O674" s="57">
        <v>3</v>
      </c>
      <c r="P674" s="57">
        <v>19</v>
      </c>
      <c r="Q674" s="57">
        <v>40</v>
      </c>
      <c r="R674" s="57">
        <v>66.67</v>
      </c>
      <c r="S674" s="57">
        <v>33.33</v>
      </c>
      <c r="T674" s="57">
        <v>0</v>
      </c>
      <c r="U674" s="57">
        <v>47.5</v>
      </c>
      <c r="V674" s="57">
        <v>30</v>
      </c>
      <c r="W674" s="57">
        <v>22.5</v>
      </c>
      <c r="X674" s="57">
        <v>42.17</v>
      </c>
      <c r="Y674" s="57">
        <v>26.51</v>
      </c>
      <c r="Z674" s="57">
        <v>31.33</v>
      </c>
      <c r="AA674" s="57">
        <v>63.16</v>
      </c>
      <c r="AB674" s="57">
        <v>37.5</v>
      </c>
      <c r="AC674" s="57">
        <v>27</v>
      </c>
      <c r="AD674" s="57">
        <v>40</v>
      </c>
      <c r="AE674" s="57">
        <v>48.15</v>
      </c>
      <c r="AF674" s="57">
        <v>50</v>
      </c>
      <c r="AI674" s="45">
        <f t="shared" si="152"/>
        <v>26.515000000000001</v>
      </c>
      <c r="AJ674" s="46">
        <f t="shared" si="153"/>
        <v>-19.848999999999997</v>
      </c>
      <c r="AK674" s="63" t="str">
        <f t="shared" si="154"/>
        <v>N</v>
      </c>
      <c r="AL674" s="63" t="str">
        <f t="shared" si="155"/>
        <v>N</v>
      </c>
      <c r="AM674" s="44" t="str">
        <f t="shared" si="156"/>
        <v>Win</v>
      </c>
      <c r="AN674" s="44" t="str">
        <f t="shared" si="157"/>
        <v>Loss</v>
      </c>
      <c r="AO674" s="44" t="str">
        <f t="shared" si="158"/>
        <v>Loss</v>
      </c>
      <c r="AP674" s="44">
        <f t="shared" si="159"/>
        <v>55.5</v>
      </c>
      <c r="AQ674" s="44">
        <f t="shared" si="160"/>
        <v>-50</v>
      </c>
      <c r="AR674" s="44">
        <f t="shared" si="161"/>
        <v>-50</v>
      </c>
      <c r="AS674" s="99" t="str">
        <f t="shared" si="162"/>
        <v>+</v>
      </c>
      <c r="AT674" s="99" t="str">
        <f t="shared" si="163"/>
        <v>+</v>
      </c>
      <c r="AU674" s="99" t="str">
        <f t="shared" si="164"/>
        <v>+</v>
      </c>
      <c r="AV674" s="99" t="str">
        <f t="shared" si="165"/>
        <v>+</v>
      </c>
      <c r="AW674" s="99" t="str">
        <f t="shared" si="166"/>
        <v>+</v>
      </c>
    </row>
    <row r="675" spans="1:49" ht="15">
      <c r="A675" s="56">
        <v>43618</v>
      </c>
      <c r="B675" s="57" t="s">
        <v>469</v>
      </c>
      <c r="C675" s="57" t="s">
        <v>1603</v>
      </c>
      <c r="D675" s="57" t="s">
        <v>1607</v>
      </c>
      <c r="E675" s="57" t="s">
        <v>1608</v>
      </c>
      <c r="F675" s="57" t="s">
        <v>1609</v>
      </c>
      <c r="G675" s="57">
        <v>1</v>
      </c>
      <c r="H675" s="57">
        <v>2</v>
      </c>
      <c r="I675" s="57">
        <v>1.82</v>
      </c>
      <c r="J675" s="57">
        <v>3.36</v>
      </c>
      <c r="K675" s="57">
        <v>4.2</v>
      </c>
      <c r="L675" s="57">
        <v>-2.38</v>
      </c>
      <c r="M675" s="57">
        <v>41</v>
      </c>
      <c r="N675" s="57">
        <v>51</v>
      </c>
      <c r="O675" s="57">
        <v>1</v>
      </c>
      <c r="P675" s="57">
        <v>20</v>
      </c>
      <c r="Q675" s="57">
        <v>24</v>
      </c>
      <c r="R675" s="57">
        <v>100</v>
      </c>
      <c r="S675" s="57">
        <v>0</v>
      </c>
      <c r="T675" s="57">
        <v>0</v>
      </c>
      <c r="U675" s="57">
        <v>58.54</v>
      </c>
      <c r="V675" s="57">
        <v>19.510000000000002</v>
      </c>
      <c r="W675" s="57">
        <v>21.95</v>
      </c>
      <c r="X675" s="57">
        <v>43.14</v>
      </c>
      <c r="Y675" s="57">
        <v>37.25</v>
      </c>
      <c r="Z675" s="57">
        <v>19.61</v>
      </c>
      <c r="AA675" s="57">
        <v>70</v>
      </c>
      <c r="AB675" s="57">
        <v>29.17</v>
      </c>
      <c r="AC675" s="57">
        <v>32</v>
      </c>
      <c r="AD675" s="57">
        <v>25</v>
      </c>
      <c r="AE675" s="57">
        <v>62.5</v>
      </c>
      <c r="AF675" s="57">
        <v>56</v>
      </c>
      <c r="AI675" s="45">
        <f t="shared" si="152"/>
        <v>30.837999999999997</v>
      </c>
      <c r="AJ675" s="46">
        <f t="shared" si="153"/>
        <v>-30.837999999999997</v>
      </c>
      <c r="AK675" s="63" t="str">
        <f t="shared" si="154"/>
        <v>N</v>
      </c>
      <c r="AL675" s="63" t="str">
        <f t="shared" si="155"/>
        <v>N</v>
      </c>
      <c r="AM675" s="44" t="str">
        <f t="shared" si="156"/>
        <v>Loss</v>
      </c>
      <c r="AN675" s="44" t="str">
        <f t="shared" si="157"/>
        <v>Loss</v>
      </c>
      <c r="AO675" s="44" t="str">
        <f t="shared" si="158"/>
        <v>Win</v>
      </c>
      <c r="AP675" s="44">
        <f t="shared" si="159"/>
        <v>-50</v>
      </c>
      <c r="AQ675" s="44">
        <f t="shared" si="160"/>
        <v>-50</v>
      </c>
      <c r="AR675" s="44">
        <f t="shared" si="161"/>
        <v>160</v>
      </c>
      <c r="AS675" s="99" t="str">
        <f t="shared" si="162"/>
        <v>+</v>
      </c>
      <c r="AT675" s="99" t="str">
        <f t="shared" si="163"/>
        <v>+</v>
      </c>
      <c r="AU675" s="99" t="str">
        <f t="shared" si="164"/>
        <v>+</v>
      </c>
      <c r="AV675" s="99" t="str">
        <f t="shared" si="165"/>
        <v>+</v>
      </c>
      <c r="AW675" s="99" t="str">
        <f t="shared" si="166"/>
        <v>+</v>
      </c>
    </row>
    <row r="676" spans="1:49" ht="15">
      <c r="A676" s="56">
        <v>43618</v>
      </c>
      <c r="B676" s="57" t="s">
        <v>469</v>
      </c>
      <c r="C676" s="57" t="s">
        <v>1603</v>
      </c>
      <c r="D676" s="57" t="s">
        <v>1610</v>
      </c>
      <c r="E676" s="57" t="s">
        <v>1611</v>
      </c>
      <c r="F676" s="57" t="s">
        <v>1612</v>
      </c>
      <c r="G676" s="57">
        <v>1</v>
      </c>
      <c r="H676" s="57">
        <v>1</v>
      </c>
      <c r="I676" s="57">
        <v>2.6</v>
      </c>
      <c r="J676" s="57">
        <v>3.08</v>
      </c>
      <c r="K676" s="57">
        <v>2.68</v>
      </c>
      <c r="L676" s="57">
        <v>-0.08</v>
      </c>
      <c r="M676" s="57">
        <v>72</v>
      </c>
      <c r="N676" s="57">
        <v>48</v>
      </c>
      <c r="O676" s="57">
        <v>3</v>
      </c>
      <c r="P676" s="57">
        <v>37</v>
      </c>
      <c r="Q676" s="57">
        <v>23</v>
      </c>
      <c r="R676" s="57">
        <v>33.33</v>
      </c>
      <c r="S676" s="57">
        <v>33.33</v>
      </c>
      <c r="T676" s="57">
        <v>33.33</v>
      </c>
      <c r="U676" s="57">
        <v>54.17</v>
      </c>
      <c r="V676" s="57">
        <v>23.61</v>
      </c>
      <c r="W676" s="57">
        <v>22.22</v>
      </c>
      <c r="X676" s="57">
        <v>47.92</v>
      </c>
      <c r="Y676" s="57">
        <v>27.08</v>
      </c>
      <c r="Z676" s="57">
        <v>25</v>
      </c>
      <c r="AA676" s="57">
        <v>75.680000000000007</v>
      </c>
      <c r="AB676" s="57">
        <v>26.09</v>
      </c>
      <c r="AC676" s="57">
        <v>53</v>
      </c>
      <c r="AD676" s="57">
        <v>39</v>
      </c>
      <c r="AE676" s="57">
        <v>67.92</v>
      </c>
      <c r="AF676" s="57">
        <v>51.28</v>
      </c>
      <c r="AI676" s="45">
        <f t="shared" si="152"/>
        <v>4.7920000000000016</v>
      </c>
      <c r="AJ676" s="46">
        <f t="shared" si="153"/>
        <v>1.8739999999999997</v>
      </c>
      <c r="AK676" s="63" t="str">
        <f t="shared" si="154"/>
        <v>N</v>
      </c>
      <c r="AL676" s="63" t="str">
        <f t="shared" si="155"/>
        <v>N</v>
      </c>
      <c r="AM676" s="44" t="str">
        <f t="shared" si="156"/>
        <v>Loss</v>
      </c>
      <c r="AN676" s="44" t="str">
        <f t="shared" si="157"/>
        <v>Win</v>
      </c>
      <c r="AO676" s="44" t="str">
        <f t="shared" si="158"/>
        <v>Loss</v>
      </c>
      <c r="AP676" s="44">
        <f t="shared" si="159"/>
        <v>-50</v>
      </c>
      <c r="AQ676" s="44">
        <f t="shared" si="160"/>
        <v>104</v>
      </c>
      <c r="AR676" s="44">
        <f t="shared" si="161"/>
        <v>-50</v>
      </c>
      <c r="AS676" s="99" t="str">
        <f t="shared" si="162"/>
        <v>+</v>
      </c>
      <c r="AT676" s="99" t="str">
        <f t="shared" si="163"/>
        <v>-</v>
      </c>
      <c r="AU676" s="99" t="str">
        <f t="shared" si="164"/>
        <v>+</v>
      </c>
      <c r="AV676" s="99" t="str">
        <f t="shared" si="165"/>
        <v>+</v>
      </c>
      <c r="AW676" s="99" t="str">
        <f t="shared" si="166"/>
        <v>+</v>
      </c>
    </row>
    <row r="677" spans="1:49" ht="15">
      <c r="A677" s="56">
        <v>43618</v>
      </c>
      <c r="B677" s="57" t="s">
        <v>469</v>
      </c>
      <c r="C677" s="57" t="s">
        <v>1603</v>
      </c>
      <c r="D677" s="57" t="s">
        <v>1613</v>
      </c>
      <c r="E677" s="57" t="s">
        <v>1614</v>
      </c>
      <c r="F677" s="57" t="s">
        <v>1615</v>
      </c>
      <c r="G677" s="57">
        <v>1</v>
      </c>
      <c r="H677" s="57">
        <v>0</v>
      </c>
      <c r="I677" s="57">
        <v>1.85</v>
      </c>
      <c r="J677" s="57">
        <v>3.27</v>
      </c>
      <c r="K677" s="57">
        <v>4.13</v>
      </c>
      <c r="L677" s="57">
        <v>-2.2799999999999998</v>
      </c>
      <c r="M677" s="57">
        <v>82</v>
      </c>
      <c r="N677" s="57">
        <v>40</v>
      </c>
      <c r="O677" s="57">
        <v>3</v>
      </c>
      <c r="P677" s="57">
        <v>40</v>
      </c>
      <c r="Q677" s="57">
        <v>19</v>
      </c>
      <c r="R677" s="57">
        <v>33.33</v>
      </c>
      <c r="S677" s="57">
        <v>33.33</v>
      </c>
      <c r="T677" s="57">
        <v>33.33</v>
      </c>
      <c r="U677" s="57">
        <v>47.56</v>
      </c>
      <c r="V677" s="57">
        <v>29.27</v>
      </c>
      <c r="W677" s="57">
        <v>23.17</v>
      </c>
      <c r="X677" s="57">
        <v>37.5</v>
      </c>
      <c r="Y677" s="57">
        <v>45</v>
      </c>
      <c r="Z677" s="57">
        <v>17.5</v>
      </c>
      <c r="AA677" s="57">
        <v>50</v>
      </c>
      <c r="AB677" s="57">
        <v>36.840000000000003</v>
      </c>
      <c r="AC677" s="57">
        <v>54</v>
      </c>
      <c r="AD677" s="57">
        <v>24</v>
      </c>
      <c r="AE677" s="57">
        <v>57.41</v>
      </c>
      <c r="AF677" s="57">
        <v>45.83</v>
      </c>
      <c r="AI677" s="45">
        <f t="shared" si="152"/>
        <v>2.6379999999999999</v>
      </c>
      <c r="AJ677" s="46">
        <f t="shared" si="153"/>
        <v>4.0280000000000005</v>
      </c>
      <c r="AK677" s="63" t="str">
        <f t="shared" si="154"/>
        <v>N</v>
      </c>
      <c r="AL677" s="63" t="str">
        <f t="shared" si="155"/>
        <v>N</v>
      </c>
      <c r="AM677" s="44" t="str">
        <f t="shared" si="156"/>
        <v>Win</v>
      </c>
      <c r="AN677" s="44" t="str">
        <f t="shared" si="157"/>
        <v>Loss</v>
      </c>
      <c r="AO677" s="44" t="str">
        <f t="shared" si="158"/>
        <v>Loss</v>
      </c>
      <c r="AP677" s="44">
        <f t="shared" si="159"/>
        <v>42.5</v>
      </c>
      <c r="AQ677" s="44">
        <f t="shared" si="160"/>
        <v>-50</v>
      </c>
      <c r="AR677" s="44">
        <f t="shared" si="161"/>
        <v>-50</v>
      </c>
      <c r="AS677" s="99" t="str">
        <f t="shared" si="162"/>
        <v>+</v>
      </c>
      <c r="AT677" s="99" t="str">
        <f t="shared" si="163"/>
        <v>-</v>
      </c>
      <c r="AU677" s="99" t="str">
        <f t="shared" si="164"/>
        <v>+</v>
      </c>
      <c r="AV677" s="99" t="str">
        <f t="shared" si="165"/>
        <v>+</v>
      </c>
      <c r="AW677" s="99" t="str">
        <f t="shared" si="166"/>
        <v>+</v>
      </c>
    </row>
    <row r="678" spans="1:49" ht="15">
      <c r="A678" s="56">
        <v>43618</v>
      </c>
      <c r="B678" s="57" t="s">
        <v>480</v>
      </c>
      <c r="C678" s="57" t="s">
        <v>481</v>
      </c>
      <c r="D678" s="57" t="s">
        <v>1616</v>
      </c>
      <c r="E678" s="57" t="s">
        <v>484</v>
      </c>
      <c r="F678" s="57" t="s">
        <v>1617</v>
      </c>
      <c r="G678" s="57">
        <v>0</v>
      </c>
      <c r="H678" s="57">
        <v>0</v>
      </c>
      <c r="I678" s="57">
        <v>2.78</v>
      </c>
      <c r="J678" s="57">
        <v>3.34</v>
      </c>
      <c r="K678" s="57">
        <v>2.39</v>
      </c>
      <c r="L678" s="57">
        <v>0.39</v>
      </c>
      <c r="M678" s="57">
        <v>23</v>
      </c>
      <c r="N678" s="57">
        <v>20</v>
      </c>
      <c r="O678" s="57">
        <v>1</v>
      </c>
      <c r="P678" s="57">
        <v>11</v>
      </c>
      <c r="Q678" s="57">
        <v>10</v>
      </c>
      <c r="R678" s="57">
        <v>100</v>
      </c>
      <c r="S678" s="57">
        <v>0</v>
      </c>
      <c r="T678" s="57">
        <v>0</v>
      </c>
      <c r="U678" s="57">
        <v>30.43</v>
      </c>
      <c r="V678" s="57">
        <v>26.09</v>
      </c>
      <c r="W678" s="57">
        <v>43.48</v>
      </c>
      <c r="X678" s="57">
        <v>40</v>
      </c>
      <c r="Y678" s="57">
        <v>30</v>
      </c>
      <c r="Z678" s="57">
        <v>30</v>
      </c>
      <c r="AA678" s="57">
        <v>54.55</v>
      </c>
      <c r="AB678" s="57">
        <v>20</v>
      </c>
      <c r="AC678" s="57">
        <v>11</v>
      </c>
      <c r="AD678" s="57">
        <v>9</v>
      </c>
      <c r="AE678" s="57">
        <v>63.64</v>
      </c>
      <c r="AF678" s="57">
        <v>55.56</v>
      </c>
      <c r="AI678" s="45">
        <f t="shared" si="152"/>
        <v>24.999000000000002</v>
      </c>
      <c r="AJ678" s="46">
        <f t="shared" si="153"/>
        <v>-24.999000000000002</v>
      </c>
      <c r="AK678" s="63" t="str">
        <f t="shared" si="154"/>
        <v>N</v>
      </c>
      <c r="AL678" s="63" t="str">
        <f t="shared" si="155"/>
        <v>N</v>
      </c>
      <c r="AM678" s="44" t="str">
        <f t="shared" si="156"/>
        <v>Loss</v>
      </c>
      <c r="AN678" s="44" t="str">
        <f t="shared" si="157"/>
        <v>Win</v>
      </c>
      <c r="AO678" s="44" t="str">
        <f t="shared" si="158"/>
        <v>Loss</v>
      </c>
      <c r="AP678" s="44">
        <f t="shared" si="159"/>
        <v>-50</v>
      </c>
      <c r="AQ678" s="44">
        <f t="shared" si="160"/>
        <v>117</v>
      </c>
      <c r="AR678" s="44">
        <f t="shared" si="161"/>
        <v>-50</v>
      </c>
      <c r="AS678" s="99" t="str">
        <f t="shared" si="162"/>
        <v>-</v>
      </c>
      <c r="AT678" s="99" t="str">
        <f t="shared" si="163"/>
        <v>+</v>
      </c>
      <c r="AU678" s="99" t="str">
        <f t="shared" si="164"/>
        <v>-</v>
      </c>
      <c r="AV678" s="99" t="str">
        <f t="shared" si="165"/>
        <v>+</v>
      </c>
      <c r="AW678" s="99" t="str">
        <f t="shared" si="166"/>
        <v>+</v>
      </c>
    </row>
    <row r="679" spans="1:49" ht="15">
      <c r="A679" s="56">
        <v>43618</v>
      </c>
      <c r="B679" s="57" t="s">
        <v>267</v>
      </c>
      <c r="C679" s="57" t="s">
        <v>1374</v>
      </c>
      <c r="D679" s="57" t="s">
        <v>1618</v>
      </c>
      <c r="E679" s="57" t="s">
        <v>1619</v>
      </c>
      <c r="F679" s="57" t="s">
        <v>1620</v>
      </c>
      <c r="G679" s="57">
        <v>2</v>
      </c>
      <c r="H679" s="57">
        <v>1</v>
      </c>
      <c r="I679" s="57">
        <v>1.57</v>
      </c>
      <c r="J679" s="57">
        <v>3.8</v>
      </c>
      <c r="K679" s="57">
        <v>5.77</v>
      </c>
      <c r="L679" s="57">
        <v>-4.2</v>
      </c>
      <c r="M679" s="57">
        <v>3</v>
      </c>
      <c r="N679" s="57">
        <v>7</v>
      </c>
      <c r="O679" s="57">
        <v>0</v>
      </c>
      <c r="P679" s="57">
        <v>1</v>
      </c>
      <c r="Q679" s="57">
        <v>4</v>
      </c>
      <c r="R679" s="57">
        <v>0</v>
      </c>
      <c r="S679" s="57">
        <v>0</v>
      </c>
      <c r="T679" s="57">
        <v>0</v>
      </c>
      <c r="U679" s="57">
        <v>66.67</v>
      </c>
      <c r="V679" s="57">
        <v>0</v>
      </c>
      <c r="W679" s="57">
        <v>33.33</v>
      </c>
      <c r="X679" s="57">
        <v>42.86</v>
      </c>
      <c r="Y679" s="57">
        <v>14.29</v>
      </c>
      <c r="Z679" s="57">
        <v>42.86</v>
      </c>
      <c r="AA679" s="57">
        <v>100</v>
      </c>
      <c r="AB679" s="57">
        <v>50</v>
      </c>
      <c r="AC679" s="57">
        <v>3</v>
      </c>
      <c r="AD679" s="57">
        <v>2</v>
      </c>
      <c r="AE679" s="57">
        <v>66.67</v>
      </c>
      <c r="AF679" s="57">
        <v>50</v>
      </c>
      <c r="AI679" s="45">
        <f t="shared" si="152"/>
        <v>5.2390000000000008</v>
      </c>
      <c r="AJ679" s="46">
        <f t="shared" si="153"/>
        <v>-5.2390000000000008</v>
      </c>
      <c r="AK679" s="63" t="str">
        <f t="shared" si="154"/>
        <v>Y</v>
      </c>
      <c r="AL679" s="63" t="str">
        <f t="shared" si="155"/>
        <v>N</v>
      </c>
      <c r="AM679" s="44" t="str">
        <f t="shared" si="156"/>
        <v>Win</v>
      </c>
      <c r="AN679" s="44" t="str">
        <f t="shared" si="157"/>
        <v>Loss</v>
      </c>
      <c r="AO679" s="44" t="str">
        <f t="shared" si="158"/>
        <v>Loss</v>
      </c>
      <c r="AP679" s="44">
        <f t="shared" si="159"/>
        <v>28.5</v>
      </c>
      <c r="AQ679" s="44">
        <f t="shared" si="160"/>
        <v>-50</v>
      </c>
      <c r="AR679" s="44">
        <f t="shared" si="161"/>
        <v>-50</v>
      </c>
      <c r="AS679" s="99" t="str">
        <f t="shared" si="162"/>
        <v>+</v>
      </c>
      <c r="AT679" s="99" t="str">
        <f t="shared" si="163"/>
        <v>n/a</v>
      </c>
      <c r="AU679" s="99" t="str">
        <f t="shared" si="164"/>
        <v>+</v>
      </c>
      <c r="AV679" s="99" t="str">
        <f t="shared" si="165"/>
        <v>+</v>
      </c>
      <c r="AW679" s="99" t="str">
        <f t="shared" si="166"/>
        <v>+</v>
      </c>
    </row>
    <row r="680" spans="1:49" ht="15">
      <c r="A680" s="56">
        <v>43618</v>
      </c>
      <c r="B680" s="57" t="s">
        <v>501</v>
      </c>
      <c r="C680" s="57" t="s">
        <v>1621</v>
      </c>
      <c r="D680" s="57" t="s">
        <v>1622</v>
      </c>
      <c r="E680" s="57" t="s">
        <v>1623</v>
      </c>
      <c r="F680" s="57" t="s">
        <v>1624</v>
      </c>
      <c r="G680" s="57">
        <v>1</v>
      </c>
      <c r="H680" s="57">
        <v>2</v>
      </c>
      <c r="I680" s="57">
        <v>1.94</v>
      </c>
      <c r="J680" s="57">
        <v>3.22</v>
      </c>
      <c r="K680" s="57">
        <v>3.57</v>
      </c>
      <c r="L680" s="57">
        <v>-1.63</v>
      </c>
      <c r="M680" s="57">
        <v>28</v>
      </c>
      <c r="N680" s="57">
        <v>26</v>
      </c>
      <c r="O680" s="57">
        <v>2</v>
      </c>
      <c r="P680" s="57">
        <v>14</v>
      </c>
      <c r="Q680" s="57">
        <v>13</v>
      </c>
      <c r="R680" s="57">
        <v>100</v>
      </c>
      <c r="S680" s="57">
        <v>0</v>
      </c>
      <c r="T680" s="57">
        <v>0</v>
      </c>
      <c r="U680" s="57">
        <v>50</v>
      </c>
      <c r="V680" s="57">
        <v>21.43</v>
      </c>
      <c r="W680" s="57">
        <v>28.57</v>
      </c>
      <c r="X680" s="57">
        <v>26.92</v>
      </c>
      <c r="Y680" s="57">
        <v>34.619999999999997</v>
      </c>
      <c r="Z680" s="57">
        <v>38.46</v>
      </c>
      <c r="AA680" s="57">
        <v>64.290000000000006</v>
      </c>
      <c r="AB680" s="57">
        <v>23.08</v>
      </c>
      <c r="AC680" s="57">
        <v>12</v>
      </c>
      <c r="AD680" s="57">
        <v>13</v>
      </c>
      <c r="AE680" s="57">
        <v>66.67</v>
      </c>
      <c r="AF680" s="57">
        <v>30.77</v>
      </c>
      <c r="AI680" s="45">
        <f t="shared" si="152"/>
        <v>35.275000000000006</v>
      </c>
      <c r="AJ680" s="46">
        <f t="shared" si="153"/>
        <v>-35.275000000000006</v>
      </c>
      <c r="AK680" s="63" t="str">
        <f t="shared" si="154"/>
        <v>N</v>
      </c>
      <c r="AL680" s="63" t="str">
        <f t="shared" si="155"/>
        <v>N</v>
      </c>
      <c r="AM680" s="44" t="str">
        <f t="shared" si="156"/>
        <v>Loss</v>
      </c>
      <c r="AN680" s="44" t="str">
        <f t="shared" si="157"/>
        <v>Loss</v>
      </c>
      <c r="AO680" s="44" t="str">
        <f t="shared" si="158"/>
        <v>Win</v>
      </c>
      <c r="AP680" s="44">
        <f t="shared" si="159"/>
        <v>-50</v>
      </c>
      <c r="AQ680" s="44">
        <f t="shared" si="160"/>
        <v>-50</v>
      </c>
      <c r="AR680" s="44">
        <f t="shared" si="161"/>
        <v>128.5</v>
      </c>
      <c r="AS680" s="99" t="str">
        <f t="shared" si="162"/>
        <v>+</v>
      </c>
      <c r="AT680" s="99" t="str">
        <f t="shared" si="163"/>
        <v>+</v>
      </c>
      <c r="AU680" s="99" t="str">
        <f t="shared" si="164"/>
        <v>+</v>
      </c>
      <c r="AV680" s="99" t="str">
        <f t="shared" si="165"/>
        <v>+</v>
      </c>
      <c r="AW680" s="99" t="str">
        <f t="shared" si="166"/>
        <v>+</v>
      </c>
    </row>
    <row r="681" spans="1:49" ht="15">
      <c r="A681" s="56">
        <v>43618</v>
      </c>
      <c r="B681" s="57" t="s">
        <v>1625</v>
      </c>
      <c r="C681" s="57" t="s">
        <v>1626</v>
      </c>
      <c r="D681" s="57" t="s">
        <v>1627</v>
      </c>
      <c r="E681" s="57" t="s">
        <v>1628</v>
      </c>
      <c r="F681" s="57" t="s">
        <v>1629</v>
      </c>
      <c r="G681" s="57">
        <v>0</v>
      </c>
      <c r="H681" s="57">
        <v>1</v>
      </c>
      <c r="I681" s="57">
        <v>11</v>
      </c>
      <c r="J681" s="57">
        <v>5</v>
      </c>
      <c r="K681" s="57">
        <v>1.24</v>
      </c>
      <c r="L681" s="57">
        <v>9.76</v>
      </c>
      <c r="M681" s="57">
        <v>3</v>
      </c>
      <c r="N681" s="57">
        <v>34</v>
      </c>
      <c r="O681" s="57">
        <v>0</v>
      </c>
      <c r="P681" s="57">
        <v>1</v>
      </c>
      <c r="Q681" s="57">
        <v>17</v>
      </c>
      <c r="R681" s="57">
        <v>0</v>
      </c>
      <c r="S681" s="57">
        <v>0</v>
      </c>
      <c r="T681" s="57">
        <v>0</v>
      </c>
      <c r="U681" s="57">
        <v>100</v>
      </c>
      <c r="V681" s="57">
        <v>0</v>
      </c>
      <c r="W681" s="57">
        <v>0</v>
      </c>
      <c r="X681" s="57">
        <v>58.82</v>
      </c>
      <c r="Y681" s="57">
        <v>38.24</v>
      </c>
      <c r="Z681" s="57">
        <v>2.94</v>
      </c>
      <c r="AA681" s="57">
        <v>100</v>
      </c>
      <c r="AB681" s="57">
        <v>41.18</v>
      </c>
      <c r="AC681" s="57">
        <v>0</v>
      </c>
      <c r="AD681" s="57">
        <v>31</v>
      </c>
      <c r="AE681" s="57">
        <v>0</v>
      </c>
      <c r="AF681" s="57">
        <v>61.29</v>
      </c>
      <c r="AI681" s="45">
        <f t="shared" si="152"/>
        <v>4.9999999999999991</v>
      </c>
      <c r="AJ681" s="46">
        <f t="shared" si="153"/>
        <v>-4.9999999999999991</v>
      </c>
      <c r="AK681" s="63" t="str">
        <f t="shared" si="154"/>
        <v>Y</v>
      </c>
      <c r="AL681" s="63" t="str">
        <f t="shared" si="155"/>
        <v>N</v>
      </c>
      <c r="AM681" s="44" t="str">
        <f t="shared" si="156"/>
        <v>Loss</v>
      </c>
      <c r="AN681" s="44" t="str">
        <f t="shared" si="157"/>
        <v>Loss</v>
      </c>
      <c r="AO681" s="44" t="str">
        <f t="shared" si="158"/>
        <v>Win</v>
      </c>
      <c r="AP681" s="44">
        <f t="shared" si="159"/>
        <v>-50</v>
      </c>
      <c r="AQ681" s="44">
        <f t="shared" si="160"/>
        <v>-50</v>
      </c>
      <c r="AR681" s="44">
        <f t="shared" si="161"/>
        <v>12</v>
      </c>
      <c r="AS681" s="99" t="str">
        <f t="shared" si="162"/>
        <v>-</v>
      </c>
      <c r="AT681" s="99" t="str">
        <f t="shared" si="163"/>
        <v>n/a</v>
      </c>
      <c r="AU681" s="99" t="str">
        <f t="shared" si="164"/>
        <v>+</v>
      </c>
      <c r="AV681" s="99" t="str">
        <f t="shared" si="165"/>
        <v>+</v>
      </c>
      <c r="AW681" s="99" t="str">
        <f t="shared" si="166"/>
        <v>+</v>
      </c>
    </row>
    <row r="682" spans="1:49" ht="15">
      <c r="A682" s="56">
        <v>43618</v>
      </c>
      <c r="B682" s="57" t="s">
        <v>501</v>
      </c>
      <c r="C682" s="57" t="s">
        <v>1621</v>
      </c>
      <c r="D682" s="57" t="s">
        <v>1630</v>
      </c>
      <c r="E682" s="57" t="s">
        <v>1631</v>
      </c>
      <c r="F682" s="57" t="s">
        <v>1632</v>
      </c>
      <c r="G682" s="57">
        <v>4</v>
      </c>
      <c r="H682" s="57">
        <v>2</v>
      </c>
      <c r="I682" s="57">
        <v>1.92</v>
      </c>
      <c r="J682" s="57">
        <v>3.19</v>
      </c>
      <c r="K682" s="57">
        <v>3.68</v>
      </c>
      <c r="L682" s="57">
        <v>-1.76</v>
      </c>
      <c r="M682" s="57">
        <v>26</v>
      </c>
      <c r="N682" s="57">
        <v>23</v>
      </c>
      <c r="O682" s="57">
        <v>3</v>
      </c>
      <c r="P682" s="57">
        <v>14</v>
      </c>
      <c r="Q682" s="57">
        <v>9</v>
      </c>
      <c r="R682" s="57">
        <v>66.67</v>
      </c>
      <c r="S682" s="57">
        <v>33.33</v>
      </c>
      <c r="T682" s="57">
        <v>0</v>
      </c>
      <c r="U682" s="57">
        <v>42.31</v>
      </c>
      <c r="V682" s="57">
        <v>42.31</v>
      </c>
      <c r="W682" s="57">
        <v>15.38</v>
      </c>
      <c r="X682" s="57">
        <v>47.83</v>
      </c>
      <c r="Y682" s="57">
        <v>34.78</v>
      </c>
      <c r="Z682" s="57">
        <v>17.39</v>
      </c>
      <c r="AA682" s="57">
        <v>57.14</v>
      </c>
      <c r="AB682" s="57">
        <v>11.11</v>
      </c>
      <c r="AC682" s="57">
        <v>17</v>
      </c>
      <c r="AD682" s="57">
        <v>14</v>
      </c>
      <c r="AE682" s="57">
        <v>52.94</v>
      </c>
      <c r="AF682" s="57">
        <v>78.569999999999993</v>
      </c>
      <c r="AI682" s="45">
        <f t="shared" si="152"/>
        <v>23.385000000000005</v>
      </c>
      <c r="AJ682" s="46">
        <f t="shared" si="153"/>
        <v>-16.719000000000001</v>
      </c>
      <c r="AK682" s="63" t="str">
        <f t="shared" si="154"/>
        <v>N</v>
      </c>
      <c r="AL682" s="63" t="str">
        <f t="shared" si="155"/>
        <v>N</v>
      </c>
      <c r="AM682" s="44" t="str">
        <f t="shared" si="156"/>
        <v>Win</v>
      </c>
      <c r="AN682" s="44" t="str">
        <f t="shared" si="157"/>
        <v>Loss</v>
      </c>
      <c r="AO682" s="44" t="str">
        <f t="shared" si="158"/>
        <v>Loss</v>
      </c>
      <c r="AP682" s="44">
        <f t="shared" si="159"/>
        <v>46</v>
      </c>
      <c r="AQ682" s="44">
        <f t="shared" si="160"/>
        <v>-50</v>
      </c>
      <c r="AR682" s="44">
        <f t="shared" si="161"/>
        <v>-50</v>
      </c>
      <c r="AS682" s="99" t="str">
        <f t="shared" si="162"/>
        <v>+</v>
      </c>
      <c r="AT682" s="99" t="str">
        <f t="shared" si="163"/>
        <v>+</v>
      </c>
      <c r="AU682" s="99" t="str">
        <f t="shared" si="164"/>
        <v>-</v>
      </c>
      <c r="AV682" s="99" t="str">
        <f t="shared" si="165"/>
        <v>+</v>
      </c>
      <c r="AW682" s="99" t="str">
        <f t="shared" si="166"/>
        <v>+</v>
      </c>
    </row>
    <row r="683" spans="1:49" ht="15">
      <c r="A683" s="56">
        <v>43618</v>
      </c>
      <c r="B683" s="57" t="s">
        <v>115</v>
      </c>
      <c r="C683" s="57" t="s">
        <v>230</v>
      </c>
      <c r="D683" s="57" t="s">
        <v>1633</v>
      </c>
      <c r="E683" s="57" t="s">
        <v>1634</v>
      </c>
      <c r="F683" s="57" t="s">
        <v>232</v>
      </c>
      <c r="G683" s="57">
        <v>0</v>
      </c>
      <c r="H683" s="57">
        <v>1</v>
      </c>
      <c r="I683" s="57">
        <v>2.69</v>
      </c>
      <c r="J683" s="57">
        <v>3.16</v>
      </c>
      <c r="K683" s="57">
        <v>2.65</v>
      </c>
      <c r="L683" s="57">
        <v>0.04</v>
      </c>
      <c r="M683" s="57">
        <v>66</v>
      </c>
      <c r="N683" s="57">
        <v>62</v>
      </c>
      <c r="O683" s="57">
        <v>2</v>
      </c>
      <c r="P683" s="57">
        <v>31</v>
      </c>
      <c r="Q683" s="57">
        <v>32</v>
      </c>
      <c r="R683" s="57">
        <v>0</v>
      </c>
      <c r="S683" s="57">
        <v>50</v>
      </c>
      <c r="T683" s="57">
        <v>50</v>
      </c>
      <c r="U683" s="57">
        <v>36.36</v>
      </c>
      <c r="V683" s="57">
        <v>34.85</v>
      </c>
      <c r="W683" s="57">
        <v>28.79</v>
      </c>
      <c r="X683" s="57">
        <v>41.94</v>
      </c>
      <c r="Y683" s="57">
        <v>27.42</v>
      </c>
      <c r="Z683" s="57">
        <v>30.65</v>
      </c>
      <c r="AA683" s="57">
        <v>45.16</v>
      </c>
      <c r="AB683" s="57">
        <v>25</v>
      </c>
      <c r="AC683" s="57">
        <v>33</v>
      </c>
      <c r="AD683" s="57">
        <v>42</v>
      </c>
      <c r="AE683" s="57">
        <v>54.55</v>
      </c>
      <c r="AF683" s="57">
        <v>52.38</v>
      </c>
      <c r="AI683" s="45">
        <f t="shared" si="152"/>
        <v>-10.001000000000001</v>
      </c>
      <c r="AJ683" s="46">
        <f t="shared" si="153"/>
        <v>20.000999999999998</v>
      </c>
      <c r="AK683" s="63" t="str">
        <f t="shared" si="154"/>
        <v>N</v>
      </c>
      <c r="AL683" s="63" t="str">
        <f t="shared" si="155"/>
        <v>N</v>
      </c>
      <c r="AM683" s="44" t="str">
        <f t="shared" si="156"/>
        <v>Loss</v>
      </c>
      <c r="AN683" s="44" t="str">
        <f t="shared" si="157"/>
        <v>Loss</v>
      </c>
      <c r="AO683" s="44" t="str">
        <f t="shared" si="158"/>
        <v>Win</v>
      </c>
      <c r="AP683" s="44">
        <f t="shared" si="159"/>
        <v>-50</v>
      </c>
      <c r="AQ683" s="44">
        <f t="shared" si="160"/>
        <v>-50</v>
      </c>
      <c r="AR683" s="44">
        <f t="shared" si="161"/>
        <v>82.5</v>
      </c>
      <c r="AS683" s="99" t="str">
        <f t="shared" si="162"/>
        <v>-</v>
      </c>
      <c r="AT683" s="99" t="str">
        <f t="shared" si="163"/>
        <v>-</v>
      </c>
      <c r="AU683" s="99" t="str">
        <f t="shared" si="164"/>
        <v>-</v>
      </c>
      <c r="AV683" s="99" t="str">
        <f t="shared" si="165"/>
        <v>+</v>
      </c>
      <c r="AW683" s="99" t="str">
        <f t="shared" si="166"/>
        <v>-</v>
      </c>
    </row>
    <row r="684" spans="1:49" ht="15">
      <c r="A684" s="56">
        <v>43618</v>
      </c>
      <c r="B684" s="57" t="s">
        <v>115</v>
      </c>
      <c r="C684" s="57" t="s">
        <v>230</v>
      </c>
      <c r="D684" s="57" t="s">
        <v>1635</v>
      </c>
      <c r="E684" s="57" t="s">
        <v>1636</v>
      </c>
      <c r="F684" s="57" t="s">
        <v>1637</v>
      </c>
      <c r="G684" s="57">
        <v>1</v>
      </c>
      <c r="H684" s="57">
        <v>1</v>
      </c>
      <c r="I684" s="57">
        <v>2.27</v>
      </c>
      <c r="J684" s="57">
        <v>2.96</v>
      </c>
      <c r="K684" s="57">
        <v>3.55</v>
      </c>
      <c r="L684" s="57">
        <v>-1.28</v>
      </c>
      <c r="M684" s="57">
        <v>59</v>
      </c>
      <c r="N684" s="57">
        <v>67</v>
      </c>
      <c r="O684" s="57">
        <v>2</v>
      </c>
      <c r="P684" s="57">
        <v>30</v>
      </c>
      <c r="Q684" s="57">
        <v>33</v>
      </c>
      <c r="R684" s="57">
        <v>100</v>
      </c>
      <c r="S684" s="57">
        <v>0</v>
      </c>
      <c r="T684" s="57">
        <v>0</v>
      </c>
      <c r="U684" s="57">
        <v>42.37</v>
      </c>
      <c r="V684" s="57">
        <v>32.200000000000003</v>
      </c>
      <c r="W684" s="57">
        <v>25.42</v>
      </c>
      <c r="X684" s="57">
        <v>46.27</v>
      </c>
      <c r="Y684" s="57">
        <v>29.85</v>
      </c>
      <c r="Z684" s="57">
        <v>23.88</v>
      </c>
      <c r="AA684" s="57">
        <v>46.67</v>
      </c>
      <c r="AB684" s="57">
        <v>24.24</v>
      </c>
      <c r="AC684" s="57">
        <v>39</v>
      </c>
      <c r="AD684" s="57">
        <v>51</v>
      </c>
      <c r="AE684" s="57">
        <v>56.41</v>
      </c>
      <c r="AF684" s="57">
        <v>58.82</v>
      </c>
      <c r="AI684" s="45">
        <f t="shared" si="152"/>
        <v>29.146999999999998</v>
      </c>
      <c r="AJ684" s="46">
        <f t="shared" si="153"/>
        <v>-29.146999999999998</v>
      </c>
      <c r="AK684" s="63" t="str">
        <f t="shared" si="154"/>
        <v>N</v>
      </c>
      <c r="AL684" s="63" t="str">
        <f t="shared" si="155"/>
        <v>N</v>
      </c>
      <c r="AM684" s="44" t="str">
        <f t="shared" si="156"/>
        <v>Loss</v>
      </c>
      <c r="AN684" s="44" t="str">
        <f t="shared" si="157"/>
        <v>Win</v>
      </c>
      <c r="AO684" s="44" t="str">
        <f t="shared" si="158"/>
        <v>Loss</v>
      </c>
      <c r="AP684" s="44">
        <f t="shared" si="159"/>
        <v>-50</v>
      </c>
      <c r="AQ684" s="44">
        <f t="shared" si="160"/>
        <v>98</v>
      </c>
      <c r="AR684" s="44">
        <f t="shared" si="161"/>
        <v>-50</v>
      </c>
      <c r="AS684" s="99" t="str">
        <f t="shared" si="162"/>
        <v>+</v>
      </c>
      <c r="AT684" s="99" t="str">
        <f t="shared" si="163"/>
        <v>+</v>
      </c>
      <c r="AU684" s="99" t="str">
        <f t="shared" si="164"/>
        <v>-</v>
      </c>
      <c r="AV684" s="99" t="str">
        <f t="shared" si="165"/>
        <v>+</v>
      </c>
      <c r="AW684" s="99" t="str">
        <f t="shared" si="166"/>
        <v>+</v>
      </c>
    </row>
    <row r="685" spans="1:49" ht="15">
      <c r="A685" s="56">
        <v>43618</v>
      </c>
      <c r="B685" s="57" t="s">
        <v>115</v>
      </c>
      <c r="C685" s="57" t="s">
        <v>230</v>
      </c>
      <c r="D685" s="57" t="s">
        <v>1638</v>
      </c>
      <c r="E685" s="57" t="s">
        <v>1639</v>
      </c>
      <c r="F685" s="57" t="s">
        <v>235</v>
      </c>
      <c r="G685" s="57">
        <v>3</v>
      </c>
      <c r="H685" s="57">
        <v>0</v>
      </c>
      <c r="I685" s="57">
        <v>1.64</v>
      </c>
      <c r="J685" s="57">
        <v>3.77</v>
      </c>
      <c r="K685" s="57">
        <v>5.39</v>
      </c>
      <c r="L685" s="57">
        <v>-3.75</v>
      </c>
      <c r="M685" s="57">
        <v>53</v>
      </c>
      <c r="N685" s="57">
        <v>66</v>
      </c>
      <c r="O685" s="57">
        <v>2</v>
      </c>
      <c r="P685" s="57">
        <v>28</v>
      </c>
      <c r="Q685" s="57">
        <v>34</v>
      </c>
      <c r="R685" s="57">
        <v>50</v>
      </c>
      <c r="S685" s="57">
        <v>0</v>
      </c>
      <c r="T685" s="57">
        <v>50</v>
      </c>
      <c r="U685" s="57">
        <v>45.28</v>
      </c>
      <c r="V685" s="57">
        <v>20.75</v>
      </c>
      <c r="W685" s="57">
        <v>33.96</v>
      </c>
      <c r="X685" s="57">
        <v>37.880000000000003</v>
      </c>
      <c r="Y685" s="57">
        <v>22.73</v>
      </c>
      <c r="Z685" s="57">
        <v>39.39</v>
      </c>
      <c r="AA685" s="57">
        <v>71.430000000000007</v>
      </c>
      <c r="AB685" s="57">
        <v>26.47</v>
      </c>
      <c r="AC685" s="57">
        <v>34</v>
      </c>
      <c r="AD685" s="57">
        <v>34</v>
      </c>
      <c r="AE685" s="57">
        <v>67.650000000000006</v>
      </c>
      <c r="AF685" s="57">
        <v>55.88</v>
      </c>
      <c r="AI685" s="45">
        <f t="shared" si="152"/>
        <v>2.3679999999999986</v>
      </c>
      <c r="AJ685" s="46">
        <f t="shared" si="153"/>
        <v>-2.3679999999999986</v>
      </c>
      <c r="AK685" s="63" t="str">
        <f t="shared" si="154"/>
        <v>N</v>
      </c>
      <c r="AL685" s="63" t="str">
        <f t="shared" si="155"/>
        <v>N</v>
      </c>
      <c r="AM685" s="44" t="str">
        <f t="shared" si="156"/>
        <v>Win</v>
      </c>
      <c r="AN685" s="44" t="str">
        <f t="shared" si="157"/>
        <v>Loss</v>
      </c>
      <c r="AO685" s="44" t="str">
        <f t="shared" si="158"/>
        <v>Loss</v>
      </c>
      <c r="AP685" s="44">
        <f t="shared" si="159"/>
        <v>32</v>
      </c>
      <c r="AQ685" s="44">
        <f t="shared" si="160"/>
        <v>-50</v>
      </c>
      <c r="AR685" s="44">
        <f t="shared" si="161"/>
        <v>-50</v>
      </c>
      <c r="AS685" s="99" t="str">
        <f t="shared" si="162"/>
        <v>+</v>
      </c>
      <c r="AT685" s="99" t="str">
        <f t="shared" si="163"/>
        <v>-</v>
      </c>
      <c r="AU685" s="99" t="str">
        <f t="shared" si="164"/>
        <v>+</v>
      </c>
      <c r="AV685" s="99" t="str">
        <f t="shared" si="165"/>
        <v>+</v>
      </c>
      <c r="AW685" s="99" t="str">
        <f t="shared" si="166"/>
        <v>+</v>
      </c>
    </row>
    <row r="686" spans="1:49" ht="15">
      <c r="A686" s="56">
        <v>43618</v>
      </c>
      <c r="B686" s="57" t="s">
        <v>115</v>
      </c>
      <c r="C686" s="57" t="s">
        <v>116</v>
      </c>
      <c r="D686" s="57" t="s">
        <v>1640</v>
      </c>
      <c r="E686" s="57" t="s">
        <v>1641</v>
      </c>
      <c r="F686" s="57" t="s">
        <v>1642</v>
      </c>
      <c r="G686" s="57">
        <v>2</v>
      </c>
      <c r="H686" s="57">
        <v>4</v>
      </c>
      <c r="I686" s="57">
        <v>2.0499999999999998</v>
      </c>
      <c r="J686" s="57">
        <v>3.24</v>
      </c>
      <c r="K686" s="57">
        <v>3.46</v>
      </c>
      <c r="L686" s="57">
        <v>-1.41</v>
      </c>
      <c r="M686" s="57">
        <v>53</v>
      </c>
      <c r="N686" s="57">
        <v>34</v>
      </c>
      <c r="O686" s="57">
        <v>0</v>
      </c>
      <c r="P686" s="57">
        <v>26</v>
      </c>
      <c r="Q686" s="57">
        <v>15</v>
      </c>
      <c r="R686" s="57">
        <v>0</v>
      </c>
      <c r="S686" s="57">
        <v>0</v>
      </c>
      <c r="T686" s="57">
        <v>0</v>
      </c>
      <c r="U686" s="57">
        <v>43.4</v>
      </c>
      <c r="V686" s="57">
        <v>18.87</v>
      </c>
      <c r="W686" s="57">
        <v>37.74</v>
      </c>
      <c r="X686" s="57">
        <v>44.12</v>
      </c>
      <c r="Y686" s="57">
        <v>32.35</v>
      </c>
      <c r="Z686" s="57">
        <v>23.53</v>
      </c>
      <c r="AA686" s="57">
        <v>65.38</v>
      </c>
      <c r="AB686" s="57">
        <v>33.33</v>
      </c>
      <c r="AC686" s="57">
        <v>36</v>
      </c>
      <c r="AD686" s="57">
        <v>23</v>
      </c>
      <c r="AE686" s="57">
        <v>61.11</v>
      </c>
      <c r="AF686" s="57">
        <v>52.17</v>
      </c>
      <c r="AI686" s="45">
        <f t="shared" si="152"/>
        <v>-4.3340000000000005</v>
      </c>
      <c r="AJ686" s="46">
        <f t="shared" si="153"/>
        <v>4.3340000000000005</v>
      </c>
      <c r="AK686" s="63" t="str">
        <f t="shared" si="154"/>
        <v>N</v>
      </c>
      <c r="AL686" s="63" t="str">
        <f t="shared" si="155"/>
        <v>N</v>
      </c>
      <c r="AM686" s="44" t="str">
        <f t="shared" si="156"/>
        <v>Loss</v>
      </c>
      <c r="AN686" s="44" t="str">
        <f t="shared" si="157"/>
        <v>Loss</v>
      </c>
      <c r="AO686" s="44" t="str">
        <f t="shared" si="158"/>
        <v>Win</v>
      </c>
      <c r="AP686" s="44">
        <f t="shared" si="159"/>
        <v>-50</v>
      </c>
      <c r="AQ686" s="44">
        <f t="shared" si="160"/>
        <v>-50</v>
      </c>
      <c r="AR686" s="44">
        <f t="shared" si="161"/>
        <v>123</v>
      </c>
      <c r="AS686" s="99" t="str">
        <f t="shared" si="162"/>
        <v>+</v>
      </c>
      <c r="AT686" s="99" t="str">
        <f t="shared" si="163"/>
        <v>n/a</v>
      </c>
      <c r="AU686" s="99" t="str">
        <f t="shared" si="164"/>
        <v>-</v>
      </c>
      <c r="AV686" s="99" t="str">
        <f t="shared" si="165"/>
        <v>+</v>
      </c>
      <c r="AW686" s="99" t="str">
        <f t="shared" si="166"/>
        <v>-</v>
      </c>
    </row>
    <row r="687" spans="1:49" ht="15">
      <c r="A687" s="56">
        <v>43618</v>
      </c>
      <c r="B687" s="57" t="s">
        <v>115</v>
      </c>
      <c r="C687" s="57" t="s">
        <v>116</v>
      </c>
      <c r="D687" s="57" t="s">
        <v>1643</v>
      </c>
      <c r="E687" s="57" t="s">
        <v>1644</v>
      </c>
      <c r="F687" s="57" t="s">
        <v>1645</v>
      </c>
      <c r="G687" s="57">
        <v>3</v>
      </c>
      <c r="H687" s="57">
        <v>0</v>
      </c>
      <c r="I687" s="57">
        <v>2.37</v>
      </c>
      <c r="J687" s="57">
        <v>3.08</v>
      </c>
      <c r="K687" s="57">
        <v>2.93</v>
      </c>
      <c r="L687" s="57">
        <v>-0.56000000000000005</v>
      </c>
      <c r="M687" s="57">
        <v>31</v>
      </c>
      <c r="N687" s="57">
        <v>58</v>
      </c>
      <c r="O687" s="57">
        <v>0</v>
      </c>
      <c r="P687" s="57">
        <v>15</v>
      </c>
      <c r="Q687" s="57">
        <v>28</v>
      </c>
      <c r="R687" s="57">
        <v>0</v>
      </c>
      <c r="S687" s="57">
        <v>0</v>
      </c>
      <c r="T687" s="57">
        <v>0</v>
      </c>
      <c r="U687" s="57">
        <v>38.71</v>
      </c>
      <c r="V687" s="57">
        <v>29.03</v>
      </c>
      <c r="W687" s="57">
        <v>32.26</v>
      </c>
      <c r="X687" s="57">
        <v>25.86</v>
      </c>
      <c r="Y687" s="57">
        <v>20.69</v>
      </c>
      <c r="Z687" s="57">
        <v>53.45</v>
      </c>
      <c r="AA687" s="57">
        <v>60</v>
      </c>
      <c r="AB687" s="57">
        <v>17.86</v>
      </c>
      <c r="AC687" s="57">
        <v>18</v>
      </c>
      <c r="AD687" s="57">
        <v>25</v>
      </c>
      <c r="AE687" s="57">
        <v>50</v>
      </c>
      <c r="AF687" s="57">
        <v>28</v>
      </c>
      <c r="AI687" s="45">
        <f t="shared" si="152"/>
        <v>7.6420000000000012</v>
      </c>
      <c r="AJ687" s="46">
        <f t="shared" si="153"/>
        <v>-7.6420000000000012</v>
      </c>
      <c r="AK687" s="63" t="str">
        <f t="shared" si="154"/>
        <v>N</v>
      </c>
      <c r="AL687" s="63" t="str">
        <f t="shared" si="155"/>
        <v>N</v>
      </c>
      <c r="AM687" s="44" t="str">
        <f t="shared" si="156"/>
        <v>Win</v>
      </c>
      <c r="AN687" s="44" t="str">
        <f t="shared" si="157"/>
        <v>Loss</v>
      </c>
      <c r="AO687" s="44" t="str">
        <f t="shared" si="158"/>
        <v>Loss</v>
      </c>
      <c r="AP687" s="44">
        <f t="shared" si="159"/>
        <v>68.5</v>
      </c>
      <c r="AQ687" s="44">
        <f t="shared" si="160"/>
        <v>-50</v>
      </c>
      <c r="AR687" s="44">
        <f t="shared" si="161"/>
        <v>-50</v>
      </c>
      <c r="AS687" s="99" t="str">
        <f t="shared" si="162"/>
        <v>+</v>
      </c>
      <c r="AT687" s="99" t="str">
        <f t="shared" si="163"/>
        <v>n/a</v>
      </c>
      <c r="AU687" s="99" t="str">
        <f t="shared" si="164"/>
        <v>+</v>
      </c>
      <c r="AV687" s="99" t="str">
        <f t="shared" si="165"/>
        <v>+</v>
      </c>
      <c r="AW687" s="99" t="str">
        <f t="shared" si="166"/>
        <v>+</v>
      </c>
    </row>
    <row r="688" spans="1:49" ht="15">
      <c r="A688" s="56">
        <v>43618</v>
      </c>
      <c r="B688" s="57" t="s">
        <v>115</v>
      </c>
      <c r="C688" s="57" t="s">
        <v>116</v>
      </c>
      <c r="D688" s="57" t="s">
        <v>1646</v>
      </c>
      <c r="E688" s="57" t="s">
        <v>119</v>
      </c>
      <c r="F688" s="57" t="s">
        <v>121</v>
      </c>
      <c r="G688" s="57">
        <v>3</v>
      </c>
      <c r="H688" s="57">
        <v>0</v>
      </c>
      <c r="I688" s="57">
        <v>2.77</v>
      </c>
      <c r="J688" s="57">
        <v>3</v>
      </c>
      <c r="K688" s="57">
        <v>2.56</v>
      </c>
      <c r="L688" s="57">
        <v>0.21</v>
      </c>
      <c r="M688" s="57">
        <v>44</v>
      </c>
      <c r="N688" s="57">
        <v>55</v>
      </c>
      <c r="O688" s="57">
        <v>2</v>
      </c>
      <c r="P688" s="57">
        <v>24</v>
      </c>
      <c r="Q688" s="57">
        <v>27</v>
      </c>
      <c r="R688" s="57">
        <v>0</v>
      </c>
      <c r="S688" s="57">
        <v>50</v>
      </c>
      <c r="T688" s="57">
        <v>50</v>
      </c>
      <c r="U688" s="57">
        <v>36.36</v>
      </c>
      <c r="V688" s="57">
        <v>34.090000000000003</v>
      </c>
      <c r="W688" s="57">
        <v>29.55</v>
      </c>
      <c r="X688" s="57">
        <v>54.55</v>
      </c>
      <c r="Y688" s="57">
        <v>27.27</v>
      </c>
      <c r="Z688" s="57">
        <v>18.18</v>
      </c>
      <c r="AA688" s="57">
        <v>29.17</v>
      </c>
      <c r="AB688" s="57">
        <v>40.74</v>
      </c>
      <c r="AC688" s="57">
        <v>28</v>
      </c>
      <c r="AD688" s="57">
        <v>37</v>
      </c>
      <c r="AE688" s="57">
        <v>35.71</v>
      </c>
      <c r="AF688" s="57">
        <v>67.569999999999993</v>
      </c>
      <c r="AI688" s="45">
        <f t="shared" si="152"/>
        <v>-15.23</v>
      </c>
      <c r="AJ688" s="46">
        <f t="shared" si="153"/>
        <v>25.23</v>
      </c>
      <c r="AK688" s="63" t="str">
        <f t="shared" si="154"/>
        <v>N</v>
      </c>
      <c r="AL688" s="63" t="str">
        <f t="shared" si="155"/>
        <v>N</v>
      </c>
      <c r="AM688" s="44" t="str">
        <f t="shared" si="156"/>
        <v>Win</v>
      </c>
      <c r="AN688" s="44" t="str">
        <f t="shared" si="157"/>
        <v>Loss</v>
      </c>
      <c r="AO688" s="44" t="str">
        <f t="shared" si="158"/>
        <v>Loss</v>
      </c>
      <c r="AP688" s="44">
        <f t="shared" si="159"/>
        <v>88.5</v>
      </c>
      <c r="AQ688" s="44">
        <f t="shared" si="160"/>
        <v>-50</v>
      </c>
      <c r="AR688" s="44">
        <f t="shared" si="161"/>
        <v>-50</v>
      </c>
      <c r="AS688" s="99" t="str">
        <f t="shared" si="162"/>
        <v>-</v>
      </c>
      <c r="AT688" s="99" t="str">
        <f t="shared" si="163"/>
        <v>-</v>
      </c>
      <c r="AU688" s="99" t="str">
        <f t="shared" si="164"/>
        <v>-</v>
      </c>
      <c r="AV688" s="99" t="str">
        <f t="shared" si="165"/>
        <v>-</v>
      </c>
      <c r="AW688" s="99" t="str">
        <f t="shared" si="166"/>
        <v>-</v>
      </c>
    </row>
    <row r="689" spans="1:49" ht="15">
      <c r="A689" s="56">
        <v>43618</v>
      </c>
      <c r="B689" s="57" t="s">
        <v>115</v>
      </c>
      <c r="C689" s="57" t="s">
        <v>126</v>
      </c>
      <c r="D689" s="57" t="s">
        <v>1647</v>
      </c>
      <c r="E689" s="57" t="s">
        <v>144</v>
      </c>
      <c r="F689" s="57" t="s">
        <v>146</v>
      </c>
      <c r="G689" s="57">
        <v>2</v>
      </c>
      <c r="H689" s="57">
        <v>2</v>
      </c>
      <c r="I689" s="57">
        <v>1.93</v>
      </c>
      <c r="J689" s="57">
        <v>3.21</v>
      </c>
      <c r="K689" s="57">
        <v>3.58</v>
      </c>
      <c r="L689" s="57">
        <v>-1.65</v>
      </c>
      <c r="M689" s="57">
        <v>13</v>
      </c>
      <c r="N689" s="57">
        <v>20</v>
      </c>
      <c r="O689" s="57">
        <v>1</v>
      </c>
      <c r="P689" s="57">
        <v>7</v>
      </c>
      <c r="Q689" s="57">
        <v>10</v>
      </c>
      <c r="R689" s="57">
        <v>0</v>
      </c>
      <c r="S689" s="57">
        <v>100</v>
      </c>
      <c r="T689" s="57">
        <v>0</v>
      </c>
      <c r="U689" s="57">
        <v>46.15</v>
      </c>
      <c r="V689" s="57">
        <v>38.46</v>
      </c>
      <c r="W689" s="57">
        <v>15.38</v>
      </c>
      <c r="X689" s="57">
        <v>30</v>
      </c>
      <c r="Y689" s="57">
        <v>30</v>
      </c>
      <c r="Z689" s="57">
        <v>40</v>
      </c>
      <c r="AA689" s="57">
        <v>42.86</v>
      </c>
      <c r="AB689" s="57">
        <v>20</v>
      </c>
      <c r="AC689" s="57">
        <v>9</v>
      </c>
      <c r="AD689" s="57">
        <v>8</v>
      </c>
      <c r="AE689" s="57">
        <v>66.67</v>
      </c>
      <c r="AF689" s="57">
        <v>50</v>
      </c>
      <c r="AI689" s="45">
        <f t="shared" si="152"/>
        <v>19</v>
      </c>
      <c r="AJ689" s="46">
        <f t="shared" si="153"/>
        <v>1</v>
      </c>
      <c r="AK689" s="63" t="str">
        <f t="shared" si="154"/>
        <v>N</v>
      </c>
      <c r="AL689" s="63" t="str">
        <f t="shared" si="155"/>
        <v>N</v>
      </c>
      <c r="AM689" s="44" t="str">
        <f t="shared" si="156"/>
        <v>Loss</v>
      </c>
      <c r="AN689" s="44" t="str">
        <f t="shared" si="157"/>
        <v>Win</v>
      </c>
      <c r="AO689" s="44" t="str">
        <f t="shared" si="158"/>
        <v>Loss</v>
      </c>
      <c r="AP689" s="44">
        <f t="shared" si="159"/>
        <v>-50</v>
      </c>
      <c r="AQ689" s="44">
        <f t="shared" si="160"/>
        <v>110.5</v>
      </c>
      <c r="AR689" s="44">
        <f t="shared" si="161"/>
        <v>-50</v>
      </c>
      <c r="AS689" s="99" t="str">
        <f t="shared" si="162"/>
        <v>+</v>
      </c>
      <c r="AT689" s="99" t="str">
        <f t="shared" si="163"/>
        <v>-</v>
      </c>
      <c r="AU689" s="99" t="str">
        <f t="shared" si="164"/>
        <v>+</v>
      </c>
      <c r="AV689" s="99" t="str">
        <f t="shared" si="165"/>
        <v>+</v>
      </c>
      <c r="AW689" s="99" t="str">
        <f t="shared" si="166"/>
        <v>+</v>
      </c>
    </row>
    <row r="690" spans="1:49" ht="15">
      <c r="A690" s="56">
        <v>43618</v>
      </c>
      <c r="B690" s="57" t="s">
        <v>115</v>
      </c>
      <c r="C690" s="57" t="s">
        <v>126</v>
      </c>
      <c r="D690" s="57" t="s">
        <v>1648</v>
      </c>
      <c r="E690" s="57" t="s">
        <v>156</v>
      </c>
      <c r="F690" s="57" t="s">
        <v>1649</v>
      </c>
      <c r="G690" s="57">
        <v>0</v>
      </c>
      <c r="H690" s="57">
        <v>0</v>
      </c>
      <c r="I690" s="57">
        <v>3.44</v>
      </c>
      <c r="J690" s="57">
        <v>3.43</v>
      </c>
      <c r="K690" s="57">
        <v>1.91</v>
      </c>
      <c r="L690" s="57">
        <v>1.53</v>
      </c>
      <c r="M690" s="57">
        <v>13</v>
      </c>
      <c r="N690" s="57">
        <v>34</v>
      </c>
      <c r="O690" s="57">
        <v>1</v>
      </c>
      <c r="P690" s="57">
        <v>6</v>
      </c>
      <c r="Q690" s="57">
        <v>18</v>
      </c>
      <c r="R690" s="57">
        <v>0</v>
      </c>
      <c r="S690" s="57">
        <v>0</v>
      </c>
      <c r="T690" s="57">
        <v>100</v>
      </c>
      <c r="U690" s="57">
        <v>23.08</v>
      </c>
      <c r="V690" s="57">
        <v>7.69</v>
      </c>
      <c r="W690" s="57">
        <v>69.23</v>
      </c>
      <c r="X690" s="57">
        <v>52.94</v>
      </c>
      <c r="Y690" s="57">
        <v>23.53</v>
      </c>
      <c r="Z690" s="57">
        <v>23.53</v>
      </c>
      <c r="AA690" s="57">
        <v>33.33</v>
      </c>
      <c r="AB690" s="57">
        <v>44.44</v>
      </c>
      <c r="AC690" s="57">
        <v>3</v>
      </c>
      <c r="AD690" s="57">
        <v>26</v>
      </c>
      <c r="AE690" s="57">
        <v>66.67</v>
      </c>
      <c r="AF690" s="57">
        <v>61.54</v>
      </c>
      <c r="AI690" s="45">
        <f t="shared" si="152"/>
        <v>-46.696000000000005</v>
      </c>
      <c r="AJ690" s="46">
        <f t="shared" si="153"/>
        <v>46.696000000000005</v>
      </c>
      <c r="AK690" s="63" t="str">
        <f t="shared" si="154"/>
        <v>N</v>
      </c>
      <c r="AL690" s="63" t="str">
        <f t="shared" si="155"/>
        <v>Y</v>
      </c>
      <c r="AM690" s="44" t="str">
        <f t="shared" si="156"/>
        <v>Loss</v>
      </c>
      <c r="AN690" s="44" t="str">
        <f t="shared" si="157"/>
        <v>Win</v>
      </c>
      <c r="AO690" s="44" t="str">
        <f t="shared" si="158"/>
        <v>Loss</v>
      </c>
      <c r="AP690" s="44">
        <f t="shared" si="159"/>
        <v>-50</v>
      </c>
      <c r="AQ690" s="44">
        <f t="shared" si="160"/>
        <v>121.5</v>
      </c>
      <c r="AR690" s="44">
        <f t="shared" si="161"/>
        <v>-50</v>
      </c>
      <c r="AS690" s="99" t="str">
        <f t="shared" si="162"/>
        <v>-</v>
      </c>
      <c r="AT690" s="99" t="str">
        <f t="shared" si="163"/>
        <v>-</v>
      </c>
      <c r="AU690" s="99" t="str">
        <f t="shared" si="164"/>
        <v>-</v>
      </c>
      <c r="AV690" s="99" t="str">
        <f t="shared" si="165"/>
        <v>-</v>
      </c>
      <c r="AW690" s="99" t="str">
        <f t="shared" si="166"/>
        <v>-</v>
      </c>
    </row>
    <row r="691" spans="1:49" ht="15">
      <c r="A691" s="56">
        <v>43618</v>
      </c>
      <c r="B691" s="57" t="s">
        <v>115</v>
      </c>
      <c r="C691" s="57" t="s">
        <v>126</v>
      </c>
      <c r="D691" s="57" t="s">
        <v>1650</v>
      </c>
      <c r="E691" s="57" t="s">
        <v>1651</v>
      </c>
      <c r="F691" s="57" t="s">
        <v>158</v>
      </c>
      <c r="G691" s="57">
        <v>1</v>
      </c>
      <c r="H691" s="57">
        <v>3</v>
      </c>
      <c r="I691" s="57">
        <v>6.42</v>
      </c>
      <c r="J691" s="57">
        <v>4.3899999999999997</v>
      </c>
      <c r="K691" s="57">
        <v>1.39</v>
      </c>
      <c r="L691" s="57">
        <v>5.03</v>
      </c>
      <c r="M691" s="57">
        <v>14</v>
      </c>
      <c r="N691" s="57">
        <v>14</v>
      </c>
      <c r="O691" s="57">
        <v>1</v>
      </c>
      <c r="P691" s="57">
        <v>7</v>
      </c>
      <c r="Q691" s="57">
        <v>7</v>
      </c>
      <c r="R691" s="57">
        <v>0</v>
      </c>
      <c r="S691" s="57">
        <v>0</v>
      </c>
      <c r="T691" s="57">
        <v>100</v>
      </c>
      <c r="U691" s="57">
        <v>14.29</v>
      </c>
      <c r="V691" s="57">
        <v>21.43</v>
      </c>
      <c r="W691" s="57">
        <v>64.290000000000006</v>
      </c>
      <c r="X691" s="57">
        <v>14.29</v>
      </c>
      <c r="Y691" s="57">
        <v>42.86</v>
      </c>
      <c r="Z691" s="57">
        <v>42.86</v>
      </c>
      <c r="AA691" s="57">
        <v>28.57</v>
      </c>
      <c r="AB691" s="57">
        <v>0</v>
      </c>
      <c r="AC691" s="57">
        <v>2</v>
      </c>
      <c r="AD691" s="57">
        <v>7</v>
      </c>
      <c r="AE691" s="57">
        <v>50</v>
      </c>
      <c r="AF691" s="57">
        <v>28.57</v>
      </c>
      <c r="AI691" s="45">
        <f t="shared" si="152"/>
        <v>-36.428999999999995</v>
      </c>
      <c r="AJ691" s="46">
        <f t="shared" si="153"/>
        <v>36.428999999999995</v>
      </c>
      <c r="AK691" s="63" t="str">
        <f t="shared" si="154"/>
        <v>N</v>
      </c>
      <c r="AL691" s="63" t="str">
        <f t="shared" si="155"/>
        <v>N</v>
      </c>
      <c r="AM691" s="44" t="str">
        <f t="shared" si="156"/>
        <v>Loss</v>
      </c>
      <c r="AN691" s="44" t="str">
        <f t="shared" si="157"/>
        <v>Loss</v>
      </c>
      <c r="AO691" s="44" t="str">
        <f t="shared" si="158"/>
        <v>Win</v>
      </c>
      <c r="AP691" s="44">
        <f t="shared" si="159"/>
        <v>-50</v>
      </c>
      <c r="AQ691" s="44">
        <f t="shared" si="160"/>
        <v>-50</v>
      </c>
      <c r="AR691" s="44">
        <f t="shared" si="161"/>
        <v>19.5</v>
      </c>
      <c r="AS691" s="99" t="str">
        <f t="shared" si="162"/>
        <v>-</v>
      </c>
      <c r="AT691" s="99" t="str">
        <f t="shared" si="163"/>
        <v>-</v>
      </c>
      <c r="AU691" s="99" t="str">
        <f t="shared" si="164"/>
        <v>-</v>
      </c>
      <c r="AV691" s="99" t="str">
        <f t="shared" si="165"/>
        <v>+</v>
      </c>
      <c r="AW691" s="99" t="str">
        <f t="shared" si="166"/>
        <v>-</v>
      </c>
    </row>
    <row r="692" spans="1:49" ht="15">
      <c r="A692" s="56">
        <v>43618</v>
      </c>
      <c r="B692" s="57" t="s">
        <v>115</v>
      </c>
      <c r="C692" s="57" t="s">
        <v>126</v>
      </c>
      <c r="D692" s="57" t="s">
        <v>1652</v>
      </c>
      <c r="E692" s="57" t="s">
        <v>159</v>
      </c>
      <c r="F692" s="57" t="s">
        <v>1653</v>
      </c>
      <c r="G692" s="57">
        <v>2</v>
      </c>
      <c r="H692" s="57">
        <v>0</v>
      </c>
      <c r="I692" s="57">
        <v>2.34</v>
      </c>
      <c r="J692" s="57">
        <v>3.15</v>
      </c>
      <c r="K692" s="57">
        <v>2.85</v>
      </c>
      <c r="L692" s="57">
        <v>-0.51</v>
      </c>
      <c r="M692" s="57">
        <v>18</v>
      </c>
      <c r="N692" s="57">
        <v>32</v>
      </c>
      <c r="O692" s="57">
        <v>1</v>
      </c>
      <c r="P692" s="57">
        <v>10</v>
      </c>
      <c r="Q692" s="57">
        <v>16</v>
      </c>
      <c r="R692" s="57">
        <v>100</v>
      </c>
      <c r="S692" s="57">
        <v>0</v>
      </c>
      <c r="T692" s="57">
        <v>0</v>
      </c>
      <c r="U692" s="57">
        <v>50</v>
      </c>
      <c r="V692" s="57">
        <v>16.670000000000002</v>
      </c>
      <c r="W692" s="57">
        <v>33.33</v>
      </c>
      <c r="X692" s="57">
        <v>40.630000000000003</v>
      </c>
      <c r="Y692" s="57">
        <v>21.88</v>
      </c>
      <c r="Z692" s="57">
        <v>37.5</v>
      </c>
      <c r="AA692" s="57">
        <v>70</v>
      </c>
      <c r="AB692" s="57">
        <v>43.75</v>
      </c>
      <c r="AC692" s="57">
        <v>6</v>
      </c>
      <c r="AD692" s="57">
        <v>21</v>
      </c>
      <c r="AE692" s="57">
        <v>66.67</v>
      </c>
      <c r="AF692" s="57">
        <v>52.38</v>
      </c>
      <c r="AI692" s="45">
        <f t="shared" si="152"/>
        <v>32.187000000000005</v>
      </c>
      <c r="AJ692" s="46">
        <f t="shared" si="153"/>
        <v>-32.187000000000005</v>
      </c>
      <c r="AK692" s="63" t="str">
        <f t="shared" si="154"/>
        <v>N</v>
      </c>
      <c r="AL692" s="63" t="str">
        <f t="shared" si="155"/>
        <v>N</v>
      </c>
      <c r="AM692" s="44" t="str">
        <f t="shared" si="156"/>
        <v>Win</v>
      </c>
      <c r="AN692" s="44" t="str">
        <f t="shared" si="157"/>
        <v>Loss</v>
      </c>
      <c r="AO692" s="44" t="str">
        <f t="shared" si="158"/>
        <v>Loss</v>
      </c>
      <c r="AP692" s="44">
        <f t="shared" si="159"/>
        <v>67</v>
      </c>
      <c r="AQ692" s="44">
        <f t="shared" si="160"/>
        <v>-50</v>
      </c>
      <c r="AR692" s="44">
        <f t="shared" si="161"/>
        <v>-50</v>
      </c>
      <c r="AS692" s="99" t="str">
        <f t="shared" si="162"/>
        <v>+</v>
      </c>
      <c r="AT692" s="99" t="str">
        <f t="shared" si="163"/>
        <v>+</v>
      </c>
      <c r="AU692" s="99" t="str">
        <f t="shared" si="164"/>
        <v>+</v>
      </c>
      <c r="AV692" s="99" t="str">
        <f t="shared" si="165"/>
        <v>+</v>
      </c>
      <c r="AW692" s="99" t="str">
        <f t="shared" si="166"/>
        <v>+</v>
      </c>
    </row>
    <row r="693" spans="1:49" ht="15">
      <c r="A693" s="56">
        <v>43618</v>
      </c>
      <c r="B693" s="57" t="s">
        <v>115</v>
      </c>
      <c r="C693" s="57" t="s">
        <v>126</v>
      </c>
      <c r="D693" s="57" t="s">
        <v>1654</v>
      </c>
      <c r="E693" s="57" t="s">
        <v>162</v>
      </c>
      <c r="F693" s="57" t="s">
        <v>1655</v>
      </c>
      <c r="G693" s="57">
        <v>2</v>
      </c>
      <c r="H693" s="57">
        <v>1</v>
      </c>
      <c r="I693" s="57">
        <v>1.73</v>
      </c>
      <c r="J693" s="57">
        <v>3.53</v>
      </c>
      <c r="K693" s="57">
        <v>4.1399999999999997</v>
      </c>
      <c r="L693" s="57">
        <v>-2.41</v>
      </c>
      <c r="M693" s="57">
        <v>21</v>
      </c>
      <c r="N693" s="57">
        <v>31</v>
      </c>
      <c r="O693" s="57">
        <v>1</v>
      </c>
      <c r="P693" s="57">
        <v>11</v>
      </c>
      <c r="Q693" s="57">
        <v>14</v>
      </c>
      <c r="R693" s="57">
        <v>0</v>
      </c>
      <c r="S693" s="57">
        <v>100</v>
      </c>
      <c r="T693" s="57">
        <v>0</v>
      </c>
      <c r="U693" s="57">
        <v>42.86</v>
      </c>
      <c r="V693" s="57">
        <v>28.57</v>
      </c>
      <c r="W693" s="57">
        <v>28.57</v>
      </c>
      <c r="X693" s="57">
        <v>25.81</v>
      </c>
      <c r="Y693" s="57">
        <v>25.81</v>
      </c>
      <c r="Z693" s="57">
        <v>48.39</v>
      </c>
      <c r="AA693" s="57">
        <v>36.36</v>
      </c>
      <c r="AB693" s="57">
        <v>35.71</v>
      </c>
      <c r="AC693" s="57">
        <v>16</v>
      </c>
      <c r="AD693" s="57">
        <v>15</v>
      </c>
      <c r="AE693" s="57">
        <v>43.75</v>
      </c>
      <c r="AF693" s="57">
        <v>40</v>
      </c>
      <c r="AI693" s="45">
        <f t="shared" si="152"/>
        <v>17.650000000000002</v>
      </c>
      <c r="AJ693" s="46">
        <f t="shared" si="153"/>
        <v>2.3499999999999979</v>
      </c>
      <c r="AK693" s="63" t="str">
        <f t="shared" si="154"/>
        <v>N</v>
      </c>
      <c r="AL693" s="63" t="str">
        <f t="shared" si="155"/>
        <v>N</v>
      </c>
      <c r="AM693" s="44" t="str">
        <f t="shared" si="156"/>
        <v>Win</v>
      </c>
      <c r="AN693" s="44" t="str">
        <f t="shared" si="157"/>
        <v>Loss</v>
      </c>
      <c r="AO693" s="44" t="str">
        <f t="shared" si="158"/>
        <v>Loss</v>
      </c>
      <c r="AP693" s="44">
        <f t="shared" si="159"/>
        <v>36.5</v>
      </c>
      <c r="AQ693" s="44">
        <f t="shared" si="160"/>
        <v>-50</v>
      </c>
      <c r="AR693" s="44">
        <f t="shared" si="161"/>
        <v>-50</v>
      </c>
      <c r="AS693" s="99" t="str">
        <f t="shared" si="162"/>
        <v>+</v>
      </c>
      <c r="AT693" s="99" t="str">
        <f t="shared" si="163"/>
        <v>-</v>
      </c>
      <c r="AU693" s="99" t="str">
        <f t="shared" si="164"/>
        <v>+</v>
      </c>
      <c r="AV693" s="99" t="str">
        <f t="shared" si="165"/>
        <v>+</v>
      </c>
      <c r="AW693" s="99" t="str">
        <f t="shared" si="166"/>
        <v>+</v>
      </c>
    </row>
    <row r="694" spans="1:49" ht="15">
      <c r="A694" s="56">
        <v>43618</v>
      </c>
      <c r="B694" s="57" t="s">
        <v>115</v>
      </c>
      <c r="C694" s="57" t="s">
        <v>126</v>
      </c>
      <c r="D694" s="57" t="s">
        <v>1656</v>
      </c>
      <c r="E694" s="57" t="s">
        <v>192</v>
      </c>
      <c r="F694" s="57" t="s">
        <v>194</v>
      </c>
      <c r="G694" s="57">
        <v>1</v>
      </c>
      <c r="H694" s="57">
        <v>2</v>
      </c>
      <c r="I694" s="57">
        <v>2.99</v>
      </c>
      <c r="J694" s="57">
        <v>2.73</v>
      </c>
      <c r="K694" s="57">
        <v>2.52</v>
      </c>
      <c r="L694" s="57">
        <v>0.47</v>
      </c>
      <c r="M694" s="57">
        <v>22</v>
      </c>
      <c r="N694" s="57">
        <v>27</v>
      </c>
      <c r="O694" s="57">
        <v>1</v>
      </c>
      <c r="P694" s="57">
        <v>11</v>
      </c>
      <c r="Q694" s="57">
        <v>14</v>
      </c>
      <c r="R694" s="57">
        <v>0</v>
      </c>
      <c r="S694" s="57">
        <v>0</v>
      </c>
      <c r="T694" s="57">
        <v>100</v>
      </c>
      <c r="U694" s="57">
        <v>22.73</v>
      </c>
      <c r="V694" s="57">
        <v>31.82</v>
      </c>
      <c r="W694" s="57">
        <v>45.45</v>
      </c>
      <c r="X694" s="57">
        <v>40.74</v>
      </c>
      <c r="Y694" s="57">
        <v>40.74</v>
      </c>
      <c r="Z694" s="57">
        <v>18.52</v>
      </c>
      <c r="AA694" s="57">
        <v>36.36</v>
      </c>
      <c r="AB694" s="57">
        <v>28.57</v>
      </c>
      <c r="AC694" s="57">
        <v>6</v>
      </c>
      <c r="AD694" s="57">
        <v>15</v>
      </c>
      <c r="AE694" s="57">
        <v>50</v>
      </c>
      <c r="AF694" s="57">
        <v>46.67</v>
      </c>
      <c r="AI694" s="45">
        <f t="shared" si="152"/>
        <v>-39.880000000000003</v>
      </c>
      <c r="AJ694" s="46">
        <f t="shared" si="153"/>
        <v>39.880000000000003</v>
      </c>
      <c r="AK694" s="63" t="str">
        <f t="shared" si="154"/>
        <v>N</v>
      </c>
      <c r="AL694" s="63" t="str">
        <f t="shared" si="155"/>
        <v>N</v>
      </c>
      <c r="AM694" s="44" t="str">
        <f t="shared" si="156"/>
        <v>Loss</v>
      </c>
      <c r="AN694" s="44" t="str">
        <f t="shared" si="157"/>
        <v>Loss</v>
      </c>
      <c r="AO694" s="44" t="str">
        <f t="shared" si="158"/>
        <v>Win</v>
      </c>
      <c r="AP694" s="44">
        <f t="shared" si="159"/>
        <v>-50</v>
      </c>
      <c r="AQ694" s="44">
        <f t="shared" si="160"/>
        <v>-50</v>
      </c>
      <c r="AR694" s="44">
        <f t="shared" si="161"/>
        <v>76</v>
      </c>
      <c r="AS694" s="99" t="str">
        <f t="shared" si="162"/>
        <v>-</v>
      </c>
      <c r="AT694" s="99" t="str">
        <f t="shared" si="163"/>
        <v>-</v>
      </c>
      <c r="AU694" s="99" t="str">
        <f t="shared" si="164"/>
        <v>-</v>
      </c>
      <c r="AV694" s="99" t="str">
        <f t="shared" si="165"/>
        <v>+</v>
      </c>
      <c r="AW694" s="99" t="str">
        <f t="shared" si="166"/>
        <v>-</v>
      </c>
    </row>
    <row r="695" spans="1:49" ht="15">
      <c r="A695" s="56">
        <v>43618</v>
      </c>
      <c r="B695" s="57" t="s">
        <v>115</v>
      </c>
      <c r="C695" s="57" t="s">
        <v>126</v>
      </c>
      <c r="D695" s="57" t="s">
        <v>1657</v>
      </c>
      <c r="E695" s="57" t="s">
        <v>207</v>
      </c>
      <c r="F695" s="57" t="s">
        <v>203</v>
      </c>
      <c r="G695" s="57">
        <v>0</v>
      </c>
      <c r="H695" s="57">
        <v>0</v>
      </c>
      <c r="I695" s="57">
        <v>1.8</v>
      </c>
      <c r="J695" s="57">
        <v>3.09</v>
      </c>
      <c r="K695" s="57">
        <v>4.5599999999999996</v>
      </c>
      <c r="L695" s="57">
        <v>-2.76</v>
      </c>
      <c r="M695" s="57">
        <v>21</v>
      </c>
      <c r="N695" s="57">
        <v>16</v>
      </c>
      <c r="O695" s="57">
        <v>1</v>
      </c>
      <c r="P695" s="57">
        <v>11</v>
      </c>
      <c r="Q695" s="57">
        <v>8</v>
      </c>
      <c r="R695" s="57">
        <v>100</v>
      </c>
      <c r="S695" s="57">
        <v>0</v>
      </c>
      <c r="T695" s="57">
        <v>0</v>
      </c>
      <c r="U695" s="57">
        <v>33.33</v>
      </c>
      <c r="V695" s="57">
        <v>33.33</v>
      </c>
      <c r="W695" s="57">
        <v>33.33</v>
      </c>
      <c r="X695" s="57">
        <v>12.5</v>
      </c>
      <c r="Y695" s="57">
        <v>31.25</v>
      </c>
      <c r="Z695" s="57">
        <v>56.25</v>
      </c>
      <c r="AA695" s="57">
        <v>45.45</v>
      </c>
      <c r="AB695" s="57">
        <v>0</v>
      </c>
      <c r="AC695" s="57">
        <v>10</v>
      </c>
      <c r="AD695" s="57">
        <v>6</v>
      </c>
      <c r="AE695" s="57">
        <v>40</v>
      </c>
      <c r="AF695" s="57">
        <v>33.33</v>
      </c>
      <c r="AI695" s="45">
        <f t="shared" si="152"/>
        <v>38.957999999999998</v>
      </c>
      <c r="AJ695" s="46">
        <f t="shared" si="153"/>
        <v>-38.957999999999998</v>
      </c>
      <c r="AK695" s="63" t="str">
        <f t="shared" si="154"/>
        <v>N</v>
      </c>
      <c r="AL695" s="63" t="str">
        <f t="shared" si="155"/>
        <v>N</v>
      </c>
      <c r="AM695" s="44" t="str">
        <f t="shared" si="156"/>
        <v>Loss</v>
      </c>
      <c r="AN695" s="44" t="str">
        <f t="shared" si="157"/>
        <v>Win</v>
      </c>
      <c r="AO695" s="44" t="str">
        <f t="shared" si="158"/>
        <v>Loss</v>
      </c>
      <c r="AP695" s="44">
        <f t="shared" si="159"/>
        <v>-50</v>
      </c>
      <c r="AQ695" s="44">
        <f t="shared" si="160"/>
        <v>104.5</v>
      </c>
      <c r="AR695" s="44">
        <f t="shared" si="161"/>
        <v>-50</v>
      </c>
      <c r="AS695" s="99" t="str">
        <f t="shared" si="162"/>
        <v>+</v>
      </c>
      <c r="AT695" s="99" t="str">
        <f t="shared" si="163"/>
        <v>+</v>
      </c>
      <c r="AU695" s="99" t="str">
        <f t="shared" si="164"/>
        <v>+</v>
      </c>
      <c r="AV695" s="99" t="str">
        <f t="shared" si="165"/>
        <v>+</v>
      </c>
      <c r="AW695" s="99" t="str">
        <f t="shared" si="166"/>
        <v>+</v>
      </c>
    </row>
    <row r="696" spans="1:49" ht="15">
      <c r="A696" s="56">
        <v>43618</v>
      </c>
      <c r="B696" s="57" t="s">
        <v>115</v>
      </c>
      <c r="C696" s="57" t="s">
        <v>126</v>
      </c>
      <c r="D696" s="57" t="s">
        <v>1658</v>
      </c>
      <c r="E696" s="57" t="s">
        <v>204</v>
      </c>
      <c r="F696" s="57" t="s">
        <v>206</v>
      </c>
      <c r="G696" s="57">
        <v>2</v>
      </c>
      <c r="H696" s="57">
        <v>0</v>
      </c>
      <c r="I696" s="57">
        <v>1.52</v>
      </c>
      <c r="J696" s="57">
        <v>3.8</v>
      </c>
      <c r="K696" s="57">
        <v>5.57</v>
      </c>
      <c r="L696" s="57">
        <v>-4.05</v>
      </c>
      <c r="M696" s="57">
        <v>31</v>
      </c>
      <c r="N696" s="57">
        <v>33</v>
      </c>
      <c r="O696" s="57">
        <v>1</v>
      </c>
      <c r="P696" s="57">
        <v>15</v>
      </c>
      <c r="Q696" s="57">
        <v>16</v>
      </c>
      <c r="R696" s="57">
        <v>0</v>
      </c>
      <c r="S696" s="57">
        <v>100</v>
      </c>
      <c r="T696" s="57">
        <v>0</v>
      </c>
      <c r="U696" s="57">
        <v>51.61</v>
      </c>
      <c r="V696" s="57">
        <v>22.58</v>
      </c>
      <c r="W696" s="57">
        <v>25.81</v>
      </c>
      <c r="X696" s="57">
        <v>33.33</v>
      </c>
      <c r="Y696" s="57">
        <v>24.24</v>
      </c>
      <c r="Z696" s="57">
        <v>42.42</v>
      </c>
      <c r="AA696" s="57">
        <v>73.33</v>
      </c>
      <c r="AB696" s="57">
        <v>25</v>
      </c>
      <c r="AC696" s="57">
        <v>22</v>
      </c>
      <c r="AD696" s="57">
        <v>17</v>
      </c>
      <c r="AE696" s="57">
        <v>63.64</v>
      </c>
      <c r="AF696" s="57">
        <v>47.06</v>
      </c>
      <c r="AI696" s="45">
        <f t="shared" si="152"/>
        <v>16.812000000000005</v>
      </c>
      <c r="AJ696" s="46">
        <f t="shared" si="153"/>
        <v>3.1879999999999988</v>
      </c>
      <c r="AK696" s="63" t="str">
        <f t="shared" si="154"/>
        <v>N</v>
      </c>
      <c r="AL696" s="63" t="str">
        <f t="shared" si="155"/>
        <v>N</v>
      </c>
      <c r="AM696" s="44" t="str">
        <f t="shared" si="156"/>
        <v>Win</v>
      </c>
      <c r="AN696" s="44" t="str">
        <f t="shared" si="157"/>
        <v>Loss</v>
      </c>
      <c r="AO696" s="44" t="str">
        <f t="shared" si="158"/>
        <v>Loss</v>
      </c>
      <c r="AP696" s="44">
        <f t="shared" si="159"/>
        <v>26</v>
      </c>
      <c r="AQ696" s="44">
        <f t="shared" si="160"/>
        <v>-50</v>
      </c>
      <c r="AR696" s="44">
        <f t="shared" si="161"/>
        <v>-50</v>
      </c>
      <c r="AS696" s="99" t="str">
        <f t="shared" si="162"/>
        <v>+</v>
      </c>
      <c r="AT696" s="99" t="str">
        <f t="shared" si="163"/>
        <v>-</v>
      </c>
      <c r="AU696" s="99" t="str">
        <f t="shared" si="164"/>
        <v>+</v>
      </c>
      <c r="AV696" s="99" t="str">
        <f t="shared" si="165"/>
        <v>+</v>
      </c>
      <c r="AW696" s="99" t="str">
        <f t="shared" si="166"/>
        <v>+</v>
      </c>
    </row>
    <row r="697" spans="1:49" ht="15">
      <c r="A697" s="56">
        <v>43618</v>
      </c>
      <c r="B697" s="57" t="s">
        <v>516</v>
      </c>
      <c r="C697" s="57" t="s">
        <v>517</v>
      </c>
      <c r="D697" s="57" t="s">
        <v>1659</v>
      </c>
      <c r="E697" s="57" t="s">
        <v>1660</v>
      </c>
      <c r="F697" s="57" t="s">
        <v>1661</v>
      </c>
      <c r="G697" s="57">
        <v>1</v>
      </c>
      <c r="H697" s="57">
        <v>0</v>
      </c>
      <c r="I697" s="57">
        <v>4.16</v>
      </c>
      <c r="J697" s="57">
        <v>3.26</v>
      </c>
      <c r="K697" s="57">
        <v>1.88</v>
      </c>
      <c r="L697" s="57">
        <v>2.2799999999999998</v>
      </c>
      <c r="M697" s="57">
        <v>17</v>
      </c>
      <c r="N697" s="57">
        <v>22</v>
      </c>
      <c r="O697" s="57">
        <v>0</v>
      </c>
      <c r="P697" s="57">
        <v>7</v>
      </c>
      <c r="Q697" s="57">
        <v>10</v>
      </c>
      <c r="R697" s="57">
        <v>0</v>
      </c>
      <c r="S697" s="57">
        <v>0</v>
      </c>
      <c r="T697" s="57">
        <v>0</v>
      </c>
      <c r="U697" s="57">
        <v>29.41</v>
      </c>
      <c r="V697" s="57">
        <v>23.53</v>
      </c>
      <c r="W697" s="57">
        <v>47.06</v>
      </c>
      <c r="X697" s="57">
        <v>50</v>
      </c>
      <c r="Y697" s="57">
        <v>27.27</v>
      </c>
      <c r="Z697" s="57">
        <v>22.73</v>
      </c>
      <c r="AA697" s="57">
        <v>28.57</v>
      </c>
      <c r="AB697" s="57">
        <v>50</v>
      </c>
      <c r="AC697" s="57">
        <v>5</v>
      </c>
      <c r="AD697" s="57">
        <v>14</v>
      </c>
      <c r="AE697" s="57">
        <v>60</v>
      </c>
      <c r="AF697" s="57">
        <v>57.14</v>
      </c>
      <c r="AI697" s="45">
        <f t="shared" si="152"/>
        <v>-9.3580000000000005</v>
      </c>
      <c r="AJ697" s="46">
        <f t="shared" si="153"/>
        <v>9.3580000000000005</v>
      </c>
      <c r="AK697" s="63" t="str">
        <f t="shared" si="154"/>
        <v>N</v>
      </c>
      <c r="AL697" s="63" t="str">
        <f t="shared" si="155"/>
        <v>N</v>
      </c>
      <c r="AM697" s="44" t="str">
        <f t="shared" si="156"/>
        <v>Win</v>
      </c>
      <c r="AN697" s="44" t="str">
        <f t="shared" si="157"/>
        <v>Loss</v>
      </c>
      <c r="AO697" s="44" t="str">
        <f t="shared" si="158"/>
        <v>Loss</v>
      </c>
      <c r="AP697" s="44">
        <f t="shared" si="159"/>
        <v>158</v>
      </c>
      <c r="AQ697" s="44">
        <f t="shared" si="160"/>
        <v>-50</v>
      </c>
      <c r="AR697" s="44">
        <f t="shared" si="161"/>
        <v>-50</v>
      </c>
      <c r="AS697" s="99" t="str">
        <f t="shared" si="162"/>
        <v>-</v>
      </c>
      <c r="AT697" s="99" t="str">
        <f t="shared" si="163"/>
        <v>n/a</v>
      </c>
      <c r="AU697" s="99" t="str">
        <f t="shared" si="164"/>
        <v>-</v>
      </c>
      <c r="AV697" s="99" t="str">
        <f t="shared" si="165"/>
        <v>-</v>
      </c>
      <c r="AW697" s="99" t="str">
        <f t="shared" si="166"/>
        <v>-</v>
      </c>
    </row>
    <row r="698" spans="1:49" ht="15">
      <c r="A698" s="56">
        <v>43618</v>
      </c>
      <c r="B698" s="57" t="s">
        <v>516</v>
      </c>
      <c r="C698" s="57" t="s">
        <v>517</v>
      </c>
      <c r="D698" s="57" t="s">
        <v>1662</v>
      </c>
      <c r="E698" s="57" t="s">
        <v>1663</v>
      </c>
      <c r="F698" s="57" t="s">
        <v>1664</v>
      </c>
      <c r="G698" s="57">
        <v>1</v>
      </c>
      <c r="H698" s="57">
        <v>1</v>
      </c>
      <c r="I698" s="57">
        <v>2.37</v>
      </c>
      <c r="J698" s="57">
        <v>3.15</v>
      </c>
      <c r="K698" s="57">
        <v>2.94</v>
      </c>
      <c r="L698" s="57">
        <v>-0.56999999999999995</v>
      </c>
      <c r="M698" s="57">
        <v>22</v>
      </c>
      <c r="N698" s="57">
        <v>17</v>
      </c>
      <c r="O698" s="57">
        <v>0</v>
      </c>
      <c r="P698" s="57">
        <v>10</v>
      </c>
      <c r="Q698" s="57">
        <v>9</v>
      </c>
      <c r="R698" s="57">
        <v>0</v>
      </c>
      <c r="S698" s="57">
        <v>0</v>
      </c>
      <c r="T698" s="57">
        <v>0</v>
      </c>
      <c r="U698" s="57">
        <v>36.36</v>
      </c>
      <c r="V698" s="57">
        <v>18.18</v>
      </c>
      <c r="W698" s="57">
        <v>45.45</v>
      </c>
      <c r="X698" s="57">
        <v>23.53</v>
      </c>
      <c r="Y698" s="57">
        <v>41.18</v>
      </c>
      <c r="Z698" s="57">
        <v>35.29</v>
      </c>
      <c r="AA698" s="57">
        <v>60</v>
      </c>
      <c r="AB698" s="57">
        <v>22.22</v>
      </c>
      <c r="AC698" s="57">
        <v>11</v>
      </c>
      <c r="AD698" s="57">
        <v>8</v>
      </c>
      <c r="AE698" s="57">
        <v>54.55</v>
      </c>
      <c r="AF698" s="57">
        <v>25</v>
      </c>
      <c r="AI698" s="45">
        <f t="shared" si="152"/>
        <v>-1.7660000000000018</v>
      </c>
      <c r="AJ698" s="46">
        <f t="shared" si="153"/>
        <v>1.7660000000000018</v>
      </c>
      <c r="AK698" s="63" t="str">
        <f t="shared" si="154"/>
        <v>N</v>
      </c>
      <c r="AL698" s="63" t="str">
        <f t="shared" si="155"/>
        <v>N</v>
      </c>
      <c r="AM698" s="44" t="str">
        <f t="shared" si="156"/>
        <v>Loss</v>
      </c>
      <c r="AN698" s="44" t="str">
        <f t="shared" si="157"/>
        <v>Win</v>
      </c>
      <c r="AO698" s="44" t="str">
        <f t="shared" si="158"/>
        <v>Loss</v>
      </c>
      <c r="AP698" s="44">
        <f t="shared" si="159"/>
        <v>-50</v>
      </c>
      <c r="AQ698" s="44">
        <f t="shared" si="160"/>
        <v>107.5</v>
      </c>
      <c r="AR698" s="44">
        <f t="shared" si="161"/>
        <v>-50</v>
      </c>
      <c r="AS698" s="99" t="str">
        <f t="shared" si="162"/>
        <v>+</v>
      </c>
      <c r="AT698" s="99" t="str">
        <f t="shared" si="163"/>
        <v>n/a</v>
      </c>
      <c r="AU698" s="99" t="str">
        <f t="shared" si="164"/>
        <v>+</v>
      </c>
      <c r="AV698" s="99" t="str">
        <f t="shared" si="165"/>
        <v>+</v>
      </c>
      <c r="AW698" s="99" t="str">
        <f t="shared" si="166"/>
        <v>-</v>
      </c>
    </row>
    <row r="699" spans="1:49" ht="15">
      <c r="A699" s="56">
        <v>43618</v>
      </c>
      <c r="B699" s="57" t="s">
        <v>1391</v>
      </c>
      <c r="C699" s="57" t="s">
        <v>1665</v>
      </c>
      <c r="D699" s="57" t="s">
        <v>1666</v>
      </c>
      <c r="E699" s="57" t="s">
        <v>1667</v>
      </c>
      <c r="F699" s="57" t="s">
        <v>1668</v>
      </c>
      <c r="G699" s="57">
        <v>3</v>
      </c>
      <c r="H699" s="57">
        <v>1</v>
      </c>
      <c r="I699" s="57">
        <v>2.56</v>
      </c>
      <c r="J699" s="57">
        <v>3.03</v>
      </c>
      <c r="K699" s="57">
        <v>3.03</v>
      </c>
      <c r="L699" s="57">
        <v>-0.47</v>
      </c>
      <c r="M699" s="57">
        <v>45</v>
      </c>
      <c r="N699" s="57">
        <v>46</v>
      </c>
      <c r="O699" s="57">
        <v>1</v>
      </c>
      <c r="P699" s="57">
        <v>21</v>
      </c>
      <c r="Q699" s="57">
        <v>25</v>
      </c>
      <c r="R699" s="57">
        <v>0</v>
      </c>
      <c r="S699" s="57">
        <v>100</v>
      </c>
      <c r="T699" s="57">
        <v>0</v>
      </c>
      <c r="U699" s="57">
        <v>28.89</v>
      </c>
      <c r="V699" s="57">
        <v>17.78</v>
      </c>
      <c r="W699" s="57">
        <v>53.33</v>
      </c>
      <c r="X699" s="57">
        <v>50</v>
      </c>
      <c r="Y699" s="57">
        <v>21.74</v>
      </c>
      <c r="Z699" s="57">
        <v>28.26</v>
      </c>
      <c r="AA699" s="57">
        <v>33.33</v>
      </c>
      <c r="AB699" s="57">
        <v>48</v>
      </c>
      <c r="AC699" s="57">
        <v>13</v>
      </c>
      <c r="AD699" s="57">
        <v>40</v>
      </c>
      <c r="AE699" s="57">
        <v>53.85</v>
      </c>
      <c r="AF699" s="57">
        <v>57.5</v>
      </c>
      <c r="AI699" s="45">
        <f t="shared" si="152"/>
        <v>0.3680000000000021</v>
      </c>
      <c r="AJ699" s="46">
        <f t="shared" si="153"/>
        <v>19.631999999999998</v>
      </c>
      <c r="AK699" s="63" t="str">
        <f t="shared" si="154"/>
        <v>N</v>
      </c>
      <c r="AL699" s="63" t="str">
        <f t="shared" si="155"/>
        <v>N</v>
      </c>
      <c r="AM699" s="44" t="str">
        <f t="shared" si="156"/>
        <v>Win</v>
      </c>
      <c r="AN699" s="44" t="str">
        <f t="shared" si="157"/>
        <v>Loss</v>
      </c>
      <c r="AO699" s="44" t="str">
        <f t="shared" si="158"/>
        <v>Loss</v>
      </c>
      <c r="AP699" s="44">
        <f t="shared" si="159"/>
        <v>78</v>
      </c>
      <c r="AQ699" s="44">
        <f t="shared" si="160"/>
        <v>-50</v>
      </c>
      <c r="AR699" s="44">
        <f t="shared" si="161"/>
        <v>-50</v>
      </c>
      <c r="AS699" s="99" t="str">
        <f t="shared" si="162"/>
        <v>+</v>
      </c>
      <c r="AT699" s="99" t="str">
        <f t="shared" si="163"/>
        <v>-</v>
      </c>
      <c r="AU699" s="99" t="str">
        <f t="shared" si="164"/>
        <v>-</v>
      </c>
      <c r="AV699" s="99" t="str">
        <f t="shared" si="165"/>
        <v>-</v>
      </c>
      <c r="AW699" s="99" t="str">
        <f t="shared" si="166"/>
        <v>+</v>
      </c>
    </row>
    <row r="700" spans="1:49" ht="15">
      <c r="A700" s="56">
        <v>43618</v>
      </c>
      <c r="B700" s="57" t="s">
        <v>222</v>
      </c>
      <c r="C700" s="57" t="s">
        <v>223</v>
      </c>
      <c r="D700" s="57" t="s">
        <v>1669</v>
      </c>
      <c r="E700" s="57" t="s">
        <v>245</v>
      </c>
      <c r="F700" s="57" t="s">
        <v>1670</v>
      </c>
      <c r="G700" s="57">
        <v>0</v>
      </c>
      <c r="H700" s="57">
        <v>2</v>
      </c>
      <c r="I700" s="57">
        <v>2.4</v>
      </c>
      <c r="J700" s="57">
        <v>3.36</v>
      </c>
      <c r="K700" s="57">
        <v>2.5299999999999998</v>
      </c>
      <c r="L700" s="57">
        <v>-0.13</v>
      </c>
      <c r="M700" s="57">
        <v>3</v>
      </c>
      <c r="N700" s="57">
        <v>2</v>
      </c>
      <c r="O700" s="57">
        <v>2</v>
      </c>
      <c r="P700" s="57">
        <v>2</v>
      </c>
      <c r="Q700" s="57">
        <v>1</v>
      </c>
      <c r="R700" s="57">
        <v>0</v>
      </c>
      <c r="S700" s="57">
        <v>50</v>
      </c>
      <c r="T700" s="57">
        <v>50</v>
      </c>
      <c r="U700" s="57">
        <v>33.33</v>
      </c>
      <c r="V700" s="57">
        <v>33.33</v>
      </c>
      <c r="W700" s="57">
        <v>33.33</v>
      </c>
      <c r="X700" s="57">
        <v>50</v>
      </c>
      <c r="Y700" s="57">
        <v>50</v>
      </c>
      <c r="Z700" s="57">
        <v>0</v>
      </c>
      <c r="AA700" s="57">
        <v>50</v>
      </c>
      <c r="AB700" s="57">
        <v>0</v>
      </c>
      <c r="AC700" s="57">
        <v>2</v>
      </c>
      <c r="AD700" s="57">
        <v>1</v>
      </c>
      <c r="AE700" s="57">
        <v>50</v>
      </c>
      <c r="AF700" s="57">
        <v>100</v>
      </c>
      <c r="AI700" s="45">
        <f t="shared" si="152"/>
        <v>-21.667000000000002</v>
      </c>
      <c r="AJ700" s="46">
        <f t="shared" si="153"/>
        <v>31.667000000000002</v>
      </c>
      <c r="AK700" s="63" t="str">
        <f t="shared" si="154"/>
        <v>N</v>
      </c>
      <c r="AL700" s="63" t="str">
        <f t="shared" si="155"/>
        <v>N</v>
      </c>
      <c r="AM700" s="44" t="str">
        <f t="shared" si="156"/>
        <v>Loss</v>
      </c>
      <c r="AN700" s="44" t="str">
        <f t="shared" si="157"/>
        <v>Loss</v>
      </c>
      <c r="AO700" s="44" t="str">
        <f t="shared" si="158"/>
        <v>Win</v>
      </c>
      <c r="AP700" s="44">
        <f t="shared" si="159"/>
        <v>-50</v>
      </c>
      <c r="AQ700" s="44">
        <f t="shared" si="160"/>
        <v>-50</v>
      </c>
      <c r="AR700" s="44">
        <f t="shared" si="161"/>
        <v>76.499999999999986</v>
      </c>
      <c r="AS700" s="99" t="str">
        <f t="shared" si="162"/>
        <v>+</v>
      </c>
      <c r="AT700" s="99" t="str">
        <f t="shared" si="163"/>
        <v>-</v>
      </c>
      <c r="AU700" s="99" t="str">
        <f t="shared" si="164"/>
        <v>-</v>
      </c>
      <c r="AV700" s="99" t="str">
        <f t="shared" si="165"/>
        <v>+</v>
      </c>
      <c r="AW700" s="99" t="str">
        <f t="shared" si="166"/>
        <v>-</v>
      </c>
    </row>
    <row r="701" spans="1:49" ht="15">
      <c r="A701" s="56">
        <v>43618</v>
      </c>
      <c r="B701" s="57" t="s">
        <v>1593</v>
      </c>
      <c r="C701" s="57" t="s">
        <v>257</v>
      </c>
      <c r="D701" s="57" t="s">
        <v>1671</v>
      </c>
      <c r="E701" s="57" t="s">
        <v>1672</v>
      </c>
      <c r="F701" s="57" t="s">
        <v>1673</v>
      </c>
      <c r="G701" s="57">
        <v>1</v>
      </c>
      <c r="H701" s="57">
        <v>0</v>
      </c>
      <c r="I701" s="57">
        <v>3.34</v>
      </c>
      <c r="J701" s="57">
        <v>3.47</v>
      </c>
      <c r="K701" s="57">
        <v>2.04</v>
      </c>
      <c r="L701" s="57">
        <v>1.3</v>
      </c>
      <c r="M701" s="57">
        <v>15</v>
      </c>
      <c r="N701" s="57">
        <v>20</v>
      </c>
      <c r="O701" s="57">
        <v>0</v>
      </c>
      <c r="P701" s="57">
        <v>8</v>
      </c>
      <c r="Q701" s="57">
        <v>9</v>
      </c>
      <c r="R701" s="57">
        <v>0</v>
      </c>
      <c r="S701" s="57">
        <v>0</v>
      </c>
      <c r="T701" s="57">
        <v>0</v>
      </c>
      <c r="U701" s="57">
        <v>46.67</v>
      </c>
      <c r="V701" s="57">
        <v>20</v>
      </c>
      <c r="W701" s="57">
        <v>33.33</v>
      </c>
      <c r="X701" s="57">
        <v>55</v>
      </c>
      <c r="Y701" s="57">
        <v>30</v>
      </c>
      <c r="Z701" s="57">
        <v>15</v>
      </c>
      <c r="AA701" s="57">
        <v>62.5</v>
      </c>
      <c r="AB701" s="57">
        <v>55.56</v>
      </c>
      <c r="AC701" s="57">
        <v>8</v>
      </c>
      <c r="AD701" s="57">
        <v>20</v>
      </c>
      <c r="AE701" s="57">
        <v>50</v>
      </c>
      <c r="AF701" s="57">
        <v>55</v>
      </c>
      <c r="AI701" s="45">
        <f t="shared" si="152"/>
        <v>-6.331999999999999</v>
      </c>
      <c r="AJ701" s="46">
        <f t="shared" si="153"/>
        <v>6.331999999999999</v>
      </c>
      <c r="AK701" s="63" t="str">
        <f t="shared" si="154"/>
        <v>N</v>
      </c>
      <c r="AL701" s="63" t="str">
        <f t="shared" si="155"/>
        <v>N</v>
      </c>
      <c r="AM701" s="44" t="str">
        <f t="shared" si="156"/>
        <v>Win</v>
      </c>
      <c r="AN701" s="44" t="str">
        <f t="shared" si="157"/>
        <v>Loss</v>
      </c>
      <c r="AO701" s="44" t="str">
        <f t="shared" si="158"/>
        <v>Loss</v>
      </c>
      <c r="AP701" s="44">
        <f t="shared" si="159"/>
        <v>117</v>
      </c>
      <c r="AQ701" s="44">
        <f t="shared" si="160"/>
        <v>-50</v>
      </c>
      <c r="AR701" s="44">
        <f t="shared" si="161"/>
        <v>-50</v>
      </c>
      <c r="AS701" s="99" t="str">
        <f t="shared" si="162"/>
        <v>-</v>
      </c>
      <c r="AT701" s="99" t="str">
        <f t="shared" si="163"/>
        <v>n/a</v>
      </c>
      <c r="AU701" s="99" t="str">
        <f t="shared" si="164"/>
        <v>-</v>
      </c>
      <c r="AV701" s="99" t="str">
        <f t="shared" si="165"/>
        <v>+</v>
      </c>
      <c r="AW701" s="99" t="str">
        <f t="shared" si="166"/>
        <v>-</v>
      </c>
    </row>
    <row r="702" spans="1:49" ht="15">
      <c r="A702" s="56">
        <v>43618</v>
      </c>
      <c r="B702" s="57" t="s">
        <v>351</v>
      </c>
      <c r="C702" s="57" t="s">
        <v>1400</v>
      </c>
      <c r="D702" s="57" t="s">
        <v>1674</v>
      </c>
      <c r="E702" s="57" t="s">
        <v>1675</v>
      </c>
      <c r="F702" s="57" t="s">
        <v>1676</v>
      </c>
      <c r="G702" s="57">
        <v>1</v>
      </c>
      <c r="H702" s="57">
        <v>2</v>
      </c>
      <c r="I702" s="57">
        <v>2.65</v>
      </c>
      <c r="J702" s="57">
        <v>3.3</v>
      </c>
      <c r="K702" s="57">
        <v>2.57</v>
      </c>
      <c r="L702" s="57">
        <v>0.08</v>
      </c>
      <c r="M702" s="57">
        <v>41</v>
      </c>
      <c r="N702" s="57">
        <v>40</v>
      </c>
      <c r="O702" s="57">
        <v>0</v>
      </c>
      <c r="P702" s="57">
        <v>23</v>
      </c>
      <c r="Q702" s="57">
        <v>19</v>
      </c>
      <c r="R702" s="57">
        <v>0</v>
      </c>
      <c r="S702" s="57">
        <v>0</v>
      </c>
      <c r="T702" s="57">
        <v>0</v>
      </c>
      <c r="U702" s="57">
        <v>43.9</v>
      </c>
      <c r="V702" s="57">
        <v>26.83</v>
      </c>
      <c r="W702" s="57">
        <v>29.27</v>
      </c>
      <c r="X702" s="57">
        <v>37.5</v>
      </c>
      <c r="Y702" s="57">
        <v>27.5</v>
      </c>
      <c r="Z702" s="57">
        <v>35</v>
      </c>
      <c r="AA702" s="57">
        <v>52.17</v>
      </c>
      <c r="AB702" s="57">
        <v>26.32</v>
      </c>
      <c r="AC702" s="57">
        <v>27</v>
      </c>
      <c r="AD702" s="57">
        <v>17</v>
      </c>
      <c r="AE702" s="57">
        <v>62.96</v>
      </c>
      <c r="AF702" s="57">
        <v>76.47</v>
      </c>
      <c r="AI702" s="45">
        <f t="shared" si="152"/>
        <v>2.3589999999999991</v>
      </c>
      <c r="AJ702" s="46">
        <f t="shared" si="153"/>
        <v>-2.3589999999999991</v>
      </c>
      <c r="AK702" s="63" t="str">
        <f t="shared" si="154"/>
        <v>N</v>
      </c>
      <c r="AL702" s="63" t="str">
        <f t="shared" si="155"/>
        <v>N</v>
      </c>
      <c r="AM702" s="44" t="str">
        <f t="shared" si="156"/>
        <v>Loss</v>
      </c>
      <c r="AN702" s="44" t="str">
        <f t="shared" si="157"/>
        <v>Loss</v>
      </c>
      <c r="AO702" s="44" t="str">
        <f t="shared" si="158"/>
        <v>Win</v>
      </c>
      <c r="AP702" s="44">
        <f t="shared" si="159"/>
        <v>-50</v>
      </c>
      <c r="AQ702" s="44">
        <f t="shared" si="160"/>
        <v>-50</v>
      </c>
      <c r="AR702" s="44">
        <f t="shared" si="161"/>
        <v>78.5</v>
      </c>
      <c r="AS702" s="99" t="str">
        <f t="shared" si="162"/>
        <v>-</v>
      </c>
      <c r="AT702" s="99" t="str">
        <f t="shared" si="163"/>
        <v>n/a</v>
      </c>
      <c r="AU702" s="99" t="str">
        <f t="shared" si="164"/>
        <v>+</v>
      </c>
      <c r="AV702" s="99" t="str">
        <f t="shared" si="165"/>
        <v>+</v>
      </c>
      <c r="AW702" s="99" t="str">
        <f t="shared" si="166"/>
        <v>+</v>
      </c>
    </row>
    <row r="703" spans="1:49" ht="15">
      <c r="A703" s="56">
        <v>43618</v>
      </c>
      <c r="B703" s="57" t="s">
        <v>351</v>
      </c>
      <c r="C703" s="57" t="s">
        <v>1400</v>
      </c>
      <c r="D703" s="57" t="s">
        <v>1677</v>
      </c>
      <c r="E703" s="57" t="s">
        <v>1678</v>
      </c>
      <c r="F703" s="57" t="s">
        <v>1679</v>
      </c>
      <c r="G703" s="57">
        <v>2</v>
      </c>
      <c r="H703" s="57">
        <v>1</v>
      </c>
      <c r="I703" s="57">
        <v>2.04</v>
      </c>
      <c r="J703" s="57">
        <v>3.4</v>
      </c>
      <c r="K703" s="57">
        <v>3.55</v>
      </c>
      <c r="L703" s="57">
        <v>-1.51</v>
      </c>
      <c r="M703" s="57">
        <v>44</v>
      </c>
      <c r="N703" s="57">
        <v>44</v>
      </c>
      <c r="O703" s="57">
        <v>3</v>
      </c>
      <c r="P703" s="57">
        <v>24</v>
      </c>
      <c r="Q703" s="57">
        <v>20</v>
      </c>
      <c r="R703" s="57">
        <v>33.33</v>
      </c>
      <c r="S703" s="57">
        <v>66.67</v>
      </c>
      <c r="T703" s="57">
        <v>0</v>
      </c>
      <c r="U703" s="57">
        <v>52.27</v>
      </c>
      <c r="V703" s="57">
        <v>25</v>
      </c>
      <c r="W703" s="57">
        <v>22.73</v>
      </c>
      <c r="X703" s="57">
        <v>50</v>
      </c>
      <c r="Y703" s="57">
        <v>22.73</v>
      </c>
      <c r="Z703" s="57">
        <v>27.27</v>
      </c>
      <c r="AA703" s="57">
        <v>54.17</v>
      </c>
      <c r="AB703" s="57">
        <v>35</v>
      </c>
      <c r="AC703" s="57">
        <v>37</v>
      </c>
      <c r="AD703" s="57">
        <v>41</v>
      </c>
      <c r="AE703" s="57">
        <v>54.05</v>
      </c>
      <c r="AF703" s="57">
        <v>53.66</v>
      </c>
      <c r="AI703" s="45">
        <f t="shared" si="152"/>
        <v>18.255000000000003</v>
      </c>
      <c r="AJ703" s="46">
        <f t="shared" si="153"/>
        <v>-4.9209999999999994</v>
      </c>
      <c r="AK703" s="63" t="str">
        <f t="shared" si="154"/>
        <v>N</v>
      </c>
      <c r="AL703" s="63" t="str">
        <f t="shared" si="155"/>
        <v>N</v>
      </c>
      <c r="AM703" s="44" t="str">
        <f t="shared" si="156"/>
        <v>Win</v>
      </c>
      <c r="AN703" s="44" t="str">
        <f t="shared" si="157"/>
        <v>Loss</v>
      </c>
      <c r="AO703" s="44" t="str">
        <f t="shared" si="158"/>
        <v>Loss</v>
      </c>
      <c r="AP703" s="44">
        <f t="shared" si="159"/>
        <v>52</v>
      </c>
      <c r="AQ703" s="44">
        <f t="shared" si="160"/>
        <v>-50</v>
      </c>
      <c r="AR703" s="44">
        <f t="shared" si="161"/>
        <v>-50</v>
      </c>
      <c r="AS703" s="99" t="str">
        <f t="shared" si="162"/>
        <v>+</v>
      </c>
      <c r="AT703" s="99" t="str">
        <f t="shared" si="163"/>
        <v>+</v>
      </c>
      <c r="AU703" s="99" t="str">
        <f t="shared" si="164"/>
        <v>+</v>
      </c>
      <c r="AV703" s="99" t="str">
        <f t="shared" si="165"/>
        <v>+</v>
      </c>
      <c r="AW703" s="99" t="str">
        <f t="shared" si="166"/>
        <v>+</v>
      </c>
    </row>
    <row r="704" spans="1:49" ht="15">
      <c r="A704" s="56">
        <v>43618</v>
      </c>
      <c r="B704" s="57" t="s">
        <v>469</v>
      </c>
      <c r="C704" s="57" t="s">
        <v>218</v>
      </c>
      <c r="D704" s="57" t="s">
        <v>1680</v>
      </c>
      <c r="E704" s="57" t="s">
        <v>1681</v>
      </c>
      <c r="F704" s="57" t="s">
        <v>1682</v>
      </c>
      <c r="G704" s="57">
        <v>3</v>
      </c>
      <c r="H704" s="57">
        <v>0</v>
      </c>
      <c r="I704" s="57">
        <v>1.62</v>
      </c>
      <c r="J704" s="57">
        <v>3.72</v>
      </c>
      <c r="K704" s="57">
        <v>5.64</v>
      </c>
      <c r="L704" s="57">
        <v>-4.0199999999999996</v>
      </c>
      <c r="M704" s="57">
        <v>41</v>
      </c>
      <c r="N704" s="57">
        <v>43</v>
      </c>
      <c r="O704" s="57">
        <v>3</v>
      </c>
      <c r="P704" s="57">
        <v>21</v>
      </c>
      <c r="Q704" s="57">
        <v>22</v>
      </c>
      <c r="R704" s="57">
        <v>33.33</v>
      </c>
      <c r="S704" s="57">
        <v>0</v>
      </c>
      <c r="T704" s="57">
        <v>66.67</v>
      </c>
      <c r="U704" s="57">
        <v>36.590000000000003</v>
      </c>
      <c r="V704" s="57">
        <v>34.15</v>
      </c>
      <c r="W704" s="57">
        <v>29.27</v>
      </c>
      <c r="X704" s="57">
        <v>39.53</v>
      </c>
      <c r="Y704" s="57">
        <v>34.880000000000003</v>
      </c>
      <c r="Z704" s="57">
        <v>25.58</v>
      </c>
      <c r="AA704" s="57">
        <v>47.62</v>
      </c>
      <c r="AB704" s="57">
        <v>27.27</v>
      </c>
      <c r="AC704" s="57">
        <v>24</v>
      </c>
      <c r="AD704" s="57">
        <v>26</v>
      </c>
      <c r="AE704" s="57">
        <v>41.67</v>
      </c>
      <c r="AF704" s="57">
        <v>46.15</v>
      </c>
      <c r="AI704" s="45">
        <f t="shared" si="152"/>
        <v>-11.401000000000003</v>
      </c>
      <c r="AJ704" s="46">
        <f t="shared" si="153"/>
        <v>11.401000000000003</v>
      </c>
      <c r="AK704" s="63" t="str">
        <f t="shared" si="154"/>
        <v>N</v>
      </c>
      <c r="AL704" s="63" t="str">
        <f t="shared" si="155"/>
        <v>N</v>
      </c>
      <c r="AM704" s="44" t="str">
        <f t="shared" si="156"/>
        <v>Win</v>
      </c>
      <c r="AN704" s="44" t="str">
        <f t="shared" si="157"/>
        <v>Loss</v>
      </c>
      <c r="AO704" s="44" t="str">
        <f t="shared" si="158"/>
        <v>Loss</v>
      </c>
      <c r="AP704" s="44">
        <f t="shared" si="159"/>
        <v>31</v>
      </c>
      <c r="AQ704" s="44">
        <f t="shared" si="160"/>
        <v>-50</v>
      </c>
      <c r="AR704" s="44">
        <f t="shared" si="161"/>
        <v>-50</v>
      </c>
      <c r="AS704" s="99" t="str">
        <f t="shared" si="162"/>
        <v>+</v>
      </c>
      <c r="AT704" s="99" t="str">
        <f t="shared" si="163"/>
        <v>-</v>
      </c>
      <c r="AU704" s="99" t="str">
        <f t="shared" si="164"/>
        <v>-</v>
      </c>
      <c r="AV704" s="99" t="str">
        <f t="shared" si="165"/>
        <v>+</v>
      </c>
      <c r="AW704" s="99" t="str">
        <f t="shared" si="166"/>
        <v>-</v>
      </c>
    </row>
    <row r="705" spans="1:49" ht="15">
      <c r="A705" s="56">
        <v>43618</v>
      </c>
      <c r="B705" s="57" t="s">
        <v>115</v>
      </c>
      <c r="C705" s="57" t="s">
        <v>116</v>
      </c>
      <c r="D705" s="57" t="s">
        <v>1683</v>
      </c>
      <c r="E705" s="57" t="s">
        <v>125</v>
      </c>
      <c r="F705" s="57" t="s">
        <v>1684</v>
      </c>
      <c r="G705" s="57">
        <v>1</v>
      </c>
      <c r="H705" s="57">
        <v>1</v>
      </c>
      <c r="I705" s="57">
        <v>2.11</v>
      </c>
      <c r="J705" s="57">
        <v>2.97</v>
      </c>
      <c r="K705" s="57">
        <v>3.64</v>
      </c>
      <c r="L705" s="57">
        <v>-1.53</v>
      </c>
      <c r="M705" s="57">
        <v>44</v>
      </c>
      <c r="N705" s="57">
        <v>58</v>
      </c>
      <c r="O705" s="57">
        <v>0</v>
      </c>
      <c r="P705" s="57">
        <v>23</v>
      </c>
      <c r="Q705" s="57">
        <v>28</v>
      </c>
      <c r="R705" s="57">
        <v>0</v>
      </c>
      <c r="S705" s="57">
        <v>0</v>
      </c>
      <c r="T705" s="57">
        <v>0</v>
      </c>
      <c r="U705" s="57">
        <v>38.64</v>
      </c>
      <c r="V705" s="57">
        <v>22.73</v>
      </c>
      <c r="W705" s="57">
        <v>38.64</v>
      </c>
      <c r="X705" s="57">
        <v>24.14</v>
      </c>
      <c r="Y705" s="57">
        <v>25.86</v>
      </c>
      <c r="Z705" s="57">
        <v>50</v>
      </c>
      <c r="AA705" s="57">
        <v>60.87</v>
      </c>
      <c r="AB705" s="57">
        <v>10.71</v>
      </c>
      <c r="AC705" s="57">
        <v>27</v>
      </c>
      <c r="AD705" s="57">
        <v>21</v>
      </c>
      <c r="AE705" s="57">
        <v>51.85</v>
      </c>
      <c r="AF705" s="57">
        <v>42.86</v>
      </c>
      <c r="AI705" s="45">
        <f t="shared" si="152"/>
        <v>4.859</v>
      </c>
      <c r="AJ705" s="46">
        <f t="shared" si="153"/>
        <v>-4.859</v>
      </c>
      <c r="AK705" s="63" t="str">
        <f t="shared" si="154"/>
        <v>N</v>
      </c>
      <c r="AL705" s="63" t="str">
        <f t="shared" si="155"/>
        <v>N</v>
      </c>
      <c r="AM705" s="44" t="str">
        <f t="shared" si="156"/>
        <v>Loss</v>
      </c>
      <c r="AN705" s="44" t="str">
        <f t="shared" si="157"/>
        <v>Win</v>
      </c>
      <c r="AO705" s="44" t="str">
        <f t="shared" si="158"/>
        <v>Loss</v>
      </c>
      <c r="AP705" s="44">
        <f t="shared" si="159"/>
        <v>-50</v>
      </c>
      <c r="AQ705" s="44">
        <f t="shared" si="160"/>
        <v>98.5</v>
      </c>
      <c r="AR705" s="44">
        <f t="shared" si="161"/>
        <v>-50</v>
      </c>
      <c r="AS705" s="99" t="str">
        <f t="shared" si="162"/>
        <v>+</v>
      </c>
      <c r="AT705" s="99" t="str">
        <f t="shared" si="163"/>
        <v>n/a</v>
      </c>
      <c r="AU705" s="99" t="str">
        <f t="shared" si="164"/>
        <v>+</v>
      </c>
      <c r="AV705" s="99" t="str">
        <f t="shared" si="165"/>
        <v>+</v>
      </c>
      <c r="AW705" s="99" t="str">
        <f t="shared" si="166"/>
        <v>+</v>
      </c>
    </row>
    <row r="706" spans="1:49" ht="15">
      <c r="A706" s="56">
        <v>43618</v>
      </c>
      <c r="B706" s="57" t="s">
        <v>115</v>
      </c>
      <c r="C706" s="57" t="s">
        <v>126</v>
      </c>
      <c r="D706" s="57" t="s">
        <v>1685</v>
      </c>
      <c r="E706" s="57" t="s">
        <v>141</v>
      </c>
      <c r="F706" s="57" t="s">
        <v>137</v>
      </c>
      <c r="G706" s="57">
        <v>1</v>
      </c>
      <c r="H706" s="57">
        <v>1</v>
      </c>
      <c r="I706" s="57">
        <v>3.07</v>
      </c>
      <c r="J706" s="57">
        <v>3.4</v>
      </c>
      <c r="K706" s="57">
        <v>2.0499999999999998</v>
      </c>
      <c r="L706" s="57">
        <v>1.02</v>
      </c>
      <c r="M706" s="57">
        <v>8</v>
      </c>
      <c r="N706" s="57">
        <v>31</v>
      </c>
      <c r="O706" s="57">
        <v>1</v>
      </c>
      <c r="P706" s="57">
        <v>3</v>
      </c>
      <c r="Q706" s="57">
        <v>14</v>
      </c>
      <c r="R706" s="57">
        <v>0</v>
      </c>
      <c r="S706" s="57">
        <v>0</v>
      </c>
      <c r="T706" s="57">
        <v>100</v>
      </c>
      <c r="U706" s="57">
        <v>12.5</v>
      </c>
      <c r="V706" s="57">
        <v>0</v>
      </c>
      <c r="W706" s="57">
        <v>87.5</v>
      </c>
      <c r="X706" s="57">
        <v>54.84</v>
      </c>
      <c r="Y706" s="57">
        <v>32.26</v>
      </c>
      <c r="Z706" s="57">
        <v>12.9</v>
      </c>
      <c r="AA706" s="57">
        <v>0</v>
      </c>
      <c r="AB706" s="57">
        <v>35.71</v>
      </c>
      <c r="AC706" s="57">
        <v>1</v>
      </c>
      <c r="AD706" s="57">
        <v>17</v>
      </c>
      <c r="AE706" s="57">
        <v>0</v>
      </c>
      <c r="AF706" s="57">
        <v>64.709999999999994</v>
      </c>
      <c r="AI706" s="45">
        <f t="shared" si="152"/>
        <v>-56.614000000000004</v>
      </c>
      <c r="AJ706" s="46">
        <f t="shared" si="153"/>
        <v>56.614000000000004</v>
      </c>
      <c r="AK706" s="63" t="str">
        <f t="shared" si="154"/>
        <v>N</v>
      </c>
      <c r="AL706" s="63" t="str">
        <f t="shared" si="155"/>
        <v>Y</v>
      </c>
      <c r="AM706" s="44" t="str">
        <f t="shared" si="156"/>
        <v>Loss</v>
      </c>
      <c r="AN706" s="44" t="str">
        <f t="shared" si="157"/>
        <v>Win</v>
      </c>
      <c r="AO706" s="44" t="str">
        <f t="shared" si="158"/>
        <v>Loss</v>
      </c>
      <c r="AP706" s="44">
        <f t="shared" si="159"/>
        <v>-50</v>
      </c>
      <c r="AQ706" s="44">
        <f t="shared" si="160"/>
        <v>120</v>
      </c>
      <c r="AR706" s="44">
        <f t="shared" si="161"/>
        <v>-50</v>
      </c>
      <c r="AS706" s="99" t="str">
        <f t="shared" si="162"/>
        <v>-</v>
      </c>
      <c r="AT706" s="99" t="str">
        <f t="shared" si="163"/>
        <v>-</v>
      </c>
      <c r="AU706" s="99" t="str">
        <f t="shared" si="164"/>
        <v>-</v>
      </c>
      <c r="AV706" s="99" t="str">
        <f t="shared" si="165"/>
        <v>-</v>
      </c>
      <c r="AW706" s="99" t="str">
        <f t="shared" si="166"/>
        <v>-</v>
      </c>
    </row>
    <row r="707" spans="1:49" ht="15">
      <c r="A707" s="56">
        <v>43618</v>
      </c>
      <c r="B707" s="57" t="s">
        <v>115</v>
      </c>
      <c r="C707" s="57" t="s">
        <v>126</v>
      </c>
      <c r="D707" s="57" t="s">
        <v>1686</v>
      </c>
      <c r="E707" s="57" t="s">
        <v>153</v>
      </c>
      <c r="F707" s="57" t="s">
        <v>149</v>
      </c>
      <c r="G707" s="57">
        <v>4</v>
      </c>
      <c r="H707" s="57">
        <v>3</v>
      </c>
      <c r="I707" s="57">
        <v>2.98</v>
      </c>
      <c r="J707" s="57">
        <v>3.35</v>
      </c>
      <c r="K707" s="57">
        <v>2.11</v>
      </c>
      <c r="L707" s="57">
        <v>0.87</v>
      </c>
      <c r="M707" s="57">
        <v>10</v>
      </c>
      <c r="N707" s="57">
        <v>20</v>
      </c>
      <c r="O707" s="57">
        <v>1</v>
      </c>
      <c r="P707" s="57">
        <v>5</v>
      </c>
      <c r="Q707" s="57">
        <v>10</v>
      </c>
      <c r="R707" s="57">
        <v>0</v>
      </c>
      <c r="S707" s="57">
        <v>0</v>
      </c>
      <c r="T707" s="57">
        <v>100</v>
      </c>
      <c r="U707" s="57">
        <v>20</v>
      </c>
      <c r="V707" s="57">
        <v>10</v>
      </c>
      <c r="W707" s="57">
        <v>70</v>
      </c>
      <c r="X707" s="57">
        <v>35</v>
      </c>
      <c r="Y707" s="57">
        <v>25</v>
      </c>
      <c r="Z707" s="57">
        <v>40</v>
      </c>
      <c r="AA707" s="57">
        <v>20</v>
      </c>
      <c r="AB707" s="57">
        <v>30</v>
      </c>
      <c r="AC707" s="57">
        <v>5</v>
      </c>
      <c r="AD707" s="57">
        <v>10</v>
      </c>
      <c r="AE707" s="57">
        <v>20</v>
      </c>
      <c r="AF707" s="57">
        <v>60</v>
      </c>
      <c r="AI707" s="45">
        <f t="shared" si="152"/>
        <v>-40.5</v>
      </c>
      <c r="AJ707" s="46">
        <f t="shared" si="153"/>
        <v>40.5</v>
      </c>
      <c r="AK707" s="63" t="str">
        <f t="shared" si="154"/>
        <v>N</v>
      </c>
      <c r="AL707" s="63" t="str">
        <f t="shared" si="155"/>
        <v>N</v>
      </c>
      <c r="AM707" s="44" t="str">
        <f t="shared" si="156"/>
        <v>Win</v>
      </c>
      <c r="AN707" s="44" t="str">
        <f t="shared" si="157"/>
        <v>Loss</v>
      </c>
      <c r="AO707" s="44" t="str">
        <f t="shared" si="158"/>
        <v>Loss</v>
      </c>
      <c r="AP707" s="44">
        <f t="shared" si="159"/>
        <v>99</v>
      </c>
      <c r="AQ707" s="44">
        <f t="shared" si="160"/>
        <v>-50</v>
      </c>
      <c r="AR707" s="44">
        <f t="shared" si="161"/>
        <v>-50</v>
      </c>
      <c r="AS707" s="99" t="str">
        <f t="shared" si="162"/>
        <v>-</v>
      </c>
      <c r="AT707" s="99" t="str">
        <f t="shared" si="163"/>
        <v>-</v>
      </c>
      <c r="AU707" s="99" t="str">
        <f t="shared" si="164"/>
        <v>-</v>
      </c>
      <c r="AV707" s="99" t="str">
        <f t="shared" si="165"/>
        <v>-</v>
      </c>
      <c r="AW707" s="99" t="str">
        <f t="shared" si="166"/>
        <v>-</v>
      </c>
    </row>
    <row r="708" spans="1:49" ht="15">
      <c r="A708" s="56">
        <v>43618</v>
      </c>
      <c r="B708" s="57" t="s">
        <v>516</v>
      </c>
      <c r="C708" s="57" t="s">
        <v>517</v>
      </c>
      <c r="D708" s="57" t="s">
        <v>1687</v>
      </c>
      <c r="E708" s="57" t="s">
        <v>1688</v>
      </c>
      <c r="F708" s="57" t="s">
        <v>1689</v>
      </c>
      <c r="G708" s="57">
        <v>1</v>
      </c>
      <c r="H708" s="57">
        <v>1</v>
      </c>
      <c r="I708" s="57">
        <v>2.4300000000000002</v>
      </c>
      <c r="J708" s="57">
        <v>3.16</v>
      </c>
      <c r="K708" s="57">
        <v>2.78</v>
      </c>
      <c r="L708" s="57">
        <v>-0.35</v>
      </c>
      <c r="M708" s="57">
        <v>19</v>
      </c>
      <c r="N708" s="57">
        <v>17</v>
      </c>
      <c r="O708" s="57">
        <v>0</v>
      </c>
      <c r="P708" s="57">
        <v>9</v>
      </c>
      <c r="Q708" s="57">
        <v>9</v>
      </c>
      <c r="R708" s="57">
        <v>0</v>
      </c>
      <c r="S708" s="57">
        <v>0</v>
      </c>
      <c r="T708" s="57">
        <v>0</v>
      </c>
      <c r="U708" s="57">
        <v>31.58</v>
      </c>
      <c r="V708" s="57">
        <v>26.32</v>
      </c>
      <c r="W708" s="57">
        <v>42.11</v>
      </c>
      <c r="X708" s="57">
        <v>41.18</v>
      </c>
      <c r="Y708" s="57">
        <v>29.41</v>
      </c>
      <c r="Z708" s="57">
        <v>29.41</v>
      </c>
      <c r="AA708" s="57">
        <v>33.33</v>
      </c>
      <c r="AB708" s="57">
        <v>33.33</v>
      </c>
      <c r="AC708" s="57">
        <v>11</v>
      </c>
      <c r="AD708" s="57">
        <v>11</v>
      </c>
      <c r="AE708" s="57">
        <v>45.45</v>
      </c>
      <c r="AF708" s="57">
        <v>54.55</v>
      </c>
      <c r="AI708" s="45">
        <f t="shared" si="152"/>
        <v>-4.769000000000001</v>
      </c>
      <c r="AJ708" s="46">
        <f t="shared" si="153"/>
        <v>4.769000000000001</v>
      </c>
      <c r="AK708" s="63" t="str">
        <f t="shared" si="154"/>
        <v>N</v>
      </c>
      <c r="AL708" s="63" t="str">
        <f t="shared" si="155"/>
        <v>N</v>
      </c>
      <c r="AM708" s="44" t="str">
        <f t="shared" si="156"/>
        <v>Loss</v>
      </c>
      <c r="AN708" s="44" t="str">
        <f t="shared" si="157"/>
        <v>Win</v>
      </c>
      <c r="AO708" s="44" t="str">
        <f t="shared" si="158"/>
        <v>Loss</v>
      </c>
      <c r="AP708" s="44">
        <f t="shared" si="159"/>
        <v>-50</v>
      </c>
      <c r="AQ708" s="44">
        <f t="shared" si="160"/>
        <v>108</v>
      </c>
      <c r="AR708" s="44">
        <f t="shared" si="161"/>
        <v>-50</v>
      </c>
      <c r="AS708" s="99" t="str">
        <f t="shared" si="162"/>
        <v>+</v>
      </c>
      <c r="AT708" s="99" t="str">
        <f t="shared" si="163"/>
        <v>n/a</v>
      </c>
      <c r="AU708" s="99" t="str">
        <f t="shared" si="164"/>
        <v>-</v>
      </c>
      <c r="AV708" s="99" t="str">
        <f t="shared" si="165"/>
        <v>-</v>
      </c>
      <c r="AW708" s="99" t="str">
        <f t="shared" si="166"/>
        <v>-</v>
      </c>
    </row>
    <row r="709" spans="1:49" ht="15">
      <c r="A709" s="56">
        <v>43618</v>
      </c>
      <c r="B709" s="57" t="s">
        <v>1690</v>
      </c>
      <c r="C709" s="57" t="s">
        <v>1691</v>
      </c>
      <c r="D709" s="57" t="s">
        <v>1692</v>
      </c>
      <c r="E709" s="57" t="s">
        <v>1693</v>
      </c>
      <c r="F709" s="57" t="s">
        <v>1694</v>
      </c>
      <c r="G709" s="57">
        <v>0</v>
      </c>
      <c r="H709" s="57">
        <v>3</v>
      </c>
      <c r="I709" s="57">
        <v>4.45</v>
      </c>
      <c r="J709" s="57">
        <v>3.9</v>
      </c>
      <c r="K709" s="57">
        <v>1.64</v>
      </c>
      <c r="L709" s="57">
        <v>2.81</v>
      </c>
      <c r="M709" s="57">
        <v>10</v>
      </c>
      <c r="N709" s="57">
        <v>27</v>
      </c>
      <c r="O709" s="57">
        <v>0</v>
      </c>
      <c r="P709" s="57">
        <v>3</v>
      </c>
      <c r="Q709" s="57">
        <v>11</v>
      </c>
      <c r="R709" s="57">
        <v>0</v>
      </c>
      <c r="S709" s="57">
        <v>0</v>
      </c>
      <c r="T709" s="57">
        <v>0</v>
      </c>
      <c r="U709" s="57">
        <v>10</v>
      </c>
      <c r="V709" s="57">
        <v>40</v>
      </c>
      <c r="W709" s="57">
        <v>50</v>
      </c>
      <c r="X709" s="57">
        <v>55.56</v>
      </c>
      <c r="Y709" s="57">
        <v>14.81</v>
      </c>
      <c r="Z709" s="57">
        <v>29.63</v>
      </c>
      <c r="AA709" s="57">
        <v>33.33</v>
      </c>
      <c r="AB709" s="57">
        <v>63.64</v>
      </c>
      <c r="AC709" s="57">
        <v>3</v>
      </c>
      <c r="AD709" s="57">
        <v>20</v>
      </c>
      <c r="AE709" s="57">
        <v>33.33</v>
      </c>
      <c r="AF709" s="57">
        <v>55</v>
      </c>
      <c r="AI709" s="45">
        <f t="shared" si="152"/>
        <v>-10.667000000000003</v>
      </c>
      <c r="AJ709" s="46">
        <f t="shared" si="153"/>
        <v>10.667000000000003</v>
      </c>
      <c r="AK709" s="63" t="str">
        <f t="shared" si="154"/>
        <v>N</v>
      </c>
      <c r="AL709" s="63" t="str">
        <f t="shared" si="155"/>
        <v>N</v>
      </c>
      <c r="AM709" s="44" t="str">
        <f t="shared" si="156"/>
        <v>Loss</v>
      </c>
      <c r="AN709" s="44" t="str">
        <f t="shared" si="157"/>
        <v>Loss</v>
      </c>
      <c r="AO709" s="44" t="str">
        <f t="shared" si="158"/>
        <v>Win</v>
      </c>
      <c r="AP709" s="44">
        <f t="shared" si="159"/>
        <v>-50</v>
      </c>
      <c r="AQ709" s="44">
        <f t="shared" si="160"/>
        <v>-50</v>
      </c>
      <c r="AR709" s="44">
        <f t="shared" si="161"/>
        <v>32</v>
      </c>
      <c r="AS709" s="99" t="str">
        <f t="shared" si="162"/>
        <v>-</v>
      </c>
      <c r="AT709" s="99" t="str">
        <f t="shared" si="163"/>
        <v>n/a</v>
      </c>
      <c r="AU709" s="99" t="str">
        <f t="shared" si="164"/>
        <v>-</v>
      </c>
      <c r="AV709" s="99" t="str">
        <f t="shared" si="165"/>
        <v>-</v>
      </c>
      <c r="AW709" s="99" t="str">
        <f t="shared" si="166"/>
        <v>-</v>
      </c>
    </row>
    <row r="710" spans="1:49" ht="15">
      <c r="A710" s="56">
        <v>43618</v>
      </c>
      <c r="B710" s="57" t="s">
        <v>1690</v>
      </c>
      <c r="C710" s="57" t="s">
        <v>1691</v>
      </c>
      <c r="D710" s="57" t="s">
        <v>1695</v>
      </c>
      <c r="E710" s="57" t="s">
        <v>1696</v>
      </c>
      <c r="F710" s="57" t="s">
        <v>1697</v>
      </c>
      <c r="G710" s="57">
        <v>1</v>
      </c>
      <c r="H710" s="57">
        <v>1</v>
      </c>
      <c r="I710" s="57">
        <v>1.88</v>
      </c>
      <c r="J710" s="57">
        <v>3.64</v>
      </c>
      <c r="K710" s="57">
        <v>3.5</v>
      </c>
      <c r="L710" s="57">
        <v>-1.62</v>
      </c>
      <c r="M710" s="57">
        <v>11</v>
      </c>
      <c r="N710" s="57">
        <v>16</v>
      </c>
      <c r="O710" s="57">
        <v>1</v>
      </c>
      <c r="P710" s="57">
        <v>4</v>
      </c>
      <c r="Q710" s="57">
        <v>9</v>
      </c>
      <c r="R710" s="57">
        <v>100</v>
      </c>
      <c r="S710" s="57">
        <v>0</v>
      </c>
      <c r="T710" s="57">
        <v>0</v>
      </c>
      <c r="U710" s="57">
        <v>72.73</v>
      </c>
      <c r="V710" s="57">
        <v>9.09</v>
      </c>
      <c r="W710" s="57">
        <v>18.18</v>
      </c>
      <c r="X710" s="57">
        <v>37.5</v>
      </c>
      <c r="Y710" s="57">
        <v>18.75</v>
      </c>
      <c r="Z710" s="57">
        <v>43.75</v>
      </c>
      <c r="AA710" s="57">
        <v>50</v>
      </c>
      <c r="AB710" s="57">
        <v>44.44</v>
      </c>
      <c r="AC710" s="57">
        <v>9</v>
      </c>
      <c r="AD710" s="57">
        <v>2</v>
      </c>
      <c r="AE710" s="57">
        <v>77.78</v>
      </c>
      <c r="AF710" s="57">
        <v>50</v>
      </c>
      <c r="AI710" s="45">
        <f t="shared" si="152"/>
        <v>41.193999999999996</v>
      </c>
      <c r="AJ710" s="46">
        <f t="shared" si="153"/>
        <v>-41.193999999999996</v>
      </c>
      <c r="AK710" s="63" t="str">
        <f t="shared" si="154"/>
        <v>Y</v>
      </c>
      <c r="AL710" s="63" t="str">
        <f t="shared" si="155"/>
        <v>N</v>
      </c>
      <c r="AM710" s="44" t="str">
        <f t="shared" si="156"/>
        <v>Loss</v>
      </c>
      <c r="AN710" s="44" t="str">
        <f t="shared" si="157"/>
        <v>Win</v>
      </c>
      <c r="AO710" s="44" t="str">
        <f t="shared" si="158"/>
        <v>Loss</v>
      </c>
      <c r="AP710" s="44">
        <f t="shared" si="159"/>
        <v>-50</v>
      </c>
      <c r="AQ710" s="44">
        <f t="shared" si="160"/>
        <v>132</v>
      </c>
      <c r="AR710" s="44">
        <f t="shared" si="161"/>
        <v>-50</v>
      </c>
      <c r="AS710" s="99" t="str">
        <f t="shared" si="162"/>
        <v>+</v>
      </c>
      <c r="AT710" s="99" t="str">
        <f t="shared" si="163"/>
        <v>+</v>
      </c>
      <c r="AU710" s="99" t="str">
        <f t="shared" si="164"/>
        <v>+</v>
      </c>
      <c r="AV710" s="99" t="str">
        <f t="shared" si="165"/>
        <v>+</v>
      </c>
      <c r="AW710" s="99" t="str">
        <f t="shared" si="166"/>
        <v>+</v>
      </c>
    </row>
    <row r="711" spans="1:49" ht="15">
      <c r="A711" s="56">
        <v>43618</v>
      </c>
      <c r="B711" s="57" t="s">
        <v>1690</v>
      </c>
      <c r="C711" s="57" t="s">
        <v>1691</v>
      </c>
      <c r="D711" s="57" t="s">
        <v>1698</v>
      </c>
      <c r="E711" s="57" t="s">
        <v>1699</v>
      </c>
      <c r="F711" s="57" t="s">
        <v>1700</v>
      </c>
      <c r="G711" s="57">
        <v>3</v>
      </c>
      <c r="H711" s="57">
        <v>0</v>
      </c>
      <c r="I711" s="57">
        <v>1.37</v>
      </c>
      <c r="J711" s="57">
        <v>4.7</v>
      </c>
      <c r="K711" s="57">
        <v>6.78</v>
      </c>
      <c r="L711" s="57">
        <v>-5.41</v>
      </c>
      <c r="M711" s="57">
        <v>16</v>
      </c>
      <c r="N711" s="57">
        <v>18</v>
      </c>
      <c r="O711" s="57">
        <v>1</v>
      </c>
      <c r="P711" s="57">
        <v>5</v>
      </c>
      <c r="Q711" s="57">
        <v>5</v>
      </c>
      <c r="R711" s="57">
        <v>100</v>
      </c>
      <c r="S711" s="57">
        <v>0</v>
      </c>
      <c r="T711" s="57">
        <v>0</v>
      </c>
      <c r="U711" s="57">
        <v>37.5</v>
      </c>
      <c r="V711" s="57">
        <v>18.75</v>
      </c>
      <c r="W711" s="57">
        <v>43.75</v>
      </c>
      <c r="X711" s="57">
        <v>16.670000000000002</v>
      </c>
      <c r="Y711" s="57">
        <v>27.78</v>
      </c>
      <c r="Z711" s="57">
        <v>55.56</v>
      </c>
      <c r="AA711" s="57">
        <v>20</v>
      </c>
      <c r="AB711" s="57">
        <v>0</v>
      </c>
      <c r="AC711" s="57">
        <v>10</v>
      </c>
      <c r="AD711" s="57">
        <v>6</v>
      </c>
      <c r="AE711" s="57">
        <v>40</v>
      </c>
      <c r="AF711" s="57">
        <v>50</v>
      </c>
      <c r="AI711" s="45">
        <f t="shared" si="152"/>
        <v>35.625</v>
      </c>
      <c r="AJ711" s="46">
        <f t="shared" si="153"/>
        <v>-35.625</v>
      </c>
      <c r="AK711" s="63" t="str">
        <f t="shared" si="154"/>
        <v>N</v>
      </c>
      <c r="AL711" s="63" t="str">
        <f t="shared" si="155"/>
        <v>N</v>
      </c>
      <c r="AM711" s="44" t="str">
        <f t="shared" si="156"/>
        <v>Win</v>
      </c>
      <c r="AN711" s="44" t="str">
        <f t="shared" si="157"/>
        <v>Loss</v>
      </c>
      <c r="AO711" s="44" t="str">
        <f t="shared" si="158"/>
        <v>Loss</v>
      </c>
      <c r="AP711" s="44">
        <f t="shared" si="159"/>
        <v>18.5</v>
      </c>
      <c r="AQ711" s="44">
        <f t="shared" si="160"/>
        <v>-50</v>
      </c>
      <c r="AR711" s="44">
        <f t="shared" si="161"/>
        <v>-50</v>
      </c>
      <c r="AS711" s="99" t="str">
        <f t="shared" si="162"/>
        <v>+</v>
      </c>
      <c r="AT711" s="99" t="str">
        <f t="shared" si="163"/>
        <v>+</v>
      </c>
      <c r="AU711" s="99" t="str">
        <f t="shared" si="164"/>
        <v>+</v>
      </c>
      <c r="AV711" s="99" t="str">
        <f t="shared" si="165"/>
        <v>+</v>
      </c>
      <c r="AW711" s="99" t="str">
        <f t="shared" si="166"/>
        <v>+</v>
      </c>
    </row>
    <row r="712" spans="1:49" ht="15">
      <c r="A712" s="56">
        <v>43618</v>
      </c>
      <c r="B712" s="57" t="s">
        <v>1690</v>
      </c>
      <c r="C712" s="57" t="s">
        <v>1691</v>
      </c>
      <c r="D712" s="57" t="s">
        <v>1701</v>
      </c>
      <c r="E712" s="57" t="s">
        <v>1702</v>
      </c>
      <c r="F712" s="57" t="s">
        <v>1703</v>
      </c>
      <c r="G712" s="57">
        <v>1</v>
      </c>
      <c r="H712" s="57">
        <v>0</v>
      </c>
      <c r="I712" s="57">
        <v>1.53</v>
      </c>
      <c r="J712" s="57">
        <v>3.91</v>
      </c>
      <c r="K712" s="57">
        <v>5.2</v>
      </c>
      <c r="L712" s="57">
        <v>-3.67</v>
      </c>
      <c r="M712" s="57">
        <v>20</v>
      </c>
      <c r="N712" s="57">
        <v>20</v>
      </c>
      <c r="O712" s="57">
        <v>1</v>
      </c>
      <c r="P712" s="57">
        <v>10</v>
      </c>
      <c r="Q712" s="57">
        <v>8</v>
      </c>
      <c r="R712" s="57">
        <v>100</v>
      </c>
      <c r="S712" s="57">
        <v>0</v>
      </c>
      <c r="T712" s="57">
        <v>0</v>
      </c>
      <c r="U712" s="57">
        <v>40</v>
      </c>
      <c r="V712" s="57">
        <v>30</v>
      </c>
      <c r="W712" s="57">
        <v>30</v>
      </c>
      <c r="X712" s="57">
        <v>15</v>
      </c>
      <c r="Y712" s="57">
        <v>20</v>
      </c>
      <c r="Z712" s="57">
        <v>65</v>
      </c>
      <c r="AA712" s="57">
        <v>30</v>
      </c>
      <c r="AB712" s="57">
        <v>0</v>
      </c>
      <c r="AC712" s="57">
        <v>10</v>
      </c>
      <c r="AD712" s="57">
        <v>3</v>
      </c>
      <c r="AE712" s="57">
        <v>50</v>
      </c>
      <c r="AF712" s="57">
        <v>33.33</v>
      </c>
      <c r="AI712" s="45">
        <f t="shared" si="152"/>
        <v>43</v>
      </c>
      <c r="AJ712" s="46">
        <f t="shared" si="153"/>
        <v>-43</v>
      </c>
      <c r="AK712" s="63" t="str">
        <f t="shared" si="154"/>
        <v>Y</v>
      </c>
      <c r="AL712" s="63" t="str">
        <f t="shared" si="155"/>
        <v>N</v>
      </c>
      <c r="AM712" s="44" t="str">
        <f t="shared" si="156"/>
        <v>Win</v>
      </c>
      <c r="AN712" s="44" t="str">
        <f t="shared" si="157"/>
        <v>Loss</v>
      </c>
      <c r="AO712" s="44" t="str">
        <f t="shared" si="158"/>
        <v>Loss</v>
      </c>
      <c r="AP712" s="44">
        <f t="shared" si="159"/>
        <v>26.5</v>
      </c>
      <c r="AQ712" s="44">
        <f t="shared" si="160"/>
        <v>-50</v>
      </c>
      <c r="AR712" s="44">
        <f t="shared" si="161"/>
        <v>-50</v>
      </c>
      <c r="AS712" s="99" t="str">
        <f t="shared" si="162"/>
        <v>+</v>
      </c>
      <c r="AT712" s="99" t="str">
        <f t="shared" si="163"/>
        <v>+</v>
      </c>
      <c r="AU712" s="99" t="str">
        <f t="shared" si="164"/>
        <v>+</v>
      </c>
      <c r="AV712" s="99" t="str">
        <f t="shared" si="165"/>
        <v>+</v>
      </c>
      <c r="AW712" s="99" t="str">
        <f t="shared" si="166"/>
        <v>+</v>
      </c>
    </row>
    <row r="713" spans="1:49" ht="15">
      <c r="A713" s="56">
        <v>43618</v>
      </c>
      <c r="B713" s="57" t="s">
        <v>1690</v>
      </c>
      <c r="C713" s="57" t="s">
        <v>1691</v>
      </c>
      <c r="D713" s="57" t="s">
        <v>1704</v>
      </c>
      <c r="E713" s="57" t="s">
        <v>1705</v>
      </c>
      <c r="F713" s="57" t="s">
        <v>1706</v>
      </c>
      <c r="G713" s="57">
        <v>0</v>
      </c>
      <c r="H713" s="57">
        <v>1</v>
      </c>
      <c r="I713" s="57">
        <v>3.14</v>
      </c>
      <c r="J713" s="57">
        <v>3.67</v>
      </c>
      <c r="K713" s="57">
        <v>1.96</v>
      </c>
      <c r="L713" s="57">
        <v>1.18</v>
      </c>
      <c r="M713" s="57">
        <v>22</v>
      </c>
      <c r="N713" s="57">
        <v>26</v>
      </c>
      <c r="O713" s="57">
        <v>3</v>
      </c>
      <c r="P713" s="57">
        <v>14</v>
      </c>
      <c r="Q713" s="57">
        <v>14</v>
      </c>
      <c r="R713" s="57">
        <v>33.33</v>
      </c>
      <c r="S713" s="57">
        <v>33.33</v>
      </c>
      <c r="T713" s="57">
        <v>33.33</v>
      </c>
      <c r="U713" s="57">
        <v>40.909999999999997</v>
      </c>
      <c r="V713" s="57">
        <v>31.82</v>
      </c>
      <c r="W713" s="57">
        <v>27.27</v>
      </c>
      <c r="X713" s="57">
        <v>65.38</v>
      </c>
      <c r="Y713" s="57">
        <v>23.08</v>
      </c>
      <c r="Z713" s="57">
        <v>11.54</v>
      </c>
      <c r="AA713" s="57">
        <v>35.71</v>
      </c>
      <c r="AB713" s="57">
        <v>71.430000000000007</v>
      </c>
      <c r="AC713" s="57">
        <v>15</v>
      </c>
      <c r="AD713" s="57">
        <v>22</v>
      </c>
      <c r="AE713" s="57">
        <v>40</v>
      </c>
      <c r="AF713" s="57">
        <v>63.64</v>
      </c>
      <c r="AI713" s="45">
        <f t="shared" ref="AI713:AI776" si="167">(+R713*$R$6)+(S713*$S$6)-(T713*$T$6)+(U713*$U$6)+(V713*$V$6)-(W713*$W$6)-(X713*$X$6)-(Y713*$Y$6)+(Z713*$Z$6)</f>
        <v>-3.8330000000000002</v>
      </c>
      <c r="AJ713" s="46">
        <f t="shared" ref="AJ713:AJ776" si="168">(-R713*$R$6)+(S713*$S$6)+(T713*$T$6)-(U713*$U$6)-(V713*$V$6)+(W713*$W$6)+(X713*$X$6)+(Y713*$Y$6)-(Z713*$Z$6)</f>
        <v>10.499000000000001</v>
      </c>
      <c r="AK713" s="63" t="str">
        <f t="shared" ref="AK713:AK776" si="169">IF($AK$6="Y",IF(AI713&gt;=$AI$6,"Y",IF(AA713&gt;=$AA$6,"Y","N")),IF(AI713&gt;=$AI$6,"Y",IF(AA713&gt;=$AA$6,"Y",IF(L713&lt;0,IF(AE713&gt;=$AE$6,"Y","N"),"N"))))</f>
        <v>N</v>
      </c>
      <c r="AL713" s="63" t="str">
        <f t="shared" ref="AL713:AL776" si="170">IF($AL$6="Y",IF(AJ713&gt;=$AJ$6,"Y",IF(AB713&gt;=$AB$6,"Y","N")),IF(AJ713&gt;=$AJ$6,"Y",IF(AB713&gt;=$AB$6,"Y",IF(L713&gt;0,IF(AF713&gt;=$AF$6,"Y","N"),"N"))))</f>
        <v>N</v>
      </c>
      <c r="AM713" s="44" t="str">
        <f t="shared" ref="AM713:AM776" si="171">IF(G713&gt;H713,"Win","Loss")</f>
        <v>Loss</v>
      </c>
      <c r="AN713" s="44" t="str">
        <f t="shared" ref="AN713:AN776" si="172">IF(G713=H713,"Win","Loss")</f>
        <v>Loss</v>
      </c>
      <c r="AO713" s="44" t="str">
        <f t="shared" ref="AO713:AO776" si="173">IF(G713&lt;H713,"Win","Loss")</f>
        <v>Win</v>
      </c>
      <c r="AP713" s="44">
        <f t="shared" ref="AP713:AP776" si="174">IF(AM713="Win",(I713*$B$2)-$B$2,-$B$2)</f>
        <v>-50</v>
      </c>
      <c r="AQ713" s="44">
        <f t="shared" ref="AQ713:AQ776" si="175">IF(AN713="Win",(J713*$B$2)-$B$2,-$B$2)</f>
        <v>-50</v>
      </c>
      <c r="AR713" s="44">
        <f t="shared" ref="AR713:AR776" si="176">IF(AO713="Win",(K713*$B$2)-$B$2,-$B$2)</f>
        <v>48</v>
      </c>
      <c r="AS713" s="99" t="str">
        <f t="shared" si="162"/>
        <v>-</v>
      </c>
      <c r="AT713" s="99" t="str">
        <f t="shared" si="163"/>
        <v>-</v>
      </c>
      <c r="AU713" s="99" t="str">
        <f t="shared" si="164"/>
        <v>-</v>
      </c>
      <c r="AV713" s="99" t="str">
        <f t="shared" si="165"/>
        <v>-</v>
      </c>
      <c r="AW713" s="99" t="str">
        <f t="shared" si="166"/>
        <v>-</v>
      </c>
    </row>
    <row r="714" spans="1:49" ht="15">
      <c r="A714" s="56">
        <v>43618</v>
      </c>
      <c r="B714" s="57" t="s">
        <v>222</v>
      </c>
      <c r="C714" s="57" t="s">
        <v>494</v>
      </c>
      <c r="D714" s="57" t="s">
        <v>1707</v>
      </c>
      <c r="E714" s="57" t="s">
        <v>1708</v>
      </c>
      <c r="F714" s="57" t="s">
        <v>1709</v>
      </c>
      <c r="G714" s="57">
        <v>2</v>
      </c>
      <c r="H714" s="57">
        <v>3</v>
      </c>
      <c r="I714" s="57">
        <v>2.29</v>
      </c>
      <c r="J714" s="57">
        <v>3.42</v>
      </c>
      <c r="K714" s="57">
        <v>3.11</v>
      </c>
      <c r="L714" s="57">
        <v>-0.82</v>
      </c>
      <c r="M714" s="57">
        <v>48</v>
      </c>
      <c r="N714" s="57">
        <v>20</v>
      </c>
      <c r="O714" s="57">
        <v>0</v>
      </c>
      <c r="P714" s="57">
        <v>22</v>
      </c>
      <c r="Q714" s="57">
        <v>7</v>
      </c>
      <c r="R714" s="57">
        <v>0</v>
      </c>
      <c r="S714" s="57">
        <v>0</v>
      </c>
      <c r="T714" s="57">
        <v>0</v>
      </c>
      <c r="U714" s="57">
        <v>37.5</v>
      </c>
      <c r="V714" s="57">
        <v>22.92</v>
      </c>
      <c r="W714" s="57">
        <v>39.58</v>
      </c>
      <c r="X714" s="57">
        <v>55</v>
      </c>
      <c r="Y714" s="57">
        <v>20</v>
      </c>
      <c r="Z714" s="57">
        <v>25</v>
      </c>
      <c r="AA714" s="57">
        <v>40.909999999999997</v>
      </c>
      <c r="AB714" s="57">
        <v>28.57</v>
      </c>
      <c r="AC714" s="57">
        <v>23</v>
      </c>
      <c r="AD714" s="57">
        <v>13</v>
      </c>
      <c r="AE714" s="57">
        <v>39.130000000000003</v>
      </c>
      <c r="AF714" s="57">
        <v>69.23</v>
      </c>
      <c r="AI714" s="45">
        <f t="shared" si="167"/>
        <v>-6.1240000000000006</v>
      </c>
      <c r="AJ714" s="46">
        <f t="shared" si="168"/>
        <v>6.1240000000000006</v>
      </c>
      <c r="AK714" s="63" t="str">
        <f t="shared" si="169"/>
        <v>N</v>
      </c>
      <c r="AL714" s="63" t="str">
        <f t="shared" si="170"/>
        <v>N</v>
      </c>
      <c r="AM714" s="44" t="str">
        <f t="shared" si="171"/>
        <v>Loss</v>
      </c>
      <c r="AN714" s="44" t="str">
        <f t="shared" si="172"/>
        <v>Loss</v>
      </c>
      <c r="AO714" s="44" t="str">
        <f t="shared" si="173"/>
        <v>Win</v>
      </c>
      <c r="AP714" s="44">
        <f t="shared" si="174"/>
        <v>-50</v>
      </c>
      <c r="AQ714" s="44">
        <f t="shared" si="175"/>
        <v>-50</v>
      </c>
      <c r="AR714" s="44">
        <f t="shared" si="176"/>
        <v>105.5</v>
      </c>
      <c r="AS714" s="99" t="str">
        <f t="shared" ref="AS714:AS777" si="177">IF(I714&lt;K714,"+","-")</f>
        <v>+</v>
      </c>
      <c r="AT714" s="99" t="str">
        <f t="shared" ref="AT714:AT777" si="178">IF(O714=0,"n/a",IF(R714&gt;T714,"+","-"))</f>
        <v>n/a</v>
      </c>
      <c r="AU714" s="99" t="str">
        <f t="shared" ref="AU714:AU777" si="179">IF(U714&gt;X714,"+","-")</f>
        <v>-</v>
      </c>
      <c r="AV714" s="99" t="str">
        <f t="shared" ref="AV714:AV777" si="180">IF(AA714&gt;AB714,"+","-")</f>
        <v>+</v>
      </c>
      <c r="AW714" s="99" t="str">
        <f t="shared" ref="AW714:AW777" si="181">IF(AI714&gt;0,"+","-")</f>
        <v>-</v>
      </c>
    </row>
    <row r="715" spans="1:49" ht="15">
      <c r="A715" s="56">
        <v>43618</v>
      </c>
      <c r="B715" s="57" t="s">
        <v>222</v>
      </c>
      <c r="C715" s="57" t="s">
        <v>540</v>
      </c>
      <c r="D715" s="57" t="s">
        <v>1710</v>
      </c>
      <c r="E715" s="57" t="s">
        <v>1711</v>
      </c>
      <c r="F715" s="57" t="s">
        <v>1712</v>
      </c>
      <c r="G715" s="57">
        <v>1</v>
      </c>
      <c r="H715" s="57">
        <v>1</v>
      </c>
      <c r="I715" s="57">
        <v>1.97</v>
      </c>
      <c r="J715" s="57">
        <v>3.36</v>
      </c>
      <c r="K715" s="57">
        <v>3.52</v>
      </c>
      <c r="L715" s="57">
        <v>-1.55</v>
      </c>
      <c r="M715" s="57">
        <v>32</v>
      </c>
      <c r="N715" s="57">
        <v>29</v>
      </c>
      <c r="O715" s="57">
        <v>4</v>
      </c>
      <c r="P715" s="57">
        <v>16</v>
      </c>
      <c r="Q715" s="57">
        <v>13</v>
      </c>
      <c r="R715" s="57">
        <v>50</v>
      </c>
      <c r="S715" s="57">
        <v>25</v>
      </c>
      <c r="T715" s="57">
        <v>25</v>
      </c>
      <c r="U715" s="57">
        <v>43.75</v>
      </c>
      <c r="V715" s="57">
        <v>34.380000000000003</v>
      </c>
      <c r="W715" s="57">
        <v>21.88</v>
      </c>
      <c r="X715" s="57">
        <v>37.93</v>
      </c>
      <c r="Y715" s="57">
        <v>20.69</v>
      </c>
      <c r="Z715" s="57">
        <v>41.38</v>
      </c>
      <c r="AA715" s="57">
        <v>62.5</v>
      </c>
      <c r="AB715" s="57">
        <v>38.46</v>
      </c>
      <c r="AC715" s="57">
        <v>19</v>
      </c>
      <c r="AD715" s="57">
        <v>9</v>
      </c>
      <c r="AE715" s="57">
        <v>52.63</v>
      </c>
      <c r="AF715" s="57">
        <v>66.67</v>
      </c>
      <c r="AI715" s="45">
        <f t="shared" si="167"/>
        <v>16.433</v>
      </c>
      <c r="AJ715" s="46">
        <f t="shared" si="168"/>
        <v>-11.433000000000002</v>
      </c>
      <c r="AK715" s="63" t="str">
        <f t="shared" si="169"/>
        <v>N</v>
      </c>
      <c r="AL715" s="63" t="str">
        <f t="shared" si="170"/>
        <v>N</v>
      </c>
      <c r="AM715" s="44" t="str">
        <f t="shared" si="171"/>
        <v>Loss</v>
      </c>
      <c r="AN715" s="44" t="str">
        <f t="shared" si="172"/>
        <v>Win</v>
      </c>
      <c r="AO715" s="44" t="str">
        <f t="shared" si="173"/>
        <v>Loss</v>
      </c>
      <c r="AP715" s="44">
        <f t="shared" si="174"/>
        <v>-50</v>
      </c>
      <c r="AQ715" s="44">
        <f t="shared" si="175"/>
        <v>118</v>
      </c>
      <c r="AR715" s="44">
        <f t="shared" si="176"/>
        <v>-50</v>
      </c>
      <c r="AS715" s="99" t="str">
        <f t="shared" si="177"/>
        <v>+</v>
      </c>
      <c r="AT715" s="99" t="str">
        <f t="shared" si="178"/>
        <v>+</v>
      </c>
      <c r="AU715" s="99" t="str">
        <f t="shared" si="179"/>
        <v>+</v>
      </c>
      <c r="AV715" s="99" t="str">
        <f t="shared" si="180"/>
        <v>+</v>
      </c>
      <c r="AW715" s="99" t="str">
        <f t="shared" si="181"/>
        <v>+</v>
      </c>
    </row>
    <row r="716" spans="1:49" ht="15">
      <c r="A716" s="56">
        <v>43618</v>
      </c>
      <c r="B716" s="57" t="s">
        <v>222</v>
      </c>
      <c r="C716" s="57" t="s">
        <v>223</v>
      </c>
      <c r="D716" s="57" t="s">
        <v>1713</v>
      </c>
      <c r="E716" s="57" t="s">
        <v>1714</v>
      </c>
      <c r="F716" s="57" t="s">
        <v>1715</v>
      </c>
      <c r="G716" s="57">
        <v>5</v>
      </c>
      <c r="H716" s="57">
        <v>1</v>
      </c>
      <c r="I716" s="57">
        <v>2.2799999999999998</v>
      </c>
      <c r="J716" s="57">
        <v>3.46</v>
      </c>
      <c r="K716" s="57">
        <v>2.61</v>
      </c>
      <c r="L716" s="57">
        <v>-0.33</v>
      </c>
      <c r="M716" s="57">
        <v>4</v>
      </c>
      <c r="N716" s="57">
        <v>3</v>
      </c>
      <c r="O716" s="57">
        <v>0</v>
      </c>
      <c r="P716" s="57">
        <v>3</v>
      </c>
      <c r="Q716" s="57">
        <v>2</v>
      </c>
      <c r="R716" s="57">
        <v>0</v>
      </c>
      <c r="S716" s="57">
        <v>0</v>
      </c>
      <c r="T716" s="57">
        <v>0</v>
      </c>
      <c r="U716" s="57">
        <v>50</v>
      </c>
      <c r="V716" s="57">
        <v>0</v>
      </c>
      <c r="W716" s="57">
        <v>50</v>
      </c>
      <c r="X716" s="57">
        <v>33.33</v>
      </c>
      <c r="Y716" s="57">
        <v>0</v>
      </c>
      <c r="Z716" s="57">
        <v>66.67</v>
      </c>
      <c r="AA716" s="57">
        <v>66.67</v>
      </c>
      <c r="AB716" s="57">
        <v>0</v>
      </c>
      <c r="AC716" s="57">
        <v>1</v>
      </c>
      <c r="AD716" s="57">
        <v>1</v>
      </c>
      <c r="AE716" s="57">
        <v>0</v>
      </c>
      <c r="AF716" s="57">
        <v>100</v>
      </c>
      <c r="AI716" s="45">
        <f t="shared" si="167"/>
        <v>6.668000000000001</v>
      </c>
      <c r="AJ716" s="46">
        <f t="shared" si="168"/>
        <v>-6.668000000000001</v>
      </c>
      <c r="AK716" s="63" t="str">
        <f t="shared" si="169"/>
        <v>N</v>
      </c>
      <c r="AL716" s="63" t="str">
        <f t="shared" si="170"/>
        <v>N</v>
      </c>
      <c r="AM716" s="44" t="str">
        <f t="shared" si="171"/>
        <v>Win</v>
      </c>
      <c r="AN716" s="44" t="str">
        <f t="shared" si="172"/>
        <v>Loss</v>
      </c>
      <c r="AO716" s="44" t="str">
        <f t="shared" si="173"/>
        <v>Loss</v>
      </c>
      <c r="AP716" s="44">
        <f t="shared" si="174"/>
        <v>63.999999999999986</v>
      </c>
      <c r="AQ716" s="44">
        <f t="shared" si="175"/>
        <v>-50</v>
      </c>
      <c r="AR716" s="44">
        <f t="shared" si="176"/>
        <v>-50</v>
      </c>
      <c r="AS716" s="99" t="str">
        <f t="shared" si="177"/>
        <v>+</v>
      </c>
      <c r="AT716" s="99" t="str">
        <f t="shared" si="178"/>
        <v>n/a</v>
      </c>
      <c r="AU716" s="99" t="str">
        <f t="shared" si="179"/>
        <v>+</v>
      </c>
      <c r="AV716" s="99" t="str">
        <f t="shared" si="180"/>
        <v>+</v>
      </c>
      <c r="AW716" s="99" t="str">
        <f t="shared" si="181"/>
        <v>+</v>
      </c>
    </row>
    <row r="717" spans="1:49" ht="15">
      <c r="A717" s="56">
        <v>43618</v>
      </c>
      <c r="B717" s="57" t="s">
        <v>489</v>
      </c>
      <c r="C717" s="57" t="s">
        <v>1716</v>
      </c>
      <c r="D717" s="57" t="s">
        <v>1717</v>
      </c>
      <c r="E717" s="57" t="s">
        <v>1532</v>
      </c>
      <c r="F717" s="57" t="s">
        <v>1718</v>
      </c>
      <c r="G717" s="57">
        <v>1</v>
      </c>
      <c r="H717" s="57">
        <v>1</v>
      </c>
      <c r="I717" s="57">
        <v>1.94</v>
      </c>
      <c r="J717" s="57">
        <v>3.36</v>
      </c>
      <c r="K717" s="57">
        <v>3.52</v>
      </c>
      <c r="L717" s="57">
        <v>-1.58</v>
      </c>
      <c r="M717" s="57">
        <v>28</v>
      </c>
      <c r="N717" s="57">
        <v>29</v>
      </c>
      <c r="O717" s="57">
        <v>2</v>
      </c>
      <c r="P717" s="57">
        <v>14</v>
      </c>
      <c r="Q717" s="57">
        <v>14</v>
      </c>
      <c r="R717" s="57">
        <v>50</v>
      </c>
      <c r="S717" s="57">
        <v>0</v>
      </c>
      <c r="T717" s="57">
        <v>50</v>
      </c>
      <c r="U717" s="57">
        <v>46.43</v>
      </c>
      <c r="V717" s="57">
        <v>32.14</v>
      </c>
      <c r="W717" s="57">
        <v>21.43</v>
      </c>
      <c r="X717" s="57">
        <v>44.83</v>
      </c>
      <c r="Y717" s="57">
        <v>24.14</v>
      </c>
      <c r="Z717" s="57">
        <v>31.03</v>
      </c>
      <c r="AA717" s="57">
        <v>71.430000000000007</v>
      </c>
      <c r="AB717" s="57">
        <v>21.43</v>
      </c>
      <c r="AC717" s="57">
        <v>21</v>
      </c>
      <c r="AD717" s="57">
        <v>21</v>
      </c>
      <c r="AE717" s="57">
        <v>57.14</v>
      </c>
      <c r="AF717" s="57">
        <v>57.14</v>
      </c>
      <c r="AI717" s="45">
        <f t="shared" si="167"/>
        <v>3.0399999999999996</v>
      </c>
      <c r="AJ717" s="46">
        <f t="shared" si="168"/>
        <v>-3.0399999999999996</v>
      </c>
      <c r="AK717" s="63" t="str">
        <f t="shared" si="169"/>
        <v>N</v>
      </c>
      <c r="AL717" s="63" t="str">
        <f t="shared" si="170"/>
        <v>N</v>
      </c>
      <c r="AM717" s="44" t="str">
        <f t="shared" si="171"/>
        <v>Loss</v>
      </c>
      <c r="AN717" s="44" t="str">
        <f t="shared" si="172"/>
        <v>Win</v>
      </c>
      <c r="AO717" s="44" t="str">
        <f t="shared" si="173"/>
        <v>Loss</v>
      </c>
      <c r="AP717" s="44">
        <f t="shared" si="174"/>
        <v>-50</v>
      </c>
      <c r="AQ717" s="44">
        <f t="shared" si="175"/>
        <v>118</v>
      </c>
      <c r="AR717" s="44">
        <f t="shared" si="176"/>
        <v>-50</v>
      </c>
      <c r="AS717" s="99" t="str">
        <f t="shared" si="177"/>
        <v>+</v>
      </c>
      <c r="AT717" s="99" t="str">
        <f t="shared" si="178"/>
        <v>-</v>
      </c>
      <c r="AU717" s="99" t="str">
        <f t="shared" si="179"/>
        <v>+</v>
      </c>
      <c r="AV717" s="99" t="str">
        <f t="shared" si="180"/>
        <v>+</v>
      </c>
      <c r="AW717" s="99" t="str">
        <f t="shared" si="181"/>
        <v>+</v>
      </c>
    </row>
    <row r="718" spans="1:49" ht="15">
      <c r="A718" s="56">
        <v>43618</v>
      </c>
      <c r="B718" s="57" t="s">
        <v>489</v>
      </c>
      <c r="C718" s="57" t="s">
        <v>1716</v>
      </c>
      <c r="D718" s="57" t="s">
        <v>1719</v>
      </c>
      <c r="E718" s="57" t="s">
        <v>1720</v>
      </c>
      <c r="F718" s="57" t="s">
        <v>1721</v>
      </c>
      <c r="G718" s="57">
        <v>1</v>
      </c>
      <c r="H718" s="57">
        <v>0</v>
      </c>
      <c r="I718" s="57">
        <v>1.59</v>
      </c>
      <c r="J718" s="57">
        <v>3.64</v>
      </c>
      <c r="K718" s="57">
        <v>5.3</v>
      </c>
      <c r="L718" s="57">
        <v>-3.71</v>
      </c>
      <c r="M718" s="57">
        <v>26</v>
      </c>
      <c r="N718" s="57">
        <v>26</v>
      </c>
      <c r="O718" s="57">
        <v>2</v>
      </c>
      <c r="P718" s="57">
        <v>13</v>
      </c>
      <c r="Q718" s="57">
        <v>13</v>
      </c>
      <c r="R718" s="57">
        <v>0</v>
      </c>
      <c r="S718" s="57">
        <v>50</v>
      </c>
      <c r="T718" s="57">
        <v>50</v>
      </c>
      <c r="U718" s="57">
        <v>34.619999999999997</v>
      </c>
      <c r="V718" s="57">
        <v>34.619999999999997</v>
      </c>
      <c r="W718" s="57">
        <v>30.77</v>
      </c>
      <c r="X718" s="57">
        <v>34.619999999999997</v>
      </c>
      <c r="Y718" s="57">
        <v>23.08</v>
      </c>
      <c r="Z718" s="57">
        <v>42.31</v>
      </c>
      <c r="AA718" s="57">
        <v>46.15</v>
      </c>
      <c r="AB718" s="57">
        <v>15.38</v>
      </c>
      <c r="AC718" s="57">
        <v>14</v>
      </c>
      <c r="AD718" s="57">
        <v>7</v>
      </c>
      <c r="AE718" s="57">
        <v>50</v>
      </c>
      <c r="AF718" s="57">
        <v>85.71</v>
      </c>
      <c r="AI718" s="45">
        <f t="shared" si="167"/>
        <v>-6.5379999999999985</v>
      </c>
      <c r="AJ718" s="46">
        <f t="shared" si="168"/>
        <v>16.537999999999997</v>
      </c>
      <c r="AK718" s="63" t="str">
        <f t="shared" si="169"/>
        <v>N</v>
      </c>
      <c r="AL718" s="63" t="str">
        <f t="shared" si="170"/>
        <v>N</v>
      </c>
      <c r="AM718" s="44" t="str">
        <f t="shared" si="171"/>
        <v>Win</v>
      </c>
      <c r="AN718" s="44" t="str">
        <f t="shared" si="172"/>
        <v>Loss</v>
      </c>
      <c r="AO718" s="44" t="str">
        <f t="shared" si="173"/>
        <v>Loss</v>
      </c>
      <c r="AP718" s="44">
        <f t="shared" si="174"/>
        <v>29.5</v>
      </c>
      <c r="AQ718" s="44">
        <f t="shared" si="175"/>
        <v>-50</v>
      </c>
      <c r="AR718" s="44">
        <f t="shared" si="176"/>
        <v>-50</v>
      </c>
      <c r="AS718" s="99" t="str">
        <f t="shared" si="177"/>
        <v>+</v>
      </c>
      <c r="AT718" s="99" t="str">
        <f t="shared" si="178"/>
        <v>-</v>
      </c>
      <c r="AU718" s="99" t="str">
        <f t="shared" si="179"/>
        <v>-</v>
      </c>
      <c r="AV718" s="99" t="str">
        <f t="shared" si="180"/>
        <v>+</v>
      </c>
      <c r="AW718" s="99" t="str">
        <f t="shared" si="181"/>
        <v>-</v>
      </c>
    </row>
    <row r="719" spans="1:49" ht="15">
      <c r="A719" s="56">
        <v>43618</v>
      </c>
      <c r="B719" s="57" t="s">
        <v>480</v>
      </c>
      <c r="C719" s="57" t="s">
        <v>481</v>
      </c>
      <c r="D719" s="57" t="s">
        <v>1722</v>
      </c>
      <c r="E719" s="57" t="s">
        <v>1723</v>
      </c>
      <c r="F719" s="57" t="s">
        <v>1724</v>
      </c>
      <c r="G719" s="57">
        <v>1</v>
      </c>
      <c r="H719" s="57">
        <v>1</v>
      </c>
      <c r="I719" s="57">
        <v>2.86</v>
      </c>
      <c r="J719" s="57">
        <v>3.18</v>
      </c>
      <c r="K719" s="57">
        <v>2.4</v>
      </c>
      <c r="L719" s="57">
        <v>0.46</v>
      </c>
      <c r="M719" s="57">
        <v>22</v>
      </c>
      <c r="N719" s="57">
        <v>21</v>
      </c>
      <c r="O719" s="57">
        <v>0</v>
      </c>
      <c r="P719" s="57">
        <v>12</v>
      </c>
      <c r="Q719" s="57">
        <v>9</v>
      </c>
      <c r="R719" s="57">
        <v>0</v>
      </c>
      <c r="S719" s="57">
        <v>0</v>
      </c>
      <c r="T719" s="57">
        <v>0</v>
      </c>
      <c r="U719" s="57">
        <v>40.909999999999997</v>
      </c>
      <c r="V719" s="57">
        <v>36.36</v>
      </c>
      <c r="W719" s="57">
        <v>22.73</v>
      </c>
      <c r="X719" s="57">
        <v>52.38</v>
      </c>
      <c r="Y719" s="57">
        <v>19.05</v>
      </c>
      <c r="Z719" s="57">
        <v>28.57</v>
      </c>
      <c r="AA719" s="57">
        <v>50</v>
      </c>
      <c r="AB719" s="57">
        <v>22.22</v>
      </c>
      <c r="AC719" s="57">
        <v>10</v>
      </c>
      <c r="AD719" s="57">
        <v>16</v>
      </c>
      <c r="AE719" s="57">
        <v>50</v>
      </c>
      <c r="AF719" s="57">
        <v>62.5</v>
      </c>
      <c r="AI719" s="45">
        <f t="shared" si="167"/>
        <v>0.60500000000000043</v>
      </c>
      <c r="AJ719" s="46">
        <f t="shared" si="168"/>
        <v>-0.60500000000000043</v>
      </c>
      <c r="AK719" s="63" t="str">
        <f t="shared" si="169"/>
        <v>N</v>
      </c>
      <c r="AL719" s="63" t="str">
        <f t="shared" si="170"/>
        <v>N</v>
      </c>
      <c r="AM719" s="44" t="str">
        <f t="shared" si="171"/>
        <v>Loss</v>
      </c>
      <c r="AN719" s="44" t="str">
        <f t="shared" si="172"/>
        <v>Win</v>
      </c>
      <c r="AO719" s="44" t="str">
        <f t="shared" si="173"/>
        <v>Loss</v>
      </c>
      <c r="AP719" s="44">
        <f t="shared" si="174"/>
        <v>-50</v>
      </c>
      <c r="AQ719" s="44">
        <f t="shared" si="175"/>
        <v>109</v>
      </c>
      <c r="AR719" s="44">
        <f t="shared" si="176"/>
        <v>-50</v>
      </c>
      <c r="AS719" s="99" t="str">
        <f t="shared" si="177"/>
        <v>-</v>
      </c>
      <c r="AT719" s="99" t="str">
        <f t="shared" si="178"/>
        <v>n/a</v>
      </c>
      <c r="AU719" s="99" t="str">
        <f t="shared" si="179"/>
        <v>-</v>
      </c>
      <c r="AV719" s="99" t="str">
        <f t="shared" si="180"/>
        <v>+</v>
      </c>
      <c r="AW719" s="99" t="str">
        <f t="shared" si="181"/>
        <v>+</v>
      </c>
    </row>
    <row r="720" spans="1:49" ht="15">
      <c r="A720" s="56">
        <v>43618</v>
      </c>
      <c r="B720" s="57" t="s">
        <v>480</v>
      </c>
      <c r="C720" s="57" t="s">
        <v>1571</v>
      </c>
      <c r="D720" s="57" t="s">
        <v>1725</v>
      </c>
      <c r="E720" s="57" t="s">
        <v>1726</v>
      </c>
      <c r="F720" s="57" t="s">
        <v>1727</v>
      </c>
      <c r="G720" s="57">
        <v>3</v>
      </c>
      <c r="H720" s="57">
        <v>3</v>
      </c>
      <c r="I720" s="57">
        <v>1.93</v>
      </c>
      <c r="J720" s="57">
        <v>3.48</v>
      </c>
      <c r="K720" s="57">
        <v>3.38</v>
      </c>
      <c r="L720" s="57">
        <v>-1.45</v>
      </c>
      <c r="M720" s="57">
        <v>30</v>
      </c>
      <c r="N720" s="57">
        <v>35</v>
      </c>
      <c r="O720" s="57">
        <v>2</v>
      </c>
      <c r="P720" s="57">
        <v>15</v>
      </c>
      <c r="Q720" s="57">
        <v>18</v>
      </c>
      <c r="R720" s="57">
        <v>0</v>
      </c>
      <c r="S720" s="57">
        <v>50</v>
      </c>
      <c r="T720" s="57">
        <v>50</v>
      </c>
      <c r="U720" s="57">
        <v>50</v>
      </c>
      <c r="V720" s="57">
        <v>20</v>
      </c>
      <c r="W720" s="57">
        <v>30</v>
      </c>
      <c r="X720" s="57">
        <v>45.71</v>
      </c>
      <c r="Y720" s="57">
        <v>17.14</v>
      </c>
      <c r="Z720" s="57">
        <v>37.14</v>
      </c>
      <c r="AA720" s="57">
        <v>73.33</v>
      </c>
      <c r="AB720" s="57">
        <v>27.78</v>
      </c>
      <c r="AC720" s="57">
        <v>17</v>
      </c>
      <c r="AD720" s="57">
        <v>16</v>
      </c>
      <c r="AE720" s="57">
        <v>58.82</v>
      </c>
      <c r="AF720" s="57">
        <v>68.75</v>
      </c>
      <c r="AI720" s="45">
        <f t="shared" si="167"/>
        <v>-7.4280000000000008</v>
      </c>
      <c r="AJ720" s="46">
        <f t="shared" si="168"/>
        <v>17.428000000000001</v>
      </c>
      <c r="AK720" s="63" t="str">
        <f t="shared" si="169"/>
        <v>N</v>
      </c>
      <c r="AL720" s="63" t="str">
        <f t="shared" si="170"/>
        <v>N</v>
      </c>
      <c r="AM720" s="44" t="str">
        <f t="shared" si="171"/>
        <v>Loss</v>
      </c>
      <c r="AN720" s="44" t="str">
        <f t="shared" si="172"/>
        <v>Win</v>
      </c>
      <c r="AO720" s="44" t="str">
        <f t="shared" si="173"/>
        <v>Loss</v>
      </c>
      <c r="AP720" s="44">
        <f t="shared" si="174"/>
        <v>-50</v>
      </c>
      <c r="AQ720" s="44">
        <f t="shared" si="175"/>
        <v>124</v>
      </c>
      <c r="AR720" s="44">
        <f t="shared" si="176"/>
        <v>-50</v>
      </c>
      <c r="AS720" s="99" t="str">
        <f t="shared" si="177"/>
        <v>+</v>
      </c>
      <c r="AT720" s="99" t="str">
        <f t="shared" si="178"/>
        <v>-</v>
      </c>
      <c r="AU720" s="99" t="str">
        <f t="shared" si="179"/>
        <v>+</v>
      </c>
      <c r="AV720" s="99" t="str">
        <f t="shared" si="180"/>
        <v>+</v>
      </c>
      <c r="AW720" s="99" t="str">
        <f t="shared" si="181"/>
        <v>-</v>
      </c>
    </row>
    <row r="721" spans="1:49" ht="15">
      <c r="A721" s="56">
        <v>43618</v>
      </c>
      <c r="B721" s="57" t="s">
        <v>480</v>
      </c>
      <c r="C721" s="57" t="s">
        <v>1571</v>
      </c>
      <c r="D721" s="57" t="s">
        <v>1728</v>
      </c>
      <c r="E721" s="57" t="s">
        <v>1729</v>
      </c>
      <c r="F721" s="57" t="s">
        <v>1730</v>
      </c>
      <c r="G721" s="57">
        <v>2</v>
      </c>
      <c r="H721" s="57">
        <v>1</v>
      </c>
      <c r="I721" s="57">
        <v>1.9</v>
      </c>
      <c r="J721" s="57">
        <v>3.53</v>
      </c>
      <c r="K721" s="57">
        <v>3.46</v>
      </c>
      <c r="L721" s="57">
        <v>-1.56</v>
      </c>
      <c r="M721" s="57">
        <v>29</v>
      </c>
      <c r="N721" s="57">
        <v>28</v>
      </c>
      <c r="O721" s="57">
        <v>2</v>
      </c>
      <c r="P721" s="57">
        <v>14</v>
      </c>
      <c r="Q721" s="57">
        <v>15</v>
      </c>
      <c r="R721" s="57">
        <v>0</v>
      </c>
      <c r="S721" s="57">
        <v>50</v>
      </c>
      <c r="T721" s="57">
        <v>50</v>
      </c>
      <c r="U721" s="57">
        <v>20.69</v>
      </c>
      <c r="V721" s="57">
        <v>24.14</v>
      </c>
      <c r="W721" s="57">
        <v>55.17</v>
      </c>
      <c r="X721" s="57">
        <v>21.43</v>
      </c>
      <c r="Y721" s="57">
        <v>25</v>
      </c>
      <c r="Z721" s="57">
        <v>53.57</v>
      </c>
      <c r="AA721" s="57">
        <v>42.86</v>
      </c>
      <c r="AB721" s="57">
        <v>13.33</v>
      </c>
      <c r="AC721" s="57">
        <v>11</v>
      </c>
      <c r="AD721" s="57">
        <v>10</v>
      </c>
      <c r="AE721" s="57">
        <v>36.36</v>
      </c>
      <c r="AF721" s="57">
        <v>40</v>
      </c>
      <c r="AI721" s="45">
        <f t="shared" si="167"/>
        <v>-10.554</v>
      </c>
      <c r="AJ721" s="46">
        <f t="shared" si="168"/>
        <v>20.554000000000002</v>
      </c>
      <c r="AK721" s="63" t="str">
        <f t="shared" si="169"/>
        <v>N</v>
      </c>
      <c r="AL721" s="63" t="str">
        <f t="shared" si="170"/>
        <v>N</v>
      </c>
      <c r="AM721" s="44" t="str">
        <f t="shared" si="171"/>
        <v>Win</v>
      </c>
      <c r="AN721" s="44" t="str">
        <f t="shared" si="172"/>
        <v>Loss</v>
      </c>
      <c r="AO721" s="44" t="str">
        <f t="shared" si="173"/>
        <v>Loss</v>
      </c>
      <c r="AP721" s="44">
        <f t="shared" si="174"/>
        <v>45</v>
      </c>
      <c r="AQ721" s="44">
        <f t="shared" si="175"/>
        <v>-50</v>
      </c>
      <c r="AR721" s="44">
        <f t="shared" si="176"/>
        <v>-50</v>
      </c>
      <c r="AS721" s="99" t="str">
        <f t="shared" si="177"/>
        <v>+</v>
      </c>
      <c r="AT721" s="99" t="str">
        <f t="shared" si="178"/>
        <v>-</v>
      </c>
      <c r="AU721" s="99" t="str">
        <f t="shared" si="179"/>
        <v>-</v>
      </c>
      <c r="AV721" s="99" t="str">
        <f t="shared" si="180"/>
        <v>+</v>
      </c>
      <c r="AW721" s="99" t="str">
        <f t="shared" si="181"/>
        <v>-</v>
      </c>
    </row>
    <row r="722" spans="1:49" ht="15">
      <c r="A722" s="56">
        <v>43618</v>
      </c>
      <c r="B722" s="57" t="s">
        <v>480</v>
      </c>
      <c r="C722" s="57" t="s">
        <v>1571</v>
      </c>
      <c r="D722" s="57" t="s">
        <v>1731</v>
      </c>
      <c r="E722" s="57" t="s">
        <v>1732</v>
      </c>
      <c r="F722" s="57" t="s">
        <v>1733</v>
      </c>
      <c r="G722" s="57">
        <v>0</v>
      </c>
      <c r="H722" s="57">
        <v>0</v>
      </c>
      <c r="I722" s="57">
        <v>1.46</v>
      </c>
      <c r="J722" s="57">
        <v>4.13</v>
      </c>
      <c r="K722" s="57">
        <v>5.64</v>
      </c>
      <c r="L722" s="57">
        <v>-4.18</v>
      </c>
      <c r="M722" s="57">
        <v>33</v>
      </c>
      <c r="N722" s="57">
        <v>29</v>
      </c>
      <c r="O722" s="57">
        <v>2</v>
      </c>
      <c r="P722" s="57">
        <v>18</v>
      </c>
      <c r="Q722" s="57">
        <v>14</v>
      </c>
      <c r="R722" s="57">
        <v>50</v>
      </c>
      <c r="S722" s="57">
        <v>50</v>
      </c>
      <c r="T722" s="57">
        <v>0</v>
      </c>
      <c r="U722" s="57">
        <v>21.21</v>
      </c>
      <c r="V722" s="57">
        <v>18.18</v>
      </c>
      <c r="W722" s="57">
        <v>60.61</v>
      </c>
      <c r="X722" s="57">
        <v>41.38</v>
      </c>
      <c r="Y722" s="57">
        <v>13.79</v>
      </c>
      <c r="Z722" s="57">
        <v>44.83</v>
      </c>
      <c r="AA722" s="57">
        <v>33.33</v>
      </c>
      <c r="AB722" s="57">
        <v>21.43</v>
      </c>
      <c r="AC722" s="57">
        <v>13</v>
      </c>
      <c r="AD722" s="57">
        <v>12</v>
      </c>
      <c r="AE722" s="57">
        <v>46.15</v>
      </c>
      <c r="AF722" s="57">
        <v>66.67</v>
      </c>
      <c r="AI722" s="45">
        <f t="shared" si="167"/>
        <v>13.249000000000001</v>
      </c>
      <c r="AJ722" s="46">
        <f t="shared" si="168"/>
        <v>-3.2490000000000006</v>
      </c>
      <c r="AK722" s="63" t="str">
        <f t="shared" si="169"/>
        <v>N</v>
      </c>
      <c r="AL722" s="63" t="str">
        <f t="shared" si="170"/>
        <v>N</v>
      </c>
      <c r="AM722" s="44" t="str">
        <f t="shared" si="171"/>
        <v>Loss</v>
      </c>
      <c r="AN722" s="44" t="str">
        <f t="shared" si="172"/>
        <v>Win</v>
      </c>
      <c r="AO722" s="44" t="str">
        <f t="shared" si="173"/>
        <v>Loss</v>
      </c>
      <c r="AP722" s="44">
        <f t="shared" si="174"/>
        <v>-50</v>
      </c>
      <c r="AQ722" s="44">
        <f t="shared" si="175"/>
        <v>156.5</v>
      </c>
      <c r="AR722" s="44">
        <f t="shared" si="176"/>
        <v>-50</v>
      </c>
      <c r="AS722" s="99" t="str">
        <f t="shared" si="177"/>
        <v>+</v>
      </c>
      <c r="AT722" s="99" t="str">
        <f t="shared" si="178"/>
        <v>+</v>
      </c>
      <c r="AU722" s="99" t="str">
        <f t="shared" si="179"/>
        <v>-</v>
      </c>
      <c r="AV722" s="99" t="str">
        <f t="shared" si="180"/>
        <v>+</v>
      </c>
      <c r="AW722" s="99" t="str">
        <f t="shared" si="181"/>
        <v>+</v>
      </c>
    </row>
    <row r="723" spans="1:49" ht="15">
      <c r="A723" s="56">
        <v>43618</v>
      </c>
      <c r="B723" s="57" t="s">
        <v>480</v>
      </c>
      <c r="C723" s="57" t="s">
        <v>1571</v>
      </c>
      <c r="D723" s="57" t="s">
        <v>1734</v>
      </c>
      <c r="E723" s="57" t="s">
        <v>1735</v>
      </c>
      <c r="F723" s="57" t="s">
        <v>1736</v>
      </c>
      <c r="G723" s="57">
        <v>4</v>
      </c>
      <c r="H723" s="57">
        <v>1</v>
      </c>
      <c r="I723" s="57">
        <v>1.65</v>
      </c>
      <c r="J723" s="57">
        <v>3.74</v>
      </c>
      <c r="K723" s="57">
        <v>4.3899999999999997</v>
      </c>
      <c r="L723" s="57">
        <v>-2.74</v>
      </c>
      <c r="M723" s="57">
        <v>45</v>
      </c>
      <c r="N723" s="57">
        <v>2</v>
      </c>
      <c r="O723" s="57">
        <v>0</v>
      </c>
      <c r="P723" s="57">
        <v>23</v>
      </c>
      <c r="Q723" s="57">
        <v>1</v>
      </c>
      <c r="R723" s="57">
        <v>0</v>
      </c>
      <c r="S723" s="57">
        <v>0</v>
      </c>
      <c r="T723" s="57">
        <v>0</v>
      </c>
      <c r="U723" s="57">
        <v>53.33</v>
      </c>
      <c r="V723" s="57">
        <v>17.78</v>
      </c>
      <c r="W723" s="57">
        <v>28.89</v>
      </c>
      <c r="X723" s="57">
        <v>0</v>
      </c>
      <c r="Y723" s="57">
        <v>50</v>
      </c>
      <c r="Z723" s="57">
        <v>50</v>
      </c>
      <c r="AA723" s="57">
        <v>73.91</v>
      </c>
      <c r="AB723" s="57">
        <v>0</v>
      </c>
      <c r="AC723" s="57">
        <v>29</v>
      </c>
      <c r="AD723" s="57">
        <v>1</v>
      </c>
      <c r="AE723" s="57">
        <v>65.52</v>
      </c>
      <c r="AF723" s="57">
        <v>0</v>
      </c>
      <c r="AI723" s="45">
        <f t="shared" si="167"/>
        <v>11.666</v>
      </c>
      <c r="AJ723" s="46">
        <f t="shared" si="168"/>
        <v>-11.666</v>
      </c>
      <c r="AK723" s="63" t="str">
        <f t="shared" si="169"/>
        <v>N</v>
      </c>
      <c r="AL723" s="63" t="str">
        <f t="shared" si="170"/>
        <v>N</v>
      </c>
      <c r="AM723" s="44" t="str">
        <f t="shared" si="171"/>
        <v>Win</v>
      </c>
      <c r="AN723" s="44" t="str">
        <f t="shared" si="172"/>
        <v>Loss</v>
      </c>
      <c r="AO723" s="44" t="str">
        <f t="shared" si="173"/>
        <v>Loss</v>
      </c>
      <c r="AP723" s="44">
        <f t="shared" si="174"/>
        <v>32.5</v>
      </c>
      <c r="AQ723" s="44">
        <f t="shared" si="175"/>
        <v>-50</v>
      </c>
      <c r="AR723" s="44">
        <f t="shared" si="176"/>
        <v>-50</v>
      </c>
      <c r="AS723" s="99" t="str">
        <f t="shared" si="177"/>
        <v>+</v>
      </c>
      <c r="AT723" s="99" t="str">
        <f t="shared" si="178"/>
        <v>n/a</v>
      </c>
      <c r="AU723" s="99" t="str">
        <f t="shared" si="179"/>
        <v>+</v>
      </c>
      <c r="AV723" s="99" t="str">
        <f t="shared" si="180"/>
        <v>+</v>
      </c>
      <c r="AW723" s="99" t="str">
        <f t="shared" si="181"/>
        <v>+</v>
      </c>
    </row>
    <row r="724" spans="1:49" ht="15">
      <c r="A724" s="56">
        <v>43619</v>
      </c>
      <c r="B724" s="57" t="s">
        <v>115</v>
      </c>
      <c r="C724" s="57" t="s">
        <v>116</v>
      </c>
      <c r="D724" s="57" t="s">
        <v>2668</v>
      </c>
      <c r="E724" s="57" t="s">
        <v>2669</v>
      </c>
      <c r="F724" s="57" t="s">
        <v>2670</v>
      </c>
      <c r="G724" s="57">
        <v>1</v>
      </c>
      <c r="H724" s="57">
        <v>1</v>
      </c>
      <c r="I724" s="57">
        <v>1.98</v>
      </c>
      <c r="J724" s="57">
        <v>3.17</v>
      </c>
      <c r="K724" s="57">
        <v>3.78</v>
      </c>
      <c r="L724" s="57">
        <v>-1.8</v>
      </c>
      <c r="M724" s="57">
        <v>63</v>
      </c>
      <c r="N724" s="57">
        <v>32</v>
      </c>
      <c r="O724" s="57">
        <v>0</v>
      </c>
      <c r="P724" s="57">
        <v>31</v>
      </c>
      <c r="Q724" s="57">
        <v>16</v>
      </c>
      <c r="R724" s="57">
        <v>0</v>
      </c>
      <c r="S724" s="57">
        <v>0</v>
      </c>
      <c r="T724" s="57">
        <v>0</v>
      </c>
      <c r="U724" s="57">
        <v>36.51</v>
      </c>
      <c r="V724" s="57">
        <v>31.75</v>
      </c>
      <c r="W724" s="57">
        <v>31.75</v>
      </c>
      <c r="X724" s="57">
        <v>46.88</v>
      </c>
      <c r="Y724" s="57">
        <v>21.88</v>
      </c>
      <c r="Z724" s="57">
        <v>31.25</v>
      </c>
      <c r="AA724" s="57">
        <v>45.16</v>
      </c>
      <c r="AB724" s="57">
        <v>25</v>
      </c>
      <c r="AC724" s="57">
        <v>38</v>
      </c>
      <c r="AD724" s="57">
        <v>19</v>
      </c>
      <c r="AE724" s="57">
        <v>47.37</v>
      </c>
      <c r="AF724" s="57">
        <v>94.74</v>
      </c>
      <c r="AI724" s="45">
        <f t="shared" si="167"/>
        <v>-1.1870000000000012</v>
      </c>
      <c r="AJ724" s="46">
        <f t="shared" si="168"/>
        <v>1.1870000000000012</v>
      </c>
      <c r="AK724" s="63" t="str">
        <f t="shared" si="169"/>
        <v>N</v>
      </c>
      <c r="AL724" s="63" t="str">
        <f t="shared" si="170"/>
        <v>N</v>
      </c>
      <c r="AM724" s="44" t="str">
        <f t="shared" si="171"/>
        <v>Loss</v>
      </c>
      <c r="AN724" s="44" t="str">
        <f t="shared" si="172"/>
        <v>Win</v>
      </c>
      <c r="AO724" s="44" t="str">
        <f t="shared" si="173"/>
        <v>Loss</v>
      </c>
      <c r="AP724" s="44">
        <f t="shared" si="174"/>
        <v>-50</v>
      </c>
      <c r="AQ724" s="44">
        <f t="shared" si="175"/>
        <v>108.5</v>
      </c>
      <c r="AR724" s="44">
        <f t="shared" si="176"/>
        <v>-50</v>
      </c>
      <c r="AS724" s="99" t="str">
        <f t="shared" si="177"/>
        <v>+</v>
      </c>
      <c r="AT724" s="99" t="str">
        <f t="shared" si="178"/>
        <v>n/a</v>
      </c>
      <c r="AU724" s="99" t="str">
        <f t="shared" si="179"/>
        <v>-</v>
      </c>
      <c r="AV724" s="99" t="str">
        <f t="shared" si="180"/>
        <v>+</v>
      </c>
      <c r="AW724" s="99" t="str">
        <f t="shared" si="181"/>
        <v>-</v>
      </c>
    </row>
    <row r="725" spans="1:49" ht="15">
      <c r="A725" s="56">
        <v>43619</v>
      </c>
      <c r="B725" s="57" t="s">
        <v>222</v>
      </c>
      <c r="C725" s="57" t="s">
        <v>223</v>
      </c>
      <c r="D725" s="57" t="s">
        <v>2671</v>
      </c>
      <c r="E725" s="57" t="s">
        <v>2672</v>
      </c>
      <c r="F725" s="57" t="s">
        <v>2673</v>
      </c>
      <c r="G725" s="57">
        <v>0</v>
      </c>
      <c r="H725" s="57">
        <v>3</v>
      </c>
      <c r="I725" s="57">
        <v>1.99</v>
      </c>
      <c r="J725" s="57">
        <v>3.74</v>
      </c>
      <c r="K725" s="57">
        <v>2.85</v>
      </c>
      <c r="L725" s="57">
        <v>-0.86</v>
      </c>
      <c r="M725" s="57">
        <v>2</v>
      </c>
      <c r="N725" s="57">
        <v>3</v>
      </c>
      <c r="O725" s="57">
        <v>1</v>
      </c>
      <c r="P725" s="57">
        <v>2</v>
      </c>
      <c r="Q725" s="57">
        <v>3</v>
      </c>
      <c r="R725" s="57">
        <v>0</v>
      </c>
      <c r="S725" s="57">
        <v>100</v>
      </c>
      <c r="T725" s="57">
        <v>0</v>
      </c>
      <c r="U725" s="57">
        <v>50</v>
      </c>
      <c r="V725" s="57">
        <v>50</v>
      </c>
      <c r="W725" s="57">
        <v>0</v>
      </c>
      <c r="X725" s="57">
        <v>0</v>
      </c>
      <c r="Y725" s="57">
        <v>66.67</v>
      </c>
      <c r="Z725" s="57">
        <v>33.33</v>
      </c>
      <c r="AA725" s="57">
        <v>50</v>
      </c>
      <c r="AB725" s="57">
        <v>0</v>
      </c>
      <c r="AC725" s="57">
        <v>1</v>
      </c>
      <c r="AD725" s="57">
        <v>1</v>
      </c>
      <c r="AE725" s="57">
        <v>100</v>
      </c>
      <c r="AF725" s="57">
        <v>100</v>
      </c>
      <c r="AI725" s="45">
        <f t="shared" si="167"/>
        <v>24.998999999999999</v>
      </c>
      <c r="AJ725" s="46">
        <f t="shared" si="168"/>
        <v>-4.9989999999999997</v>
      </c>
      <c r="AK725" s="63" t="str">
        <f t="shared" si="169"/>
        <v>Y</v>
      </c>
      <c r="AL725" s="63" t="str">
        <f t="shared" si="170"/>
        <v>N</v>
      </c>
      <c r="AM725" s="44" t="str">
        <f t="shared" si="171"/>
        <v>Loss</v>
      </c>
      <c r="AN725" s="44" t="str">
        <f t="shared" si="172"/>
        <v>Loss</v>
      </c>
      <c r="AO725" s="44" t="str">
        <f t="shared" si="173"/>
        <v>Win</v>
      </c>
      <c r="AP725" s="44">
        <f t="shared" si="174"/>
        <v>-50</v>
      </c>
      <c r="AQ725" s="44">
        <f t="shared" si="175"/>
        <v>-50</v>
      </c>
      <c r="AR725" s="44">
        <f t="shared" si="176"/>
        <v>92.5</v>
      </c>
      <c r="AS725" s="99" t="str">
        <f t="shared" si="177"/>
        <v>+</v>
      </c>
      <c r="AT725" s="99" t="str">
        <f t="shared" si="178"/>
        <v>-</v>
      </c>
      <c r="AU725" s="99" t="str">
        <f t="shared" si="179"/>
        <v>+</v>
      </c>
      <c r="AV725" s="99" t="str">
        <f t="shared" si="180"/>
        <v>+</v>
      </c>
      <c r="AW725" s="99" t="str">
        <f t="shared" si="181"/>
        <v>+</v>
      </c>
    </row>
    <row r="726" spans="1:49" ht="15">
      <c r="A726" s="56">
        <v>43619</v>
      </c>
      <c r="B726" s="57" t="s">
        <v>256</v>
      </c>
      <c r="C726" s="57" t="s">
        <v>257</v>
      </c>
      <c r="D726" s="57" t="s">
        <v>2674</v>
      </c>
      <c r="E726" s="57" t="s">
        <v>259</v>
      </c>
      <c r="F726" s="57" t="s">
        <v>2675</v>
      </c>
      <c r="G726" s="57">
        <v>1</v>
      </c>
      <c r="H726" s="57">
        <v>1</v>
      </c>
      <c r="I726" s="57">
        <v>1.67</v>
      </c>
      <c r="J726" s="57">
        <v>3.51</v>
      </c>
      <c r="K726" s="57">
        <v>4.76</v>
      </c>
      <c r="L726" s="57">
        <v>-3.09</v>
      </c>
      <c r="M726" s="57">
        <v>21</v>
      </c>
      <c r="N726" s="57">
        <v>30</v>
      </c>
      <c r="O726" s="57">
        <v>2</v>
      </c>
      <c r="P726" s="57">
        <v>10</v>
      </c>
      <c r="Q726" s="57">
        <v>14</v>
      </c>
      <c r="R726" s="57">
        <v>50</v>
      </c>
      <c r="S726" s="57">
        <v>50</v>
      </c>
      <c r="T726" s="57">
        <v>0</v>
      </c>
      <c r="U726" s="57">
        <v>38.1</v>
      </c>
      <c r="V726" s="57">
        <v>42.86</v>
      </c>
      <c r="W726" s="57">
        <v>19.05</v>
      </c>
      <c r="X726" s="57">
        <v>50</v>
      </c>
      <c r="Y726" s="57">
        <v>23.33</v>
      </c>
      <c r="Z726" s="57">
        <v>26.67</v>
      </c>
      <c r="AA726" s="57">
        <v>60</v>
      </c>
      <c r="AB726" s="57">
        <v>50</v>
      </c>
      <c r="AC726" s="57">
        <v>15</v>
      </c>
      <c r="AD726" s="57">
        <v>13</v>
      </c>
      <c r="AE726" s="57">
        <v>46.67</v>
      </c>
      <c r="AF726" s="57">
        <v>53.85</v>
      </c>
      <c r="AI726" s="45">
        <f t="shared" si="167"/>
        <v>21.097000000000005</v>
      </c>
      <c r="AJ726" s="46">
        <f t="shared" si="168"/>
        <v>-11.097000000000005</v>
      </c>
      <c r="AK726" s="63" t="str">
        <f t="shared" si="169"/>
        <v>N</v>
      </c>
      <c r="AL726" s="63" t="str">
        <f t="shared" si="170"/>
        <v>N</v>
      </c>
      <c r="AM726" s="44" t="str">
        <f t="shared" si="171"/>
        <v>Loss</v>
      </c>
      <c r="AN726" s="44" t="str">
        <f t="shared" si="172"/>
        <v>Win</v>
      </c>
      <c r="AO726" s="44" t="str">
        <f t="shared" si="173"/>
        <v>Loss</v>
      </c>
      <c r="AP726" s="44">
        <f t="shared" si="174"/>
        <v>-50</v>
      </c>
      <c r="AQ726" s="44">
        <f t="shared" si="175"/>
        <v>125.5</v>
      </c>
      <c r="AR726" s="44">
        <f t="shared" si="176"/>
        <v>-50</v>
      </c>
      <c r="AS726" s="99" t="str">
        <f t="shared" si="177"/>
        <v>+</v>
      </c>
      <c r="AT726" s="99" t="str">
        <f t="shared" si="178"/>
        <v>+</v>
      </c>
      <c r="AU726" s="99" t="str">
        <f t="shared" si="179"/>
        <v>-</v>
      </c>
      <c r="AV726" s="99" t="str">
        <f t="shared" si="180"/>
        <v>+</v>
      </c>
      <c r="AW726" s="99" t="str">
        <f t="shared" si="181"/>
        <v>+</v>
      </c>
    </row>
    <row r="727" spans="1:49" ht="15">
      <c r="A727" s="56">
        <v>43619</v>
      </c>
      <c r="B727" s="57" t="s">
        <v>516</v>
      </c>
      <c r="C727" s="57" t="s">
        <v>517</v>
      </c>
      <c r="D727" s="57" t="s">
        <v>2676</v>
      </c>
      <c r="E727" s="57" t="s">
        <v>2677</v>
      </c>
      <c r="F727" s="57" t="s">
        <v>2678</v>
      </c>
      <c r="G727" s="57">
        <v>1</v>
      </c>
      <c r="H727" s="57">
        <v>1</v>
      </c>
      <c r="I727" s="57">
        <v>2.48</v>
      </c>
      <c r="J727" s="57">
        <v>2.84</v>
      </c>
      <c r="K727" s="57">
        <v>2.99</v>
      </c>
      <c r="L727" s="57">
        <v>-0.51</v>
      </c>
      <c r="M727" s="57">
        <v>17</v>
      </c>
      <c r="N727" s="57">
        <v>19</v>
      </c>
      <c r="O727" s="57">
        <v>0</v>
      </c>
      <c r="P727" s="57">
        <v>8</v>
      </c>
      <c r="Q727" s="57">
        <v>10</v>
      </c>
      <c r="R727" s="57">
        <v>0</v>
      </c>
      <c r="S727" s="57">
        <v>0</v>
      </c>
      <c r="T727" s="57">
        <v>0</v>
      </c>
      <c r="U727" s="57">
        <v>35.29</v>
      </c>
      <c r="V727" s="57">
        <v>23.53</v>
      </c>
      <c r="W727" s="57">
        <v>41.18</v>
      </c>
      <c r="X727" s="57">
        <v>42.11</v>
      </c>
      <c r="Y727" s="57">
        <v>21.05</v>
      </c>
      <c r="Z727" s="57">
        <v>36.840000000000003</v>
      </c>
      <c r="AA727" s="57">
        <v>25</v>
      </c>
      <c r="AB727" s="57">
        <v>40</v>
      </c>
      <c r="AC727" s="57">
        <v>8</v>
      </c>
      <c r="AD727" s="57">
        <v>9</v>
      </c>
      <c r="AE727" s="57">
        <v>50</v>
      </c>
      <c r="AF727" s="57">
        <v>44.44</v>
      </c>
      <c r="AI727" s="45">
        <f t="shared" si="167"/>
        <v>-1.9840000000000009</v>
      </c>
      <c r="AJ727" s="46">
        <f t="shared" si="168"/>
        <v>1.9840000000000009</v>
      </c>
      <c r="AK727" s="63" t="str">
        <f t="shared" si="169"/>
        <v>N</v>
      </c>
      <c r="AL727" s="63" t="str">
        <f t="shared" si="170"/>
        <v>N</v>
      </c>
      <c r="AM727" s="44" t="str">
        <f t="shared" si="171"/>
        <v>Loss</v>
      </c>
      <c r="AN727" s="44" t="str">
        <f t="shared" si="172"/>
        <v>Win</v>
      </c>
      <c r="AO727" s="44" t="str">
        <f t="shared" si="173"/>
        <v>Loss</v>
      </c>
      <c r="AP727" s="44">
        <f t="shared" si="174"/>
        <v>-50</v>
      </c>
      <c r="AQ727" s="44">
        <f t="shared" si="175"/>
        <v>92</v>
      </c>
      <c r="AR727" s="44">
        <f t="shared" si="176"/>
        <v>-50</v>
      </c>
      <c r="AS727" s="99" t="str">
        <f t="shared" si="177"/>
        <v>+</v>
      </c>
      <c r="AT727" s="99" t="str">
        <f t="shared" si="178"/>
        <v>n/a</v>
      </c>
      <c r="AU727" s="99" t="str">
        <f t="shared" si="179"/>
        <v>-</v>
      </c>
      <c r="AV727" s="99" t="str">
        <f t="shared" si="180"/>
        <v>-</v>
      </c>
      <c r="AW727" s="99" t="str">
        <f t="shared" si="181"/>
        <v>-</v>
      </c>
    </row>
    <row r="728" spans="1:49" ht="15">
      <c r="A728" s="56">
        <v>43619</v>
      </c>
      <c r="B728" s="57" t="s">
        <v>501</v>
      </c>
      <c r="C728" s="57" t="s">
        <v>2679</v>
      </c>
      <c r="D728" s="57" t="s">
        <v>2680</v>
      </c>
      <c r="E728" s="57" t="s">
        <v>2681</v>
      </c>
      <c r="F728" s="57" t="s">
        <v>2682</v>
      </c>
      <c r="G728" s="57">
        <v>2</v>
      </c>
      <c r="H728" s="57">
        <v>0</v>
      </c>
      <c r="I728" s="57">
        <v>3.9</v>
      </c>
      <c r="J728" s="57">
        <v>3.55</v>
      </c>
      <c r="K728" s="57">
        <v>1.82</v>
      </c>
      <c r="L728" s="57">
        <v>2.08</v>
      </c>
      <c r="M728" s="57">
        <v>34</v>
      </c>
      <c r="N728" s="57">
        <v>35</v>
      </c>
      <c r="O728" s="57">
        <v>1</v>
      </c>
      <c r="P728" s="57">
        <v>17</v>
      </c>
      <c r="Q728" s="57">
        <v>16</v>
      </c>
      <c r="R728" s="57">
        <v>0</v>
      </c>
      <c r="S728" s="57">
        <v>0</v>
      </c>
      <c r="T728" s="57">
        <v>100</v>
      </c>
      <c r="U728" s="57">
        <v>41.18</v>
      </c>
      <c r="V728" s="57">
        <v>29.41</v>
      </c>
      <c r="W728" s="57">
        <v>29.41</v>
      </c>
      <c r="X728" s="57">
        <v>62.86</v>
      </c>
      <c r="Y728" s="57">
        <v>22.86</v>
      </c>
      <c r="Z728" s="57">
        <v>14.29</v>
      </c>
      <c r="AA728" s="57">
        <v>35.29</v>
      </c>
      <c r="AB728" s="57">
        <v>43.75</v>
      </c>
      <c r="AC728" s="57">
        <v>15</v>
      </c>
      <c r="AD728" s="57">
        <v>31</v>
      </c>
      <c r="AE728" s="57">
        <v>33.33</v>
      </c>
      <c r="AF728" s="57">
        <v>16.13</v>
      </c>
      <c r="AI728" s="45">
        <f t="shared" si="167"/>
        <v>-36.705000000000005</v>
      </c>
      <c r="AJ728" s="46">
        <f t="shared" si="168"/>
        <v>36.705000000000005</v>
      </c>
      <c r="AK728" s="63" t="str">
        <f t="shared" si="169"/>
        <v>N</v>
      </c>
      <c r="AL728" s="63" t="str">
        <f t="shared" si="170"/>
        <v>N</v>
      </c>
      <c r="AM728" s="44" t="str">
        <f t="shared" si="171"/>
        <v>Win</v>
      </c>
      <c r="AN728" s="44" t="str">
        <f t="shared" si="172"/>
        <v>Loss</v>
      </c>
      <c r="AO728" s="44" t="str">
        <f t="shared" si="173"/>
        <v>Loss</v>
      </c>
      <c r="AP728" s="44">
        <f t="shared" si="174"/>
        <v>145</v>
      </c>
      <c r="AQ728" s="44">
        <f t="shared" si="175"/>
        <v>-50</v>
      </c>
      <c r="AR728" s="44">
        <f t="shared" si="176"/>
        <v>-50</v>
      </c>
      <c r="AS728" s="99" t="str">
        <f t="shared" si="177"/>
        <v>-</v>
      </c>
      <c r="AT728" s="99" t="str">
        <f t="shared" si="178"/>
        <v>-</v>
      </c>
      <c r="AU728" s="99" t="str">
        <f t="shared" si="179"/>
        <v>-</v>
      </c>
      <c r="AV728" s="99" t="str">
        <f t="shared" si="180"/>
        <v>-</v>
      </c>
      <c r="AW728" s="99" t="str">
        <f t="shared" si="181"/>
        <v>-</v>
      </c>
    </row>
    <row r="729" spans="1:49" ht="15">
      <c r="A729" s="56">
        <v>43619</v>
      </c>
      <c r="B729" s="57" t="s">
        <v>115</v>
      </c>
      <c r="C729" s="57" t="s">
        <v>230</v>
      </c>
      <c r="D729" s="57" t="s">
        <v>2683</v>
      </c>
      <c r="E729" s="57" t="s">
        <v>2684</v>
      </c>
      <c r="F729" s="57" t="s">
        <v>2685</v>
      </c>
      <c r="G729" s="57">
        <v>2</v>
      </c>
      <c r="H729" s="57">
        <v>0</v>
      </c>
      <c r="I729" s="57">
        <v>1.43</v>
      </c>
      <c r="J729" s="57">
        <v>4.1500000000000004</v>
      </c>
      <c r="K729" s="57">
        <v>8.2200000000000006</v>
      </c>
      <c r="L729" s="57">
        <v>-6.79</v>
      </c>
      <c r="M729" s="57">
        <v>59</v>
      </c>
      <c r="N729" s="57">
        <v>72</v>
      </c>
      <c r="O729" s="57">
        <v>0</v>
      </c>
      <c r="P729" s="57">
        <v>28</v>
      </c>
      <c r="Q729" s="57">
        <v>35</v>
      </c>
      <c r="R729" s="57">
        <v>0</v>
      </c>
      <c r="S729" s="57">
        <v>0</v>
      </c>
      <c r="T729" s="57">
        <v>0</v>
      </c>
      <c r="U729" s="57">
        <v>57.63</v>
      </c>
      <c r="V729" s="57">
        <v>20.34</v>
      </c>
      <c r="W729" s="57">
        <v>22.03</v>
      </c>
      <c r="X729" s="57">
        <v>44.44</v>
      </c>
      <c r="Y729" s="57">
        <v>27.78</v>
      </c>
      <c r="Z729" s="57">
        <v>27.78</v>
      </c>
      <c r="AA729" s="57">
        <v>78.569999999999993</v>
      </c>
      <c r="AB729" s="57">
        <v>42.86</v>
      </c>
      <c r="AC729" s="57">
        <v>44</v>
      </c>
      <c r="AD729" s="57">
        <v>54</v>
      </c>
      <c r="AE729" s="57">
        <v>68.180000000000007</v>
      </c>
      <c r="AF729" s="57">
        <v>55.56</v>
      </c>
      <c r="AI729" s="45">
        <f t="shared" si="167"/>
        <v>3.0440000000000023</v>
      </c>
      <c r="AJ729" s="46">
        <f t="shared" si="168"/>
        <v>-3.0440000000000023</v>
      </c>
      <c r="AK729" s="63" t="str">
        <f t="shared" si="169"/>
        <v>N</v>
      </c>
      <c r="AL729" s="63" t="str">
        <f t="shared" si="170"/>
        <v>N</v>
      </c>
      <c r="AM729" s="44" t="str">
        <f t="shared" si="171"/>
        <v>Win</v>
      </c>
      <c r="AN729" s="44" t="str">
        <f t="shared" si="172"/>
        <v>Loss</v>
      </c>
      <c r="AO729" s="44" t="str">
        <f t="shared" si="173"/>
        <v>Loss</v>
      </c>
      <c r="AP729" s="44">
        <f t="shared" si="174"/>
        <v>21.5</v>
      </c>
      <c r="AQ729" s="44">
        <f t="shared" si="175"/>
        <v>-50</v>
      </c>
      <c r="AR729" s="44">
        <f t="shared" si="176"/>
        <v>-50</v>
      </c>
      <c r="AS729" s="99" t="str">
        <f t="shared" si="177"/>
        <v>+</v>
      </c>
      <c r="AT729" s="99" t="str">
        <f t="shared" si="178"/>
        <v>n/a</v>
      </c>
      <c r="AU729" s="99" t="str">
        <f t="shared" si="179"/>
        <v>+</v>
      </c>
      <c r="AV729" s="99" t="str">
        <f t="shared" si="180"/>
        <v>+</v>
      </c>
      <c r="AW729" s="99" t="str">
        <f t="shared" si="181"/>
        <v>+</v>
      </c>
    </row>
    <row r="730" spans="1:49" ht="15">
      <c r="A730" s="56">
        <v>43619</v>
      </c>
      <c r="B730" s="57" t="s">
        <v>115</v>
      </c>
      <c r="C730" s="57" t="s">
        <v>230</v>
      </c>
      <c r="D730" s="57" t="s">
        <v>2686</v>
      </c>
      <c r="E730" s="57" t="s">
        <v>233</v>
      </c>
      <c r="F730" s="57" t="s">
        <v>238</v>
      </c>
      <c r="G730" s="57">
        <v>4</v>
      </c>
      <c r="H730" s="57">
        <v>0</v>
      </c>
      <c r="I730" s="57">
        <v>1.41</v>
      </c>
      <c r="J730" s="57">
        <v>4.3099999999999996</v>
      </c>
      <c r="K730" s="57">
        <v>7.98</v>
      </c>
      <c r="L730" s="57">
        <v>-6.57</v>
      </c>
      <c r="M730" s="57">
        <v>60</v>
      </c>
      <c r="N730" s="57">
        <v>63</v>
      </c>
      <c r="O730" s="57">
        <v>0</v>
      </c>
      <c r="P730" s="57">
        <v>31</v>
      </c>
      <c r="Q730" s="57">
        <v>30</v>
      </c>
      <c r="R730" s="57">
        <v>0</v>
      </c>
      <c r="S730" s="57">
        <v>0</v>
      </c>
      <c r="T730" s="57">
        <v>0</v>
      </c>
      <c r="U730" s="57">
        <v>55</v>
      </c>
      <c r="V730" s="57">
        <v>18.329999999999998</v>
      </c>
      <c r="W730" s="57">
        <v>26.67</v>
      </c>
      <c r="X730" s="57">
        <v>44.44</v>
      </c>
      <c r="Y730" s="57">
        <v>33.33</v>
      </c>
      <c r="Z730" s="57">
        <v>22.22</v>
      </c>
      <c r="AA730" s="57">
        <v>77.42</v>
      </c>
      <c r="AB730" s="57">
        <v>30</v>
      </c>
      <c r="AC730" s="57">
        <v>43</v>
      </c>
      <c r="AD730" s="57">
        <v>34</v>
      </c>
      <c r="AE730" s="57">
        <v>67.44</v>
      </c>
      <c r="AF730" s="57">
        <v>85.29</v>
      </c>
      <c r="AI730" s="45">
        <f t="shared" si="167"/>
        <v>-0.27800000000000047</v>
      </c>
      <c r="AJ730" s="46">
        <f t="shared" si="168"/>
        <v>0.27800000000000047</v>
      </c>
      <c r="AK730" s="63" t="str">
        <f t="shared" si="169"/>
        <v>N</v>
      </c>
      <c r="AL730" s="63" t="str">
        <f t="shared" si="170"/>
        <v>N</v>
      </c>
      <c r="AM730" s="44" t="str">
        <f t="shared" si="171"/>
        <v>Win</v>
      </c>
      <c r="AN730" s="44" t="str">
        <f t="shared" si="172"/>
        <v>Loss</v>
      </c>
      <c r="AO730" s="44" t="str">
        <f t="shared" si="173"/>
        <v>Loss</v>
      </c>
      <c r="AP730" s="44">
        <f t="shared" si="174"/>
        <v>20.5</v>
      </c>
      <c r="AQ730" s="44">
        <f t="shared" si="175"/>
        <v>-50</v>
      </c>
      <c r="AR730" s="44">
        <f t="shared" si="176"/>
        <v>-50</v>
      </c>
      <c r="AS730" s="99" t="str">
        <f t="shared" si="177"/>
        <v>+</v>
      </c>
      <c r="AT730" s="99" t="str">
        <f t="shared" si="178"/>
        <v>n/a</v>
      </c>
      <c r="AU730" s="99" t="str">
        <f t="shared" si="179"/>
        <v>+</v>
      </c>
      <c r="AV730" s="99" t="str">
        <f t="shared" si="180"/>
        <v>+</v>
      </c>
      <c r="AW730" s="99" t="str">
        <f t="shared" si="181"/>
        <v>-</v>
      </c>
    </row>
    <row r="731" spans="1:49" ht="15">
      <c r="A731" s="56">
        <v>43619</v>
      </c>
      <c r="B731" s="57" t="s">
        <v>115</v>
      </c>
      <c r="C731" s="57" t="s">
        <v>230</v>
      </c>
      <c r="D731" s="57" t="s">
        <v>2687</v>
      </c>
      <c r="E731" s="57" t="s">
        <v>2688</v>
      </c>
      <c r="F731" s="57" t="s">
        <v>2689</v>
      </c>
      <c r="G731" s="57">
        <v>1</v>
      </c>
      <c r="H731" s="57">
        <v>2</v>
      </c>
      <c r="I731" s="57">
        <v>5.92</v>
      </c>
      <c r="J731" s="57">
        <v>3.51</v>
      </c>
      <c r="K731" s="57">
        <v>1.63</v>
      </c>
      <c r="L731" s="57">
        <v>4.29</v>
      </c>
      <c r="M731" s="57">
        <v>67</v>
      </c>
      <c r="N731" s="57">
        <v>57</v>
      </c>
      <c r="O731" s="57">
        <v>2</v>
      </c>
      <c r="P731" s="57">
        <v>34</v>
      </c>
      <c r="Q731" s="57">
        <v>29</v>
      </c>
      <c r="R731" s="57">
        <v>0</v>
      </c>
      <c r="S731" s="57">
        <v>50</v>
      </c>
      <c r="T731" s="57">
        <v>50</v>
      </c>
      <c r="U731" s="57">
        <v>37.31</v>
      </c>
      <c r="V731" s="57">
        <v>29.85</v>
      </c>
      <c r="W731" s="57">
        <v>32.840000000000003</v>
      </c>
      <c r="X731" s="57">
        <v>61.4</v>
      </c>
      <c r="Y731" s="57">
        <v>28.07</v>
      </c>
      <c r="Z731" s="57">
        <v>10.53</v>
      </c>
      <c r="AA731" s="57">
        <v>52.94</v>
      </c>
      <c r="AB731" s="57">
        <v>44.83</v>
      </c>
      <c r="AC731" s="57">
        <v>33</v>
      </c>
      <c r="AD731" s="57">
        <v>52</v>
      </c>
      <c r="AE731" s="57">
        <v>45.45</v>
      </c>
      <c r="AF731" s="57">
        <v>28.85</v>
      </c>
      <c r="AI731" s="45">
        <f t="shared" si="167"/>
        <v>-19.102000000000004</v>
      </c>
      <c r="AJ731" s="46">
        <f t="shared" si="168"/>
        <v>29.102000000000004</v>
      </c>
      <c r="AK731" s="63" t="str">
        <f t="shared" si="169"/>
        <v>N</v>
      </c>
      <c r="AL731" s="63" t="str">
        <f t="shared" si="170"/>
        <v>N</v>
      </c>
      <c r="AM731" s="44" t="str">
        <f t="shared" si="171"/>
        <v>Loss</v>
      </c>
      <c r="AN731" s="44" t="str">
        <f t="shared" si="172"/>
        <v>Loss</v>
      </c>
      <c r="AO731" s="44" t="str">
        <f t="shared" si="173"/>
        <v>Win</v>
      </c>
      <c r="AP731" s="44">
        <f t="shared" si="174"/>
        <v>-50</v>
      </c>
      <c r="AQ731" s="44">
        <f t="shared" si="175"/>
        <v>-50</v>
      </c>
      <c r="AR731" s="44">
        <f t="shared" si="176"/>
        <v>31.5</v>
      </c>
      <c r="AS731" s="99" t="str">
        <f t="shared" si="177"/>
        <v>-</v>
      </c>
      <c r="AT731" s="99" t="str">
        <f t="shared" si="178"/>
        <v>-</v>
      </c>
      <c r="AU731" s="99" t="str">
        <f t="shared" si="179"/>
        <v>-</v>
      </c>
      <c r="AV731" s="99" t="str">
        <f t="shared" si="180"/>
        <v>+</v>
      </c>
      <c r="AW731" s="99" t="str">
        <f t="shared" si="181"/>
        <v>-</v>
      </c>
    </row>
    <row r="732" spans="1:49" ht="15">
      <c r="A732" s="56">
        <v>43619</v>
      </c>
      <c r="B732" s="57" t="s">
        <v>115</v>
      </c>
      <c r="C732" s="57" t="s">
        <v>126</v>
      </c>
      <c r="D732" s="57" t="s">
        <v>2690</v>
      </c>
      <c r="E732" s="57" t="s">
        <v>135</v>
      </c>
      <c r="F732" s="57" t="s">
        <v>131</v>
      </c>
      <c r="G732" s="57">
        <v>2</v>
      </c>
      <c r="H732" s="57">
        <v>2</v>
      </c>
      <c r="I732" s="57">
        <v>3.55</v>
      </c>
      <c r="J732" s="57">
        <v>3.59</v>
      </c>
      <c r="K732" s="57">
        <v>1.84</v>
      </c>
      <c r="L732" s="57">
        <v>1.71</v>
      </c>
      <c r="M732" s="57">
        <v>5</v>
      </c>
      <c r="N732" s="57">
        <v>20</v>
      </c>
      <c r="O732" s="57">
        <v>1</v>
      </c>
      <c r="P732" s="57">
        <v>3</v>
      </c>
      <c r="Q732" s="57">
        <v>9</v>
      </c>
      <c r="R732" s="57">
        <v>0</v>
      </c>
      <c r="S732" s="57">
        <v>0</v>
      </c>
      <c r="T732" s="57">
        <v>100</v>
      </c>
      <c r="U732" s="57">
        <v>20</v>
      </c>
      <c r="V732" s="57">
        <v>20</v>
      </c>
      <c r="W732" s="57">
        <v>60</v>
      </c>
      <c r="X732" s="57">
        <v>45</v>
      </c>
      <c r="Y732" s="57">
        <v>35</v>
      </c>
      <c r="Z732" s="57">
        <v>20</v>
      </c>
      <c r="AA732" s="57">
        <v>0</v>
      </c>
      <c r="AB732" s="57">
        <v>44.44</v>
      </c>
      <c r="AC732" s="57">
        <v>2</v>
      </c>
      <c r="AD732" s="57">
        <v>15</v>
      </c>
      <c r="AE732" s="57">
        <v>0</v>
      </c>
      <c r="AF732" s="57">
        <v>0</v>
      </c>
      <c r="AI732" s="45">
        <f t="shared" si="167"/>
        <v>-44.5</v>
      </c>
      <c r="AJ732" s="46">
        <f t="shared" si="168"/>
        <v>44.5</v>
      </c>
      <c r="AK732" s="63" t="str">
        <f t="shared" si="169"/>
        <v>N</v>
      </c>
      <c r="AL732" s="63" t="str">
        <f t="shared" si="170"/>
        <v>Y</v>
      </c>
      <c r="AM732" s="44" t="str">
        <f t="shared" si="171"/>
        <v>Loss</v>
      </c>
      <c r="AN732" s="44" t="str">
        <f t="shared" si="172"/>
        <v>Win</v>
      </c>
      <c r="AO732" s="44" t="str">
        <f t="shared" si="173"/>
        <v>Loss</v>
      </c>
      <c r="AP732" s="44">
        <f t="shared" si="174"/>
        <v>-50</v>
      </c>
      <c r="AQ732" s="44">
        <f t="shared" si="175"/>
        <v>129.5</v>
      </c>
      <c r="AR732" s="44">
        <f t="shared" si="176"/>
        <v>-50</v>
      </c>
      <c r="AS732" s="99" t="str">
        <f t="shared" si="177"/>
        <v>-</v>
      </c>
      <c r="AT732" s="99" t="str">
        <f t="shared" si="178"/>
        <v>-</v>
      </c>
      <c r="AU732" s="99" t="str">
        <f t="shared" si="179"/>
        <v>-</v>
      </c>
      <c r="AV732" s="99" t="str">
        <f t="shared" si="180"/>
        <v>-</v>
      </c>
      <c r="AW732" s="99" t="str">
        <f t="shared" si="181"/>
        <v>-</v>
      </c>
    </row>
    <row r="733" spans="1:49" ht="15">
      <c r="A733" s="56">
        <v>43619</v>
      </c>
      <c r="B733" s="57" t="s">
        <v>2691</v>
      </c>
      <c r="C733" s="57" t="s">
        <v>2692</v>
      </c>
      <c r="D733" s="57" t="s">
        <v>2693</v>
      </c>
      <c r="E733" s="57" t="s">
        <v>2694</v>
      </c>
      <c r="F733" s="57" t="s">
        <v>2695</v>
      </c>
      <c r="G733" s="57">
        <v>0</v>
      </c>
      <c r="H733" s="57">
        <v>1</v>
      </c>
      <c r="I733" s="57">
        <v>2.17</v>
      </c>
      <c r="J733" s="57">
        <v>3.18</v>
      </c>
      <c r="K733" s="57">
        <v>3.16</v>
      </c>
      <c r="L733" s="57">
        <v>-0.99</v>
      </c>
      <c r="M733" s="57">
        <v>42</v>
      </c>
      <c r="N733" s="57">
        <v>44</v>
      </c>
      <c r="O733" s="57">
        <v>7</v>
      </c>
      <c r="P733" s="57">
        <v>21</v>
      </c>
      <c r="Q733" s="57">
        <v>22</v>
      </c>
      <c r="R733" s="57">
        <v>28.57</v>
      </c>
      <c r="S733" s="57">
        <v>57.14</v>
      </c>
      <c r="T733" s="57">
        <v>14.29</v>
      </c>
      <c r="U733" s="57">
        <v>50</v>
      </c>
      <c r="V733" s="57">
        <v>35.71</v>
      </c>
      <c r="W733" s="57">
        <v>14.29</v>
      </c>
      <c r="X733" s="57">
        <v>54.55</v>
      </c>
      <c r="Y733" s="57">
        <v>25</v>
      </c>
      <c r="Z733" s="57">
        <v>20.45</v>
      </c>
      <c r="AA733" s="57">
        <v>52.38</v>
      </c>
      <c r="AB733" s="57">
        <v>40.909999999999997</v>
      </c>
      <c r="AC733" s="57">
        <v>34</v>
      </c>
      <c r="AD733" s="57">
        <v>32</v>
      </c>
      <c r="AE733" s="57">
        <v>55.88</v>
      </c>
      <c r="AF733" s="57">
        <v>59.38</v>
      </c>
      <c r="AI733" s="45">
        <f t="shared" si="167"/>
        <v>11.391000000000002</v>
      </c>
      <c r="AJ733" s="46">
        <f t="shared" si="168"/>
        <v>3.700000000000081E-2</v>
      </c>
      <c r="AK733" s="63" t="str">
        <f t="shared" si="169"/>
        <v>N</v>
      </c>
      <c r="AL733" s="63" t="str">
        <f t="shared" si="170"/>
        <v>N</v>
      </c>
      <c r="AM733" s="44" t="str">
        <f t="shared" si="171"/>
        <v>Loss</v>
      </c>
      <c r="AN733" s="44" t="str">
        <f t="shared" si="172"/>
        <v>Loss</v>
      </c>
      <c r="AO733" s="44" t="str">
        <f t="shared" si="173"/>
        <v>Win</v>
      </c>
      <c r="AP733" s="44">
        <f t="shared" si="174"/>
        <v>-50</v>
      </c>
      <c r="AQ733" s="44">
        <f t="shared" si="175"/>
        <v>-50</v>
      </c>
      <c r="AR733" s="44">
        <f t="shared" si="176"/>
        <v>108</v>
      </c>
      <c r="AS733" s="99" t="str">
        <f t="shared" si="177"/>
        <v>+</v>
      </c>
      <c r="AT733" s="99" t="str">
        <f t="shared" si="178"/>
        <v>+</v>
      </c>
      <c r="AU733" s="99" t="str">
        <f t="shared" si="179"/>
        <v>-</v>
      </c>
      <c r="AV733" s="99" t="str">
        <f t="shared" si="180"/>
        <v>+</v>
      </c>
      <c r="AW733" s="99" t="str">
        <f t="shared" si="181"/>
        <v>+</v>
      </c>
    </row>
    <row r="734" spans="1:49" ht="15">
      <c r="A734" s="56">
        <v>43619</v>
      </c>
      <c r="B734" s="57" t="s">
        <v>222</v>
      </c>
      <c r="C734" s="57" t="s">
        <v>540</v>
      </c>
      <c r="D734" s="57" t="s">
        <v>2696</v>
      </c>
      <c r="E734" s="57" t="s">
        <v>2697</v>
      </c>
      <c r="F734" s="57" t="s">
        <v>2698</v>
      </c>
      <c r="G734" s="57">
        <v>3</v>
      </c>
      <c r="H734" s="57">
        <v>0</v>
      </c>
      <c r="I734" s="57">
        <v>2.27</v>
      </c>
      <c r="J734" s="57">
        <v>3.41</v>
      </c>
      <c r="K734" s="57">
        <v>2.8</v>
      </c>
      <c r="L734" s="57">
        <v>-0.53</v>
      </c>
      <c r="M734" s="57">
        <v>32</v>
      </c>
      <c r="N734" s="57">
        <v>32</v>
      </c>
      <c r="O734" s="57">
        <v>4</v>
      </c>
      <c r="P734" s="57">
        <v>13</v>
      </c>
      <c r="Q734" s="57">
        <v>16</v>
      </c>
      <c r="R734" s="57">
        <v>25</v>
      </c>
      <c r="S734" s="57">
        <v>75</v>
      </c>
      <c r="T734" s="57">
        <v>0</v>
      </c>
      <c r="U734" s="57">
        <v>50</v>
      </c>
      <c r="V734" s="57">
        <v>25</v>
      </c>
      <c r="W734" s="57">
        <v>25</v>
      </c>
      <c r="X734" s="57">
        <v>37.5</v>
      </c>
      <c r="Y734" s="57">
        <v>37.5</v>
      </c>
      <c r="Z734" s="57">
        <v>25</v>
      </c>
      <c r="AA734" s="57">
        <v>53.85</v>
      </c>
      <c r="AB734" s="57">
        <v>31.25</v>
      </c>
      <c r="AC734" s="57">
        <v>22</v>
      </c>
      <c r="AD734" s="57">
        <v>20</v>
      </c>
      <c r="AE734" s="57">
        <v>63.64</v>
      </c>
      <c r="AF734" s="57">
        <v>70</v>
      </c>
      <c r="AI734" s="45">
        <f t="shared" si="167"/>
        <v>16.25</v>
      </c>
      <c r="AJ734" s="46">
        <f t="shared" si="168"/>
        <v>-1.25</v>
      </c>
      <c r="AK734" s="63" t="str">
        <f t="shared" si="169"/>
        <v>N</v>
      </c>
      <c r="AL734" s="63" t="str">
        <f t="shared" si="170"/>
        <v>N</v>
      </c>
      <c r="AM734" s="44" t="str">
        <f t="shared" si="171"/>
        <v>Win</v>
      </c>
      <c r="AN734" s="44" t="str">
        <f t="shared" si="172"/>
        <v>Loss</v>
      </c>
      <c r="AO734" s="44" t="str">
        <f t="shared" si="173"/>
        <v>Loss</v>
      </c>
      <c r="AP734" s="44">
        <f t="shared" si="174"/>
        <v>63.5</v>
      </c>
      <c r="AQ734" s="44">
        <f t="shared" si="175"/>
        <v>-50</v>
      </c>
      <c r="AR734" s="44">
        <f t="shared" si="176"/>
        <v>-50</v>
      </c>
      <c r="AS734" s="99" t="str">
        <f t="shared" si="177"/>
        <v>+</v>
      </c>
      <c r="AT734" s="99" t="str">
        <f t="shared" si="178"/>
        <v>+</v>
      </c>
      <c r="AU734" s="99" t="str">
        <f t="shared" si="179"/>
        <v>+</v>
      </c>
      <c r="AV734" s="99" t="str">
        <f t="shared" si="180"/>
        <v>+</v>
      </c>
      <c r="AW734" s="99" t="str">
        <f t="shared" si="181"/>
        <v>+</v>
      </c>
    </row>
    <row r="735" spans="1:49" ht="15">
      <c r="A735" s="56">
        <v>43619</v>
      </c>
      <c r="B735" s="57" t="s">
        <v>489</v>
      </c>
      <c r="C735" s="57" t="s">
        <v>1716</v>
      </c>
      <c r="D735" s="57" t="s">
        <v>2699</v>
      </c>
      <c r="E735" s="57" t="s">
        <v>2700</v>
      </c>
      <c r="F735" s="57" t="s">
        <v>2701</v>
      </c>
      <c r="G735" s="57">
        <v>0</v>
      </c>
      <c r="H735" s="57">
        <v>0</v>
      </c>
      <c r="I735" s="57">
        <v>1.24</v>
      </c>
      <c r="J735" s="57">
        <v>5.0999999999999996</v>
      </c>
      <c r="K735" s="57">
        <v>10.63</v>
      </c>
      <c r="L735" s="57">
        <v>-9.39</v>
      </c>
      <c r="M735" s="57">
        <v>27</v>
      </c>
      <c r="N735" s="57">
        <v>26</v>
      </c>
      <c r="O735" s="57">
        <v>2</v>
      </c>
      <c r="P735" s="57">
        <v>14</v>
      </c>
      <c r="Q735" s="57">
        <v>12</v>
      </c>
      <c r="R735" s="57">
        <v>50</v>
      </c>
      <c r="S735" s="57">
        <v>50</v>
      </c>
      <c r="T735" s="57">
        <v>0</v>
      </c>
      <c r="U735" s="57">
        <v>44.44</v>
      </c>
      <c r="V735" s="57">
        <v>40.74</v>
      </c>
      <c r="W735" s="57">
        <v>14.81</v>
      </c>
      <c r="X735" s="57">
        <v>30.77</v>
      </c>
      <c r="Y735" s="57">
        <v>23.08</v>
      </c>
      <c r="Z735" s="57">
        <v>46.15</v>
      </c>
      <c r="AA735" s="57">
        <v>42.86</v>
      </c>
      <c r="AB735" s="57">
        <v>25</v>
      </c>
      <c r="AC735" s="57">
        <v>16</v>
      </c>
      <c r="AD735" s="57">
        <v>12</v>
      </c>
      <c r="AE735" s="57">
        <v>56.25</v>
      </c>
      <c r="AF735" s="57">
        <v>75</v>
      </c>
      <c r="AI735" s="45">
        <f t="shared" si="167"/>
        <v>30.767999999999997</v>
      </c>
      <c r="AJ735" s="46">
        <f t="shared" si="168"/>
        <v>-20.768000000000001</v>
      </c>
      <c r="AK735" s="63" t="str">
        <f t="shared" si="169"/>
        <v>N</v>
      </c>
      <c r="AL735" s="63" t="str">
        <f t="shared" si="170"/>
        <v>N</v>
      </c>
      <c r="AM735" s="44" t="str">
        <f t="shared" si="171"/>
        <v>Loss</v>
      </c>
      <c r="AN735" s="44" t="str">
        <f t="shared" si="172"/>
        <v>Win</v>
      </c>
      <c r="AO735" s="44" t="str">
        <f t="shared" si="173"/>
        <v>Loss</v>
      </c>
      <c r="AP735" s="44">
        <f t="shared" si="174"/>
        <v>-50</v>
      </c>
      <c r="AQ735" s="44">
        <f t="shared" si="175"/>
        <v>204.99999999999997</v>
      </c>
      <c r="AR735" s="44">
        <f t="shared" si="176"/>
        <v>-50</v>
      </c>
      <c r="AS735" s="99" t="str">
        <f t="shared" si="177"/>
        <v>+</v>
      </c>
      <c r="AT735" s="99" t="str">
        <f t="shared" si="178"/>
        <v>+</v>
      </c>
      <c r="AU735" s="99" t="str">
        <f t="shared" si="179"/>
        <v>+</v>
      </c>
      <c r="AV735" s="99" t="str">
        <f t="shared" si="180"/>
        <v>+</v>
      </c>
      <c r="AW735" s="99" t="str">
        <f t="shared" si="181"/>
        <v>+</v>
      </c>
    </row>
    <row r="736" spans="1:49" ht="15">
      <c r="A736" s="56">
        <v>43619</v>
      </c>
      <c r="B736" s="57" t="s">
        <v>489</v>
      </c>
      <c r="C736" s="57" t="s">
        <v>1716</v>
      </c>
      <c r="D736" s="57" t="s">
        <v>2702</v>
      </c>
      <c r="E736" s="57" t="s">
        <v>2703</v>
      </c>
      <c r="F736" s="57" t="s">
        <v>2704</v>
      </c>
      <c r="G736" s="57">
        <v>0</v>
      </c>
      <c r="H736" s="57">
        <v>2</v>
      </c>
      <c r="I736" s="57">
        <v>2.74</v>
      </c>
      <c r="J736" s="57">
        <v>3.36</v>
      </c>
      <c r="K736" s="57">
        <v>2.3199999999999998</v>
      </c>
      <c r="L736" s="57">
        <v>0.42</v>
      </c>
      <c r="M736" s="57">
        <v>28</v>
      </c>
      <c r="N736" s="57">
        <v>29</v>
      </c>
      <c r="O736" s="57">
        <v>2</v>
      </c>
      <c r="P736" s="57">
        <v>13</v>
      </c>
      <c r="Q736" s="57">
        <v>14</v>
      </c>
      <c r="R736" s="57">
        <v>50</v>
      </c>
      <c r="S736" s="57">
        <v>0</v>
      </c>
      <c r="T736" s="57">
        <v>50</v>
      </c>
      <c r="U736" s="57">
        <v>42.86</v>
      </c>
      <c r="V736" s="57">
        <v>25</v>
      </c>
      <c r="W736" s="57">
        <v>32.14</v>
      </c>
      <c r="X736" s="57">
        <v>55.17</v>
      </c>
      <c r="Y736" s="57">
        <v>27.59</v>
      </c>
      <c r="Z736" s="57">
        <v>17.239999999999998</v>
      </c>
      <c r="AA736" s="57">
        <v>46.15</v>
      </c>
      <c r="AB736" s="57">
        <v>35.71</v>
      </c>
      <c r="AC736" s="57">
        <v>16</v>
      </c>
      <c r="AD736" s="57">
        <v>20</v>
      </c>
      <c r="AE736" s="57">
        <v>50</v>
      </c>
      <c r="AF736" s="57">
        <v>40</v>
      </c>
      <c r="AI736" s="45">
        <f t="shared" si="167"/>
        <v>-5.7010000000000005</v>
      </c>
      <c r="AJ736" s="46">
        <f t="shared" si="168"/>
        <v>5.7010000000000005</v>
      </c>
      <c r="AK736" s="63" t="str">
        <f t="shared" si="169"/>
        <v>N</v>
      </c>
      <c r="AL736" s="63" t="str">
        <f t="shared" si="170"/>
        <v>N</v>
      </c>
      <c r="AM736" s="44" t="str">
        <f t="shared" si="171"/>
        <v>Loss</v>
      </c>
      <c r="AN736" s="44" t="str">
        <f t="shared" si="172"/>
        <v>Loss</v>
      </c>
      <c r="AO736" s="44" t="str">
        <f t="shared" si="173"/>
        <v>Win</v>
      </c>
      <c r="AP736" s="44">
        <f t="shared" si="174"/>
        <v>-50</v>
      </c>
      <c r="AQ736" s="44">
        <f t="shared" si="175"/>
        <v>-50</v>
      </c>
      <c r="AR736" s="44">
        <f t="shared" si="176"/>
        <v>65.999999999999986</v>
      </c>
      <c r="AS736" s="99" t="str">
        <f t="shared" si="177"/>
        <v>-</v>
      </c>
      <c r="AT736" s="99" t="str">
        <f t="shared" si="178"/>
        <v>-</v>
      </c>
      <c r="AU736" s="99" t="str">
        <f t="shared" si="179"/>
        <v>-</v>
      </c>
      <c r="AV736" s="99" t="str">
        <f t="shared" si="180"/>
        <v>+</v>
      </c>
      <c r="AW736" s="99" t="str">
        <f t="shared" si="181"/>
        <v>-</v>
      </c>
    </row>
    <row r="737" spans="1:49" ht="15">
      <c r="A737" s="56">
        <v>43619</v>
      </c>
      <c r="B737" s="57" t="s">
        <v>489</v>
      </c>
      <c r="C737" s="57" t="s">
        <v>490</v>
      </c>
      <c r="D737" s="57" t="s">
        <v>2705</v>
      </c>
      <c r="E737" s="57" t="s">
        <v>2706</v>
      </c>
      <c r="F737" s="57" t="s">
        <v>2707</v>
      </c>
      <c r="G737" s="57">
        <v>2</v>
      </c>
      <c r="H737" s="57">
        <v>1</v>
      </c>
      <c r="I737" s="57">
        <v>2.19</v>
      </c>
      <c r="J737" s="57">
        <v>2.8</v>
      </c>
      <c r="K737" s="57">
        <v>3.76</v>
      </c>
      <c r="L737" s="57">
        <v>-1.57</v>
      </c>
      <c r="M737" s="57">
        <v>26</v>
      </c>
      <c r="N737" s="57">
        <v>24</v>
      </c>
      <c r="O737" s="57">
        <v>2</v>
      </c>
      <c r="P737" s="57">
        <v>13</v>
      </c>
      <c r="Q737" s="57">
        <v>12</v>
      </c>
      <c r="R737" s="57">
        <v>100</v>
      </c>
      <c r="S737" s="57">
        <v>0</v>
      </c>
      <c r="T737" s="57">
        <v>0</v>
      </c>
      <c r="U737" s="57">
        <v>42.31</v>
      </c>
      <c r="V737" s="57">
        <v>30.77</v>
      </c>
      <c r="W737" s="57">
        <v>26.92</v>
      </c>
      <c r="X737" s="57">
        <v>37.5</v>
      </c>
      <c r="Y737" s="57">
        <v>33.33</v>
      </c>
      <c r="Z737" s="57">
        <v>29.17</v>
      </c>
      <c r="AA737" s="57">
        <v>30.77</v>
      </c>
      <c r="AB737" s="57">
        <v>25</v>
      </c>
      <c r="AC737" s="57">
        <v>14</v>
      </c>
      <c r="AD737" s="57">
        <v>16</v>
      </c>
      <c r="AE737" s="57">
        <v>42.86</v>
      </c>
      <c r="AF737" s="57">
        <v>37.5</v>
      </c>
      <c r="AI737" s="45">
        <f t="shared" si="167"/>
        <v>31.156000000000002</v>
      </c>
      <c r="AJ737" s="46">
        <f t="shared" si="168"/>
        <v>-31.156000000000002</v>
      </c>
      <c r="AK737" s="63" t="str">
        <f t="shared" si="169"/>
        <v>N</v>
      </c>
      <c r="AL737" s="63" t="str">
        <f t="shared" si="170"/>
        <v>N</v>
      </c>
      <c r="AM737" s="44" t="str">
        <f t="shared" si="171"/>
        <v>Win</v>
      </c>
      <c r="AN737" s="44" t="str">
        <f t="shared" si="172"/>
        <v>Loss</v>
      </c>
      <c r="AO737" s="44" t="str">
        <f t="shared" si="173"/>
        <v>Loss</v>
      </c>
      <c r="AP737" s="44">
        <f t="shared" si="174"/>
        <v>59.5</v>
      </c>
      <c r="AQ737" s="44">
        <f t="shared" si="175"/>
        <v>-50</v>
      </c>
      <c r="AR737" s="44">
        <f t="shared" si="176"/>
        <v>-50</v>
      </c>
      <c r="AS737" s="99" t="str">
        <f t="shared" si="177"/>
        <v>+</v>
      </c>
      <c r="AT737" s="99" t="str">
        <f t="shared" si="178"/>
        <v>+</v>
      </c>
      <c r="AU737" s="99" t="str">
        <f t="shared" si="179"/>
        <v>+</v>
      </c>
      <c r="AV737" s="99" t="str">
        <f t="shared" si="180"/>
        <v>+</v>
      </c>
      <c r="AW737" s="99" t="str">
        <f t="shared" si="181"/>
        <v>+</v>
      </c>
    </row>
    <row r="738" spans="1:49" ht="15">
      <c r="A738" s="56">
        <v>43619</v>
      </c>
      <c r="B738" s="57" t="s">
        <v>1744</v>
      </c>
      <c r="C738" s="57" t="s">
        <v>1745</v>
      </c>
      <c r="D738" s="57" t="s">
        <v>2708</v>
      </c>
      <c r="E738" s="57" t="s">
        <v>2709</v>
      </c>
      <c r="F738" s="57" t="s">
        <v>2710</v>
      </c>
      <c r="G738" s="57">
        <v>0</v>
      </c>
      <c r="H738" s="57">
        <v>0</v>
      </c>
      <c r="I738" s="57">
        <v>2.4900000000000002</v>
      </c>
      <c r="J738" s="57">
        <v>2.68</v>
      </c>
      <c r="K738" s="57">
        <v>2.9</v>
      </c>
      <c r="L738" s="57">
        <v>-0.41</v>
      </c>
      <c r="M738" s="57">
        <v>9</v>
      </c>
      <c r="N738" s="57">
        <v>11</v>
      </c>
      <c r="O738" s="57">
        <v>1</v>
      </c>
      <c r="P738" s="57">
        <v>7</v>
      </c>
      <c r="Q738" s="57">
        <v>3</v>
      </c>
      <c r="R738" s="57">
        <v>0</v>
      </c>
      <c r="S738" s="57">
        <v>100</v>
      </c>
      <c r="T738" s="57">
        <v>0</v>
      </c>
      <c r="U738" s="57">
        <v>22.22</v>
      </c>
      <c r="V738" s="57">
        <v>55.56</v>
      </c>
      <c r="W738" s="57">
        <v>22.22</v>
      </c>
      <c r="X738" s="57">
        <v>36.36</v>
      </c>
      <c r="Y738" s="57">
        <v>54.55</v>
      </c>
      <c r="Z738" s="57">
        <v>9.09</v>
      </c>
      <c r="AA738" s="57">
        <v>14.29</v>
      </c>
      <c r="AB738" s="57">
        <v>66.67</v>
      </c>
      <c r="AC738" s="57">
        <v>7</v>
      </c>
      <c r="AD738" s="57">
        <v>6</v>
      </c>
      <c r="AE738" s="57">
        <v>14.29</v>
      </c>
      <c r="AF738" s="57">
        <v>16.670000000000002</v>
      </c>
      <c r="AI738" s="45">
        <f t="shared" si="167"/>
        <v>4.6470000000000002</v>
      </c>
      <c r="AJ738" s="46">
        <f t="shared" si="168"/>
        <v>15.353</v>
      </c>
      <c r="AK738" s="63" t="str">
        <f t="shared" si="169"/>
        <v>N</v>
      </c>
      <c r="AL738" s="63" t="str">
        <f t="shared" si="170"/>
        <v>N</v>
      </c>
      <c r="AM738" s="44" t="str">
        <f t="shared" si="171"/>
        <v>Loss</v>
      </c>
      <c r="AN738" s="44" t="str">
        <f t="shared" si="172"/>
        <v>Win</v>
      </c>
      <c r="AO738" s="44" t="str">
        <f t="shared" si="173"/>
        <v>Loss</v>
      </c>
      <c r="AP738" s="44">
        <f t="shared" si="174"/>
        <v>-50</v>
      </c>
      <c r="AQ738" s="44">
        <f t="shared" si="175"/>
        <v>84</v>
      </c>
      <c r="AR738" s="44">
        <f t="shared" si="176"/>
        <v>-50</v>
      </c>
      <c r="AS738" s="99" t="str">
        <f t="shared" si="177"/>
        <v>+</v>
      </c>
      <c r="AT738" s="99" t="str">
        <f t="shared" si="178"/>
        <v>-</v>
      </c>
      <c r="AU738" s="99" t="str">
        <f t="shared" si="179"/>
        <v>-</v>
      </c>
      <c r="AV738" s="99" t="str">
        <f t="shared" si="180"/>
        <v>-</v>
      </c>
      <c r="AW738" s="99" t="str">
        <f t="shared" si="181"/>
        <v>+</v>
      </c>
    </row>
    <row r="739" spans="1:49" ht="15">
      <c r="A739" s="56">
        <v>43619</v>
      </c>
      <c r="B739" s="57" t="s">
        <v>480</v>
      </c>
      <c r="C739" s="57" t="s">
        <v>481</v>
      </c>
      <c r="D739" s="57" t="s">
        <v>2711</v>
      </c>
      <c r="E739" s="57" t="s">
        <v>2712</v>
      </c>
      <c r="F739" s="57" t="s">
        <v>2713</v>
      </c>
      <c r="G739" s="57">
        <v>2</v>
      </c>
      <c r="H739" s="57">
        <v>1</v>
      </c>
      <c r="I739" s="57">
        <v>1.77</v>
      </c>
      <c r="J739" s="57">
        <v>3.58</v>
      </c>
      <c r="K739" s="57">
        <v>4.29</v>
      </c>
      <c r="L739" s="57">
        <v>-2.52</v>
      </c>
      <c r="M739" s="57">
        <v>20</v>
      </c>
      <c r="N739" s="57">
        <v>20</v>
      </c>
      <c r="O739" s="57">
        <v>1</v>
      </c>
      <c r="P739" s="57">
        <v>9</v>
      </c>
      <c r="Q739" s="57">
        <v>10</v>
      </c>
      <c r="R739" s="57">
        <v>0</v>
      </c>
      <c r="S739" s="57">
        <v>0</v>
      </c>
      <c r="T739" s="57">
        <v>100</v>
      </c>
      <c r="U739" s="57">
        <v>30</v>
      </c>
      <c r="V739" s="57">
        <v>20</v>
      </c>
      <c r="W739" s="57">
        <v>50</v>
      </c>
      <c r="X739" s="57">
        <v>30</v>
      </c>
      <c r="Y739" s="57">
        <v>35</v>
      </c>
      <c r="Z739" s="57">
        <v>35</v>
      </c>
      <c r="AA739" s="57">
        <v>44.44</v>
      </c>
      <c r="AB739" s="57">
        <v>10</v>
      </c>
      <c r="AC739" s="57">
        <v>11</v>
      </c>
      <c r="AD739" s="57">
        <v>9</v>
      </c>
      <c r="AE739" s="57">
        <v>45.45</v>
      </c>
      <c r="AF739" s="57">
        <v>55.56</v>
      </c>
      <c r="AI739" s="45">
        <f t="shared" si="167"/>
        <v>-34.5</v>
      </c>
      <c r="AJ739" s="46">
        <f t="shared" si="168"/>
        <v>34.5</v>
      </c>
      <c r="AK739" s="63" t="str">
        <f t="shared" si="169"/>
        <v>N</v>
      </c>
      <c r="AL739" s="63" t="str">
        <f t="shared" si="170"/>
        <v>N</v>
      </c>
      <c r="AM739" s="44" t="str">
        <f t="shared" si="171"/>
        <v>Win</v>
      </c>
      <c r="AN739" s="44" t="str">
        <f t="shared" si="172"/>
        <v>Loss</v>
      </c>
      <c r="AO739" s="44" t="str">
        <f t="shared" si="173"/>
        <v>Loss</v>
      </c>
      <c r="AP739" s="44">
        <f t="shared" si="174"/>
        <v>38.5</v>
      </c>
      <c r="AQ739" s="44">
        <f t="shared" si="175"/>
        <v>-50</v>
      </c>
      <c r="AR739" s="44">
        <f t="shared" si="176"/>
        <v>-50</v>
      </c>
      <c r="AS739" s="99" t="str">
        <f t="shared" si="177"/>
        <v>+</v>
      </c>
      <c r="AT739" s="99" t="str">
        <f t="shared" si="178"/>
        <v>-</v>
      </c>
      <c r="AU739" s="99" t="str">
        <f t="shared" si="179"/>
        <v>-</v>
      </c>
      <c r="AV739" s="99" t="str">
        <f t="shared" si="180"/>
        <v>+</v>
      </c>
      <c r="AW739" s="99" t="str">
        <f t="shared" si="181"/>
        <v>-</v>
      </c>
    </row>
    <row r="740" spans="1:49" ht="15">
      <c r="A740" s="56">
        <v>43619</v>
      </c>
      <c r="B740" s="57" t="s">
        <v>222</v>
      </c>
      <c r="C740" s="57" t="s">
        <v>223</v>
      </c>
      <c r="D740" s="57" t="s">
        <v>2714</v>
      </c>
      <c r="E740" s="57" t="s">
        <v>564</v>
      </c>
      <c r="F740" s="57" t="s">
        <v>228</v>
      </c>
      <c r="G740" s="57">
        <v>1</v>
      </c>
      <c r="H740" s="57">
        <v>2</v>
      </c>
      <c r="I740" s="57">
        <v>1.99</v>
      </c>
      <c r="J740" s="57">
        <v>3.53</v>
      </c>
      <c r="K740" s="57">
        <v>3.1</v>
      </c>
      <c r="L740" s="57">
        <v>-1.1100000000000001</v>
      </c>
      <c r="M740" s="57">
        <v>3</v>
      </c>
      <c r="N740" s="57">
        <v>6</v>
      </c>
      <c r="O740" s="57">
        <v>0</v>
      </c>
      <c r="P740" s="57">
        <v>2</v>
      </c>
      <c r="Q740" s="57">
        <v>1</v>
      </c>
      <c r="R740" s="57">
        <v>0</v>
      </c>
      <c r="S740" s="57">
        <v>0</v>
      </c>
      <c r="T740" s="57">
        <v>0</v>
      </c>
      <c r="U740" s="57">
        <v>0</v>
      </c>
      <c r="V740" s="57">
        <v>100</v>
      </c>
      <c r="W740" s="57">
        <v>0</v>
      </c>
      <c r="X740" s="57">
        <v>66.67</v>
      </c>
      <c r="Y740" s="57">
        <v>0</v>
      </c>
      <c r="Z740" s="57">
        <v>33.33</v>
      </c>
      <c r="AA740" s="57">
        <v>0</v>
      </c>
      <c r="AB740" s="57">
        <v>0</v>
      </c>
      <c r="AC740" s="57">
        <v>1</v>
      </c>
      <c r="AD740" s="57">
        <v>5</v>
      </c>
      <c r="AE740" s="57">
        <v>0</v>
      </c>
      <c r="AF740" s="57">
        <v>0</v>
      </c>
      <c r="AI740" s="45">
        <f t="shared" si="167"/>
        <v>3.331999999999999</v>
      </c>
      <c r="AJ740" s="46">
        <f t="shared" si="168"/>
        <v>-3.331999999999999</v>
      </c>
      <c r="AK740" s="63" t="str">
        <f t="shared" si="169"/>
        <v>N</v>
      </c>
      <c r="AL740" s="63" t="str">
        <f t="shared" si="170"/>
        <v>N</v>
      </c>
      <c r="AM740" s="44" t="str">
        <f t="shared" si="171"/>
        <v>Loss</v>
      </c>
      <c r="AN740" s="44" t="str">
        <f t="shared" si="172"/>
        <v>Loss</v>
      </c>
      <c r="AO740" s="44" t="str">
        <f t="shared" si="173"/>
        <v>Win</v>
      </c>
      <c r="AP740" s="44">
        <f t="shared" si="174"/>
        <v>-50</v>
      </c>
      <c r="AQ740" s="44">
        <f t="shared" si="175"/>
        <v>-50</v>
      </c>
      <c r="AR740" s="44">
        <f t="shared" si="176"/>
        <v>105</v>
      </c>
      <c r="AS740" s="99" t="str">
        <f t="shared" si="177"/>
        <v>+</v>
      </c>
      <c r="AT740" s="99" t="str">
        <f t="shared" si="178"/>
        <v>n/a</v>
      </c>
      <c r="AU740" s="99" t="str">
        <f t="shared" si="179"/>
        <v>-</v>
      </c>
      <c r="AV740" s="99" t="str">
        <f t="shared" si="180"/>
        <v>-</v>
      </c>
      <c r="AW740" s="99" t="str">
        <f t="shared" si="181"/>
        <v>+</v>
      </c>
    </row>
    <row r="741" spans="1:49" ht="15">
      <c r="A741" s="56">
        <v>43619</v>
      </c>
      <c r="B741" s="57" t="s">
        <v>222</v>
      </c>
      <c r="C741" s="57" t="s">
        <v>223</v>
      </c>
      <c r="D741" s="57" t="s">
        <v>2715</v>
      </c>
      <c r="E741" s="57" t="s">
        <v>2716</v>
      </c>
      <c r="F741" s="57" t="s">
        <v>2717</v>
      </c>
      <c r="G741" s="57">
        <v>3</v>
      </c>
      <c r="H741" s="57">
        <v>2</v>
      </c>
      <c r="I741" s="57">
        <v>1.47</v>
      </c>
      <c r="J741" s="57">
        <v>4.29</v>
      </c>
      <c r="K741" s="57">
        <v>5.22</v>
      </c>
      <c r="L741" s="57">
        <v>-3.75</v>
      </c>
      <c r="M741" s="57">
        <v>2</v>
      </c>
      <c r="N741" s="57">
        <v>1</v>
      </c>
      <c r="O741" s="57">
        <v>0</v>
      </c>
      <c r="P741" s="57">
        <v>2</v>
      </c>
      <c r="Q741" s="57">
        <v>0</v>
      </c>
      <c r="R741" s="57">
        <v>0</v>
      </c>
      <c r="S741" s="57">
        <v>0</v>
      </c>
      <c r="T741" s="57">
        <v>0</v>
      </c>
      <c r="U741" s="57">
        <v>100</v>
      </c>
      <c r="V741" s="57">
        <v>0</v>
      </c>
      <c r="W741" s="57">
        <v>0</v>
      </c>
      <c r="X741" s="57">
        <v>0</v>
      </c>
      <c r="Y741" s="57">
        <v>100</v>
      </c>
      <c r="Z741" s="57">
        <v>0</v>
      </c>
      <c r="AA741" s="57">
        <v>100</v>
      </c>
      <c r="AB741" s="57">
        <v>0</v>
      </c>
      <c r="AC741" s="57">
        <v>2</v>
      </c>
      <c r="AD741" s="57">
        <v>1</v>
      </c>
      <c r="AE741" s="57">
        <v>100</v>
      </c>
      <c r="AF741" s="57">
        <v>200</v>
      </c>
      <c r="AI741" s="45">
        <f t="shared" si="167"/>
        <v>10</v>
      </c>
      <c r="AJ741" s="46">
        <f t="shared" si="168"/>
        <v>-10</v>
      </c>
      <c r="AK741" s="63" t="str">
        <f t="shared" si="169"/>
        <v>Y</v>
      </c>
      <c r="AL741" s="63" t="str">
        <f t="shared" si="170"/>
        <v>N</v>
      </c>
      <c r="AM741" s="44" t="str">
        <f t="shared" si="171"/>
        <v>Win</v>
      </c>
      <c r="AN741" s="44" t="str">
        <f t="shared" si="172"/>
        <v>Loss</v>
      </c>
      <c r="AO741" s="44" t="str">
        <f t="shared" si="173"/>
        <v>Loss</v>
      </c>
      <c r="AP741" s="44">
        <f t="shared" si="174"/>
        <v>23.5</v>
      </c>
      <c r="AQ741" s="44">
        <f t="shared" si="175"/>
        <v>-50</v>
      </c>
      <c r="AR741" s="44">
        <f t="shared" si="176"/>
        <v>-50</v>
      </c>
      <c r="AS741" s="99" t="str">
        <f t="shared" si="177"/>
        <v>+</v>
      </c>
      <c r="AT741" s="99" t="str">
        <f t="shared" si="178"/>
        <v>n/a</v>
      </c>
      <c r="AU741" s="99" t="str">
        <f t="shared" si="179"/>
        <v>+</v>
      </c>
      <c r="AV741" s="99" t="str">
        <f t="shared" si="180"/>
        <v>+</v>
      </c>
      <c r="AW741" s="99" t="str">
        <f t="shared" si="181"/>
        <v>+</v>
      </c>
    </row>
    <row r="742" spans="1:49" ht="15">
      <c r="A742" s="56">
        <v>43619</v>
      </c>
      <c r="B742" s="57" t="s">
        <v>222</v>
      </c>
      <c r="C742" s="57" t="s">
        <v>223</v>
      </c>
      <c r="D742" s="57" t="s">
        <v>2718</v>
      </c>
      <c r="E742" s="57" t="s">
        <v>2719</v>
      </c>
      <c r="F742" s="57" t="s">
        <v>265</v>
      </c>
      <c r="G742" s="57">
        <v>1</v>
      </c>
      <c r="H742" s="57">
        <v>2</v>
      </c>
      <c r="I742" s="57">
        <v>1.95</v>
      </c>
      <c r="J742" s="57">
        <v>3.72</v>
      </c>
      <c r="K742" s="57">
        <v>3.11</v>
      </c>
      <c r="L742" s="57">
        <v>-1.1599999999999999</v>
      </c>
      <c r="M742" s="57">
        <v>1</v>
      </c>
      <c r="N742" s="57">
        <v>8</v>
      </c>
      <c r="O742" s="57">
        <v>0</v>
      </c>
      <c r="P742" s="57">
        <v>1</v>
      </c>
      <c r="Q742" s="57">
        <v>4</v>
      </c>
      <c r="R742" s="57">
        <v>0</v>
      </c>
      <c r="S742" s="57">
        <v>0</v>
      </c>
      <c r="T742" s="57">
        <v>0</v>
      </c>
      <c r="U742" s="57">
        <v>100</v>
      </c>
      <c r="V742" s="57">
        <v>0</v>
      </c>
      <c r="W742" s="57">
        <v>0</v>
      </c>
      <c r="X742" s="57">
        <v>62.5</v>
      </c>
      <c r="Y742" s="57">
        <v>0</v>
      </c>
      <c r="Z742" s="57">
        <v>37.5</v>
      </c>
      <c r="AA742" s="57">
        <v>100</v>
      </c>
      <c r="AB742" s="57">
        <v>25</v>
      </c>
      <c r="AC742" s="57">
        <v>0</v>
      </c>
      <c r="AD742" s="57">
        <v>5</v>
      </c>
      <c r="AE742" s="57">
        <v>0</v>
      </c>
      <c r="AF742" s="57">
        <v>0</v>
      </c>
      <c r="AI742" s="45">
        <f t="shared" si="167"/>
        <v>15</v>
      </c>
      <c r="AJ742" s="46">
        <f t="shared" si="168"/>
        <v>-15</v>
      </c>
      <c r="AK742" s="63" t="str">
        <f t="shared" si="169"/>
        <v>Y</v>
      </c>
      <c r="AL742" s="63" t="str">
        <f t="shared" si="170"/>
        <v>N</v>
      </c>
      <c r="AM742" s="44" t="str">
        <f t="shared" si="171"/>
        <v>Loss</v>
      </c>
      <c r="AN742" s="44" t="str">
        <f t="shared" si="172"/>
        <v>Loss</v>
      </c>
      <c r="AO742" s="44" t="str">
        <f t="shared" si="173"/>
        <v>Win</v>
      </c>
      <c r="AP742" s="44">
        <f t="shared" si="174"/>
        <v>-50</v>
      </c>
      <c r="AQ742" s="44">
        <f t="shared" si="175"/>
        <v>-50</v>
      </c>
      <c r="AR742" s="44">
        <f t="shared" si="176"/>
        <v>105.5</v>
      </c>
      <c r="AS742" s="99" t="str">
        <f t="shared" si="177"/>
        <v>+</v>
      </c>
      <c r="AT742" s="99" t="str">
        <f t="shared" si="178"/>
        <v>n/a</v>
      </c>
      <c r="AU742" s="99" t="str">
        <f t="shared" si="179"/>
        <v>+</v>
      </c>
      <c r="AV742" s="99" t="str">
        <f t="shared" si="180"/>
        <v>+</v>
      </c>
      <c r="AW742" s="99" t="str">
        <f t="shared" si="181"/>
        <v>+</v>
      </c>
    </row>
    <row r="743" spans="1:49" ht="15">
      <c r="A743" s="56">
        <v>43619</v>
      </c>
      <c r="B743" s="57" t="s">
        <v>489</v>
      </c>
      <c r="C743" s="57" t="s">
        <v>490</v>
      </c>
      <c r="D743" s="57" t="s">
        <v>2720</v>
      </c>
      <c r="E743" s="57" t="s">
        <v>2721</v>
      </c>
      <c r="F743" s="57" t="s">
        <v>2722</v>
      </c>
      <c r="G743" s="57">
        <v>2</v>
      </c>
      <c r="H743" s="57">
        <v>0</v>
      </c>
      <c r="I743" s="57">
        <v>1.82</v>
      </c>
      <c r="J743" s="57">
        <v>3.13</v>
      </c>
      <c r="K743" s="57">
        <v>4.8</v>
      </c>
      <c r="L743" s="57">
        <v>-2.98</v>
      </c>
      <c r="M743" s="57">
        <v>26</v>
      </c>
      <c r="N743" s="57">
        <v>24</v>
      </c>
      <c r="O743" s="57">
        <v>2</v>
      </c>
      <c r="P743" s="57">
        <v>13</v>
      </c>
      <c r="Q743" s="57">
        <v>12</v>
      </c>
      <c r="R743" s="57">
        <v>50</v>
      </c>
      <c r="S743" s="57">
        <v>50</v>
      </c>
      <c r="T743" s="57">
        <v>0</v>
      </c>
      <c r="U743" s="57">
        <v>30.77</v>
      </c>
      <c r="V743" s="57">
        <v>57.69</v>
      </c>
      <c r="W743" s="57">
        <v>11.54</v>
      </c>
      <c r="X743" s="57">
        <v>41.67</v>
      </c>
      <c r="Y743" s="57">
        <v>29.17</v>
      </c>
      <c r="Z743" s="57">
        <v>29.17</v>
      </c>
      <c r="AA743" s="57">
        <v>23.08</v>
      </c>
      <c r="AB743" s="57">
        <v>33.33</v>
      </c>
      <c r="AC743" s="57">
        <v>17</v>
      </c>
      <c r="AD743" s="57">
        <v>12</v>
      </c>
      <c r="AE743" s="57">
        <v>29.41</v>
      </c>
      <c r="AF743" s="57">
        <v>41.67</v>
      </c>
      <c r="AI743" s="45">
        <f t="shared" si="167"/>
        <v>24.197999999999997</v>
      </c>
      <c r="AJ743" s="46">
        <f t="shared" si="168"/>
        <v>-14.198</v>
      </c>
      <c r="AK743" s="63" t="str">
        <f t="shared" si="169"/>
        <v>N</v>
      </c>
      <c r="AL743" s="63" t="str">
        <f t="shared" si="170"/>
        <v>N</v>
      </c>
      <c r="AM743" s="44" t="str">
        <f t="shared" si="171"/>
        <v>Win</v>
      </c>
      <c r="AN743" s="44" t="str">
        <f t="shared" si="172"/>
        <v>Loss</v>
      </c>
      <c r="AO743" s="44" t="str">
        <f t="shared" si="173"/>
        <v>Loss</v>
      </c>
      <c r="AP743" s="44">
        <f t="shared" si="174"/>
        <v>41</v>
      </c>
      <c r="AQ743" s="44">
        <f t="shared" si="175"/>
        <v>-50</v>
      </c>
      <c r="AR743" s="44">
        <f t="shared" si="176"/>
        <v>-50</v>
      </c>
      <c r="AS743" s="99" t="str">
        <f t="shared" si="177"/>
        <v>+</v>
      </c>
      <c r="AT743" s="99" t="str">
        <f t="shared" si="178"/>
        <v>+</v>
      </c>
      <c r="AU743" s="99" t="str">
        <f t="shared" si="179"/>
        <v>-</v>
      </c>
      <c r="AV743" s="99" t="str">
        <f t="shared" si="180"/>
        <v>-</v>
      </c>
      <c r="AW743" s="99" t="str">
        <f t="shared" si="181"/>
        <v>+</v>
      </c>
    </row>
    <row r="744" spans="1:49" ht="15">
      <c r="A744" s="56">
        <v>43619</v>
      </c>
      <c r="B744" s="57" t="s">
        <v>222</v>
      </c>
      <c r="C744" s="57" t="s">
        <v>494</v>
      </c>
      <c r="D744" s="57" t="s">
        <v>2723</v>
      </c>
      <c r="E744" s="57" t="s">
        <v>2724</v>
      </c>
      <c r="F744" s="57" t="s">
        <v>2725</v>
      </c>
      <c r="G744" s="57">
        <v>1</v>
      </c>
      <c r="H744" s="57">
        <v>2</v>
      </c>
      <c r="I744" s="57">
        <v>1.47</v>
      </c>
      <c r="J744" s="57">
        <v>4.57</v>
      </c>
      <c r="K744" s="57">
        <v>6.19</v>
      </c>
      <c r="L744" s="57">
        <v>-4.72</v>
      </c>
      <c r="M744" s="57">
        <v>16</v>
      </c>
      <c r="N744" s="57">
        <v>16</v>
      </c>
      <c r="O744" s="57">
        <v>0</v>
      </c>
      <c r="P744" s="57">
        <v>9</v>
      </c>
      <c r="Q744" s="57">
        <v>8</v>
      </c>
      <c r="R744" s="57">
        <v>0</v>
      </c>
      <c r="S744" s="57">
        <v>0</v>
      </c>
      <c r="T744" s="57">
        <v>0</v>
      </c>
      <c r="U744" s="57">
        <v>56.25</v>
      </c>
      <c r="V744" s="57">
        <v>6.25</v>
      </c>
      <c r="W744" s="57">
        <v>37.5</v>
      </c>
      <c r="X744" s="57">
        <v>18.75</v>
      </c>
      <c r="Y744" s="57">
        <v>25</v>
      </c>
      <c r="Z744" s="57">
        <v>56.25</v>
      </c>
      <c r="AA744" s="57">
        <v>77.78</v>
      </c>
      <c r="AB744" s="57">
        <v>0</v>
      </c>
      <c r="AC744" s="57">
        <v>9</v>
      </c>
      <c r="AD744" s="57">
        <v>8</v>
      </c>
      <c r="AE744" s="57">
        <v>77.78</v>
      </c>
      <c r="AF744" s="57">
        <v>87.5</v>
      </c>
      <c r="AI744" s="45">
        <f t="shared" si="167"/>
        <v>9.375</v>
      </c>
      <c r="AJ744" s="46">
        <f t="shared" si="168"/>
        <v>-9.375</v>
      </c>
      <c r="AK744" s="63" t="str">
        <f t="shared" si="169"/>
        <v>N</v>
      </c>
      <c r="AL744" s="63" t="str">
        <f t="shared" si="170"/>
        <v>N</v>
      </c>
      <c r="AM744" s="44" t="str">
        <f t="shared" si="171"/>
        <v>Loss</v>
      </c>
      <c r="AN744" s="44" t="str">
        <f t="shared" si="172"/>
        <v>Loss</v>
      </c>
      <c r="AO744" s="44" t="str">
        <f t="shared" si="173"/>
        <v>Win</v>
      </c>
      <c r="AP744" s="44">
        <f t="shared" si="174"/>
        <v>-50</v>
      </c>
      <c r="AQ744" s="44">
        <f t="shared" si="175"/>
        <v>-50</v>
      </c>
      <c r="AR744" s="44">
        <f t="shared" si="176"/>
        <v>259.5</v>
      </c>
      <c r="AS744" s="99" t="str">
        <f t="shared" si="177"/>
        <v>+</v>
      </c>
      <c r="AT744" s="99" t="str">
        <f t="shared" si="178"/>
        <v>n/a</v>
      </c>
      <c r="AU744" s="99" t="str">
        <f t="shared" si="179"/>
        <v>+</v>
      </c>
      <c r="AV744" s="99" t="str">
        <f t="shared" si="180"/>
        <v>+</v>
      </c>
      <c r="AW744" s="99" t="str">
        <f t="shared" si="181"/>
        <v>+</v>
      </c>
    </row>
    <row r="745" spans="1:49" ht="15">
      <c r="A745" s="56">
        <v>43619</v>
      </c>
      <c r="B745" s="57" t="s">
        <v>2726</v>
      </c>
      <c r="C745" s="57" t="s">
        <v>2727</v>
      </c>
      <c r="D745" s="57" t="s">
        <v>2728</v>
      </c>
      <c r="E745" s="57" t="s">
        <v>2729</v>
      </c>
      <c r="F745" s="57" t="s">
        <v>2730</v>
      </c>
      <c r="G745" s="57">
        <v>0</v>
      </c>
      <c r="H745" s="57">
        <v>0</v>
      </c>
      <c r="I745" s="57">
        <v>2.2999999999999998</v>
      </c>
      <c r="J745" s="57">
        <v>2.9</v>
      </c>
      <c r="K745" s="57">
        <v>3</v>
      </c>
      <c r="L745" s="57">
        <v>-0.7</v>
      </c>
      <c r="M745" s="57">
        <v>0</v>
      </c>
      <c r="N745" s="57">
        <v>8</v>
      </c>
      <c r="O745" s="57">
        <v>0</v>
      </c>
      <c r="P745" s="57">
        <v>0</v>
      </c>
      <c r="Q745" s="57">
        <v>8</v>
      </c>
      <c r="R745" s="57">
        <v>0</v>
      </c>
      <c r="S745" s="57">
        <v>0</v>
      </c>
      <c r="T745" s="57">
        <v>0</v>
      </c>
      <c r="U745" s="57">
        <v>0</v>
      </c>
      <c r="V745" s="57">
        <v>0</v>
      </c>
      <c r="W745" s="57">
        <v>0</v>
      </c>
      <c r="X745" s="57">
        <v>0</v>
      </c>
      <c r="Y745" s="57">
        <v>50</v>
      </c>
      <c r="Z745" s="57">
        <v>50</v>
      </c>
      <c r="AA745" s="57">
        <v>0</v>
      </c>
      <c r="AB745" s="57">
        <v>0</v>
      </c>
      <c r="AC745" s="57">
        <v>0</v>
      </c>
      <c r="AD745" s="57">
        <v>0</v>
      </c>
      <c r="AE745" s="57">
        <v>0</v>
      </c>
      <c r="AF745" s="57">
        <v>0</v>
      </c>
      <c r="AI745" s="45">
        <f t="shared" si="167"/>
        <v>5</v>
      </c>
      <c r="AJ745" s="46">
        <f t="shared" si="168"/>
        <v>-5</v>
      </c>
      <c r="AK745" s="63" t="str">
        <f t="shared" si="169"/>
        <v>N</v>
      </c>
      <c r="AL745" s="63" t="str">
        <f t="shared" si="170"/>
        <v>N</v>
      </c>
      <c r="AM745" s="44" t="str">
        <f t="shared" si="171"/>
        <v>Loss</v>
      </c>
      <c r="AN745" s="44" t="str">
        <f t="shared" si="172"/>
        <v>Win</v>
      </c>
      <c r="AO745" s="44" t="str">
        <f t="shared" si="173"/>
        <v>Loss</v>
      </c>
      <c r="AP745" s="44">
        <f t="shared" si="174"/>
        <v>-50</v>
      </c>
      <c r="AQ745" s="44">
        <f t="shared" si="175"/>
        <v>95</v>
      </c>
      <c r="AR745" s="44">
        <f t="shared" si="176"/>
        <v>-50</v>
      </c>
      <c r="AS745" s="99" t="str">
        <f t="shared" si="177"/>
        <v>+</v>
      </c>
      <c r="AT745" s="99" t="str">
        <f t="shared" si="178"/>
        <v>n/a</v>
      </c>
      <c r="AU745" s="99" t="str">
        <f t="shared" si="179"/>
        <v>-</v>
      </c>
      <c r="AV745" s="99" t="str">
        <f t="shared" si="180"/>
        <v>-</v>
      </c>
      <c r="AW745" s="99" t="str">
        <f t="shared" si="181"/>
        <v>+</v>
      </c>
    </row>
    <row r="746" spans="1:49" ht="15">
      <c r="A746" s="56">
        <v>43619</v>
      </c>
      <c r="B746" s="57" t="s">
        <v>683</v>
      </c>
      <c r="C746" s="57" t="s">
        <v>710</v>
      </c>
      <c r="D746" s="57" t="s">
        <v>2731</v>
      </c>
      <c r="E746" s="57" t="s">
        <v>2732</v>
      </c>
      <c r="F746" s="57" t="s">
        <v>2733</v>
      </c>
      <c r="G746" s="57">
        <v>0</v>
      </c>
      <c r="H746" s="57">
        <v>3</v>
      </c>
      <c r="I746" s="57">
        <v>4.8899999999999997</v>
      </c>
      <c r="J746" s="57">
        <v>3.96</v>
      </c>
      <c r="K746" s="57">
        <v>1.52</v>
      </c>
      <c r="L746" s="57">
        <v>3.37</v>
      </c>
      <c r="M746" s="57">
        <v>13</v>
      </c>
      <c r="N746" s="57">
        <v>8</v>
      </c>
      <c r="O746" s="57">
        <v>1</v>
      </c>
      <c r="P746" s="57">
        <v>7</v>
      </c>
      <c r="Q746" s="57">
        <v>5</v>
      </c>
      <c r="R746" s="57">
        <v>100</v>
      </c>
      <c r="S746" s="57">
        <v>0</v>
      </c>
      <c r="T746" s="57">
        <v>0</v>
      </c>
      <c r="U746" s="57">
        <v>38.46</v>
      </c>
      <c r="V746" s="57">
        <v>15.38</v>
      </c>
      <c r="W746" s="57">
        <v>46.15</v>
      </c>
      <c r="X746" s="57">
        <v>50</v>
      </c>
      <c r="Y746" s="57">
        <v>12.5</v>
      </c>
      <c r="Z746" s="57">
        <v>37.5</v>
      </c>
      <c r="AA746" s="57">
        <v>42.86</v>
      </c>
      <c r="AB746" s="57">
        <v>40</v>
      </c>
      <c r="AC746" s="57">
        <v>5</v>
      </c>
      <c r="AD746" s="57">
        <v>6</v>
      </c>
      <c r="AE746" s="57">
        <v>80</v>
      </c>
      <c r="AF746" s="57">
        <v>66.67</v>
      </c>
      <c r="AI746" s="45">
        <f t="shared" si="167"/>
        <v>26.250000000000004</v>
      </c>
      <c r="AJ746" s="46">
        <f t="shared" si="168"/>
        <v>-26.250000000000004</v>
      </c>
      <c r="AK746" s="63" t="str">
        <f t="shared" si="169"/>
        <v>N</v>
      </c>
      <c r="AL746" s="63" t="str">
        <f t="shared" si="170"/>
        <v>N</v>
      </c>
      <c r="AM746" s="44" t="str">
        <f t="shared" si="171"/>
        <v>Loss</v>
      </c>
      <c r="AN746" s="44" t="str">
        <f t="shared" si="172"/>
        <v>Loss</v>
      </c>
      <c r="AO746" s="44" t="str">
        <f t="shared" si="173"/>
        <v>Win</v>
      </c>
      <c r="AP746" s="44">
        <f t="shared" si="174"/>
        <v>-50</v>
      </c>
      <c r="AQ746" s="44">
        <f t="shared" si="175"/>
        <v>-50</v>
      </c>
      <c r="AR746" s="44">
        <f t="shared" si="176"/>
        <v>26</v>
      </c>
      <c r="AS746" s="99" t="str">
        <f t="shared" si="177"/>
        <v>-</v>
      </c>
      <c r="AT746" s="99" t="str">
        <f t="shared" si="178"/>
        <v>+</v>
      </c>
      <c r="AU746" s="99" t="str">
        <f t="shared" si="179"/>
        <v>-</v>
      </c>
      <c r="AV746" s="99" t="str">
        <f t="shared" si="180"/>
        <v>+</v>
      </c>
      <c r="AW746" s="99" t="str">
        <f t="shared" si="181"/>
        <v>+</v>
      </c>
    </row>
    <row r="747" spans="1:49" ht="15">
      <c r="A747" s="56">
        <v>43619</v>
      </c>
      <c r="B747" s="57" t="s">
        <v>459</v>
      </c>
      <c r="C747" s="57" t="s">
        <v>717</v>
      </c>
      <c r="D747" s="57" t="s">
        <v>2734</v>
      </c>
      <c r="E747" s="57" t="s">
        <v>2735</v>
      </c>
      <c r="F747" s="57" t="s">
        <v>2736</v>
      </c>
      <c r="G747" s="57">
        <v>0</v>
      </c>
      <c r="H747" s="57">
        <v>2</v>
      </c>
      <c r="I747" s="57">
        <v>6.43</v>
      </c>
      <c r="J747" s="57">
        <v>5.53</v>
      </c>
      <c r="K747" s="57">
        <v>1.3</v>
      </c>
      <c r="L747" s="57">
        <v>5.13</v>
      </c>
      <c r="M747" s="57">
        <v>17</v>
      </c>
      <c r="N747" s="57">
        <v>11</v>
      </c>
      <c r="O747" s="57">
        <v>4</v>
      </c>
      <c r="P747" s="57">
        <v>9</v>
      </c>
      <c r="Q747" s="57">
        <v>5</v>
      </c>
      <c r="R747" s="57">
        <v>50</v>
      </c>
      <c r="S747" s="57">
        <v>0</v>
      </c>
      <c r="T747" s="57">
        <v>50</v>
      </c>
      <c r="U747" s="57">
        <v>47.06</v>
      </c>
      <c r="V747" s="57">
        <v>17.649999999999999</v>
      </c>
      <c r="W747" s="57">
        <v>35.29</v>
      </c>
      <c r="X747" s="57">
        <v>81.819999999999993</v>
      </c>
      <c r="Y747" s="57">
        <v>0</v>
      </c>
      <c r="Z747" s="57">
        <v>18.18</v>
      </c>
      <c r="AA747" s="57">
        <v>44.44</v>
      </c>
      <c r="AB747" s="57">
        <v>80</v>
      </c>
      <c r="AC747" s="57">
        <v>10</v>
      </c>
      <c r="AD747" s="57">
        <v>11</v>
      </c>
      <c r="AE747" s="57">
        <v>60</v>
      </c>
      <c r="AF747" s="57">
        <v>54.55</v>
      </c>
      <c r="AI747" s="45">
        <f t="shared" si="167"/>
        <v>-8.6089999999999982</v>
      </c>
      <c r="AJ747" s="46">
        <f t="shared" si="168"/>
        <v>8.6089999999999982</v>
      </c>
      <c r="AK747" s="63" t="str">
        <f t="shared" si="169"/>
        <v>N</v>
      </c>
      <c r="AL747" s="63" t="str">
        <f t="shared" si="170"/>
        <v>Y</v>
      </c>
      <c r="AM747" s="44" t="str">
        <f t="shared" si="171"/>
        <v>Loss</v>
      </c>
      <c r="AN747" s="44" t="str">
        <f t="shared" si="172"/>
        <v>Loss</v>
      </c>
      <c r="AO747" s="44" t="str">
        <f t="shared" si="173"/>
        <v>Win</v>
      </c>
      <c r="AP747" s="44">
        <f t="shared" si="174"/>
        <v>-50</v>
      </c>
      <c r="AQ747" s="44">
        <f t="shared" si="175"/>
        <v>-50</v>
      </c>
      <c r="AR747" s="44">
        <f t="shared" si="176"/>
        <v>15</v>
      </c>
      <c r="AS747" s="99" t="str">
        <f t="shared" si="177"/>
        <v>-</v>
      </c>
      <c r="AT747" s="99" t="str">
        <f t="shared" si="178"/>
        <v>-</v>
      </c>
      <c r="AU747" s="99" t="str">
        <f t="shared" si="179"/>
        <v>-</v>
      </c>
      <c r="AV747" s="99" t="str">
        <f t="shared" si="180"/>
        <v>-</v>
      </c>
      <c r="AW747" s="99" t="str">
        <f t="shared" si="181"/>
        <v>-</v>
      </c>
    </row>
    <row r="748" spans="1:49" ht="15">
      <c r="A748" s="56">
        <v>43619</v>
      </c>
      <c r="B748" s="57" t="s">
        <v>459</v>
      </c>
      <c r="C748" s="57" t="s">
        <v>717</v>
      </c>
      <c r="D748" s="57" t="s">
        <v>2737</v>
      </c>
      <c r="E748" s="57" t="s">
        <v>2738</v>
      </c>
      <c r="F748" s="57" t="s">
        <v>2739</v>
      </c>
      <c r="G748" s="57">
        <v>7</v>
      </c>
      <c r="H748" s="57">
        <v>0</v>
      </c>
      <c r="I748" s="57">
        <v>2.54</v>
      </c>
      <c r="J748" s="57">
        <v>4.26</v>
      </c>
      <c r="K748" s="57">
        <v>2.15</v>
      </c>
      <c r="L748" s="57">
        <v>0.39</v>
      </c>
      <c r="M748" s="57">
        <v>10</v>
      </c>
      <c r="N748" s="57">
        <v>15</v>
      </c>
      <c r="O748" s="57">
        <v>3</v>
      </c>
      <c r="P748" s="57">
        <v>4</v>
      </c>
      <c r="Q748" s="57">
        <v>11</v>
      </c>
      <c r="R748" s="57">
        <v>33.33</v>
      </c>
      <c r="S748" s="57">
        <v>33.33</v>
      </c>
      <c r="T748" s="57">
        <v>33.33</v>
      </c>
      <c r="U748" s="57">
        <v>30</v>
      </c>
      <c r="V748" s="57">
        <v>10</v>
      </c>
      <c r="W748" s="57">
        <v>60</v>
      </c>
      <c r="X748" s="57">
        <v>53.33</v>
      </c>
      <c r="Y748" s="57">
        <v>26.67</v>
      </c>
      <c r="Z748" s="57">
        <v>20</v>
      </c>
      <c r="AA748" s="57">
        <v>50</v>
      </c>
      <c r="AB748" s="57">
        <v>45.45</v>
      </c>
      <c r="AC748" s="57">
        <v>4</v>
      </c>
      <c r="AD748" s="57">
        <v>13</v>
      </c>
      <c r="AE748" s="57">
        <v>25</v>
      </c>
      <c r="AF748" s="57">
        <v>7.69</v>
      </c>
      <c r="AI748" s="45">
        <f t="shared" si="167"/>
        <v>-11</v>
      </c>
      <c r="AJ748" s="46">
        <f t="shared" si="168"/>
        <v>17.666000000000004</v>
      </c>
      <c r="AK748" s="63" t="str">
        <f t="shared" si="169"/>
        <v>N</v>
      </c>
      <c r="AL748" s="63" t="str">
        <f t="shared" si="170"/>
        <v>N</v>
      </c>
      <c r="AM748" s="44" t="str">
        <f t="shared" si="171"/>
        <v>Win</v>
      </c>
      <c r="AN748" s="44" t="str">
        <f t="shared" si="172"/>
        <v>Loss</v>
      </c>
      <c r="AO748" s="44" t="str">
        <f t="shared" si="173"/>
        <v>Loss</v>
      </c>
      <c r="AP748" s="44">
        <f t="shared" si="174"/>
        <v>77</v>
      </c>
      <c r="AQ748" s="44">
        <f t="shared" si="175"/>
        <v>-50</v>
      </c>
      <c r="AR748" s="44">
        <f t="shared" si="176"/>
        <v>-50</v>
      </c>
      <c r="AS748" s="99" t="str">
        <f t="shared" si="177"/>
        <v>-</v>
      </c>
      <c r="AT748" s="99" t="str">
        <f t="shared" si="178"/>
        <v>-</v>
      </c>
      <c r="AU748" s="99" t="str">
        <f t="shared" si="179"/>
        <v>-</v>
      </c>
      <c r="AV748" s="99" t="str">
        <f t="shared" si="180"/>
        <v>+</v>
      </c>
      <c r="AW748" s="99" t="str">
        <f t="shared" si="181"/>
        <v>-</v>
      </c>
    </row>
    <row r="749" spans="1:49" ht="15">
      <c r="A749" s="56">
        <v>43619</v>
      </c>
      <c r="B749" s="57" t="s">
        <v>272</v>
      </c>
      <c r="C749" s="57" t="s">
        <v>1358</v>
      </c>
      <c r="D749" s="57" t="s">
        <v>2740</v>
      </c>
      <c r="E749" s="57" t="s">
        <v>2741</v>
      </c>
      <c r="F749" s="57" t="s">
        <v>2742</v>
      </c>
      <c r="G749" s="57">
        <v>2</v>
      </c>
      <c r="H749" s="57">
        <v>4</v>
      </c>
      <c r="I749" s="57">
        <v>6.15</v>
      </c>
      <c r="J749" s="57">
        <v>5.36</v>
      </c>
      <c r="K749" s="57">
        <v>1.33</v>
      </c>
      <c r="L749" s="57">
        <v>4.82</v>
      </c>
      <c r="M749" s="57">
        <v>27</v>
      </c>
      <c r="N749" s="57">
        <v>33</v>
      </c>
      <c r="O749" s="57">
        <v>0</v>
      </c>
      <c r="P749" s="57">
        <v>14</v>
      </c>
      <c r="Q749" s="57">
        <v>16</v>
      </c>
      <c r="R749" s="57">
        <v>0</v>
      </c>
      <c r="S749" s="57">
        <v>0</v>
      </c>
      <c r="T749" s="57">
        <v>0</v>
      </c>
      <c r="U749" s="57">
        <v>18.52</v>
      </c>
      <c r="V749" s="57">
        <v>25.93</v>
      </c>
      <c r="W749" s="57">
        <v>55.56</v>
      </c>
      <c r="X749" s="57">
        <v>63.64</v>
      </c>
      <c r="Y749" s="57">
        <v>9.09</v>
      </c>
      <c r="Z749" s="57">
        <v>27.27</v>
      </c>
      <c r="AA749" s="57">
        <v>14.29</v>
      </c>
      <c r="AB749" s="57">
        <v>37.5</v>
      </c>
      <c r="AC749" s="57">
        <v>7</v>
      </c>
      <c r="AD749" s="57">
        <v>25</v>
      </c>
      <c r="AE749" s="57">
        <v>28.57</v>
      </c>
      <c r="AF749" s="57">
        <v>8</v>
      </c>
      <c r="AI749" s="45">
        <f t="shared" si="167"/>
        <v>-12.998000000000001</v>
      </c>
      <c r="AJ749" s="46">
        <f t="shared" si="168"/>
        <v>12.998000000000001</v>
      </c>
      <c r="AK749" s="63" t="str">
        <f t="shared" si="169"/>
        <v>N</v>
      </c>
      <c r="AL749" s="63" t="str">
        <f t="shared" si="170"/>
        <v>N</v>
      </c>
      <c r="AM749" s="44" t="str">
        <f t="shared" si="171"/>
        <v>Loss</v>
      </c>
      <c r="AN749" s="44" t="str">
        <f t="shared" si="172"/>
        <v>Loss</v>
      </c>
      <c r="AO749" s="44" t="str">
        <f t="shared" si="173"/>
        <v>Win</v>
      </c>
      <c r="AP749" s="44">
        <f t="shared" si="174"/>
        <v>-50</v>
      </c>
      <c r="AQ749" s="44">
        <f t="shared" si="175"/>
        <v>-50</v>
      </c>
      <c r="AR749" s="44">
        <f t="shared" si="176"/>
        <v>16.5</v>
      </c>
      <c r="AS749" s="99" t="str">
        <f t="shared" si="177"/>
        <v>-</v>
      </c>
      <c r="AT749" s="99" t="str">
        <f t="shared" si="178"/>
        <v>n/a</v>
      </c>
      <c r="AU749" s="99" t="str">
        <f t="shared" si="179"/>
        <v>-</v>
      </c>
      <c r="AV749" s="99" t="str">
        <f t="shared" si="180"/>
        <v>-</v>
      </c>
      <c r="AW749" s="99" t="str">
        <f t="shared" si="181"/>
        <v>-</v>
      </c>
    </row>
    <row r="750" spans="1:49" ht="15">
      <c r="A750" s="56">
        <v>43619</v>
      </c>
      <c r="B750" s="57" t="s">
        <v>2743</v>
      </c>
      <c r="C750" s="57" t="s">
        <v>2744</v>
      </c>
      <c r="D750" s="57" t="s">
        <v>2745</v>
      </c>
      <c r="E750" s="57" t="s">
        <v>1739</v>
      </c>
      <c r="F750" s="57" t="s">
        <v>2746</v>
      </c>
      <c r="G750" s="57">
        <v>4</v>
      </c>
      <c r="H750" s="57">
        <v>0</v>
      </c>
      <c r="I750" s="57">
        <v>1.2</v>
      </c>
      <c r="J750" s="57">
        <v>5.07</v>
      </c>
      <c r="K750" s="57">
        <v>15.32</v>
      </c>
      <c r="L750" s="57">
        <v>-14.12</v>
      </c>
      <c r="M750" s="57">
        <v>25</v>
      </c>
      <c r="N750" s="57">
        <v>26</v>
      </c>
      <c r="O750" s="57">
        <v>1</v>
      </c>
      <c r="P750" s="57">
        <v>13</v>
      </c>
      <c r="Q750" s="57">
        <v>13</v>
      </c>
      <c r="R750" s="57">
        <v>100</v>
      </c>
      <c r="S750" s="57">
        <v>0</v>
      </c>
      <c r="T750" s="57">
        <v>0</v>
      </c>
      <c r="U750" s="57">
        <v>76</v>
      </c>
      <c r="V750" s="57">
        <v>20</v>
      </c>
      <c r="W750" s="57">
        <v>4</v>
      </c>
      <c r="X750" s="57">
        <v>26.92</v>
      </c>
      <c r="Y750" s="57">
        <v>26.92</v>
      </c>
      <c r="Z750" s="57">
        <v>46.15</v>
      </c>
      <c r="AA750" s="57">
        <v>76.92</v>
      </c>
      <c r="AB750" s="57">
        <v>23.08</v>
      </c>
      <c r="AC750" s="57">
        <v>24</v>
      </c>
      <c r="AD750" s="57">
        <v>10</v>
      </c>
      <c r="AE750" s="57">
        <v>79.17</v>
      </c>
      <c r="AF750" s="57">
        <v>190</v>
      </c>
      <c r="AI750" s="45">
        <f t="shared" si="167"/>
        <v>47.554000000000002</v>
      </c>
      <c r="AJ750" s="46">
        <f t="shared" si="168"/>
        <v>-47.554000000000002</v>
      </c>
      <c r="AK750" s="63" t="str">
        <f t="shared" si="169"/>
        <v>Y</v>
      </c>
      <c r="AL750" s="63" t="str">
        <f t="shared" si="170"/>
        <v>N</v>
      </c>
      <c r="AM750" s="44" t="str">
        <f t="shared" si="171"/>
        <v>Win</v>
      </c>
      <c r="AN750" s="44" t="str">
        <f t="shared" si="172"/>
        <v>Loss</v>
      </c>
      <c r="AO750" s="44" t="str">
        <f t="shared" si="173"/>
        <v>Loss</v>
      </c>
      <c r="AP750" s="44">
        <f t="shared" si="174"/>
        <v>10</v>
      </c>
      <c r="AQ750" s="44">
        <f t="shared" si="175"/>
        <v>-50</v>
      </c>
      <c r="AR750" s="44">
        <f t="shared" si="176"/>
        <v>-50</v>
      </c>
      <c r="AS750" s="99" t="str">
        <f t="shared" si="177"/>
        <v>+</v>
      </c>
      <c r="AT750" s="99" t="str">
        <f t="shared" si="178"/>
        <v>+</v>
      </c>
      <c r="AU750" s="99" t="str">
        <f t="shared" si="179"/>
        <v>+</v>
      </c>
      <c r="AV750" s="99" t="str">
        <f t="shared" si="180"/>
        <v>+</v>
      </c>
      <c r="AW750" s="99" t="str">
        <f t="shared" si="181"/>
        <v>+</v>
      </c>
    </row>
    <row r="751" spans="1:49" ht="15">
      <c r="A751" s="56">
        <v>43619</v>
      </c>
      <c r="B751" s="57" t="s">
        <v>2743</v>
      </c>
      <c r="C751" s="57" t="s">
        <v>2747</v>
      </c>
      <c r="D751" s="57" t="s">
        <v>2748</v>
      </c>
      <c r="E751" s="57" t="s">
        <v>2749</v>
      </c>
      <c r="F751" s="57" t="s">
        <v>2750</v>
      </c>
      <c r="G751" s="57">
        <v>1</v>
      </c>
      <c r="H751" s="57">
        <v>0</v>
      </c>
      <c r="I751" s="57">
        <v>1.9</v>
      </c>
      <c r="J751" s="57">
        <v>3.02</v>
      </c>
      <c r="K751" s="57">
        <v>4.26</v>
      </c>
      <c r="L751" s="57">
        <v>-2.36</v>
      </c>
      <c r="M751" s="57">
        <v>26</v>
      </c>
      <c r="N751" s="57">
        <v>26</v>
      </c>
      <c r="O751" s="57">
        <v>1</v>
      </c>
      <c r="P751" s="57">
        <v>12</v>
      </c>
      <c r="Q751" s="57">
        <v>13</v>
      </c>
      <c r="R751" s="57">
        <v>100</v>
      </c>
      <c r="S751" s="57">
        <v>0</v>
      </c>
      <c r="T751" s="57">
        <v>0</v>
      </c>
      <c r="U751" s="57">
        <v>57.69</v>
      </c>
      <c r="V751" s="57">
        <v>34.619999999999997</v>
      </c>
      <c r="W751" s="57">
        <v>7.69</v>
      </c>
      <c r="X751" s="57">
        <v>46.15</v>
      </c>
      <c r="Y751" s="57">
        <v>15.38</v>
      </c>
      <c r="Z751" s="57">
        <v>38.46</v>
      </c>
      <c r="AA751" s="57">
        <v>66.67</v>
      </c>
      <c r="AB751" s="57">
        <v>30.77</v>
      </c>
      <c r="AC751" s="57">
        <v>23</v>
      </c>
      <c r="AD751" s="57">
        <v>20</v>
      </c>
      <c r="AE751" s="57">
        <v>60.87</v>
      </c>
      <c r="AF751" s="57">
        <v>70</v>
      </c>
      <c r="AI751" s="45">
        <f t="shared" si="167"/>
        <v>40.386000000000003</v>
      </c>
      <c r="AJ751" s="46">
        <f t="shared" si="168"/>
        <v>-40.386000000000003</v>
      </c>
      <c r="AK751" s="63" t="str">
        <f t="shared" si="169"/>
        <v>N</v>
      </c>
      <c r="AL751" s="63" t="str">
        <f t="shared" si="170"/>
        <v>N</v>
      </c>
      <c r="AM751" s="44" t="str">
        <f t="shared" si="171"/>
        <v>Win</v>
      </c>
      <c r="AN751" s="44" t="str">
        <f t="shared" si="172"/>
        <v>Loss</v>
      </c>
      <c r="AO751" s="44" t="str">
        <f t="shared" si="173"/>
        <v>Loss</v>
      </c>
      <c r="AP751" s="44">
        <f t="shared" si="174"/>
        <v>45</v>
      </c>
      <c r="AQ751" s="44">
        <f t="shared" si="175"/>
        <v>-50</v>
      </c>
      <c r="AR751" s="44">
        <f t="shared" si="176"/>
        <v>-50</v>
      </c>
      <c r="AS751" s="99" t="str">
        <f t="shared" si="177"/>
        <v>+</v>
      </c>
      <c r="AT751" s="99" t="str">
        <f t="shared" si="178"/>
        <v>+</v>
      </c>
      <c r="AU751" s="99" t="str">
        <f t="shared" si="179"/>
        <v>+</v>
      </c>
      <c r="AV751" s="99" t="str">
        <f t="shared" si="180"/>
        <v>+</v>
      </c>
      <c r="AW751" s="99" t="str">
        <f t="shared" si="181"/>
        <v>+</v>
      </c>
    </row>
    <row r="752" spans="1:49" ht="15">
      <c r="A752" s="56">
        <v>43619</v>
      </c>
      <c r="B752" s="57" t="s">
        <v>267</v>
      </c>
      <c r="C752" s="57" t="s">
        <v>1107</v>
      </c>
      <c r="D752" s="57" t="s">
        <v>2751</v>
      </c>
      <c r="E752" s="57" t="s">
        <v>2752</v>
      </c>
      <c r="F752" s="57" t="s">
        <v>2753</v>
      </c>
      <c r="G752" s="57">
        <v>1</v>
      </c>
      <c r="H752" s="57">
        <v>4</v>
      </c>
      <c r="I752" s="57">
        <v>5.64</v>
      </c>
      <c r="J752" s="57">
        <v>3.94</v>
      </c>
      <c r="K752" s="57">
        <v>1.55</v>
      </c>
      <c r="L752" s="57">
        <v>4.09</v>
      </c>
      <c r="M752" s="57">
        <v>0</v>
      </c>
      <c r="N752" s="57">
        <v>0</v>
      </c>
      <c r="O752" s="57">
        <v>0</v>
      </c>
      <c r="P752" s="57">
        <v>0</v>
      </c>
      <c r="Q752" s="57">
        <v>0</v>
      </c>
      <c r="R752" s="57">
        <v>0</v>
      </c>
      <c r="S752" s="57">
        <v>0</v>
      </c>
      <c r="T752" s="57">
        <v>0</v>
      </c>
      <c r="U752" s="57">
        <v>0</v>
      </c>
      <c r="V752" s="57">
        <v>0</v>
      </c>
      <c r="W752" s="57">
        <v>0</v>
      </c>
      <c r="X752" s="57">
        <v>0</v>
      </c>
      <c r="Y752" s="57">
        <v>0</v>
      </c>
      <c r="Z752" s="57">
        <v>0</v>
      </c>
      <c r="AA752" s="57">
        <v>0</v>
      </c>
      <c r="AB752" s="57">
        <v>0</v>
      </c>
      <c r="AC752" s="57">
        <v>0</v>
      </c>
      <c r="AD752" s="57">
        <v>0</v>
      </c>
      <c r="AE752" s="57">
        <v>0</v>
      </c>
      <c r="AF752" s="57">
        <v>0</v>
      </c>
      <c r="AI752" s="45">
        <f t="shared" si="167"/>
        <v>0</v>
      </c>
      <c r="AJ752" s="46">
        <f t="shared" si="168"/>
        <v>0</v>
      </c>
      <c r="AK752" s="63" t="str">
        <f t="shared" si="169"/>
        <v>N</v>
      </c>
      <c r="AL752" s="63" t="str">
        <f t="shared" si="170"/>
        <v>N</v>
      </c>
      <c r="AM752" s="44" t="str">
        <f t="shared" si="171"/>
        <v>Loss</v>
      </c>
      <c r="AN752" s="44" t="str">
        <f t="shared" si="172"/>
        <v>Loss</v>
      </c>
      <c r="AO752" s="44" t="str">
        <f t="shared" si="173"/>
        <v>Win</v>
      </c>
      <c r="AP752" s="44">
        <f t="shared" si="174"/>
        <v>-50</v>
      </c>
      <c r="AQ752" s="44">
        <f t="shared" si="175"/>
        <v>-50</v>
      </c>
      <c r="AR752" s="44">
        <f t="shared" si="176"/>
        <v>27.5</v>
      </c>
      <c r="AS752" s="99" t="str">
        <f t="shared" si="177"/>
        <v>-</v>
      </c>
      <c r="AT752" s="99" t="str">
        <f t="shared" si="178"/>
        <v>n/a</v>
      </c>
      <c r="AU752" s="99" t="str">
        <f t="shared" si="179"/>
        <v>-</v>
      </c>
      <c r="AV752" s="99" t="str">
        <f t="shared" si="180"/>
        <v>-</v>
      </c>
      <c r="AW752" s="99" t="str">
        <f t="shared" si="181"/>
        <v>-</v>
      </c>
    </row>
    <row r="753" spans="1:49" ht="15">
      <c r="A753" s="56">
        <v>43619</v>
      </c>
      <c r="B753" s="57" t="s">
        <v>272</v>
      </c>
      <c r="C753" s="57" t="s">
        <v>1358</v>
      </c>
      <c r="D753" s="57" t="s">
        <v>2754</v>
      </c>
      <c r="E753" s="57" t="s">
        <v>2755</v>
      </c>
      <c r="F753" s="57" t="s">
        <v>2756</v>
      </c>
      <c r="G753" s="57">
        <v>1</v>
      </c>
      <c r="H753" s="57">
        <v>3</v>
      </c>
      <c r="I753" s="57">
        <v>2.95</v>
      </c>
      <c r="J753" s="57">
        <v>4.47</v>
      </c>
      <c r="K753" s="57">
        <v>1.87</v>
      </c>
      <c r="L753" s="57">
        <v>1.08</v>
      </c>
      <c r="M753" s="57">
        <v>34</v>
      </c>
      <c r="N753" s="57">
        <v>6</v>
      </c>
      <c r="O753" s="57">
        <v>0</v>
      </c>
      <c r="P753" s="57">
        <v>17</v>
      </c>
      <c r="Q753" s="57">
        <v>3</v>
      </c>
      <c r="R753" s="57">
        <v>0</v>
      </c>
      <c r="S753" s="57">
        <v>0</v>
      </c>
      <c r="T753" s="57">
        <v>0</v>
      </c>
      <c r="U753" s="57">
        <v>44.12</v>
      </c>
      <c r="V753" s="57">
        <v>17.649999999999999</v>
      </c>
      <c r="W753" s="57">
        <v>38.24</v>
      </c>
      <c r="X753" s="57">
        <v>16.670000000000002</v>
      </c>
      <c r="Y753" s="57">
        <v>16.670000000000002</v>
      </c>
      <c r="Z753" s="57">
        <v>66.67</v>
      </c>
      <c r="AA753" s="57">
        <v>41.18</v>
      </c>
      <c r="AB753" s="57">
        <v>33.33</v>
      </c>
      <c r="AC753" s="57">
        <v>15</v>
      </c>
      <c r="AD753" s="57">
        <v>0</v>
      </c>
      <c r="AE753" s="57">
        <v>66.67</v>
      </c>
      <c r="AF753" s="57">
        <v>0</v>
      </c>
      <c r="AI753" s="45">
        <f t="shared" si="167"/>
        <v>11.274000000000001</v>
      </c>
      <c r="AJ753" s="46">
        <f t="shared" si="168"/>
        <v>-11.274000000000001</v>
      </c>
      <c r="AK753" s="63" t="str">
        <f t="shared" si="169"/>
        <v>N</v>
      </c>
      <c r="AL753" s="63" t="str">
        <f t="shared" si="170"/>
        <v>N</v>
      </c>
      <c r="AM753" s="44" t="str">
        <f t="shared" si="171"/>
        <v>Loss</v>
      </c>
      <c r="AN753" s="44" t="str">
        <f t="shared" si="172"/>
        <v>Loss</v>
      </c>
      <c r="AO753" s="44" t="str">
        <f t="shared" si="173"/>
        <v>Win</v>
      </c>
      <c r="AP753" s="44">
        <f t="shared" si="174"/>
        <v>-50</v>
      </c>
      <c r="AQ753" s="44">
        <f t="shared" si="175"/>
        <v>-50</v>
      </c>
      <c r="AR753" s="44">
        <f t="shared" si="176"/>
        <v>43.5</v>
      </c>
      <c r="AS753" s="99" t="str">
        <f t="shared" si="177"/>
        <v>-</v>
      </c>
      <c r="AT753" s="99" t="str">
        <f t="shared" si="178"/>
        <v>n/a</v>
      </c>
      <c r="AU753" s="99" t="str">
        <f t="shared" si="179"/>
        <v>+</v>
      </c>
      <c r="AV753" s="99" t="str">
        <f t="shared" si="180"/>
        <v>+</v>
      </c>
      <c r="AW753" s="99" t="str">
        <f t="shared" si="181"/>
        <v>+</v>
      </c>
    </row>
    <row r="754" spans="1:49" ht="15">
      <c r="A754" s="56">
        <v>43619</v>
      </c>
      <c r="B754" s="57" t="s">
        <v>377</v>
      </c>
      <c r="C754" s="57" t="s">
        <v>382</v>
      </c>
      <c r="D754" s="57" t="s">
        <v>2757</v>
      </c>
      <c r="E754" s="57" t="s">
        <v>385</v>
      </c>
      <c r="F754" s="57" t="s">
        <v>2758</v>
      </c>
      <c r="G754" s="57">
        <v>2</v>
      </c>
      <c r="H754" s="57">
        <v>1</v>
      </c>
      <c r="I754" s="57">
        <v>1.19</v>
      </c>
      <c r="J754" s="57">
        <v>6.67</v>
      </c>
      <c r="K754" s="57">
        <v>9.06</v>
      </c>
      <c r="L754" s="57">
        <v>-7.87</v>
      </c>
      <c r="M754" s="57">
        <v>53</v>
      </c>
      <c r="N754" s="57">
        <v>5</v>
      </c>
      <c r="O754" s="57">
        <v>0</v>
      </c>
      <c r="P754" s="57">
        <v>27</v>
      </c>
      <c r="Q754" s="57">
        <v>3</v>
      </c>
      <c r="R754" s="57">
        <v>0</v>
      </c>
      <c r="S754" s="57">
        <v>0</v>
      </c>
      <c r="T754" s="57">
        <v>0</v>
      </c>
      <c r="U754" s="57">
        <v>35.85</v>
      </c>
      <c r="V754" s="57">
        <v>16.98</v>
      </c>
      <c r="W754" s="57">
        <v>47.17</v>
      </c>
      <c r="X754" s="57">
        <v>20</v>
      </c>
      <c r="Y754" s="57">
        <v>0</v>
      </c>
      <c r="Z754" s="57">
        <v>80</v>
      </c>
      <c r="AA754" s="57">
        <v>48.15</v>
      </c>
      <c r="AB754" s="57">
        <v>33.33</v>
      </c>
      <c r="AC754" s="57">
        <v>20</v>
      </c>
      <c r="AD754" s="57">
        <v>1</v>
      </c>
      <c r="AE754" s="57">
        <v>55</v>
      </c>
      <c r="AF754" s="57">
        <v>1100</v>
      </c>
      <c r="AI754" s="45">
        <f t="shared" si="167"/>
        <v>11.433999999999999</v>
      </c>
      <c r="AJ754" s="46">
        <f t="shared" si="168"/>
        <v>-11.433999999999999</v>
      </c>
      <c r="AK754" s="63" t="str">
        <f t="shared" si="169"/>
        <v>N</v>
      </c>
      <c r="AL754" s="63" t="str">
        <f t="shared" si="170"/>
        <v>N</v>
      </c>
      <c r="AM754" s="44" t="str">
        <f t="shared" si="171"/>
        <v>Win</v>
      </c>
      <c r="AN754" s="44" t="str">
        <f t="shared" si="172"/>
        <v>Loss</v>
      </c>
      <c r="AO754" s="44" t="str">
        <f t="shared" si="173"/>
        <v>Loss</v>
      </c>
      <c r="AP754" s="44">
        <f t="shared" si="174"/>
        <v>9.5</v>
      </c>
      <c r="AQ754" s="44">
        <f t="shared" si="175"/>
        <v>-50</v>
      </c>
      <c r="AR754" s="44">
        <f t="shared" si="176"/>
        <v>-50</v>
      </c>
      <c r="AS754" s="99" t="str">
        <f t="shared" si="177"/>
        <v>+</v>
      </c>
      <c r="AT754" s="99" t="str">
        <f t="shared" si="178"/>
        <v>n/a</v>
      </c>
      <c r="AU754" s="99" t="str">
        <f t="shared" si="179"/>
        <v>+</v>
      </c>
      <c r="AV754" s="99" t="str">
        <f t="shared" si="180"/>
        <v>+</v>
      </c>
      <c r="AW754" s="99" t="str">
        <f t="shared" si="181"/>
        <v>+</v>
      </c>
    </row>
    <row r="755" spans="1:49" ht="15">
      <c r="A755" s="56">
        <v>43619</v>
      </c>
      <c r="B755" s="57" t="s">
        <v>272</v>
      </c>
      <c r="C755" s="57" t="s">
        <v>373</v>
      </c>
      <c r="D755" s="57" t="s">
        <v>2759</v>
      </c>
      <c r="E755" s="57" t="s">
        <v>375</v>
      </c>
      <c r="F755" s="57" t="s">
        <v>2760</v>
      </c>
      <c r="G755" s="57">
        <v>2</v>
      </c>
      <c r="H755" s="57">
        <v>0</v>
      </c>
      <c r="I755" s="57">
        <v>1.78</v>
      </c>
      <c r="J755" s="57">
        <v>4.32</v>
      </c>
      <c r="K755" s="57">
        <v>3.36</v>
      </c>
      <c r="L755" s="57">
        <v>-1.58</v>
      </c>
      <c r="M755" s="57">
        <v>7</v>
      </c>
      <c r="N755" s="57">
        <v>6</v>
      </c>
      <c r="O755" s="57">
        <v>0</v>
      </c>
      <c r="P755" s="57">
        <v>3</v>
      </c>
      <c r="Q755" s="57">
        <v>2</v>
      </c>
      <c r="R755" s="57">
        <v>0</v>
      </c>
      <c r="S755" s="57">
        <v>0</v>
      </c>
      <c r="T755" s="57">
        <v>0</v>
      </c>
      <c r="U755" s="57">
        <v>42.86</v>
      </c>
      <c r="V755" s="57">
        <v>14.29</v>
      </c>
      <c r="W755" s="57">
        <v>42.86</v>
      </c>
      <c r="X755" s="57">
        <v>50</v>
      </c>
      <c r="Y755" s="57">
        <v>16.670000000000002</v>
      </c>
      <c r="Z755" s="57">
        <v>33.33</v>
      </c>
      <c r="AA755" s="57">
        <v>66.67</v>
      </c>
      <c r="AB755" s="57">
        <v>0</v>
      </c>
      <c r="AC755" s="57">
        <v>3</v>
      </c>
      <c r="AD755" s="57">
        <v>2</v>
      </c>
      <c r="AE755" s="57">
        <v>66.67</v>
      </c>
      <c r="AF755" s="57">
        <v>100</v>
      </c>
      <c r="AI755" s="45">
        <f t="shared" si="167"/>
        <v>-3.5719999999999992</v>
      </c>
      <c r="AJ755" s="46">
        <f t="shared" si="168"/>
        <v>3.5719999999999992</v>
      </c>
      <c r="AK755" s="63" t="str">
        <f t="shared" si="169"/>
        <v>N</v>
      </c>
      <c r="AL755" s="63" t="str">
        <f t="shared" si="170"/>
        <v>N</v>
      </c>
      <c r="AM755" s="44" t="str">
        <f t="shared" si="171"/>
        <v>Win</v>
      </c>
      <c r="AN755" s="44" t="str">
        <f t="shared" si="172"/>
        <v>Loss</v>
      </c>
      <c r="AO755" s="44" t="str">
        <f t="shared" si="173"/>
        <v>Loss</v>
      </c>
      <c r="AP755" s="44">
        <f t="shared" si="174"/>
        <v>39</v>
      </c>
      <c r="AQ755" s="44">
        <f t="shared" si="175"/>
        <v>-50</v>
      </c>
      <c r="AR755" s="44">
        <f t="shared" si="176"/>
        <v>-50</v>
      </c>
      <c r="AS755" s="99" t="str">
        <f t="shared" si="177"/>
        <v>+</v>
      </c>
      <c r="AT755" s="99" t="str">
        <f t="shared" si="178"/>
        <v>n/a</v>
      </c>
      <c r="AU755" s="99" t="str">
        <f t="shared" si="179"/>
        <v>-</v>
      </c>
      <c r="AV755" s="99" t="str">
        <f t="shared" si="180"/>
        <v>+</v>
      </c>
      <c r="AW755" s="99" t="str">
        <f t="shared" si="181"/>
        <v>-</v>
      </c>
    </row>
    <row r="756" spans="1:49" ht="15">
      <c r="A756" s="56">
        <v>43619</v>
      </c>
      <c r="B756" s="57" t="s">
        <v>377</v>
      </c>
      <c r="C756" s="57" t="s">
        <v>378</v>
      </c>
      <c r="D756" s="57" t="s">
        <v>2761</v>
      </c>
      <c r="E756" s="57" t="s">
        <v>381</v>
      </c>
      <c r="F756" s="57" t="s">
        <v>2762</v>
      </c>
      <c r="G756" s="57">
        <v>1</v>
      </c>
      <c r="H756" s="57">
        <v>3</v>
      </c>
      <c r="I756" s="57">
        <v>5.42</v>
      </c>
      <c r="J756" s="57">
        <v>4.2300000000000004</v>
      </c>
      <c r="K756" s="57">
        <v>1.48</v>
      </c>
      <c r="L756" s="57">
        <v>3.94</v>
      </c>
      <c r="M756" s="57">
        <v>57</v>
      </c>
      <c r="N756" s="57">
        <v>54</v>
      </c>
      <c r="O756" s="57">
        <v>0</v>
      </c>
      <c r="P756" s="57">
        <v>30</v>
      </c>
      <c r="Q756" s="57">
        <v>28</v>
      </c>
      <c r="R756" s="57">
        <v>0</v>
      </c>
      <c r="S756" s="57">
        <v>0</v>
      </c>
      <c r="T756" s="57">
        <v>0</v>
      </c>
      <c r="U756" s="57">
        <v>64.91</v>
      </c>
      <c r="V756" s="57">
        <v>15.79</v>
      </c>
      <c r="W756" s="57">
        <v>19.3</v>
      </c>
      <c r="X756" s="57">
        <v>48.15</v>
      </c>
      <c r="Y756" s="57">
        <v>25.93</v>
      </c>
      <c r="Z756" s="57">
        <v>25.93</v>
      </c>
      <c r="AA756" s="57">
        <v>60</v>
      </c>
      <c r="AB756" s="57">
        <v>42.86</v>
      </c>
      <c r="AC756" s="57">
        <v>53</v>
      </c>
      <c r="AD756" s="57">
        <v>44</v>
      </c>
      <c r="AE756" s="57">
        <v>66.040000000000006</v>
      </c>
      <c r="AF756" s="57">
        <v>79.55</v>
      </c>
      <c r="AI756" s="45">
        <f t="shared" si="167"/>
        <v>3.6639999999999997</v>
      </c>
      <c r="AJ756" s="46">
        <f t="shared" si="168"/>
        <v>-3.6639999999999997</v>
      </c>
      <c r="AK756" s="63" t="str">
        <f t="shared" si="169"/>
        <v>N</v>
      </c>
      <c r="AL756" s="63" t="str">
        <f t="shared" si="170"/>
        <v>N</v>
      </c>
      <c r="AM756" s="44" t="str">
        <f t="shared" si="171"/>
        <v>Loss</v>
      </c>
      <c r="AN756" s="44" t="str">
        <f t="shared" si="172"/>
        <v>Loss</v>
      </c>
      <c r="AO756" s="44" t="str">
        <f t="shared" si="173"/>
        <v>Win</v>
      </c>
      <c r="AP756" s="44">
        <f t="shared" si="174"/>
        <v>-50</v>
      </c>
      <c r="AQ756" s="44">
        <f t="shared" si="175"/>
        <v>-50</v>
      </c>
      <c r="AR756" s="44">
        <f t="shared" si="176"/>
        <v>24</v>
      </c>
      <c r="AS756" s="99" t="str">
        <f t="shared" si="177"/>
        <v>-</v>
      </c>
      <c r="AT756" s="99" t="str">
        <f t="shared" si="178"/>
        <v>n/a</v>
      </c>
      <c r="AU756" s="99" t="str">
        <f t="shared" si="179"/>
        <v>+</v>
      </c>
      <c r="AV756" s="99" t="str">
        <f t="shared" si="180"/>
        <v>+</v>
      </c>
      <c r="AW756" s="99" t="str">
        <f t="shared" si="181"/>
        <v>+</v>
      </c>
    </row>
    <row r="757" spans="1:49" ht="15">
      <c r="A757" s="56">
        <v>43619</v>
      </c>
      <c r="B757" s="57" t="s">
        <v>377</v>
      </c>
      <c r="C757" s="57" t="s">
        <v>382</v>
      </c>
      <c r="D757" s="57" t="s">
        <v>2763</v>
      </c>
      <c r="E757" s="57" t="s">
        <v>2764</v>
      </c>
      <c r="F757" s="57" t="s">
        <v>2765</v>
      </c>
      <c r="G757" s="57">
        <v>2</v>
      </c>
      <c r="H757" s="57">
        <v>1</v>
      </c>
      <c r="I757" s="57">
        <v>2.4</v>
      </c>
      <c r="J757" s="57">
        <v>3.52</v>
      </c>
      <c r="K757" s="57">
        <v>2.52</v>
      </c>
      <c r="L757" s="57">
        <v>-0.12</v>
      </c>
      <c r="M757" s="57">
        <v>27</v>
      </c>
      <c r="N757" s="57">
        <v>56</v>
      </c>
      <c r="O757" s="57">
        <v>2</v>
      </c>
      <c r="P757" s="57">
        <v>14</v>
      </c>
      <c r="Q757" s="57">
        <v>28</v>
      </c>
      <c r="R757" s="57">
        <v>0</v>
      </c>
      <c r="S757" s="57">
        <v>50</v>
      </c>
      <c r="T757" s="57">
        <v>50</v>
      </c>
      <c r="U757" s="57">
        <v>48.15</v>
      </c>
      <c r="V757" s="57">
        <v>14.81</v>
      </c>
      <c r="W757" s="57">
        <v>37.04</v>
      </c>
      <c r="X757" s="57">
        <v>55.36</v>
      </c>
      <c r="Y757" s="57">
        <v>16.07</v>
      </c>
      <c r="Z757" s="57">
        <v>28.57</v>
      </c>
      <c r="AA757" s="57">
        <v>71.430000000000007</v>
      </c>
      <c r="AB757" s="57">
        <v>42.86</v>
      </c>
      <c r="AC757" s="57">
        <v>16</v>
      </c>
      <c r="AD757" s="57">
        <v>41</v>
      </c>
      <c r="AE757" s="57">
        <v>62.5</v>
      </c>
      <c r="AF757" s="57">
        <v>24.39</v>
      </c>
      <c r="AI757" s="45">
        <f t="shared" si="167"/>
        <v>-13.261999999999999</v>
      </c>
      <c r="AJ757" s="46">
        <f t="shared" si="168"/>
        <v>23.262</v>
      </c>
      <c r="AK757" s="63" t="str">
        <f t="shared" si="169"/>
        <v>N</v>
      </c>
      <c r="AL757" s="63" t="str">
        <f t="shared" si="170"/>
        <v>N</v>
      </c>
      <c r="AM757" s="44" t="str">
        <f t="shared" si="171"/>
        <v>Win</v>
      </c>
      <c r="AN757" s="44" t="str">
        <f t="shared" si="172"/>
        <v>Loss</v>
      </c>
      <c r="AO757" s="44" t="str">
        <f t="shared" si="173"/>
        <v>Loss</v>
      </c>
      <c r="AP757" s="44">
        <f t="shared" si="174"/>
        <v>70</v>
      </c>
      <c r="AQ757" s="44">
        <f t="shared" si="175"/>
        <v>-50</v>
      </c>
      <c r="AR757" s="44">
        <f t="shared" si="176"/>
        <v>-50</v>
      </c>
      <c r="AS757" s="99" t="str">
        <f t="shared" si="177"/>
        <v>+</v>
      </c>
      <c r="AT757" s="99" t="str">
        <f t="shared" si="178"/>
        <v>-</v>
      </c>
      <c r="AU757" s="99" t="str">
        <f t="shared" si="179"/>
        <v>-</v>
      </c>
      <c r="AV757" s="99" t="str">
        <f t="shared" si="180"/>
        <v>+</v>
      </c>
      <c r="AW757" s="99" t="str">
        <f t="shared" si="181"/>
        <v>-</v>
      </c>
    </row>
    <row r="758" spans="1:49" ht="15">
      <c r="A758" s="56">
        <v>43619</v>
      </c>
      <c r="B758" s="57" t="s">
        <v>377</v>
      </c>
      <c r="C758" s="57" t="s">
        <v>386</v>
      </c>
      <c r="D758" s="57" t="s">
        <v>2766</v>
      </c>
      <c r="E758" s="57" t="s">
        <v>388</v>
      </c>
      <c r="F758" s="57" t="s">
        <v>2767</v>
      </c>
      <c r="G758" s="57">
        <v>3</v>
      </c>
      <c r="H758" s="57">
        <v>1</v>
      </c>
      <c r="I758" s="57">
        <v>1.69</v>
      </c>
      <c r="J758" s="57">
        <v>3.74</v>
      </c>
      <c r="K758" s="57">
        <v>4.6900000000000004</v>
      </c>
      <c r="L758" s="57">
        <v>-3</v>
      </c>
      <c r="M758" s="57">
        <v>28</v>
      </c>
      <c r="N758" s="57">
        <v>61</v>
      </c>
      <c r="O758" s="57">
        <v>0</v>
      </c>
      <c r="P758" s="57">
        <v>14</v>
      </c>
      <c r="Q758" s="57">
        <v>31</v>
      </c>
      <c r="R758" s="57">
        <v>0</v>
      </c>
      <c r="S758" s="57">
        <v>0</v>
      </c>
      <c r="T758" s="57">
        <v>0</v>
      </c>
      <c r="U758" s="57">
        <v>21.43</v>
      </c>
      <c r="V758" s="57">
        <v>35.71</v>
      </c>
      <c r="W758" s="57">
        <v>42.86</v>
      </c>
      <c r="X758" s="57">
        <v>57.38</v>
      </c>
      <c r="Y758" s="57">
        <v>14.75</v>
      </c>
      <c r="Z758" s="57">
        <v>27.87</v>
      </c>
      <c r="AA758" s="57">
        <v>28.57</v>
      </c>
      <c r="AB758" s="57">
        <v>58.06</v>
      </c>
      <c r="AC758" s="57">
        <v>10</v>
      </c>
      <c r="AD758" s="57">
        <v>40</v>
      </c>
      <c r="AE758" s="57">
        <v>30</v>
      </c>
      <c r="AF758" s="57">
        <v>7.5</v>
      </c>
      <c r="AI758" s="45">
        <f t="shared" si="167"/>
        <v>-8.0919999999999987</v>
      </c>
      <c r="AJ758" s="46">
        <f t="shared" si="168"/>
        <v>8.0919999999999987</v>
      </c>
      <c r="AK758" s="63" t="str">
        <f t="shared" si="169"/>
        <v>N</v>
      </c>
      <c r="AL758" s="63" t="str">
        <f t="shared" si="170"/>
        <v>N</v>
      </c>
      <c r="AM758" s="44" t="str">
        <f t="shared" si="171"/>
        <v>Win</v>
      </c>
      <c r="AN758" s="44" t="str">
        <f t="shared" si="172"/>
        <v>Loss</v>
      </c>
      <c r="AO758" s="44" t="str">
        <f t="shared" si="173"/>
        <v>Loss</v>
      </c>
      <c r="AP758" s="44">
        <f t="shared" si="174"/>
        <v>34.5</v>
      </c>
      <c r="AQ758" s="44">
        <f t="shared" si="175"/>
        <v>-50</v>
      </c>
      <c r="AR758" s="44">
        <f t="shared" si="176"/>
        <v>-50</v>
      </c>
      <c r="AS758" s="99" t="str">
        <f t="shared" si="177"/>
        <v>+</v>
      </c>
      <c r="AT758" s="99" t="str">
        <f t="shared" si="178"/>
        <v>n/a</v>
      </c>
      <c r="AU758" s="99" t="str">
        <f t="shared" si="179"/>
        <v>-</v>
      </c>
      <c r="AV758" s="99" t="str">
        <f t="shared" si="180"/>
        <v>-</v>
      </c>
      <c r="AW758" s="99" t="str">
        <f t="shared" si="181"/>
        <v>-</v>
      </c>
    </row>
    <row r="759" spans="1:49" ht="15">
      <c r="A759" s="56">
        <v>43619</v>
      </c>
      <c r="B759" s="57" t="s">
        <v>267</v>
      </c>
      <c r="C759" s="57" t="s">
        <v>1374</v>
      </c>
      <c r="D759" s="57" t="s">
        <v>2768</v>
      </c>
      <c r="E759" s="57" t="s">
        <v>2769</v>
      </c>
      <c r="F759" s="57" t="s">
        <v>2770</v>
      </c>
      <c r="G759" s="57">
        <v>1</v>
      </c>
      <c r="H759" s="57">
        <v>3</v>
      </c>
      <c r="I759" s="57">
        <v>1.99</v>
      </c>
      <c r="J759" s="57">
        <v>3.13</v>
      </c>
      <c r="K759" s="57">
        <v>4.07</v>
      </c>
      <c r="L759" s="57">
        <v>-2.08</v>
      </c>
      <c r="M759" s="57">
        <v>14</v>
      </c>
      <c r="N759" s="57">
        <v>6</v>
      </c>
      <c r="O759" s="57">
        <v>0</v>
      </c>
      <c r="P759" s="57">
        <v>8</v>
      </c>
      <c r="Q759" s="57">
        <v>2</v>
      </c>
      <c r="R759" s="57">
        <v>0</v>
      </c>
      <c r="S759" s="57">
        <v>0</v>
      </c>
      <c r="T759" s="57">
        <v>0</v>
      </c>
      <c r="U759" s="57">
        <v>64.290000000000006</v>
      </c>
      <c r="V759" s="57">
        <v>14.29</v>
      </c>
      <c r="W759" s="57">
        <v>21.43</v>
      </c>
      <c r="X759" s="57">
        <v>16.670000000000002</v>
      </c>
      <c r="Y759" s="57">
        <v>50</v>
      </c>
      <c r="Z759" s="57">
        <v>33.33</v>
      </c>
      <c r="AA759" s="57">
        <v>50</v>
      </c>
      <c r="AB759" s="57">
        <v>0</v>
      </c>
      <c r="AC759" s="57">
        <v>13</v>
      </c>
      <c r="AD759" s="57">
        <v>5</v>
      </c>
      <c r="AE759" s="57">
        <v>69.23</v>
      </c>
      <c r="AF759" s="57">
        <v>180</v>
      </c>
      <c r="AI759" s="45">
        <f t="shared" si="167"/>
        <v>8.333000000000002</v>
      </c>
      <c r="AJ759" s="46">
        <f t="shared" si="168"/>
        <v>-8.333000000000002</v>
      </c>
      <c r="AK759" s="63" t="str">
        <f t="shared" si="169"/>
        <v>N</v>
      </c>
      <c r="AL759" s="63" t="str">
        <f t="shared" si="170"/>
        <v>N</v>
      </c>
      <c r="AM759" s="44" t="str">
        <f t="shared" si="171"/>
        <v>Loss</v>
      </c>
      <c r="AN759" s="44" t="str">
        <f t="shared" si="172"/>
        <v>Loss</v>
      </c>
      <c r="AO759" s="44" t="str">
        <f t="shared" si="173"/>
        <v>Win</v>
      </c>
      <c r="AP759" s="44">
        <f t="shared" si="174"/>
        <v>-50</v>
      </c>
      <c r="AQ759" s="44">
        <f t="shared" si="175"/>
        <v>-50</v>
      </c>
      <c r="AR759" s="44">
        <f t="shared" si="176"/>
        <v>153.5</v>
      </c>
      <c r="AS759" s="99" t="str">
        <f t="shared" si="177"/>
        <v>+</v>
      </c>
      <c r="AT759" s="99" t="str">
        <f t="shared" si="178"/>
        <v>n/a</v>
      </c>
      <c r="AU759" s="99" t="str">
        <f t="shared" si="179"/>
        <v>+</v>
      </c>
      <c r="AV759" s="99" t="str">
        <f t="shared" si="180"/>
        <v>+</v>
      </c>
      <c r="AW759" s="99" t="str">
        <f t="shared" si="181"/>
        <v>+</v>
      </c>
    </row>
    <row r="760" spans="1:49" ht="15">
      <c r="A760" s="56">
        <v>43619</v>
      </c>
      <c r="B760" s="57" t="s">
        <v>267</v>
      </c>
      <c r="C760" s="57" t="s">
        <v>1374</v>
      </c>
      <c r="D760" s="57" t="s">
        <v>2771</v>
      </c>
      <c r="E760" s="57" t="s">
        <v>2772</v>
      </c>
      <c r="F760" s="57" t="s">
        <v>2773</v>
      </c>
      <c r="G760" s="57">
        <v>4</v>
      </c>
      <c r="H760" s="57">
        <v>1</v>
      </c>
      <c r="I760" s="57">
        <v>1.5</v>
      </c>
      <c r="J760" s="57">
        <v>3.75</v>
      </c>
      <c r="K760" s="57">
        <v>7.49</v>
      </c>
      <c r="L760" s="57">
        <v>-5.99</v>
      </c>
      <c r="M760" s="57">
        <v>3</v>
      </c>
      <c r="N760" s="57">
        <v>3</v>
      </c>
      <c r="O760" s="57">
        <v>0</v>
      </c>
      <c r="P760" s="57">
        <v>1</v>
      </c>
      <c r="Q760" s="57">
        <v>1</v>
      </c>
      <c r="R760" s="57">
        <v>0</v>
      </c>
      <c r="S760" s="57">
        <v>0</v>
      </c>
      <c r="T760" s="57">
        <v>0</v>
      </c>
      <c r="U760" s="57">
        <v>66.67</v>
      </c>
      <c r="V760" s="57">
        <v>33.33</v>
      </c>
      <c r="W760" s="57">
        <v>0</v>
      </c>
      <c r="X760" s="57">
        <v>33.33</v>
      </c>
      <c r="Y760" s="57">
        <v>33.33</v>
      </c>
      <c r="Z760" s="57">
        <v>33.33</v>
      </c>
      <c r="AA760" s="57">
        <v>100</v>
      </c>
      <c r="AB760" s="57">
        <v>100</v>
      </c>
      <c r="AC760" s="57">
        <v>1</v>
      </c>
      <c r="AD760" s="57">
        <v>0</v>
      </c>
      <c r="AE760" s="57">
        <v>100</v>
      </c>
      <c r="AF760" s="57">
        <v>0</v>
      </c>
      <c r="AI760" s="45">
        <f t="shared" si="167"/>
        <v>13.334000000000001</v>
      </c>
      <c r="AJ760" s="46">
        <f t="shared" si="168"/>
        <v>-13.334000000000001</v>
      </c>
      <c r="AK760" s="63" t="str">
        <f t="shared" si="169"/>
        <v>Y</v>
      </c>
      <c r="AL760" s="63" t="str">
        <f t="shared" si="170"/>
        <v>Y</v>
      </c>
      <c r="AM760" s="44" t="str">
        <f t="shared" si="171"/>
        <v>Win</v>
      </c>
      <c r="AN760" s="44" t="str">
        <f t="shared" si="172"/>
        <v>Loss</v>
      </c>
      <c r="AO760" s="44" t="str">
        <f t="shared" si="173"/>
        <v>Loss</v>
      </c>
      <c r="AP760" s="44">
        <f t="shared" si="174"/>
        <v>25</v>
      </c>
      <c r="AQ760" s="44">
        <f t="shared" si="175"/>
        <v>-50</v>
      </c>
      <c r="AR760" s="44">
        <f t="shared" si="176"/>
        <v>-50</v>
      </c>
      <c r="AS760" s="99" t="str">
        <f t="shared" si="177"/>
        <v>+</v>
      </c>
      <c r="AT760" s="99" t="str">
        <f t="shared" si="178"/>
        <v>n/a</v>
      </c>
      <c r="AU760" s="99" t="str">
        <f t="shared" si="179"/>
        <v>+</v>
      </c>
      <c r="AV760" s="99" t="str">
        <f t="shared" si="180"/>
        <v>-</v>
      </c>
      <c r="AW760" s="99" t="str">
        <f t="shared" si="181"/>
        <v>+</v>
      </c>
    </row>
    <row r="761" spans="1:49" ht="15">
      <c r="A761" s="56">
        <v>43619</v>
      </c>
      <c r="B761" s="57" t="s">
        <v>833</v>
      </c>
      <c r="C761" s="57" t="s">
        <v>1381</v>
      </c>
      <c r="D761" s="57" t="s">
        <v>2774</v>
      </c>
      <c r="E761" s="57" t="s">
        <v>2775</v>
      </c>
      <c r="F761" s="57" t="s">
        <v>2776</v>
      </c>
      <c r="G761" s="57">
        <v>3</v>
      </c>
      <c r="H761" s="57">
        <v>2</v>
      </c>
      <c r="I761" s="57">
        <v>1.7</v>
      </c>
      <c r="J761" s="57">
        <v>3.92</v>
      </c>
      <c r="K761" s="57">
        <v>3.9</v>
      </c>
      <c r="L761" s="57">
        <v>-2.2000000000000002</v>
      </c>
      <c r="M761" s="57">
        <v>18</v>
      </c>
      <c r="N761" s="57">
        <v>13</v>
      </c>
      <c r="O761" s="57">
        <v>1</v>
      </c>
      <c r="P761" s="57">
        <v>6</v>
      </c>
      <c r="Q761" s="57">
        <v>6</v>
      </c>
      <c r="R761" s="57">
        <v>0</v>
      </c>
      <c r="S761" s="57">
        <v>0</v>
      </c>
      <c r="T761" s="57">
        <v>100</v>
      </c>
      <c r="U761" s="57">
        <v>50</v>
      </c>
      <c r="V761" s="57">
        <v>5.56</v>
      </c>
      <c r="W761" s="57">
        <v>44.44</v>
      </c>
      <c r="X761" s="57">
        <v>38.46</v>
      </c>
      <c r="Y761" s="57">
        <v>7.69</v>
      </c>
      <c r="Z761" s="57">
        <v>53.85</v>
      </c>
      <c r="AA761" s="57">
        <v>66.67</v>
      </c>
      <c r="AB761" s="57">
        <v>16.670000000000002</v>
      </c>
      <c r="AC761" s="57">
        <v>11</v>
      </c>
      <c r="AD761" s="57">
        <v>6</v>
      </c>
      <c r="AE761" s="57">
        <v>72.73</v>
      </c>
      <c r="AF761" s="57">
        <v>133.33000000000001</v>
      </c>
      <c r="AI761" s="45">
        <f t="shared" si="167"/>
        <v>-26.022999999999996</v>
      </c>
      <c r="AJ761" s="46">
        <f t="shared" si="168"/>
        <v>26.022999999999996</v>
      </c>
      <c r="AK761" s="63" t="str">
        <f t="shared" si="169"/>
        <v>N</v>
      </c>
      <c r="AL761" s="63" t="str">
        <f t="shared" si="170"/>
        <v>N</v>
      </c>
      <c r="AM761" s="44" t="str">
        <f t="shared" si="171"/>
        <v>Win</v>
      </c>
      <c r="AN761" s="44" t="str">
        <f t="shared" si="172"/>
        <v>Loss</v>
      </c>
      <c r="AO761" s="44" t="str">
        <f t="shared" si="173"/>
        <v>Loss</v>
      </c>
      <c r="AP761" s="44">
        <f t="shared" si="174"/>
        <v>35</v>
      </c>
      <c r="AQ761" s="44">
        <f t="shared" si="175"/>
        <v>-50</v>
      </c>
      <c r="AR761" s="44">
        <f t="shared" si="176"/>
        <v>-50</v>
      </c>
      <c r="AS761" s="99" t="str">
        <f t="shared" si="177"/>
        <v>+</v>
      </c>
      <c r="AT761" s="99" t="str">
        <f t="shared" si="178"/>
        <v>-</v>
      </c>
      <c r="AU761" s="99" t="str">
        <f t="shared" si="179"/>
        <v>+</v>
      </c>
      <c r="AV761" s="99" t="str">
        <f t="shared" si="180"/>
        <v>+</v>
      </c>
      <c r="AW761" s="99" t="str">
        <f t="shared" si="181"/>
        <v>-</v>
      </c>
    </row>
    <row r="762" spans="1:49" ht="15">
      <c r="A762" s="56">
        <v>43619</v>
      </c>
      <c r="B762" s="57" t="s">
        <v>833</v>
      </c>
      <c r="C762" s="57" t="s">
        <v>1381</v>
      </c>
      <c r="D762" s="57" t="s">
        <v>2777</v>
      </c>
      <c r="E762" s="57" t="s">
        <v>2778</v>
      </c>
      <c r="F762" s="57" t="s">
        <v>2779</v>
      </c>
      <c r="G762" s="57">
        <v>4</v>
      </c>
      <c r="H762" s="57">
        <v>1</v>
      </c>
      <c r="I762" s="57">
        <v>1.1100000000000001</v>
      </c>
      <c r="J762" s="57">
        <v>8.0299999999999994</v>
      </c>
      <c r="K762" s="57">
        <v>13.17</v>
      </c>
      <c r="L762" s="57">
        <v>-12.06</v>
      </c>
      <c r="M762" s="57">
        <v>14</v>
      </c>
      <c r="N762" s="57">
        <v>13</v>
      </c>
      <c r="O762" s="57">
        <v>1</v>
      </c>
      <c r="P762" s="57">
        <v>6</v>
      </c>
      <c r="Q762" s="57">
        <v>7</v>
      </c>
      <c r="R762" s="57">
        <v>100</v>
      </c>
      <c r="S762" s="57">
        <v>0</v>
      </c>
      <c r="T762" s="57">
        <v>0</v>
      </c>
      <c r="U762" s="57">
        <v>57.14</v>
      </c>
      <c r="V762" s="57">
        <v>21.43</v>
      </c>
      <c r="W762" s="57">
        <v>21.43</v>
      </c>
      <c r="X762" s="57">
        <v>23.08</v>
      </c>
      <c r="Y762" s="57">
        <v>7.69</v>
      </c>
      <c r="Z762" s="57">
        <v>69.23</v>
      </c>
      <c r="AA762" s="57">
        <v>66.67</v>
      </c>
      <c r="AB762" s="57">
        <v>28.57</v>
      </c>
      <c r="AC762" s="57">
        <v>12</v>
      </c>
      <c r="AD762" s="57">
        <v>2</v>
      </c>
      <c r="AE762" s="57">
        <v>66.67</v>
      </c>
      <c r="AF762" s="57">
        <v>400</v>
      </c>
      <c r="AI762" s="45">
        <f t="shared" si="167"/>
        <v>47.746000000000002</v>
      </c>
      <c r="AJ762" s="46">
        <f t="shared" si="168"/>
        <v>-47.746000000000002</v>
      </c>
      <c r="AK762" s="63" t="str">
        <f t="shared" si="169"/>
        <v>Y</v>
      </c>
      <c r="AL762" s="63" t="str">
        <f t="shared" si="170"/>
        <v>N</v>
      </c>
      <c r="AM762" s="44" t="str">
        <f t="shared" si="171"/>
        <v>Win</v>
      </c>
      <c r="AN762" s="44" t="str">
        <f t="shared" si="172"/>
        <v>Loss</v>
      </c>
      <c r="AO762" s="44" t="str">
        <f t="shared" si="173"/>
        <v>Loss</v>
      </c>
      <c r="AP762" s="44">
        <f t="shared" si="174"/>
        <v>5.5000000000000071</v>
      </c>
      <c r="AQ762" s="44">
        <f t="shared" si="175"/>
        <v>-50</v>
      </c>
      <c r="AR762" s="44">
        <f t="shared" si="176"/>
        <v>-50</v>
      </c>
      <c r="AS762" s="99" t="str">
        <f t="shared" si="177"/>
        <v>+</v>
      </c>
      <c r="AT762" s="99" t="str">
        <f t="shared" si="178"/>
        <v>+</v>
      </c>
      <c r="AU762" s="99" t="str">
        <f t="shared" si="179"/>
        <v>+</v>
      </c>
      <c r="AV762" s="99" t="str">
        <f t="shared" si="180"/>
        <v>+</v>
      </c>
      <c r="AW762" s="99" t="str">
        <f t="shared" si="181"/>
        <v>+</v>
      </c>
    </row>
    <row r="763" spans="1:49" ht="15">
      <c r="A763" s="56">
        <v>43619</v>
      </c>
      <c r="B763" s="57" t="s">
        <v>833</v>
      </c>
      <c r="C763" s="57" t="s">
        <v>1381</v>
      </c>
      <c r="D763" s="57" t="s">
        <v>2780</v>
      </c>
      <c r="E763" s="57" t="s">
        <v>2781</v>
      </c>
      <c r="F763" s="57" t="s">
        <v>2782</v>
      </c>
      <c r="G763" s="57">
        <v>2</v>
      </c>
      <c r="H763" s="57">
        <v>5</v>
      </c>
      <c r="I763" s="57">
        <v>3.06</v>
      </c>
      <c r="J763" s="57">
        <v>4.1399999999999997</v>
      </c>
      <c r="K763" s="57">
        <v>1.92</v>
      </c>
      <c r="L763" s="57">
        <v>1.1399999999999999</v>
      </c>
      <c r="M763" s="57">
        <v>15</v>
      </c>
      <c r="N763" s="57">
        <v>13</v>
      </c>
      <c r="O763" s="57">
        <v>1</v>
      </c>
      <c r="P763" s="57">
        <v>9</v>
      </c>
      <c r="Q763" s="57">
        <v>7</v>
      </c>
      <c r="R763" s="57">
        <v>0</v>
      </c>
      <c r="S763" s="57">
        <v>0</v>
      </c>
      <c r="T763" s="57">
        <v>100</v>
      </c>
      <c r="U763" s="57">
        <v>13.33</v>
      </c>
      <c r="V763" s="57">
        <v>13.33</v>
      </c>
      <c r="W763" s="57">
        <v>73.33</v>
      </c>
      <c r="X763" s="57">
        <v>23.08</v>
      </c>
      <c r="Y763" s="57">
        <v>15.38</v>
      </c>
      <c r="Z763" s="57">
        <v>61.54</v>
      </c>
      <c r="AA763" s="57">
        <v>22.22</v>
      </c>
      <c r="AB763" s="57">
        <v>14.29</v>
      </c>
      <c r="AC763" s="57">
        <v>2</v>
      </c>
      <c r="AD763" s="57">
        <v>4</v>
      </c>
      <c r="AE763" s="57">
        <v>50</v>
      </c>
      <c r="AF763" s="57">
        <v>25</v>
      </c>
      <c r="AI763" s="45">
        <f t="shared" si="167"/>
        <v>-34.512999999999998</v>
      </c>
      <c r="AJ763" s="46">
        <f t="shared" si="168"/>
        <v>34.512999999999998</v>
      </c>
      <c r="AK763" s="63" t="str">
        <f t="shared" si="169"/>
        <v>N</v>
      </c>
      <c r="AL763" s="63" t="str">
        <f t="shared" si="170"/>
        <v>N</v>
      </c>
      <c r="AM763" s="44" t="str">
        <f t="shared" si="171"/>
        <v>Loss</v>
      </c>
      <c r="AN763" s="44" t="str">
        <f t="shared" si="172"/>
        <v>Loss</v>
      </c>
      <c r="AO763" s="44" t="str">
        <f t="shared" si="173"/>
        <v>Win</v>
      </c>
      <c r="AP763" s="44">
        <f t="shared" si="174"/>
        <v>-50</v>
      </c>
      <c r="AQ763" s="44">
        <f t="shared" si="175"/>
        <v>-50</v>
      </c>
      <c r="AR763" s="44">
        <f t="shared" si="176"/>
        <v>46</v>
      </c>
      <c r="AS763" s="99" t="str">
        <f t="shared" si="177"/>
        <v>-</v>
      </c>
      <c r="AT763" s="99" t="str">
        <f t="shared" si="178"/>
        <v>-</v>
      </c>
      <c r="AU763" s="99" t="str">
        <f t="shared" si="179"/>
        <v>-</v>
      </c>
      <c r="AV763" s="99" t="str">
        <f t="shared" si="180"/>
        <v>+</v>
      </c>
      <c r="AW763" s="99" t="str">
        <f t="shared" si="181"/>
        <v>-</v>
      </c>
    </row>
    <row r="764" spans="1:49" ht="15">
      <c r="A764" s="56">
        <v>43619</v>
      </c>
      <c r="B764" s="57" t="s">
        <v>377</v>
      </c>
      <c r="C764" s="57" t="s">
        <v>2783</v>
      </c>
      <c r="D764" s="57" t="s">
        <v>2784</v>
      </c>
      <c r="E764" s="57" t="s">
        <v>2785</v>
      </c>
      <c r="F764" s="57" t="s">
        <v>2786</v>
      </c>
      <c r="G764" s="57">
        <v>1</v>
      </c>
      <c r="H764" s="57">
        <v>1</v>
      </c>
      <c r="I764" s="57">
        <v>4.8</v>
      </c>
      <c r="J764" s="57">
        <v>4.12</v>
      </c>
      <c r="K764" s="57">
        <v>1.51</v>
      </c>
      <c r="L764" s="57">
        <v>3.29</v>
      </c>
      <c r="M764" s="57">
        <v>34</v>
      </c>
      <c r="N764" s="57">
        <v>33</v>
      </c>
      <c r="O764" s="57">
        <v>3</v>
      </c>
      <c r="P764" s="57">
        <v>17</v>
      </c>
      <c r="Q764" s="57">
        <v>15</v>
      </c>
      <c r="R764" s="57">
        <v>0</v>
      </c>
      <c r="S764" s="57">
        <v>33.33</v>
      </c>
      <c r="T764" s="57">
        <v>66.67</v>
      </c>
      <c r="U764" s="57">
        <v>35.29</v>
      </c>
      <c r="V764" s="57">
        <v>14.71</v>
      </c>
      <c r="W764" s="57">
        <v>50</v>
      </c>
      <c r="X764" s="57">
        <v>78.790000000000006</v>
      </c>
      <c r="Y764" s="57">
        <v>6.06</v>
      </c>
      <c r="Z764" s="57">
        <v>15.15</v>
      </c>
      <c r="AA764" s="57">
        <v>29.41</v>
      </c>
      <c r="AB764" s="57">
        <v>73.33</v>
      </c>
      <c r="AC764" s="57">
        <v>10</v>
      </c>
      <c r="AD764" s="57">
        <v>29</v>
      </c>
      <c r="AE764" s="57">
        <v>70</v>
      </c>
      <c r="AF764" s="57">
        <v>24.14</v>
      </c>
      <c r="AI764" s="45">
        <f t="shared" si="167"/>
        <v>-31.473000000000006</v>
      </c>
      <c r="AJ764" s="46">
        <f t="shared" si="168"/>
        <v>38.139000000000003</v>
      </c>
      <c r="AK764" s="63" t="str">
        <f t="shared" si="169"/>
        <v>N</v>
      </c>
      <c r="AL764" s="63" t="str">
        <f t="shared" si="170"/>
        <v>N</v>
      </c>
      <c r="AM764" s="44" t="str">
        <f t="shared" si="171"/>
        <v>Loss</v>
      </c>
      <c r="AN764" s="44" t="str">
        <f t="shared" si="172"/>
        <v>Win</v>
      </c>
      <c r="AO764" s="44" t="str">
        <f t="shared" si="173"/>
        <v>Loss</v>
      </c>
      <c r="AP764" s="44">
        <f t="shared" si="174"/>
        <v>-50</v>
      </c>
      <c r="AQ764" s="44">
        <f t="shared" si="175"/>
        <v>156</v>
      </c>
      <c r="AR764" s="44">
        <f t="shared" si="176"/>
        <v>-50</v>
      </c>
      <c r="AS764" s="99" t="str">
        <f t="shared" si="177"/>
        <v>-</v>
      </c>
      <c r="AT764" s="99" t="str">
        <f t="shared" si="178"/>
        <v>-</v>
      </c>
      <c r="AU764" s="99" t="str">
        <f t="shared" si="179"/>
        <v>-</v>
      </c>
      <c r="AV764" s="99" t="str">
        <f t="shared" si="180"/>
        <v>-</v>
      </c>
      <c r="AW764" s="99" t="str">
        <f t="shared" si="181"/>
        <v>-</v>
      </c>
    </row>
    <row r="765" spans="1:49" ht="15">
      <c r="A765" s="56">
        <v>43619</v>
      </c>
      <c r="B765" s="57" t="s">
        <v>453</v>
      </c>
      <c r="C765" s="57" t="s">
        <v>2787</v>
      </c>
      <c r="D765" s="57" t="s">
        <v>2788</v>
      </c>
      <c r="E765" s="57" t="s">
        <v>2789</v>
      </c>
      <c r="F765" s="57" t="s">
        <v>2790</v>
      </c>
      <c r="G765" s="57">
        <v>2</v>
      </c>
      <c r="H765" s="57">
        <v>1</v>
      </c>
      <c r="I765" s="57">
        <v>1.5</v>
      </c>
      <c r="J765" s="57">
        <v>4.0599999999999996</v>
      </c>
      <c r="K765" s="57">
        <v>5.94</v>
      </c>
      <c r="L765" s="57">
        <v>-4.4400000000000004</v>
      </c>
      <c r="M765" s="57">
        <v>19</v>
      </c>
      <c r="N765" s="57">
        <v>18</v>
      </c>
      <c r="O765" s="57">
        <v>1</v>
      </c>
      <c r="P765" s="57">
        <v>9</v>
      </c>
      <c r="Q765" s="57">
        <v>9</v>
      </c>
      <c r="R765" s="57">
        <v>0</v>
      </c>
      <c r="S765" s="57">
        <v>0</v>
      </c>
      <c r="T765" s="57">
        <v>100</v>
      </c>
      <c r="U765" s="57">
        <v>57.89</v>
      </c>
      <c r="V765" s="57">
        <v>15.79</v>
      </c>
      <c r="W765" s="57">
        <v>26.32</v>
      </c>
      <c r="X765" s="57">
        <v>33.33</v>
      </c>
      <c r="Y765" s="57">
        <v>5.56</v>
      </c>
      <c r="Z765" s="57">
        <v>61.11</v>
      </c>
      <c r="AA765" s="57">
        <v>77.78</v>
      </c>
      <c r="AB765" s="57">
        <v>44.44</v>
      </c>
      <c r="AC765" s="57">
        <v>15</v>
      </c>
      <c r="AD765" s="57">
        <v>6</v>
      </c>
      <c r="AE765" s="57">
        <v>60</v>
      </c>
      <c r="AF765" s="57">
        <v>150</v>
      </c>
      <c r="AI765" s="45">
        <f t="shared" si="167"/>
        <v>-17.106999999999996</v>
      </c>
      <c r="AJ765" s="46">
        <f t="shared" si="168"/>
        <v>17.106999999999996</v>
      </c>
      <c r="AK765" s="63" t="str">
        <f t="shared" si="169"/>
        <v>N</v>
      </c>
      <c r="AL765" s="63" t="str">
        <f t="shared" si="170"/>
        <v>N</v>
      </c>
      <c r="AM765" s="44" t="str">
        <f t="shared" si="171"/>
        <v>Win</v>
      </c>
      <c r="AN765" s="44" t="str">
        <f t="shared" si="172"/>
        <v>Loss</v>
      </c>
      <c r="AO765" s="44" t="str">
        <f t="shared" si="173"/>
        <v>Loss</v>
      </c>
      <c r="AP765" s="44">
        <f t="shared" si="174"/>
        <v>25</v>
      </c>
      <c r="AQ765" s="44">
        <f t="shared" si="175"/>
        <v>-50</v>
      </c>
      <c r="AR765" s="44">
        <f t="shared" si="176"/>
        <v>-50</v>
      </c>
      <c r="AS765" s="99" t="str">
        <f t="shared" si="177"/>
        <v>+</v>
      </c>
      <c r="AT765" s="99" t="str">
        <f t="shared" si="178"/>
        <v>-</v>
      </c>
      <c r="AU765" s="99" t="str">
        <f t="shared" si="179"/>
        <v>+</v>
      </c>
      <c r="AV765" s="99" t="str">
        <f t="shared" si="180"/>
        <v>+</v>
      </c>
      <c r="AW765" s="99" t="str">
        <f t="shared" si="181"/>
        <v>-</v>
      </c>
    </row>
    <row r="766" spans="1:49" ht="15">
      <c r="A766" s="56">
        <v>43619</v>
      </c>
      <c r="B766" s="57" t="s">
        <v>2791</v>
      </c>
      <c r="C766" s="57" t="s">
        <v>2792</v>
      </c>
      <c r="D766" s="57" t="s">
        <v>2793</v>
      </c>
      <c r="E766" s="57" t="s">
        <v>2794</v>
      </c>
      <c r="F766" s="57" t="s">
        <v>2795</v>
      </c>
      <c r="G766" s="57">
        <v>2</v>
      </c>
      <c r="H766" s="57">
        <v>0</v>
      </c>
      <c r="I766" s="57">
        <v>1.54</v>
      </c>
      <c r="J766" s="57">
        <v>3.57</v>
      </c>
      <c r="K766" s="57">
        <v>6.58</v>
      </c>
      <c r="L766" s="57">
        <v>-5.04</v>
      </c>
      <c r="M766" s="57">
        <v>39</v>
      </c>
      <c r="N766" s="57">
        <v>29</v>
      </c>
      <c r="O766" s="57">
        <v>1</v>
      </c>
      <c r="P766" s="57">
        <v>18</v>
      </c>
      <c r="Q766" s="57">
        <v>14</v>
      </c>
      <c r="R766" s="57">
        <v>0</v>
      </c>
      <c r="S766" s="57">
        <v>100</v>
      </c>
      <c r="T766" s="57">
        <v>0</v>
      </c>
      <c r="U766" s="57">
        <v>17.95</v>
      </c>
      <c r="V766" s="57">
        <v>20.51</v>
      </c>
      <c r="W766" s="57">
        <v>61.54</v>
      </c>
      <c r="X766" s="57">
        <v>48.28</v>
      </c>
      <c r="Y766" s="57">
        <v>27.59</v>
      </c>
      <c r="Z766" s="57">
        <v>24.14</v>
      </c>
      <c r="AA766" s="57">
        <v>16.670000000000002</v>
      </c>
      <c r="AB766" s="57">
        <v>35.71</v>
      </c>
      <c r="AC766" s="57">
        <v>9</v>
      </c>
      <c r="AD766" s="57">
        <v>22</v>
      </c>
      <c r="AE766" s="57">
        <v>33.33</v>
      </c>
      <c r="AF766" s="57">
        <v>13.64</v>
      </c>
      <c r="AI766" s="45">
        <f t="shared" si="167"/>
        <v>-4.2540000000000004</v>
      </c>
      <c r="AJ766" s="46">
        <f t="shared" si="168"/>
        <v>24.254000000000001</v>
      </c>
      <c r="AK766" s="63" t="str">
        <f t="shared" si="169"/>
        <v>N</v>
      </c>
      <c r="AL766" s="63" t="str">
        <f t="shared" si="170"/>
        <v>N</v>
      </c>
      <c r="AM766" s="44" t="str">
        <f t="shared" si="171"/>
        <v>Win</v>
      </c>
      <c r="AN766" s="44" t="str">
        <f t="shared" si="172"/>
        <v>Loss</v>
      </c>
      <c r="AO766" s="44" t="str">
        <f t="shared" si="173"/>
        <v>Loss</v>
      </c>
      <c r="AP766" s="44">
        <f t="shared" si="174"/>
        <v>27</v>
      </c>
      <c r="AQ766" s="44">
        <f t="shared" si="175"/>
        <v>-50</v>
      </c>
      <c r="AR766" s="44">
        <f t="shared" si="176"/>
        <v>-50</v>
      </c>
      <c r="AS766" s="99" t="str">
        <f t="shared" si="177"/>
        <v>+</v>
      </c>
      <c r="AT766" s="99" t="str">
        <f t="shared" si="178"/>
        <v>-</v>
      </c>
      <c r="AU766" s="99" t="str">
        <f t="shared" si="179"/>
        <v>-</v>
      </c>
      <c r="AV766" s="99" t="str">
        <f t="shared" si="180"/>
        <v>-</v>
      </c>
      <c r="AW766" s="99" t="str">
        <f t="shared" si="181"/>
        <v>-</v>
      </c>
    </row>
    <row r="767" spans="1:49" ht="15">
      <c r="A767" s="56">
        <v>43619</v>
      </c>
      <c r="B767" s="57" t="s">
        <v>272</v>
      </c>
      <c r="C767" s="57" t="s">
        <v>273</v>
      </c>
      <c r="D767" s="57" t="s">
        <v>2796</v>
      </c>
      <c r="E767" s="57" t="s">
        <v>2797</v>
      </c>
      <c r="F767" s="57" t="s">
        <v>2798</v>
      </c>
      <c r="G767" s="57">
        <v>2</v>
      </c>
      <c r="H767" s="57">
        <v>5</v>
      </c>
      <c r="I767" s="57">
        <v>4.24</v>
      </c>
      <c r="J767" s="57">
        <v>4.83</v>
      </c>
      <c r="K767" s="57">
        <v>1.53</v>
      </c>
      <c r="L767" s="57">
        <v>2.71</v>
      </c>
      <c r="M767" s="57">
        <v>5</v>
      </c>
      <c r="N767" s="57">
        <v>56</v>
      </c>
      <c r="O767" s="57">
        <v>0</v>
      </c>
      <c r="P767" s="57">
        <v>2</v>
      </c>
      <c r="Q767" s="57">
        <v>27</v>
      </c>
      <c r="R767" s="57">
        <v>0</v>
      </c>
      <c r="S767" s="57">
        <v>0</v>
      </c>
      <c r="T767" s="57">
        <v>0</v>
      </c>
      <c r="U767" s="57">
        <v>0</v>
      </c>
      <c r="V767" s="57">
        <v>40</v>
      </c>
      <c r="W767" s="57">
        <v>60</v>
      </c>
      <c r="X767" s="57">
        <v>37.5</v>
      </c>
      <c r="Y767" s="57">
        <v>25</v>
      </c>
      <c r="Z767" s="57">
        <v>37.5</v>
      </c>
      <c r="AA767" s="57">
        <v>0</v>
      </c>
      <c r="AB767" s="57">
        <v>29.63</v>
      </c>
      <c r="AC767" s="57">
        <v>3</v>
      </c>
      <c r="AD767" s="57">
        <v>30</v>
      </c>
      <c r="AE767" s="57">
        <v>0</v>
      </c>
      <c r="AF767" s="57">
        <v>0</v>
      </c>
      <c r="AI767" s="45">
        <f t="shared" si="167"/>
        <v>-10.5</v>
      </c>
      <c r="AJ767" s="46">
        <f t="shared" si="168"/>
        <v>10.5</v>
      </c>
      <c r="AK767" s="63" t="str">
        <f t="shared" si="169"/>
        <v>N</v>
      </c>
      <c r="AL767" s="63" t="str">
        <f t="shared" si="170"/>
        <v>N</v>
      </c>
      <c r="AM767" s="44" t="str">
        <f t="shared" si="171"/>
        <v>Loss</v>
      </c>
      <c r="AN767" s="44" t="str">
        <f t="shared" si="172"/>
        <v>Loss</v>
      </c>
      <c r="AO767" s="44" t="str">
        <f t="shared" si="173"/>
        <v>Win</v>
      </c>
      <c r="AP767" s="44">
        <f t="shared" si="174"/>
        <v>-50</v>
      </c>
      <c r="AQ767" s="44">
        <f t="shared" si="175"/>
        <v>-50</v>
      </c>
      <c r="AR767" s="44">
        <f t="shared" si="176"/>
        <v>26.5</v>
      </c>
      <c r="AS767" s="99" t="str">
        <f t="shared" si="177"/>
        <v>-</v>
      </c>
      <c r="AT767" s="99" t="str">
        <f t="shared" si="178"/>
        <v>n/a</v>
      </c>
      <c r="AU767" s="99" t="str">
        <f t="shared" si="179"/>
        <v>-</v>
      </c>
      <c r="AV767" s="99" t="str">
        <f t="shared" si="180"/>
        <v>-</v>
      </c>
      <c r="AW767" s="99" t="str">
        <f t="shared" si="181"/>
        <v>-</v>
      </c>
    </row>
    <row r="768" spans="1:49" ht="15">
      <c r="A768" s="56">
        <v>43619</v>
      </c>
      <c r="B768" s="57" t="s">
        <v>272</v>
      </c>
      <c r="C768" s="57" t="s">
        <v>2106</v>
      </c>
      <c r="D768" s="57" t="s">
        <v>2799</v>
      </c>
      <c r="E768" s="57" t="s">
        <v>2800</v>
      </c>
      <c r="F768" s="57" t="s">
        <v>2801</v>
      </c>
      <c r="G768" s="57">
        <v>1</v>
      </c>
      <c r="H768" s="57">
        <v>4</v>
      </c>
      <c r="I768" s="57">
        <v>3.09</v>
      </c>
      <c r="J768" s="57">
        <v>4.03</v>
      </c>
      <c r="K768" s="57">
        <v>1.91</v>
      </c>
      <c r="L768" s="57">
        <v>1.18</v>
      </c>
      <c r="M768" s="57">
        <v>61</v>
      </c>
      <c r="N768" s="57">
        <v>60</v>
      </c>
      <c r="O768" s="57">
        <v>2</v>
      </c>
      <c r="P768" s="57">
        <v>31</v>
      </c>
      <c r="Q768" s="57">
        <v>30</v>
      </c>
      <c r="R768" s="57">
        <v>100</v>
      </c>
      <c r="S768" s="57">
        <v>0</v>
      </c>
      <c r="T768" s="57">
        <v>0</v>
      </c>
      <c r="U768" s="57">
        <v>39.340000000000003</v>
      </c>
      <c r="V768" s="57">
        <v>11.48</v>
      </c>
      <c r="W768" s="57">
        <v>49.18</v>
      </c>
      <c r="X768" s="57">
        <v>25</v>
      </c>
      <c r="Y768" s="57">
        <v>15</v>
      </c>
      <c r="Z768" s="57">
        <v>60</v>
      </c>
      <c r="AA768" s="57">
        <v>48.39</v>
      </c>
      <c r="AB768" s="57">
        <v>20</v>
      </c>
      <c r="AC768" s="57">
        <v>26</v>
      </c>
      <c r="AD768" s="57">
        <v>17</v>
      </c>
      <c r="AE768" s="57">
        <v>61.54</v>
      </c>
      <c r="AF768" s="57">
        <v>94.12</v>
      </c>
      <c r="AI768" s="45">
        <f t="shared" si="167"/>
        <v>34.680000000000007</v>
      </c>
      <c r="AJ768" s="46">
        <f t="shared" si="168"/>
        <v>-34.680000000000007</v>
      </c>
      <c r="AK768" s="63" t="str">
        <f t="shared" si="169"/>
        <v>N</v>
      </c>
      <c r="AL768" s="63" t="str">
        <f t="shared" si="170"/>
        <v>Y</v>
      </c>
      <c r="AM768" s="44" t="str">
        <f t="shared" si="171"/>
        <v>Loss</v>
      </c>
      <c r="AN768" s="44" t="str">
        <f t="shared" si="172"/>
        <v>Loss</v>
      </c>
      <c r="AO768" s="44" t="str">
        <f t="shared" si="173"/>
        <v>Win</v>
      </c>
      <c r="AP768" s="44">
        <f t="shared" si="174"/>
        <v>-50</v>
      </c>
      <c r="AQ768" s="44">
        <f t="shared" si="175"/>
        <v>-50</v>
      </c>
      <c r="AR768" s="44">
        <f t="shared" si="176"/>
        <v>45.5</v>
      </c>
      <c r="AS768" s="99" t="str">
        <f t="shared" si="177"/>
        <v>-</v>
      </c>
      <c r="AT768" s="99" t="str">
        <f t="shared" si="178"/>
        <v>+</v>
      </c>
      <c r="AU768" s="99" t="str">
        <f t="shared" si="179"/>
        <v>+</v>
      </c>
      <c r="AV768" s="99" t="str">
        <f t="shared" si="180"/>
        <v>+</v>
      </c>
      <c r="AW768" s="99" t="str">
        <f t="shared" si="181"/>
        <v>+</v>
      </c>
    </row>
    <row r="769" spans="1:49" ht="15">
      <c r="A769" s="56">
        <v>43619</v>
      </c>
      <c r="B769" s="57" t="s">
        <v>272</v>
      </c>
      <c r="C769" s="57" t="s">
        <v>286</v>
      </c>
      <c r="D769" s="57" t="s">
        <v>2802</v>
      </c>
      <c r="E769" s="57" t="s">
        <v>2803</v>
      </c>
      <c r="F769" s="57" t="s">
        <v>2804</v>
      </c>
      <c r="G769" s="57">
        <v>0</v>
      </c>
      <c r="H769" s="57">
        <v>1</v>
      </c>
      <c r="I769" s="57">
        <v>1.37</v>
      </c>
      <c r="J769" s="57">
        <v>5.0599999999999996</v>
      </c>
      <c r="K769" s="57">
        <v>5.94</v>
      </c>
      <c r="L769" s="57">
        <v>-4.57</v>
      </c>
      <c r="M769" s="57">
        <v>25</v>
      </c>
      <c r="N769" s="57">
        <v>27</v>
      </c>
      <c r="O769" s="57">
        <v>1</v>
      </c>
      <c r="P769" s="57">
        <v>10</v>
      </c>
      <c r="Q769" s="57">
        <v>12</v>
      </c>
      <c r="R769" s="57">
        <v>100</v>
      </c>
      <c r="S769" s="57">
        <v>0</v>
      </c>
      <c r="T769" s="57">
        <v>0</v>
      </c>
      <c r="U769" s="57">
        <v>52</v>
      </c>
      <c r="V769" s="57">
        <v>4</v>
      </c>
      <c r="W769" s="57">
        <v>44</v>
      </c>
      <c r="X769" s="57">
        <v>44.44</v>
      </c>
      <c r="Y769" s="57">
        <v>11.11</v>
      </c>
      <c r="Z769" s="57">
        <v>44.44</v>
      </c>
      <c r="AA769" s="57">
        <v>60</v>
      </c>
      <c r="AB769" s="57">
        <v>41.67</v>
      </c>
      <c r="AC769" s="57">
        <v>9</v>
      </c>
      <c r="AD769" s="57">
        <v>11</v>
      </c>
      <c r="AE769" s="57">
        <v>66.67</v>
      </c>
      <c r="AF769" s="57">
        <v>54.55</v>
      </c>
      <c r="AI769" s="45">
        <f t="shared" si="167"/>
        <v>30.888999999999996</v>
      </c>
      <c r="AJ769" s="46">
        <f t="shared" si="168"/>
        <v>-30.888999999999996</v>
      </c>
      <c r="AK769" s="63" t="str">
        <f t="shared" si="169"/>
        <v>N</v>
      </c>
      <c r="AL769" s="63" t="str">
        <f t="shared" si="170"/>
        <v>N</v>
      </c>
      <c r="AM769" s="44" t="str">
        <f t="shared" si="171"/>
        <v>Loss</v>
      </c>
      <c r="AN769" s="44" t="str">
        <f t="shared" si="172"/>
        <v>Loss</v>
      </c>
      <c r="AO769" s="44" t="str">
        <f t="shared" si="173"/>
        <v>Win</v>
      </c>
      <c r="AP769" s="44">
        <f t="shared" si="174"/>
        <v>-50</v>
      </c>
      <c r="AQ769" s="44">
        <f t="shared" si="175"/>
        <v>-50</v>
      </c>
      <c r="AR769" s="44">
        <f t="shared" si="176"/>
        <v>247</v>
      </c>
      <c r="AS769" s="99" t="str">
        <f t="shared" si="177"/>
        <v>+</v>
      </c>
      <c r="AT769" s="99" t="str">
        <f t="shared" si="178"/>
        <v>+</v>
      </c>
      <c r="AU769" s="99" t="str">
        <f t="shared" si="179"/>
        <v>+</v>
      </c>
      <c r="AV769" s="99" t="str">
        <f t="shared" si="180"/>
        <v>+</v>
      </c>
      <c r="AW769" s="99" t="str">
        <f t="shared" si="181"/>
        <v>+</v>
      </c>
    </row>
    <row r="770" spans="1:49" ht="15">
      <c r="A770" s="56">
        <v>43619</v>
      </c>
      <c r="B770" s="57" t="s">
        <v>420</v>
      </c>
      <c r="C770" s="57" t="s">
        <v>1034</v>
      </c>
      <c r="D770" s="57" t="s">
        <v>2805</v>
      </c>
      <c r="E770" s="57" t="s">
        <v>2806</v>
      </c>
      <c r="F770" s="57" t="s">
        <v>2807</v>
      </c>
      <c r="G770" s="57">
        <v>1</v>
      </c>
      <c r="H770" s="57">
        <v>3</v>
      </c>
      <c r="I770" s="57">
        <v>2.25</v>
      </c>
      <c r="J770" s="57">
        <v>3.44</v>
      </c>
      <c r="K770" s="57">
        <v>2.83</v>
      </c>
      <c r="L770" s="57">
        <v>-0.57999999999999996</v>
      </c>
      <c r="M770" s="57">
        <v>45</v>
      </c>
      <c r="N770" s="57">
        <v>39</v>
      </c>
      <c r="O770" s="57">
        <v>2</v>
      </c>
      <c r="P770" s="57">
        <v>23</v>
      </c>
      <c r="Q770" s="57">
        <v>19</v>
      </c>
      <c r="R770" s="57">
        <v>0</v>
      </c>
      <c r="S770" s="57">
        <v>50</v>
      </c>
      <c r="T770" s="57">
        <v>50</v>
      </c>
      <c r="U770" s="57">
        <v>31.11</v>
      </c>
      <c r="V770" s="57">
        <v>33.33</v>
      </c>
      <c r="W770" s="57">
        <v>35.56</v>
      </c>
      <c r="X770" s="57">
        <v>33.33</v>
      </c>
      <c r="Y770" s="57">
        <v>20.51</v>
      </c>
      <c r="Z770" s="57">
        <v>46.15</v>
      </c>
      <c r="AA770" s="57">
        <v>39.130000000000003</v>
      </c>
      <c r="AB770" s="57">
        <v>10.53</v>
      </c>
      <c r="AC770" s="57">
        <v>22</v>
      </c>
      <c r="AD770" s="57">
        <v>15</v>
      </c>
      <c r="AE770" s="57">
        <v>50</v>
      </c>
      <c r="AF770" s="57">
        <v>73.33</v>
      </c>
      <c r="AI770" s="45">
        <f t="shared" si="167"/>
        <v>-7.0440000000000005</v>
      </c>
      <c r="AJ770" s="46">
        <f t="shared" si="168"/>
        <v>17.044</v>
      </c>
      <c r="AK770" s="63" t="str">
        <f t="shared" si="169"/>
        <v>N</v>
      </c>
      <c r="AL770" s="63" t="str">
        <f t="shared" si="170"/>
        <v>N</v>
      </c>
      <c r="AM770" s="44" t="str">
        <f t="shared" si="171"/>
        <v>Loss</v>
      </c>
      <c r="AN770" s="44" t="str">
        <f t="shared" si="172"/>
        <v>Loss</v>
      </c>
      <c r="AO770" s="44" t="str">
        <f t="shared" si="173"/>
        <v>Win</v>
      </c>
      <c r="AP770" s="44">
        <f t="shared" si="174"/>
        <v>-50</v>
      </c>
      <c r="AQ770" s="44">
        <f t="shared" si="175"/>
        <v>-50</v>
      </c>
      <c r="AR770" s="44">
        <f t="shared" si="176"/>
        <v>91.5</v>
      </c>
      <c r="AS770" s="99" t="str">
        <f t="shared" si="177"/>
        <v>+</v>
      </c>
      <c r="AT770" s="99" t="str">
        <f t="shared" si="178"/>
        <v>-</v>
      </c>
      <c r="AU770" s="99" t="str">
        <f t="shared" si="179"/>
        <v>-</v>
      </c>
      <c r="AV770" s="99" t="str">
        <f t="shared" si="180"/>
        <v>+</v>
      </c>
      <c r="AW770" s="99" t="str">
        <f t="shared" si="181"/>
        <v>-</v>
      </c>
    </row>
    <row r="771" spans="1:49" ht="15">
      <c r="A771" s="56">
        <v>43619</v>
      </c>
      <c r="B771" s="57" t="s">
        <v>420</v>
      </c>
      <c r="C771" s="57" t="s">
        <v>931</v>
      </c>
      <c r="D771" s="57" t="s">
        <v>2808</v>
      </c>
      <c r="E771" s="57" t="s">
        <v>2809</v>
      </c>
      <c r="F771" s="57" t="s">
        <v>1369</v>
      </c>
      <c r="G771" s="57">
        <v>4</v>
      </c>
      <c r="H771" s="57">
        <v>2</v>
      </c>
      <c r="I771" s="57">
        <v>2</v>
      </c>
      <c r="J771" s="57">
        <v>3.64</v>
      </c>
      <c r="K771" s="57">
        <v>2.95</v>
      </c>
      <c r="L771" s="57">
        <v>-0.95</v>
      </c>
      <c r="M771" s="57">
        <v>26</v>
      </c>
      <c r="N771" s="57">
        <v>50</v>
      </c>
      <c r="O771" s="57">
        <v>0</v>
      </c>
      <c r="P771" s="57">
        <v>13</v>
      </c>
      <c r="Q771" s="57">
        <v>24</v>
      </c>
      <c r="R771" s="57">
        <v>0</v>
      </c>
      <c r="S771" s="57">
        <v>0</v>
      </c>
      <c r="T771" s="57">
        <v>0</v>
      </c>
      <c r="U771" s="57">
        <v>19.23</v>
      </c>
      <c r="V771" s="57">
        <v>23.08</v>
      </c>
      <c r="W771" s="57">
        <v>57.69</v>
      </c>
      <c r="X771" s="57">
        <v>50</v>
      </c>
      <c r="Y771" s="57">
        <v>18</v>
      </c>
      <c r="Z771" s="57">
        <v>32</v>
      </c>
      <c r="AA771" s="57">
        <v>30.77</v>
      </c>
      <c r="AB771" s="57">
        <v>41.67</v>
      </c>
      <c r="AC771" s="57">
        <v>6</v>
      </c>
      <c r="AD771" s="57">
        <v>24</v>
      </c>
      <c r="AE771" s="57">
        <v>50</v>
      </c>
      <c r="AF771" s="57">
        <v>12.5</v>
      </c>
      <c r="AI771" s="45">
        <f t="shared" si="167"/>
        <v>-10.784000000000001</v>
      </c>
      <c r="AJ771" s="46">
        <f t="shared" si="168"/>
        <v>10.784000000000001</v>
      </c>
      <c r="AK771" s="63" t="str">
        <f t="shared" si="169"/>
        <v>N</v>
      </c>
      <c r="AL771" s="63" t="str">
        <f t="shared" si="170"/>
        <v>N</v>
      </c>
      <c r="AM771" s="44" t="str">
        <f t="shared" si="171"/>
        <v>Win</v>
      </c>
      <c r="AN771" s="44" t="str">
        <f t="shared" si="172"/>
        <v>Loss</v>
      </c>
      <c r="AO771" s="44" t="str">
        <f t="shared" si="173"/>
        <v>Loss</v>
      </c>
      <c r="AP771" s="44">
        <f t="shared" si="174"/>
        <v>50</v>
      </c>
      <c r="AQ771" s="44">
        <f t="shared" si="175"/>
        <v>-50</v>
      </c>
      <c r="AR771" s="44">
        <f t="shared" si="176"/>
        <v>-50</v>
      </c>
      <c r="AS771" s="99" t="str">
        <f t="shared" si="177"/>
        <v>+</v>
      </c>
      <c r="AT771" s="99" t="str">
        <f t="shared" si="178"/>
        <v>n/a</v>
      </c>
      <c r="AU771" s="99" t="str">
        <f t="shared" si="179"/>
        <v>-</v>
      </c>
      <c r="AV771" s="99" t="str">
        <f t="shared" si="180"/>
        <v>-</v>
      </c>
      <c r="AW771" s="99" t="str">
        <f t="shared" si="181"/>
        <v>-</v>
      </c>
    </row>
    <row r="772" spans="1:49" ht="15">
      <c r="A772" s="56">
        <v>43619</v>
      </c>
      <c r="B772" s="57" t="s">
        <v>420</v>
      </c>
      <c r="C772" s="57" t="s">
        <v>421</v>
      </c>
      <c r="D772" s="57" t="s">
        <v>2810</v>
      </c>
      <c r="E772" s="57" t="s">
        <v>424</v>
      </c>
      <c r="F772" s="57" t="s">
        <v>2811</v>
      </c>
      <c r="G772" s="57">
        <v>1</v>
      </c>
      <c r="H772" s="57">
        <v>2</v>
      </c>
      <c r="I772" s="57">
        <v>5.9</v>
      </c>
      <c r="J772" s="57">
        <v>4.83</v>
      </c>
      <c r="K772" s="57">
        <v>1.35</v>
      </c>
      <c r="L772" s="57">
        <v>4.55</v>
      </c>
      <c r="M772" s="57">
        <v>9</v>
      </c>
      <c r="N772" s="57">
        <v>66</v>
      </c>
      <c r="O772" s="57">
        <v>0</v>
      </c>
      <c r="P772" s="57">
        <v>4</v>
      </c>
      <c r="Q772" s="57">
        <v>32</v>
      </c>
      <c r="R772" s="57">
        <v>0</v>
      </c>
      <c r="S772" s="57">
        <v>0</v>
      </c>
      <c r="T772" s="57">
        <v>0</v>
      </c>
      <c r="U772" s="57">
        <v>11.11</v>
      </c>
      <c r="V772" s="57">
        <v>33.33</v>
      </c>
      <c r="W772" s="57">
        <v>55.56</v>
      </c>
      <c r="X772" s="57">
        <v>46.97</v>
      </c>
      <c r="Y772" s="57">
        <v>27.27</v>
      </c>
      <c r="Z772" s="57">
        <v>25.76</v>
      </c>
      <c r="AA772" s="57">
        <v>0</v>
      </c>
      <c r="AB772" s="57">
        <v>40.630000000000003</v>
      </c>
      <c r="AC772" s="57">
        <v>2</v>
      </c>
      <c r="AD772" s="57">
        <v>47</v>
      </c>
      <c r="AE772" s="57">
        <v>0</v>
      </c>
      <c r="AF772" s="57">
        <v>0</v>
      </c>
      <c r="AI772" s="45">
        <f t="shared" si="167"/>
        <v>-12.526000000000003</v>
      </c>
      <c r="AJ772" s="46">
        <f t="shared" si="168"/>
        <v>12.526000000000003</v>
      </c>
      <c r="AK772" s="63" t="str">
        <f t="shared" si="169"/>
        <v>N</v>
      </c>
      <c r="AL772" s="63" t="str">
        <f t="shared" si="170"/>
        <v>N</v>
      </c>
      <c r="AM772" s="44" t="str">
        <f t="shared" si="171"/>
        <v>Loss</v>
      </c>
      <c r="AN772" s="44" t="str">
        <f t="shared" si="172"/>
        <v>Loss</v>
      </c>
      <c r="AO772" s="44" t="str">
        <f t="shared" si="173"/>
        <v>Win</v>
      </c>
      <c r="AP772" s="44">
        <f t="shared" si="174"/>
        <v>-50</v>
      </c>
      <c r="AQ772" s="44">
        <f t="shared" si="175"/>
        <v>-50</v>
      </c>
      <c r="AR772" s="44">
        <f t="shared" si="176"/>
        <v>17.5</v>
      </c>
      <c r="AS772" s="99" t="str">
        <f t="shared" si="177"/>
        <v>-</v>
      </c>
      <c r="AT772" s="99" t="str">
        <f t="shared" si="178"/>
        <v>n/a</v>
      </c>
      <c r="AU772" s="99" t="str">
        <f t="shared" si="179"/>
        <v>-</v>
      </c>
      <c r="AV772" s="99" t="str">
        <f t="shared" si="180"/>
        <v>-</v>
      </c>
      <c r="AW772" s="99" t="str">
        <f t="shared" si="181"/>
        <v>-</v>
      </c>
    </row>
    <row r="773" spans="1:49" ht="15">
      <c r="A773" s="56">
        <v>43619</v>
      </c>
      <c r="B773" s="57" t="s">
        <v>420</v>
      </c>
      <c r="C773" s="57" t="s">
        <v>429</v>
      </c>
      <c r="D773" s="57" t="s">
        <v>2812</v>
      </c>
      <c r="E773" s="57" t="s">
        <v>2813</v>
      </c>
      <c r="F773" s="57" t="s">
        <v>2814</v>
      </c>
      <c r="G773" s="57">
        <v>2</v>
      </c>
      <c r="H773" s="57">
        <v>1</v>
      </c>
      <c r="I773" s="57">
        <v>2.89</v>
      </c>
      <c r="J773" s="57">
        <v>3.85</v>
      </c>
      <c r="K773" s="57">
        <v>2.0499999999999998</v>
      </c>
      <c r="L773" s="57">
        <v>0.84</v>
      </c>
      <c r="M773" s="57">
        <v>28</v>
      </c>
      <c r="N773" s="57">
        <v>38</v>
      </c>
      <c r="O773" s="57">
        <v>0</v>
      </c>
      <c r="P773" s="57">
        <v>13</v>
      </c>
      <c r="Q773" s="57">
        <v>19</v>
      </c>
      <c r="R773" s="57">
        <v>0</v>
      </c>
      <c r="S773" s="57">
        <v>0</v>
      </c>
      <c r="T773" s="57">
        <v>0</v>
      </c>
      <c r="U773" s="57">
        <v>32.14</v>
      </c>
      <c r="V773" s="57">
        <v>7.14</v>
      </c>
      <c r="W773" s="57">
        <v>60.71</v>
      </c>
      <c r="X773" s="57">
        <v>21.05</v>
      </c>
      <c r="Y773" s="57">
        <v>23.68</v>
      </c>
      <c r="Z773" s="57">
        <v>55.26</v>
      </c>
      <c r="AA773" s="57">
        <v>30.77</v>
      </c>
      <c r="AB773" s="57">
        <v>26.32</v>
      </c>
      <c r="AC773" s="57">
        <v>5</v>
      </c>
      <c r="AD773" s="57">
        <v>9</v>
      </c>
      <c r="AE773" s="57">
        <v>40</v>
      </c>
      <c r="AF773" s="57">
        <v>22.22</v>
      </c>
      <c r="AI773" s="45">
        <f t="shared" si="167"/>
        <v>-0.52600000000000158</v>
      </c>
      <c r="AJ773" s="46">
        <f t="shared" si="168"/>
        <v>0.52600000000000158</v>
      </c>
      <c r="AK773" s="63" t="str">
        <f t="shared" si="169"/>
        <v>N</v>
      </c>
      <c r="AL773" s="63" t="str">
        <f t="shared" si="170"/>
        <v>N</v>
      </c>
      <c r="AM773" s="44" t="str">
        <f t="shared" si="171"/>
        <v>Win</v>
      </c>
      <c r="AN773" s="44" t="str">
        <f t="shared" si="172"/>
        <v>Loss</v>
      </c>
      <c r="AO773" s="44" t="str">
        <f t="shared" si="173"/>
        <v>Loss</v>
      </c>
      <c r="AP773" s="44">
        <f t="shared" si="174"/>
        <v>94.5</v>
      </c>
      <c r="AQ773" s="44">
        <f t="shared" si="175"/>
        <v>-50</v>
      </c>
      <c r="AR773" s="44">
        <f t="shared" si="176"/>
        <v>-50</v>
      </c>
      <c r="AS773" s="99" t="str">
        <f t="shared" si="177"/>
        <v>-</v>
      </c>
      <c r="AT773" s="99" t="str">
        <f t="shared" si="178"/>
        <v>n/a</v>
      </c>
      <c r="AU773" s="99" t="str">
        <f t="shared" si="179"/>
        <v>+</v>
      </c>
      <c r="AV773" s="99" t="str">
        <f t="shared" si="180"/>
        <v>+</v>
      </c>
      <c r="AW773" s="99" t="str">
        <f t="shared" si="181"/>
        <v>-</v>
      </c>
    </row>
    <row r="774" spans="1:49" ht="15">
      <c r="A774" s="56">
        <v>43619</v>
      </c>
      <c r="B774" s="57" t="s">
        <v>420</v>
      </c>
      <c r="C774" s="57" t="s">
        <v>425</v>
      </c>
      <c r="D774" s="57" t="s">
        <v>2815</v>
      </c>
      <c r="E774" s="57" t="s">
        <v>2816</v>
      </c>
      <c r="F774" s="57" t="s">
        <v>427</v>
      </c>
      <c r="G774" s="57">
        <v>0</v>
      </c>
      <c r="H774" s="57">
        <v>2</v>
      </c>
      <c r="I774" s="57">
        <v>2.25</v>
      </c>
      <c r="J774" s="57">
        <v>3.72</v>
      </c>
      <c r="K774" s="57">
        <v>2.6</v>
      </c>
      <c r="L774" s="57">
        <v>-0.35</v>
      </c>
      <c r="M774" s="57">
        <v>50</v>
      </c>
      <c r="N774" s="57">
        <v>56</v>
      </c>
      <c r="O774" s="57">
        <v>4</v>
      </c>
      <c r="P774" s="57">
        <v>24</v>
      </c>
      <c r="Q774" s="57">
        <v>28</v>
      </c>
      <c r="R774" s="57">
        <v>25</v>
      </c>
      <c r="S774" s="57">
        <v>25</v>
      </c>
      <c r="T774" s="57">
        <v>50</v>
      </c>
      <c r="U774" s="57">
        <v>46</v>
      </c>
      <c r="V774" s="57">
        <v>14</v>
      </c>
      <c r="W774" s="57">
        <v>40</v>
      </c>
      <c r="X774" s="57">
        <v>58.93</v>
      </c>
      <c r="Y774" s="57">
        <v>10.71</v>
      </c>
      <c r="Z774" s="57">
        <v>30.36</v>
      </c>
      <c r="AA774" s="57">
        <v>58.33</v>
      </c>
      <c r="AB774" s="57">
        <v>53.57</v>
      </c>
      <c r="AC774" s="57">
        <v>25</v>
      </c>
      <c r="AD774" s="57">
        <v>43</v>
      </c>
      <c r="AE774" s="57">
        <v>60</v>
      </c>
      <c r="AF774" s="57">
        <v>34.880000000000003</v>
      </c>
      <c r="AI774" s="45">
        <f t="shared" si="167"/>
        <v>-9.1849999999999987</v>
      </c>
      <c r="AJ774" s="46">
        <f t="shared" si="168"/>
        <v>14.185000000000002</v>
      </c>
      <c r="AK774" s="63" t="str">
        <f t="shared" si="169"/>
        <v>N</v>
      </c>
      <c r="AL774" s="63" t="str">
        <f t="shared" si="170"/>
        <v>N</v>
      </c>
      <c r="AM774" s="44" t="str">
        <f t="shared" si="171"/>
        <v>Loss</v>
      </c>
      <c r="AN774" s="44" t="str">
        <f t="shared" si="172"/>
        <v>Loss</v>
      </c>
      <c r="AO774" s="44" t="str">
        <f t="shared" si="173"/>
        <v>Win</v>
      </c>
      <c r="AP774" s="44">
        <f t="shared" si="174"/>
        <v>-50</v>
      </c>
      <c r="AQ774" s="44">
        <f t="shared" si="175"/>
        <v>-50</v>
      </c>
      <c r="AR774" s="44">
        <f t="shared" si="176"/>
        <v>80</v>
      </c>
      <c r="AS774" s="99" t="str">
        <f t="shared" si="177"/>
        <v>+</v>
      </c>
      <c r="AT774" s="99" t="str">
        <f t="shared" si="178"/>
        <v>-</v>
      </c>
      <c r="AU774" s="99" t="str">
        <f t="shared" si="179"/>
        <v>-</v>
      </c>
      <c r="AV774" s="99" t="str">
        <f t="shared" si="180"/>
        <v>+</v>
      </c>
      <c r="AW774" s="99" t="str">
        <f t="shared" si="181"/>
        <v>-</v>
      </c>
    </row>
    <row r="775" spans="1:49" ht="15">
      <c r="A775" s="56">
        <v>43619</v>
      </c>
      <c r="B775" s="57" t="s">
        <v>420</v>
      </c>
      <c r="C775" s="57" t="s">
        <v>1086</v>
      </c>
      <c r="D775" s="57" t="s">
        <v>2817</v>
      </c>
      <c r="E775" s="57" t="s">
        <v>2818</v>
      </c>
      <c r="F775" s="57" t="s">
        <v>2819</v>
      </c>
      <c r="G775" s="57">
        <v>2</v>
      </c>
      <c r="H775" s="57">
        <v>2</v>
      </c>
      <c r="I775" s="57">
        <v>1.87</v>
      </c>
      <c r="J775" s="57">
        <v>3.41</v>
      </c>
      <c r="K775" s="57">
        <v>4.17</v>
      </c>
      <c r="L775" s="57">
        <v>-2.2999999999999998</v>
      </c>
      <c r="M775" s="57">
        <v>15</v>
      </c>
      <c r="N775" s="57">
        <v>13</v>
      </c>
      <c r="O775" s="57">
        <v>0</v>
      </c>
      <c r="P775" s="57">
        <v>7</v>
      </c>
      <c r="Q775" s="57">
        <v>8</v>
      </c>
      <c r="R775" s="57">
        <v>0</v>
      </c>
      <c r="S775" s="57">
        <v>0</v>
      </c>
      <c r="T775" s="57">
        <v>0</v>
      </c>
      <c r="U775" s="57">
        <v>33.33</v>
      </c>
      <c r="V775" s="57">
        <v>33.33</v>
      </c>
      <c r="W775" s="57">
        <v>33.33</v>
      </c>
      <c r="X775" s="57">
        <v>46.15</v>
      </c>
      <c r="Y775" s="57">
        <v>15.38</v>
      </c>
      <c r="Z775" s="57">
        <v>38.46</v>
      </c>
      <c r="AA775" s="57">
        <v>14.29</v>
      </c>
      <c r="AB775" s="57">
        <v>37.5</v>
      </c>
      <c r="AC775" s="57">
        <v>9</v>
      </c>
      <c r="AD775" s="57">
        <v>5</v>
      </c>
      <c r="AE775" s="57">
        <v>22.22</v>
      </c>
      <c r="AF775" s="57">
        <v>40</v>
      </c>
      <c r="AI775" s="45">
        <f t="shared" si="167"/>
        <v>0.25699999999999967</v>
      </c>
      <c r="AJ775" s="46">
        <f t="shared" si="168"/>
        <v>-0.25699999999999967</v>
      </c>
      <c r="AK775" s="63" t="str">
        <f t="shared" si="169"/>
        <v>N</v>
      </c>
      <c r="AL775" s="63" t="str">
        <f t="shared" si="170"/>
        <v>N</v>
      </c>
      <c r="AM775" s="44" t="str">
        <f t="shared" si="171"/>
        <v>Loss</v>
      </c>
      <c r="AN775" s="44" t="str">
        <f t="shared" si="172"/>
        <v>Win</v>
      </c>
      <c r="AO775" s="44" t="str">
        <f t="shared" si="173"/>
        <v>Loss</v>
      </c>
      <c r="AP775" s="44">
        <f t="shared" si="174"/>
        <v>-50</v>
      </c>
      <c r="AQ775" s="44">
        <f t="shared" si="175"/>
        <v>120.5</v>
      </c>
      <c r="AR775" s="44">
        <f t="shared" si="176"/>
        <v>-50</v>
      </c>
      <c r="AS775" s="99" t="str">
        <f t="shared" si="177"/>
        <v>+</v>
      </c>
      <c r="AT775" s="99" t="str">
        <f t="shared" si="178"/>
        <v>n/a</v>
      </c>
      <c r="AU775" s="99" t="str">
        <f t="shared" si="179"/>
        <v>-</v>
      </c>
      <c r="AV775" s="99" t="str">
        <f t="shared" si="180"/>
        <v>-</v>
      </c>
      <c r="AW775" s="99" t="str">
        <f t="shared" si="181"/>
        <v>+</v>
      </c>
    </row>
    <row r="776" spans="1:49" ht="15">
      <c r="A776" s="56">
        <v>43619</v>
      </c>
      <c r="B776" s="57" t="s">
        <v>267</v>
      </c>
      <c r="C776" s="57" t="s">
        <v>1107</v>
      </c>
      <c r="D776" s="57" t="s">
        <v>2820</v>
      </c>
      <c r="E776" s="57" t="s">
        <v>2821</v>
      </c>
      <c r="F776" s="57" t="s">
        <v>2822</v>
      </c>
      <c r="G776" s="57">
        <v>2</v>
      </c>
      <c r="H776" s="57">
        <v>0</v>
      </c>
      <c r="I776" s="57">
        <v>1.1399999999999999</v>
      </c>
      <c r="J776" s="57">
        <v>7.15</v>
      </c>
      <c r="K776" s="57">
        <v>16.97</v>
      </c>
      <c r="L776" s="57">
        <v>-15.83</v>
      </c>
      <c r="M776" s="57">
        <v>5</v>
      </c>
      <c r="N776" s="57">
        <v>0</v>
      </c>
      <c r="O776" s="57">
        <v>0</v>
      </c>
      <c r="P776" s="57">
        <v>2</v>
      </c>
      <c r="Q776" s="57">
        <v>0</v>
      </c>
      <c r="R776" s="57">
        <v>0</v>
      </c>
      <c r="S776" s="57">
        <v>0</v>
      </c>
      <c r="T776" s="57">
        <v>0</v>
      </c>
      <c r="U776" s="57">
        <v>60</v>
      </c>
      <c r="V776" s="57">
        <v>20</v>
      </c>
      <c r="W776" s="57">
        <v>20</v>
      </c>
      <c r="X776" s="57">
        <v>0</v>
      </c>
      <c r="Y776" s="57">
        <v>0</v>
      </c>
      <c r="Z776" s="57">
        <v>0</v>
      </c>
      <c r="AA776" s="57">
        <v>100</v>
      </c>
      <c r="AB776" s="57">
        <v>0</v>
      </c>
      <c r="AC776" s="57">
        <v>3</v>
      </c>
      <c r="AD776" s="57">
        <v>0</v>
      </c>
      <c r="AE776" s="57">
        <v>66.67</v>
      </c>
      <c r="AF776" s="57">
        <v>0</v>
      </c>
      <c r="AI776" s="45">
        <f t="shared" si="167"/>
        <v>10</v>
      </c>
      <c r="AJ776" s="46">
        <f t="shared" si="168"/>
        <v>-10</v>
      </c>
      <c r="AK776" s="63" t="str">
        <f t="shared" si="169"/>
        <v>Y</v>
      </c>
      <c r="AL776" s="63" t="str">
        <f t="shared" si="170"/>
        <v>N</v>
      </c>
      <c r="AM776" s="44" t="str">
        <f t="shared" si="171"/>
        <v>Win</v>
      </c>
      <c r="AN776" s="44" t="str">
        <f t="shared" si="172"/>
        <v>Loss</v>
      </c>
      <c r="AO776" s="44" t="str">
        <f t="shared" si="173"/>
        <v>Loss</v>
      </c>
      <c r="AP776" s="44">
        <f t="shared" si="174"/>
        <v>6.9999999999999929</v>
      </c>
      <c r="AQ776" s="44">
        <f t="shared" si="175"/>
        <v>-50</v>
      </c>
      <c r="AR776" s="44">
        <f t="shared" si="176"/>
        <v>-50</v>
      </c>
      <c r="AS776" s="99" t="str">
        <f t="shared" si="177"/>
        <v>+</v>
      </c>
      <c r="AT776" s="99" t="str">
        <f t="shared" si="178"/>
        <v>n/a</v>
      </c>
      <c r="AU776" s="99" t="str">
        <f t="shared" si="179"/>
        <v>+</v>
      </c>
      <c r="AV776" s="99" t="str">
        <f t="shared" si="180"/>
        <v>+</v>
      </c>
      <c r="AW776" s="99" t="str">
        <f t="shared" si="181"/>
        <v>+</v>
      </c>
    </row>
    <row r="777" spans="1:49" ht="15">
      <c r="A777" s="56">
        <v>43619</v>
      </c>
      <c r="B777" s="57" t="s">
        <v>420</v>
      </c>
      <c r="C777" s="57" t="s">
        <v>429</v>
      </c>
      <c r="D777" s="57" t="s">
        <v>2823</v>
      </c>
      <c r="E777" s="57" t="s">
        <v>2824</v>
      </c>
      <c r="F777" s="57" t="s">
        <v>431</v>
      </c>
      <c r="G777" s="57">
        <v>3</v>
      </c>
      <c r="H777" s="57">
        <v>1</v>
      </c>
      <c r="I777" s="57">
        <v>1.51</v>
      </c>
      <c r="J777" s="57">
        <v>4.55</v>
      </c>
      <c r="K777" s="57">
        <v>4.6500000000000004</v>
      </c>
      <c r="L777" s="57">
        <v>-3.14</v>
      </c>
      <c r="M777" s="57">
        <v>27</v>
      </c>
      <c r="N777" s="57">
        <v>29</v>
      </c>
      <c r="O777" s="57">
        <v>1</v>
      </c>
      <c r="P777" s="57">
        <v>13</v>
      </c>
      <c r="Q777" s="57">
        <v>13</v>
      </c>
      <c r="R777" s="57">
        <v>0</v>
      </c>
      <c r="S777" s="57">
        <v>0</v>
      </c>
      <c r="T777" s="57">
        <v>100</v>
      </c>
      <c r="U777" s="57">
        <v>59.26</v>
      </c>
      <c r="V777" s="57">
        <v>14.81</v>
      </c>
      <c r="W777" s="57">
        <v>25.93</v>
      </c>
      <c r="X777" s="57">
        <v>44.83</v>
      </c>
      <c r="Y777" s="57">
        <v>17.239999999999998</v>
      </c>
      <c r="Z777" s="57">
        <v>37.93</v>
      </c>
      <c r="AA777" s="57">
        <v>84.62</v>
      </c>
      <c r="AB777" s="57">
        <v>61.54</v>
      </c>
      <c r="AC777" s="57">
        <v>21</v>
      </c>
      <c r="AD777" s="57">
        <v>18</v>
      </c>
      <c r="AE777" s="57">
        <v>71.430000000000007</v>
      </c>
      <c r="AF777" s="57">
        <v>83.33</v>
      </c>
      <c r="AI777" s="45">
        <f t="shared" ref="AI777:AI840" si="182">(+R777*$R$6)+(S777*$S$6)-(T777*$T$6)+(U777*$U$6)+(V777*$V$6)-(W777*$W$6)-(X777*$X$6)-(Y777*$Y$6)+(Z777*$Z$6)</f>
        <v>-24.956999999999994</v>
      </c>
      <c r="AJ777" s="46">
        <f t="shared" ref="AJ777:AJ840" si="183">(-R777*$R$6)+(S777*$S$6)+(T777*$T$6)-(U777*$U$6)-(V777*$V$6)+(W777*$W$6)+(X777*$X$6)+(Y777*$Y$6)-(Z777*$Z$6)</f>
        <v>24.956999999999994</v>
      </c>
      <c r="AK777" s="63" t="str">
        <f t="shared" ref="AK777:AK840" si="184">IF($AK$6="Y",IF(AI777&gt;=$AI$6,"Y",IF(AA777&gt;=$AA$6,"Y","N")),IF(AI777&gt;=$AI$6,"Y",IF(AA777&gt;=$AA$6,"Y",IF(L777&lt;0,IF(AE777&gt;=$AE$6,"Y","N"),"N"))))</f>
        <v>Y</v>
      </c>
      <c r="AL777" s="63" t="str">
        <f t="shared" ref="AL777:AL840" si="185">IF($AL$6="Y",IF(AJ777&gt;=$AJ$6,"Y",IF(AB777&gt;=$AB$6,"Y","N")),IF(AJ777&gt;=$AJ$6,"Y",IF(AB777&gt;=$AB$6,"Y",IF(L777&gt;0,IF(AF777&gt;=$AF$6,"Y","N"),"N"))))</f>
        <v>N</v>
      </c>
      <c r="AM777" s="44" t="str">
        <f t="shared" ref="AM777:AM840" si="186">IF(G777&gt;H777,"Win","Loss")</f>
        <v>Win</v>
      </c>
      <c r="AN777" s="44" t="str">
        <f t="shared" ref="AN777:AN840" si="187">IF(G777=H777,"Win","Loss")</f>
        <v>Loss</v>
      </c>
      <c r="AO777" s="44" t="str">
        <f t="shared" ref="AO777:AO840" si="188">IF(G777&lt;H777,"Win","Loss")</f>
        <v>Loss</v>
      </c>
      <c r="AP777" s="44">
        <f t="shared" ref="AP777:AP840" si="189">IF(AM777="Win",(I777*$B$2)-$B$2,-$B$2)</f>
        <v>25.5</v>
      </c>
      <c r="AQ777" s="44">
        <f t="shared" ref="AQ777:AQ840" si="190">IF(AN777="Win",(J777*$B$2)-$B$2,-$B$2)</f>
        <v>-50</v>
      </c>
      <c r="AR777" s="44">
        <f t="shared" ref="AR777:AR840" si="191">IF(AO777="Win",(K777*$B$2)-$B$2,-$B$2)</f>
        <v>-50</v>
      </c>
      <c r="AS777" s="99" t="str">
        <f t="shared" si="177"/>
        <v>+</v>
      </c>
      <c r="AT777" s="99" t="str">
        <f t="shared" si="178"/>
        <v>-</v>
      </c>
      <c r="AU777" s="99" t="str">
        <f t="shared" si="179"/>
        <v>+</v>
      </c>
      <c r="AV777" s="99" t="str">
        <f t="shared" si="180"/>
        <v>+</v>
      </c>
      <c r="AW777" s="99" t="str">
        <f t="shared" si="181"/>
        <v>-</v>
      </c>
    </row>
    <row r="778" spans="1:49" ht="15">
      <c r="A778" s="56">
        <v>43619</v>
      </c>
      <c r="B778" s="57" t="s">
        <v>115</v>
      </c>
      <c r="C778" s="57" t="s">
        <v>126</v>
      </c>
      <c r="D778" s="57" t="s">
        <v>2825</v>
      </c>
      <c r="E778" s="57" t="s">
        <v>147</v>
      </c>
      <c r="F778" s="57" t="s">
        <v>143</v>
      </c>
      <c r="G778" s="57">
        <v>0</v>
      </c>
      <c r="H778" s="57">
        <v>3</v>
      </c>
      <c r="I778" s="57">
        <v>2.2000000000000002</v>
      </c>
      <c r="J778" s="57">
        <v>3.4</v>
      </c>
      <c r="K778" s="57">
        <v>2.88</v>
      </c>
      <c r="L778" s="57">
        <v>-0.68</v>
      </c>
      <c r="M778" s="57">
        <v>19</v>
      </c>
      <c r="N778" s="57">
        <v>56</v>
      </c>
      <c r="O778" s="57">
        <v>1</v>
      </c>
      <c r="P778" s="57">
        <v>11</v>
      </c>
      <c r="Q778" s="57">
        <v>25</v>
      </c>
      <c r="R778" s="57">
        <v>100</v>
      </c>
      <c r="S778" s="57">
        <v>0</v>
      </c>
      <c r="T778" s="57">
        <v>0</v>
      </c>
      <c r="U778" s="57">
        <v>21.05</v>
      </c>
      <c r="V778" s="57">
        <v>36.840000000000003</v>
      </c>
      <c r="W778" s="57">
        <v>42.11</v>
      </c>
      <c r="X778" s="57">
        <v>39.29</v>
      </c>
      <c r="Y778" s="57">
        <v>25</v>
      </c>
      <c r="Z778" s="57">
        <v>35.71</v>
      </c>
      <c r="AA778" s="57">
        <v>9.09</v>
      </c>
      <c r="AB778" s="57">
        <v>20</v>
      </c>
      <c r="AC778" s="57">
        <v>8</v>
      </c>
      <c r="AD778" s="57">
        <v>27</v>
      </c>
      <c r="AE778" s="57">
        <v>0</v>
      </c>
      <c r="AF778" s="57">
        <v>0</v>
      </c>
      <c r="AI778" s="45">
        <f t="shared" si="182"/>
        <v>26.255999999999997</v>
      </c>
      <c r="AJ778" s="46">
        <f t="shared" si="183"/>
        <v>-26.255999999999997</v>
      </c>
      <c r="AK778" s="63" t="str">
        <f t="shared" si="184"/>
        <v>N</v>
      </c>
      <c r="AL778" s="63" t="str">
        <f t="shared" si="185"/>
        <v>N</v>
      </c>
      <c r="AM778" s="44" t="str">
        <f t="shared" si="186"/>
        <v>Loss</v>
      </c>
      <c r="AN778" s="44" t="str">
        <f t="shared" si="187"/>
        <v>Loss</v>
      </c>
      <c r="AO778" s="44" t="str">
        <f t="shared" si="188"/>
        <v>Win</v>
      </c>
      <c r="AP778" s="44">
        <f t="shared" si="189"/>
        <v>-50</v>
      </c>
      <c r="AQ778" s="44">
        <f t="shared" si="190"/>
        <v>-50</v>
      </c>
      <c r="AR778" s="44">
        <f t="shared" si="191"/>
        <v>94</v>
      </c>
      <c r="AS778" s="99" t="str">
        <f t="shared" ref="AS778:AS841" si="192">IF(I778&lt;K778,"+","-")</f>
        <v>+</v>
      </c>
      <c r="AT778" s="99" t="str">
        <f t="shared" ref="AT778:AT841" si="193">IF(O778=0,"n/a",IF(R778&gt;T778,"+","-"))</f>
        <v>+</v>
      </c>
      <c r="AU778" s="99" t="str">
        <f t="shared" ref="AU778:AU841" si="194">IF(U778&gt;X778,"+","-")</f>
        <v>-</v>
      </c>
      <c r="AV778" s="99" t="str">
        <f t="shared" ref="AV778:AV841" si="195">IF(AA778&gt;AB778,"+","-")</f>
        <v>-</v>
      </c>
      <c r="AW778" s="99" t="str">
        <f t="shared" ref="AW778:AW841" si="196">IF(AI778&gt;0,"+","-")</f>
        <v>+</v>
      </c>
    </row>
    <row r="779" spans="1:49" ht="15">
      <c r="A779" s="56">
        <v>43619</v>
      </c>
      <c r="B779" s="57" t="s">
        <v>267</v>
      </c>
      <c r="C779" s="57" t="s">
        <v>1374</v>
      </c>
      <c r="D779" s="57" t="s">
        <v>2826</v>
      </c>
      <c r="E779" s="57" t="s">
        <v>2827</v>
      </c>
      <c r="F779" s="57" t="s">
        <v>2828</v>
      </c>
      <c r="G779" s="57">
        <v>2</v>
      </c>
      <c r="H779" s="57">
        <v>1</v>
      </c>
      <c r="I779" s="57">
        <v>2.4</v>
      </c>
      <c r="J779" s="57">
        <v>2.93</v>
      </c>
      <c r="K779" s="57">
        <v>3.29</v>
      </c>
      <c r="L779" s="57">
        <v>-0.89</v>
      </c>
      <c r="M779" s="57">
        <v>7</v>
      </c>
      <c r="N779" s="57">
        <v>3</v>
      </c>
      <c r="O779" s="57">
        <v>0</v>
      </c>
      <c r="P779" s="57">
        <v>4</v>
      </c>
      <c r="Q779" s="57">
        <v>2</v>
      </c>
      <c r="R779" s="57">
        <v>0</v>
      </c>
      <c r="S779" s="57">
        <v>0</v>
      </c>
      <c r="T779" s="57">
        <v>0</v>
      </c>
      <c r="U779" s="57">
        <v>42.86</v>
      </c>
      <c r="V779" s="57">
        <v>28.57</v>
      </c>
      <c r="W779" s="57">
        <v>28.57</v>
      </c>
      <c r="X779" s="57">
        <v>33.33</v>
      </c>
      <c r="Y779" s="57">
        <v>33.33</v>
      </c>
      <c r="Z779" s="57">
        <v>33.33</v>
      </c>
      <c r="AA779" s="57">
        <v>25</v>
      </c>
      <c r="AB779" s="57">
        <v>50</v>
      </c>
      <c r="AC779" s="57">
        <v>3</v>
      </c>
      <c r="AD779" s="57">
        <v>3</v>
      </c>
      <c r="AE779" s="57">
        <v>66.67</v>
      </c>
      <c r="AF779" s="57">
        <v>66.67</v>
      </c>
      <c r="AI779" s="45">
        <f t="shared" si="182"/>
        <v>2.3820000000000014</v>
      </c>
      <c r="AJ779" s="46">
        <f t="shared" si="183"/>
        <v>-2.3820000000000014</v>
      </c>
      <c r="AK779" s="63" t="str">
        <f t="shared" si="184"/>
        <v>N</v>
      </c>
      <c r="AL779" s="63" t="str">
        <f t="shared" si="185"/>
        <v>N</v>
      </c>
      <c r="AM779" s="44" t="str">
        <f t="shared" si="186"/>
        <v>Win</v>
      </c>
      <c r="AN779" s="44" t="str">
        <f t="shared" si="187"/>
        <v>Loss</v>
      </c>
      <c r="AO779" s="44" t="str">
        <f t="shared" si="188"/>
        <v>Loss</v>
      </c>
      <c r="AP779" s="44">
        <f t="shared" si="189"/>
        <v>70</v>
      </c>
      <c r="AQ779" s="44">
        <f t="shared" si="190"/>
        <v>-50</v>
      </c>
      <c r="AR779" s="44">
        <f t="shared" si="191"/>
        <v>-50</v>
      </c>
      <c r="AS779" s="99" t="str">
        <f t="shared" si="192"/>
        <v>+</v>
      </c>
      <c r="AT779" s="99" t="str">
        <f t="shared" si="193"/>
        <v>n/a</v>
      </c>
      <c r="AU779" s="99" t="str">
        <f t="shared" si="194"/>
        <v>+</v>
      </c>
      <c r="AV779" s="99" t="str">
        <f t="shared" si="195"/>
        <v>-</v>
      </c>
      <c r="AW779" s="99" t="str">
        <f t="shared" si="196"/>
        <v>+</v>
      </c>
    </row>
    <row r="780" spans="1:49" ht="15">
      <c r="A780" s="56">
        <v>43619</v>
      </c>
      <c r="B780" s="57" t="s">
        <v>2829</v>
      </c>
      <c r="C780" s="57" t="s">
        <v>807</v>
      </c>
      <c r="D780" s="57" t="s">
        <v>2830</v>
      </c>
      <c r="E780" s="57" t="s">
        <v>2831</v>
      </c>
      <c r="F780" s="57" t="s">
        <v>2832</v>
      </c>
      <c r="G780" s="57">
        <v>1</v>
      </c>
      <c r="H780" s="57">
        <v>1</v>
      </c>
      <c r="I780" s="57">
        <v>6.32</v>
      </c>
      <c r="J780" s="57">
        <v>3.8</v>
      </c>
      <c r="K780" s="57">
        <v>1.52</v>
      </c>
      <c r="L780" s="57">
        <v>4.8</v>
      </c>
      <c r="M780" s="57">
        <v>35</v>
      </c>
      <c r="N780" s="57">
        <v>33</v>
      </c>
      <c r="O780" s="57">
        <v>1</v>
      </c>
      <c r="P780" s="57">
        <v>16</v>
      </c>
      <c r="Q780" s="57">
        <v>14</v>
      </c>
      <c r="R780" s="57">
        <v>0</v>
      </c>
      <c r="S780" s="57">
        <v>0</v>
      </c>
      <c r="T780" s="57">
        <v>100</v>
      </c>
      <c r="U780" s="57">
        <v>28.57</v>
      </c>
      <c r="V780" s="57">
        <v>37.14</v>
      </c>
      <c r="W780" s="57">
        <v>34.29</v>
      </c>
      <c r="X780" s="57">
        <v>66.67</v>
      </c>
      <c r="Y780" s="57">
        <v>21.21</v>
      </c>
      <c r="Z780" s="57">
        <v>12.12</v>
      </c>
      <c r="AA780" s="57">
        <v>31.25</v>
      </c>
      <c r="AB780" s="57">
        <v>57.14</v>
      </c>
      <c r="AC780" s="57">
        <v>10</v>
      </c>
      <c r="AD780" s="57">
        <v>30</v>
      </c>
      <c r="AE780" s="57">
        <v>30</v>
      </c>
      <c r="AF780" s="57">
        <v>10</v>
      </c>
      <c r="AI780" s="45">
        <f t="shared" si="182"/>
        <v>-40.461000000000006</v>
      </c>
      <c r="AJ780" s="46">
        <f t="shared" si="183"/>
        <v>40.461000000000006</v>
      </c>
      <c r="AK780" s="63" t="str">
        <f t="shared" si="184"/>
        <v>N</v>
      </c>
      <c r="AL780" s="63" t="str">
        <f t="shared" si="185"/>
        <v>N</v>
      </c>
      <c r="AM780" s="44" t="str">
        <f t="shared" si="186"/>
        <v>Loss</v>
      </c>
      <c r="AN780" s="44" t="str">
        <f t="shared" si="187"/>
        <v>Win</v>
      </c>
      <c r="AO780" s="44" t="str">
        <f t="shared" si="188"/>
        <v>Loss</v>
      </c>
      <c r="AP780" s="44">
        <f t="shared" si="189"/>
        <v>-50</v>
      </c>
      <c r="AQ780" s="44">
        <f t="shared" si="190"/>
        <v>140</v>
      </c>
      <c r="AR780" s="44">
        <f t="shared" si="191"/>
        <v>-50</v>
      </c>
      <c r="AS780" s="99" t="str">
        <f t="shared" si="192"/>
        <v>-</v>
      </c>
      <c r="AT780" s="99" t="str">
        <f t="shared" si="193"/>
        <v>-</v>
      </c>
      <c r="AU780" s="99" t="str">
        <f t="shared" si="194"/>
        <v>-</v>
      </c>
      <c r="AV780" s="99" t="str">
        <f t="shared" si="195"/>
        <v>-</v>
      </c>
      <c r="AW780" s="99" t="str">
        <f t="shared" si="196"/>
        <v>-</v>
      </c>
    </row>
    <row r="781" spans="1:49" ht="15">
      <c r="A781" s="56">
        <v>43619</v>
      </c>
      <c r="B781" s="57" t="s">
        <v>2829</v>
      </c>
      <c r="C781" s="57" t="s">
        <v>807</v>
      </c>
      <c r="D781" s="57" t="s">
        <v>2833</v>
      </c>
      <c r="E781" s="57" t="s">
        <v>2834</v>
      </c>
      <c r="F781" s="57" t="s">
        <v>2835</v>
      </c>
      <c r="G781" s="57">
        <v>3</v>
      </c>
      <c r="H781" s="57">
        <v>1</v>
      </c>
      <c r="I781" s="57">
        <v>1.43</v>
      </c>
      <c r="J781" s="57">
        <v>4.0199999999999996</v>
      </c>
      <c r="K781" s="57">
        <v>7.51</v>
      </c>
      <c r="L781" s="57">
        <v>-6.08</v>
      </c>
      <c r="M781" s="57">
        <v>35</v>
      </c>
      <c r="N781" s="57">
        <v>35</v>
      </c>
      <c r="O781" s="57">
        <v>2</v>
      </c>
      <c r="P781" s="57">
        <v>16</v>
      </c>
      <c r="Q781" s="57">
        <v>16</v>
      </c>
      <c r="R781" s="57">
        <v>50</v>
      </c>
      <c r="S781" s="57">
        <v>50</v>
      </c>
      <c r="T781" s="57">
        <v>0</v>
      </c>
      <c r="U781" s="57">
        <v>28.57</v>
      </c>
      <c r="V781" s="57">
        <v>34.29</v>
      </c>
      <c r="W781" s="57">
        <v>37.14</v>
      </c>
      <c r="X781" s="57">
        <v>25.71</v>
      </c>
      <c r="Y781" s="57">
        <v>40</v>
      </c>
      <c r="Z781" s="57">
        <v>34.29</v>
      </c>
      <c r="AA781" s="57">
        <v>12.5</v>
      </c>
      <c r="AB781" s="57">
        <v>37.5</v>
      </c>
      <c r="AC781" s="57">
        <v>15</v>
      </c>
      <c r="AD781" s="57">
        <v>24</v>
      </c>
      <c r="AE781" s="57">
        <v>20</v>
      </c>
      <c r="AF781" s="57">
        <v>12.5</v>
      </c>
      <c r="AI781" s="45">
        <f t="shared" si="182"/>
        <v>19.431000000000001</v>
      </c>
      <c r="AJ781" s="46">
        <f t="shared" si="183"/>
        <v>-9.4310000000000009</v>
      </c>
      <c r="AK781" s="63" t="str">
        <f t="shared" si="184"/>
        <v>N</v>
      </c>
      <c r="AL781" s="63" t="str">
        <f t="shared" si="185"/>
        <v>N</v>
      </c>
      <c r="AM781" s="44" t="str">
        <f t="shared" si="186"/>
        <v>Win</v>
      </c>
      <c r="AN781" s="44" t="str">
        <f t="shared" si="187"/>
        <v>Loss</v>
      </c>
      <c r="AO781" s="44" t="str">
        <f t="shared" si="188"/>
        <v>Loss</v>
      </c>
      <c r="AP781" s="44">
        <f t="shared" si="189"/>
        <v>21.5</v>
      </c>
      <c r="AQ781" s="44">
        <f t="shared" si="190"/>
        <v>-50</v>
      </c>
      <c r="AR781" s="44">
        <f t="shared" si="191"/>
        <v>-50</v>
      </c>
      <c r="AS781" s="99" t="str">
        <f t="shared" si="192"/>
        <v>+</v>
      </c>
      <c r="AT781" s="99" t="str">
        <f t="shared" si="193"/>
        <v>+</v>
      </c>
      <c r="AU781" s="99" t="str">
        <f t="shared" si="194"/>
        <v>+</v>
      </c>
      <c r="AV781" s="99" t="str">
        <f t="shared" si="195"/>
        <v>-</v>
      </c>
      <c r="AW781" s="99" t="str">
        <f t="shared" si="196"/>
        <v>+</v>
      </c>
    </row>
    <row r="782" spans="1:49" ht="15">
      <c r="A782" s="56">
        <v>43619</v>
      </c>
      <c r="B782" s="57" t="s">
        <v>2829</v>
      </c>
      <c r="C782" s="57" t="s">
        <v>807</v>
      </c>
      <c r="D782" s="57" t="s">
        <v>2836</v>
      </c>
      <c r="E782" s="57" t="s">
        <v>2837</v>
      </c>
      <c r="F782" s="57" t="s">
        <v>2838</v>
      </c>
      <c r="G782" s="57">
        <v>0</v>
      </c>
      <c r="H782" s="57">
        <v>0</v>
      </c>
      <c r="I782" s="57">
        <v>1.69</v>
      </c>
      <c r="J782" s="57">
        <v>3.62</v>
      </c>
      <c r="K782" s="57">
        <v>4.8899999999999997</v>
      </c>
      <c r="L782" s="57">
        <v>-3.2</v>
      </c>
      <c r="M782" s="57">
        <v>36</v>
      </c>
      <c r="N782" s="57">
        <v>33</v>
      </c>
      <c r="O782" s="57">
        <v>1</v>
      </c>
      <c r="P782" s="57">
        <v>18</v>
      </c>
      <c r="Q782" s="57">
        <v>16</v>
      </c>
      <c r="R782" s="57">
        <v>0</v>
      </c>
      <c r="S782" s="57">
        <v>0</v>
      </c>
      <c r="T782" s="57">
        <v>100</v>
      </c>
      <c r="U782" s="57">
        <v>30.56</v>
      </c>
      <c r="V782" s="57">
        <v>27.78</v>
      </c>
      <c r="W782" s="57">
        <v>41.67</v>
      </c>
      <c r="X782" s="57">
        <v>39.39</v>
      </c>
      <c r="Y782" s="57">
        <v>24.24</v>
      </c>
      <c r="Z782" s="57">
        <v>36.36</v>
      </c>
      <c r="AA782" s="57">
        <v>38.89</v>
      </c>
      <c r="AB782" s="57">
        <v>31.25</v>
      </c>
      <c r="AC782" s="57">
        <v>16</v>
      </c>
      <c r="AD782" s="57">
        <v>12</v>
      </c>
      <c r="AE782" s="57">
        <v>50</v>
      </c>
      <c r="AF782" s="57">
        <v>66.67</v>
      </c>
      <c r="AI782" s="45">
        <f t="shared" si="182"/>
        <v>-32.474000000000004</v>
      </c>
      <c r="AJ782" s="46">
        <f t="shared" si="183"/>
        <v>32.474000000000004</v>
      </c>
      <c r="AK782" s="63" t="str">
        <f t="shared" si="184"/>
        <v>N</v>
      </c>
      <c r="AL782" s="63" t="str">
        <f t="shared" si="185"/>
        <v>N</v>
      </c>
      <c r="AM782" s="44" t="str">
        <f t="shared" si="186"/>
        <v>Loss</v>
      </c>
      <c r="AN782" s="44" t="str">
        <f t="shared" si="187"/>
        <v>Win</v>
      </c>
      <c r="AO782" s="44" t="str">
        <f t="shared" si="188"/>
        <v>Loss</v>
      </c>
      <c r="AP782" s="44">
        <f t="shared" si="189"/>
        <v>-50</v>
      </c>
      <c r="AQ782" s="44">
        <f t="shared" si="190"/>
        <v>131</v>
      </c>
      <c r="AR782" s="44">
        <f t="shared" si="191"/>
        <v>-50</v>
      </c>
      <c r="AS782" s="99" t="str">
        <f t="shared" si="192"/>
        <v>+</v>
      </c>
      <c r="AT782" s="99" t="str">
        <f t="shared" si="193"/>
        <v>-</v>
      </c>
      <c r="AU782" s="99" t="str">
        <f t="shared" si="194"/>
        <v>-</v>
      </c>
      <c r="AV782" s="99" t="str">
        <f t="shared" si="195"/>
        <v>+</v>
      </c>
      <c r="AW782" s="99" t="str">
        <f t="shared" si="196"/>
        <v>-</v>
      </c>
    </row>
    <row r="783" spans="1:49" ht="15">
      <c r="A783" s="56">
        <v>43619</v>
      </c>
      <c r="B783" s="57" t="s">
        <v>2829</v>
      </c>
      <c r="C783" s="57" t="s">
        <v>807</v>
      </c>
      <c r="D783" s="57" t="s">
        <v>2839</v>
      </c>
      <c r="E783" s="57" t="s">
        <v>2840</v>
      </c>
      <c r="F783" s="57" t="s">
        <v>2841</v>
      </c>
      <c r="G783" s="57">
        <v>1</v>
      </c>
      <c r="H783" s="57">
        <v>2</v>
      </c>
      <c r="I783" s="57">
        <v>4.28</v>
      </c>
      <c r="J783" s="57">
        <v>2</v>
      </c>
      <c r="K783" s="57">
        <v>2.89</v>
      </c>
      <c r="L783" s="57">
        <v>1.39</v>
      </c>
      <c r="M783" s="57">
        <v>2</v>
      </c>
      <c r="N783" s="57">
        <v>0</v>
      </c>
      <c r="O783" s="57">
        <v>0</v>
      </c>
      <c r="P783" s="57">
        <v>2</v>
      </c>
      <c r="Q783" s="57">
        <v>0</v>
      </c>
      <c r="R783" s="57">
        <v>0</v>
      </c>
      <c r="S783" s="57">
        <v>0</v>
      </c>
      <c r="T783" s="57">
        <v>0</v>
      </c>
      <c r="U783" s="57">
        <v>0</v>
      </c>
      <c r="V783" s="57">
        <v>50</v>
      </c>
      <c r="W783" s="57">
        <v>50</v>
      </c>
      <c r="X783" s="57">
        <v>0</v>
      </c>
      <c r="Y783" s="57">
        <v>0</v>
      </c>
      <c r="Z783" s="57">
        <v>0</v>
      </c>
      <c r="AA783" s="57">
        <v>0</v>
      </c>
      <c r="AB783" s="57">
        <v>0</v>
      </c>
      <c r="AC783" s="57">
        <v>0</v>
      </c>
      <c r="AD783" s="57">
        <v>0</v>
      </c>
      <c r="AE783" s="57">
        <v>0</v>
      </c>
      <c r="AF783" s="57">
        <v>0</v>
      </c>
      <c r="AI783" s="45">
        <f t="shared" si="182"/>
        <v>-5</v>
      </c>
      <c r="AJ783" s="46">
        <f t="shared" si="183"/>
        <v>5</v>
      </c>
      <c r="AK783" s="63" t="str">
        <f t="shared" si="184"/>
        <v>N</v>
      </c>
      <c r="AL783" s="63" t="str">
        <f t="shared" si="185"/>
        <v>N</v>
      </c>
      <c r="AM783" s="44" t="str">
        <f t="shared" si="186"/>
        <v>Loss</v>
      </c>
      <c r="AN783" s="44" t="str">
        <f t="shared" si="187"/>
        <v>Loss</v>
      </c>
      <c r="AO783" s="44" t="str">
        <f t="shared" si="188"/>
        <v>Win</v>
      </c>
      <c r="AP783" s="44">
        <f t="shared" si="189"/>
        <v>-50</v>
      </c>
      <c r="AQ783" s="44">
        <f t="shared" si="190"/>
        <v>-50</v>
      </c>
      <c r="AR783" s="44">
        <f t="shared" si="191"/>
        <v>94.5</v>
      </c>
      <c r="AS783" s="99" t="str">
        <f t="shared" si="192"/>
        <v>-</v>
      </c>
      <c r="AT783" s="99" t="str">
        <f t="shared" si="193"/>
        <v>n/a</v>
      </c>
      <c r="AU783" s="99" t="str">
        <f t="shared" si="194"/>
        <v>-</v>
      </c>
      <c r="AV783" s="99" t="str">
        <f t="shared" si="195"/>
        <v>-</v>
      </c>
      <c r="AW783" s="99" t="str">
        <f t="shared" si="196"/>
        <v>-</v>
      </c>
    </row>
    <row r="784" spans="1:49" ht="15">
      <c r="A784" s="56">
        <v>43619</v>
      </c>
      <c r="B784" s="57" t="s">
        <v>256</v>
      </c>
      <c r="C784" s="57" t="s">
        <v>257</v>
      </c>
      <c r="D784" s="57" t="s">
        <v>2842</v>
      </c>
      <c r="E784" s="57" t="s">
        <v>2843</v>
      </c>
      <c r="F784" s="57" t="s">
        <v>2844</v>
      </c>
      <c r="G784" s="57">
        <v>1</v>
      </c>
      <c r="H784" s="57">
        <v>2</v>
      </c>
      <c r="I784" s="57">
        <v>1.47</v>
      </c>
      <c r="J784" s="57">
        <v>3.96</v>
      </c>
      <c r="K784" s="57">
        <v>6.36</v>
      </c>
      <c r="L784" s="57">
        <v>-4.8899999999999997</v>
      </c>
      <c r="M784" s="57">
        <v>24</v>
      </c>
      <c r="N784" s="57">
        <v>30</v>
      </c>
      <c r="O784" s="57">
        <v>2</v>
      </c>
      <c r="P784" s="57">
        <v>12</v>
      </c>
      <c r="Q784" s="57">
        <v>14</v>
      </c>
      <c r="R784" s="57">
        <v>0</v>
      </c>
      <c r="S784" s="57">
        <v>50</v>
      </c>
      <c r="T784" s="57">
        <v>50</v>
      </c>
      <c r="U784" s="57">
        <v>50</v>
      </c>
      <c r="V784" s="57">
        <v>25</v>
      </c>
      <c r="W784" s="57">
        <v>25</v>
      </c>
      <c r="X784" s="57">
        <v>46.67</v>
      </c>
      <c r="Y784" s="57">
        <v>40</v>
      </c>
      <c r="Z784" s="57">
        <v>13.33</v>
      </c>
      <c r="AA784" s="57">
        <v>58.33</v>
      </c>
      <c r="AB784" s="57">
        <v>35.71</v>
      </c>
      <c r="AC784" s="57">
        <v>17</v>
      </c>
      <c r="AD784" s="57">
        <v>19</v>
      </c>
      <c r="AE784" s="57">
        <v>58.82</v>
      </c>
      <c r="AF784" s="57">
        <v>52.63</v>
      </c>
      <c r="AI784" s="45">
        <f t="shared" si="182"/>
        <v>-13.168000000000001</v>
      </c>
      <c r="AJ784" s="46">
        <f t="shared" si="183"/>
        <v>23.168000000000003</v>
      </c>
      <c r="AK784" s="63" t="str">
        <f t="shared" si="184"/>
        <v>N</v>
      </c>
      <c r="AL784" s="63" t="str">
        <f t="shared" si="185"/>
        <v>N</v>
      </c>
      <c r="AM784" s="44" t="str">
        <f t="shared" si="186"/>
        <v>Loss</v>
      </c>
      <c r="AN784" s="44" t="str">
        <f t="shared" si="187"/>
        <v>Loss</v>
      </c>
      <c r="AO784" s="44" t="str">
        <f t="shared" si="188"/>
        <v>Win</v>
      </c>
      <c r="AP784" s="44">
        <f t="shared" si="189"/>
        <v>-50</v>
      </c>
      <c r="AQ784" s="44">
        <f t="shared" si="190"/>
        <v>-50</v>
      </c>
      <c r="AR784" s="44">
        <f t="shared" si="191"/>
        <v>268</v>
      </c>
      <c r="AS784" s="99" t="str">
        <f t="shared" si="192"/>
        <v>+</v>
      </c>
      <c r="AT784" s="99" t="str">
        <f t="shared" si="193"/>
        <v>-</v>
      </c>
      <c r="AU784" s="99" t="str">
        <f t="shared" si="194"/>
        <v>+</v>
      </c>
      <c r="AV784" s="99" t="str">
        <f t="shared" si="195"/>
        <v>+</v>
      </c>
      <c r="AW784" s="99" t="str">
        <f t="shared" si="196"/>
        <v>-</v>
      </c>
    </row>
    <row r="785" spans="1:49" ht="15">
      <c r="A785" s="56">
        <v>43620</v>
      </c>
      <c r="B785" s="57" t="s">
        <v>115</v>
      </c>
      <c r="C785" s="57" t="s">
        <v>218</v>
      </c>
      <c r="D785" s="57" t="s">
        <v>2845</v>
      </c>
      <c r="E785" s="57" t="s">
        <v>2846</v>
      </c>
      <c r="F785" s="57" t="s">
        <v>2847</v>
      </c>
      <c r="G785" s="57">
        <v>1</v>
      </c>
      <c r="H785" s="57">
        <v>1</v>
      </c>
      <c r="I785" s="57">
        <v>2.82</v>
      </c>
      <c r="J785" s="57">
        <v>2.84</v>
      </c>
      <c r="K785" s="57">
        <v>2.65</v>
      </c>
      <c r="L785" s="57">
        <v>0.17</v>
      </c>
      <c r="M785" s="57">
        <v>56</v>
      </c>
      <c r="N785" s="57">
        <v>58</v>
      </c>
      <c r="O785" s="57">
        <v>0</v>
      </c>
      <c r="P785" s="57">
        <v>27</v>
      </c>
      <c r="Q785" s="57">
        <v>28</v>
      </c>
      <c r="R785" s="57">
        <v>0</v>
      </c>
      <c r="S785" s="57">
        <v>0</v>
      </c>
      <c r="T785" s="57">
        <v>0</v>
      </c>
      <c r="U785" s="57">
        <v>30.36</v>
      </c>
      <c r="V785" s="57">
        <v>26.79</v>
      </c>
      <c r="W785" s="57">
        <v>42.86</v>
      </c>
      <c r="X785" s="57">
        <v>37.93</v>
      </c>
      <c r="Y785" s="57">
        <v>32.76</v>
      </c>
      <c r="Z785" s="57">
        <v>29.31</v>
      </c>
      <c r="AA785" s="57">
        <v>48.15</v>
      </c>
      <c r="AB785" s="57">
        <v>21.43</v>
      </c>
      <c r="AC785" s="57">
        <v>25</v>
      </c>
      <c r="AD785" s="57">
        <v>34</v>
      </c>
      <c r="AE785" s="57">
        <v>52</v>
      </c>
      <c r="AF785" s="57">
        <v>50</v>
      </c>
      <c r="AI785" s="45">
        <f t="shared" si="182"/>
        <v>-4.8209999999999997</v>
      </c>
      <c r="AJ785" s="46">
        <f t="shared" si="183"/>
        <v>4.8209999999999997</v>
      </c>
      <c r="AK785" s="63" t="str">
        <f t="shared" si="184"/>
        <v>N</v>
      </c>
      <c r="AL785" s="63" t="str">
        <f t="shared" si="185"/>
        <v>N</v>
      </c>
      <c r="AM785" s="44" t="str">
        <f t="shared" si="186"/>
        <v>Loss</v>
      </c>
      <c r="AN785" s="44" t="str">
        <f t="shared" si="187"/>
        <v>Win</v>
      </c>
      <c r="AO785" s="44" t="str">
        <f t="shared" si="188"/>
        <v>Loss</v>
      </c>
      <c r="AP785" s="44">
        <f t="shared" si="189"/>
        <v>-50</v>
      </c>
      <c r="AQ785" s="44">
        <f t="shared" si="190"/>
        <v>92</v>
      </c>
      <c r="AR785" s="44">
        <f t="shared" si="191"/>
        <v>-50</v>
      </c>
      <c r="AS785" s="99" t="str">
        <f t="shared" si="192"/>
        <v>-</v>
      </c>
      <c r="AT785" s="99" t="str">
        <f t="shared" si="193"/>
        <v>n/a</v>
      </c>
      <c r="AU785" s="99" t="str">
        <f t="shared" si="194"/>
        <v>-</v>
      </c>
      <c r="AV785" s="99" t="str">
        <f t="shared" si="195"/>
        <v>+</v>
      </c>
      <c r="AW785" s="99" t="str">
        <f t="shared" si="196"/>
        <v>-</v>
      </c>
    </row>
    <row r="786" spans="1:49" ht="15">
      <c r="A786" s="56">
        <v>43620</v>
      </c>
      <c r="B786" s="57" t="s">
        <v>115</v>
      </c>
      <c r="C786" s="57" t="s">
        <v>116</v>
      </c>
      <c r="D786" s="57" t="s">
        <v>2848</v>
      </c>
      <c r="E786" s="57" t="s">
        <v>2849</v>
      </c>
      <c r="F786" s="57" t="s">
        <v>2850</v>
      </c>
      <c r="G786" s="57">
        <v>2</v>
      </c>
      <c r="H786" s="57">
        <v>2</v>
      </c>
      <c r="I786" s="57">
        <v>2.86</v>
      </c>
      <c r="J786" s="57">
        <v>2.76</v>
      </c>
      <c r="K786" s="57">
        <v>2.68</v>
      </c>
      <c r="L786" s="57">
        <v>0.18</v>
      </c>
      <c r="M786" s="57">
        <v>37</v>
      </c>
      <c r="N786" s="57">
        <v>33</v>
      </c>
      <c r="O786" s="57">
        <v>0</v>
      </c>
      <c r="P786" s="57">
        <v>18</v>
      </c>
      <c r="Q786" s="57">
        <v>15</v>
      </c>
      <c r="R786" s="57">
        <v>0</v>
      </c>
      <c r="S786" s="57">
        <v>0</v>
      </c>
      <c r="T786" s="57">
        <v>0</v>
      </c>
      <c r="U786" s="57">
        <v>29.73</v>
      </c>
      <c r="V786" s="57">
        <v>27.03</v>
      </c>
      <c r="W786" s="57">
        <v>43.24</v>
      </c>
      <c r="X786" s="57">
        <v>42.42</v>
      </c>
      <c r="Y786" s="57">
        <v>27.27</v>
      </c>
      <c r="Z786" s="57">
        <v>30.3</v>
      </c>
      <c r="AA786" s="57">
        <v>50</v>
      </c>
      <c r="AB786" s="57">
        <v>40</v>
      </c>
      <c r="AC786" s="57">
        <v>14</v>
      </c>
      <c r="AD786" s="57">
        <v>20</v>
      </c>
      <c r="AE786" s="57">
        <v>50</v>
      </c>
      <c r="AF786" s="57">
        <v>50</v>
      </c>
      <c r="AI786" s="45">
        <f t="shared" si="182"/>
        <v>-5.15</v>
      </c>
      <c r="AJ786" s="46">
        <f t="shared" si="183"/>
        <v>5.15</v>
      </c>
      <c r="AK786" s="63" t="str">
        <f t="shared" si="184"/>
        <v>N</v>
      </c>
      <c r="AL786" s="63" t="str">
        <f t="shared" si="185"/>
        <v>N</v>
      </c>
      <c r="AM786" s="44" t="str">
        <f t="shared" si="186"/>
        <v>Loss</v>
      </c>
      <c r="AN786" s="44" t="str">
        <f t="shared" si="187"/>
        <v>Win</v>
      </c>
      <c r="AO786" s="44" t="str">
        <f t="shared" si="188"/>
        <v>Loss</v>
      </c>
      <c r="AP786" s="44">
        <f t="shared" si="189"/>
        <v>-50</v>
      </c>
      <c r="AQ786" s="44">
        <f t="shared" si="190"/>
        <v>88</v>
      </c>
      <c r="AR786" s="44">
        <f t="shared" si="191"/>
        <v>-50</v>
      </c>
      <c r="AS786" s="99" t="str">
        <f t="shared" si="192"/>
        <v>-</v>
      </c>
      <c r="AT786" s="99" t="str">
        <f t="shared" si="193"/>
        <v>n/a</v>
      </c>
      <c r="AU786" s="99" t="str">
        <f t="shared" si="194"/>
        <v>-</v>
      </c>
      <c r="AV786" s="99" t="str">
        <f t="shared" si="195"/>
        <v>+</v>
      </c>
      <c r="AW786" s="99" t="str">
        <f t="shared" si="196"/>
        <v>-</v>
      </c>
    </row>
    <row r="787" spans="1:49" ht="15">
      <c r="A787" s="56">
        <v>43620</v>
      </c>
      <c r="B787" s="57" t="s">
        <v>115</v>
      </c>
      <c r="C787" s="57" t="s">
        <v>126</v>
      </c>
      <c r="D787" s="57" t="s">
        <v>2851</v>
      </c>
      <c r="E787" s="57" t="s">
        <v>177</v>
      </c>
      <c r="F787" s="57" t="s">
        <v>173</v>
      </c>
      <c r="G787" s="57">
        <v>0</v>
      </c>
      <c r="H787" s="57">
        <v>1</v>
      </c>
      <c r="I787" s="57">
        <v>1.97</v>
      </c>
      <c r="J787" s="57">
        <v>3.11</v>
      </c>
      <c r="K787" s="57">
        <v>3.64</v>
      </c>
      <c r="L787" s="57">
        <v>-1.67</v>
      </c>
      <c r="M787" s="57">
        <v>16</v>
      </c>
      <c r="N787" s="57">
        <v>17</v>
      </c>
      <c r="O787" s="57">
        <v>1</v>
      </c>
      <c r="P787" s="57">
        <v>8</v>
      </c>
      <c r="Q787" s="57">
        <v>8</v>
      </c>
      <c r="R787" s="57">
        <v>0</v>
      </c>
      <c r="S787" s="57">
        <v>100</v>
      </c>
      <c r="T787" s="57">
        <v>0</v>
      </c>
      <c r="U787" s="57">
        <v>31.25</v>
      </c>
      <c r="V787" s="57">
        <v>25</v>
      </c>
      <c r="W787" s="57">
        <v>43.75</v>
      </c>
      <c r="X787" s="57">
        <v>29.41</v>
      </c>
      <c r="Y787" s="57">
        <v>23.53</v>
      </c>
      <c r="Z787" s="57">
        <v>47.06</v>
      </c>
      <c r="AA787" s="57">
        <v>37.5</v>
      </c>
      <c r="AB787" s="57">
        <v>37.5</v>
      </c>
      <c r="AC787" s="57">
        <v>7</v>
      </c>
      <c r="AD787" s="57">
        <v>7</v>
      </c>
      <c r="AE787" s="57">
        <v>42.86</v>
      </c>
      <c r="AF787" s="57">
        <v>28.57</v>
      </c>
      <c r="AI787" s="45">
        <f t="shared" si="182"/>
        <v>11.177</v>
      </c>
      <c r="AJ787" s="46">
        <f t="shared" si="183"/>
        <v>8.8230000000000022</v>
      </c>
      <c r="AK787" s="63" t="str">
        <f t="shared" si="184"/>
        <v>N</v>
      </c>
      <c r="AL787" s="63" t="str">
        <f t="shared" si="185"/>
        <v>N</v>
      </c>
      <c r="AM787" s="44" t="str">
        <f t="shared" si="186"/>
        <v>Loss</v>
      </c>
      <c r="AN787" s="44" t="str">
        <f t="shared" si="187"/>
        <v>Loss</v>
      </c>
      <c r="AO787" s="44" t="str">
        <f t="shared" si="188"/>
        <v>Win</v>
      </c>
      <c r="AP787" s="44">
        <f t="shared" si="189"/>
        <v>-50</v>
      </c>
      <c r="AQ787" s="44">
        <f t="shared" si="190"/>
        <v>-50</v>
      </c>
      <c r="AR787" s="44">
        <f t="shared" si="191"/>
        <v>132</v>
      </c>
      <c r="AS787" s="99" t="str">
        <f t="shared" si="192"/>
        <v>+</v>
      </c>
      <c r="AT787" s="99" t="str">
        <f t="shared" si="193"/>
        <v>-</v>
      </c>
      <c r="AU787" s="99" t="str">
        <f t="shared" si="194"/>
        <v>+</v>
      </c>
      <c r="AV787" s="99" t="str">
        <f t="shared" si="195"/>
        <v>-</v>
      </c>
      <c r="AW787" s="99" t="str">
        <f t="shared" si="196"/>
        <v>+</v>
      </c>
    </row>
    <row r="788" spans="1:49" ht="15">
      <c r="A788" s="56">
        <v>43620</v>
      </c>
      <c r="B788" s="57" t="s">
        <v>115</v>
      </c>
      <c r="C788" s="57" t="s">
        <v>126</v>
      </c>
      <c r="D788" s="57" t="s">
        <v>2852</v>
      </c>
      <c r="E788" s="57" t="s">
        <v>198</v>
      </c>
      <c r="F788" s="57" t="s">
        <v>200</v>
      </c>
      <c r="G788" s="57">
        <v>5</v>
      </c>
      <c r="H788" s="57">
        <v>0</v>
      </c>
      <c r="I788" s="57">
        <v>1.1299999999999999</v>
      </c>
      <c r="J788" s="57">
        <v>6.24</v>
      </c>
      <c r="K788" s="57">
        <v>16.489999999999998</v>
      </c>
      <c r="L788" s="57">
        <v>-15.36</v>
      </c>
      <c r="M788" s="57">
        <v>31</v>
      </c>
      <c r="N788" s="57">
        <v>17</v>
      </c>
      <c r="O788" s="57">
        <v>1</v>
      </c>
      <c r="P788" s="57">
        <v>16</v>
      </c>
      <c r="Q788" s="57">
        <v>7</v>
      </c>
      <c r="R788" s="57">
        <v>100</v>
      </c>
      <c r="S788" s="57">
        <v>0</v>
      </c>
      <c r="T788" s="57">
        <v>0</v>
      </c>
      <c r="U788" s="57">
        <v>41.94</v>
      </c>
      <c r="V788" s="57">
        <v>19.350000000000001</v>
      </c>
      <c r="W788" s="57">
        <v>38.71</v>
      </c>
      <c r="X788" s="57">
        <v>11.76</v>
      </c>
      <c r="Y788" s="57">
        <v>17.649999999999999</v>
      </c>
      <c r="Z788" s="57">
        <v>70.59</v>
      </c>
      <c r="AA788" s="57">
        <v>56.25</v>
      </c>
      <c r="AB788" s="57">
        <v>0</v>
      </c>
      <c r="AC788" s="57">
        <v>17</v>
      </c>
      <c r="AD788" s="57">
        <v>4</v>
      </c>
      <c r="AE788" s="57">
        <v>64.709999999999994</v>
      </c>
      <c r="AF788" s="57">
        <v>0</v>
      </c>
      <c r="AI788" s="45">
        <f t="shared" si="182"/>
        <v>42.582000000000008</v>
      </c>
      <c r="AJ788" s="46">
        <f t="shared" si="183"/>
        <v>-42.582000000000008</v>
      </c>
      <c r="AK788" s="63" t="str">
        <f t="shared" si="184"/>
        <v>Y</v>
      </c>
      <c r="AL788" s="63" t="str">
        <f t="shared" si="185"/>
        <v>N</v>
      </c>
      <c r="AM788" s="44" t="str">
        <f t="shared" si="186"/>
        <v>Win</v>
      </c>
      <c r="AN788" s="44" t="str">
        <f t="shared" si="187"/>
        <v>Loss</v>
      </c>
      <c r="AO788" s="44" t="str">
        <f t="shared" si="188"/>
        <v>Loss</v>
      </c>
      <c r="AP788" s="44">
        <f t="shared" si="189"/>
        <v>6.4999999999999929</v>
      </c>
      <c r="AQ788" s="44">
        <f t="shared" si="190"/>
        <v>-50</v>
      </c>
      <c r="AR788" s="44">
        <f t="shared" si="191"/>
        <v>-50</v>
      </c>
      <c r="AS788" s="99" t="str">
        <f t="shared" si="192"/>
        <v>+</v>
      </c>
      <c r="AT788" s="99" t="str">
        <f t="shared" si="193"/>
        <v>+</v>
      </c>
      <c r="AU788" s="99" t="str">
        <f t="shared" si="194"/>
        <v>+</v>
      </c>
      <c r="AV788" s="99" t="str">
        <f t="shared" si="195"/>
        <v>+</v>
      </c>
      <c r="AW788" s="99" t="str">
        <f t="shared" si="196"/>
        <v>+</v>
      </c>
    </row>
    <row r="789" spans="1:49" ht="15">
      <c r="A789" s="56">
        <v>43620</v>
      </c>
      <c r="B789" s="57" t="s">
        <v>222</v>
      </c>
      <c r="C789" s="57" t="s">
        <v>223</v>
      </c>
      <c r="D789" s="57" t="s">
        <v>2715</v>
      </c>
      <c r="E789" s="57" t="s">
        <v>2716</v>
      </c>
      <c r="F789" s="57" t="s">
        <v>2717</v>
      </c>
      <c r="G789" s="57">
        <v>3</v>
      </c>
      <c r="H789" s="57">
        <v>1</v>
      </c>
      <c r="I789" s="57">
        <v>1.48</v>
      </c>
      <c r="J789" s="57">
        <v>4.51</v>
      </c>
      <c r="K789" s="57">
        <v>4.92</v>
      </c>
      <c r="L789" s="57">
        <v>-3.44</v>
      </c>
      <c r="M789" s="57">
        <v>3</v>
      </c>
      <c r="N789" s="57">
        <v>2</v>
      </c>
      <c r="O789" s="57">
        <v>1</v>
      </c>
      <c r="P789" s="57">
        <v>3</v>
      </c>
      <c r="Q789" s="57">
        <v>1</v>
      </c>
      <c r="R789" s="57">
        <v>100</v>
      </c>
      <c r="S789" s="57">
        <v>0</v>
      </c>
      <c r="T789" s="57">
        <v>0</v>
      </c>
      <c r="U789" s="57">
        <v>100</v>
      </c>
      <c r="V789" s="57">
        <v>0</v>
      </c>
      <c r="W789" s="57">
        <v>0</v>
      </c>
      <c r="X789" s="57">
        <v>0</v>
      </c>
      <c r="Y789" s="57">
        <v>50</v>
      </c>
      <c r="Z789" s="57">
        <v>50</v>
      </c>
      <c r="AA789" s="57">
        <v>100</v>
      </c>
      <c r="AB789" s="57">
        <v>0</v>
      </c>
      <c r="AC789" s="57">
        <v>3</v>
      </c>
      <c r="AD789" s="57">
        <v>1</v>
      </c>
      <c r="AE789" s="57">
        <v>100</v>
      </c>
      <c r="AF789" s="57">
        <v>0</v>
      </c>
      <c r="AI789" s="45">
        <f t="shared" si="182"/>
        <v>55</v>
      </c>
      <c r="AJ789" s="46">
        <f t="shared" si="183"/>
        <v>-55</v>
      </c>
      <c r="AK789" s="63" t="str">
        <f t="shared" si="184"/>
        <v>Y</v>
      </c>
      <c r="AL789" s="63" t="str">
        <f t="shared" si="185"/>
        <v>N</v>
      </c>
      <c r="AM789" s="44" t="str">
        <f t="shared" si="186"/>
        <v>Win</v>
      </c>
      <c r="AN789" s="44" t="str">
        <f t="shared" si="187"/>
        <v>Loss</v>
      </c>
      <c r="AO789" s="44" t="str">
        <f t="shared" si="188"/>
        <v>Loss</v>
      </c>
      <c r="AP789" s="44">
        <f t="shared" si="189"/>
        <v>24</v>
      </c>
      <c r="AQ789" s="44">
        <f t="shared" si="190"/>
        <v>-50</v>
      </c>
      <c r="AR789" s="44">
        <f t="shared" si="191"/>
        <v>-50</v>
      </c>
      <c r="AS789" s="99" t="str">
        <f t="shared" si="192"/>
        <v>+</v>
      </c>
      <c r="AT789" s="99" t="str">
        <f t="shared" si="193"/>
        <v>+</v>
      </c>
      <c r="AU789" s="99" t="str">
        <f t="shared" si="194"/>
        <v>+</v>
      </c>
      <c r="AV789" s="99" t="str">
        <f t="shared" si="195"/>
        <v>+</v>
      </c>
      <c r="AW789" s="99" t="str">
        <f t="shared" si="196"/>
        <v>+</v>
      </c>
    </row>
    <row r="790" spans="1:49" ht="15">
      <c r="A790" s="56">
        <v>43620</v>
      </c>
      <c r="B790" s="57" t="s">
        <v>115</v>
      </c>
      <c r="C790" s="57" t="s">
        <v>126</v>
      </c>
      <c r="D790" s="57" t="s">
        <v>2853</v>
      </c>
      <c r="E790" s="57" t="s">
        <v>165</v>
      </c>
      <c r="F790" s="57" t="s">
        <v>215</v>
      </c>
      <c r="G790" s="57">
        <v>1</v>
      </c>
      <c r="H790" s="57">
        <v>1</v>
      </c>
      <c r="I790" s="57">
        <v>2.2200000000000002</v>
      </c>
      <c r="J790" s="57">
        <v>3.05</v>
      </c>
      <c r="K790" s="57">
        <v>3.04</v>
      </c>
      <c r="L790" s="57">
        <v>-0.82</v>
      </c>
      <c r="M790" s="57">
        <v>26</v>
      </c>
      <c r="N790" s="57">
        <v>35</v>
      </c>
      <c r="O790" s="57">
        <v>1</v>
      </c>
      <c r="P790" s="57">
        <v>14</v>
      </c>
      <c r="Q790" s="57">
        <v>17</v>
      </c>
      <c r="R790" s="57">
        <v>0</v>
      </c>
      <c r="S790" s="57">
        <v>0</v>
      </c>
      <c r="T790" s="57">
        <v>100</v>
      </c>
      <c r="U790" s="57">
        <v>38.46</v>
      </c>
      <c r="V790" s="57">
        <v>26.92</v>
      </c>
      <c r="W790" s="57">
        <v>34.619999999999997</v>
      </c>
      <c r="X790" s="57">
        <v>22.86</v>
      </c>
      <c r="Y790" s="57">
        <v>40</v>
      </c>
      <c r="Z790" s="57">
        <v>37.14</v>
      </c>
      <c r="AA790" s="57">
        <v>42.86</v>
      </c>
      <c r="AB790" s="57">
        <v>0</v>
      </c>
      <c r="AC790" s="57">
        <v>17</v>
      </c>
      <c r="AD790" s="57">
        <v>14</v>
      </c>
      <c r="AE790" s="57">
        <v>41.18</v>
      </c>
      <c r="AF790" s="57">
        <v>50</v>
      </c>
      <c r="AI790" s="45">
        <f t="shared" si="182"/>
        <v>-27.683999999999994</v>
      </c>
      <c r="AJ790" s="46">
        <f t="shared" si="183"/>
        <v>27.683999999999994</v>
      </c>
      <c r="AK790" s="63" t="str">
        <f t="shared" si="184"/>
        <v>N</v>
      </c>
      <c r="AL790" s="63" t="str">
        <f t="shared" si="185"/>
        <v>N</v>
      </c>
      <c r="AM790" s="44" t="str">
        <f t="shared" si="186"/>
        <v>Loss</v>
      </c>
      <c r="AN790" s="44" t="str">
        <f t="shared" si="187"/>
        <v>Win</v>
      </c>
      <c r="AO790" s="44" t="str">
        <f t="shared" si="188"/>
        <v>Loss</v>
      </c>
      <c r="AP790" s="44">
        <f t="shared" si="189"/>
        <v>-50</v>
      </c>
      <c r="AQ790" s="44">
        <f t="shared" si="190"/>
        <v>102.5</v>
      </c>
      <c r="AR790" s="44">
        <f t="shared" si="191"/>
        <v>-50</v>
      </c>
      <c r="AS790" s="99" t="str">
        <f t="shared" si="192"/>
        <v>+</v>
      </c>
      <c r="AT790" s="99" t="str">
        <f t="shared" si="193"/>
        <v>-</v>
      </c>
      <c r="AU790" s="99" t="str">
        <f t="shared" si="194"/>
        <v>+</v>
      </c>
      <c r="AV790" s="99" t="str">
        <f t="shared" si="195"/>
        <v>+</v>
      </c>
      <c r="AW790" s="99" t="str">
        <f t="shared" si="196"/>
        <v>-</v>
      </c>
    </row>
    <row r="791" spans="1:49" ht="15">
      <c r="A791" s="56">
        <v>43620</v>
      </c>
      <c r="B791" s="57" t="s">
        <v>501</v>
      </c>
      <c r="C791" s="57" t="s">
        <v>2552</v>
      </c>
      <c r="D791" s="57" t="s">
        <v>2854</v>
      </c>
      <c r="E791" s="57" t="s">
        <v>2855</v>
      </c>
      <c r="F791" s="57" t="s">
        <v>2856</v>
      </c>
      <c r="G791" s="57">
        <v>1</v>
      </c>
      <c r="H791" s="57">
        <v>2</v>
      </c>
      <c r="I791" s="57">
        <v>2.76</v>
      </c>
      <c r="J791" s="57">
        <v>2.54</v>
      </c>
      <c r="K791" s="57">
        <v>2.98</v>
      </c>
      <c r="L791" s="57">
        <v>-0.22</v>
      </c>
      <c r="M791" s="57">
        <v>39</v>
      </c>
      <c r="N791" s="57">
        <v>39</v>
      </c>
      <c r="O791" s="57">
        <v>2</v>
      </c>
      <c r="P791" s="57">
        <v>18</v>
      </c>
      <c r="Q791" s="57">
        <v>19</v>
      </c>
      <c r="R791" s="57">
        <v>50</v>
      </c>
      <c r="S791" s="57">
        <v>50</v>
      </c>
      <c r="T791" s="57">
        <v>0</v>
      </c>
      <c r="U791" s="57">
        <v>35.9</v>
      </c>
      <c r="V791" s="57">
        <v>38.46</v>
      </c>
      <c r="W791" s="57">
        <v>25.64</v>
      </c>
      <c r="X791" s="57">
        <v>41.03</v>
      </c>
      <c r="Y791" s="57">
        <v>25.64</v>
      </c>
      <c r="Z791" s="57">
        <v>33.33</v>
      </c>
      <c r="AA791" s="57">
        <v>33.33</v>
      </c>
      <c r="AB791" s="57">
        <v>47.37</v>
      </c>
      <c r="AC791" s="57">
        <v>26</v>
      </c>
      <c r="AD791" s="57">
        <v>27</v>
      </c>
      <c r="AE791" s="57">
        <v>34.619999999999997</v>
      </c>
      <c r="AF791" s="57">
        <v>37.04</v>
      </c>
      <c r="AI791" s="45">
        <f t="shared" si="182"/>
        <v>21.794</v>
      </c>
      <c r="AJ791" s="46">
        <f t="shared" si="183"/>
        <v>-11.793999999999999</v>
      </c>
      <c r="AK791" s="63" t="str">
        <f t="shared" si="184"/>
        <v>N</v>
      </c>
      <c r="AL791" s="63" t="str">
        <f t="shared" si="185"/>
        <v>N</v>
      </c>
      <c r="AM791" s="44" t="str">
        <f t="shared" si="186"/>
        <v>Loss</v>
      </c>
      <c r="AN791" s="44" t="str">
        <f t="shared" si="187"/>
        <v>Loss</v>
      </c>
      <c r="AO791" s="44" t="str">
        <f t="shared" si="188"/>
        <v>Win</v>
      </c>
      <c r="AP791" s="44">
        <f t="shared" si="189"/>
        <v>-50</v>
      </c>
      <c r="AQ791" s="44">
        <f t="shared" si="190"/>
        <v>-50</v>
      </c>
      <c r="AR791" s="44">
        <f t="shared" si="191"/>
        <v>99</v>
      </c>
      <c r="AS791" s="99" t="str">
        <f t="shared" si="192"/>
        <v>+</v>
      </c>
      <c r="AT791" s="99" t="str">
        <f t="shared" si="193"/>
        <v>+</v>
      </c>
      <c r="AU791" s="99" t="str">
        <f t="shared" si="194"/>
        <v>-</v>
      </c>
      <c r="AV791" s="99" t="str">
        <f t="shared" si="195"/>
        <v>-</v>
      </c>
      <c r="AW791" s="99" t="str">
        <f t="shared" si="196"/>
        <v>+</v>
      </c>
    </row>
    <row r="792" spans="1:49" ht="15">
      <c r="A792" s="56">
        <v>43620</v>
      </c>
      <c r="B792" s="57" t="s">
        <v>760</v>
      </c>
      <c r="C792" s="57" t="s">
        <v>2857</v>
      </c>
      <c r="D792" s="57" t="s">
        <v>2858</v>
      </c>
      <c r="E792" s="57" t="s">
        <v>2859</v>
      </c>
      <c r="F792" s="57" t="s">
        <v>2860</v>
      </c>
      <c r="G792" s="57">
        <v>3</v>
      </c>
      <c r="H792" s="57">
        <v>2</v>
      </c>
      <c r="I792" s="57">
        <v>3.23</v>
      </c>
      <c r="J792" s="57">
        <v>3.35</v>
      </c>
      <c r="K792" s="57">
        <v>2.11</v>
      </c>
      <c r="L792" s="57">
        <v>1.1200000000000001</v>
      </c>
      <c r="M792" s="57">
        <v>23</v>
      </c>
      <c r="N792" s="57">
        <v>25</v>
      </c>
      <c r="O792" s="57">
        <v>2</v>
      </c>
      <c r="P792" s="57">
        <v>11</v>
      </c>
      <c r="Q792" s="57">
        <v>12</v>
      </c>
      <c r="R792" s="57">
        <v>50</v>
      </c>
      <c r="S792" s="57">
        <v>0</v>
      </c>
      <c r="T792" s="57">
        <v>50</v>
      </c>
      <c r="U792" s="57">
        <v>13.04</v>
      </c>
      <c r="V792" s="57">
        <v>26.09</v>
      </c>
      <c r="W792" s="57">
        <v>60.87</v>
      </c>
      <c r="X792" s="57">
        <v>28</v>
      </c>
      <c r="Y792" s="57">
        <v>24</v>
      </c>
      <c r="Z792" s="57">
        <v>48</v>
      </c>
      <c r="AA792" s="57">
        <v>9.09</v>
      </c>
      <c r="AB792" s="57">
        <v>8.33</v>
      </c>
      <c r="AC792" s="57">
        <v>1</v>
      </c>
      <c r="AD792" s="57">
        <v>8</v>
      </c>
      <c r="AE792" s="57">
        <v>100</v>
      </c>
      <c r="AF792" s="57">
        <v>50</v>
      </c>
      <c r="AI792" s="45">
        <f t="shared" si="182"/>
        <v>-5.3569999999999975</v>
      </c>
      <c r="AJ792" s="46">
        <f t="shared" si="183"/>
        <v>5.3569999999999975</v>
      </c>
      <c r="AK792" s="63" t="str">
        <f t="shared" si="184"/>
        <v>N</v>
      </c>
      <c r="AL792" s="63" t="str">
        <f t="shared" si="185"/>
        <v>N</v>
      </c>
      <c r="AM792" s="44" t="str">
        <f t="shared" si="186"/>
        <v>Win</v>
      </c>
      <c r="AN792" s="44" t="str">
        <f t="shared" si="187"/>
        <v>Loss</v>
      </c>
      <c r="AO792" s="44" t="str">
        <f t="shared" si="188"/>
        <v>Loss</v>
      </c>
      <c r="AP792" s="44">
        <f t="shared" si="189"/>
        <v>111.5</v>
      </c>
      <c r="AQ792" s="44">
        <f t="shared" si="190"/>
        <v>-50</v>
      </c>
      <c r="AR792" s="44">
        <f t="shared" si="191"/>
        <v>-50</v>
      </c>
      <c r="AS792" s="99" t="str">
        <f t="shared" si="192"/>
        <v>-</v>
      </c>
      <c r="AT792" s="99" t="str">
        <f t="shared" si="193"/>
        <v>-</v>
      </c>
      <c r="AU792" s="99" t="str">
        <f t="shared" si="194"/>
        <v>-</v>
      </c>
      <c r="AV792" s="99" t="str">
        <f t="shared" si="195"/>
        <v>+</v>
      </c>
      <c r="AW792" s="99" t="str">
        <f t="shared" si="196"/>
        <v>-</v>
      </c>
    </row>
    <row r="793" spans="1:49" ht="15">
      <c r="A793" s="56">
        <v>43620</v>
      </c>
      <c r="B793" s="57" t="s">
        <v>267</v>
      </c>
      <c r="C793" s="57" t="s">
        <v>268</v>
      </c>
      <c r="D793" s="57" t="s">
        <v>2861</v>
      </c>
      <c r="E793" s="57" t="s">
        <v>2862</v>
      </c>
      <c r="F793" s="57" t="s">
        <v>2863</v>
      </c>
      <c r="G793" s="57">
        <v>0</v>
      </c>
      <c r="H793" s="57">
        <v>0</v>
      </c>
      <c r="I793" s="57">
        <v>1.67</v>
      </c>
      <c r="J793" s="57">
        <v>3.5</v>
      </c>
      <c r="K793" s="57">
        <v>4.4000000000000004</v>
      </c>
      <c r="L793" s="57">
        <v>-2.73</v>
      </c>
      <c r="M793" s="57">
        <v>0</v>
      </c>
      <c r="N793" s="57">
        <v>3</v>
      </c>
      <c r="O793" s="57">
        <v>0</v>
      </c>
      <c r="P793" s="57">
        <v>0</v>
      </c>
      <c r="Q793" s="57">
        <v>2</v>
      </c>
      <c r="R793" s="57">
        <v>0</v>
      </c>
      <c r="S793" s="57">
        <v>0</v>
      </c>
      <c r="T793" s="57">
        <v>0</v>
      </c>
      <c r="U793" s="57">
        <v>0</v>
      </c>
      <c r="V793" s="57">
        <v>0</v>
      </c>
      <c r="W793" s="57">
        <v>0</v>
      </c>
      <c r="X793" s="57">
        <v>66.67</v>
      </c>
      <c r="Y793" s="57">
        <v>0</v>
      </c>
      <c r="Z793" s="57">
        <v>33.33</v>
      </c>
      <c r="AA793" s="57">
        <v>0</v>
      </c>
      <c r="AB793" s="57">
        <v>50</v>
      </c>
      <c r="AC793" s="57">
        <v>0</v>
      </c>
      <c r="AD793" s="57">
        <v>2</v>
      </c>
      <c r="AE793" s="57">
        <v>0</v>
      </c>
      <c r="AF793" s="57">
        <v>100</v>
      </c>
      <c r="AI793" s="45">
        <f t="shared" si="182"/>
        <v>-6.668000000000001</v>
      </c>
      <c r="AJ793" s="46">
        <f t="shared" si="183"/>
        <v>6.668000000000001</v>
      </c>
      <c r="AK793" s="63" t="str">
        <f t="shared" si="184"/>
        <v>N</v>
      </c>
      <c r="AL793" s="63" t="str">
        <f t="shared" si="185"/>
        <v>N</v>
      </c>
      <c r="AM793" s="44" t="str">
        <f t="shared" si="186"/>
        <v>Loss</v>
      </c>
      <c r="AN793" s="44" t="str">
        <f t="shared" si="187"/>
        <v>Win</v>
      </c>
      <c r="AO793" s="44" t="str">
        <f t="shared" si="188"/>
        <v>Loss</v>
      </c>
      <c r="AP793" s="44">
        <f t="shared" si="189"/>
        <v>-50</v>
      </c>
      <c r="AQ793" s="44">
        <f t="shared" si="190"/>
        <v>125</v>
      </c>
      <c r="AR793" s="44">
        <f t="shared" si="191"/>
        <v>-50</v>
      </c>
      <c r="AS793" s="99" t="str">
        <f t="shared" si="192"/>
        <v>+</v>
      </c>
      <c r="AT793" s="99" t="str">
        <f t="shared" si="193"/>
        <v>n/a</v>
      </c>
      <c r="AU793" s="99" t="str">
        <f t="shared" si="194"/>
        <v>-</v>
      </c>
      <c r="AV793" s="99" t="str">
        <f t="shared" si="195"/>
        <v>-</v>
      </c>
      <c r="AW793" s="99" t="str">
        <f t="shared" si="196"/>
        <v>-</v>
      </c>
    </row>
    <row r="794" spans="1:49" ht="15">
      <c r="A794" s="56">
        <v>43620</v>
      </c>
      <c r="B794" s="57" t="s">
        <v>356</v>
      </c>
      <c r="C794" s="57" t="s">
        <v>357</v>
      </c>
      <c r="D794" s="57" t="s">
        <v>2864</v>
      </c>
      <c r="E794" s="57" t="s">
        <v>434</v>
      </c>
      <c r="F794" s="57" t="s">
        <v>359</v>
      </c>
      <c r="G794" s="57">
        <v>1</v>
      </c>
      <c r="H794" s="57">
        <v>0</v>
      </c>
      <c r="I794" s="57">
        <v>1.69</v>
      </c>
      <c r="J794" s="57">
        <v>3.09</v>
      </c>
      <c r="K794" s="57">
        <v>5.0999999999999996</v>
      </c>
      <c r="L794" s="57">
        <v>-3.41</v>
      </c>
      <c r="M794" s="57">
        <v>22</v>
      </c>
      <c r="N794" s="57">
        <v>22</v>
      </c>
      <c r="O794" s="57">
        <v>2</v>
      </c>
      <c r="P794" s="57">
        <v>11</v>
      </c>
      <c r="Q794" s="57">
        <v>10</v>
      </c>
      <c r="R794" s="57">
        <v>50</v>
      </c>
      <c r="S794" s="57">
        <v>0</v>
      </c>
      <c r="T794" s="57">
        <v>50</v>
      </c>
      <c r="U794" s="57">
        <v>36.36</v>
      </c>
      <c r="V794" s="57">
        <v>40.909999999999997</v>
      </c>
      <c r="W794" s="57">
        <v>22.73</v>
      </c>
      <c r="X794" s="57">
        <v>59.09</v>
      </c>
      <c r="Y794" s="57">
        <v>18.18</v>
      </c>
      <c r="Z794" s="57">
        <v>22.73</v>
      </c>
      <c r="AA794" s="57">
        <v>72.73</v>
      </c>
      <c r="AB794" s="57">
        <v>20</v>
      </c>
      <c r="AC794" s="57">
        <v>11</v>
      </c>
      <c r="AD794" s="57">
        <v>11</v>
      </c>
      <c r="AE794" s="57">
        <v>72.73</v>
      </c>
      <c r="AF794" s="57">
        <v>90.91</v>
      </c>
      <c r="AI794" s="45">
        <f t="shared" si="182"/>
        <v>-2.2730000000000024</v>
      </c>
      <c r="AJ794" s="46">
        <f t="shared" si="183"/>
        <v>2.2730000000000024</v>
      </c>
      <c r="AK794" s="63" t="str">
        <f t="shared" si="184"/>
        <v>N</v>
      </c>
      <c r="AL794" s="63" t="str">
        <f t="shared" si="185"/>
        <v>N</v>
      </c>
      <c r="AM794" s="44" t="str">
        <f t="shared" si="186"/>
        <v>Win</v>
      </c>
      <c r="AN794" s="44" t="str">
        <f t="shared" si="187"/>
        <v>Loss</v>
      </c>
      <c r="AO794" s="44" t="str">
        <f t="shared" si="188"/>
        <v>Loss</v>
      </c>
      <c r="AP794" s="44">
        <f t="shared" si="189"/>
        <v>34.5</v>
      </c>
      <c r="AQ794" s="44">
        <f t="shared" si="190"/>
        <v>-50</v>
      </c>
      <c r="AR794" s="44">
        <f t="shared" si="191"/>
        <v>-50</v>
      </c>
      <c r="AS794" s="99" t="str">
        <f t="shared" si="192"/>
        <v>+</v>
      </c>
      <c r="AT794" s="99" t="str">
        <f t="shared" si="193"/>
        <v>-</v>
      </c>
      <c r="AU794" s="99" t="str">
        <f t="shared" si="194"/>
        <v>-</v>
      </c>
      <c r="AV794" s="99" t="str">
        <f t="shared" si="195"/>
        <v>+</v>
      </c>
      <c r="AW794" s="99" t="str">
        <f t="shared" si="196"/>
        <v>-</v>
      </c>
    </row>
    <row r="795" spans="1:49" ht="15">
      <c r="A795" s="56">
        <v>43620</v>
      </c>
      <c r="B795" s="57" t="s">
        <v>760</v>
      </c>
      <c r="C795" s="57" t="s">
        <v>2857</v>
      </c>
      <c r="D795" s="57" t="s">
        <v>2865</v>
      </c>
      <c r="E795" s="57" t="s">
        <v>2866</v>
      </c>
      <c r="F795" s="57" t="s">
        <v>2867</v>
      </c>
      <c r="G795" s="57">
        <v>1</v>
      </c>
      <c r="H795" s="57">
        <v>3</v>
      </c>
      <c r="I795" s="57">
        <v>2.82</v>
      </c>
      <c r="J795" s="57">
        <v>3.1</v>
      </c>
      <c r="K795" s="57">
        <v>2.42</v>
      </c>
      <c r="L795" s="57">
        <v>0.4</v>
      </c>
      <c r="M795" s="57">
        <v>26</v>
      </c>
      <c r="N795" s="57">
        <v>28</v>
      </c>
      <c r="O795" s="57">
        <v>2</v>
      </c>
      <c r="P795" s="57">
        <v>12</v>
      </c>
      <c r="Q795" s="57">
        <v>13</v>
      </c>
      <c r="R795" s="57">
        <v>50</v>
      </c>
      <c r="S795" s="57">
        <v>0</v>
      </c>
      <c r="T795" s="57">
        <v>50</v>
      </c>
      <c r="U795" s="57">
        <v>46.15</v>
      </c>
      <c r="V795" s="57">
        <v>15.38</v>
      </c>
      <c r="W795" s="57">
        <v>38.46</v>
      </c>
      <c r="X795" s="57">
        <v>78.569999999999993</v>
      </c>
      <c r="Y795" s="57">
        <v>10.71</v>
      </c>
      <c r="Z795" s="57">
        <v>10.71</v>
      </c>
      <c r="AA795" s="57">
        <v>58.33</v>
      </c>
      <c r="AB795" s="57">
        <v>61.54</v>
      </c>
      <c r="AC795" s="57">
        <v>18</v>
      </c>
      <c r="AD795" s="57">
        <v>24</v>
      </c>
      <c r="AE795" s="57">
        <v>55.56</v>
      </c>
      <c r="AF795" s="57">
        <v>79.17</v>
      </c>
      <c r="AI795" s="45">
        <f t="shared" si="182"/>
        <v>-11.566999999999997</v>
      </c>
      <c r="AJ795" s="46">
        <f t="shared" si="183"/>
        <v>11.566999999999997</v>
      </c>
      <c r="AK795" s="63" t="str">
        <f t="shared" si="184"/>
        <v>N</v>
      </c>
      <c r="AL795" s="63" t="str">
        <f t="shared" si="185"/>
        <v>N</v>
      </c>
      <c r="AM795" s="44" t="str">
        <f t="shared" si="186"/>
        <v>Loss</v>
      </c>
      <c r="AN795" s="44" t="str">
        <f t="shared" si="187"/>
        <v>Loss</v>
      </c>
      <c r="AO795" s="44" t="str">
        <f t="shared" si="188"/>
        <v>Win</v>
      </c>
      <c r="AP795" s="44">
        <f t="shared" si="189"/>
        <v>-50</v>
      </c>
      <c r="AQ795" s="44">
        <f t="shared" si="190"/>
        <v>-50</v>
      </c>
      <c r="AR795" s="44">
        <f t="shared" si="191"/>
        <v>71</v>
      </c>
      <c r="AS795" s="99" t="str">
        <f t="shared" si="192"/>
        <v>-</v>
      </c>
      <c r="AT795" s="99" t="str">
        <f t="shared" si="193"/>
        <v>-</v>
      </c>
      <c r="AU795" s="99" t="str">
        <f t="shared" si="194"/>
        <v>-</v>
      </c>
      <c r="AV795" s="99" t="str">
        <f t="shared" si="195"/>
        <v>-</v>
      </c>
      <c r="AW795" s="99" t="str">
        <f t="shared" si="196"/>
        <v>-</v>
      </c>
    </row>
    <row r="796" spans="1:49" ht="15">
      <c r="A796" s="56">
        <v>43620</v>
      </c>
      <c r="B796" s="57" t="s">
        <v>760</v>
      </c>
      <c r="C796" s="57" t="s">
        <v>2857</v>
      </c>
      <c r="D796" s="57" t="s">
        <v>2868</v>
      </c>
      <c r="E796" s="57" t="s">
        <v>2869</v>
      </c>
      <c r="F796" s="57" t="s">
        <v>2870</v>
      </c>
      <c r="G796" s="57">
        <v>5</v>
      </c>
      <c r="H796" s="57">
        <v>1</v>
      </c>
      <c r="I796" s="57">
        <v>1.99</v>
      </c>
      <c r="J796" s="57">
        <v>3.56</v>
      </c>
      <c r="K796" s="57">
        <v>3.26</v>
      </c>
      <c r="L796" s="57">
        <v>-1.27</v>
      </c>
      <c r="M796" s="57">
        <v>25</v>
      </c>
      <c r="N796" s="57">
        <v>28</v>
      </c>
      <c r="O796" s="57">
        <v>2</v>
      </c>
      <c r="P796" s="57">
        <v>12</v>
      </c>
      <c r="Q796" s="57">
        <v>13</v>
      </c>
      <c r="R796" s="57">
        <v>0</v>
      </c>
      <c r="S796" s="57">
        <v>50</v>
      </c>
      <c r="T796" s="57">
        <v>50</v>
      </c>
      <c r="U796" s="57">
        <v>36</v>
      </c>
      <c r="V796" s="57">
        <v>28</v>
      </c>
      <c r="W796" s="57">
        <v>36</v>
      </c>
      <c r="X796" s="57">
        <v>57.14</v>
      </c>
      <c r="Y796" s="57">
        <v>7.14</v>
      </c>
      <c r="Z796" s="57">
        <v>35.71</v>
      </c>
      <c r="AA796" s="57">
        <v>50</v>
      </c>
      <c r="AB796" s="57">
        <v>53.85</v>
      </c>
      <c r="AC796" s="57">
        <v>11</v>
      </c>
      <c r="AD796" s="57">
        <v>16</v>
      </c>
      <c r="AE796" s="57">
        <v>45.45</v>
      </c>
      <c r="AF796" s="57">
        <v>75</v>
      </c>
      <c r="AI796" s="45">
        <f t="shared" si="182"/>
        <v>-12.2</v>
      </c>
      <c r="AJ796" s="46">
        <f t="shared" si="183"/>
        <v>22.2</v>
      </c>
      <c r="AK796" s="63" t="str">
        <f t="shared" si="184"/>
        <v>N</v>
      </c>
      <c r="AL796" s="63" t="str">
        <f t="shared" si="185"/>
        <v>N</v>
      </c>
      <c r="AM796" s="44" t="str">
        <f t="shared" si="186"/>
        <v>Win</v>
      </c>
      <c r="AN796" s="44" t="str">
        <f t="shared" si="187"/>
        <v>Loss</v>
      </c>
      <c r="AO796" s="44" t="str">
        <f t="shared" si="188"/>
        <v>Loss</v>
      </c>
      <c r="AP796" s="44">
        <f t="shared" si="189"/>
        <v>49.5</v>
      </c>
      <c r="AQ796" s="44">
        <f t="shared" si="190"/>
        <v>-50</v>
      </c>
      <c r="AR796" s="44">
        <f t="shared" si="191"/>
        <v>-50</v>
      </c>
      <c r="AS796" s="99" t="str">
        <f t="shared" si="192"/>
        <v>+</v>
      </c>
      <c r="AT796" s="99" t="str">
        <f t="shared" si="193"/>
        <v>-</v>
      </c>
      <c r="AU796" s="99" t="str">
        <f t="shared" si="194"/>
        <v>-</v>
      </c>
      <c r="AV796" s="99" t="str">
        <f t="shared" si="195"/>
        <v>-</v>
      </c>
      <c r="AW796" s="99" t="str">
        <f t="shared" si="196"/>
        <v>-</v>
      </c>
    </row>
    <row r="797" spans="1:49" ht="15">
      <c r="A797" s="56">
        <v>43620</v>
      </c>
      <c r="B797" s="57" t="s">
        <v>267</v>
      </c>
      <c r="C797" s="57" t="s">
        <v>1107</v>
      </c>
      <c r="D797" s="57" t="s">
        <v>2871</v>
      </c>
      <c r="E797" s="57" t="s">
        <v>2203</v>
      </c>
      <c r="F797" s="57" t="s">
        <v>2524</v>
      </c>
      <c r="G797" s="57">
        <v>6</v>
      </c>
      <c r="H797" s="57">
        <v>1</v>
      </c>
      <c r="I797" s="57">
        <v>2.52</v>
      </c>
      <c r="J797" s="57">
        <v>3.32</v>
      </c>
      <c r="K797" s="57">
        <v>2.58</v>
      </c>
      <c r="L797" s="57">
        <v>-0.06</v>
      </c>
      <c r="M797" s="57">
        <v>1</v>
      </c>
      <c r="N797" s="57">
        <v>1</v>
      </c>
      <c r="O797" s="57">
        <v>0</v>
      </c>
      <c r="P797" s="57">
        <v>0</v>
      </c>
      <c r="Q797" s="57">
        <v>1</v>
      </c>
      <c r="R797" s="57">
        <v>0</v>
      </c>
      <c r="S797" s="57">
        <v>0</v>
      </c>
      <c r="T797" s="57">
        <v>0</v>
      </c>
      <c r="U797" s="57">
        <v>100</v>
      </c>
      <c r="V797" s="57">
        <v>0</v>
      </c>
      <c r="W797" s="57">
        <v>0</v>
      </c>
      <c r="X797" s="57">
        <v>100</v>
      </c>
      <c r="Y797" s="57">
        <v>0</v>
      </c>
      <c r="Z797" s="57">
        <v>0</v>
      </c>
      <c r="AA797" s="57">
        <v>0</v>
      </c>
      <c r="AB797" s="57">
        <v>100</v>
      </c>
      <c r="AC797" s="57">
        <v>0</v>
      </c>
      <c r="AD797" s="57">
        <v>1</v>
      </c>
      <c r="AE797" s="57">
        <v>0</v>
      </c>
      <c r="AF797" s="57">
        <v>100</v>
      </c>
      <c r="AI797" s="45">
        <f t="shared" si="182"/>
        <v>0</v>
      </c>
      <c r="AJ797" s="46">
        <f t="shared" si="183"/>
        <v>0</v>
      </c>
      <c r="AK797" s="63" t="str">
        <f t="shared" si="184"/>
        <v>N</v>
      </c>
      <c r="AL797" s="63" t="str">
        <f t="shared" si="185"/>
        <v>Y</v>
      </c>
      <c r="AM797" s="44" t="str">
        <f t="shared" si="186"/>
        <v>Win</v>
      </c>
      <c r="AN797" s="44" t="str">
        <f t="shared" si="187"/>
        <v>Loss</v>
      </c>
      <c r="AO797" s="44" t="str">
        <f t="shared" si="188"/>
        <v>Loss</v>
      </c>
      <c r="AP797" s="44">
        <f t="shared" si="189"/>
        <v>76</v>
      </c>
      <c r="AQ797" s="44">
        <f t="shared" si="190"/>
        <v>-50</v>
      </c>
      <c r="AR797" s="44">
        <f t="shared" si="191"/>
        <v>-50</v>
      </c>
      <c r="AS797" s="99" t="str">
        <f t="shared" si="192"/>
        <v>+</v>
      </c>
      <c r="AT797" s="99" t="str">
        <f t="shared" si="193"/>
        <v>n/a</v>
      </c>
      <c r="AU797" s="99" t="str">
        <f t="shared" si="194"/>
        <v>-</v>
      </c>
      <c r="AV797" s="99" t="str">
        <f t="shared" si="195"/>
        <v>-</v>
      </c>
      <c r="AW797" s="99" t="str">
        <f t="shared" si="196"/>
        <v>-</v>
      </c>
    </row>
    <row r="798" spans="1:49" ht="15">
      <c r="A798" s="56">
        <v>43620</v>
      </c>
      <c r="B798" s="57" t="s">
        <v>760</v>
      </c>
      <c r="C798" s="57" t="s">
        <v>2857</v>
      </c>
      <c r="D798" s="57" t="s">
        <v>2872</v>
      </c>
      <c r="E798" s="57" t="s">
        <v>2873</v>
      </c>
      <c r="F798" s="57" t="s">
        <v>2874</v>
      </c>
      <c r="G798" s="57">
        <v>0</v>
      </c>
      <c r="H798" s="57">
        <v>3</v>
      </c>
      <c r="I798" s="57">
        <v>13.68</v>
      </c>
      <c r="J798" s="57">
        <v>9.19</v>
      </c>
      <c r="K798" s="57">
        <v>1.1000000000000001</v>
      </c>
      <c r="L798" s="57">
        <v>12.58</v>
      </c>
      <c r="M798" s="57">
        <v>25</v>
      </c>
      <c r="N798" s="57">
        <v>24</v>
      </c>
      <c r="O798" s="57">
        <v>2</v>
      </c>
      <c r="P798" s="57">
        <v>12</v>
      </c>
      <c r="Q798" s="57">
        <v>11</v>
      </c>
      <c r="R798" s="57">
        <v>50</v>
      </c>
      <c r="S798" s="57">
        <v>50</v>
      </c>
      <c r="T798" s="57">
        <v>0</v>
      </c>
      <c r="U798" s="57">
        <v>16</v>
      </c>
      <c r="V798" s="57">
        <v>20</v>
      </c>
      <c r="W798" s="57">
        <v>64</v>
      </c>
      <c r="X798" s="57">
        <v>33.33</v>
      </c>
      <c r="Y798" s="57">
        <v>33.33</v>
      </c>
      <c r="Z798" s="57">
        <v>33.33</v>
      </c>
      <c r="AA798" s="57">
        <v>16.670000000000002</v>
      </c>
      <c r="AB798" s="57">
        <v>36.36</v>
      </c>
      <c r="AC798" s="57">
        <v>2</v>
      </c>
      <c r="AD798" s="57">
        <v>7</v>
      </c>
      <c r="AE798" s="57">
        <v>50</v>
      </c>
      <c r="AF798" s="57">
        <v>28.57</v>
      </c>
      <c r="AI798" s="45">
        <f t="shared" si="182"/>
        <v>9.0669999999999984</v>
      </c>
      <c r="AJ798" s="46">
        <f t="shared" si="183"/>
        <v>0.93300000000000161</v>
      </c>
      <c r="AK798" s="63" t="str">
        <f t="shared" si="184"/>
        <v>N</v>
      </c>
      <c r="AL798" s="63" t="str">
        <f t="shared" si="185"/>
        <v>N</v>
      </c>
      <c r="AM798" s="44" t="str">
        <f t="shared" si="186"/>
        <v>Loss</v>
      </c>
      <c r="AN798" s="44" t="str">
        <f t="shared" si="187"/>
        <v>Loss</v>
      </c>
      <c r="AO798" s="44" t="str">
        <f t="shared" si="188"/>
        <v>Win</v>
      </c>
      <c r="AP798" s="44">
        <f t="shared" si="189"/>
        <v>-50</v>
      </c>
      <c r="AQ798" s="44">
        <f t="shared" si="190"/>
        <v>-50</v>
      </c>
      <c r="AR798" s="44">
        <f t="shared" si="191"/>
        <v>5.0000000000000071</v>
      </c>
      <c r="AS798" s="99" t="str">
        <f t="shared" si="192"/>
        <v>-</v>
      </c>
      <c r="AT798" s="99" t="str">
        <f t="shared" si="193"/>
        <v>+</v>
      </c>
      <c r="AU798" s="99" t="str">
        <f t="shared" si="194"/>
        <v>-</v>
      </c>
      <c r="AV798" s="99" t="str">
        <f t="shared" si="195"/>
        <v>-</v>
      </c>
      <c r="AW798" s="99" t="str">
        <f t="shared" si="196"/>
        <v>+</v>
      </c>
    </row>
    <row r="799" spans="1:49" ht="15">
      <c r="A799" s="56">
        <v>43620</v>
      </c>
      <c r="B799" s="57" t="s">
        <v>958</v>
      </c>
      <c r="C799" s="57" t="s">
        <v>959</v>
      </c>
      <c r="D799" s="57" t="s">
        <v>2875</v>
      </c>
      <c r="E799" s="57" t="s">
        <v>2139</v>
      </c>
      <c r="F799" s="57" t="s">
        <v>961</v>
      </c>
      <c r="G799" s="57">
        <v>1</v>
      </c>
      <c r="H799" s="57">
        <v>2</v>
      </c>
      <c r="I799" s="57">
        <v>6.34</v>
      </c>
      <c r="J799" s="57">
        <v>3.53</v>
      </c>
      <c r="K799" s="57">
        <v>1.53</v>
      </c>
      <c r="L799" s="57">
        <v>4.8099999999999996</v>
      </c>
      <c r="M799" s="57">
        <v>21</v>
      </c>
      <c r="N799" s="57">
        <v>11</v>
      </c>
      <c r="O799" s="57">
        <v>0</v>
      </c>
      <c r="P799" s="57">
        <v>10</v>
      </c>
      <c r="Q799" s="57">
        <v>4</v>
      </c>
      <c r="R799" s="57">
        <v>0</v>
      </c>
      <c r="S799" s="57">
        <v>0</v>
      </c>
      <c r="T799" s="57">
        <v>0</v>
      </c>
      <c r="U799" s="57">
        <v>42.86</v>
      </c>
      <c r="V799" s="57">
        <v>23.81</v>
      </c>
      <c r="W799" s="57">
        <v>33.33</v>
      </c>
      <c r="X799" s="57">
        <v>54.55</v>
      </c>
      <c r="Y799" s="57">
        <v>27.27</v>
      </c>
      <c r="Z799" s="57">
        <v>18.18</v>
      </c>
      <c r="AA799" s="57">
        <v>50</v>
      </c>
      <c r="AB799" s="57">
        <v>75</v>
      </c>
      <c r="AC799" s="57">
        <v>15</v>
      </c>
      <c r="AD799" s="57">
        <v>10</v>
      </c>
      <c r="AE799" s="57">
        <v>46.67</v>
      </c>
      <c r="AF799" s="57">
        <v>50</v>
      </c>
      <c r="AI799" s="45">
        <f t="shared" si="182"/>
        <v>-5.7139999999999995</v>
      </c>
      <c r="AJ799" s="46">
        <f t="shared" si="183"/>
        <v>5.7139999999999995</v>
      </c>
      <c r="AK799" s="63" t="str">
        <f t="shared" si="184"/>
        <v>N</v>
      </c>
      <c r="AL799" s="63" t="str">
        <f t="shared" si="185"/>
        <v>N</v>
      </c>
      <c r="AM799" s="44" t="str">
        <f t="shared" si="186"/>
        <v>Loss</v>
      </c>
      <c r="AN799" s="44" t="str">
        <f t="shared" si="187"/>
        <v>Loss</v>
      </c>
      <c r="AO799" s="44" t="str">
        <f t="shared" si="188"/>
        <v>Win</v>
      </c>
      <c r="AP799" s="44">
        <f t="shared" si="189"/>
        <v>-50</v>
      </c>
      <c r="AQ799" s="44">
        <f t="shared" si="190"/>
        <v>-50</v>
      </c>
      <c r="AR799" s="44">
        <f t="shared" si="191"/>
        <v>26.5</v>
      </c>
      <c r="AS799" s="99" t="str">
        <f t="shared" si="192"/>
        <v>-</v>
      </c>
      <c r="AT799" s="99" t="str">
        <f t="shared" si="193"/>
        <v>n/a</v>
      </c>
      <c r="AU799" s="99" t="str">
        <f t="shared" si="194"/>
        <v>-</v>
      </c>
      <c r="AV799" s="99" t="str">
        <f t="shared" si="195"/>
        <v>-</v>
      </c>
      <c r="AW799" s="99" t="str">
        <f t="shared" si="196"/>
        <v>-</v>
      </c>
    </row>
    <row r="800" spans="1:49" ht="15">
      <c r="A800" s="56">
        <v>43620</v>
      </c>
      <c r="B800" s="57" t="s">
        <v>267</v>
      </c>
      <c r="C800" s="57" t="s">
        <v>268</v>
      </c>
      <c r="D800" s="57" t="s">
        <v>2876</v>
      </c>
      <c r="E800" s="57" t="s">
        <v>2877</v>
      </c>
      <c r="F800" s="57" t="s">
        <v>2878</v>
      </c>
      <c r="G800" s="57">
        <v>3</v>
      </c>
      <c r="H800" s="57">
        <v>0</v>
      </c>
      <c r="I800" s="57">
        <v>1.05</v>
      </c>
      <c r="J800" s="57">
        <v>9.75</v>
      </c>
      <c r="K800" s="57">
        <v>21.13</v>
      </c>
      <c r="L800" s="57">
        <v>-20.079999999999998</v>
      </c>
      <c r="M800" s="57">
        <v>7</v>
      </c>
      <c r="N800" s="57">
        <v>0</v>
      </c>
      <c r="O800" s="57">
        <v>0</v>
      </c>
      <c r="P800" s="57">
        <v>4</v>
      </c>
      <c r="Q800" s="57">
        <v>0</v>
      </c>
      <c r="R800" s="57">
        <v>0</v>
      </c>
      <c r="S800" s="57">
        <v>0</v>
      </c>
      <c r="T800" s="57">
        <v>0</v>
      </c>
      <c r="U800" s="57">
        <v>71.430000000000007</v>
      </c>
      <c r="V800" s="57">
        <v>0</v>
      </c>
      <c r="W800" s="57">
        <v>28.57</v>
      </c>
      <c r="X800" s="57">
        <v>0</v>
      </c>
      <c r="Y800" s="57">
        <v>0</v>
      </c>
      <c r="Z800" s="57">
        <v>0</v>
      </c>
      <c r="AA800" s="57">
        <v>100</v>
      </c>
      <c r="AB800" s="57">
        <v>0</v>
      </c>
      <c r="AC800" s="57">
        <v>4</v>
      </c>
      <c r="AD800" s="57">
        <v>0</v>
      </c>
      <c r="AE800" s="57">
        <v>75</v>
      </c>
      <c r="AF800" s="57">
        <v>0</v>
      </c>
      <c r="AI800" s="45">
        <f t="shared" si="182"/>
        <v>8.572000000000001</v>
      </c>
      <c r="AJ800" s="46">
        <f t="shared" si="183"/>
        <v>-8.572000000000001</v>
      </c>
      <c r="AK800" s="63" t="str">
        <f t="shared" si="184"/>
        <v>Y</v>
      </c>
      <c r="AL800" s="63" t="str">
        <f t="shared" si="185"/>
        <v>N</v>
      </c>
      <c r="AM800" s="44" t="str">
        <f t="shared" si="186"/>
        <v>Win</v>
      </c>
      <c r="AN800" s="44" t="str">
        <f t="shared" si="187"/>
        <v>Loss</v>
      </c>
      <c r="AO800" s="44" t="str">
        <f t="shared" si="188"/>
        <v>Loss</v>
      </c>
      <c r="AP800" s="44">
        <f t="shared" si="189"/>
        <v>2.5</v>
      </c>
      <c r="AQ800" s="44">
        <f t="shared" si="190"/>
        <v>-50</v>
      </c>
      <c r="AR800" s="44">
        <f t="shared" si="191"/>
        <v>-50</v>
      </c>
      <c r="AS800" s="99" t="str">
        <f t="shared" si="192"/>
        <v>+</v>
      </c>
      <c r="AT800" s="99" t="str">
        <f t="shared" si="193"/>
        <v>n/a</v>
      </c>
      <c r="AU800" s="99" t="str">
        <f t="shared" si="194"/>
        <v>+</v>
      </c>
      <c r="AV800" s="99" t="str">
        <f t="shared" si="195"/>
        <v>+</v>
      </c>
      <c r="AW800" s="99" t="str">
        <f t="shared" si="196"/>
        <v>+</v>
      </c>
    </row>
    <row r="801" spans="1:49" ht="15">
      <c r="A801" s="56">
        <v>43620</v>
      </c>
      <c r="B801" s="57" t="s">
        <v>443</v>
      </c>
      <c r="C801" s="57" t="s">
        <v>2879</v>
      </c>
      <c r="D801" s="57" t="s">
        <v>2880</v>
      </c>
      <c r="E801" s="57" t="s">
        <v>2881</v>
      </c>
      <c r="F801" s="57" t="s">
        <v>2882</v>
      </c>
      <c r="G801" s="57">
        <v>2</v>
      </c>
      <c r="H801" s="57">
        <v>3</v>
      </c>
      <c r="I801" s="57">
        <v>1.21</v>
      </c>
      <c r="J801" s="57">
        <v>5.83</v>
      </c>
      <c r="K801" s="57">
        <v>8.6300000000000008</v>
      </c>
      <c r="L801" s="57">
        <v>-7.42</v>
      </c>
      <c r="M801" s="57">
        <v>12</v>
      </c>
      <c r="N801" s="57">
        <v>7</v>
      </c>
      <c r="O801" s="57">
        <v>0</v>
      </c>
      <c r="P801" s="57">
        <v>7</v>
      </c>
      <c r="Q801" s="57">
        <v>5</v>
      </c>
      <c r="R801" s="57">
        <v>0</v>
      </c>
      <c r="S801" s="57">
        <v>0</v>
      </c>
      <c r="T801" s="57">
        <v>0</v>
      </c>
      <c r="U801" s="57">
        <v>100</v>
      </c>
      <c r="V801" s="57">
        <v>0</v>
      </c>
      <c r="W801" s="57">
        <v>0</v>
      </c>
      <c r="X801" s="57">
        <v>42.86</v>
      </c>
      <c r="Y801" s="57">
        <v>28.57</v>
      </c>
      <c r="Z801" s="57">
        <v>28.57</v>
      </c>
      <c r="AA801" s="57">
        <v>100</v>
      </c>
      <c r="AB801" s="57">
        <v>40</v>
      </c>
      <c r="AC801" s="57">
        <v>11</v>
      </c>
      <c r="AD801" s="57">
        <v>1</v>
      </c>
      <c r="AE801" s="57">
        <v>100</v>
      </c>
      <c r="AF801" s="57">
        <v>100</v>
      </c>
      <c r="AI801" s="45">
        <f t="shared" si="182"/>
        <v>14.284999999999998</v>
      </c>
      <c r="AJ801" s="46">
        <f t="shared" si="183"/>
        <v>-14.284999999999998</v>
      </c>
      <c r="AK801" s="63" t="str">
        <f t="shared" si="184"/>
        <v>Y</v>
      </c>
      <c r="AL801" s="63" t="str">
        <f t="shared" si="185"/>
        <v>N</v>
      </c>
      <c r="AM801" s="44" t="str">
        <f t="shared" si="186"/>
        <v>Loss</v>
      </c>
      <c r="AN801" s="44" t="str">
        <f t="shared" si="187"/>
        <v>Loss</v>
      </c>
      <c r="AO801" s="44" t="str">
        <f t="shared" si="188"/>
        <v>Win</v>
      </c>
      <c r="AP801" s="44">
        <f t="shared" si="189"/>
        <v>-50</v>
      </c>
      <c r="AQ801" s="44">
        <f t="shared" si="190"/>
        <v>-50</v>
      </c>
      <c r="AR801" s="44">
        <f t="shared" si="191"/>
        <v>381.50000000000006</v>
      </c>
      <c r="AS801" s="99" t="str">
        <f t="shared" si="192"/>
        <v>+</v>
      </c>
      <c r="AT801" s="99" t="str">
        <f t="shared" si="193"/>
        <v>n/a</v>
      </c>
      <c r="AU801" s="99" t="str">
        <f t="shared" si="194"/>
        <v>+</v>
      </c>
      <c r="AV801" s="99" t="str">
        <f t="shared" si="195"/>
        <v>+</v>
      </c>
      <c r="AW801" s="99" t="str">
        <f t="shared" si="196"/>
        <v>+</v>
      </c>
    </row>
    <row r="802" spans="1:49" ht="15">
      <c r="A802" s="56">
        <v>43620</v>
      </c>
      <c r="B802" s="57" t="s">
        <v>443</v>
      </c>
      <c r="C802" s="57" t="s">
        <v>2385</v>
      </c>
      <c r="D802" s="57" t="s">
        <v>2883</v>
      </c>
      <c r="E802" s="57" t="s">
        <v>2884</v>
      </c>
      <c r="F802" s="57" t="s">
        <v>2885</v>
      </c>
      <c r="G802" s="57">
        <v>0</v>
      </c>
      <c r="H802" s="57">
        <v>1</v>
      </c>
      <c r="I802" s="57">
        <v>5</v>
      </c>
      <c r="J802" s="57">
        <v>4.33</v>
      </c>
      <c r="K802" s="57">
        <v>1.44</v>
      </c>
      <c r="L802" s="57">
        <v>3.56</v>
      </c>
      <c r="M802" s="57">
        <v>17</v>
      </c>
      <c r="N802" s="57">
        <v>18</v>
      </c>
      <c r="O802" s="57">
        <v>1</v>
      </c>
      <c r="P802" s="57">
        <v>7</v>
      </c>
      <c r="Q802" s="57">
        <v>7</v>
      </c>
      <c r="R802" s="57">
        <v>0</v>
      </c>
      <c r="S802" s="57">
        <v>0</v>
      </c>
      <c r="T802" s="57">
        <v>100</v>
      </c>
      <c r="U802" s="57">
        <v>29.41</v>
      </c>
      <c r="V802" s="57">
        <v>17.649999999999999</v>
      </c>
      <c r="W802" s="57">
        <v>52.94</v>
      </c>
      <c r="X802" s="57">
        <v>50</v>
      </c>
      <c r="Y802" s="57">
        <v>16.670000000000002</v>
      </c>
      <c r="Z802" s="57">
        <v>33.33</v>
      </c>
      <c r="AA802" s="57">
        <v>42.86</v>
      </c>
      <c r="AB802" s="57">
        <v>42.86</v>
      </c>
      <c r="AC802" s="57">
        <v>11</v>
      </c>
      <c r="AD802" s="57">
        <v>12</v>
      </c>
      <c r="AE802" s="57">
        <v>45.45</v>
      </c>
      <c r="AF802" s="57">
        <v>58.33</v>
      </c>
      <c r="AI802" s="45">
        <f t="shared" si="182"/>
        <v>-37.942000000000007</v>
      </c>
      <c r="AJ802" s="46">
        <f t="shared" si="183"/>
        <v>37.942000000000007</v>
      </c>
      <c r="AK802" s="63" t="str">
        <f t="shared" si="184"/>
        <v>N</v>
      </c>
      <c r="AL802" s="63" t="str">
        <f t="shared" si="185"/>
        <v>N</v>
      </c>
      <c r="AM802" s="44" t="str">
        <f t="shared" si="186"/>
        <v>Loss</v>
      </c>
      <c r="AN802" s="44" t="str">
        <f t="shared" si="187"/>
        <v>Loss</v>
      </c>
      <c r="AO802" s="44" t="str">
        <f t="shared" si="188"/>
        <v>Win</v>
      </c>
      <c r="AP802" s="44">
        <f t="shared" si="189"/>
        <v>-50</v>
      </c>
      <c r="AQ802" s="44">
        <f t="shared" si="190"/>
        <v>-50</v>
      </c>
      <c r="AR802" s="44">
        <f t="shared" si="191"/>
        <v>22</v>
      </c>
      <c r="AS802" s="99" t="str">
        <f t="shared" si="192"/>
        <v>-</v>
      </c>
      <c r="AT802" s="99" t="str">
        <f t="shared" si="193"/>
        <v>-</v>
      </c>
      <c r="AU802" s="99" t="str">
        <f t="shared" si="194"/>
        <v>-</v>
      </c>
      <c r="AV802" s="99" t="str">
        <f t="shared" si="195"/>
        <v>-</v>
      </c>
      <c r="AW802" s="99" t="str">
        <f t="shared" si="196"/>
        <v>-</v>
      </c>
    </row>
    <row r="803" spans="1:49" ht="15">
      <c r="A803" s="56">
        <v>43620</v>
      </c>
      <c r="B803" s="57" t="s">
        <v>443</v>
      </c>
      <c r="C803" s="57" t="s">
        <v>2385</v>
      </c>
      <c r="D803" s="57" t="s">
        <v>2886</v>
      </c>
      <c r="E803" s="57" t="s">
        <v>2887</v>
      </c>
      <c r="F803" s="57" t="s">
        <v>2888</v>
      </c>
      <c r="G803" s="57">
        <v>4</v>
      </c>
      <c r="H803" s="57">
        <v>0</v>
      </c>
      <c r="I803" s="57">
        <v>1.67</v>
      </c>
      <c r="J803" s="57">
        <v>4</v>
      </c>
      <c r="K803" s="57">
        <v>3.8</v>
      </c>
      <c r="L803" s="57">
        <v>-2.13</v>
      </c>
      <c r="M803" s="57">
        <v>18</v>
      </c>
      <c r="N803" s="57">
        <v>12</v>
      </c>
      <c r="O803" s="57">
        <v>0</v>
      </c>
      <c r="P803" s="57">
        <v>10</v>
      </c>
      <c r="Q803" s="57">
        <v>8</v>
      </c>
      <c r="R803" s="57">
        <v>0</v>
      </c>
      <c r="S803" s="57">
        <v>0</v>
      </c>
      <c r="T803" s="57">
        <v>0</v>
      </c>
      <c r="U803" s="57">
        <v>33.33</v>
      </c>
      <c r="V803" s="57">
        <v>22.22</v>
      </c>
      <c r="W803" s="57">
        <v>44.44</v>
      </c>
      <c r="X803" s="57">
        <v>50</v>
      </c>
      <c r="Y803" s="57">
        <v>8.33</v>
      </c>
      <c r="Z803" s="57">
        <v>41.67</v>
      </c>
      <c r="AA803" s="57">
        <v>40</v>
      </c>
      <c r="AB803" s="57">
        <v>50</v>
      </c>
      <c r="AC803" s="57">
        <v>9</v>
      </c>
      <c r="AD803" s="57">
        <v>4</v>
      </c>
      <c r="AE803" s="57">
        <v>55.56</v>
      </c>
      <c r="AF803" s="57">
        <v>75</v>
      </c>
      <c r="AI803" s="45">
        <f t="shared" si="182"/>
        <v>-2.4989999999999988</v>
      </c>
      <c r="AJ803" s="46">
        <f t="shared" si="183"/>
        <v>2.4989999999999988</v>
      </c>
      <c r="AK803" s="63" t="str">
        <f t="shared" si="184"/>
        <v>N</v>
      </c>
      <c r="AL803" s="63" t="str">
        <f t="shared" si="185"/>
        <v>N</v>
      </c>
      <c r="AM803" s="44" t="str">
        <f t="shared" si="186"/>
        <v>Win</v>
      </c>
      <c r="AN803" s="44" t="str">
        <f t="shared" si="187"/>
        <v>Loss</v>
      </c>
      <c r="AO803" s="44" t="str">
        <f t="shared" si="188"/>
        <v>Loss</v>
      </c>
      <c r="AP803" s="44">
        <f t="shared" si="189"/>
        <v>33.5</v>
      </c>
      <c r="AQ803" s="44">
        <f t="shared" si="190"/>
        <v>-50</v>
      </c>
      <c r="AR803" s="44">
        <f t="shared" si="191"/>
        <v>-50</v>
      </c>
      <c r="AS803" s="99" t="str">
        <f t="shared" si="192"/>
        <v>+</v>
      </c>
      <c r="AT803" s="99" t="str">
        <f t="shared" si="193"/>
        <v>n/a</v>
      </c>
      <c r="AU803" s="99" t="str">
        <f t="shared" si="194"/>
        <v>-</v>
      </c>
      <c r="AV803" s="99" t="str">
        <f t="shared" si="195"/>
        <v>-</v>
      </c>
      <c r="AW803" s="99" t="str">
        <f t="shared" si="196"/>
        <v>-</v>
      </c>
    </row>
    <row r="804" spans="1:49" ht="15">
      <c r="A804" s="56">
        <v>43620</v>
      </c>
      <c r="B804" s="57" t="s">
        <v>377</v>
      </c>
      <c r="C804" s="57" t="s">
        <v>1307</v>
      </c>
      <c r="D804" s="57" t="s">
        <v>2889</v>
      </c>
      <c r="E804" s="57" t="s">
        <v>2890</v>
      </c>
      <c r="F804" s="57" t="s">
        <v>2891</v>
      </c>
      <c r="G804" s="57">
        <v>1</v>
      </c>
      <c r="H804" s="57">
        <v>1</v>
      </c>
      <c r="I804" s="57">
        <v>1.1499999999999999</v>
      </c>
      <c r="J804" s="57">
        <v>7.02</v>
      </c>
      <c r="K804" s="57">
        <v>11.66</v>
      </c>
      <c r="L804" s="57">
        <v>-10.51</v>
      </c>
      <c r="M804" s="57">
        <v>27</v>
      </c>
      <c r="N804" s="57">
        <v>29</v>
      </c>
      <c r="O804" s="57">
        <v>0</v>
      </c>
      <c r="P804" s="57">
        <v>14</v>
      </c>
      <c r="Q804" s="57">
        <v>14</v>
      </c>
      <c r="R804" s="57">
        <v>0</v>
      </c>
      <c r="S804" s="57">
        <v>0</v>
      </c>
      <c r="T804" s="57">
        <v>0</v>
      </c>
      <c r="U804" s="57">
        <v>44.44</v>
      </c>
      <c r="V804" s="57">
        <v>29.63</v>
      </c>
      <c r="W804" s="57">
        <v>25.93</v>
      </c>
      <c r="X804" s="57">
        <v>37.93</v>
      </c>
      <c r="Y804" s="57">
        <v>10.34</v>
      </c>
      <c r="Z804" s="57">
        <v>51.72</v>
      </c>
      <c r="AA804" s="57">
        <v>42.86</v>
      </c>
      <c r="AB804" s="57">
        <v>42.86</v>
      </c>
      <c r="AC804" s="57">
        <v>20</v>
      </c>
      <c r="AD804" s="57">
        <v>9</v>
      </c>
      <c r="AE804" s="57">
        <v>50</v>
      </c>
      <c r="AF804" s="57">
        <v>55.56</v>
      </c>
      <c r="AI804" s="45">
        <f t="shared" si="182"/>
        <v>8.3889999999999993</v>
      </c>
      <c r="AJ804" s="46">
        <f t="shared" si="183"/>
        <v>-8.3889999999999993</v>
      </c>
      <c r="AK804" s="63" t="str">
        <f t="shared" si="184"/>
        <v>N</v>
      </c>
      <c r="AL804" s="63" t="str">
        <f t="shared" si="185"/>
        <v>N</v>
      </c>
      <c r="AM804" s="44" t="str">
        <f t="shared" si="186"/>
        <v>Loss</v>
      </c>
      <c r="AN804" s="44" t="str">
        <f t="shared" si="187"/>
        <v>Win</v>
      </c>
      <c r="AO804" s="44" t="str">
        <f t="shared" si="188"/>
        <v>Loss</v>
      </c>
      <c r="AP804" s="44">
        <f t="shared" si="189"/>
        <v>-50</v>
      </c>
      <c r="AQ804" s="44">
        <f t="shared" si="190"/>
        <v>301</v>
      </c>
      <c r="AR804" s="44">
        <f t="shared" si="191"/>
        <v>-50</v>
      </c>
      <c r="AS804" s="99" t="str">
        <f t="shared" si="192"/>
        <v>+</v>
      </c>
      <c r="AT804" s="99" t="str">
        <f t="shared" si="193"/>
        <v>n/a</v>
      </c>
      <c r="AU804" s="99" t="str">
        <f t="shared" si="194"/>
        <v>+</v>
      </c>
      <c r="AV804" s="99" t="str">
        <f t="shared" si="195"/>
        <v>-</v>
      </c>
      <c r="AW804" s="99" t="str">
        <f t="shared" si="196"/>
        <v>+</v>
      </c>
    </row>
    <row r="805" spans="1:49" ht="15">
      <c r="A805" s="56">
        <v>43620</v>
      </c>
      <c r="B805" s="57" t="s">
        <v>377</v>
      </c>
      <c r="C805" s="57" t="s">
        <v>386</v>
      </c>
      <c r="D805" s="57" t="s">
        <v>2892</v>
      </c>
      <c r="E805" s="57" t="s">
        <v>2893</v>
      </c>
      <c r="F805" s="57" t="s">
        <v>2894</v>
      </c>
      <c r="G805" s="57">
        <v>2</v>
      </c>
      <c r="H805" s="57">
        <v>0</v>
      </c>
      <c r="I805" s="57">
        <v>1.31</v>
      </c>
      <c r="J805" s="57">
        <v>5.2</v>
      </c>
      <c r="K805" s="57">
        <v>8.33</v>
      </c>
      <c r="L805" s="57">
        <v>-7.02</v>
      </c>
      <c r="M805" s="57">
        <v>28</v>
      </c>
      <c r="N805" s="57">
        <v>26</v>
      </c>
      <c r="O805" s="57">
        <v>2</v>
      </c>
      <c r="P805" s="57">
        <v>15</v>
      </c>
      <c r="Q805" s="57">
        <v>13</v>
      </c>
      <c r="R805" s="57">
        <v>0</v>
      </c>
      <c r="S805" s="57">
        <v>50</v>
      </c>
      <c r="T805" s="57">
        <v>50</v>
      </c>
      <c r="U805" s="57">
        <v>50</v>
      </c>
      <c r="V805" s="57">
        <v>21.43</v>
      </c>
      <c r="W805" s="57">
        <v>28.57</v>
      </c>
      <c r="X805" s="57">
        <v>30.77</v>
      </c>
      <c r="Y805" s="57">
        <v>34.619999999999997</v>
      </c>
      <c r="Z805" s="57">
        <v>34.619999999999997</v>
      </c>
      <c r="AA805" s="57">
        <v>60</v>
      </c>
      <c r="AB805" s="57">
        <v>15.38</v>
      </c>
      <c r="AC805" s="57">
        <v>16</v>
      </c>
      <c r="AD805" s="57">
        <v>7</v>
      </c>
      <c r="AE805" s="57">
        <v>56.25</v>
      </c>
      <c r="AF805" s="57">
        <v>71.430000000000007</v>
      </c>
      <c r="AI805" s="45">
        <f t="shared" si="182"/>
        <v>-6.2629999999999999</v>
      </c>
      <c r="AJ805" s="46">
        <f t="shared" si="183"/>
        <v>16.263000000000002</v>
      </c>
      <c r="AK805" s="63" t="str">
        <f t="shared" si="184"/>
        <v>N</v>
      </c>
      <c r="AL805" s="63" t="str">
        <f t="shared" si="185"/>
        <v>N</v>
      </c>
      <c r="AM805" s="44" t="str">
        <f t="shared" si="186"/>
        <v>Win</v>
      </c>
      <c r="AN805" s="44" t="str">
        <f t="shared" si="187"/>
        <v>Loss</v>
      </c>
      <c r="AO805" s="44" t="str">
        <f t="shared" si="188"/>
        <v>Loss</v>
      </c>
      <c r="AP805" s="44">
        <f t="shared" si="189"/>
        <v>15.5</v>
      </c>
      <c r="AQ805" s="44">
        <f t="shared" si="190"/>
        <v>-50</v>
      </c>
      <c r="AR805" s="44">
        <f t="shared" si="191"/>
        <v>-50</v>
      </c>
      <c r="AS805" s="99" t="str">
        <f t="shared" si="192"/>
        <v>+</v>
      </c>
      <c r="AT805" s="99" t="str">
        <f t="shared" si="193"/>
        <v>-</v>
      </c>
      <c r="AU805" s="99" t="str">
        <f t="shared" si="194"/>
        <v>+</v>
      </c>
      <c r="AV805" s="99" t="str">
        <f t="shared" si="195"/>
        <v>+</v>
      </c>
      <c r="AW805" s="99" t="str">
        <f t="shared" si="196"/>
        <v>-</v>
      </c>
    </row>
    <row r="806" spans="1:49" ht="15">
      <c r="A806" s="56">
        <v>43620</v>
      </c>
      <c r="B806" s="57" t="s">
        <v>390</v>
      </c>
      <c r="C806" s="57" t="s">
        <v>391</v>
      </c>
      <c r="D806" s="57" t="s">
        <v>2895</v>
      </c>
      <c r="E806" s="57" t="s">
        <v>394</v>
      </c>
      <c r="F806" s="57" t="s">
        <v>393</v>
      </c>
      <c r="G806" s="57">
        <v>0</v>
      </c>
      <c r="H806" s="57">
        <v>1</v>
      </c>
      <c r="I806" s="57">
        <v>1.69</v>
      </c>
      <c r="J806" s="57">
        <v>3.5</v>
      </c>
      <c r="K806" s="57">
        <v>4.47</v>
      </c>
      <c r="L806" s="57">
        <v>-2.78</v>
      </c>
      <c r="M806" s="57">
        <v>44</v>
      </c>
      <c r="N806" s="57">
        <v>17</v>
      </c>
      <c r="O806" s="57">
        <v>0</v>
      </c>
      <c r="P806" s="57">
        <v>22</v>
      </c>
      <c r="Q806" s="57">
        <v>7</v>
      </c>
      <c r="R806" s="57">
        <v>0</v>
      </c>
      <c r="S806" s="57">
        <v>0</v>
      </c>
      <c r="T806" s="57">
        <v>0</v>
      </c>
      <c r="U806" s="57">
        <v>22.73</v>
      </c>
      <c r="V806" s="57">
        <v>29.55</v>
      </c>
      <c r="W806" s="57">
        <v>47.73</v>
      </c>
      <c r="X806" s="57">
        <v>35.29</v>
      </c>
      <c r="Y806" s="57">
        <v>29.41</v>
      </c>
      <c r="Z806" s="57">
        <v>35.29</v>
      </c>
      <c r="AA806" s="57">
        <v>18.18</v>
      </c>
      <c r="AB806" s="57">
        <v>14.29</v>
      </c>
      <c r="AC806" s="57">
        <v>15</v>
      </c>
      <c r="AD806" s="57">
        <v>10</v>
      </c>
      <c r="AE806" s="57">
        <v>40</v>
      </c>
      <c r="AF806" s="57">
        <v>50</v>
      </c>
      <c r="AI806" s="45">
        <f t="shared" si="182"/>
        <v>-4.9859999999999989</v>
      </c>
      <c r="AJ806" s="46">
        <f t="shared" si="183"/>
        <v>4.9859999999999989</v>
      </c>
      <c r="AK806" s="63" t="str">
        <f t="shared" si="184"/>
        <v>N</v>
      </c>
      <c r="AL806" s="63" t="str">
        <f t="shared" si="185"/>
        <v>N</v>
      </c>
      <c r="AM806" s="44" t="str">
        <f t="shared" si="186"/>
        <v>Loss</v>
      </c>
      <c r="AN806" s="44" t="str">
        <f t="shared" si="187"/>
        <v>Loss</v>
      </c>
      <c r="AO806" s="44" t="str">
        <f t="shared" si="188"/>
        <v>Win</v>
      </c>
      <c r="AP806" s="44">
        <f t="shared" si="189"/>
        <v>-50</v>
      </c>
      <c r="AQ806" s="44">
        <f t="shared" si="190"/>
        <v>-50</v>
      </c>
      <c r="AR806" s="44">
        <f t="shared" si="191"/>
        <v>173.5</v>
      </c>
      <c r="AS806" s="99" t="str">
        <f t="shared" si="192"/>
        <v>+</v>
      </c>
      <c r="AT806" s="99" t="str">
        <f t="shared" si="193"/>
        <v>n/a</v>
      </c>
      <c r="AU806" s="99" t="str">
        <f t="shared" si="194"/>
        <v>-</v>
      </c>
      <c r="AV806" s="99" t="str">
        <f t="shared" si="195"/>
        <v>+</v>
      </c>
      <c r="AW806" s="99" t="str">
        <f t="shared" si="196"/>
        <v>-</v>
      </c>
    </row>
    <row r="807" spans="1:49" ht="15">
      <c r="A807" s="56">
        <v>43620</v>
      </c>
      <c r="B807" s="57" t="s">
        <v>760</v>
      </c>
      <c r="C807" s="57" t="s">
        <v>2857</v>
      </c>
      <c r="D807" s="57" t="s">
        <v>2896</v>
      </c>
      <c r="E807" s="57" t="s">
        <v>2897</v>
      </c>
      <c r="F807" s="57" t="s">
        <v>2898</v>
      </c>
      <c r="G807" s="57">
        <v>4</v>
      </c>
      <c r="H807" s="57">
        <v>1</v>
      </c>
      <c r="I807" s="57">
        <v>1.39</v>
      </c>
      <c r="J807" s="57">
        <v>4.7</v>
      </c>
      <c r="K807" s="57">
        <v>5.93</v>
      </c>
      <c r="L807" s="57">
        <v>-4.54</v>
      </c>
      <c r="M807" s="57">
        <v>25</v>
      </c>
      <c r="N807" s="57">
        <v>25</v>
      </c>
      <c r="O807" s="57">
        <v>2</v>
      </c>
      <c r="P807" s="57">
        <v>13</v>
      </c>
      <c r="Q807" s="57">
        <v>13</v>
      </c>
      <c r="R807" s="57">
        <v>100</v>
      </c>
      <c r="S807" s="57">
        <v>0</v>
      </c>
      <c r="T807" s="57">
        <v>0</v>
      </c>
      <c r="U807" s="57">
        <v>48</v>
      </c>
      <c r="V807" s="57">
        <v>24</v>
      </c>
      <c r="W807" s="57">
        <v>28</v>
      </c>
      <c r="X807" s="57">
        <v>44</v>
      </c>
      <c r="Y807" s="57">
        <v>16</v>
      </c>
      <c r="Z807" s="57">
        <v>40</v>
      </c>
      <c r="AA807" s="57">
        <v>53.85</v>
      </c>
      <c r="AB807" s="57">
        <v>38.46</v>
      </c>
      <c r="AC807" s="57">
        <v>20</v>
      </c>
      <c r="AD807" s="57">
        <v>12</v>
      </c>
      <c r="AE807" s="57">
        <v>50</v>
      </c>
      <c r="AF807" s="57">
        <v>66.67</v>
      </c>
      <c r="AI807" s="45">
        <f t="shared" si="182"/>
        <v>34</v>
      </c>
      <c r="AJ807" s="46">
        <f t="shared" si="183"/>
        <v>-34</v>
      </c>
      <c r="AK807" s="63" t="str">
        <f t="shared" si="184"/>
        <v>N</v>
      </c>
      <c r="AL807" s="63" t="str">
        <f t="shared" si="185"/>
        <v>N</v>
      </c>
      <c r="AM807" s="44" t="str">
        <f t="shared" si="186"/>
        <v>Win</v>
      </c>
      <c r="AN807" s="44" t="str">
        <f t="shared" si="187"/>
        <v>Loss</v>
      </c>
      <c r="AO807" s="44" t="str">
        <f t="shared" si="188"/>
        <v>Loss</v>
      </c>
      <c r="AP807" s="44">
        <f t="shared" si="189"/>
        <v>19.5</v>
      </c>
      <c r="AQ807" s="44">
        <f t="shared" si="190"/>
        <v>-50</v>
      </c>
      <c r="AR807" s="44">
        <f t="shared" si="191"/>
        <v>-50</v>
      </c>
      <c r="AS807" s="99" t="str">
        <f t="shared" si="192"/>
        <v>+</v>
      </c>
      <c r="AT807" s="99" t="str">
        <f t="shared" si="193"/>
        <v>+</v>
      </c>
      <c r="AU807" s="99" t="str">
        <f t="shared" si="194"/>
        <v>+</v>
      </c>
      <c r="AV807" s="99" t="str">
        <f t="shared" si="195"/>
        <v>+</v>
      </c>
      <c r="AW807" s="99" t="str">
        <f t="shared" si="196"/>
        <v>+</v>
      </c>
    </row>
    <row r="808" spans="1:49" ht="15">
      <c r="A808" s="56">
        <v>43620</v>
      </c>
      <c r="B808" s="57" t="s">
        <v>2500</v>
      </c>
      <c r="C808" s="57" t="s">
        <v>2505</v>
      </c>
      <c r="D808" s="57" t="s">
        <v>2899</v>
      </c>
      <c r="E808" s="57" t="s">
        <v>2900</v>
      </c>
      <c r="F808" s="57" t="s">
        <v>2901</v>
      </c>
      <c r="G808" s="57">
        <v>4</v>
      </c>
      <c r="H808" s="57">
        <v>0</v>
      </c>
      <c r="I808" s="57">
        <v>1.29</v>
      </c>
      <c r="J808" s="57">
        <v>4.5</v>
      </c>
      <c r="K808" s="57">
        <v>8</v>
      </c>
      <c r="L808" s="57">
        <v>-6.71</v>
      </c>
      <c r="M808" s="57">
        <v>4</v>
      </c>
      <c r="N808" s="57">
        <v>44</v>
      </c>
      <c r="O808" s="57">
        <v>0</v>
      </c>
      <c r="P808" s="57">
        <v>2</v>
      </c>
      <c r="Q808" s="57">
        <v>19</v>
      </c>
      <c r="R808" s="57">
        <v>0</v>
      </c>
      <c r="S808" s="57">
        <v>0</v>
      </c>
      <c r="T808" s="57">
        <v>0</v>
      </c>
      <c r="U808" s="57">
        <v>50</v>
      </c>
      <c r="V808" s="57">
        <v>25</v>
      </c>
      <c r="W808" s="57">
        <v>25</v>
      </c>
      <c r="X808" s="57">
        <v>47.73</v>
      </c>
      <c r="Y808" s="57">
        <v>22.73</v>
      </c>
      <c r="Z808" s="57">
        <v>29.55</v>
      </c>
      <c r="AA808" s="57">
        <v>50</v>
      </c>
      <c r="AB808" s="57">
        <v>42.11</v>
      </c>
      <c r="AC808" s="57">
        <v>2</v>
      </c>
      <c r="AD808" s="57">
        <v>29</v>
      </c>
      <c r="AE808" s="57">
        <v>50</v>
      </c>
      <c r="AF808" s="57">
        <v>51.72</v>
      </c>
      <c r="AI808" s="45">
        <f t="shared" si="182"/>
        <v>1.5910000000000011</v>
      </c>
      <c r="AJ808" s="46">
        <f t="shared" si="183"/>
        <v>-1.5910000000000011</v>
      </c>
      <c r="AK808" s="63" t="str">
        <f t="shared" si="184"/>
        <v>N</v>
      </c>
      <c r="AL808" s="63" t="str">
        <f t="shared" si="185"/>
        <v>N</v>
      </c>
      <c r="AM808" s="44" t="str">
        <f t="shared" si="186"/>
        <v>Win</v>
      </c>
      <c r="AN808" s="44" t="str">
        <f t="shared" si="187"/>
        <v>Loss</v>
      </c>
      <c r="AO808" s="44" t="str">
        <f t="shared" si="188"/>
        <v>Loss</v>
      </c>
      <c r="AP808" s="44">
        <f t="shared" si="189"/>
        <v>14.5</v>
      </c>
      <c r="AQ808" s="44">
        <f t="shared" si="190"/>
        <v>-50</v>
      </c>
      <c r="AR808" s="44">
        <f t="shared" si="191"/>
        <v>-50</v>
      </c>
      <c r="AS808" s="99" t="str">
        <f t="shared" si="192"/>
        <v>+</v>
      </c>
      <c r="AT808" s="99" t="str">
        <f t="shared" si="193"/>
        <v>n/a</v>
      </c>
      <c r="AU808" s="99" t="str">
        <f t="shared" si="194"/>
        <v>+</v>
      </c>
      <c r="AV808" s="99" t="str">
        <f t="shared" si="195"/>
        <v>+</v>
      </c>
      <c r="AW808" s="99" t="str">
        <f t="shared" si="196"/>
        <v>+</v>
      </c>
    </row>
    <row r="809" spans="1:49" ht="15">
      <c r="A809" s="56">
        <v>43620</v>
      </c>
      <c r="B809" s="57" t="s">
        <v>267</v>
      </c>
      <c r="C809" s="57" t="s">
        <v>1374</v>
      </c>
      <c r="D809" s="57" t="s">
        <v>2902</v>
      </c>
      <c r="E809" s="57" t="s">
        <v>2903</v>
      </c>
      <c r="F809" s="57" t="s">
        <v>2904</v>
      </c>
      <c r="G809" s="57">
        <v>2</v>
      </c>
      <c r="H809" s="57">
        <v>3</v>
      </c>
      <c r="I809" s="57">
        <v>1.5</v>
      </c>
      <c r="J809" s="57">
        <v>3.91</v>
      </c>
      <c r="K809" s="57">
        <v>6.94</v>
      </c>
      <c r="L809" s="57">
        <v>-5.44</v>
      </c>
      <c r="M809" s="57">
        <v>11</v>
      </c>
      <c r="N809" s="57">
        <v>8</v>
      </c>
      <c r="O809" s="57">
        <v>0</v>
      </c>
      <c r="P809" s="57">
        <v>7</v>
      </c>
      <c r="Q809" s="57">
        <v>4</v>
      </c>
      <c r="R809" s="57">
        <v>0</v>
      </c>
      <c r="S809" s="57">
        <v>0</v>
      </c>
      <c r="T809" s="57">
        <v>0</v>
      </c>
      <c r="U809" s="57">
        <v>81.819999999999993</v>
      </c>
      <c r="V809" s="57">
        <v>0</v>
      </c>
      <c r="W809" s="57">
        <v>18.18</v>
      </c>
      <c r="X809" s="57">
        <v>50</v>
      </c>
      <c r="Y809" s="57">
        <v>25</v>
      </c>
      <c r="Z809" s="57">
        <v>25</v>
      </c>
      <c r="AA809" s="57">
        <v>85.71</v>
      </c>
      <c r="AB809" s="57">
        <v>25</v>
      </c>
      <c r="AC809" s="57">
        <v>11</v>
      </c>
      <c r="AD809" s="57">
        <v>4</v>
      </c>
      <c r="AE809" s="57">
        <v>81.819999999999993</v>
      </c>
      <c r="AF809" s="57">
        <v>50</v>
      </c>
      <c r="AI809" s="45">
        <f t="shared" si="182"/>
        <v>5.2280000000000015</v>
      </c>
      <c r="AJ809" s="46">
        <f t="shared" si="183"/>
        <v>-5.2280000000000015</v>
      </c>
      <c r="AK809" s="63" t="str">
        <f t="shared" si="184"/>
        <v>Y</v>
      </c>
      <c r="AL809" s="63" t="str">
        <f t="shared" si="185"/>
        <v>N</v>
      </c>
      <c r="AM809" s="44" t="str">
        <f t="shared" si="186"/>
        <v>Loss</v>
      </c>
      <c r="AN809" s="44" t="str">
        <f t="shared" si="187"/>
        <v>Loss</v>
      </c>
      <c r="AO809" s="44" t="str">
        <f t="shared" si="188"/>
        <v>Win</v>
      </c>
      <c r="AP809" s="44">
        <f t="shared" si="189"/>
        <v>-50</v>
      </c>
      <c r="AQ809" s="44">
        <f t="shared" si="190"/>
        <v>-50</v>
      </c>
      <c r="AR809" s="44">
        <f t="shared" si="191"/>
        <v>297</v>
      </c>
      <c r="AS809" s="99" t="str">
        <f t="shared" si="192"/>
        <v>+</v>
      </c>
      <c r="AT809" s="99" t="str">
        <f t="shared" si="193"/>
        <v>n/a</v>
      </c>
      <c r="AU809" s="99" t="str">
        <f t="shared" si="194"/>
        <v>+</v>
      </c>
      <c r="AV809" s="99" t="str">
        <f t="shared" si="195"/>
        <v>+</v>
      </c>
      <c r="AW809" s="99" t="str">
        <f t="shared" si="196"/>
        <v>+</v>
      </c>
    </row>
    <row r="810" spans="1:49" ht="15">
      <c r="A810" s="56">
        <v>43620</v>
      </c>
      <c r="B810" s="57" t="s">
        <v>267</v>
      </c>
      <c r="C810" s="57" t="s">
        <v>1374</v>
      </c>
      <c r="D810" s="57" t="s">
        <v>2905</v>
      </c>
      <c r="E810" s="57" t="s">
        <v>2906</v>
      </c>
      <c r="F810" s="57" t="s">
        <v>2907</v>
      </c>
      <c r="G810" s="57">
        <v>0</v>
      </c>
      <c r="H810" s="57">
        <v>1</v>
      </c>
      <c r="I810" s="57">
        <v>2.63</v>
      </c>
      <c r="J810" s="57">
        <v>2.94</v>
      </c>
      <c r="K810" s="57">
        <v>2.86</v>
      </c>
      <c r="L810" s="57">
        <v>-0.23</v>
      </c>
      <c r="M810" s="57">
        <v>7</v>
      </c>
      <c r="N810" s="57">
        <v>11</v>
      </c>
      <c r="O810" s="57">
        <v>0</v>
      </c>
      <c r="P810" s="57">
        <v>2</v>
      </c>
      <c r="Q810" s="57">
        <v>5</v>
      </c>
      <c r="R810" s="57">
        <v>0</v>
      </c>
      <c r="S810" s="57">
        <v>0</v>
      </c>
      <c r="T810" s="57">
        <v>0</v>
      </c>
      <c r="U810" s="57">
        <v>28.57</v>
      </c>
      <c r="V810" s="57">
        <v>42.86</v>
      </c>
      <c r="W810" s="57">
        <v>28.57</v>
      </c>
      <c r="X810" s="57">
        <v>45.45</v>
      </c>
      <c r="Y810" s="57">
        <v>0</v>
      </c>
      <c r="Z810" s="57">
        <v>54.55</v>
      </c>
      <c r="AA810" s="57">
        <v>0</v>
      </c>
      <c r="AB810" s="57">
        <v>40</v>
      </c>
      <c r="AC810" s="57">
        <v>2</v>
      </c>
      <c r="AD810" s="57">
        <v>5</v>
      </c>
      <c r="AE810" s="57">
        <v>50</v>
      </c>
      <c r="AF810" s="57">
        <v>60</v>
      </c>
      <c r="AI810" s="45">
        <f t="shared" si="182"/>
        <v>6.1059999999999981</v>
      </c>
      <c r="AJ810" s="46">
        <f t="shared" si="183"/>
        <v>-6.1059999999999981</v>
      </c>
      <c r="AK810" s="63" t="str">
        <f t="shared" si="184"/>
        <v>N</v>
      </c>
      <c r="AL810" s="63" t="str">
        <f t="shared" si="185"/>
        <v>N</v>
      </c>
      <c r="AM810" s="44" t="str">
        <f t="shared" si="186"/>
        <v>Loss</v>
      </c>
      <c r="AN810" s="44" t="str">
        <f t="shared" si="187"/>
        <v>Loss</v>
      </c>
      <c r="AO810" s="44" t="str">
        <f t="shared" si="188"/>
        <v>Win</v>
      </c>
      <c r="AP810" s="44">
        <f t="shared" si="189"/>
        <v>-50</v>
      </c>
      <c r="AQ810" s="44">
        <f t="shared" si="190"/>
        <v>-50</v>
      </c>
      <c r="AR810" s="44">
        <f t="shared" si="191"/>
        <v>93</v>
      </c>
      <c r="AS810" s="99" t="str">
        <f t="shared" si="192"/>
        <v>+</v>
      </c>
      <c r="AT810" s="99" t="str">
        <f t="shared" si="193"/>
        <v>n/a</v>
      </c>
      <c r="AU810" s="99" t="str">
        <f t="shared" si="194"/>
        <v>-</v>
      </c>
      <c r="AV810" s="99" t="str">
        <f t="shared" si="195"/>
        <v>-</v>
      </c>
      <c r="AW810" s="99" t="str">
        <f t="shared" si="196"/>
        <v>+</v>
      </c>
    </row>
    <row r="811" spans="1:49" ht="15">
      <c r="A811" s="56">
        <v>43620</v>
      </c>
      <c r="B811" s="57" t="s">
        <v>377</v>
      </c>
      <c r="C811" s="57" t="s">
        <v>1307</v>
      </c>
      <c r="D811" s="57" t="s">
        <v>2908</v>
      </c>
      <c r="E811" s="57" t="s">
        <v>2909</v>
      </c>
      <c r="F811" s="57" t="s">
        <v>2910</v>
      </c>
      <c r="G811" s="57">
        <v>2</v>
      </c>
      <c r="H811" s="57">
        <v>1</v>
      </c>
      <c r="I811" s="57">
        <v>3.17</v>
      </c>
      <c r="J811" s="57">
        <v>3.42</v>
      </c>
      <c r="K811" s="57">
        <v>2.0499999999999998</v>
      </c>
      <c r="L811" s="57">
        <v>1.1200000000000001</v>
      </c>
      <c r="M811" s="57">
        <v>51</v>
      </c>
      <c r="N811" s="57">
        <v>54</v>
      </c>
      <c r="O811" s="57">
        <v>0</v>
      </c>
      <c r="P811" s="57">
        <v>26</v>
      </c>
      <c r="Q811" s="57">
        <v>27</v>
      </c>
      <c r="R811" s="57">
        <v>0</v>
      </c>
      <c r="S811" s="57">
        <v>0</v>
      </c>
      <c r="T811" s="57">
        <v>0</v>
      </c>
      <c r="U811" s="57">
        <v>31.37</v>
      </c>
      <c r="V811" s="57">
        <v>29.41</v>
      </c>
      <c r="W811" s="57">
        <v>39.22</v>
      </c>
      <c r="X811" s="57">
        <v>40.74</v>
      </c>
      <c r="Y811" s="57">
        <v>25.93</v>
      </c>
      <c r="Z811" s="57">
        <v>33.33</v>
      </c>
      <c r="AA811" s="57">
        <v>38.46</v>
      </c>
      <c r="AB811" s="57">
        <v>37.04</v>
      </c>
      <c r="AC811" s="57">
        <v>23</v>
      </c>
      <c r="AD811" s="57">
        <v>30</v>
      </c>
      <c r="AE811" s="57">
        <v>52.17</v>
      </c>
      <c r="AF811" s="57">
        <v>43.33</v>
      </c>
      <c r="AI811" s="45">
        <f t="shared" si="182"/>
        <v>-2.7040000000000006</v>
      </c>
      <c r="AJ811" s="46">
        <f t="shared" si="183"/>
        <v>2.7040000000000006</v>
      </c>
      <c r="AK811" s="63" t="str">
        <f t="shared" si="184"/>
        <v>N</v>
      </c>
      <c r="AL811" s="63" t="str">
        <f t="shared" si="185"/>
        <v>N</v>
      </c>
      <c r="AM811" s="44" t="str">
        <f t="shared" si="186"/>
        <v>Win</v>
      </c>
      <c r="AN811" s="44" t="str">
        <f t="shared" si="187"/>
        <v>Loss</v>
      </c>
      <c r="AO811" s="44" t="str">
        <f t="shared" si="188"/>
        <v>Loss</v>
      </c>
      <c r="AP811" s="44">
        <f t="shared" si="189"/>
        <v>108.5</v>
      </c>
      <c r="AQ811" s="44">
        <f t="shared" si="190"/>
        <v>-50</v>
      </c>
      <c r="AR811" s="44">
        <f t="shared" si="191"/>
        <v>-50</v>
      </c>
      <c r="AS811" s="99" t="str">
        <f t="shared" si="192"/>
        <v>-</v>
      </c>
      <c r="AT811" s="99" t="str">
        <f t="shared" si="193"/>
        <v>n/a</v>
      </c>
      <c r="AU811" s="99" t="str">
        <f t="shared" si="194"/>
        <v>-</v>
      </c>
      <c r="AV811" s="99" t="str">
        <f t="shared" si="195"/>
        <v>+</v>
      </c>
      <c r="AW811" s="99" t="str">
        <f t="shared" si="196"/>
        <v>-</v>
      </c>
    </row>
    <row r="812" spans="1:49" ht="15">
      <c r="A812" s="56">
        <v>43620</v>
      </c>
      <c r="B812" s="57" t="s">
        <v>356</v>
      </c>
      <c r="C812" s="57" t="s">
        <v>357</v>
      </c>
      <c r="D812" s="57" t="s">
        <v>2911</v>
      </c>
      <c r="E812" s="57" t="s">
        <v>360</v>
      </c>
      <c r="F812" s="57" t="s">
        <v>404</v>
      </c>
      <c r="G812" s="57">
        <v>2</v>
      </c>
      <c r="H812" s="57">
        <v>2</v>
      </c>
      <c r="I812" s="57">
        <v>2.12</v>
      </c>
      <c r="J812" s="57">
        <v>3.34</v>
      </c>
      <c r="K812" s="57">
        <v>3.07</v>
      </c>
      <c r="L812" s="57">
        <v>-0.95</v>
      </c>
      <c r="M812" s="57">
        <v>25</v>
      </c>
      <c r="N812" s="57">
        <v>23</v>
      </c>
      <c r="O812" s="57">
        <v>2</v>
      </c>
      <c r="P812" s="57">
        <v>14</v>
      </c>
      <c r="Q812" s="57">
        <v>11</v>
      </c>
      <c r="R812" s="57">
        <v>0</v>
      </c>
      <c r="S812" s="57">
        <v>50</v>
      </c>
      <c r="T812" s="57">
        <v>50</v>
      </c>
      <c r="U812" s="57">
        <v>52</v>
      </c>
      <c r="V812" s="57">
        <v>20</v>
      </c>
      <c r="W812" s="57">
        <v>28</v>
      </c>
      <c r="X812" s="57">
        <v>52.17</v>
      </c>
      <c r="Y812" s="57">
        <v>17.39</v>
      </c>
      <c r="Z812" s="57">
        <v>30.43</v>
      </c>
      <c r="AA812" s="57">
        <v>71.430000000000007</v>
      </c>
      <c r="AB812" s="57">
        <v>36.36</v>
      </c>
      <c r="AC812" s="57">
        <v>16</v>
      </c>
      <c r="AD812" s="57">
        <v>13</v>
      </c>
      <c r="AE812" s="57">
        <v>68.75</v>
      </c>
      <c r="AF812" s="57">
        <v>69.23</v>
      </c>
      <c r="AI812" s="45">
        <f t="shared" si="182"/>
        <v>-9.2870000000000008</v>
      </c>
      <c r="AJ812" s="46">
        <f t="shared" si="183"/>
        <v>19.286999999999999</v>
      </c>
      <c r="AK812" s="63" t="str">
        <f t="shared" si="184"/>
        <v>N</v>
      </c>
      <c r="AL812" s="63" t="str">
        <f t="shared" si="185"/>
        <v>N</v>
      </c>
      <c r="AM812" s="44" t="str">
        <f t="shared" si="186"/>
        <v>Loss</v>
      </c>
      <c r="AN812" s="44" t="str">
        <f t="shared" si="187"/>
        <v>Win</v>
      </c>
      <c r="AO812" s="44" t="str">
        <f t="shared" si="188"/>
        <v>Loss</v>
      </c>
      <c r="AP812" s="44">
        <f t="shared" si="189"/>
        <v>-50</v>
      </c>
      <c r="AQ812" s="44">
        <f t="shared" si="190"/>
        <v>117</v>
      </c>
      <c r="AR812" s="44">
        <f t="shared" si="191"/>
        <v>-50</v>
      </c>
      <c r="AS812" s="99" t="str">
        <f t="shared" si="192"/>
        <v>+</v>
      </c>
      <c r="AT812" s="99" t="str">
        <f t="shared" si="193"/>
        <v>-</v>
      </c>
      <c r="AU812" s="99" t="str">
        <f t="shared" si="194"/>
        <v>-</v>
      </c>
      <c r="AV812" s="99" t="str">
        <f t="shared" si="195"/>
        <v>+</v>
      </c>
      <c r="AW812" s="99" t="str">
        <f t="shared" si="196"/>
        <v>-</v>
      </c>
    </row>
    <row r="813" spans="1:49" ht="15">
      <c r="A813" s="56">
        <v>43620</v>
      </c>
      <c r="B813" s="57" t="s">
        <v>448</v>
      </c>
      <c r="C813" s="57" t="s">
        <v>807</v>
      </c>
      <c r="D813" s="57" t="s">
        <v>2912</v>
      </c>
      <c r="E813" s="57" t="s">
        <v>2913</v>
      </c>
      <c r="F813" s="57" t="s">
        <v>2914</v>
      </c>
      <c r="G813" s="57">
        <v>0</v>
      </c>
      <c r="H813" s="57">
        <v>0</v>
      </c>
      <c r="I813" s="57">
        <v>1.69</v>
      </c>
      <c r="J813" s="57">
        <v>3.57</v>
      </c>
      <c r="K813" s="57">
        <v>4.7699999999999996</v>
      </c>
      <c r="L813" s="57">
        <v>-3.08</v>
      </c>
      <c r="M813" s="57">
        <v>34</v>
      </c>
      <c r="N813" s="57">
        <v>28</v>
      </c>
      <c r="O813" s="57">
        <v>0</v>
      </c>
      <c r="P813" s="57">
        <v>18</v>
      </c>
      <c r="Q813" s="57">
        <v>15</v>
      </c>
      <c r="R813" s="57">
        <v>0</v>
      </c>
      <c r="S813" s="57">
        <v>0</v>
      </c>
      <c r="T813" s="57">
        <v>0</v>
      </c>
      <c r="U813" s="57">
        <v>26.47</v>
      </c>
      <c r="V813" s="57">
        <v>20.59</v>
      </c>
      <c r="W813" s="57">
        <v>52.94</v>
      </c>
      <c r="X813" s="57">
        <v>50</v>
      </c>
      <c r="Y813" s="57">
        <v>32.14</v>
      </c>
      <c r="Z813" s="57">
        <v>17.86</v>
      </c>
      <c r="AA813" s="57">
        <v>33.33</v>
      </c>
      <c r="AB813" s="57">
        <v>53.33</v>
      </c>
      <c r="AC813" s="57">
        <v>4</v>
      </c>
      <c r="AD813" s="57">
        <v>23</v>
      </c>
      <c r="AE813" s="57">
        <v>50</v>
      </c>
      <c r="AF813" s="57">
        <v>56.52</v>
      </c>
      <c r="AI813" s="45">
        <f t="shared" si="182"/>
        <v>-12.876999999999999</v>
      </c>
      <c r="AJ813" s="46">
        <f t="shared" si="183"/>
        <v>12.876999999999999</v>
      </c>
      <c r="AK813" s="63" t="str">
        <f t="shared" si="184"/>
        <v>N</v>
      </c>
      <c r="AL813" s="63" t="str">
        <f t="shared" si="185"/>
        <v>N</v>
      </c>
      <c r="AM813" s="44" t="str">
        <f t="shared" si="186"/>
        <v>Loss</v>
      </c>
      <c r="AN813" s="44" t="str">
        <f t="shared" si="187"/>
        <v>Win</v>
      </c>
      <c r="AO813" s="44" t="str">
        <f t="shared" si="188"/>
        <v>Loss</v>
      </c>
      <c r="AP813" s="44">
        <f t="shared" si="189"/>
        <v>-50</v>
      </c>
      <c r="AQ813" s="44">
        <f t="shared" si="190"/>
        <v>128.5</v>
      </c>
      <c r="AR813" s="44">
        <f t="shared" si="191"/>
        <v>-50</v>
      </c>
      <c r="AS813" s="99" t="str">
        <f t="shared" si="192"/>
        <v>+</v>
      </c>
      <c r="AT813" s="99" t="str">
        <f t="shared" si="193"/>
        <v>n/a</v>
      </c>
      <c r="AU813" s="99" t="str">
        <f t="shared" si="194"/>
        <v>-</v>
      </c>
      <c r="AV813" s="99" t="str">
        <f t="shared" si="195"/>
        <v>-</v>
      </c>
      <c r="AW813" s="99" t="str">
        <f t="shared" si="196"/>
        <v>-</v>
      </c>
    </row>
    <row r="814" spans="1:49" ht="15">
      <c r="A814" s="56">
        <v>43620</v>
      </c>
      <c r="B814" s="57" t="s">
        <v>448</v>
      </c>
      <c r="C814" s="57" t="s">
        <v>807</v>
      </c>
      <c r="D814" s="57" t="s">
        <v>2915</v>
      </c>
      <c r="E814" s="57" t="s">
        <v>2916</v>
      </c>
      <c r="F814" s="57" t="s">
        <v>2917</v>
      </c>
      <c r="G814" s="57">
        <v>0</v>
      </c>
      <c r="H814" s="57">
        <v>0</v>
      </c>
      <c r="I814" s="57">
        <v>1.67</v>
      </c>
      <c r="J814" s="57">
        <v>3.5</v>
      </c>
      <c r="K814" s="57">
        <v>5.18</v>
      </c>
      <c r="L814" s="57">
        <v>-3.51</v>
      </c>
      <c r="M814" s="57">
        <v>35</v>
      </c>
      <c r="N814" s="57">
        <v>30</v>
      </c>
      <c r="O814" s="57">
        <v>0</v>
      </c>
      <c r="P814" s="57">
        <v>16</v>
      </c>
      <c r="Q814" s="57">
        <v>16</v>
      </c>
      <c r="R814" s="57">
        <v>0</v>
      </c>
      <c r="S814" s="57">
        <v>0</v>
      </c>
      <c r="T814" s="57">
        <v>0</v>
      </c>
      <c r="U814" s="57">
        <v>28.57</v>
      </c>
      <c r="V814" s="57">
        <v>28.57</v>
      </c>
      <c r="W814" s="57">
        <v>42.86</v>
      </c>
      <c r="X814" s="57">
        <v>60</v>
      </c>
      <c r="Y814" s="57">
        <v>23.33</v>
      </c>
      <c r="Z814" s="57">
        <v>16.670000000000002</v>
      </c>
      <c r="AA814" s="57">
        <v>18.75</v>
      </c>
      <c r="AB814" s="57">
        <v>56.25</v>
      </c>
      <c r="AC814" s="57">
        <v>21</v>
      </c>
      <c r="AD814" s="57">
        <v>23</v>
      </c>
      <c r="AE814" s="57">
        <v>33.33</v>
      </c>
      <c r="AF814" s="57">
        <v>78.260000000000005</v>
      </c>
      <c r="AI814" s="45">
        <f t="shared" si="182"/>
        <v>-11</v>
      </c>
      <c r="AJ814" s="46">
        <f t="shared" si="183"/>
        <v>11</v>
      </c>
      <c r="AK814" s="63" t="str">
        <f t="shared" si="184"/>
        <v>N</v>
      </c>
      <c r="AL814" s="63" t="str">
        <f t="shared" si="185"/>
        <v>N</v>
      </c>
      <c r="AM814" s="44" t="str">
        <f t="shared" si="186"/>
        <v>Loss</v>
      </c>
      <c r="AN814" s="44" t="str">
        <f t="shared" si="187"/>
        <v>Win</v>
      </c>
      <c r="AO814" s="44" t="str">
        <f t="shared" si="188"/>
        <v>Loss</v>
      </c>
      <c r="AP814" s="44">
        <f t="shared" si="189"/>
        <v>-50</v>
      </c>
      <c r="AQ814" s="44">
        <f t="shared" si="190"/>
        <v>125</v>
      </c>
      <c r="AR814" s="44">
        <f t="shared" si="191"/>
        <v>-50</v>
      </c>
      <c r="AS814" s="99" t="str">
        <f t="shared" si="192"/>
        <v>+</v>
      </c>
      <c r="AT814" s="99" t="str">
        <f t="shared" si="193"/>
        <v>n/a</v>
      </c>
      <c r="AU814" s="99" t="str">
        <f t="shared" si="194"/>
        <v>-</v>
      </c>
      <c r="AV814" s="99" t="str">
        <f t="shared" si="195"/>
        <v>-</v>
      </c>
      <c r="AW814" s="99" t="str">
        <f t="shared" si="196"/>
        <v>-</v>
      </c>
    </row>
    <row r="815" spans="1:49" ht="15">
      <c r="A815" s="56">
        <v>43620</v>
      </c>
      <c r="B815" s="57" t="s">
        <v>420</v>
      </c>
      <c r="C815" s="57" t="s">
        <v>931</v>
      </c>
      <c r="D815" s="57" t="s">
        <v>2918</v>
      </c>
      <c r="E815" s="57" t="s">
        <v>2919</v>
      </c>
      <c r="F815" s="57" t="s">
        <v>2920</v>
      </c>
      <c r="G815" s="57">
        <v>0</v>
      </c>
      <c r="H815" s="57">
        <v>0</v>
      </c>
      <c r="I815" s="57">
        <v>2.46</v>
      </c>
      <c r="J815" s="57">
        <v>3.71</v>
      </c>
      <c r="K815" s="57">
        <v>2.39</v>
      </c>
      <c r="L815" s="57">
        <v>7.0000000000000007E-2</v>
      </c>
      <c r="M815" s="57">
        <v>9</v>
      </c>
      <c r="N815" s="57">
        <v>27</v>
      </c>
      <c r="O815" s="57">
        <v>0</v>
      </c>
      <c r="P815" s="57">
        <v>5</v>
      </c>
      <c r="Q815" s="57">
        <v>14</v>
      </c>
      <c r="R815" s="57">
        <v>0</v>
      </c>
      <c r="S815" s="57">
        <v>0</v>
      </c>
      <c r="T815" s="57">
        <v>0</v>
      </c>
      <c r="U815" s="57">
        <v>11.11</v>
      </c>
      <c r="V815" s="57">
        <v>22.22</v>
      </c>
      <c r="W815" s="57">
        <v>66.67</v>
      </c>
      <c r="X815" s="57">
        <v>29.63</v>
      </c>
      <c r="Y815" s="57">
        <v>22.22</v>
      </c>
      <c r="Z815" s="57">
        <v>48.15</v>
      </c>
      <c r="AA815" s="57">
        <v>20</v>
      </c>
      <c r="AB815" s="57">
        <v>28.57</v>
      </c>
      <c r="AC815" s="57">
        <v>2</v>
      </c>
      <c r="AD815" s="57">
        <v>10</v>
      </c>
      <c r="AE815" s="57">
        <v>50</v>
      </c>
      <c r="AF815" s="57">
        <v>40</v>
      </c>
      <c r="AI815" s="45">
        <f t="shared" si="182"/>
        <v>-7.4079999999999995</v>
      </c>
      <c r="AJ815" s="46">
        <f t="shared" si="183"/>
        <v>7.4079999999999995</v>
      </c>
      <c r="AK815" s="63" t="str">
        <f t="shared" si="184"/>
        <v>N</v>
      </c>
      <c r="AL815" s="63" t="str">
        <f t="shared" si="185"/>
        <v>N</v>
      </c>
      <c r="AM815" s="44" t="str">
        <f t="shared" si="186"/>
        <v>Loss</v>
      </c>
      <c r="AN815" s="44" t="str">
        <f t="shared" si="187"/>
        <v>Win</v>
      </c>
      <c r="AO815" s="44" t="str">
        <f t="shared" si="188"/>
        <v>Loss</v>
      </c>
      <c r="AP815" s="44">
        <f t="shared" si="189"/>
        <v>-50</v>
      </c>
      <c r="AQ815" s="44">
        <f t="shared" si="190"/>
        <v>135.5</v>
      </c>
      <c r="AR815" s="44">
        <f t="shared" si="191"/>
        <v>-50</v>
      </c>
      <c r="AS815" s="99" t="str">
        <f t="shared" si="192"/>
        <v>-</v>
      </c>
      <c r="AT815" s="99" t="str">
        <f t="shared" si="193"/>
        <v>n/a</v>
      </c>
      <c r="AU815" s="99" t="str">
        <f t="shared" si="194"/>
        <v>-</v>
      </c>
      <c r="AV815" s="99" t="str">
        <f t="shared" si="195"/>
        <v>-</v>
      </c>
      <c r="AW815" s="99" t="str">
        <f t="shared" si="196"/>
        <v>-</v>
      </c>
    </row>
    <row r="816" spans="1:49" ht="15">
      <c r="A816" s="56">
        <v>43620</v>
      </c>
      <c r="B816" s="57" t="s">
        <v>420</v>
      </c>
      <c r="C816" s="57" t="s">
        <v>421</v>
      </c>
      <c r="D816" s="57" t="s">
        <v>2921</v>
      </c>
      <c r="E816" s="57" t="s">
        <v>2922</v>
      </c>
      <c r="F816" s="57" t="s">
        <v>423</v>
      </c>
      <c r="G816" s="57">
        <v>3</v>
      </c>
      <c r="H816" s="57">
        <v>0</v>
      </c>
      <c r="I816" s="57">
        <v>2.58</v>
      </c>
      <c r="J816" s="57">
        <v>3.87</v>
      </c>
      <c r="K816" s="57">
        <v>2.2000000000000002</v>
      </c>
      <c r="L816" s="57">
        <v>0.38</v>
      </c>
      <c r="M816" s="57">
        <v>34</v>
      </c>
      <c r="N816" s="57">
        <v>58</v>
      </c>
      <c r="O816" s="57">
        <v>2</v>
      </c>
      <c r="P816" s="57">
        <v>17</v>
      </c>
      <c r="Q816" s="57">
        <v>29</v>
      </c>
      <c r="R816" s="57">
        <v>50</v>
      </c>
      <c r="S816" s="57">
        <v>50</v>
      </c>
      <c r="T816" s="57">
        <v>0</v>
      </c>
      <c r="U816" s="57">
        <v>35.29</v>
      </c>
      <c r="V816" s="57">
        <v>23.53</v>
      </c>
      <c r="W816" s="57">
        <v>41.18</v>
      </c>
      <c r="X816" s="57">
        <v>41.38</v>
      </c>
      <c r="Y816" s="57">
        <v>24.14</v>
      </c>
      <c r="Z816" s="57">
        <v>34.479999999999997</v>
      </c>
      <c r="AA816" s="57">
        <v>52.94</v>
      </c>
      <c r="AB816" s="57">
        <v>31.03</v>
      </c>
      <c r="AC816" s="57">
        <v>16</v>
      </c>
      <c r="AD816" s="57">
        <v>31</v>
      </c>
      <c r="AE816" s="57">
        <v>50</v>
      </c>
      <c r="AF816" s="57">
        <v>51.61</v>
      </c>
      <c r="AI816" s="45">
        <f t="shared" si="182"/>
        <v>17.381</v>
      </c>
      <c r="AJ816" s="46">
        <f t="shared" si="183"/>
        <v>-7.3809999999999985</v>
      </c>
      <c r="AK816" s="63" t="str">
        <f t="shared" si="184"/>
        <v>N</v>
      </c>
      <c r="AL816" s="63" t="str">
        <f t="shared" si="185"/>
        <v>N</v>
      </c>
      <c r="AM816" s="44" t="str">
        <f t="shared" si="186"/>
        <v>Win</v>
      </c>
      <c r="AN816" s="44" t="str">
        <f t="shared" si="187"/>
        <v>Loss</v>
      </c>
      <c r="AO816" s="44" t="str">
        <f t="shared" si="188"/>
        <v>Loss</v>
      </c>
      <c r="AP816" s="44">
        <f t="shared" si="189"/>
        <v>79</v>
      </c>
      <c r="AQ816" s="44">
        <f t="shared" si="190"/>
        <v>-50</v>
      </c>
      <c r="AR816" s="44">
        <f t="shared" si="191"/>
        <v>-50</v>
      </c>
      <c r="AS816" s="99" t="str">
        <f t="shared" si="192"/>
        <v>-</v>
      </c>
      <c r="AT816" s="99" t="str">
        <f t="shared" si="193"/>
        <v>+</v>
      </c>
      <c r="AU816" s="99" t="str">
        <f t="shared" si="194"/>
        <v>-</v>
      </c>
      <c r="AV816" s="99" t="str">
        <f t="shared" si="195"/>
        <v>+</v>
      </c>
      <c r="AW816" s="99" t="str">
        <f t="shared" si="196"/>
        <v>+</v>
      </c>
    </row>
    <row r="817" spans="1:49" ht="15">
      <c r="A817" s="56">
        <v>43620</v>
      </c>
      <c r="B817" s="57" t="s">
        <v>420</v>
      </c>
      <c r="C817" s="57" t="s">
        <v>425</v>
      </c>
      <c r="D817" s="57" t="s">
        <v>2923</v>
      </c>
      <c r="E817" s="57" t="s">
        <v>2924</v>
      </c>
      <c r="F817" s="57" t="s">
        <v>2925</v>
      </c>
      <c r="G817" s="57">
        <v>1</v>
      </c>
      <c r="H817" s="57">
        <v>0</v>
      </c>
      <c r="I817" s="57">
        <v>1.4</v>
      </c>
      <c r="J817" s="57">
        <v>4.8</v>
      </c>
      <c r="K817" s="57">
        <v>5.6</v>
      </c>
      <c r="L817" s="57">
        <v>-4.2</v>
      </c>
      <c r="M817" s="57">
        <v>34</v>
      </c>
      <c r="N817" s="57">
        <v>10</v>
      </c>
      <c r="O817" s="57">
        <v>0</v>
      </c>
      <c r="P817" s="57">
        <v>17</v>
      </c>
      <c r="Q817" s="57">
        <v>4</v>
      </c>
      <c r="R817" s="57">
        <v>0</v>
      </c>
      <c r="S817" s="57">
        <v>0</v>
      </c>
      <c r="T817" s="57">
        <v>0</v>
      </c>
      <c r="U817" s="57">
        <v>55.88</v>
      </c>
      <c r="V817" s="57">
        <v>2.94</v>
      </c>
      <c r="W817" s="57">
        <v>41.18</v>
      </c>
      <c r="X817" s="57">
        <v>30</v>
      </c>
      <c r="Y817" s="57">
        <v>20</v>
      </c>
      <c r="Z817" s="57">
        <v>50</v>
      </c>
      <c r="AA817" s="57">
        <v>64.709999999999994</v>
      </c>
      <c r="AB817" s="57">
        <v>50</v>
      </c>
      <c r="AC817" s="57">
        <v>25</v>
      </c>
      <c r="AD817" s="57">
        <v>1</v>
      </c>
      <c r="AE817" s="57">
        <v>68</v>
      </c>
      <c r="AF817" s="57">
        <v>0</v>
      </c>
      <c r="AI817" s="45">
        <f t="shared" si="182"/>
        <v>5.2340000000000018</v>
      </c>
      <c r="AJ817" s="46">
        <f t="shared" si="183"/>
        <v>-5.2340000000000018</v>
      </c>
      <c r="AK817" s="63" t="str">
        <f t="shared" si="184"/>
        <v>N</v>
      </c>
      <c r="AL817" s="63" t="str">
        <f t="shared" si="185"/>
        <v>N</v>
      </c>
      <c r="AM817" s="44" t="str">
        <f t="shared" si="186"/>
        <v>Win</v>
      </c>
      <c r="AN817" s="44" t="str">
        <f t="shared" si="187"/>
        <v>Loss</v>
      </c>
      <c r="AO817" s="44" t="str">
        <f t="shared" si="188"/>
        <v>Loss</v>
      </c>
      <c r="AP817" s="44">
        <f t="shared" si="189"/>
        <v>20</v>
      </c>
      <c r="AQ817" s="44">
        <f t="shared" si="190"/>
        <v>-50</v>
      </c>
      <c r="AR817" s="44">
        <f t="shared" si="191"/>
        <v>-50</v>
      </c>
      <c r="AS817" s="99" t="str">
        <f t="shared" si="192"/>
        <v>+</v>
      </c>
      <c r="AT817" s="99" t="str">
        <f t="shared" si="193"/>
        <v>n/a</v>
      </c>
      <c r="AU817" s="99" t="str">
        <f t="shared" si="194"/>
        <v>+</v>
      </c>
      <c r="AV817" s="99" t="str">
        <f t="shared" si="195"/>
        <v>+</v>
      </c>
      <c r="AW817" s="99" t="str">
        <f t="shared" si="196"/>
        <v>+</v>
      </c>
    </row>
    <row r="818" spans="1:49" ht="15">
      <c r="A818" s="56">
        <v>43620</v>
      </c>
      <c r="B818" s="57" t="s">
        <v>420</v>
      </c>
      <c r="C818" s="57" t="s">
        <v>1086</v>
      </c>
      <c r="D818" s="57" t="s">
        <v>2926</v>
      </c>
      <c r="E818" s="57" t="s">
        <v>2927</v>
      </c>
      <c r="F818" s="57" t="s">
        <v>2928</v>
      </c>
      <c r="G818" s="57">
        <v>2</v>
      </c>
      <c r="H818" s="57">
        <v>0</v>
      </c>
      <c r="I818" s="57">
        <v>1.58</v>
      </c>
      <c r="J818" s="57">
        <v>3.86</v>
      </c>
      <c r="K818" s="57">
        <v>5.59</v>
      </c>
      <c r="L818" s="57">
        <v>-4.01</v>
      </c>
      <c r="M818" s="57">
        <v>14</v>
      </c>
      <c r="N818" s="57">
        <v>42</v>
      </c>
      <c r="O818" s="57">
        <v>0</v>
      </c>
      <c r="P818" s="57">
        <v>7</v>
      </c>
      <c r="Q818" s="57">
        <v>20</v>
      </c>
      <c r="R818" s="57">
        <v>0</v>
      </c>
      <c r="S818" s="57">
        <v>0</v>
      </c>
      <c r="T818" s="57">
        <v>0</v>
      </c>
      <c r="U818" s="57">
        <v>35.71</v>
      </c>
      <c r="V818" s="57">
        <v>21.43</v>
      </c>
      <c r="W818" s="57">
        <v>42.86</v>
      </c>
      <c r="X818" s="57">
        <v>47.62</v>
      </c>
      <c r="Y818" s="57">
        <v>21.43</v>
      </c>
      <c r="Z818" s="57">
        <v>30.95</v>
      </c>
      <c r="AA818" s="57">
        <v>28.57</v>
      </c>
      <c r="AB818" s="57">
        <v>50</v>
      </c>
      <c r="AC818" s="57">
        <v>11</v>
      </c>
      <c r="AD818" s="57">
        <v>26</v>
      </c>
      <c r="AE818" s="57">
        <v>36.36</v>
      </c>
      <c r="AF818" s="57">
        <v>61.54</v>
      </c>
      <c r="AI818" s="45">
        <f t="shared" si="182"/>
        <v>-4.7640000000000002</v>
      </c>
      <c r="AJ818" s="46">
        <f t="shared" si="183"/>
        <v>4.7640000000000002</v>
      </c>
      <c r="AK818" s="63" t="str">
        <f t="shared" si="184"/>
        <v>N</v>
      </c>
      <c r="AL818" s="63" t="str">
        <f t="shared" si="185"/>
        <v>N</v>
      </c>
      <c r="AM818" s="44" t="str">
        <f t="shared" si="186"/>
        <v>Win</v>
      </c>
      <c r="AN818" s="44" t="str">
        <f t="shared" si="187"/>
        <v>Loss</v>
      </c>
      <c r="AO818" s="44" t="str">
        <f t="shared" si="188"/>
        <v>Loss</v>
      </c>
      <c r="AP818" s="44">
        <f t="shared" si="189"/>
        <v>29</v>
      </c>
      <c r="AQ818" s="44">
        <f t="shared" si="190"/>
        <v>-50</v>
      </c>
      <c r="AR818" s="44">
        <f t="shared" si="191"/>
        <v>-50</v>
      </c>
      <c r="AS818" s="99" t="str">
        <f t="shared" si="192"/>
        <v>+</v>
      </c>
      <c r="AT818" s="99" t="str">
        <f t="shared" si="193"/>
        <v>n/a</v>
      </c>
      <c r="AU818" s="99" t="str">
        <f t="shared" si="194"/>
        <v>-</v>
      </c>
      <c r="AV818" s="99" t="str">
        <f t="shared" si="195"/>
        <v>-</v>
      </c>
      <c r="AW818" s="99" t="str">
        <f t="shared" si="196"/>
        <v>-</v>
      </c>
    </row>
    <row r="819" spans="1:49" ht="15">
      <c r="A819" s="56">
        <v>43620</v>
      </c>
      <c r="B819" s="57" t="s">
        <v>267</v>
      </c>
      <c r="C819" s="57" t="s">
        <v>1107</v>
      </c>
      <c r="D819" s="57" t="s">
        <v>2929</v>
      </c>
      <c r="E819" s="57" t="s">
        <v>2202</v>
      </c>
      <c r="F819" s="57" t="s">
        <v>2523</v>
      </c>
      <c r="G819" s="57">
        <v>2</v>
      </c>
      <c r="H819" s="57">
        <v>3</v>
      </c>
      <c r="I819" s="57">
        <v>1.35</v>
      </c>
      <c r="J819" s="57">
        <v>4.9000000000000004</v>
      </c>
      <c r="K819" s="57">
        <v>7.14</v>
      </c>
      <c r="L819" s="57">
        <v>-5.79</v>
      </c>
      <c r="M819" s="57">
        <v>8</v>
      </c>
      <c r="N819" s="57">
        <v>5</v>
      </c>
      <c r="O819" s="57">
        <v>0</v>
      </c>
      <c r="P819" s="57">
        <v>4</v>
      </c>
      <c r="Q819" s="57">
        <v>1</v>
      </c>
      <c r="R819" s="57">
        <v>0</v>
      </c>
      <c r="S819" s="57">
        <v>0</v>
      </c>
      <c r="T819" s="57">
        <v>0</v>
      </c>
      <c r="U819" s="57">
        <v>75</v>
      </c>
      <c r="V819" s="57">
        <v>12.5</v>
      </c>
      <c r="W819" s="57">
        <v>12.5</v>
      </c>
      <c r="X819" s="57">
        <v>20</v>
      </c>
      <c r="Y819" s="57">
        <v>20</v>
      </c>
      <c r="Z819" s="57">
        <v>60</v>
      </c>
      <c r="AA819" s="57">
        <v>50</v>
      </c>
      <c r="AB819" s="57">
        <v>0</v>
      </c>
      <c r="AC819" s="57">
        <v>7</v>
      </c>
      <c r="AD819" s="57">
        <v>4</v>
      </c>
      <c r="AE819" s="57">
        <v>71.430000000000007</v>
      </c>
      <c r="AF819" s="57">
        <v>25</v>
      </c>
      <c r="AI819" s="45">
        <f t="shared" si="182"/>
        <v>19.75</v>
      </c>
      <c r="AJ819" s="46">
        <f t="shared" si="183"/>
        <v>-19.75</v>
      </c>
      <c r="AK819" s="63" t="str">
        <f t="shared" si="184"/>
        <v>N</v>
      </c>
      <c r="AL819" s="63" t="str">
        <f t="shared" si="185"/>
        <v>N</v>
      </c>
      <c r="AM819" s="44" t="str">
        <f t="shared" si="186"/>
        <v>Loss</v>
      </c>
      <c r="AN819" s="44" t="str">
        <f t="shared" si="187"/>
        <v>Loss</v>
      </c>
      <c r="AO819" s="44" t="str">
        <f t="shared" si="188"/>
        <v>Win</v>
      </c>
      <c r="AP819" s="44">
        <f t="shared" si="189"/>
        <v>-50</v>
      </c>
      <c r="AQ819" s="44">
        <f t="shared" si="190"/>
        <v>-50</v>
      </c>
      <c r="AR819" s="44">
        <f t="shared" si="191"/>
        <v>307</v>
      </c>
      <c r="AS819" s="99" t="str">
        <f t="shared" si="192"/>
        <v>+</v>
      </c>
      <c r="AT819" s="99" t="str">
        <f t="shared" si="193"/>
        <v>n/a</v>
      </c>
      <c r="AU819" s="99" t="str">
        <f t="shared" si="194"/>
        <v>+</v>
      </c>
      <c r="AV819" s="99" t="str">
        <f t="shared" si="195"/>
        <v>+</v>
      </c>
      <c r="AW819" s="99" t="str">
        <f t="shared" si="196"/>
        <v>+</v>
      </c>
    </row>
    <row r="820" spans="1:49" ht="15">
      <c r="A820" s="56">
        <v>43620</v>
      </c>
      <c r="B820" s="57" t="s">
        <v>958</v>
      </c>
      <c r="C820" s="57" t="s">
        <v>959</v>
      </c>
      <c r="D820" s="57" t="s">
        <v>2930</v>
      </c>
      <c r="E820" s="57" t="s">
        <v>2514</v>
      </c>
      <c r="F820" s="57" t="s">
        <v>1306</v>
      </c>
      <c r="G820" s="57">
        <v>1</v>
      </c>
      <c r="H820" s="57">
        <v>2</v>
      </c>
      <c r="I820" s="57">
        <v>5.08</v>
      </c>
      <c r="J820" s="57">
        <v>3.29</v>
      </c>
      <c r="K820" s="57">
        <v>1.72</v>
      </c>
      <c r="L820" s="57">
        <v>3.36</v>
      </c>
      <c r="M820" s="57">
        <v>15</v>
      </c>
      <c r="N820" s="57">
        <v>14</v>
      </c>
      <c r="O820" s="57">
        <v>2</v>
      </c>
      <c r="P820" s="57">
        <v>6</v>
      </c>
      <c r="Q820" s="57">
        <v>8</v>
      </c>
      <c r="R820" s="57">
        <v>50</v>
      </c>
      <c r="S820" s="57">
        <v>0</v>
      </c>
      <c r="T820" s="57">
        <v>50</v>
      </c>
      <c r="U820" s="57">
        <v>20</v>
      </c>
      <c r="V820" s="57">
        <v>33.33</v>
      </c>
      <c r="W820" s="57">
        <v>46.67</v>
      </c>
      <c r="X820" s="57">
        <v>21.43</v>
      </c>
      <c r="Y820" s="57">
        <v>42.86</v>
      </c>
      <c r="Z820" s="57">
        <v>35.71</v>
      </c>
      <c r="AA820" s="57">
        <v>50</v>
      </c>
      <c r="AB820" s="57">
        <v>12.5</v>
      </c>
      <c r="AC820" s="57">
        <v>4</v>
      </c>
      <c r="AD820" s="57">
        <v>5</v>
      </c>
      <c r="AE820" s="57">
        <v>75</v>
      </c>
      <c r="AF820" s="57">
        <v>60</v>
      </c>
      <c r="AI820" s="45">
        <f t="shared" si="182"/>
        <v>-3.4310000000000018</v>
      </c>
      <c r="AJ820" s="46">
        <f t="shared" si="183"/>
        <v>3.4310000000000018</v>
      </c>
      <c r="AK820" s="63" t="str">
        <f t="shared" si="184"/>
        <v>N</v>
      </c>
      <c r="AL820" s="63" t="str">
        <f t="shared" si="185"/>
        <v>N</v>
      </c>
      <c r="AM820" s="44" t="str">
        <f t="shared" si="186"/>
        <v>Loss</v>
      </c>
      <c r="AN820" s="44" t="str">
        <f t="shared" si="187"/>
        <v>Loss</v>
      </c>
      <c r="AO820" s="44" t="str">
        <f t="shared" si="188"/>
        <v>Win</v>
      </c>
      <c r="AP820" s="44">
        <f t="shared" si="189"/>
        <v>-50</v>
      </c>
      <c r="AQ820" s="44">
        <f t="shared" si="190"/>
        <v>-50</v>
      </c>
      <c r="AR820" s="44">
        <f t="shared" si="191"/>
        <v>36</v>
      </c>
      <c r="AS820" s="99" t="str">
        <f t="shared" si="192"/>
        <v>-</v>
      </c>
      <c r="AT820" s="99" t="str">
        <f t="shared" si="193"/>
        <v>-</v>
      </c>
      <c r="AU820" s="99" t="str">
        <f t="shared" si="194"/>
        <v>-</v>
      </c>
      <c r="AV820" s="99" t="str">
        <f t="shared" si="195"/>
        <v>+</v>
      </c>
      <c r="AW820" s="99" t="str">
        <f t="shared" si="196"/>
        <v>-</v>
      </c>
    </row>
    <row r="821" spans="1:49" ht="15">
      <c r="A821" s="56">
        <v>43620</v>
      </c>
      <c r="B821" s="57" t="s">
        <v>356</v>
      </c>
      <c r="C821" s="57" t="s">
        <v>357</v>
      </c>
      <c r="D821" s="57" t="s">
        <v>2931</v>
      </c>
      <c r="E821" s="57" t="s">
        <v>435</v>
      </c>
      <c r="F821" s="57" t="s">
        <v>405</v>
      </c>
      <c r="G821" s="57">
        <v>1</v>
      </c>
      <c r="H821" s="57">
        <v>3</v>
      </c>
      <c r="I821" s="57">
        <v>1.67</v>
      </c>
      <c r="J821" s="57">
        <v>3.1</v>
      </c>
      <c r="K821" s="57">
        <v>5.2</v>
      </c>
      <c r="L821" s="57">
        <v>-3.53</v>
      </c>
      <c r="M821" s="57">
        <v>19</v>
      </c>
      <c r="N821" s="57">
        <v>20</v>
      </c>
      <c r="O821" s="57">
        <v>0</v>
      </c>
      <c r="P821" s="57">
        <v>8</v>
      </c>
      <c r="Q821" s="57">
        <v>11</v>
      </c>
      <c r="R821" s="57">
        <v>0</v>
      </c>
      <c r="S821" s="57">
        <v>0</v>
      </c>
      <c r="T821" s="57">
        <v>0</v>
      </c>
      <c r="U821" s="57">
        <v>47.37</v>
      </c>
      <c r="V821" s="57">
        <v>15.79</v>
      </c>
      <c r="W821" s="57">
        <v>36.840000000000003</v>
      </c>
      <c r="X821" s="57">
        <v>35</v>
      </c>
      <c r="Y821" s="57">
        <v>50</v>
      </c>
      <c r="Z821" s="57">
        <v>15</v>
      </c>
      <c r="AA821" s="57">
        <v>87.5</v>
      </c>
      <c r="AB821" s="57">
        <v>0</v>
      </c>
      <c r="AC821" s="57">
        <v>8</v>
      </c>
      <c r="AD821" s="57">
        <v>10</v>
      </c>
      <c r="AE821" s="57">
        <v>87.5</v>
      </c>
      <c r="AF821" s="57">
        <v>70</v>
      </c>
      <c r="AI821" s="45">
        <f t="shared" si="182"/>
        <v>-5.3150000000000013</v>
      </c>
      <c r="AJ821" s="46">
        <f t="shared" si="183"/>
        <v>5.3150000000000013</v>
      </c>
      <c r="AK821" s="63" t="str">
        <f t="shared" si="184"/>
        <v>Y</v>
      </c>
      <c r="AL821" s="63" t="str">
        <f t="shared" si="185"/>
        <v>N</v>
      </c>
      <c r="AM821" s="44" t="str">
        <f t="shared" si="186"/>
        <v>Loss</v>
      </c>
      <c r="AN821" s="44" t="str">
        <f t="shared" si="187"/>
        <v>Loss</v>
      </c>
      <c r="AO821" s="44" t="str">
        <f t="shared" si="188"/>
        <v>Win</v>
      </c>
      <c r="AP821" s="44">
        <f t="shared" si="189"/>
        <v>-50</v>
      </c>
      <c r="AQ821" s="44">
        <f t="shared" si="190"/>
        <v>-50</v>
      </c>
      <c r="AR821" s="44">
        <f t="shared" si="191"/>
        <v>210</v>
      </c>
      <c r="AS821" s="99" t="str">
        <f t="shared" si="192"/>
        <v>+</v>
      </c>
      <c r="AT821" s="99" t="str">
        <f t="shared" si="193"/>
        <v>n/a</v>
      </c>
      <c r="AU821" s="99" t="str">
        <f t="shared" si="194"/>
        <v>+</v>
      </c>
      <c r="AV821" s="99" t="str">
        <f t="shared" si="195"/>
        <v>+</v>
      </c>
      <c r="AW821" s="99" t="str">
        <f t="shared" si="196"/>
        <v>-</v>
      </c>
    </row>
    <row r="822" spans="1:49" ht="15">
      <c r="A822" s="56">
        <v>43620</v>
      </c>
      <c r="B822" s="57" t="s">
        <v>267</v>
      </c>
      <c r="C822" s="57" t="s">
        <v>1374</v>
      </c>
      <c r="D822" s="57" t="s">
        <v>2932</v>
      </c>
      <c r="E822" s="57" t="s">
        <v>2933</v>
      </c>
      <c r="F822" s="57" t="s">
        <v>2934</v>
      </c>
      <c r="G822" s="57">
        <v>2</v>
      </c>
      <c r="H822" s="57">
        <v>3</v>
      </c>
      <c r="I822" s="57">
        <v>1.46</v>
      </c>
      <c r="J822" s="57">
        <v>4.41</v>
      </c>
      <c r="K822" s="57">
        <v>6.21</v>
      </c>
      <c r="L822" s="57">
        <v>-4.75</v>
      </c>
      <c r="M822" s="57">
        <v>11</v>
      </c>
      <c r="N822" s="57">
        <v>3</v>
      </c>
      <c r="O822" s="57">
        <v>0</v>
      </c>
      <c r="P822" s="57">
        <v>5</v>
      </c>
      <c r="Q822" s="57">
        <v>2</v>
      </c>
      <c r="R822" s="57">
        <v>0</v>
      </c>
      <c r="S822" s="57">
        <v>0</v>
      </c>
      <c r="T822" s="57">
        <v>0</v>
      </c>
      <c r="U822" s="57">
        <v>63.64</v>
      </c>
      <c r="V822" s="57">
        <v>0</v>
      </c>
      <c r="W822" s="57">
        <v>36.36</v>
      </c>
      <c r="X822" s="57">
        <v>33.33</v>
      </c>
      <c r="Y822" s="57">
        <v>33.33</v>
      </c>
      <c r="Z822" s="57">
        <v>33.33</v>
      </c>
      <c r="AA822" s="57">
        <v>60</v>
      </c>
      <c r="AB822" s="57">
        <v>50</v>
      </c>
      <c r="AC822" s="57">
        <v>10</v>
      </c>
      <c r="AD822" s="57">
        <v>2</v>
      </c>
      <c r="AE822" s="57">
        <v>60</v>
      </c>
      <c r="AF822" s="57">
        <v>50</v>
      </c>
      <c r="AI822" s="45">
        <f t="shared" si="182"/>
        <v>2.1230000000000011</v>
      </c>
      <c r="AJ822" s="46">
        <f t="shared" si="183"/>
        <v>-2.1230000000000011</v>
      </c>
      <c r="AK822" s="63" t="str">
        <f t="shared" si="184"/>
        <v>N</v>
      </c>
      <c r="AL822" s="63" t="str">
        <f t="shared" si="185"/>
        <v>N</v>
      </c>
      <c r="AM822" s="44" t="str">
        <f t="shared" si="186"/>
        <v>Loss</v>
      </c>
      <c r="AN822" s="44" t="str">
        <f t="shared" si="187"/>
        <v>Loss</v>
      </c>
      <c r="AO822" s="44" t="str">
        <f t="shared" si="188"/>
        <v>Win</v>
      </c>
      <c r="AP822" s="44">
        <f t="shared" si="189"/>
        <v>-50</v>
      </c>
      <c r="AQ822" s="44">
        <f t="shared" si="190"/>
        <v>-50</v>
      </c>
      <c r="AR822" s="44">
        <f t="shared" si="191"/>
        <v>260.5</v>
      </c>
      <c r="AS822" s="99" t="str">
        <f t="shared" si="192"/>
        <v>+</v>
      </c>
      <c r="AT822" s="99" t="str">
        <f t="shared" si="193"/>
        <v>n/a</v>
      </c>
      <c r="AU822" s="99" t="str">
        <f t="shared" si="194"/>
        <v>+</v>
      </c>
      <c r="AV822" s="99" t="str">
        <f t="shared" si="195"/>
        <v>+</v>
      </c>
      <c r="AW822" s="99" t="str">
        <f t="shared" si="196"/>
        <v>+</v>
      </c>
    </row>
    <row r="823" spans="1:49" ht="15">
      <c r="A823" s="56">
        <v>43620</v>
      </c>
      <c r="B823" s="57" t="s">
        <v>441</v>
      </c>
      <c r="C823" s="57" t="s">
        <v>1455</v>
      </c>
      <c r="D823" s="57" t="s">
        <v>2935</v>
      </c>
      <c r="E823" s="57" t="s">
        <v>2936</v>
      </c>
      <c r="F823" s="57" t="s">
        <v>2937</v>
      </c>
      <c r="G823" s="57">
        <v>1</v>
      </c>
      <c r="H823" s="57">
        <v>2</v>
      </c>
      <c r="I823" s="57">
        <v>2.56</v>
      </c>
      <c r="J823" s="57">
        <v>2.73</v>
      </c>
      <c r="K823" s="57">
        <v>3.2</v>
      </c>
      <c r="L823" s="57">
        <v>-0.64</v>
      </c>
      <c r="M823" s="57">
        <v>40</v>
      </c>
      <c r="N823" s="57">
        <v>40</v>
      </c>
      <c r="O823" s="57">
        <v>1</v>
      </c>
      <c r="P823" s="57">
        <v>20</v>
      </c>
      <c r="Q823" s="57">
        <v>19</v>
      </c>
      <c r="R823" s="57">
        <v>0</v>
      </c>
      <c r="S823" s="57">
        <v>0</v>
      </c>
      <c r="T823" s="57">
        <v>100</v>
      </c>
      <c r="U823" s="57">
        <v>45</v>
      </c>
      <c r="V823" s="57">
        <v>35</v>
      </c>
      <c r="W823" s="57">
        <v>20</v>
      </c>
      <c r="X823" s="57">
        <v>45</v>
      </c>
      <c r="Y823" s="57">
        <v>27.5</v>
      </c>
      <c r="Z823" s="57">
        <v>27.5</v>
      </c>
      <c r="AA823" s="57">
        <v>40</v>
      </c>
      <c r="AB823" s="57">
        <v>36.840000000000003</v>
      </c>
      <c r="AC823" s="57">
        <v>18</v>
      </c>
      <c r="AD823" s="57">
        <v>29</v>
      </c>
      <c r="AE823" s="57">
        <v>44.44</v>
      </c>
      <c r="AF823" s="57">
        <v>55.17</v>
      </c>
      <c r="AI823" s="45">
        <f t="shared" si="182"/>
        <v>-27.75</v>
      </c>
      <c r="AJ823" s="46">
        <f t="shared" si="183"/>
        <v>27.75</v>
      </c>
      <c r="AK823" s="63" t="str">
        <f t="shared" si="184"/>
        <v>N</v>
      </c>
      <c r="AL823" s="63" t="str">
        <f t="shared" si="185"/>
        <v>N</v>
      </c>
      <c r="AM823" s="44" t="str">
        <f t="shared" si="186"/>
        <v>Loss</v>
      </c>
      <c r="AN823" s="44" t="str">
        <f t="shared" si="187"/>
        <v>Loss</v>
      </c>
      <c r="AO823" s="44" t="str">
        <f t="shared" si="188"/>
        <v>Win</v>
      </c>
      <c r="AP823" s="44">
        <f t="shared" si="189"/>
        <v>-50</v>
      </c>
      <c r="AQ823" s="44">
        <f t="shared" si="190"/>
        <v>-50</v>
      </c>
      <c r="AR823" s="44">
        <f t="shared" si="191"/>
        <v>110</v>
      </c>
      <c r="AS823" s="99" t="str">
        <f t="shared" si="192"/>
        <v>+</v>
      </c>
      <c r="AT823" s="99" t="str">
        <f t="shared" si="193"/>
        <v>-</v>
      </c>
      <c r="AU823" s="99" t="str">
        <f t="shared" si="194"/>
        <v>-</v>
      </c>
      <c r="AV823" s="99" t="str">
        <f t="shared" si="195"/>
        <v>+</v>
      </c>
      <c r="AW823" s="99" t="str">
        <f t="shared" si="196"/>
        <v>-</v>
      </c>
    </row>
    <row r="824" spans="1:49" ht="15">
      <c r="A824" s="56">
        <v>43620</v>
      </c>
      <c r="B824" s="57" t="s">
        <v>441</v>
      </c>
      <c r="C824" s="57" t="s">
        <v>1455</v>
      </c>
      <c r="D824" s="57" t="s">
        <v>2938</v>
      </c>
      <c r="E824" s="57" t="s">
        <v>2939</v>
      </c>
      <c r="F824" s="57" t="s">
        <v>2940</v>
      </c>
      <c r="G824" s="57">
        <v>0</v>
      </c>
      <c r="H824" s="57">
        <v>1</v>
      </c>
      <c r="I824" s="57">
        <v>1.3</v>
      </c>
      <c r="J824" s="57">
        <v>4.8600000000000003</v>
      </c>
      <c r="K824" s="57">
        <v>10.59</v>
      </c>
      <c r="L824" s="57">
        <v>-9.2899999999999991</v>
      </c>
      <c r="M824" s="57">
        <v>43</v>
      </c>
      <c r="N824" s="57">
        <v>46</v>
      </c>
      <c r="O824" s="57">
        <v>1</v>
      </c>
      <c r="P824" s="57">
        <v>21</v>
      </c>
      <c r="Q824" s="57">
        <v>24</v>
      </c>
      <c r="R824" s="57">
        <v>0</v>
      </c>
      <c r="S824" s="57">
        <v>0</v>
      </c>
      <c r="T824" s="57">
        <v>100</v>
      </c>
      <c r="U824" s="57">
        <v>41.86</v>
      </c>
      <c r="V824" s="57">
        <v>37.21</v>
      </c>
      <c r="W824" s="57">
        <v>20.93</v>
      </c>
      <c r="X824" s="57">
        <v>32.61</v>
      </c>
      <c r="Y824" s="57">
        <v>23.91</v>
      </c>
      <c r="Z824" s="57">
        <v>43.48</v>
      </c>
      <c r="AA824" s="57">
        <v>47.62</v>
      </c>
      <c r="AB824" s="57">
        <v>29.17</v>
      </c>
      <c r="AC824" s="57">
        <v>23</v>
      </c>
      <c r="AD824" s="57">
        <v>13</v>
      </c>
      <c r="AE824" s="57">
        <v>47.83</v>
      </c>
      <c r="AF824" s="57">
        <v>46.15</v>
      </c>
      <c r="AI824" s="45">
        <f t="shared" si="182"/>
        <v>-22.310000000000002</v>
      </c>
      <c r="AJ824" s="46">
        <f t="shared" si="183"/>
        <v>22.310000000000002</v>
      </c>
      <c r="AK824" s="63" t="str">
        <f t="shared" si="184"/>
        <v>N</v>
      </c>
      <c r="AL824" s="63" t="str">
        <f t="shared" si="185"/>
        <v>N</v>
      </c>
      <c r="AM824" s="44" t="str">
        <f t="shared" si="186"/>
        <v>Loss</v>
      </c>
      <c r="AN824" s="44" t="str">
        <f t="shared" si="187"/>
        <v>Loss</v>
      </c>
      <c r="AO824" s="44" t="str">
        <f t="shared" si="188"/>
        <v>Win</v>
      </c>
      <c r="AP824" s="44">
        <f t="shared" si="189"/>
        <v>-50</v>
      </c>
      <c r="AQ824" s="44">
        <f t="shared" si="190"/>
        <v>-50</v>
      </c>
      <c r="AR824" s="44">
        <f t="shared" si="191"/>
        <v>479.5</v>
      </c>
      <c r="AS824" s="99" t="str">
        <f t="shared" si="192"/>
        <v>+</v>
      </c>
      <c r="AT824" s="99" t="str">
        <f t="shared" si="193"/>
        <v>-</v>
      </c>
      <c r="AU824" s="99" t="str">
        <f t="shared" si="194"/>
        <v>+</v>
      </c>
      <c r="AV824" s="99" t="str">
        <f t="shared" si="195"/>
        <v>+</v>
      </c>
      <c r="AW824" s="99" t="str">
        <f t="shared" si="196"/>
        <v>-</v>
      </c>
    </row>
    <row r="825" spans="1:49" ht="15">
      <c r="A825" s="56">
        <v>43620</v>
      </c>
      <c r="B825" s="57" t="s">
        <v>441</v>
      </c>
      <c r="C825" s="57" t="s">
        <v>1455</v>
      </c>
      <c r="D825" s="57" t="s">
        <v>2941</v>
      </c>
      <c r="E825" s="57" t="s">
        <v>2942</v>
      </c>
      <c r="F825" s="57" t="s">
        <v>2943</v>
      </c>
      <c r="G825" s="57">
        <v>0</v>
      </c>
      <c r="H825" s="57">
        <v>0</v>
      </c>
      <c r="I825" s="57">
        <v>2.9</v>
      </c>
      <c r="J825" s="57">
        <v>2.0299999999999998</v>
      </c>
      <c r="K825" s="57">
        <v>3.89</v>
      </c>
      <c r="L825" s="57">
        <v>-0.99</v>
      </c>
      <c r="M825" s="57">
        <v>43</v>
      </c>
      <c r="N825" s="57">
        <v>40</v>
      </c>
      <c r="O825" s="57">
        <v>1</v>
      </c>
      <c r="P825" s="57">
        <v>21</v>
      </c>
      <c r="Q825" s="57">
        <v>19</v>
      </c>
      <c r="R825" s="57">
        <v>0</v>
      </c>
      <c r="S825" s="57">
        <v>100</v>
      </c>
      <c r="T825" s="57">
        <v>0</v>
      </c>
      <c r="U825" s="57">
        <v>25.58</v>
      </c>
      <c r="V825" s="57">
        <v>37.21</v>
      </c>
      <c r="W825" s="57">
        <v>37.21</v>
      </c>
      <c r="X825" s="57">
        <v>22.5</v>
      </c>
      <c r="Y825" s="57">
        <v>40</v>
      </c>
      <c r="Z825" s="57">
        <v>37.5</v>
      </c>
      <c r="AA825" s="57">
        <v>38.1</v>
      </c>
      <c r="AB825" s="57">
        <v>5.26</v>
      </c>
      <c r="AC825" s="57">
        <v>16</v>
      </c>
      <c r="AD825" s="57">
        <v>23</v>
      </c>
      <c r="AE825" s="57">
        <v>37.5</v>
      </c>
      <c r="AF825" s="57">
        <v>30.43</v>
      </c>
      <c r="AI825" s="45">
        <f t="shared" si="182"/>
        <v>10.395</v>
      </c>
      <c r="AJ825" s="46">
        <f t="shared" si="183"/>
        <v>9.6050000000000004</v>
      </c>
      <c r="AK825" s="63" t="str">
        <f t="shared" si="184"/>
        <v>N</v>
      </c>
      <c r="AL825" s="63" t="str">
        <f t="shared" si="185"/>
        <v>N</v>
      </c>
      <c r="AM825" s="44" t="str">
        <f t="shared" si="186"/>
        <v>Loss</v>
      </c>
      <c r="AN825" s="44" t="str">
        <f t="shared" si="187"/>
        <v>Win</v>
      </c>
      <c r="AO825" s="44" t="str">
        <f t="shared" si="188"/>
        <v>Loss</v>
      </c>
      <c r="AP825" s="44">
        <f t="shared" si="189"/>
        <v>-50</v>
      </c>
      <c r="AQ825" s="44">
        <f t="shared" si="190"/>
        <v>51.499999999999986</v>
      </c>
      <c r="AR825" s="44">
        <f t="shared" si="191"/>
        <v>-50</v>
      </c>
      <c r="AS825" s="99" t="str">
        <f t="shared" si="192"/>
        <v>+</v>
      </c>
      <c r="AT825" s="99" t="str">
        <f t="shared" si="193"/>
        <v>-</v>
      </c>
      <c r="AU825" s="99" t="str">
        <f t="shared" si="194"/>
        <v>+</v>
      </c>
      <c r="AV825" s="99" t="str">
        <f t="shared" si="195"/>
        <v>+</v>
      </c>
      <c r="AW825" s="99" t="str">
        <f t="shared" si="196"/>
        <v>+</v>
      </c>
    </row>
    <row r="826" spans="1:49" ht="15">
      <c r="A826" s="56">
        <v>43620</v>
      </c>
      <c r="B826" s="57" t="s">
        <v>441</v>
      </c>
      <c r="C826" s="57" t="s">
        <v>1455</v>
      </c>
      <c r="D826" s="57" t="s">
        <v>2944</v>
      </c>
      <c r="E826" s="57" t="s">
        <v>2945</v>
      </c>
      <c r="F826" s="57" t="s">
        <v>2946</v>
      </c>
      <c r="G826" s="57">
        <v>0</v>
      </c>
      <c r="H826" s="57">
        <v>0</v>
      </c>
      <c r="I826" s="57">
        <v>3.93</v>
      </c>
      <c r="J826" s="57">
        <v>3.43</v>
      </c>
      <c r="K826" s="57">
        <v>1.93</v>
      </c>
      <c r="L826" s="57">
        <v>2</v>
      </c>
      <c r="M826" s="57">
        <v>47</v>
      </c>
      <c r="N826" s="57">
        <v>40</v>
      </c>
      <c r="O826" s="57">
        <v>1</v>
      </c>
      <c r="P826" s="57">
        <v>25</v>
      </c>
      <c r="Q826" s="57">
        <v>20</v>
      </c>
      <c r="R826" s="57">
        <v>0</v>
      </c>
      <c r="S826" s="57">
        <v>0</v>
      </c>
      <c r="T826" s="57">
        <v>100</v>
      </c>
      <c r="U826" s="57">
        <v>38.299999999999997</v>
      </c>
      <c r="V826" s="57">
        <v>31.91</v>
      </c>
      <c r="W826" s="57">
        <v>29.79</v>
      </c>
      <c r="X826" s="57">
        <v>37.5</v>
      </c>
      <c r="Y826" s="57">
        <v>40</v>
      </c>
      <c r="Z826" s="57">
        <v>22.5</v>
      </c>
      <c r="AA826" s="57">
        <v>56</v>
      </c>
      <c r="AB826" s="57">
        <v>30</v>
      </c>
      <c r="AC826" s="57">
        <v>24</v>
      </c>
      <c r="AD826" s="57">
        <v>30</v>
      </c>
      <c r="AE826" s="57">
        <v>54.17</v>
      </c>
      <c r="AF826" s="57">
        <v>43.33</v>
      </c>
      <c r="AI826" s="45">
        <f t="shared" si="182"/>
        <v>-32.106999999999999</v>
      </c>
      <c r="AJ826" s="46">
        <f t="shared" si="183"/>
        <v>32.106999999999999</v>
      </c>
      <c r="AK826" s="63" t="str">
        <f t="shared" si="184"/>
        <v>N</v>
      </c>
      <c r="AL826" s="63" t="str">
        <f t="shared" si="185"/>
        <v>N</v>
      </c>
      <c r="AM826" s="44" t="str">
        <f t="shared" si="186"/>
        <v>Loss</v>
      </c>
      <c r="AN826" s="44" t="str">
        <f t="shared" si="187"/>
        <v>Win</v>
      </c>
      <c r="AO826" s="44" t="str">
        <f t="shared" si="188"/>
        <v>Loss</v>
      </c>
      <c r="AP826" s="44">
        <f t="shared" si="189"/>
        <v>-50</v>
      </c>
      <c r="AQ826" s="44">
        <f t="shared" si="190"/>
        <v>121.5</v>
      </c>
      <c r="AR826" s="44">
        <f t="shared" si="191"/>
        <v>-50</v>
      </c>
      <c r="AS826" s="99" t="str">
        <f t="shared" si="192"/>
        <v>-</v>
      </c>
      <c r="AT826" s="99" t="str">
        <f t="shared" si="193"/>
        <v>-</v>
      </c>
      <c r="AU826" s="99" t="str">
        <f t="shared" si="194"/>
        <v>+</v>
      </c>
      <c r="AV826" s="99" t="str">
        <f t="shared" si="195"/>
        <v>+</v>
      </c>
      <c r="AW826" s="99" t="str">
        <f t="shared" si="196"/>
        <v>-</v>
      </c>
    </row>
    <row r="827" spans="1:49" ht="15">
      <c r="A827" s="56">
        <v>43620</v>
      </c>
      <c r="B827" s="57" t="s">
        <v>441</v>
      </c>
      <c r="C827" s="57" t="s">
        <v>1455</v>
      </c>
      <c r="D827" s="57" t="s">
        <v>2947</v>
      </c>
      <c r="E827" s="57" t="s">
        <v>2948</v>
      </c>
      <c r="F827" s="57" t="s">
        <v>2949</v>
      </c>
      <c r="G827" s="57">
        <v>1</v>
      </c>
      <c r="H827" s="57">
        <v>1</v>
      </c>
      <c r="I827" s="57">
        <v>2.2400000000000002</v>
      </c>
      <c r="J827" s="57">
        <v>2.85</v>
      </c>
      <c r="K827" s="57">
        <v>3.78</v>
      </c>
      <c r="L827" s="57">
        <v>-1.54</v>
      </c>
      <c r="M827" s="57">
        <v>46</v>
      </c>
      <c r="N827" s="57">
        <v>40</v>
      </c>
      <c r="O827" s="57">
        <v>1</v>
      </c>
      <c r="P827" s="57">
        <v>23</v>
      </c>
      <c r="Q827" s="57">
        <v>21</v>
      </c>
      <c r="R827" s="57">
        <v>0</v>
      </c>
      <c r="S827" s="57">
        <v>0</v>
      </c>
      <c r="T827" s="57">
        <v>100</v>
      </c>
      <c r="U827" s="57">
        <v>47.83</v>
      </c>
      <c r="V827" s="57">
        <v>23.91</v>
      </c>
      <c r="W827" s="57">
        <v>28.26</v>
      </c>
      <c r="X827" s="57">
        <v>50</v>
      </c>
      <c r="Y827" s="57">
        <v>30</v>
      </c>
      <c r="Z827" s="57">
        <v>20</v>
      </c>
      <c r="AA827" s="57">
        <v>73.91</v>
      </c>
      <c r="AB827" s="57">
        <v>42.86</v>
      </c>
      <c r="AC827" s="57">
        <v>26</v>
      </c>
      <c r="AD827" s="57">
        <v>26</v>
      </c>
      <c r="AE827" s="57">
        <v>73.08</v>
      </c>
      <c r="AF827" s="57">
        <v>69.23</v>
      </c>
      <c r="AI827" s="45">
        <f t="shared" si="182"/>
        <v>-32.695</v>
      </c>
      <c r="AJ827" s="46">
        <f t="shared" si="183"/>
        <v>32.695</v>
      </c>
      <c r="AK827" s="63" t="str">
        <f t="shared" si="184"/>
        <v>N</v>
      </c>
      <c r="AL827" s="63" t="str">
        <f t="shared" si="185"/>
        <v>N</v>
      </c>
      <c r="AM827" s="44" t="str">
        <f t="shared" si="186"/>
        <v>Loss</v>
      </c>
      <c r="AN827" s="44" t="str">
        <f t="shared" si="187"/>
        <v>Win</v>
      </c>
      <c r="AO827" s="44" t="str">
        <f t="shared" si="188"/>
        <v>Loss</v>
      </c>
      <c r="AP827" s="44">
        <f t="shared" si="189"/>
        <v>-50</v>
      </c>
      <c r="AQ827" s="44">
        <f t="shared" si="190"/>
        <v>92.5</v>
      </c>
      <c r="AR827" s="44">
        <f t="shared" si="191"/>
        <v>-50</v>
      </c>
      <c r="AS827" s="99" t="str">
        <f t="shared" si="192"/>
        <v>+</v>
      </c>
      <c r="AT827" s="99" t="str">
        <f t="shared" si="193"/>
        <v>-</v>
      </c>
      <c r="AU827" s="99" t="str">
        <f t="shared" si="194"/>
        <v>-</v>
      </c>
      <c r="AV827" s="99" t="str">
        <f t="shared" si="195"/>
        <v>+</v>
      </c>
      <c r="AW827" s="99" t="str">
        <f t="shared" si="196"/>
        <v>-</v>
      </c>
    </row>
    <row r="828" spans="1:49" ht="15">
      <c r="A828" s="56">
        <v>43620</v>
      </c>
      <c r="B828" s="57" t="s">
        <v>441</v>
      </c>
      <c r="C828" s="57" t="s">
        <v>1455</v>
      </c>
      <c r="D828" s="57" t="s">
        <v>2950</v>
      </c>
      <c r="E828" s="57" t="s">
        <v>2951</v>
      </c>
      <c r="F828" s="57" t="s">
        <v>2952</v>
      </c>
      <c r="G828" s="57">
        <v>4</v>
      </c>
      <c r="H828" s="57">
        <v>3</v>
      </c>
      <c r="I828" s="57">
        <v>2.1</v>
      </c>
      <c r="J828" s="57">
        <v>3.76</v>
      </c>
      <c r="K828" s="57">
        <v>3.07</v>
      </c>
      <c r="L828" s="57">
        <v>-0.97</v>
      </c>
      <c r="M828" s="57">
        <v>40</v>
      </c>
      <c r="N828" s="57">
        <v>46</v>
      </c>
      <c r="O828" s="57">
        <v>1</v>
      </c>
      <c r="P828" s="57">
        <v>20</v>
      </c>
      <c r="Q828" s="57">
        <v>23</v>
      </c>
      <c r="R828" s="57">
        <v>0</v>
      </c>
      <c r="S828" s="57">
        <v>0</v>
      </c>
      <c r="T828" s="57">
        <v>100</v>
      </c>
      <c r="U828" s="57">
        <v>37.5</v>
      </c>
      <c r="V828" s="57">
        <v>30</v>
      </c>
      <c r="W828" s="57">
        <v>32.5</v>
      </c>
      <c r="X828" s="57">
        <v>28.26</v>
      </c>
      <c r="Y828" s="57">
        <v>19.57</v>
      </c>
      <c r="Z828" s="57">
        <v>52.17</v>
      </c>
      <c r="AA828" s="57">
        <v>45</v>
      </c>
      <c r="AB828" s="57">
        <v>21.74</v>
      </c>
      <c r="AC828" s="57">
        <v>23</v>
      </c>
      <c r="AD828" s="57">
        <v>12</v>
      </c>
      <c r="AE828" s="57">
        <v>43.48</v>
      </c>
      <c r="AF828" s="57">
        <v>33.33</v>
      </c>
      <c r="AI828" s="45">
        <f t="shared" si="182"/>
        <v>-23.175000000000001</v>
      </c>
      <c r="AJ828" s="46">
        <f t="shared" si="183"/>
        <v>23.175000000000001</v>
      </c>
      <c r="AK828" s="63" t="str">
        <f t="shared" si="184"/>
        <v>N</v>
      </c>
      <c r="AL828" s="63" t="str">
        <f t="shared" si="185"/>
        <v>N</v>
      </c>
      <c r="AM828" s="44" t="str">
        <f t="shared" si="186"/>
        <v>Win</v>
      </c>
      <c r="AN828" s="44" t="str">
        <f t="shared" si="187"/>
        <v>Loss</v>
      </c>
      <c r="AO828" s="44" t="str">
        <f t="shared" si="188"/>
        <v>Loss</v>
      </c>
      <c r="AP828" s="44">
        <f t="shared" si="189"/>
        <v>55</v>
      </c>
      <c r="AQ828" s="44">
        <f t="shared" si="190"/>
        <v>-50</v>
      </c>
      <c r="AR828" s="44">
        <f t="shared" si="191"/>
        <v>-50</v>
      </c>
      <c r="AS828" s="99" t="str">
        <f t="shared" si="192"/>
        <v>+</v>
      </c>
      <c r="AT828" s="99" t="str">
        <f t="shared" si="193"/>
        <v>-</v>
      </c>
      <c r="AU828" s="99" t="str">
        <f t="shared" si="194"/>
        <v>+</v>
      </c>
      <c r="AV828" s="99" t="str">
        <f t="shared" si="195"/>
        <v>+</v>
      </c>
      <c r="AW828" s="99" t="str">
        <f t="shared" si="196"/>
        <v>-</v>
      </c>
    </row>
    <row r="829" spans="1:49" ht="15">
      <c r="A829" s="56">
        <v>43620</v>
      </c>
      <c r="B829" s="57" t="s">
        <v>441</v>
      </c>
      <c r="C829" s="57" t="s">
        <v>1455</v>
      </c>
      <c r="D829" s="57" t="s">
        <v>2953</v>
      </c>
      <c r="E829" s="57" t="s">
        <v>2954</v>
      </c>
      <c r="F829" s="57" t="s">
        <v>2955</v>
      </c>
      <c r="G829" s="57">
        <v>0</v>
      </c>
      <c r="H829" s="57">
        <v>0</v>
      </c>
      <c r="I829" s="57">
        <v>2.63</v>
      </c>
      <c r="J829" s="57">
        <v>3.09</v>
      </c>
      <c r="K829" s="57">
        <v>2.76</v>
      </c>
      <c r="L829" s="57">
        <v>-0.13</v>
      </c>
      <c r="M829" s="57">
        <v>41</v>
      </c>
      <c r="N829" s="57">
        <v>40</v>
      </c>
      <c r="O829" s="57">
        <v>1</v>
      </c>
      <c r="P829" s="57">
        <v>21</v>
      </c>
      <c r="Q829" s="57">
        <v>20</v>
      </c>
      <c r="R829" s="57">
        <v>0</v>
      </c>
      <c r="S829" s="57">
        <v>0</v>
      </c>
      <c r="T829" s="57">
        <v>100</v>
      </c>
      <c r="U829" s="57">
        <v>31.71</v>
      </c>
      <c r="V829" s="57">
        <v>26.83</v>
      </c>
      <c r="W829" s="57">
        <v>41.46</v>
      </c>
      <c r="X829" s="57">
        <v>25</v>
      </c>
      <c r="Y829" s="57">
        <v>35</v>
      </c>
      <c r="Z829" s="57">
        <v>40</v>
      </c>
      <c r="AA829" s="57">
        <v>33.33</v>
      </c>
      <c r="AB829" s="57">
        <v>5</v>
      </c>
      <c r="AC829" s="57">
        <v>25</v>
      </c>
      <c r="AD829" s="57">
        <v>18</v>
      </c>
      <c r="AE829" s="57">
        <v>40</v>
      </c>
      <c r="AF829" s="57">
        <v>50</v>
      </c>
      <c r="AI829" s="45">
        <f t="shared" si="182"/>
        <v>-29.767000000000003</v>
      </c>
      <c r="AJ829" s="46">
        <f t="shared" si="183"/>
        <v>29.767000000000003</v>
      </c>
      <c r="AK829" s="63" t="str">
        <f t="shared" si="184"/>
        <v>N</v>
      </c>
      <c r="AL829" s="63" t="str">
        <f t="shared" si="185"/>
        <v>N</v>
      </c>
      <c r="AM829" s="44" t="str">
        <f t="shared" si="186"/>
        <v>Loss</v>
      </c>
      <c r="AN829" s="44" t="str">
        <f t="shared" si="187"/>
        <v>Win</v>
      </c>
      <c r="AO829" s="44" t="str">
        <f t="shared" si="188"/>
        <v>Loss</v>
      </c>
      <c r="AP829" s="44">
        <f t="shared" si="189"/>
        <v>-50</v>
      </c>
      <c r="AQ829" s="44">
        <f t="shared" si="190"/>
        <v>104.5</v>
      </c>
      <c r="AR829" s="44">
        <f t="shared" si="191"/>
        <v>-50</v>
      </c>
      <c r="AS829" s="99" t="str">
        <f t="shared" si="192"/>
        <v>+</v>
      </c>
      <c r="AT829" s="99" t="str">
        <f t="shared" si="193"/>
        <v>-</v>
      </c>
      <c r="AU829" s="99" t="str">
        <f t="shared" si="194"/>
        <v>+</v>
      </c>
      <c r="AV829" s="99" t="str">
        <f t="shared" si="195"/>
        <v>+</v>
      </c>
      <c r="AW829" s="99" t="str">
        <f t="shared" si="196"/>
        <v>-</v>
      </c>
    </row>
    <row r="830" spans="1:49" ht="15">
      <c r="A830" s="56">
        <v>43621</v>
      </c>
      <c r="B830" s="57" t="s">
        <v>115</v>
      </c>
      <c r="C830" s="57" t="s">
        <v>218</v>
      </c>
      <c r="D830" s="57" t="s">
        <v>2956</v>
      </c>
      <c r="E830" s="57" t="s">
        <v>143</v>
      </c>
      <c r="F830" s="57" t="s">
        <v>1760</v>
      </c>
      <c r="G830" s="57">
        <v>2</v>
      </c>
      <c r="H830" s="57">
        <v>0</v>
      </c>
      <c r="I830" s="57">
        <v>1.49</v>
      </c>
      <c r="J830" s="57">
        <v>3.84</v>
      </c>
      <c r="K830" s="57">
        <v>6.96</v>
      </c>
      <c r="L830" s="57">
        <v>-5.47</v>
      </c>
      <c r="M830" s="57">
        <v>57</v>
      </c>
      <c r="N830" s="57">
        <v>56</v>
      </c>
      <c r="O830" s="57">
        <v>1</v>
      </c>
      <c r="P830" s="57">
        <v>31</v>
      </c>
      <c r="Q830" s="57">
        <v>27</v>
      </c>
      <c r="R830" s="57">
        <v>0</v>
      </c>
      <c r="S830" s="57">
        <v>0</v>
      </c>
      <c r="T830" s="57">
        <v>100</v>
      </c>
      <c r="U830" s="57">
        <v>40.35</v>
      </c>
      <c r="V830" s="57">
        <v>24.56</v>
      </c>
      <c r="W830" s="57">
        <v>35.090000000000003</v>
      </c>
      <c r="X830" s="57">
        <v>25</v>
      </c>
      <c r="Y830" s="57">
        <v>33.93</v>
      </c>
      <c r="Z830" s="57">
        <v>41.07</v>
      </c>
      <c r="AA830" s="57">
        <v>54.84</v>
      </c>
      <c r="AB830" s="57">
        <v>11.11</v>
      </c>
      <c r="AC830" s="57">
        <v>27</v>
      </c>
      <c r="AD830" s="57">
        <v>18</v>
      </c>
      <c r="AE830" s="57">
        <v>55.56</v>
      </c>
      <c r="AF830" s="57">
        <v>44.44</v>
      </c>
      <c r="AI830" s="45">
        <f t="shared" si="182"/>
        <v>-26.670999999999999</v>
      </c>
      <c r="AJ830" s="46">
        <f t="shared" si="183"/>
        <v>26.670999999999999</v>
      </c>
      <c r="AK830" s="63" t="str">
        <f t="shared" si="184"/>
        <v>N</v>
      </c>
      <c r="AL830" s="63" t="str">
        <f t="shared" si="185"/>
        <v>N</v>
      </c>
      <c r="AM830" s="44" t="str">
        <f t="shared" si="186"/>
        <v>Win</v>
      </c>
      <c r="AN830" s="44" t="str">
        <f t="shared" si="187"/>
        <v>Loss</v>
      </c>
      <c r="AO830" s="44" t="str">
        <f t="shared" si="188"/>
        <v>Loss</v>
      </c>
      <c r="AP830" s="44">
        <f t="shared" si="189"/>
        <v>24.5</v>
      </c>
      <c r="AQ830" s="44">
        <f t="shared" si="190"/>
        <v>-50</v>
      </c>
      <c r="AR830" s="44">
        <f t="shared" si="191"/>
        <v>-50</v>
      </c>
      <c r="AS830" s="99" t="str">
        <f t="shared" si="192"/>
        <v>+</v>
      </c>
      <c r="AT830" s="99" t="str">
        <f t="shared" si="193"/>
        <v>-</v>
      </c>
      <c r="AU830" s="99" t="str">
        <f t="shared" si="194"/>
        <v>+</v>
      </c>
      <c r="AV830" s="99" t="str">
        <f t="shared" si="195"/>
        <v>+</v>
      </c>
      <c r="AW830" s="99" t="str">
        <f t="shared" si="196"/>
        <v>-</v>
      </c>
    </row>
    <row r="831" spans="1:49" ht="15">
      <c r="A831" s="56">
        <v>43621</v>
      </c>
      <c r="B831" s="57" t="s">
        <v>2957</v>
      </c>
      <c r="C831" s="57" t="s">
        <v>2958</v>
      </c>
      <c r="D831" s="57" t="s">
        <v>2959</v>
      </c>
      <c r="E831" s="57" t="s">
        <v>1740</v>
      </c>
      <c r="F831" s="57" t="s">
        <v>2960</v>
      </c>
      <c r="G831" s="57">
        <v>4</v>
      </c>
      <c r="H831" s="57">
        <v>1</v>
      </c>
      <c r="I831" s="57">
        <v>1.3</v>
      </c>
      <c r="J831" s="57">
        <v>4.75</v>
      </c>
      <c r="K831" s="57">
        <v>8.91</v>
      </c>
      <c r="L831" s="57">
        <v>-7.61</v>
      </c>
      <c r="M831" s="57">
        <v>32</v>
      </c>
      <c r="N831" s="57">
        <v>28</v>
      </c>
      <c r="O831" s="57">
        <v>1</v>
      </c>
      <c r="P831" s="57">
        <v>16</v>
      </c>
      <c r="Q831" s="57">
        <v>13</v>
      </c>
      <c r="R831" s="57">
        <v>100</v>
      </c>
      <c r="S831" s="57">
        <v>0</v>
      </c>
      <c r="T831" s="57">
        <v>0</v>
      </c>
      <c r="U831" s="57">
        <v>59.38</v>
      </c>
      <c r="V831" s="57">
        <v>21.88</v>
      </c>
      <c r="W831" s="57">
        <v>18.75</v>
      </c>
      <c r="X831" s="57">
        <v>25</v>
      </c>
      <c r="Y831" s="57">
        <v>42.86</v>
      </c>
      <c r="Z831" s="57">
        <v>32.14</v>
      </c>
      <c r="AA831" s="57">
        <v>81.25</v>
      </c>
      <c r="AB831" s="57">
        <v>23.08</v>
      </c>
      <c r="AC831" s="57">
        <v>32</v>
      </c>
      <c r="AD831" s="57">
        <v>12</v>
      </c>
      <c r="AE831" s="57">
        <v>59.38</v>
      </c>
      <c r="AF831" s="57">
        <v>33.33</v>
      </c>
      <c r="AI831" s="45">
        <f t="shared" si="182"/>
        <v>37.456000000000003</v>
      </c>
      <c r="AJ831" s="46">
        <f t="shared" si="183"/>
        <v>-37.456000000000003</v>
      </c>
      <c r="AK831" s="63" t="str">
        <f t="shared" si="184"/>
        <v>Y</v>
      </c>
      <c r="AL831" s="63" t="str">
        <f t="shared" si="185"/>
        <v>N</v>
      </c>
      <c r="AM831" s="44" t="str">
        <f t="shared" si="186"/>
        <v>Win</v>
      </c>
      <c r="AN831" s="44" t="str">
        <f t="shared" si="187"/>
        <v>Loss</v>
      </c>
      <c r="AO831" s="44" t="str">
        <f t="shared" si="188"/>
        <v>Loss</v>
      </c>
      <c r="AP831" s="44">
        <f t="shared" si="189"/>
        <v>15</v>
      </c>
      <c r="AQ831" s="44">
        <f t="shared" si="190"/>
        <v>-50</v>
      </c>
      <c r="AR831" s="44">
        <f t="shared" si="191"/>
        <v>-50</v>
      </c>
      <c r="AS831" s="99" t="str">
        <f t="shared" si="192"/>
        <v>+</v>
      </c>
      <c r="AT831" s="99" t="str">
        <f t="shared" si="193"/>
        <v>+</v>
      </c>
      <c r="AU831" s="99" t="str">
        <f t="shared" si="194"/>
        <v>+</v>
      </c>
      <c r="AV831" s="99" t="str">
        <f t="shared" si="195"/>
        <v>+</v>
      </c>
      <c r="AW831" s="99" t="str">
        <f t="shared" si="196"/>
        <v>+</v>
      </c>
    </row>
    <row r="832" spans="1:49" ht="15">
      <c r="A832" s="56">
        <v>43621</v>
      </c>
      <c r="B832" s="57" t="s">
        <v>2957</v>
      </c>
      <c r="C832" s="57" t="s">
        <v>2958</v>
      </c>
      <c r="D832" s="57" t="s">
        <v>2961</v>
      </c>
      <c r="E832" s="57" t="s">
        <v>2962</v>
      </c>
      <c r="F832" s="57" t="s">
        <v>2963</v>
      </c>
      <c r="G832" s="57">
        <v>2</v>
      </c>
      <c r="H832" s="57">
        <v>1</v>
      </c>
      <c r="I832" s="57">
        <v>2.0499999999999998</v>
      </c>
      <c r="J832" s="57">
        <v>3.25</v>
      </c>
      <c r="K832" s="57">
        <v>3.45</v>
      </c>
      <c r="L832" s="57">
        <v>-1.4</v>
      </c>
      <c r="M832" s="57">
        <v>29</v>
      </c>
      <c r="N832" s="57">
        <v>28</v>
      </c>
      <c r="O832" s="57">
        <v>1</v>
      </c>
      <c r="P832" s="57">
        <v>15</v>
      </c>
      <c r="Q832" s="57">
        <v>14</v>
      </c>
      <c r="R832" s="57">
        <v>100</v>
      </c>
      <c r="S832" s="57">
        <v>0</v>
      </c>
      <c r="T832" s="57">
        <v>0</v>
      </c>
      <c r="U832" s="57">
        <v>17.239999999999998</v>
      </c>
      <c r="V832" s="57">
        <v>31.03</v>
      </c>
      <c r="W832" s="57">
        <v>51.72</v>
      </c>
      <c r="X832" s="57">
        <v>32.14</v>
      </c>
      <c r="Y832" s="57">
        <v>32.14</v>
      </c>
      <c r="Z832" s="57">
        <v>35.71</v>
      </c>
      <c r="AA832" s="57">
        <v>26.67</v>
      </c>
      <c r="AB832" s="57">
        <v>28.57</v>
      </c>
      <c r="AC832" s="57">
        <v>10</v>
      </c>
      <c r="AD832" s="57">
        <v>9</v>
      </c>
      <c r="AE832" s="57">
        <v>30</v>
      </c>
      <c r="AF832" s="57">
        <v>33.33</v>
      </c>
      <c r="AI832" s="45">
        <f t="shared" si="182"/>
        <v>23.706999999999997</v>
      </c>
      <c r="AJ832" s="46">
        <f t="shared" si="183"/>
        <v>-23.706999999999997</v>
      </c>
      <c r="AK832" s="63" t="str">
        <f t="shared" si="184"/>
        <v>N</v>
      </c>
      <c r="AL832" s="63" t="str">
        <f t="shared" si="185"/>
        <v>N</v>
      </c>
      <c r="AM832" s="44" t="str">
        <f t="shared" si="186"/>
        <v>Win</v>
      </c>
      <c r="AN832" s="44" t="str">
        <f t="shared" si="187"/>
        <v>Loss</v>
      </c>
      <c r="AO832" s="44" t="str">
        <f t="shared" si="188"/>
        <v>Loss</v>
      </c>
      <c r="AP832" s="44">
        <f t="shared" si="189"/>
        <v>52.499999999999986</v>
      </c>
      <c r="AQ832" s="44">
        <f t="shared" si="190"/>
        <v>-50</v>
      </c>
      <c r="AR832" s="44">
        <f t="shared" si="191"/>
        <v>-50</v>
      </c>
      <c r="AS832" s="99" t="str">
        <f t="shared" si="192"/>
        <v>+</v>
      </c>
      <c r="AT832" s="99" t="str">
        <f t="shared" si="193"/>
        <v>+</v>
      </c>
      <c r="AU832" s="99" t="str">
        <f t="shared" si="194"/>
        <v>-</v>
      </c>
      <c r="AV832" s="99" t="str">
        <f t="shared" si="195"/>
        <v>-</v>
      </c>
      <c r="AW832" s="99" t="str">
        <f t="shared" si="196"/>
        <v>+</v>
      </c>
    </row>
    <row r="833" spans="1:49" ht="15">
      <c r="A833" s="56">
        <v>43621</v>
      </c>
      <c r="B833" s="57" t="s">
        <v>2957</v>
      </c>
      <c r="C833" s="57" t="s">
        <v>2958</v>
      </c>
      <c r="D833" s="57" t="s">
        <v>2964</v>
      </c>
      <c r="E833" s="57" t="s">
        <v>2965</v>
      </c>
      <c r="F833" s="57" t="s">
        <v>2966</v>
      </c>
      <c r="G833" s="57">
        <v>3</v>
      </c>
      <c r="H833" s="57">
        <v>1</v>
      </c>
      <c r="I833" s="57">
        <v>2.48</v>
      </c>
      <c r="J833" s="57">
        <v>3.09</v>
      </c>
      <c r="K833" s="57">
        <v>2.75</v>
      </c>
      <c r="L833" s="57">
        <v>-0.27</v>
      </c>
      <c r="M833" s="57">
        <v>29</v>
      </c>
      <c r="N833" s="57">
        <v>32</v>
      </c>
      <c r="O833" s="57">
        <v>1</v>
      </c>
      <c r="P833" s="57">
        <v>14</v>
      </c>
      <c r="Q833" s="57">
        <v>17</v>
      </c>
      <c r="R833" s="57">
        <v>0</v>
      </c>
      <c r="S833" s="57">
        <v>100</v>
      </c>
      <c r="T833" s="57">
        <v>0</v>
      </c>
      <c r="U833" s="57">
        <v>20.69</v>
      </c>
      <c r="V833" s="57">
        <v>34.479999999999997</v>
      </c>
      <c r="W833" s="57">
        <v>44.83</v>
      </c>
      <c r="X833" s="57">
        <v>53.13</v>
      </c>
      <c r="Y833" s="57">
        <v>31.25</v>
      </c>
      <c r="Z833" s="57">
        <v>15.63</v>
      </c>
      <c r="AA833" s="57">
        <v>28.57</v>
      </c>
      <c r="AB833" s="57">
        <v>47.06</v>
      </c>
      <c r="AC833" s="57">
        <v>10</v>
      </c>
      <c r="AD833" s="57">
        <v>25</v>
      </c>
      <c r="AE833" s="57">
        <v>30</v>
      </c>
      <c r="AF833" s="57">
        <v>60</v>
      </c>
      <c r="AI833" s="45">
        <f t="shared" si="182"/>
        <v>-2.0049999999999981</v>
      </c>
      <c r="AJ833" s="46">
        <f t="shared" si="183"/>
        <v>22.004999999999999</v>
      </c>
      <c r="AK833" s="63" t="str">
        <f t="shared" si="184"/>
        <v>N</v>
      </c>
      <c r="AL833" s="63" t="str">
        <f t="shared" si="185"/>
        <v>N</v>
      </c>
      <c r="AM833" s="44" t="str">
        <f t="shared" si="186"/>
        <v>Win</v>
      </c>
      <c r="AN833" s="44" t="str">
        <f t="shared" si="187"/>
        <v>Loss</v>
      </c>
      <c r="AO833" s="44" t="str">
        <f t="shared" si="188"/>
        <v>Loss</v>
      </c>
      <c r="AP833" s="44">
        <f t="shared" si="189"/>
        <v>74</v>
      </c>
      <c r="AQ833" s="44">
        <f t="shared" si="190"/>
        <v>-50</v>
      </c>
      <c r="AR833" s="44">
        <f t="shared" si="191"/>
        <v>-50</v>
      </c>
      <c r="AS833" s="99" t="str">
        <f t="shared" si="192"/>
        <v>+</v>
      </c>
      <c r="AT833" s="99" t="str">
        <f t="shared" si="193"/>
        <v>-</v>
      </c>
      <c r="AU833" s="99" t="str">
        <f t="shared" si="194"/>
        <v>-</v>
      </c>
      <c r="AV833" s="99" t="str">
        <f t="shared" si="195"/>
        <v>-</v>
      </c>
      <c r="AW833" s="99" t="str">
        <f t="shared" si="196"/>
        <v>-</v>
      </c>
    </row>
    <row r="834" spans="1:49" ht="15">
      <c r="A834" s="56">
        <v>43621</v>
      </c>
      <c r="B834" s="57" t="s">
        <v>2957</v>
      </c>
      <c r="C834" s="57" t="s">
        <v>2958</v>
      </c>
      <c r="D834" s="57" t="s">
        <v>2967</v>
      </c>
      <c r="E834" s="57" t="s">
        <v>2968</v>
      </c>
      <c r="F834" s="57" t="s">
        <v>2969</v>
      </c>
      <c r="G834" s="57">
        <v>1</v>
      </c>
      <c r="H834" s="57">
        <v>1</v>
      </c>
      <c r="I834" s="57">
        <v>5.29</v>
      </c>
      <c r="J834" s="57">
        <v>2.84</v>
      </c>
      <c r="K834" s="57">
        <v>1.84</v>
      </c>
      <c r="L834" s="57">
        <v>3.45</v>
      </c>
      <c r="M834" s="57">
        <v>28</v>
      </c>
      <c r="N834" s="57">
        <v>29</v>
      </c>
      <c r="O834" s="57">
        <v>1</v>
      </c>
      <c r="P834" s="57">
        <v>14</v>
      </c>
      <c r="Q834" s="57">
        <v>15</v>
      </c>
      <c r="R834" s="57">
        <v>0</v>
      </c>
      <c r="S834" s="57">
        <v>100</v>
      </c>
      <c r="T834" s="57">
        <v>0</v>
      </c>
      <c r="U834" s="57">
        <v>28.57</v>
      </c>
      <c r="V834" s="57">
        <v>35.71</v>
      </c>
      <c r="W834" s="57">
        <v>35.71</v>
      </c>
      <c r="X834" s="57">
        <v>24.14</v>
      </c>
      <c r="Y834" s="57">
        <v>37.93</v>
      </c>
      <c r="Z834" s="57">
        <v>37.93</v>
      </c>
      <c r="AA834" s="57">
        <v>42.86</v>
      </c>
      <c r="AB834" s="57">
        <v>20</v>
      </c>
      <c r="AC834" s="57">
        <v>8</v>
      </c>
      <c r="AD834" s="57">
        <v>20</v>
      </c>
      <c r="AE834" s="57">
        <v>37.5</v>
      </c>
      <c r="AF834" s="57">
        <v>25</v>
      </c>
      <c r="AI834" s="45">
        <f t="shared" si="182"/>
        <v>11.108000000000001</v>
      </c>
      <c r="AJ834" s="46">
        <f t="shared" si="183"/>
        <v>8.8919999999999977</v>
      </c>
      <c r="AK834" s="63" t="str">
        <f t="shared" si="184"/>
        <v>N</v>
      </c>
      <c r="AL834" s="63" t="str">
        <f t="shared" si="185"/>
        <v>N</v>
      </c>
      <c r="AM834" s="44" t="str">
        <f t="shared" si="186"/>
        <v>Loss</v>
      </c>
      <c r="AN834" s="44" t="str">
        <f t="shared" si="187"/>
        <v>Win</v>
      </c>
      <c r="AO834" s="44" t="str">
        <f t="shared" si="188"/>
        <v>Loss</v>
      </c>
      <c r="AP834" s="44">
        <f t="shared" si="189"/>
        <v>-50</v>
      </c>
      <c r="AQ834" s="44">
        <f t="shared" si="190"/>
        <v>92</v>
      </c>
      <c r="AR834" s="44">
        <f t="shared" si="191"/>
        <v>-50</v>
      </c>
      <c r="AS834" s="99" t="str">
        <f t="shared" si="192"/>
        <v>-</v>
      </c>
      <c r="AT834" s="99" t="str">
        <f t="shared" si="193"/>
        <v>-</v>
      </c>
      <c r="AU834" s="99" t="str">
        <f t="shared" si="194"/>
        <v>+</v>
      </c>
      <c r="AV834" s="99" t="str">
        <f t="shared" si="195"/>
        <v>+</v>
      </c>
      <c r="AW834" s="99" t="str">
        <f t="shared" si="196"/>
        <v>+</v>
      </c>
    </row>
    <row r="835" spans="1:49" ht="15">
      <c r="A835" s="56">
        <v>43621</v>
      </c>
      <c r="B835" s="57" t="s">
        <v>2957</v>
      </c>
      <c r="C835" s="57" t="s">
        <v>2958</v>
      </c>
      <c r="D835" s="57" t="s">
        <v>2970</v>
      </c>
      <c r="E835" s="57" t="s">
        <v>2971</v>
      </c>
      <c r="F835" s="57" t="s">
        <v>2972</v>
      </c>
      <c r="G835" s="57">
        <v>0</v>
      </c>
      <c r="H835" s="57">
        <v>0</v>
      </c>
      <c r="I835" s="57">
        <v>2.2000000000000002</v>
      </c>
      <c r="J835" s="57">
        <v>3.2</v>
      </c>
      <c r="K835" s="57">
        <v>3.16</v>
      </c>
      <c r="L835" s="57">
        <v>-0.96</v>
      </c>
      <c r="M835" s="57">
        <v>30</v>
      </c>
      <c r="N835" s="57">
        <v>33</v>
      </c>
      <c r="O835" s="57">
        <v>1</v>
      </c>
      <c r="P835" s="57">
        <v>15</v>
      </c>
      <c r="Q835" s="57">
        <v>15</v>
      </c>
      <c r="R835" s="57">
        <v>0</v>
      </c>
      <c r="S835" s="57">
        <v>100</v>
      </c>
      <c r="T835" s="57">
        <v>0</v>
      </c>
      <c r="U835" s="57">
        <v>26.67</v>
      </c>
      <c r="V835" s="57">
        <v>43.33</v>
      </c>
      <c r="W835" s="57">
        <v>30</v>
      </c>
      <c r="X835" s="57">
        <v>39.39</v>
      </c>
      <c r="Y835" s="57">
        <v>39.39</v>
      </c>
      <c r="Z835" s="57">
        <v>21.21</v>
      </c>
      <c r="AA835" s="57">
        <v>40</v>
      </c>
      <c r="AB835" s="57">
        <v>13.33</v>
      </c>
      <c r="AC835" s="57">
        <v>15</v>
      </c>
      <c r="AD835" s="57">
        <v>23</v>
      </c>
      <c r="AE835" s="57">
        <v>33.33</v>
      </c>
      <c r="AF835" s="57">
        <v>43.48</v>
      </c>
      <c r="AI835" s="45">
        <f t="shared" si="182"/>
        <v>6.0920000000000014</v>
      </c>
      <c r="AJ835" s="46">
        <f t="shared" si="183"/>
        <v>13.907999999999998</v>
      </c>
      <c r="AK835" s="63" t="str">
        <f t="shared" si="184"/>
        <v>N</v>
      </c>
      <c r="AL835" s="63" t="str">
        <f t="shared" si="185"/>
        <v>N</v>
      </c>
      <c r="AM835" s="44" t="str">
        <f t="shared" si="186"/>
        <v>Loss</v>
      </c>
      <c r="AN835" s="44" t="str">
        <f t="shared" si="187"/>
        <v>Win</v>
      </c>
      <c r="AO835" s="44" t="str">
        <f t="shared" si="188"/>
        <v>Loss</v>
      </c>
      <c r="AP835" s="44">
        <f t="shared" si="189"/>
        <v>-50</v>
      </c>
      <c r="AQ835" s="44">
        <f t="shared" si="190"/>
        <v>110</v>
      </c>
      <c r="AR835" s="44">
        <f t="shared" si="191"/>
        <v>-50</v>
      </c>
      <c r="AS835" s="99" t="str">
        <f t="shared" si="192"/>
        <v>+</v>
      </c>
      <c r="AT835" s="99" t="str">
        <f t="shared" si="193"/>
        <v>-</v>
      </c>
      <c r="AU835" s="99" t="str">
        <f t="shared" si="194"/>
        <v>-</v>
      </c>
      <c r="AV835" s="99" t="str">
        <f t="shared" si="195"/>
        <v>+</v>
      </c>
      <c r="AW835" s="99" t="str">
        <f t="shared" si="196"/>
        <v>+</v>
      </c>
    </row>
    <row r="836" spans="1:49" ht="15">
      <c r="A836" s="56">
        <v>43621</v>
      </c>
      <c r="B836" s="57" t="s">
        <v>2957</v>
      </c>
      <c r="C836" s="57" t="s">
        <v>2958</v>
      </c>
      <c r="D836" s="57" t="s">
        <v>2973</v>
      </c>
      <c r="E836" s="57" t="s">
        <v>2974</v>
      </c>
      <c r="F836" s="57" t="s">
        <v>2975</v>
      </c>
      <c r="G836" s="57">
        <v>1</v>
      </c>
      <c r="H836" s="57">
        <v>0</v>
      </c>
      <c r="I836" s="57">
        <v>2.31</v>
      </c>
      <c r="J836" s="57">
        <v>2.95</v>
      </c>
      <c r="K836" s="57">
        <v>3.13</v>
      </c>
      <c r="L836" s="57">
        <v>-0.82</v>
      </c>
      <c r="M836" s="57">
        <v>31</v>
      </c>
      <c r="N836" s="57">
        <v>29</v>
      </c>
      <c r="O836" s="57">
        <v>1</v>
      </c>
      <c r="P836" s="57">
        <v>15</v>
      </c>
      <c r="Q836" s="57">
        <v>14</v>
      </c>
      <c r="R836" s="57">
        <v>100</v>
      </c>
      <c r="S836" s="57">
        <v>0</v>
      </c>
      <c r="T836" s="57">
        <v>0</v>
      </c>
      <c r="U836" s="57">
        <v>41.94</v>
      </c>
      <c r="V836" s="57">
        <v>29.03</v>
      </c>
      <c r="W836" s="57">
        <v>29.03</v>
      </c>
      <c r="X836" s="57">
        <v>24.14</v>
      </c>
      <c r="Y836" s="57">
        <v>27.59</v>
      </c>
      <c r="Z836" s="57">
        <v>48.28</v>
      </c>
      <c r="AA836" s="57">
        <v>60</v>
      </c>
      <c r="AB836" s="57">
        <v>14.29</v>
      </c>
      <c r="AC836" s="57">
        <v>11</v>
      </c>
      <c r="AD836" s="57">
        <v>8</v>
      </c>
      <c r="AE836" s="57">
        <v>54.55</v>
      </c>
      <c r="AF836" s="57">
        <v>50</v>
      </c>
      <c r="AI836" s="45">
        <f t="shared" si="182"/>
        <v>37.554000000000002</v>
      </c>
      <c r="AJ836" s="46">
        <f t="shared" si="183"/>
        <v>-37.554000000000002</v>
      </c>
      <c r="AK836" s="63" t="str">
        <f t="shared" si="184"/>
        <v>N</v>
      </c>
      <c r="AL836" s="63" t="str">
        <f t="shared" si="185"/>
        <v>N</v>
      </c>
      <c r="AM836" s="44" t="str">
        <f t="shared" si="186"/>
        <v>Win</v>
      </c>
      <c r="AN836" s="44" t="str">
        <f t="shared" si="187"/>
        <v>Loss</v>
      </c>
      <c r="AO836" s="44" t="str">
        <f t="shared" si="188"/>
        <v>Loss</v>
      </c>
      <c r="AP836" s="44">
        <f t="shared" si="189"/>
        <v>65.5</v>
      </c>
      <c r="AQ836" s="44">
        <f t="shared" si="190"/>
        <v>-50</v>
      </c>
      <c r="AR836" s="44">
        <f t="shared" si="191"/>
        <v>-50</v>
      </c>
      <c r="AS836" s="99" t="str">
        <f t="shared" si="192"/>
        <v>+</v>
      </c>
      <c r="AT836" s="99" t="str">
        <f t="shared" si="193"/>
        <v>+</v>
      </c>
      <c r="AU836" s="99" t="str">
        <f t="shared" si="194"/>
        <v>+</v>
      </c>
      <c r="AV836" s="99" t="str">
        <f t="shared" si="195"/>
        <v>+</v>
      </c>
      <c r="AW836" s="99" t="str">
        <f t="shared" si="196"/>
        <v>+</v>
      </c>
    </row>
    <row r="837" spans="1:49" ht="15">
      <c r="A837" s="56">
        <v>43621</v>
      </c>
      <c r="B837" s="57" t="s">
        <v>222</v>
      </c>
      <c r="C837" s="57" t="s">
        <v>223</v>
      </c>
      <c r="D837" s="57" t="s">
        <v>2976</v>
      </c>
      <c r="E837" s="57" t="s">
        <v>2977</v>
      </c>
      <c r="F837" s="57" t="s">
        <v>561</v>
      </c>
      <c r="G837" s="57">
        <v>4</v>
      </c>
      <c r="H837" s="57">
        <v>2</v>
      </c>
      <c r="I837" s="57">
        <v>2.25</v>
      </c>
      <c r="J837" s="57">
        <v>3.52</v>
      </c>
      <c r="K837" s="57">
        <v>2.65</v>
      </c>
      <c r="L837" s="57">
        <v>-0.4</v>
      </c>
      <c r="M837" s="57">
        <v>1</v>
      </c>
      <c r="N837" s="57">
        <v>3</v>
      </c>
      <c r="O837" s="57">
        <v>0</v>
      </c>
      <c r="P837" s="57">
        <v>0</v>
      </c>
      <c r="Q837" s="57">
        <v>1</v>
      </c>
      <c r="R837" s="57">
        <v>0</v>
      </c>
      <c r="S837" s="57">
        <v>0</v>
      </c>
      <c r="T837" s="57">
        <v>0</v>
      </c>
      <c r="U837" s="57">
        <v>100</v>
      </c>
      <c r="V837" s="57">
        <v>0</v>
      </c>
      <c r="W837" s="57">
        <v>0</v>
      </c>
      <c r="X837" s="57">
        <v>33.33</v>
      </c>
      <c r="Y837" s="57">
        <v>0</v>
      </c>
      <c r="Z837" s="57">
        <v>66.67</v>
      </c>
      <c r="AA837" s="57">
        <v>0</v>
      </c>
      <c r="AB837" s="57">
        <v>100</v>
      </c>
      <c r="AC837" s="57">
        <v>1</v>
      </c>
      <c r="AD837" s="57">
        <v>3</v>
      </c>
      <c r="AE837" s="57">
        <v>100</v>
      </c>
      <c r="AF837" s="57">
        <v>33.33</v>
      </c>
      <c r="AI837" s="45">
        <f t="shared" si="182"/>
        <v>26.667999999999999</v>
      </c>
      <c r="AJ837" s="46">
        <f t="shared" si="183"/>
        <v>-26.667999999999999</v>
      </c>
      <c r="AK837" s="63" t="str">
        <f t="shared" si="184"/>
        <v>Y</v>
      </c>
      <c r="AL837" s="63" t="str">
        <f t="shared" si="185"/>
        <v>Y</v>
      </c>
      <c r="AM837" s="44" t="str">
        <f t="shared" si="186"/>
        <v>Win</v>
      </c>
      <c r="AN837" s="44" t="str">
        <f t="shared" si="187"/>
        <v>Loss</v>
      </c>
      <c r="AO837" s="44" t="str">
        <f t="shared" si="188"/>
        <v>Loss</v>
      </c>
      <c r="AP837" s="44">
        <f t="shared" si="189"/>
        <v>62.5</v>
      </c>
      <c r="AQ837" s="44">
        <f t="shared" si="190"/>
        <v>-50</v>
      </c>
      <c r="AR837" s="44">
        <f t="shared" si="191"/>
        <v>-50</v>
      </c>
      <c r="AS837" s="99" t="str">
        <f t="shared" si="192"/>
        <v>+</v>
      </c>
      <c r="AT837" s="99" t="str">
        <f t="shared" si="193"/>
        <v>n/a</v>
      </c>
      <c r="AU837" s="99" t="str">
        <f t="shared" si="194"/>
        <v>+</v>
      </c>
      <c r="AV837" s="99" t="str">
        <f t="shared" si="195"/>
        <v>-</v>
      </c>
      <c r="AW837" s="99" t="str">
        <f t="shared" si="196"/>
        <v>+</v>
      </c>
    </row>
    <row r="838" spans="1:49" ht="15">
      <c r="A838" s="56">
        <v>43621</v>
      </c>
      <c r="B838" s="57" t="s">
        <v>222</v>
      </c>
      <c r="C838" s="57" t="s">
        <v>223</v>
      </c>
      <c r="D838" s="57" t="s">
        <v>2978</v>
      </c>
      <c r="E838" s="57" t="s">
        <v>2979</v>
      </c>
      <c r="F838" s="57" t="s">
        <v>2980</v>
      </c>
      <c r="G838" s="57">
        <v>1</v>
      </c>
      <c r="H838" s="57">
        <v>2</v>
      </c>
      <c r="I838" s="57">
        <v>1.69</v>
      </c>
      <c r="J838" s="57">
        <v>3.5</v>
      </c>
      <c r="K838" s="57">
        <v>4.32</v>
      </c>
      <c r="L838" s="57">
        <v>-2.63</v>
      </c>
      <c r="M838" s="57">
        <v>2</v>
      </c>
      <c r="N838" s="57">
        <v>1</v>
      </c>
      <c r="O838" s="57">
        <v>0</v>
      </c>
      <c r="P838" s="57">
        <v>2</v>
      </c>
      <c r="Q838" s="57">
        <v>1</v>
      </c>
      <c r="R838" s="57">
        <v>0</v>
      </c>
      <c r="S838" s="57">
        <v>0</v>
      </c>
      <c r="T838" s="57">
        <v>0</v>
      </c>
      <c r="U838" s="57">
        <v>50</v>
      </c>
      <c r="V838" s="57">
        <v>50</v>
      </c>
      <c r="W838" s="57">
        <v>0</v>
      </c>
      <c r="X838" s="57">
        <v>0</v>
      </c>
      <c r="Y838" s="57">
        <v>0</v>
      </c>
      <c r="Z838" s="57">
        <v>100</v>
      </c>
      <c r="AA838" s="57">
        <v>50</v>
      </c>
      <c r="AB838" s="57">
        <v>0</v>
      </c>
      <c r="AC838" s="57">
        <v>0</v>
      </c>
      <c r="AD838" s="57">
        <v>0</v>
      </c>
      <c r="AE838" s="57">
        <v>0</v>
      </c>
      <c r="AF838" s="57">
        <v>0</v>
      </c>
      <c r="AI838" s="45">
        <f t="shared" si="182"/>
        <v>35</v>
      </c>
      <c r="AJ838" s="46">
        <f t="shared" si="183"/>
        <v>-35</v>
      </c>
      <c r="AK838" s="63" t="str">
        <f t="shared" si="184"/>
        <v>N</v>
      </c>
      <c r="AL838" s="63" t="str">
        <f t="shared" si="185"/>
        <v>N</v>
      </c>
      <c r="AM838" s="44" t="str">
        <f t="shared" si="186"/>
        <v>Loss</v>
      </c>
      <c r="AN838" s="44" t="str">
        <f t="shared" si="187"/>
        <v>Loss</v>
      </c>
      <c r="AO838" s="44" t="str">
        <f t="shared" si="188"/>
        <v>Win</v>
      </c>
      <c r="AP838" s="44">
        <f t="shared" si="189"/>
        <v>-50</v>
      </c>
      <c r="AQ838" s="44">
        <f t="shared" si="190"/>
        <v>-50</v>
      </c>
      <c r="AR838" s="44">
        <f t="shared" si="191"/>
        <v>166</v>
      </c>
      <c r="AS838" s="99" t="str">
        <f t="shared" si="192"/>
        <v>+</v>
      </c>
      <c r="AT838" s="99" t="str">
        <f t="shared" si="193"/>
        <v>n/a</v>
      </c>
      <c r="AU838" s="99" t="str">
        <f t="shared" si="194"/>
        <v>+</v>
      </c>
      <c r="AV838" s="99" t="str">
        <f t="shared" si="195"/>
        <v>+</v>
      </c>
      <c r="AW838" s="99" t="str">
        <f t="shared" si="196"/>
        <v>+</v>
      </c>
    </row>
    <row r="839" spans="1:49" ht="15">
      <c r="A839" s="56">
        <v>43621</v>
      </c>
      <c r="B839" s="57" t="s">
        <v>222</v>
      </c>
      <c r="C839" s="57" t="s">
        <v>223</v>
      </c>
      <c r="D839" s="57" t="s">
        <v>2981</v>
      </c>
      <c r="E839" s="57" t="s">
        <v>2982</v>
      </c>
      <c r="F839" s="57" t="s">
        <v>2983</v>
      </c>
      <c r="G839" s="57">
        <v>2</v>
      </c>
      <c r="H839" s="57">
        <v>0</v>
      </c>
      <c r="I839" s="57">
        <v>2.64</v>
      </c>
      <c r="J839" s="57">
        <v>3.56</v>
      </c>
      <c r="K839" s="57">
        <v>2.2200000000000002</v>
      </c>
      <c r="L839" s="57">
        <v>0.42</v>
      </c>
      <c r="M839" s="57">
        <v>0</v>
      </c>
      <c r="N839" s="57">
        <v>1</v>
      </c>
      <c r="O839" s="57">
        <v>0</v>
      </c>
      <c r="P839" s="57">
        <v>0</v>
      </c>
      <c r="Q839" s="57">
        <v>0</v>
      </c>
      <c r="R839" s="57">
        <v>0</v>
      </c>
      <c r="S839" s="57">
        <v>0</v>
      </c>
      <c r="T839" s="57">
        <v>0</v>
      </c>
      <c r="U839" s="57">
        <v>0</v>
      </c>
      <c r="V839" s="57">
        <v>0</v>
      </c>
      <c r="W839" s="57">
        <v>0</v>
      </c>
      <c r="X839" s="57">
        <v>100</v>
      </c>
      <c r="Y839" s="57">
        <v>0</v>
      </c>
      <c r="Z839" s="57">
        <v>0</v>
      </c>
      <c r="AA839" s="57">
        <v>0</v>
      </c>
      <c r="AB839" s="57">
        <v>0</v>
      </c>
      <c r="AC839" s="57">
        <v>0</v>
      </c>
      <c r="AD839" s="57">
        <v>1</v>
      </c>
      <c r="AE839" s="57">
        <v>0</v>
      </c>
      <c r="AF839" s="57">
        <v>100</v>
      </c>
      <c r="AI839" s="45">
        <f t="shared" si="182"/>
        <v>-20</v>
      </c>
      <c r="AJ839" s="46">
        <f t="shared" si="183"/>
        <v>20</v>
      </c>
      <c r="AK839" s="63" t="str">
        <f t="shared" si="184"/>
        <v>N</v>
      </c>
      <c r="AL839" s="63" t="str">
        <f t="shared" si="185"/>
        <v>Y</v>
      </c>
      <c r="AM839" s="44" t="str">
        <f t="shared" si="186"/>
        <v>Win</v>
      </c>
      <c r="AN839" s="44" t="str">
        <f t="shared" si="187"/>
        <v>Loss</v>
      </c>
      <c r="AO839" s="44" t="str">
        <f t="shared" si="188"/>
        <v>Loss</v>
      </c>
      <c r="AP839" s="44">
        <f t="shared" si="189"/>
        <v>82</v>
      </c>
      <c r="AQ839" s="44">
        <f t="shared" si="190"/>
        <v>-50</v>
      </c>
      <c r="AR839" s="44">
        <f t="shared" si="191"/>
        <v>-50</v>
      </c>
      <c r="AS839" s="99" t="str">
        <f t="shared" si="192"/>
        <v>-</v>
      </c>
      <c r="AT839" s="99" t="str">
        <f t="shared" si="193"/>
        <v>n/a</v>
      </c>
      <c r="AU839" s="99" t="str">
        <f t="shared" si="194"/>
        <v>-</v>
      </c>
      <c r="AV839" s="99" t="str">
        <f t="shared" si="195"/>
        <v>-</v>
      </c>
      <c r="AW839" s="99" t="str">
        <f t="shared" si="196"/>
        <v>-</v>
      </c>
    </row>
    <row r="840" spans="1:49" ht="15">
      <c r="A840" s="56">
        <v>43621</v>
      </c>
      <c r="B840" s="57" t="s">
        <v>115</v>
      </c>
      <c r="C840" s="57" t="s">
        <v>2984</v>
      </c>
      <c r="D840" s="57" t="s">
        <v>2985</v>
      </c>
      <c r="E840" s="57" t="s">
        <v>236</v>
      </c>
      <c r="F840" s="57" t="s">
        <v>2986</v>
      </c>
      <c r="G840" s="57">
        <v>1</v>
      </c>
      <c r="H840" s="57">
        <v>0</v>
      </c>
      <c r="I840" s="57">
        <v>1.65</v>
      </c>
      <c r="J840" s="57">
        <v>3.49</v>
      </c>
      <c r="K840" s="57">
        <v>5.47</v>
      </c>
      <c r="L840" s="57">
        <v>-3.82</v>
      </c>
      <c r="M840" s="57">
        <v>62</v>
      </c>
      <c r="N840" s="57">
        <v>64</v>
      </c>
      <c r="O840" s="57">
        <v>3</v>
      </c>
      <c r="P840" s="57">
        <v>34</v>
      </c>
      <c r="Q840" s="57">
        <v>31</v>
      </c>
      <c r="R840" s="57">
        <v>100</v>
      </c>
      <c r="S840" s="57">
        <v>0</v>
      </c>
      <c r="T840" s="57">
        <v>0</v>
      </c>
      <c r="U840" s="57">
        <v>61.29</v>
      </c>
      <c r="V840" s="57">
        <v>20.97</v>
      </c>
      <c r="W840" s="57">
        <v>17.739999999999998</v>
      </c>
      <c r="X840" s="57">
        <v>39.06</v>
      </c>
      <c r="Y840" s="57">
        <v>28.13</v>
      </c>
      <c r="Z840" s="57">
        <v>32.81</v>
      </c>
      <c r="AA840" s="57">
        <v>76.47</v>
      </c>
      <c r="AB840" s="57">
        <v>22.58</v>
      </c>
      <c r="AC840" s="57">
        <v>53</v>
      </c>
      <c r="AD840" s="57">
        <v>36</v>
      </c>
      <c r="AE840" s="57">
        <v>66.040000000000006</v>
      </c>
      <c r="AF840" s="57">
        <v>58.33</v>
      </c>
      <c r="AI840" s="45">
        <f t="shared" si="182"/>
        <v>36.744000000000007</v>
      </c>
      <c r="AJ840" s="46">
        <f t="shared" si="183"/>
        <v>-36.744000000000007</v>
      </c>
      <c r="AK840" s="63" t="str">
        <f t="shared" si="184"/>
        <v>N</v>
      </c>
      <c r="AL840" s="63" t="str">
        <f t="shared" si="185"/>
        <v>N</v>
      </c>
      <c r="AM840" s="44" t="str">
        <f t="shared" si="186"/>
        <v>Win</v>
      </c>
      <c r="AN840" s="44" t="str">
        <f t="shared" si="187"/>
        <v>Loss</v>
      </c>
      <c r="AO840" s="44" t="str">
        <f t="shared" si="188"/>
        <v>Loss</v>
      </c>
      <c r="AP840" s="44">
        <f t="shared" si="189"/>
        <v>32.5</v>
      </c>
      <c r="AQ840" s="44">
        <f t="shared" si="190"/>
        <v>-50</v>
      </c>
      <c r="AR840" s="44">
        <f t="shared" si="191"/>
        <v>-50</v>
      </c>
      <c r="AS840" s="99" t="str">
        <f t="shared" si="192"/>
        <v>+</v>
      </c>
      <c r="AT840" s="99" t="str">
        <f t="shared" si="193"/>
        <v>+</v>
      </c>
      <c r="AU840" s="99" t="str">
        <f t="shared" si="194"/>
        <v>+</v>
      </c>
      <c r="AV840" s="99" t="str">
        <f t="shared" si="195"/>
        <v>+</v>
      </c>
      <c r="AW840" s="99" t="str">
        <f t="shared" si="196"/>
        <v>+</v>
      </c>
    </row>
    <row r="841" spans="1:49" ht="15">
      <c r="A841" s="56">
        <v>43621</v>
      </c>
      <c r="B841" s="57" t="s">
        <v>267</v>
      </c>
      <c r="C841" s="57" t="s">
        <v>2987</v>
      </c>
      <c r="D841" s="57" t="s">
        <v>2988</v>
      </c>
      <c r="E841" s="57" t="s">
        <v>2989</v>
      </c>
      <c r="F841" s="57" t="s">
        <v>2990</v>
      </c>
      <c r="G841" s="57">
        <v>3</v>
      </c>
      <c r="H841" s="57">
        <v>1</v>
      </c>
      <c r="I841" s="57">
        <v>1.5</v>
      </c>
      <c r="J841" s="57">
        <v>4.17</v>
      </c>
      <c r="K841" s="57">
        <v>6.03</v>
      </c>
      <c r="L841" s="57">
        <v>-4.53</v>
      </c>
      <c r="M841" s="57">
        <v>6</v>
      </c>
      <c r="N841" s="57">
        <v>10</v>
      </c>
      <c r="O841" s="57">
        <v>0</v>
      </c>
      <c r="P841" s="57">
        <v>3</v>
      </c>
      <c r="Q841" s="57">
        <v>5</v>
      </c>
      <c r="R841" s="57">
        <v>0</v>
      </c>
      <c r="S841" s="57">
        <v>0</v>
      </c>
      <c r="T841" s="57">
        <v>0</v>
      </c>
      <c r="U841" s="57">
        <v>16.670000000000002</v>
      </c>
      <c r="V841" s="57">
        <v>50</v>
      </c>
      <c r="W841" s="57">
        <v>33.33</v>
      </c>
      <c r="X841" s="57">
        <v>20</v>
      </c>
      <c r="Y841" s="57">
        <v>10</v>
      </c>
      <c r="Z841" s="57">
        <v>70</v>
      </c>
      <c r="AA841" s="57">
        <v>33.33</v>
      </c>
      <c r="AB841" s="57">
        <v>0</v>
      </c>
      <c r="AC841" s="57">
        <v>3</v>
      </c>
      <c r="AD841" s="57">
        <v>4</v>
      </c>
      <c r="AE841" s="57">
        <v>33.33</v>
      </c>
      <c r="AF841" s="57">
        <v>50</v>
      </c>
      <c r="AI841" s="45">
        <f t="shared" ref="AI841:AI904" si="197">(+R841*$R$6)+(S841*$S$6)-(T841*$T$6)+(U841*$U$6)+(V841*$V$6)-(W841*$W$6)-(X841*$X$6)-(Y841*$Y$6)+(Z841*$Z$6)</f>
        <v>10.667999999999999</v>
      </c>
      <c r="AJ841" s="46">
        <f t="shared" ref="AJ841:AJ904" si="198">(-R841*$R$6)+(S841*$S$6)+(T841*$T$6)-(U841*$U$6)-(V841*$V$6)+(W841*$W$6)+(X841*$X$6)+(Y841*$Y$6)-(Z841*$Z$6)</f>
        <v>-10.667999999999999</v>
      </c>
      <c r="AK841" s="63" t="str">
        <f t="shared" ref="AK841:AK904" si="199">IF($AK$6="Y",IF(AI841&gt;=$AI$6,"Y",IF(AA841&gt;=$AA$6,"Y","N")),IF(AI841&gt;=$AI$6,"Y",IF(AA841&gt;=$AA$6,"Y",IF(L841&lt;0,IF(AE841&gt;=$AE$6,"Y","N"),"N"))))</f>
        <v>N</v>
      </c>
      <c r="AL841" s="63" t="str">
        <f t="shared" ref="AL841:AL904" si="200">IF($AL$6="Y",IF(AJ841&gt;=$AJ$6,"Y",IF(AB841&gt;=$AB$6,"Y","N")),IF(AJ841&gt;=$AJ$6,"Y",IF(AB841&gt;=$AB$6,"Y",IF(L841&gt;0,IF(AF841&gt;=$AF$6,"Y","N"),"N"))))</f>
        <v>N</v>
      </c>
      <c r="AM841" s="44" t="str">
        <f t="shared" ref="AM841:AM904" si="201">IF(G841&gt;H841,"Win","Loss")</f>
        <v>Win</v>
      </c>
      <c r="AN841" s="44" t="str">
        <f t="shared" ref="AN841:AN904" si="202">IF(G841=H841,"Win","Loss")</f>
        <v>Loss</v>
      </c>
      <c r="AO841" s="44" t="str">
        <f t="shared" ref="AO841:AO904" si="203">IF(G841&lt;H841,"Win","Loss")</f>
        <v>Loss</v>
      </c>
      <c r="AP841" s="44">
        <f t="shared" ref="AP841:AP904" si="204">IF(AM841="Win",(I841*$B$2)-$B$2,-$B$2)</f>
        <v>25</v>
      </c>
      <c r="AQ841" s="44">
        <f t="shared" ref="AQ841:AQ904" si="205">IF(AN841="Win",(J841*$B$2)-$B$2,-$B$2)</f>
        <v>-50</v>
      </c>
      <c r="AR841" s="44">
        <f t="shared" ref="AR841:AR904" si="206">IF(AO841="Win",(K841*$B$2)-$B$2,-$B$2)</f>
        <v>-50</v>
      </c>
      <c r="AS841" s="99" t="str">
        <f t="shared" si="192"/>
        <v>+</v>
      </c>
      <c r="AT841" s="99" t="str">
        <f t="shared" si="193"/>
        <v>n/a</v>
      </c>
      <c r="AU841" s="99" t="str">
        <f t="shared" si="194"/>
        <v>-</v>
      </c>
      <c r="AV841" s="99" t="str">
        <f t="shared" si="195"/>
        <v>+</v>
      </c>
      <c r="AW841" s="99" t="str">
        <f t="shared" si="196"/>
        <v>+</v>
      </c>
    </row>
    <row r="842" spans="1:49" ht="15">
      <c r="A842" s="56">
        <v>43621</v>
      </c>
      <c r="B842" s="57" t="s">
        <v>443</v>
      </c>
      <c r="C842" s="57" t="s">
        <v>1960</v>
      </c>
      <c r="D842" s="57" t="s">
        <v>2991</v>
      </c>
      <c r="E842" s="57" t="s">
        <v>1969</v>
      </c>
      <c r="F842" s="57" t="s">
        <v>2992</v>
      </c>
      <c r="G842" s="57">
        <v>7</v>
      </c>
      <c r="H842" s="57">
        <v>1</v>
      </c>
      <c r="I842" s="57">
        <v>1.3</v>
      </c>
      <c r="J842" s="57">
        <v>5.4</v>
      </c>
      <c r="K842" s="57">
        <v>6.99</v>
      </c>
      <c r="L842" s="57">
        <v>-5.69</v>
      </c>
      <c r="M842" s="57">
        <v>29</v>
      </c>
      <c r="N842" s="57">
        <v>29</v>
      </c>
      <c r="O842" s="57">
        <v>1</v>
      </c>
      <c r="P842" s="57">
        <v>14</v>
      </c>
      <c r="Q842" s="57">
        <v>14</v>
      </c>
      <c r="R842" s="57">
        <v>100</v>
      </c>
      <c r="S842" s="57">
        <v>0</v>
      </c>
      <c r="T842" s="57">
        <v>0</v>
      </c>
      <c r="U842" s="57">
        <v>58.62</v>
      </c>
      <c r="V842" s="57">
        <v>0</v>
      </c>
      <c r="W842" s="57">
        <v>41.38</v>
      </c>
      <c r="X842" s="57">
        <v>31.03</v>
      </c>
      <c r="Y842" s="57">
        <v>0</v>
      </c>
      <c r="Z842" s="57">
        <v>68.97</v>
      </c>
      <c r="AA842" s="57">
        <v>64.290000000000006</v>
      </c>
      <c r="AB842" s="57">
        <v>35.71</v>
      </c>
      <c r="AC842" s="57">
        <v>13</v>
      </c>
      <c r="AD842" s="57">
        <v>4</v>
      </c>
      <c r="AE842" s="57">
        <v>61.54</v>
      </c>
      <c r="AF842" s="57">
        <v>0</v>
      </c>
      <c r="AI842" s="45">
        <f t="shared" si="197"/>
        <v>41.036000000000001</v>
      </c>
      <c r="AJ842" s="46">
        <f t="shared" si="198"/>
        <v>-41.036000000000001</v>
      </c>
      <c r="AK842" s="63" t="str">
        <f t="shared" si="199"/>
        <v>Y</v>
      </c>
      <c r="AL842" s="63" t="str">
        <f t="shared" si="200"/>
        <v>N</v>
      </c>
      <c r="AM842" s="44" t="str">
        <f t="shared" si="201"/>
        <v>Win</v>
      </c>
      <c r="AN842" s="44" t="str">
        <f t="shared" si="202"/>
        <v>Loss</v>
      </c>
      <c r="AO842" s="44" t="str">
        <f t="shared" si="203"/>
        <v>Loss</v>
      </c>
      <c r="AP842" s="44">
        <f t="shared" si="204"/>
        <v>15</v>
      </c>
      <c r="AQ842" s="44">
        <f t="shared" si="205"/>
        <v>-50</v>
      </c>
      <c r="AR842" s="44">
        <f t="shared" si="206"/>
        <v>-50</v>
      </c>
      <c r="AS842" s="99" t="str">
        <f t="shared" ref="AS842:AS905" si="207">IF(I842&lt;K842,"+","-")</f>
        <v>+</v>
      </c>
      <c r="AT842" s="99" t="str">
        <f t="shared" ref="AT842:AT905" si="208">IF(O842=0,"n/a",IF(R842&gt;T842,"+","-"))</f>
        <v>+</v>
      </c>
      <c r="AU842" s="99" t="str">
        <f t="shared" ref="AU842:AU905" si="209">IF(U842&gt;X842,"+","-")</f>
        <v>+</v>
      </c>
      <c r="AV842" s="99" t="str">
        <f t="shared" ref="AV842:AV905" si="210">IF(AA842&gt;AB842,"+","-")</f>
        <v>+</v>
      </c>
      <c r="AW842" s="99" t="str">
        <f t="shared" ref="AW842:AW905" si="211">IF(AI842&gt;0,"+","-")</f>
        <v>+</v>
      </c>
    </row>
    <row r="843" spans="1:49" ht="15">
      <c r="A843" s="56">
        <v>43621</v>
      </c>
      <c r="B843" s="57" t="s">
        <v>267</v>
      </c>
      <c r="C843" s="57" t="s">
        <v>268</v>
      </c>
      <c r="D843" s="57" t="s">
        <v>2993</v>
      </c>
      <c r="E843" s="57" t="s">
        <v>271</v>
      </c>
      <c r="F843" s="57" t="s">
        <v>411</v>
      </c>
      <c r="G843" s="57">
        <v>4</v>
      </c>
      <c r="H843" s="57">
        <v>4</v>
      </c>
      <c r="I843" s="57">
        <v>1.22</v>
      </c>
      <c r="J843" s="57">
        <v>5.35</v>
      </c>
      <c r="K843" s="57">
        <v>11</v>
      </c>
      <c r="L843" s="57">
        <v>-9.7799999999999994</v>
      </c>
      <c r="M843" s="57">
        <v>4</v>
      </c>
      <c r="N843" s="57">
        <v>0</v>
      </c>
      <c r="O843" s="57">
        <v>0</v>
      </c>
      <c r="P843" s="57">
        <v>2</v>
      </c>
      <c r="Q843" s="57">
        <v>0</v>
      </c>
      <c r="R843" s="57">
        <v>0</v>
      </c>
      <c r="S843" s="57">
        <v>0</v>
      </c>
      <c r="T843" s="57">
        <v>0</v>
      </c>
      <c r="U843" s="57">
        <v>50</v>
      </c>
      <c r="V843" s="57">
        <v>0</v>
      </c>
      <c r="W843" s="57">
        <v>50</v>
      </c>
      <c r="X843" s="57">
        <v>0</v>
      </c>
      <c r="Y843" s="57">
        <v>0</v>
      </c>
      <c r="Z843" s="57">
        <v>0</v>
      </c>
      <c r="AA843" s="57">
        <v>50</v>
      </c>
      <c r="AB843" s="57">
        <v>0</v>
      </c>
      <c r="AC843" s="57">
        <v>1</v>
      </c>
      <c r="AD843" s="57">
        <v>0</v>
      </c>
      <c r="AE843" s="57">
        <v>0</v>
      </c>
      <c r="AF843" s="57">
        <v>0</v>
      </c>
      <c r="AI843" s="45">
        <f t="shared" si="197"/>
        <v>0</v>
      </c>
      <c r="AJ843" s="46">
        <f t="shared" si="198"/>
        <v>0</v>
      </c>
      <c r="AK843" s="63" t="str">
        <f t="shared" si="199"/>
        <v>N</v>
      </c>
      <c r="AL843" s="63" t="str">
        <f t="shared" si="200"/>
        <v>N</v>
      </c>
      <c r="AM843" s="44" t="str">
        <f t="shared" si="201"/>
        <v>Loss</v>
      </c>
      <c r="AN843" s="44" t="str">
        <f t="shared" si="202"/>
        <v>Win</v>
      </c>
      <c r="AO843" s="44" t="str">
        <f t="shared" si="203"/>
        <v>Loss</v>
      </c>
      <c r="AP843" s="44">
        <f t="shared" si="204"/>
        <v>-50</v>
      </c>
      <c r="AQ843" s="44">
        <f t="shared" si="205"/>
        <v>217.5</v>
      </c>
      <c r="AR843" s="44">
        <f t="shared" si="206"/>
        <v>-50</v>
      </c>
      <c r="AS843" s="99" t="str">
        <f t="shared" si="207"/>
        <v>+</v>
      </c>
      <c r="AT843" s="99" t="str">
        <f t="shared" si="208"/>
        <v>n/a</v>
      </c>
      <c r="AU843" s="99" t="str">
        <f t="shared" si="209"/>
        <v>+</v>
      </c>
      <c r="AV843" s="99" t="str">
        <f t="shared" si="210"/>
        <v>+</v>
      </c>
      <c r="AW843" s="99" t="str">
        <f t="shared" si="211"/>
        <v>-</v>
      </c>
    </row>
    <row r="844" spans="1:49" ht="15">
      <c r="A844" s="56">
        <v>43621</v>
      </c>
      <c r="B844" s="57" t="s">
        <v>267</v>
      </c>
      <c r="C844" s="57" t="s">
        <v>268</v>
      </c>
      <c r="D844" s="57" t="s">
        <v>2994</v>
      </c>
      <c r="E844" s="57" t="s">
        <v>2995</v>
      </c>
      <c r="F844" s="57" t="s">
        <v>2996</v>
      </c>
      <c r="G844" s="57">
        <v>2</v>
      </c>
      <c r="H844" s="57">
        <v>0</v>
      </c>
      <c r="I844" s="57">
        <v>1.1299999999999999</v>
      </c>
      <c r="J844" s="57">
        <v>6.75</v>
      </c>
      <c r="K844" s="57">
        <v>15</v>
      </c>
      <c r="L844" s="57">
        <v>-13.87</v>
      </c>
      <c r="M844" s="57">
        <v>0</v>
      </c>
      <c r="N844" s="57">
        <v>3</v>
      </c>
      <c r="O844" s="57">
        <v>0</v>
      </c>
      <c r="P844" s="57">
        <v>0</v>
      </c>
      <c r="Q844" s="57">
        <v>1</v>
      </c>
      <c r="R844" s="57">
        <v>0</v>
      </c>
      <c r="S844" s="57">
        <v>0</v>
      </c>
      <c r="T844" s="57">
        <v>0</v>
      </c>
      <c r="U844" s="57">
        <v>0</v>
      </c>
      <c r="V844" s="57">
        <v>0</v>
      </c>
      <c r="W844" s="57">
        <v>0</v>
      </c>
      <c r="X844" s="57">
        <v>33.33</v>
      </c>
      <c r="Y844" s="57">
        <v>0</v>
      </c>
      <c r="Z844" s="57">
        <v>66.67</v>
      </c>
      <c r="AA844" s="57">
        <v>0</v>
      </c>
      <c r="AB844" s="57">
        <v>100</v>
      </c>
      <c r="AC844" s="57">
        <v>0</v>
      </c>
      <c r="AD844" s="57">
        <v>0</v>
      </c>
      <c r="AE844" s="57">
        <v>0</v>
      </c>
      <c r="AF844" s="57">
        <v>0</v>
      </c>
      <c r="AI844" s="45">
        <f t="shared" si="197"/>
        <v>6.668000000000001</v>
      </c>
      <c r="AJ844" s="46">
        <f t="shared" si="198"/>
        <v>-6.668000000000001</v>
      </c>
      <c r="AK844" s="63" t="str">
        <f t="shared" si="199"/>
        <v>N</v>
      </c>
      <c r="AL844" s="63" t="str">
        <f t="shared" si="200"/>
        <v>Y</v>
      </c>
      <c r="AM844" s="44" t="str">
        <f t="shared" si="201"/>
        <v>Win</v>
      </c>
      <c r="AN844" s="44" t="str">
        <f t="shared" si="202"/>
        <v>Loss</v>
      </c>
      <c r="AO844" s="44" t="str">
        <f t="shared" si="203"/>
        <v>Loss</v>
      </c>
      <c r="AP844" s="44">
        <f t="shared" si="204"/>
        <v>6.4999999999999929</v>
      </c>
      <c r="AQ844" s="44">
        <f t="shared" si="205"/>
        <v>-50</v>
      </c>
      <c r="AR844" s="44">
        <f t="shared" si="206"/>
        <v>-50</v>
      </c>
      <c r="AS844" s="99" t="str">
        <f t="shared" si="207"/>
        <v>+</v>
      </c>
      <c r="AT844" s="99" t="str">
        <f t="shared" si="208"/>
        <v>n/a</v>
      </c>
      <c r="AU844" s="99" t="str">
        <f t="shared" si="209"/>
        <v>-</v>
      </c>
      <c r="AV844" s="99" t="str">
        <f t="shared" si="210"/>
        <v>-</v>
      </c>
      <c r="AW844" s="99" t="str">
        <f t="shared" si="211"/>
        <v>+</v>
      </c>
    </row>
    <row r="845" spans="1:49" ht="15">
      <c r="A845" s="56">
        <v>43621</v>
      </c>
      <c r="B845" s="57" t="s">
        <v>760</v>
      </c>
      <c r="C845" s="57" t="s">
        <v>1909</v>
      </c>
      <c r="D845" s="57" t="s">
        <v>2997</v>
      </c>
      <c r="E845" s="57" t="s">
        <v>2129</v>
      </c>
      <c r="F845" s="57" t="s">
        <v>2127</v>
      </c>
      <c r="G845" s="57">
        <v>0</v>
      </c>
      <c r="H845" s="57">
        <v>2</v>
      </c>
      <c r="I845" s="57">
        <v>6.63</v>
      </c>
      <c r="J845" s="57">
        <v>4.42</v>
      </c>
      <c r="K845" s="57">
        <v>1.4</v>
      </c>
      <c r="L845" s="57">
        <v>5.23</v>
      </c>
      <c r="M845" s="57">
        <v>6</v>
      </c>
      <c r="N845" s="57">
        <v>5</v>
      </c>
      <c r="O845" s="57">
        <v>1</v>
      </c>
      <c r="P845" s="57">
        <v>4</v>
      </c>
      <c r="Q845" s="57">
        <v>2</v>
      </c>
      <c r="R845" s="57">
        <v>0</v>
      </c>
      <c r="S845" s="57">
        <v>100</v>
      </c>
      <c r="T845" s="57">
        <v>0</v>
      </c>
      <c r="U845" s="57">
        <v>16.670000000000002</v>
      </c>
      <c r="V845" s="57">
        <v>33.33</v>
      </c>
      <c r="W845" s="57">
        <v>50</v>
      </c>
      <c r="X845" s="57">
        <v>20</v>
      </c>
      <c r="Y845" s="57">
        <v>60</v>
      </c>
      <c r="Z845" s="57">
        <v>20</v>
      </c>
      <c r="AA845" s="57">
        <v>25</v>
      </c>
      <c r="AB845" s="57">
        <v>0</v>
      </c>
      <c r="AC845" s="57">
        <v>0</v>
      </c>
      <c r="AD845" s="57">
        <v>1</v>
      </c>
      <c r="AE845" s="57">
        <v>0</v>
      </c>
      <c r="AF845" s="57">
        <v>0</v>
      </c>
      <c r="AI845" s="45">
        <f t="shared" si="197"/>
        <v>0.66700000000000159</v>
      </c>
      <c r="AJ845" s="46">
        <f t="shared" si="198"/>
        <v>19.332999999999998</v>
      </c>
      <c r="AK845" s="63" t="str">
        <f t="shared" si="199"/>
        <v>N</v>
      </c>
      <c r="AL845" s="63" t="str">
        <f t="shared" si="200"/>
        <v>N</v>
      </c>
      <c r="AM845" s="44" t="str">
        <f t="shared" si="201"/>
        <v>Loss</v>
      </c>
      <c r="AN845" s="44" t="str">
        <f t="shared" si="202"/>
        <v>Loss</v>
      </c>
      <c r="AO845" s="44" t="str">
        <f t="shared" si="203"/>
        <v>Win</v>
      </c>
      <c r="AP845" s="44">
        <f t="shared" si="204"/>
        <v>-50</v>
      </c>
      <c r="AQ845" s="44">
        <f t="shared" si="205"/>
        <v>-50</v>
      </c>
      <c r="AR845" s="44">
        <f t="shared" si="206"/>
        <v>20</v>
      </c>
      <c r="AS845" s="99" t="str">
        <f t="shared" si="207"/>
        <v>-</v>
      </c>
      <c r="AT845" s="99" t="str">
        <f t="shared" si="208"/>
        <v>-</v>
      </c>
      <c r="AU845" s="99" t="str">
        <f t="shared" si="209"/>
        <v>-</v>
      </c>
      <c r="AV845" s="99" t="str">
        <f t="shared" si="210"/>
        <v>+</v>
      </c>
      <c r="AW845" s="99" t="str">
        <f t="shared" si="211"/>
        <v>+</v>
      </c>
    </row>
    <row r="846" spans="1:49" ht="15">
      <c r="A846" s="56">
        <v>43621</v>
      </c>
      <c r="B846" s="57" t="s">
        <v>443</v>
      </c>
      <c r="C846" s="57" t="s">
        <v>1960</v>
      </c>
      <c r="D846" s="57" t="s">
        <v>2998</v>
      </c>
      <c r="E846" s="57" t="s">
        <v>2999</v>
      </c>
      <c r="F846" s="57" t="s">
        <v>1965</v>
      </c>
      <c r="G846" s="57">
        <v>2</v>
      </c>
      <c r="H846" s="57">
        <v>0</v>
      </c>
      <c r="I846" s="57">
        <v>1.37</v>
      </c>
      <c r="J846" s="57">
        <v>5.04</v>
      </c>
      <c r="K846" s="57">
        <v>5.93</v>
      </c>
      <c r="L846" s="57">
        <v>-4.5599999999999996</v>
      </c>
      <c r="M846" s="57">
        <v>29</v>
      </c>
      <c r="N846" s="57">
        <v>29</v>
      </c>
      <c r="O846" s="57">
        <v>1</v>
      </c>
      <c r="P846" s="57">
        <v>14</v>
      </c>
      <c r="Q846" s="57">
        <v>14</v>
      </c>
      <c r="R846" s="57">
        <v>0</v>
      </c>
      <c r="S846" s="57">
        <v>0</v>
      </c>
      <c r="T846" s="57">
        <v>100</v>
      </c>
      <c r="U846" s="57">
        <v>58.62</v>
      </c>
      <c r="V846" s="57">
        <v>0</v>
      </c>
      <c r="W846" s="57">
        <v>41.38</v>
      </c>
      <c r="X846" s="57">
        <v>44.83</v>
      </c>
      <c r="Y846" s="57">
        <v>0</v>
      </c>
      <c r="Z846" s="57">
        <v>55.17</v>
      </c>
      <c r="AA846" s="57">
        <v>78.569999999999993</v>
      </c>
      <c r="AB846" s="57">
        <v>42.86</v>
      </c>
      <c r="AC846" s="57">
        <v>23</v>
      </c>
      <c r="AD846" s="57">
        <v>9</v>
      </c>
      <c r="AE846" s="57">
        <v>56.52</v>
      </c>
      <c r="AF846" s="57">
        <v>55.56</v>
      </c>
      <c r="AI846" s="45">
        <f t="shared" si="197"/>
        <v>-24.484000000000002</v>
      </c>
      <c r="AJ846" s="46">
        <f t="shared" si="198"/>
        <v>24.484000000000002</v>
      </c>
      <c r="AK846" s="63" t="str">
        <f t="shared" si="199"/>
        <v>N</v>
      </c>
      <c r="AL846" s="63" t="str">
        <f t="shared" si="200"/>
        <v>N</v>
      </c>
      <c r="AM846" s="44" t="str">
        <f t="shared" si="201"/>
        <v>Win</v>
      </c>
      <c r="AN846" s="44" t="str">
        <f t="shared" si="202"/>
        <v>Loss</v>
      </c>
      <c r="AO846" s="44" t="str">
        <f t="shared" si="203"/>
        <v>Loss</v>
      </c>
      <c r="AP846" s="44">
        <f t="shared" si="204"/>
        <v>18.5</v>
      </c>
      <c r="AQ846" s="44">
        <f t="shared" si="205"/>
        <v>-50</v>
      </c>
      <c r="AR846" s="44">
        <f t="shared" si="206"/>
        <v>-50</v>
      </c>
      <c r="AS846" s="99" t="str">
        <f t="shared" si="207"/>
        <v>+</v>
      </c>
      <c r="AT846" s="99" t="str">
        <f t="shared" si="208"/>
        <v>-</v>
      </c>
      <c r="AU846" s="99" t="str">
        <f t="shared" si="209"/>
        <v>+</v>
      </c>
      <c r="AV846" s="99" t="str">
        <f t="shared" si="210"/>
        <v>+</v>
      </c>
      <c r="AW846" s="99" t="str">
        <f t="shared" si="211"/>
        <v>-</v>
      </c>
    </row>
    <row r="847" spans="1:49" ht="15">
      <c r="A847" s="56">
        <v>43621</v>
      </c>
      <c r="B847" s="57" t="s">
        <v>267</v>
      </c>
      <c r="C847" s="57" t="s">
        <v>2987</v>
      </c>
      <c r="D847" s="57" t="s">
        <v>3000</v>
      </c>
      <c r="E847" s="57" t="s">
        <v>2035</v>
      </c>
      <c r="F847" s="57" t="s">
        <v>3001</v>
      </c>
      <c r="G847" s="57">
        <v>0</v>
      </c>
      <c r="H847" s="57">
        <v>1</v>
      </c>
      <c r="I847" s="57">
        <v>2.13</v>
      </c>
      <c r="J847" s="57">
        <v>3.2</v>
      </c>
      <c r="K847" s="57">
        <v>3.52</v>
      </c>
      <c r="L847" s="57">
        <v>-1.39</v>
      </c>
      <c r="M847" s="57">
        <v>20</v>
      </c>
      <c r="N847" s="57">
        <v>6</v>
      </c>
      <c r="O847" s="57">
        <v>2</v>
      </c>
      <c r="P847" s="57">
        <v>10</v>
      </c>
      <c r="Q847" s="57">
        <v>3</v>
      </c>
      <c r="R847" s="57">
        <v>100</v>
      </c>
      <c r="S847" s="57">
        <v>0</v>
      </c>
      <c r="T847" s="57">
        <v>0</v>
      </c>
      <c r="U847" s="57">
        <v>30</v>
      </c>
      <c r="V847" s="57">
        <v>20</v>
      </c>
      <c r="W847" s="57">
        <v>50</v>
      </c>
      <c r="X847" s="57">
        <v>33.33</v>
      </c>
      <c r="Y847" s="57">
        <v>16.670000000000002</v>
      </c>
      <c r="Z847" s="57">
        <v>50</v>
      </c>
      <c r="AA847" s="57">
        <v>30</v>
      </c>
      <c r="AB847" s="57">
        <v>33.33</v>
      </c>
      <c r="AC847" s="57">
        <v>5</v>
      </c>
      <c r="AD847" s="57">
        <v>2</v>
      </c>
      <c r="AE847" s="57">
        <v>100</v>
      </c>
      <c r="AF847" s="57">
        <v>100</v>
      </c>
      <c r="AI847" s="45">
        <f t="shared" si="197"/>
        <v>29.666999999999998</v>
      </c>
      <c r="AJ847" s="46">
        <f t="shared" si="198"/>
        <v>-29.666999999999998</v>
      </c>
      <c r="AK847" s="63" t="str">
        <f t="shared" si="199"/>
        <v>Y</v>
      </c>
      <c r="AL847" s="63" t="str">
        <f t="shared" si="200"/>
        <v>N</v>
      </c>
      <c r="AM847" s="44" t="str">
        <f t="shared" si="201"/>
        <v>Loss</v>
      </c>
      <c r="AN847" s="44" t="str">
        <f t="shared" si="202"/>
        <v>Loss</v>
      </c>
      <c r="AO847" s="44" t="str">
        <f t="shared" si="203"/>
        <v>Win</v>
      </c>
      <c r="AP847" s="44">
        <f t="shared" si="204"/>
        <v>-50</v>
      </c>
      <c r="AQ847" s="44">
        <f t="shared" si="205"/>
        <v>-50</v>
      </c>
      <c r="AR847" s="44">
        <f t="shared" si="206"/>
        <v>126</v>
      </c>
      <c r="AS847" s="99" t="str">
        <f t="shared" si="207"/>
        <v>+</v>
      </c>
      <c r="AT847" s="99" t="str">
        <f t="shared" si="208"/>
        <v>+</v>
      </c>
      <c r="AU847" s="99" t="str">
        <f t="shared" si="209"/>
        <v>-</v>
      </c>
      <c r="AV847" s="99" t="str">
        <f t="shared" si="210"/>
        <v>-</v>
      </c>
      <c r="AW847" s="99" t="str">
        <f t="shared" si="211"/>
        <v>+</v>
      </c>
    </row>
    <row r="848" spans="1:49" ht="15">
      <c r="A848" s="56">
        <v>43621</v>
      </c>
      <c r="B848" s="57" t="s">
        <v>443</v>
      </c>
      <c r="C848" s="57" t="s">
        <v>1960</v>
      </c>
      <c r="D848" s="57" t="s">
        <v>3002</v>
      </c>
      <c r="E848" s="57" t="s">
        <v>3003</v>
      </c>
      <c r="F848" s="57" t="s">
        <v>3004</v>
      </c>
      <c r="G848" s="57">
        <v>3</v>
      </c>
      <c r="H848" s="57">
        <v>4</v>
      </c>
      <c r="I848" s="57">
        <v>2.09</v>
      </c>
      <c r="J848" s="57">
        <v>3.9</v>
      </c>
      <c r="K848" s="57">
        <v>2.67</v>
      </c>
      <c r="L848" s="57">
        <v>-0.57999999999999996</v>
      </c>
      <c r="M848" s="57">
        <v>29</v>
      </c>
      <c r="N848" s="57">
        <v>29</v>
      </c>
      <c r="O848" s="57">
        <v>1</v>
      </c>
      <c r="P848" s="57">
        <v>14</v>
      </c>
      <c r="Q848" s="57">
        <v>14</v>
      </c>
      <c r="R848" s="57">
        <v>0</v>
      </c>
      <c r="S848" s="57">
        <v>0</v>
      </c>
      <c r="T848" s="57">
        <v>100</v>
      </c>
      <c r="U848" s="57">
        <v>31.03</v>
      </c>
      <c r="V848" s="57">
        <v>0</v>
      </c>
      <c r="W848" s="57">
        <v>68.97</v>
      </c>
      <c r="X848" s="57">
        <v>37.93</v>
      </c>
      <c r="Y848" s="57">
        <v>0</v>
      </c>
      <c r="Z848" s="57">
        <v>62.07</v>
      </c>
      <c r="AA848" s="57">
        <v>28.57</v>
      </c>
      <c r="AB848" s="57">
        <v>35.71</v>
      </c>
      <c r="AC848" s="57">
        <v>5</v>
      </c>
      <c r="AD848" s="57">
        <v>8</v>
      </c>
      <c r="AE848" s="57">
        <v>20</v>
      </c>
      <c r="AF848" s="57">
        <v>62.5</v>
      </c>
      <c r="AI848" s="45">
        <f t="shared" si="197"/>
        <v>-32.76</v>
      </c>
      <c r="AJ848" s="46">
        <f t="shared" si="198"/>
        <v>32.76</v>
      </c>
      <c r="AK848" s="63" t="str">
        <f t="shared" si="199"/>
        <v>N</v>
      </c>
      <c r="AL848" s="63" t="str">
        <f t="shared" si="200"/>
        <v>N</v>
      </c>
      <c r="AM848" s="44" t="str">
        <f t="shared" si="201"/>
        <v>Loss</v>
      </c>
      <c r="AN848" s="44" t="str">
        <f t="shared" si="202"/>
        <v>Loss</v>
      </c>
      <c r="AO848" s="44" t="str">
        <f t="shared" si="203"/>
        <v>Win</v>
      </c>
      <c r="AP848" s="44">
        <f t="shared" si="204"/>
        <v>-50</v>
      </c>
      <c r="AQ848" s="44">
        <f t="shared" si="205"/>
        <v>-50</v>
      </c>
      <c r="AR848" s="44">
        <f t="shared" si="206"/>
        <v>83.5</v>
      </c>
      <c r="AS848" s="99" t="str">
        <f t="shared" si="207"/>
        <v>+</v>
      </c>
      <c r="AT848" s="99" t="str">
        <f t="shared" si="208"/>
        <v>-</v>
      </c>
      <c r="AU848" s="99" t="str">
        <f t="shared" si="209"/>
        <v>-</v>
      </c>
      <c r="AV848" s="99" t="str">
        <f t="shared" si="210"/>
        <v>-</v>
      </c>
      <c r="AW848" s="99" t="str">
        <f t="shared" si="211"/>
        <v>-</v>
      </c>
    </row>
    <row r="849" spans="1:49" ht="15">
      <c r="A849" s="56">
        <v>43621</v>
      </c>
      <c r="B849" s="57" t="s">
        <v>443</v>
      </c>
      <c r="C849" s="57" t="s">
        <v>1960</v>
      </c>
      <c r="D849" s="57" t="s">
        <v>3005</v>
      </c>
      <c r="E849" s="57" t="s">
        <v>1963</v>
      </c>
      <c r="F849" s="57" t="s">
        <v>2017</v>
      </c>
      <c r="G849" s="57">
        <v>3</v>
      </c>
      <c r="H849" s="57">
        <v>2</v>
      </c>
      <c r="I849" s="57">
        <v>2.14</v>
      </c>
      <c r="J849" s="57">
        <v>3.79</v>
      </c>
      <c r="K849" s="57">
        <v>2.76</v>
      </c>
      <c r="L849" s="57">
        <v>-0.62</v>
      </c>
      <c r="M849" s="57">
        <v>29</v>
      </c>
      <c r="N849" s="57">
        <v>29</v>
      </c>
      <c r="O849" s="57">
        <v>1</v>
      </c>
      <c r="P849" s="57">
        <v>14</v>
      </c>
      <c r="Q849" s="57">
        <v>14</v>
      </c>
      <c r="R849" s="57">
        <v>100</v>
      </c>
      <c r="S849" s="57">
        <v>0</v>
      </c>
      <c r="T849" s="57">
        <v>0</v>
      </c>
      <c r="U849" s="57">
        <v>41.38</v>
      </c>
      <c r="V849" s="57">
        <v>0</v>
      </c>
      <c r="W849" s="57">
        <v>58.62</v>
      </c>
      <c r="X849" s="57">
        <v>58.62</v>
      </c>
      <c r="Y849" s="57">
        <v>0</v>
      </c>
      <c r="Z849" s="57">
        <v>41.38</v>
      </c>
      <c r="AA849" s="57">
        <v>50</v>
      </c>
      <c r="AB849" s="57">
        <v>50</v>
      </c>
      <c r="AC849" s="57">
        <v>11</v>
      </c>
      <c r="AD849" s="57">
        <v>15</v>
      </c>
      <c r="AE849" s="57">
        <v>54.55</v>
      </c>
      <c r="AF849" s="57">
        <v>60</v>
      </c>
      <c r="AI849" s="45">
        <f t="shared" si="197"/>
        <v>23.104000000000006</v>
      </c>
      <c r="AJ849" s="46">
        <f t="shared" si="198"/>
        <v>-23.104000000000006</v>
      </c>
      <c r="AK849" s="63" t="str">
        <f t="shared" si="199"/>
        <v>N</v>
      </c>
      <c r="AL849" s="63" t="str">
        <f t="shared" si="200"/>
        <v>N</v>
      </c>
      <c r="AM849" s="44" t="str">
        <f t="shared" si="201"/>
        <v>Win</v>
      </c>
      <c r="AN849" s="44" t="str">
        <f t="shared" si="202"/>
        <v>Loss</v>
      </c>
      <c r="AO849" s="44" t="str">
        <f t="shared" si="203"/>
        <v>Loss</v>
      </c>
      <c r="AP849" s="44">
        <f t="shared" si="204"/>
        <v>57</v>
      </c>
      <c r="AQ849" s="44">
        <f t="shared" si="205"/>
        <v>-50</v>
      </c>
      <c r="AR849" s="44">
        <f t="shared" si="206"/>
        <v>-50</v>
      </c>
      <c r="AS849" s="99" t="str">
        <f t="shared" si="207"/>
        <v>+</v>
      </c>
      <c r="AT849" s="99" t="str">
        <f t="shared" si="208"/>
        <v>+</v>
      </c>
      <c r="AU849" s="99" t="str">
        <f t="shared" si="209"/>
        <v>-</v>
      </c>
      <c r="AV849" s="99" t="str">
        <f t="shared" si="210"/>
        <v>-</v>
      </c>
      <c r="AW849" s="99" t="str">
        <f t="shared" si="211"/>
        <v>+</v>
      </c>
    </row>
    <row r="850" spans="1:49" ht="15">
      <c r="A850" s="56">
        <v>43621</v>
      </c>
      <c r="B850" s="57" t="s">
        <v>469</v>
      </c>
      <c r="C850" s="57" t="s">
        <v>470</v>
      </c>
      <c r="D850" s="57" t="s">
        <v>3006</v>
      </c>
      <c r="E850" s="57" t="s">
        <v>2154</v>
      </c>
      <c r="F850" s="57" t="s">
        <v>2153</v>
      </c>
      <c r="G850" s="57">
        <v>3</v>
      </c>
      <c r="H850" s="57">
        <v>1</v>
      </c>
      <c r="I850" s="57">
        <v>2</v>
      </c>
      <c r="J850" s="57">
        <v>3.37</v>
      </c>
      <c r="K850" s="57">
        <v>3.39</v>
      </c>
      <c r="L850" s="57">
        <v>-1.39</v>
      </c>
      <c r="M850" s="57">
        <v>40</v>
      </c>
      <c r="N850" s="57">
        <v>44</v>
      </c>
      <c r="O850" s="57">
        <v>3</v>
      </c>
      <c r="P850" s="57">
        <v>21</v>
      </c>
      <c r="Q850" s="57">
        <v>21</v>
      </c>
      <c r="R850" s="57">
        <v>0</v>
      </c>
      <c r="S850" s="57">
        <v>33.33</v>
      </c>
      <c r="T850" s="57">
        <v>66.67</v>
      </c>
      <c r="U850" s="57">
        <v>32.5</v>
      </c>
      <c r="V850" s="57">
        <v>25</v>
      </c>
      <c r="W850" s="57">
        <v>42.5</v>
      </c>
      <c r="X850" s="57">
        <v>36.36</v>
      </c>
      <c r="Y850" s="57">
        <v>18.18</v>
      </c>
      <c r="Z850" s="57">
        <v>45.45</v>
      </c>
      <c r="AA850" s="57">
        <v>38.1</v>
      </c>
      <c r="AB850" s="57">
        <v>28.57</v>
      </c>
      <c r="AC850" s="57">
        <v>15</v>
      </c>
      <c r="AD850" s="57">
        <v>15</v>
      </c>
      <c r="AE850" s="57">
        <v>60</v>
      </c>
      <c r="AF850" s="57">
        <v>46.67</v>
      </c>
      <c r="AI850" s="45">
        <f t="shared" si="197"/>
        <v>-16.167999999999999</v>
      </c>
      <c r="AJ850" s="46">
        <f t="shared" si="198"/>
        <v>22.834000000000003</v>
      </c>
      <c r="AK850" s="63" t="str">
        <f t="shared" si="199"/>
        <v>N</v>
      </c>
      <c r="AL850" s="63" t="str">
        <f t="shared" si="200"/>
        <v>N</v>
      </c>
      <c r="AM850" s="44" t="str">
        <f t="shared" si="201"/>
        <v>Win</v>
      </c>
      <c r="AN850" s="44" t="str">
        <f t="shared" si="202"/>
        <v>Loss</v>
      </c>
      <c r="AO850" s="44" t="str">
        <f t="shared" si="203"/>
        <v>Loss</v>
      </c>
      <c r="AP850" s="44">
        <f t="shared" si="204"/>
        <v>50</v>
      </c>
      <c r="AQ850" s="44">
        <f t="shared" si="205"/>
        <v>-50</v>
      </c>
      <c r="AR850" s="44">
        <f t="shared" si="206"/>
        <v>-50</v>
      </c>
      <c r="AS850" s="99" t="str">
        <f t="shared" si="207"/>
        <v>+</v>
      </c>
      <c r="AT850" s="99" t="str">
        <f t="shared" si="208"/>
        <v>-</v>
      </c>
      <c r="AU850" s="99" t="str">
        <f t="shared" si="209"/>
        <v>-</v>
      </c>
      <c r="AV850" s="99" t="str">
        <f t="shared" si="210"/>
        <v>+</v>
      </c>
      <c r="AW850" s="99" t="str">
        <f t="shared" si="211"/>
        <v>-</v>
      </c>
    </row>
    <row r="851" spans="1:49" ht="15">
      <c r="A851" s="56">
        <v>43621</v>
      </c>
      <c r="B851" s="57" t="s">
        <v>272</v>
      </c>
      <c r="C851" s="57" t="s">
        <v>282</v>
      </c>
      <c r="D851" s="57" t="s">
        <v>3007</v>
      </c>
      <c r="E851" s="57" t="s">
        <v>285</v>
      </c>
      <c r="F851" s="57" t="s">
        <v>1262</v>
      </c>
      <c r="G851" s="57">
        <v>3</v>
      </c>
      <c r="H851" s="57">
        <v>0</v>
      </c>
      <c r="I851" s="57">
        <v>1.64</v>
      </c>
      <c r="J851" s="57">
        <v>4.04</v>
      </c>
      <c r="K851" s="57">
        <v>4.16</v>
      </c>
      <c r="L851" s="57">
        <v>-2.52</v>
      </c>
      <c r="M851" s="57">
        <v>36</v>
      </c>
      <c r="N851" s="57">
        <v>32</v>
      </c>
      <c r="O851" s="57">
        <v>0</v>
      </c>
      <c r="P851" s="57">
        <v>18</v>
      </c>
      <c r="Q851" s="57">
        <v>15</v>
      </c>
      <c r="R851" s="57">
        <v>0</v>
      </c>
      <c r="S851" s="57">
        <v>0</v>
      </c>
      <c r="T851" s="57">
        <v>0</v>
      </c>
      <c r="U851" s="57">
        <v>58.33</v>
      </c>
      <c r="V851" s="57">
        <v>16.670000000000002</v>
      </c>
      <c r="W851" s="57">
        <v>25</v>
      </c>
      <c r="X851" s="57">
        <v>50</v>
      </c>
      <c r="Y851" s="57">
        <v>15.63</v>
      </c>
      <c r="Z851" s="57">
        <v>34.380000000000003</v>
      </c>
      <c r="AA851" s="57">
        <v>55.56</v>
      </c>
      <c r="AB851" s="57">
        <v>53.33</v>
      </c>
      <c r="AC851" s="57">
        <v>22</v>
      </c>
      <c r="AD851" s="57">
        <v>13</v>
      </c>
      <c r="AE851" s="57">
        <v>68.180000000000007</v>
      </c>
      <c r="AF851" s="57">
        <v>69.23</v>
      </c>
      <c r="AI851" s="45">
        <f t="shared" si="197"/>
        <v>3.6460000000000012</v>
      </c>
      <c r="AJ851" s="46">
        <f t="shared" si="198"/>
        <v>-3.6460000000000012</v>
      </c>
      <c r="AK851" s="63" t="str">
        <f t="shared" si="199"/>
        <v>N</v>
      </c>
      <c r="AL851" s="63" t="str">
        <f t="shared" si="200"/>
        <v>N</v>
      </c>
      <c r="AM851" s="44" t="str">
        <f t="shared" si="201"/>
        <v>Win</v>
      </c>
      <c r="AN851" s="44" t="str">
        <f t="shared" si="202"/>
        <v>Loss</v>
      </c>
      <c r="AO851" s="44" t="str">
        <f t="shared" si="203"/>
        <v>Loss</v>
      </c>
      <c r="AP851" s="44">
        <f t="shared" si="204"/>
        <v>32</v>
      </c>
      <c r="AQ851" s="44">
        <f t="shared" si="205"/>
        <v>-50</v>
      </c>
      <c r="AR851" s="44">
        <f t="shared" si="206"/>
        <v>-50</v>
      </c>
      <c r="AS851" s="99" t="str">
        <f t="shared" si="207"/>
        <v>+</v>
      </c>
      <c r="AT851" s="99" t="str">
        <f t="shared" si="208"/>
        <v>n/a</v>
      </c>
      <c r="AU851" s="99" t="str">
        <f t="shared" si="209"/>
        <v>+</v>
      </c>
      <c r="AV851" s="99" t="str">
        <f t="shared" si="210"/>
        <v>+</v>
      </c>
      <c r="AW851" s="99" t="str">
        <f t="shared" si="211"/>
        <v>+</v>
      </c>
    </row>
    <row r="852" spans="1:49" ht="15">
      <c r="A852" s="56">
        <v>43621</v>
      </c>
      <c r="B852" s="57" t="s">
        <v>464</v>
      </c>
      <c r="C852" s="57" t="s">
        <v>1210</v>
      </c>
      <c r="D852" s="57" t="s">
        <v>3008</v>
      </c>
      <c r="E852" s="57" t="s">
        <v>3009</v>
      </c>
      <c r="F852" s="57" t="s">
        <v>1212</v>
      </c>
      <c r="G852" s="57">
        <v>3</v>
      </c>
      <c r="H852" s="57">
        <v>2</v>
      </c>
      <c r="I852" s="57">
        <v>1.35</v>
      </c>
      <c r="J852" s="57">
        <v>4.37</v>
      </c>
      <c r="K852" s="57">
        <v>7.87</v>
      </c>
      <c r="L852" s="57">
        <v>-6.52</v>
      </c>
      <c r="M852" s="57">
        <v>38</v>
      </c>
      <c r="N852" s="57">
        <v>9</v>
      </c>
      <c r="O852" s="57">
        <v>0</v>
      </c>
      <c r="P852" s="57">
        <v>19</v>
      </c>
      <c r="Q852" s="57">
        <v>4</v>
      </c>
      <c r="R852" s="57">
        <v>0</v>
      </c>
      <c r="S852" s="57">
        <v>0</v>
      </c>
      <c r="T852" s="57">
        <v>0</v>
      </c>
      <c r="U852" s="57">
        <v>28.95</v>
      </c>
      <c r="V852" s="57">
        <v>28.95</v>
      </c>
      <c r="W852" s="57">
        <v>42.11</v>
      </c>
      <c r="X852" s="57">
        <v>44.44</v>
      </c>
      <c r="Y852" s="57">
        <v>33.33</v>
      </c>
      <c r="Z852" s="57">
        <v>22.22</v>
      </c>
      <c r="AA852" s="57">
        <v>47.37</v>
      </c>
      <c r="AB852" s="57">
        <v>25</v>
      </c>
      <c r="AC852" s="57">
        <v>18</v>
      </c>
      <c r="AD852" s="57">
        <v>4</v>
      </c>
      <c r="AE852" s="57">
        <v>55.56</v>
      </c>
      <c r="AF852" s="57">
        <v>50</v>
      </c>
      <c r="AI852" s="45">
        <f t="shared" si="197"/>
        <v>-7.5140000000000002</v>
      </c>
      <c r="AJ852" s="46">
        <f t="shared" si="198"/>
        <v>7.5140000000000002</v>
      </c>
      <c r="AK852" s="63" t="str">
        <f t="shared" si="199"/>
        <v>N</v>
      </c>
      <c r="AL852" s="63" t="str">
        <f t="shared" si="200"/>
        <v>N</v>
      </c>
      <c r="AM852" s="44" t="str">
        <f t="shared" si="201"/>
        <v>Win</v>
      </c>
      <c r="AN852" s="44" t="str">
        <f t="shared" si="202"/>
        <v>Loss</v>
      </c>
      <c r="AO852" s="44" t="str">
        <f t="shared" si="203"/>
        <v>Loss</v>
      </c>
      <c r="AP852" s="44">
        <f t="shared" si="204"/>
        <v>17.5</v>
      </c>
      <c r="AQ852" s="44">
        <f t="shared" si="205"/>
        <v>-50</v>
      </c>
      <c r="AR852" s="44">
        <f t="shared" si="206"/>
        <v>-50</v>
      </c>
      <c r="AS852" s="99" t="str">
        <f t="shared" si="207"/>
        <v>+</v>
      </c>
      <c r="AT852" s="99" t="str">
        <f t="shared" si="208"/>
        <v>n/a</v>
      </c>
      <c r="AU852" s="99" t="str">
        <f t="shared" si="209"/>
        <v>-</v>
      </c>
      <c r="AV852" s="99" t="str">
        <f t="shared" si="210"/>
        <v>+</v>
      </c>
      <c r="AW852" s="99" t="str">
        <f t="shared" si="211"/>
        <v>-</v>
      </c>
    </row>
    <row r="853" spans="1:49" ht="15">
      <c r="A853" s="56">
        <v>43621</v>
      </c>
      <c r="B853" s="57" t="s">
        <v>958</v>
      </c>
      <c r="C853" s="57" t="s">
        <v>959</v>
      </c>
      <c r="D853" s="57" t="s">
        <v>3010</v>
      </c>
      <c r="E853" s="57" t="s">
        <v>2138</v>
      </c>
      <c r="F853" s="57" t="s">
        <v>962</v>
      </c>
      <c r="G853" s="57">
        <v>1</v>
      </c>
      <c r="H853" s="57">
        <v>2</v>
      </c>
      <c r="I853" s="57">
        <v>3.09</v>
      </c>
      <c r="J853" s="57">
        <v>2.71</v>
      </c>
      <c r="K853" s="57">
        <v>2.5499999999999998</v>
      </c>
      <c r="L853" s="57">
        <v>0.54</v>
      </c>
      <c r="M853" s="57">
        <v>10</v>
      </c>
      <c r="N853" s="57">
        <v>14</v>
      </c>
      <c r="O853" s="57">
        <v>0</v>
      </c>
      <c r="P853" s="57">
        <v>6</v>
      </c>
      <c r="Q853" s="57">
        <v>9</v>
      </c>
      <c r="R853" s="57">
        <v>0</v>
      </c>
      <c r="S853" s="57">
        <v>0</v>
      </c>
      <c r="T853" s="57">
        <v>0</v>
      </c>
      <c r="U853" s="57">
        <v>40</v>
      </c>
      <c r="V853" s="57">
        <v>30</v>
      </c>
      <c r="W853" s="57">
        <v>30</v>
      </c>
      <c r="X853" s="57">
        <v>28.57</v>
      </c>
      <c r="Y853" s="57">
        <v>14.29</v>
      </c>
      <c r="Z853" s="57">
        <v>57.14</v>
      </c>
      <c r="AA853" s="57">
        <v>50</v>
      </c>
      <c r="AB853" s="57">
        <v>22.22</v>
      </c>
      <c r="AC853" s="57">
        <v>0</v>
      </c>
      <c r="AD853" s="57">
        <v>4</v>
      </c>
      <c r="AE853" s="57">
        <v>0</v>
      </c>
      <c r="AF853" s="57">
        <v>50</v>
      </c>
      <c r="AI853" s="45">
        <f t="shared" si="197"/>
        <v>9.2850000000000001</v>
      </c>
      <c r="AJ853" s="46">
        <f t="shared" si="198"/>
        <v>-9.2850000000000001</v>
      </c>
      <c r="AK853" s="63" t="str">
        <f t="shared" si="199"/>
        <v>N</v>
      </c>
      <c r="AL853" s="63" t="str">
        <f t="shared" si="200"/>
        <v>N</v>
      </c>
      <c r="AM853" s="44" t="str">
        <f t="shared" si="201"/>
        <v>Loss</v>
      </c>
      <c r="AN853" s="44" t="str">
        <f t="shared" si="202"/>
        <v>Loss</v>
      </c>
      <c r="AO853" s="44" t="str">
        <f t="shared" si="203"/>
        <v>Win</v>
      </c>
      <c r="AP853" s="44">
        <f t="shared" si="204"/>
        <v>-50</v>
      </c>
      <c r="AQ853" s="44">
        <f t="shared" si="205"/>
        <v>-50</v>
      </c>
      <c r="AR853" s="44">
        <f t="shared" si="206"/>
        <v>77.499999999999986</v>
      </c>
      <c r="AS853" s="99" t="str">
        <f t="shared" si="207"/>
        <v>-</v>
      </c>
      <c r="AT853" s="99" t="str">
        <f t="shared" si="208"/>
        <v>n/a</v>
      </c>
      <c r="AU853" s="99" t="str">
        <f t="shared" si="209"/>
        <v>+</v>
      </c>
      <c r="AV853" s="99" t="str">
        <f t="shared" si="210"/>
        <v>+</v>
      </c>
      <c r="AW853" s="99" t="str">
        <f t="shared" si="211"/>
        <v>+</v>
      </c>
    </row>
    <row r="854" spans="1:49" ht="15">
      <c r="A854" s="56">
        <v>43621</v>
      </c>
      <c r="B854" s="57" t="s">
        <v>443</v>
      </c>
      <c r="C854" s="57" t="s">
        <v>1236</v>
      </c>
      <c r="D854" s="57" t="s">
        <v>3011</v>
      </c>
      <c r="E854" s="57" t="s">
        <v>3012</v>
      </c>
      <c r="F854" s="57" t="s">
        <v>1921</v>
      </c>
      <c r="G854" s="57">
        <v>3</v>
      </c>
      <c r="H854" s="57">
        <v>1</v>
      </c>
      <c r="I854" s="57">
        <v>1.24</v>
      </c>
      <c r="J854" s="57">
        <v>5.77</v>
      </c>
      <c r="K854" s="57">
        <v>7.86</v>
      </c>
      <c r="L854" s="57">
        <v>-6.62</v>
      </c>
      <c r="M854" s="57">
        <v>31</v>
      </c>
      <c r="N854" s="57">
        <v>32</v>
      </c>
      <c r="O854" s="57">
        <v>1</v>
      </c>
      <c r="P854" s="57">
        <v>16</v>
      </c>
      <c r="Q854" s="57">
        <v>16</v>
      </c>
      <c r="R854" s="57">
        <v>0</v>
      </c>
      <c r="S854" s="57">
        <v>0</v>
      </c>
      <c r="T854" s="57">
        <v>100</v>
      </c>
      <c r="U854" s="57">
        <v>67.739999999999995</v>
      </c>
      <c r="V854" s="57">
        <v>0</v>
      </c>
      <c r="W854" s="57">
        <v>32.26</v>
      </c>
      <c r="X854" s="57">
        <v>43.75</v>
      </c>
      <c r="Y854" s="57">
        <v>0</v>
      </c>
      <c r="Z854" s="57">
        <v>56.25</v>
      </c>
      <c r="AA854" s="57">
        <v>68.75</v>
      </c>
      <c r="AB854" s="57">
        <v>25</v>
      </c>
      <c r="AC854" s="57">
        <v>25</v>
      </c>
      <c r="AD854" s="57">
        <v>16</v>
      </c>
      <c r="AE854" s="57">
        <v>76</v>
      </c>
      <c r="AF854" s="57">
        <v>68.75</v>
      </c>
      <c r="AI854" s="45">
        <f t="shared" si="197"/>
        <v>-20.403999999999996</v>
      </c>
      <c r="AJ854" s="46">
        <f t="shared" si="198"/>
        <v>20.403999999999996</v>
      </c>
      <c r="AK854" s="63" t="str">
        <f t="shared" si="199"/>
        <v>N</v>
      </c>
      <c r="AL854" s="63" t="str">
        <f t="shared" si="200"/>
        <v>N</v>
      </c>
      <c r="AM854" s="44" t="str">
        <f t="shared" si="201"/>
        <v>Win</v>
      </c>
      <c r="AN854" s="44" t="str">
        <f t="shared" si="202"/>
        <v>Loss</v>
      </c>
      <c r="AO854" s="44" t="str">
        <f t="shared" si="203"/>
        <v>Loss</v>
      </c>
      <c r="AP854" s="44">
        <f t="shared" si="204"/>
        <v>12</v>
      </c>
      <c r="AQ854" s="44">
        <f t="shared" si="205"/>
        <v>-50</v>
      </c>
      <c r="AR854" s="44">
        <f t="shared" si="206"/>
        <v>-50</v>
      </c>
      <c r="AS854" s="99" t="str">
        <f t="shared" si="207"/>
        <v>+</v>
      </c>
      <c r="AT854" s="99" t="str">
        <f t="shared" si="208"/>
        <v>-</v>
      </c>
      <c r="AU854" s="99" t="str">
        <f t="shared" si="209"/>
        <v>+</v>
      </c>
      <c r="AV854" s="99" t="str">
        <f t="shared" si="210"/>
        <v>+</v>
      </c>
      <c r="AW854" s="99" t="str">
        <f t="shared" si="211"/>
        <v>-</v>
      </c>
    </row>
    <row r="855" spans="1:49" ht="15">
      <c r="A855" s="56">
        <v>43621</v>
      </c>
      <c r="B855" s="57" t="s">
        <v>443</v>
      </c>
      <c r="C855" s="57" t="s">
        <v>2385</v>
      </c>
      <c r="D855" s="57" t="s">
        <v>3013</v>
      </c>
      <c r="E855" s="57" t="s">
        <v>2387</v>
      </c>
      <c r="F855" s="57" t="s">
        <v>3014</v>
      </c>
      <c r="G855" s="57">
        <v>3</v>
      </c>
      <c r="H855" s="57">
        <v>3</v>
      </c>
      <c r="I855" s="57">
        <v>2.39</v>
      </c>
      <c r="J855" s="57">
        <v>4.3600000000000003</v>
      </c>
      <c r="K855" s="57">
        <v>2.12</v>
      </c>
      <c r="L855" s="57">
        <v>0.27</v>
      </c>
      <c r="M855" s="57">
        <v>11</v>
      </c>
      <c r="N855" s="57">
        <v>18</v>
      </c>
      <c r="O855" s="57">
        <v>1</v>
      </c>
      <c r="P855" s="57">
        <v>4</v>
      </c>
      <c r="Q855" s="57">
        <v>7</v>
      </c>
      <c r="R855" s="57">
        <v>0</v>
      </c>
      <c r="S855" s="57">
        <v>0</v>
      </c>
      <c r="T855" s="57">
        <v>100</v>
      </c>
      <c r="U855" s="57">
        <v>9.09</v>
      </c>
      <c r="V855" s="57">
        <v>18.18</v>
      </c>
      <c r="W855" s="57">
        <v>72.73</v>
      </c>
      <c r="X855" s="57">
        <v>61.11</v>
      </c>
      <c r="Y855" s="57">
        <v>16.670000000000002</v>
      </c>
      <c r="Z855" s="57">
        <v>22.22</v>
      </c>
      <c r="AA855" s="57">
        <v>0</v>
      </c>
      <c r="AB855" s="57">
        <v>71.430000000000007</v>
      </c>
      <c r="AC855" s="57">
        <v>2</v>
      </c>
      <c r="AD855" s="57">
        <v>13</v>
      </c>
      <c r="AE855" s="57">
        <v>0</v>
      </c>
      <c r="AF855" s="57">
        <v>61.54</v>
      </c>
      <c r="AI855" s="45">
        <f t="shared" si="197"/>
        <v>-50.354999999999997</v>
      </c>
      <c r="AJ855" s="46">
        <f t="shared" si="198"/>
        <v>50.354999999999997</v>
      </c>
      <c r="AK855" s="63" t="str">
        <f t="shared" si="199"/>
        <v>N</v>
      </c>
      <c r="AL855" s="63" t="str">
        <f t="shared" si="200"/>
        <v>Y</v>
      </c>
      <c r="AM855" s="44" t="str">
        <f t="shared" si="201"/>
        <v>Loss</v>
      </c>
      <c r="AN855" s="44" t="str">
        <f t="shared" si="202"/>
        <v>Win</v>
      </c>
      <c r="AO855" s="44" t="str">
        <f t="shared" si="203"/>
        <v>Loss</v>
      </c>
      <c r="AP855" s="44">
        <f t="shared" si="204"/>
        <v>-50</v>
      </c>
      <c r="AQ855" s="44">
        <f t="shared" si="205"/>
        <v>168.00000000000003</v>
      </c>
      <c r="AR855" s="44">
        <f t="shared" si="206"/>
        <v>-50</v>
      </c>
      <c r="AS855" s="99" t="str">
        <f t="shared" si="207"/>
        <v>-</v>
      </c>
      <c r="AT855" s="99" t="str">
        <f t="shared" si="208"/>
        <v>-</v>
      </c>
      <c r="AU855" s="99" t="str">
        <f t="shared" si="209"/>
        <v>-</v>
      </c>
      <c r="AV855" s="99" t="str">
        <f t="shared" si="210"/>
        <v>-</v>
      </c>
      <c r="AW855" s="99" t="str">
        <f t="shared" si="211"/>
        <v>-</v>
      </c>
    </row>
    <row r="856" spans="1:49" ht="15">
      <c r="A856" s="56">
        <v>43621</v>
      </c>
      <c r="B856" s="57" t="s">
        <v>277</v>
      </c>
      <c r="C856" s="57" t="s">
        <v>290</v>
      </c>
      <c r="D856" s="57" t="s">
        <v>3015</v>
      </c>
      <c r="E856" s="57" t="s">
        <v>302</v>
      </c>
      <c r="F856" s="57" t="s">
        <v>307</v>
      </c>
      <c r="G856" s="57">
        <v>0</v>
      </c>
      <c r="H856" s="57">
        <v>2</v>
      </c>
      <c r="I856" s="57">
        <v>1.73</v>
      </c>
      <c r="J856" s="57">
        <v>3.98</v>
      </c>
      <c r="K856" s="57">
        <v>3.78</v>
      </c>
      <c r="L856" s="57">
        <v>-2.0499999999999998</v>
      </c>
      <c r="M856" s="57">
        <v>47</v>
      </c>
      <c r="N856" s="57">
        <v>30</v>
      </c>
      <c r="O856" s="57">
        <v>2</v>
      </c>
      <c r="P856" s="57">
        <v>23</v>
      </c>
      <c r="Q856" s="57">
        <v>15</v>
      </c>
      <c r="R856" s="57">
        <v>100</v>
      </c>
      <c r="S856" s="57">
        <v>0</v>
      </c>
      <c r="T856" s="57">
        <v>0</v>
      </c>
      <c r="U856" s="57">
        <v>38.299999999999997</v>
      </c>
      <c r="V856" s="57">
        <v>29.79</v>
      </c>
      <c r="W856" s="57">
        <v>31.91</v>
      </c>
      <c r="X856" s="57">
        <v>30</v>
      </c>
      <c r="Y856" s="57">
        <v>33.33</v>
      </c>
      <c r="Z856" s="57">
        <v>36.67</v>
      </c>
      <c r="AA856" s="57">
        <v>56.52</v>
      </c>
      <c r="AB856" s="57">
        <v>40</v>
      </c>
      <c r="AC856" s="57">
        <v>33</v>
      </c>
      <c r="AD856" s="57">
        <v>8</v>
      </c>
      <c r="AE856" s="57">
        <v>48.48</v>
      </c>
      <c r="AF856" s="57">
        <v>37.5</v>
      </c>
      <c r="AI856" s="45">
        <f t="shared" si="197"/>
        <v>32.258000000000003</v>
      </c>
      <c r="AJ856" s="46">
        <f t="shared" si="198"/>
        <v>-32.258000000000003</v>
      </c>
      <c r="AK856" s="63" t="str">
        <f t="shared" si="199"/>
        <v>N</v>
      </c>
      <c r="AL856" s="63" t="str">
        <f t="shared" si="200"/>
        <v>N</v>
      </c>
      <c r="AM856" s="44" t="str">
        <f t="shared" si="201"/>
        <v>Loss</v>
      </c>
      <c r="AN856" s="44" t="str">
        <f t="shared" si="202"/>
        <v>Loss</v>
      </c>
      <c r="AO856" s="44" t="str">
        <f t="shared" si="203"/>
        <v>Win</v>
      </c>
      <c r="AP856" s="44">
        <f t="shared" si="204"/>
        <v>-50</v>
      </c>
      <c r="AQ856" s="44">
        <f t="shared" si="205"/>
        <v>-50</v>
      </c>
      <c r="AR856" s="44">
        <f t="shared" si="206"/>
        <v>139</v>
      </c>
      <c r="AS856" s="99" t="str">
        <f t="shared" si="207"/>
        <v>+</v>
      </c>
      <c r="AT856" s="99" t="str">
        <f t="shared" si="208"/>
        <v>+</v>
      </c>
      <c r="AU856" s="99" t="str">
        <f t="shared" si="209"/>
        <v>+</v>
      </c>
      <c r="AV856" s="99" t="str">
        <f t="shared" si="210"/>
        <v>+</v>
      </c>
      <c r="AW856" s="99" t="str">
        <f t="shared" si="211"/>
        <v>+</v>
      </c>
    </row>
    <row r="857" spans="1:49" ht="15">
      <c r="A857" s="56">
        <v>43621</v>
      </c>
      <c r="B857" s="57" t="s">
        <v>272</v>
      </c>
      <c r="C857" s="57" t="s">
        <v>286</v>
      </c>
      <c r="D857" s="57" t="s">
        <v>3016</v>
      </c>
      <c r="E857" s="57" t="s">
        <v>3017</v>
      </c>
      <c r="F857" s="57" t="s">
        <v>3018</v>
      </c>
      <c r="G857" s="57">
        <v>2</v>
      </c>
      <c r="H857" s="57">
        <v>1</v>
      </c>
      <c r="I857" s="57">
        <v>1.45</v>
      </c>
      <c r="J857" s="57">
        <v>4.87</v>
      </c>
      <c r="K857" s="57">
        <v>4.93</v>
      </c>
      <c r="L857" s="57">
        <v>-3.48</v>
      </c>
      <c r="M857" s="57">
        <v>62</v>
      </c>
      <c r="N857" s="57">
        <v>55</v>
      </c>
      <c r="O857" s="57">
        <v>0</v>
      </c>
      <c r="P857" s="57">
        <v>31</v>
      </c>
      <c r="Q857" s="57">
        <v>26</v>
      </c>
      <c r="R857" s="57">
        <v>0</v>
      </c>
      <c r="S857" s="57">
        <v>0</v>
      </c>
      <c r="T857" s="57">
        <v>0</v>
      </c>
      <c r="U857" s="57">
        <v>48.39</v>
      </c>
      <c r="V857" s="57">
        <v>8.06</v>
      </c>
      <c r="W857" s="57">
        <v>43.55</v>
      </c>
      <c r="X857" s="57">
        <v>50.91</v>
      </c>
      <c r="Y857" s="57">
        <v>10.91</v>
      </c>
      <c r="Z857" s="57">
        <v>38.18</v>
      </c>
      <c r="AA857" s="57">
        <v>48.39</v>
      </c>
      <c r="AB857" s="57">
        <v>38.46</v>
      </c>
      <c r="AC857" s="57">
        <v>43</v>
      </c>
      <c r="AD857" s="57">
        <v>33</v>
      </c>
      <c r="AE857" s="57">
        <v>55.81</v>
      </c>
      <c r="AF857" s="57">
        <v>60.61</v>
      </c>
      <c r="AI857" s="45">
        <f t="shared" si="197"/>
        <v>-1.8629999999999969</v>
      </c>
      <c r="AJ857" s="46">
        <f t="shared" si="198"/>
        <v>1.8629999999999969</v>
      </c>
      <c r="AK857" s="63" t="str">
        <f t="shared" si="199"/>
        <v>N</v>
      </c>
      <c r="AL857" s="63" t="str">
        <f t="shared" si="200"/>
        <v>N</v>
      </c>
      <c r="AM857" s="44" t="str">
        <f t="shared" si="201"/>
        <v>Win</v>
      </c>
      <c r="AN857" s="44" t="str">
        <f t="shared" si="202"/>
        <v>Loss</v>
      </c>
      <c r="AO857" s="44" t="str">
        <f t="shared" si="203"/>
        <v>Loss</v>
      </c>
      <c r="AP857" s="44">
        <f t="shared" si="204"/>
        <v>22.5</v>
      </c>
      <c r="AQ857" s="44">
        <f t="shared" si="205"/>
        <v>-50</v>
      </c>
      <c r="AR857" s="44">
        <f t="shared" si="206"/>
        <v>-50</v>
      </c>
      <c r="AS857" s="99" t="str">
        <f t="shared" si="207"/>
        <v>+</v>
      </c>
      <c r="AT857" s="99" t="str">
        <f t="shared" si="208"/>
        <v>n/a</v>
      </c>
      <c r="AU857" s="99" t="str">
        <f t="shared" si="209"/>
        <v>-</v>
      </c>
      <c r="AV857" s="99" t="str">
        <f t="shared" si="210"/>
        <v>+</v>
      </c>
      <c r="AW857" s="99" t="str">
        <f t="shared" si="211"/>
        <v>-</v>
      </c>
    </row>
    <row r="858" spans="1:49" ht="15">
      <c r="A858" s="56">
        <v>43621</v>
      </c>
      <c r="B858" s="57" t="s">
        <v>272</v>
      </c>
      <c r="C858" s="57" t="s">
        <v>373</v>
      </c>
      <c r="D858" s="57" t="s">
        <v>3019</v>
      </c>
      <c r="E858" s="57" t="s">
        <v>1013</v>
      </c>
      <c r="F858" s="57" t="s">
        <v>376</v>
      </c>
      <c r="G858" s="57">
        <v>3</v>
      </c>
      <c r="H858" s="57">
        <v>2</v>
      </c>
      <c r="I858" s="57">
        <v>2.04</v>
      </c>
      <c r="J858" s="57">
        <v>3.97</v>
      </c>
      <c r="K858" s="57">
        <v>2.83</v>
      </c>
      <c r="L858" s="57">
        <v>-0.79</v>
      </c>
      <c r="M858" s="57">
        <v>33</v>
      </c>
      <c r="N858" s="57">
        <v>29</v>
      </c>
      <c r="O858" s="57">
        <v>0</v>
      </c>
      <c r="P858" s="57">
        <v>16</v>
      </c>
      <c r="Q858" s="57">
        <v>13</v>
      </c>
      <c r="R858" s="57">
        <v>0</v>
      </c>
      <c r="S858" s="57">
        <v>0</v>
      </c>
      <c r="T858" s="57">
        <v>0</v>
      </c>
      <c r="U858" s="57">
        <v>24.24</v>
      </c>
      <c r="V858" s="57">
        <v>15.15</v>
      </c>
      <c r="W858" s="57">
        <v>60.61</v>
      </c>
      <c r="X858" s="57">
        <v>44.83</v>
      </c>
      <c r="Y858" s="57">
        <v>10.34</v>
      </c>
      <c r="Z858" s="57">
        <v>44.83</v>
      </c>
      <c r="AA858" s="57">
        <v>31.25</v>
      </c>
      <c r="AB858" s="57">
        <v>38.46</v>
      </c>
      <c r="AC858" s="57">
        <v>12</v>
      </c>
      <c r="AD858" s="57">
        <v>13</v>
      </c>
      <c r="AE858" s="57">
        <v>33.33</v>
      </c>
      <c r="AF858" s="57">
        <v>53.85</v>
      </c>
      <c r="AI858" s="45">
        <f t="shared" si="197"/>
        <v>-6.793000000000001</v>
      </c>
      <c r="AJ858" s="46">
        <f t="shared" si="198"/>
        <v>6.793000000000001</v>
      </c>
      <c r="AK858" s="63" t="str">
        <f t="shared" si="199"/>
        <v>N</v>
      </c>
      <c r="AL858" s="63" t="str">
        <f t="shared" si="200"/>
        <v>N</v>
      </c>
      <c r="AM858" s="44" t="str">
        <f t="shared" si="201"/>
        <v>Win</v>
      </c>
      <c r="AN858" s="44" t="str">
        <f t="shared" si="202"/>
        <v>Loss</v>
      </c>
      <c r="AO858" s="44" t="str">
        <f t="shared" si="203"/>
        <v>Loss</v>
      </c>
      <c r="AP858" s="44">
        <f t="shared" si="204"/>
        <v>52</v>
      </c>
      <c r="AQ858" s="44">
        <f t="shared" si="205"/>
        <v>-50</v>
      </c>
      <c r="AR858" s="44">
        <f t="shared" si="206"/>
        <v>-50</v>
      </c>
      <c r="AS858" s="99" t="str">
        <f t="shared" si="207"/>
        <v>+</v>
      </c>
      <c r="AT858" s="99" t="str">
        <f t="shared" si="208"/>
        <v>n/a</v>
      </c>
      <c r="AU858" s="99" t="str">
        <f t="shared" si="209"/>
        <v>-</v>
      </c>
      <c r="AV858" s="99" t="str">
        <f t="shared" si="210"/>
        <v>-</v>
      </c>
      <c r="AW858" s="99" t="str">
        <f t="shared" si="211"/>
        <v>-</v>
      </c>
    </row>
    <row r="859" spans="1:49" ht="15">
      <c r="A859" s="56">
        <v>43621</v>
      </c>
      <c r="B859" s="57" t="s">
        <v>2500</v>
      </c>
      <c r="C859" s="57" t="s">
        <v>3020</v>
      </c>
      <c r="D859" s="57" t="s">
        <v>3021</v>
      </c>
      <c r="E859" s="57" t="s">
        <v>3022</v>
      </c>
      <c r="F859" s="57" t="s">
        <v>3023</v>
      </c>
      <c r="G859" s="57">
        <v>3</v>
      </c>
      <c r="H859" s="57">
        <v>0</v>
      </c>
      <c r="I859" s="57">
        <v>1.52</v>
      </c>
      <c r="J859" s="57">
        <v>3.94</v>
      </c>
      <c r="K859" s="57">
        <v>4.95</v>
      </c>
      <c r="L859" s="57">
        <v>-3.43</v>
      </c>
      <c r="M859" s="57">
        <v>9</v>
      </c>
      <c r="N859" s="57">
        <v>7</v>
      </c>
      <c r="O859" s="57">
        <v>0</v>
      </c>
      <c r="P859" s="57">
        <v>4</v>
      </c>
      <c r="Q859" s="57">
        <v>3</v>
      </c>
      <c r="R859" s="57">
        <v>0</v>
      </c>
      <c r="S859" s="57">
        <v>0</v>
      </c>
      <c r="T859" s="57">
        <v>0</v>
      </c>
      <c r="U859" s="57">
        <v>55.56</v>
      </c>
      <c r="V859" s="57">
        <v>22.22</v>
      </c>
      <c r="W859" s="57">
        <v>22.22</v>
      </c>
      <c r="X859" s="57">
        <v>42.86</v>
      </c>
      <c r="Y859" s="57">
        <v>28.57</v>
      </c>
      <c r="Z859" s="57">
        <v>28.57</v>
      </c>
      <c r="AA859" s="57">
        <v>50</v>
      </c>
      <c r="AB859" s="57">
        <v>33.33</v>
      </c>
      <c r="AC859" s="57">
        <v>5</v>
      </c>
      <c r="AD859" s="57">
        <v>3</v>
      </c>
      <c r="AE859" s="57">
        <v>80</v>
      </c>
      <c r="AF859" s="57">
        <v>33.33</v>
      </c>
      <c r="AI859" s="45">
        <f t="shared" si="197"/>
        <v>3.1749999999999998</v>
      </c>
      <c r="AJ859" s="46">
        <f t="shared" si="198"/>
        <v>-3.1749999999999998</v>
      </c>
      <c r="AK859" s="63" t="str">
        <f t="shared" si="199"/>
        <v>Y</v>
      </c>
      <c r="AL859" s="63" t="str">
        <f t="shared" si="200"/>
        <v>N</v>
      </c>
      <c r="AM859" s="44" t="str">
        <f t="shared" si="201"/>
        <v>Win</v>
      </c>
      <c r="AN859" s="44" t="str">
        <f t="shared" si="202"/>
        <v>Loss</v>
      </c>
      <c r="AO859" s="44" t="str">
        <f t="shared" si="203"/>
        <v>Loss</v>
      </c>
      <c r="AP859" s="44">
        <f t="shared" si="204"/>
        <v>26</v>
      </c>
      <c r="AQ859" s="44">
        <f t="shared" si="205"/>
        <v>-50</v>
      </c>
      <c r="AR859" s="44">
        <f t="shared" si="206"/>
        <v>-50</v>
      </c>
      <c r="AS859" s="99" t="str">
        <f t="shared" si="207"/>
        <v>+</v>
      </c>
      <c r="AT859" s="99" t="str">
        <f t="shared" si="208"/>
        <v>n/a</v>
      </c>
      <c r="AU859" s="99" t="str">
        <f t="shared" si="209"/>
        <v>+</v>
      </c>
      <c r="AV859" s="99" t="str">
        <f t="shared" si="210"/>
        <v>+</v>
      </c>
      <c r="AW859" s="99" t="str">
        <f t="shared" si="211"/>
        <v>+</v>
      </c>
    </row>
    <row r="860" spans="1:49" ht="15">
      <c r="A860" s="56">
        <v>43621</v>
      </c>
      <c r="B860" s="57" t="s">
        <v>2500</v>
      </c>
      <c r="C860" s="57" t="s">
        <v>3020</v>
      </c>
      <c r="D860" s="57" t="s">
        <v>3024</v>
      </c>
      <c r="E860" s="57" t="s">
        <v>3025</v>
      </c>
      <c r="F860" s="57" t="s">
        <v>3026</v>
      </c>
      <c r="G860" s="57">
        <v>2</v>
      </c>
      <c r="H860" s="57">
        <v>0</v>
      </c>
      <c r="I860" s="57">
        <v>1.73</v>
      </c>
      <c r="J860" s="57">
        <v>3.69</v>
      </c>
      <c r="K860" s="57">
        <v>3.82</v>
      </c>
      <c r="L860" s="57">
        <v>-2.09</v>
      </c>
      <c r="M860" s="57">
        <v>20</v>
      </c>
      <c r="N860" s="57">
        <v>8</v>
      </c>
      <c r="O860" s="57">
        <v>0</v>
      </c>
      <c r="P860" s="57">
        <v>11</v>
      </c>
      <c r="Q860" s="57">
        <v>6</v>
      </c>
      <c r="R860" s="57">
        <v>0</v>
      </c>
      <c r="S860" s="57">
        <v>0</v>
      </c>
      <c r="T860" s="57">
        <v>0</v>
      </c>
      <c r="U860" s="57">
        <v>40</v>
      </c>
      <c r="V860" s="57">
        <v>20</v>
      </c>
      <c r="W860" s="57">
        <v>40</v>
      </c>
      <c r="X860" s="57">
        <v>50</v>
      </c>
      <c r="Y860" s="57">
        <v>12.5</v>
      </c>
      <c r="Z860" s="57">
        <v>37.5</v>
      </c>
      <c r="AA860" s="57">
        <v>45.45</v>
      </c>
      <c r="AB860" s="57">
        <v>50</v>
      </c>
      <c r="AC860" s="57">
        <v>7</v>
      </c>
      <c r="AD860" s="57">
        <v>4</v>
      </c>
      <c r="AE860" s="57">
        <v>57.14</v>
      </c>
      <c r="AF860" s="57">
        <v>50</v>
      </c>
      <c r="AI860" s="45">
        <f t="shared" si="197"/>
        <v>-1.75</v>
      </c>
      <c r="AJ860" s="46">
        <f t="shared" si="198"/>
        <v>1.75</v>
      </c>
      <c r="AK860" s="63" t="str">
        <f t="shared" si="199"/>
        <v>N</v>
      </c>
      <c r="AL860" s="63" t="str">
        <f t="shared" si="200"/>
        <v>N</v>
      </c>
      <c r="AM860" s="44" t="str">
        <f t="shared" si="201"/>
        <v>Win</v>
      </c>
      <c r="AN860" s="44" t="str">
        <f t="shared" si="202"/>
        <v>Loss</v>
      </c>
      <c r="AO860" s="44" t="str">
        <f t="shared" si="203"/>
        <v>Loss</v>
      </c>
      <c r="AP860" s="44">
        <f t="shared" si="204"/>
        <v>36.5</v>
      </c>
      <c r="AQ860" s="44">
        <f t="shared" si="205"/>
        <v>-50</v>
      </c>
      <c r="AR860" s="44">
        <f t="shared" si="206"/>
        <v>-50</v>
      </c>
      <c r="AS860" s="99" t="str">
        <f t="shared" si="207"/>
        <v>+</v>
      </c>
      <c r="AT860" s="99" t="str">
        <f t="shared" si="208"/>
        <v>n/a</v>
      </c>
      <c r="AU860" s="99" t="str">
        <f t="shared" si="209"/>
        <v>-</v>
      </c>
      <c r="AV860" s="99" t="str">
        <f t="shared" si="210"/>
        <v>-</v>
      </c>
      <c r="AW860" s="99" t="str">
        <f t="shared" si="211"/>
        <v>-</v>
      </c>
    </row>
    <row r="861" spans="1:49" ht="15">
      <c r="A861" s="56">
        <v>43621</v>
      </c>
      <c r="B861" s="57" t="s">
        <v>267</v>
      </c>
      <c r="C861" s="57" t="s">
        <v>1107</v>
      </c>
      <c r="D861" s="57" t="s">
        <v>3027</v>
      </c>
      <c r="E861" s="57" t="s">
        <v>1110</v>
      </c>
      <c r="F861" s="57" t="s">
        <v>1524</v>
      </c>
      <c r="G861" s="57">
        <v>0</v>
      </c>
      <c r="H861" s="57">
        <v>2</v>
      </c>
      <c r="I861" s="57">
        <v>1.95</v>
      </c>
      <c r="J861" s="57">
        <v>3.33</v>
      </c>
      <c r="K861" s="57">
        <v>3.73</v>
      </c>
      <c r="L861" s="57">
        <v>-1.78</v>
      </c>
      <c r="M861" s="57">
        <v>1</v>
      </c>
      <c r="N861" s="57">
        <v>1</v>
      </c>
      <c r="O861" s="57">
        <v>0</v>
      </c>
      <c r="P861" s="57">
        <v>0</v>
      </c>
      <c r="Q861" s="57">
        <v>1</v>
      </c>
      <c r="R861" s="57">
        <v>0</v>
      </c>
      <c r="S861" s="57">
        <v>0</v>
      </c>
      <c r="T861" s="57">
        <v>0</v>
      </c>
      <c r="U861" s="57">
        <v>0</v>
      </c>
      <c r="V861" s="57">
        <v>0</v>
      </c>
      <c r="W861" s="57">
        <v>100</v>
      </c>
      <c r="X861" s="57">
        <v>0</v>
      </c>
      <c r="Y861" s="57">
        <v>0</v>
      </c>
      <c r="Z861" s="57">
        <v>100</v>
      </c>
      <c r="AA861" s="57">
        <v>0</v>
      </c>
      <c r="AB861" s="57">
        <v>0</v>
      </c>
      <c r="AC861" s="57">
        <v>0</v>
      </c>
      <c r="AD861" s="57">
        <v>0</v>
      </c>
      <c r="AE861" s="57">
        <v>0</v>
      </c>
      <c r="AF861" s="57">
        <v>0</v>
      </c>
      <c r="AI861" s="45">
        <f t="shared" si="197"/>
        <v>0</v>
      </c>
      <c r="AJ861" s="46">
        <f t="shared" si="198"/>
        <v>0</v>
      </c>
      <c r="AK861" s="63" t="str">
        <f t="shared" si="199"/>
        <v>N</v>
      </c>
      <c r="AL861" s="63" t="str">
        <f t="shared" si="200"/>
        <v>N</v>
      </c>
      <c r="AM861" s="44" t="str">
        <f t="shared" si="201"/>
        <v>Loss</v>
      </c>
      <c r="AN861" s="44" t="str">
        <f t="shared" si="202"/>
        <v>Loss</v>
      </c>
      <c r="AO861" s="44" t="str">
        <f t="shared" si="203"/>
        <v>Win</v>
      </c>
      <c r="AP861" s="44">
        <f t="shared" si="204"/>
        <v>-50</v>
      </c>
      <c r="AQ861" s="44">
        <f t="shared" si="205"/>
        <v>-50</v>
      </c>
      <c r="AR861" s="44">
        <f t="shared" si="206"/>
        <v>136.5</v>
      </c>
      <c r="AS861" s="99" t="str">
        <f t="shared" si="207"/>
        <v>+</v>
      </c>
      <c r="AT861" s="99" t="str">
        <f t="shared" si="208"/>
        <v>n/a</v>
      </c>
      <c r="AU861" s="99" t="str">
        <f t="shared" si="209"/>
        <v>-</v>
      </c>
      <c r="AV861" s="99" t="str">
        <f t="shared" si="210"/>
        <v>-</v>
      </c>
      <c r="AW861" s="99" t="str">
        <f t="shared" si="211"/>
        <v>-</v>
      </c>
    </row>
    <row r="862" spans="1:49" ht="15">
      <c r="A862" s="56">
        <v>43621</v>
      </c>
      <c r="B862" s="57" t="s">
        <v>443</v>
      </c>
      <c r="C862" s="57" t="s">
        <v>2879</v>
      </c>
      <c r="D862" s="57" t="s">
        <v>3028</v>
      </c>
      <c r="E862" s="57" t="s">
        <v>3029</v>
      </c>
      <c r="F862" s="57" t="s">
        <v>3030</v>
      </c>
      <c r="G862" s="57">
        <v>1</v>
      </c>
      <c r="H862" s="57">
        <v>4</v>
      </c>
      <c r="I862" s="57">
        <v>3.59</v>
      </c>
      <c r="J862" s="57">
        <v>4.3899999999999997</v>
      </c>
      <c r="K862" s="57">
        <v>1.63</v>
      </c>
      <c r="L862" s="57">
        <v>1.96</v>
      </c>
      <c r="M862" s="57">
        <v>13</v>
      </c>
      <c r="N862" s="57">
        <v>11</v>
      </c>
      <c r="O862" s="57">
        <v>1</v>
      </c>
      <c r="P862" s="57">
        <v>8</v>
      </c>
      <c r="Q862" s="57">
        <v>6</v>
      </c>
      <c r="R862" s="57">
        <v>0</v>
      </c>
      <c r="S862" s="57">
        <v>100</v>
      </c>
      <c r="T862" s="57">
        <v>0</v>
      </c>
      <c r="U862" s="57">
        <v>53.85</v>
      </c>
      <c r="V862" s="57">
        <v>15.38</v>
      </c>
      <c r="W862" s="57">
        <v>30.77</v>
      </c>
      <c r="X862" s="57">
        <v>54.55</v>
      </c>
      <c r="Y862" s="57">
        <v>27.27</v>
      </c>
      <c r="Z862" s="57">
        <v>18.18</v>
      </c>
      <c r="AA862" s="57">
        <v>62.5</v>
      </c>
      <c r="AB862" s="57">
        <v>50</v>
      </c>
      <c r="AC862" s="57">
        <v>8</v>
      </c>
      <c r="AD862" s="57">
        <v>9</v>
      </c>
      <c r="AE862" s="57">
        <v>75</v>
      </c>
      <c r="AF862" s="57">
        <v>55.56</v>
      </c>
      <c r="AI862" s="45">
        <f t="shared" si="197"/>
        <v>6.1530000000000031</v>
      </c>
      <c r="AJ862" s="46">
        <f t="shared" si="198"/>
        <v>13.846999999999998</v>
      </c>
      <c r="AK862" s="63" t="str">
        <f t="shared" si="199"/>
        <v>N</v>
      </c>
      <c r="AL862" s="63" t="str">
        <f t="shared" si="200"/>
        <v>N</v>
      </c>
      <c r="AM862" s="44" t="str">
        <f t="shared" si="201"/>
        <v>Loss</v>
      </c>
      <c r="AN862" s="44" t="str">
        <f t="shared" si="202"/>
        <v>Loss</v>
      </c>
      <c r="AO862" s="44" t="str">
        <f t="shared" si="203"/>
        <v>Win</v>
      </c>
      <c r="AP862" s="44">
        <f t="shared" si="204"/>
        <v>-50</v>
      </c>
      <c r="AQ862" s="44">
        <f t="shared" si="205"/>
        <v>-50</v>
      </c>
      <c r="AR862" s="44">
        <f t="shared" si="206"/>
        <v>31.5</v>
      </c>
      <c r="AS862" s="99" t="str">
        <f t="shared" si="207"/>
        <v>-</v>
      </c>
      <c r="AT862" s="99" t="str">
        <f t="shared" si="208"/>
        <v>-</v>
      </c>
      <c r="AU862" s="99" t="str">
        <f t="shared" si="209"/>
        <v>-</v>
      </c>
      <c r="AV862" s="99" t="str">
        <f t="shared" si="210"/>
        <v>+</v>
      </c>
      <c r="AW862" s="99" t="str">
        <f t="shared" si="211"/>
        <v>+</v>
      </c>
    </row>
    <row r="863" spans="1:49" ht="15">
      <c r="A863" s="56">
        <v>43621</v>
      </c>
      <c r="B863" s="57" t="s">
        <v>443</v>
      </c>
      <c r="C863" s="57" t="s">
        <v>2385</v>
      </c>
      <c r="D863" s="57" t="s">
        <v>3031</v>
      </c>
      <c r="E863" s="57" t="s">
        <v>3032</v>
      </c>
      <c r="F863" s="57" t="s">
        <v>3033</v>
      </c>
      <c r="G863" s="57">
        <v>1</v>
      </c>
      <c r="H863" s="57">
        <v>4</v>
      </c>
      <c r="I863" s="57">
        <v>3.28</v>
      </c>
      <c r="J863" s="57">
        <v>4.1500000000000004</v>
      </c>
      <c r="K863" s="57">
        <v>1.75</v>
      </c>
      <c r="L863" s="57">
        <v>1.53</v>
      </c>
      <c r="M863" s="57">
        <v>14</v>
      </c>
      <c r="N863" s="57">
        <v>17</v>
      </c>
      <c r="O863" s="57">
        <v>0</v>
      </c>
      <c r="P863" s="57">
        <v>9</v>
      </c>
      <c r="Q863" s="57">
        <v>7</v>
      </c>
      <c r="R863" s="57">
        <v>0</v>
      </c>
      <c r="S863" s="57">
        <v>0</v>
      </c>
      <c r="T863" s="57">
        <v>0</v>
      </c>
      <c r="U863" s="57">
        <v>7.14</v>
      </c>
      <c r="V863" s="57">
        <v>14.29</v>
      </c>
      <c r="W863" s="57">
        <v>78.569999999999993</v>
      </c>
      <c r="X863" s="57">
        <v>47.06</v>
      </c>
      <c r="Y863" s="57">
        <v>5.88</v>
      </c>
      <c r="Z863" s="57">
        <v>47.06</v>
      </c>
      <c r="AA863" s="57">
        <v>11.11</v>
      </c>
      <c r="AB863" s="57">
        <v>57.14</v>
      </c>
      <c r="AC863" s="57">
        <v>3</v>
      </c>
      <c r="AD863" s="57">
        <v>8</v>
      </c>
      <c r="AE863" s="57">
        <v>0</v>
      </c>
      <c r="AF863" s="57">
        <v>62.5</v>
      </c>
      <c r="AI863" s="45">
        <f t="shared" si="197"/>
        <v>-13.444999999999999</v>
      </c>
      <c r="AJ863" s="46">
        <f t="shared" si="198"/>
        <v>13.444999999999999</v>
      </c>
      <c r="AK863" s="63" t="str">
        <f t="shared" si="199"/>
        <v>N</v>
      </c>
      <c r="AL863" s="63" t="str">
        <f t="shared" si="200"/>
        <v>N</v>
      </c>
      <c r="AM863" s="44" t="str">
        <f t="shared" si="201"/>
        <v>Loss</v>
      </c>
      <c r="AN863" s="44" t="str">
        <f t="shared" si="202"/>
        <v>Loss</v>
      </c>
      <c r="AO863" s="44" t="str">
        <f t="shared" si="203"/>
        <v>Win</v>
      </c>
      <c r="AP863" s="44">
        <f t="shared" si="204"/>
        <v>-50</v>
      </c>
      <c r="AQ863" s="44">
        <f t="shared" si="205"/>
        <v>-50</v>
      </c>
      <c r="AR863" s="44">
        <f t="shared" si="206"/>
        <v>37.5</v>
      </c>
      <c r="AS863" s="99" t="str">
        <f t="shared" si="207"/>
        <v>-</v>
      </c>
      <c r="AT863" s="99" t="str">
        <f t="shared" si="208"/>
        <v>n/a</v>
      </c>
      <c r="AU863" s="99" t="str">
        <f t="shared" si="209"/>
        <v>-</v>
      </c>
      <c r="AV863" s="99" t="str">
        <f t="shared" si="210"/>
        <v>-</v>
      </c>
      <c r="AW863" s="99" t="str">
        <f t="shared" si="211"/>
        <v>-</v>
      </c>
    </row>
    <row r="864" spans="1:49" ht="15">
      <c r="A864" s="56">
        <v>43621</v>
      </c>
      <c r="B864" s="57" t="s">
        <v>443</v>
      </c>
      <c r="C864" s="57" t="s">
        <v>1236</v>
      </c>
      <c r="D864" s="57" t="s">
        <v>3034</v>
      </c>
      <c r="E864" s="57" t="s">
        <v>1932</v>
      </c>
      <c r="F864" s="57" t="s">
        <v>2380</v>
      </c>
      <c r="G864" s="57">
        <v>0</v>
      </c>
      <c r="H864" s="57">
        <v>2</v>
      </c>
      <c r="I864" s="57">
        <v>1.41</v>
      </c>
      <c r="J864" s="57">
        <v>4.66</v>
      </c>
      <c r="K864" s="57">
        <v>5.83</v>
      </c>
      <c r="L864" s="57">
        <v>-4.42</v>
      </c>
      <c r="M864" s="57">
        <v>32</v>
      </c>
      <c r="N864" s="57">
        <v>31</v>
      </c>
      <c r="O864" s="57">
        <v>1</v>
      </c>
      <c r="P864" s="57">
        <v>17</v>
      </c>
      <c r="Q864" s="57">
        <v>16</v>
      </c>
      <c r="R864" s="57">
        <v>100</v>
      </c>
      <c r="S864" s="57">
        <v>0</v>
      </c>
      <c r="T864" s="57">
        <v>0</v>
      </c>
      <c r="U864" s="57">
        <v>56.25</v>
      </c>
      <c r="V864" s="57">
        <v>0</v>
      </c>
      <c r="W864" s="57">
        <v>43.75</v>
      </c>
      <c r="X864" s="57">
        <v>41.94</v>
      </c>
      <c r="Y864" s="57">
        <v>0</v>
      </c>
      <c r="Z864" s="57">
        <v>58.06</v>
      </c>
      <c r="AA864" s="57">
        <v>64.709999999999994</v>
      </c>
      <c r="AB864" s="57">
        <v>31.25</v>
      </c>
      <c r="AC864" s="57">
        <v>12</v>
      </c>
      <c r="AD864" s="57">
        <v>9</v>
      </c>
      <c r="AE864" s="57">
        <v>75</v>
      </c>
      <c r="AF864" s="57">
        <v>66.67</v>
      </c>
      <c r="AI864" s="45">
        <f t="shared" si="197"/>
        <v>35.724000000000004</v>
      </c>
      <c r="AJ864" s="46">
        <f t="shared" si="198"/>
        <v>-35.724000000000004</v>
      </c>
      <c r="AK864" s="63" t="str">
        <f t="shared" si="199"/>
        <v>N</v>
      </c>
      <c r="AL864" s="63" t="str">
        <f t="shared" si="200"/>
        <v>N</v>
      </c>
      <c r="AM864" s="44" t="str">
        <f t="shared" si="201"/>
        <v>Loss</v>
      </c>
      <c r="AN864" s="44" t="str">
        <f t="shared" si="202"/>
        <v>Loss</v>
      </c>
      <c r="AO864" s="44" t="str">
        <f t="shared" si="203"/>
        <v>Win</v>
      </c>
      <c r="AP864" s="44">
        <f t="shared" si="204"/>
        <v>-50</v>
      </c>
      <c r="AQ864" s="44">
        <f t="shared" si="205"/>
        <v>-50</v>
      </c>
      <c r="AR864" s="44">
        <f t="shared" si="206"/>
        <v>241.5</v>
      </c>
      <c r="AS864" s="99" t="str">
        <f t="shared" si="207"/>
        <v>+</v>
      </c>
      <c r="AT864" s="99" t="str">
        <f t="shared" si="208"/>
        <v>+</v>
      </c>
      <c r="AU864" s="99" t="str">
        <f t="shared" si="209"/>
        <v>+</v>
      </c>
      <c r="AV864" s="99" t="str">
        <f t="shared" si="210"/>
        <v>+</v>
      </c>
      <c r="AW864" s="99" t="str">
        <f t="shared" si="211"/>
        <v>+</v>
      </c>
    </row>
    <row r="865" spans="1:49" ht="15">
      <c r="A865" s="56">
        <v>43621</v>
      </c>
      <c r="B865" s="57" t="s">
        <v>443</v>
      </c>
      <c r="C865" s="57" t="s">
        <v>1236</v>
      </c>
      <c r="D865" s="57" t="s">
        <v>3035</v>
      </c>
      <c r="E865" s="57" t="s">
        <v>1238</v>
      </c>
      <c r="F865" s="57" t="s">
        <v>1933</v>
      </c>
      <c r="G865" s="57">
        <v>2</v>
      </c>
      <c r="H865" s="57">
        <v>0</v>
      </c>
      <c r="I865" s="57">
        <v>1.39</v>
      </c>
      <c r="J865" s="57">
        <v>4.72</v>
      </c>
      <c r="K865" s="57">
        <v>5.89</v>
      </c>
      <c r="L865" s="57">
        <v>-4.5</v>
      </c>
      <c r="M865" s="57">
        <v>31</v>
      </c>
      <c r="N865" s="57">
        <v>32</v>
      </c>
      <c r="O865" s="57">
        <v>1</v>
      </c>
      <c r="P865" s="57">
        <v>16</v>
      </c>
      <c r="Q865" s="57">
        <v>16</v>
      </c>
      <c r="R865" s="57">
        <v>100</v>
      </c>
      <c r="S865" s="57">
        <v>0</v>
      </c>
      <c r="T865" s="57">
        <v>0</v>
      </c>
      <c r="U865" s="57">
        <v>64.52</v>
      </c>
      <c r="V865" s="57">
        <v>0</v>
      </c>
      <c r="W865" s="57">
        <v>35.479999999999997</v>
      </c>
      <c r="X865" s="57">
        <v>31.25</v>
      </c>
      <c r="Y865" s="57">
        <v>0</v>
      </c>
      <c r="Z865" s="57">
        <v>68.75</v>
      </c>
      <c r="AA865" s="57">
        <v>68.75</v>
      </c>
      <c r="AB865" s="57">
        <v>18.75</v>
      </c>
      <c r="AC865" s="57">
        <v>26</v>
      </c>
      <c r="AD865" s="57">
        <v>14</v>
      </c>
      <c r="AE865" s="57">
        <v>73.08</v>
      </c>
      <c r="AF865" s="57">
        <v>50</v>
      </c>
      <c r="AI865" s="45">
        <f t="shared" si="197"/>
        <v>43.307999999999993</v>
      </c>
      <c r="AJ865" s="46">
        <f t="shared" si="198"/>
        <v>-43.307999999999993</v>
      </c>
      <c r="AK865" s="63" t="str">
        <f t="shared" si="199"/>
        <v>Y</v>
      </c>
      <c r="AL865" s="63" t="str">
        <f t="shared" si="200"/>
        <v>N</v>
      </c>
      <c r="AM865" s="44" t="str">
        <f t="shared" si="201"/>
        <v>Win</v>
      </c>
      <c r="AN865" s="44" t="str">
        <f t="shared" si="202"/>
        <v>Loss</v>
      </c>
      <c r="AO865" s="44" t="str">
        <f t="shared" si="203"/>
        <v>Loss</v>
      </c>
      <c r="AP865" s="44">
        <f t="shared" si="204"/>
        <v>19.5</v>
      </c>
      <c r="AQ865" s="44">
        <f t="shared" si="205"/>
        <v>-50</v>
      </c>
      <c r="AR865" s="44">
        <f t="shared" si="206"/>
        <v>-50</v>
      </c>
      <c r="AS865" s="99" t="str">
        <f t="shared" si="207"/>
        <v>+</v>
      </c>
      <c r="AT865" s="99" t="str">
        <f t="shared" si="208"/>
        <v>+</v>
      </c>
      <c r="AU865" s="99" t="str">
        <f t="shared" si="209"/>
        <v>+</v>
      </c>
      <c r="AV865" s="99" t="str">
        <f t="shared" si="210"/>
        <v>+</v>
      </c>
      <c r="AW865" s="99" t="str">
        <f t="shared" si="211"/>
        <v>+</v>
      </c>
    </row>
    <row r="866" spans="1:49" ht="15">
      <c r="A866" s="56">
        <v>43621</v>
      </c>
      <c r="B866" s="57" t="s">
        <v>443</v>
      </c>
      <c r="C866" s="57" t="s">
        <v>1934</v>
      </c>
      <c r="D866" s="57" t="s">
        <v>3036</v>
      </c>
      <c r="E866" s="57" t="s">
        <v>3037</v>
      </c>
      <c r="F866" s="57" t="s">
        <v>2206</v>
      </c>
      <c r="G866" s="57">
        <v>2</v>
      </c>
      <c r="H866" s="57">
        <v>5</v>
      </c>
      <c r="I866" s="57">
        <v>4.46</v>
      </c>
      <c r="J866" s="57">
        <v>4.45</v>
      </c>
      <c r="K866" s="57">
        <v>1.5</v>
      </c>
      <c r="L866" s="57">
        <v>2.96</v>
      </c>
      <c r="M866" s="57">
        <v>8</v>
      </c>
      <c r="N866" s="57">
        <v>9</v>
      </c>
      <c r="O866" s="57">
        <v>1</v>
      </c>
      <c r="P866" s="57">
        <v>5</v>
      </c>
      <c r="Q866" s="57">
        <v>6</v>
      </c>
      <c r="R866" s="57">
        <v>0</v>
      </c>
      <c r="S866" s="57">
        <v>0</v>
      </c>
      <c r="T866" s="57">
        <v>100</v>
      </c>
      <c r="U866" s="57">
        <v>12.5</v>
      </c>
      <c r="V866" s="57">
        <v>0</v>
      </c>
      <c r="W866" s="57">
        <v>87.5</v>
      </c>
      <c r="X866" s="57">
        <v>55.56</v>
      </c>
      <c r="Y866" s="57">
        <v>0</v>
      </c>
      <c r="Z866" s="57">
        <v>44.44</v>
      </c>
      <c r="AA866" s="57">
        <v>20</v>
      </c>
      <c r="AB866" s="57">
        <v>50</v>
      </c>
      <c r="AC866" s="57">
        <v>3</v>
      </c>
      <c r="AD866" s="57">
        <v>3</v>
      </c>
      <c r="AE866" s="57">
        <v>33.33</v>
      </c>
      <c r="AF866" s="57">
        <v>100</v>
      </c>
      <c r="AI866" s="45">
        <f t="shared" si="197"/>
        <v>-47.224000000000004</v>
      </c>
      <c r="AJ866" s="46">
        <f t="shared" si="198"/>
        <v>47.224000000000004</v>
      </c>
      <c r="AK866" s="63" t="str">
        <f t="shared" si="199"/>
        <v>N</v>
      </c>
      <c r="AL866" s="63" t="str">
        <f t="shared" si="200"/>
        <v>Y</v>
      </c>
      <c r="AM866" s="44" t="str">
        <f t="shared" si="201"/>
        <v>Loss</v>
      </c>
      <c r="AN866" s="44" t="str">
        <f t="shared" si="202"/>
        <v>Loss</v>
      </c>
      <c r="AO866" s="44" t="str">
        <f t="shared" si="203"/>
        <v>Win</v>
      </c>
      <c r="AP866" s="44">
        <f t="shared" si="204"/>
        <v>-50</v>
      </c>
      <c r="AQ866" s="44">
        <f t="shared" si="205"/>
        <v>-50</v>
      </c>
      <c r="AR866" s="44">
        <f t="shared" si="206"/>
        <v>25</v>
      </c>
      <c r="AS866" s="99" t="str">
        <f t="shared" si="207"/>
        <v>-</v>
      </c>
      <c r="AT866" s="99" t="str">
        <f t="shared" si="208"/>
        <v>-</v>
      </c>
      <c r="AU866" s="99" t="str">
        <f t="shared" si="209"/>
        <v>-</v>
      </c>
      <c r="AV866" s="99" t="str">
        <f t="shared" si="210"/>
        <v>-</v>
      </c>
      <c r="AW866" s="99" t="str">
        <f t="shared" si="211"/>
        <v>-</v>
      </c>
    </row>
    <row r="867" spans="1:49" ht="15">
      <c r="A867" s="56">
        <v>43621</v>
      </c>
      <c r="B867" s="57" t="s">
        <v>443</v>
      </c>
      <c r="C867" s="57" t="s">
        <v>1240</v>
      </c>
      <c r="D867" s="57" t="s">
        <v>3038</v>
      </c>
      <c r="E867" s="57" t="s">
        <v>3039</v>
      </c>
      <c r="F867" s="57" t="s">
        <v>3040</v>
      </c>
      <c r="G867" s="57">
        <v>1</v>
      </c>
      <c r="H867" s="57">
        <v>2</v>
      </c>
      <c r="I867" s="57">
        <v>1.63</v>
      </c>
      <c r="J867" s="57">
        <v>4.18</v>
      </c>
      <c r="K867" s="57">
        <v>3.75</v>
      </c>
      <c r="L867" s="57">
        <v>-2.12</v>
      </c>
      <c r="M867" s="57">
        <v>6</v>
      </c>
      <c r="N867" s="57">
        <v>11</v>
      </c>
      <c r="O867" s="57">
        <v>0</v>
      </c>
      <c r="P867" s="57">
        <v>2</v>
      </c>
      <c r="Q867" s="57">
        <v>4</v>
      </c>
      <c r="R867" s="57">
        <v>0</v>
      </c>
      <c r="S867" s="57">
        <v>0</v>
      </c>
      <c r="T867" s="57">
        <v>0</v>
      </c>
      <c r="U867" s="57">
        <v>33.33</v>
      </c>
      <c r="V867" s="57">
        <v>0</v>
      </c>
      <c r="W867" s="57">
        <v>66.67</v>
      </c>
      <c r="X867" s="57">
        <v>45.45</v>
      </c>
      <c r="Y867" s="57">
        <v>0</v>
      </c>
      <c r="Z867" s="57">
        <v>54.55</v>
      </c>
      <c r="AA867" s="57">
        <v>50</v>
      </c>
      <c r="AB867" s="57">
        <v>25</v>
      </c>
      <c r="AC867" s="57">
        <v>0</v>
      </c>
      <c r="AD867" s="57">
        <v>5</v>
      </c>
      <c r="AE867" s="57">
        <v>0</v>
      </c>
      <c r="AF867" s="57">
        <v>60</v>
      </c>
      <c r="AI867" s="45">
        <f t="shared" si="197"/>
        <v>-4.8480000000000025</v>
      </c>
      <c r="AJ867" s="46">
        <f t="shared" si="198"/>
        <v>4.8480000000000025</v>
      </c>
      <c r="AK867" s="63" t="str">
        <f t="shared" si="199"/>
        <v>N</v>
      </c>
      <c r="AL867" s="63" t="str">
        <f t="shared" si="200"/>
        <v>N</v>
      </c>
      <c r="AM867" s="44" t="str">
        <f t="shared" si="201"/>
        <v>Loss</v>
      </c>
      <c r="AN867" s="44" t="str">
        <f t="shared" si="202"/>
        <v>Loss</v>
      </c>
      <c r="AO867" s="44" t="str">
        <f t="shared" si="203"/>
        <v>Win</v>
      </c>
      <c r="AP867" s="44">
        <f t="shared" si="204"/>
        <v>-50</v>
      </c>
      <c r="AQ867" s="44">
        <f t="shared" si="205"/>
        <v>-50</v>
      </c>
      <c r="AR867" s="44">
        <f t="shared" si="206"/>
        <v>137.5</v>
      </c>
      <c r="AS867" s="99" t="str">
        <f t="shared" si="207"/>
        <v>+</v>
      </c>
      <c r="AT867" s="99" t="str">
        <f t="shared" si="208"/>
        <v>n/a</v>
      </c>
      <c r="AU867" s="99" t="str">
        <f t="shared" si="209"/>
        <v>-</v>
      </c>
      <c r="AV867" s="99" t="str">
        <f t="shared" si="210"/>
        <v>+</v>
      </c>
      <c r="AW867" s="99" t="str">
        <f t="shared" si="211"/>
        <v>-</v>
      </c>
    </row>
    <row r="868" spans="1:49" ht="15">
      <c r="A868" s="56">
        <v>43621</v>
      </c>
      <c r="B868" s="57" t="s">
        <v>443</v>
      </c>
      <c r="C868" s="57" t="s">
        <v>2879</v>
      </c>
      <c r="D868" s="57" t="s">
        <v>3041</v>
      </c>
      <c r="E868" s="57" t="s">
        <v>3042</v>
      </c>
      <c r="F868" s="57" t="s">
        <v>3043</v>
      </c>
      <c r="G868" s="57">
        <v>4</v>
      </c>
      <c r="H868" s="57">
        <v>2</v>
      </c>
      <c r="I868" s="57">
        <v>1.26</v>
      </c>
      <c r="J868" s="57">
        <v>5.52</v>
      </c>
      <c r="K868" s="57">
        <v>6.96</v>
      </c>
      <c r="L868" s="57">
        <v>-5.7</v>
      </c>
      <c r="M868" s="57">
        <v>10</v>
      </c>
      <c r="N868" s="57">
        <v>11</v>
      </c>
      <c r="O868" s="57">
        <v>0</v>
      </c>
      <c r="P868" s="57">
        <v>4</v>
      </c>
      <c r="Q868" s="57">
        <v>4</v>
      </c>
      <c r="R868" s="57">
        <v>0</v>
      </c>
      <c r="S868" s="57">
        <v>0</v>
      </c>
      <c r="T868" s="57">
        <v>0</v>
      </c>
      <c r="U868" s="57">
        <v>60</v>
      </c>
      <c r="V868" s="57">
        <v>0</v>
      </c>
      <c r="W868" s="57">
        <v>40</v>
      </c>
      <c r="X868" s="57">
        <v>9.09</v>
      </c>
      <c r="Y868" s="57">
        <v>27.27</v>
      </c>
      <c r="Z868" s="57">
        <v>63.64</v>
      </c>
      <c r="AA868" s="57">
        <v>75</v>
      </c>
      <c r="AB868" s="57">
        <v>0</v>
      </c>
      <c r="AC868" s="57">
        <v>4</v>
      </c>
      <c r="AD868" s="57">
        <v>4</v>
      </c>
      <c r="AE868" s="57">
        <v>75</v>
      </c>
      <c r="AF868" s="57">
        <v>25</v>
      </c>
      <c r="AI868" s="45">
        <f t="shared" si="197"/>
        <v>12.183000000000002</v>
      </c>
      <c r="AJ868" s="46">
        <f t="shared" si="198"/>
        <v>-12.183000000000002</v>
      </c>
      <c r="AK868" s="63" t="str">
        <f t="shared" si="199"/>
        <v>N</v>
      </c>
      <c r="AL868" s="63" t="str">
        <f t="shared" si="200"/>
        <v>N</v>
      </c>
      <c r="AM868" s="44" t="str">
        <f t="shared" si="201"/>
        <v>Win</v>
      </c>
      <c r="AN868" s="44" t="str">
        <f t="shared" si="202"/>
        <v>Loss</v>
      </c>
      <c r="AO868" s="44" t="str">
        <f t="shared" si="203"/>
        <v>Loss</v>
      </c>
      <c r="AP868" s="44">
        <f t="shared" si="204"/>
        <v>13</v>
      </c>
      <c r="AQ868" s="44">
        <f t="shared" si="205"/>
        <v>-50</v>
      </c>
      <c r="AR868" s="44">
        <f t="shared" si="206"/>
        <v>-50</v>
      </c>
      <c r="AS868" s="99" t="str">
        <f t="shared" si="207"/>
        <v>+</v>
      </c>
      <c r="AT868" s="99" t="str">
        <f t="shared" si="208"/>
        <v>n/a</v>
      </c>
      <c r="AU868" s="99" t="str">
        <f t="shared" si="209"/>
        <v>+</v>
      </c>
      <c r="AV868" s="99" t="str">
        <f t="shared" si="210"/>
        <v>+</v>
      </c>
      <c r="AW868" s="99" t="str">
        <f t="shared" si="211"/>
        <v>+</v>
      </c>
    </row>
    <row r="869" spans="1:49" ht="15">
      <c r="A869" s="56">
        <v>43621</v>
      </c>
      <c r="B869" s="57" t="s">
        <v>461</v>
      </c>
      <c r="C869" s="57" t="s">
        <v>1263</v>
      </c>
      <c r="D869" s="57" t="s">
        <v>3044</v>
      </c>
      <c r="E869" s="57" t="s">
        <v>2490</v>
      </c>
      <c r="F869" s="57" t="s">
        <v>2167</v>
      </c>
      <c r="G869" s="57">
        <v>2</v>
      </c>
      <c r="H869" s="57">
        <v>0</v>
      </c>
      <c r="I869" s="57">
        <v>2.69</v>
      </c>
      <c r="J869" s="57">
        <v>3.51</v>
      </c>
      <c r="K869" s="57">
        <v>2.21</v>
      </c>
      <c r="L869" s="57">
        <v>0.48</v>
      </c>
      <c r="M869" s="57">
        <v>25</v>
      </c>
      <c r="N869" s="57">
        <v>29</v>
      </c>
      <c r="O869" s="57">
        <v>1</v>
      </c>
      <c r="P869" s="57">
        <v>12</v>
      </c>
      <c r="Q869" s="57">
        <v>14</v>
      </c>
      <c r="R869" s="57">
        <v>0</v>
      </c>
      <c r="S869" s="57">
        <v>0</v>
      </c>
      <c r="T869" s="57">
        <v>100</v>
      </c>
      <c r="U869" s="57">
        <v>36</v>
      </c>
      <c r="V869" s="57">
        <v>32</v>
      </c>
      <c r="W869" s="57">
        <v>32</v>
      </c>
      <c r="X869" s="57">
        <v>27.59</v>
      </c>
      <c r="Y869" s="57">
        <v>24.14</v>
      </c>
      <c r="Z869" s="57">
        <v>48.28</v>
      </c>
      <c r="AA869" s="57">
        <v>58.33</v>
      </c>
      <c r="AB869" s="57">
        <v>7.14</v>
      </c>
      <c r="AC869" s="57">
        <v>8</v>
      </c>
      <c r="AD869" s="57">
        <v>12</v>
      </c>
      <c r="AE869" s="57">
        <v>37.5</v>
      </c>
      <c r="AF869" s="57">
        <v>50</v>
      </c>
      <c r="AI869" s="45">
        <f t="shared" si="197"/>
        <v>-24.276000000000003</v>
      </c>
      <c r="AJ869" s="46">
        <f t="shared" si="198"/>
        <v>24.276000000000003</v>
      </c>
      <c r="AK869" s="63" t="str">
        <f t="shared" si="199"/>
        <v>N</v>
      </c>
      <c r="AL869" s="63" t="str">
        <f t="shared" si="200"/>
        <v>N</v>
      </c>
      <c r="AM869" s="44" t="str">
        <f t="shared" si="201"/>
        <v>Win</v>
      </c>
      <c r="AN869" s="44" t="str">
        <f t="shared" si="202"/>
        <v>Loss</v>
      </c>
      <c r="AO869" s="44" t="str">
        <f t="shared" si="203"/>
        <v>Loss</v>
      </c>
      <c r="AP869" s="44">
        <f t="shared" si="204"/>
        <v>84.5</v>
      </c>
      <c r="AQ869" s="44">
        <f t="shared" si="205"/>
        <v>-50</v>
      </c>
      <c r="AR869" s="44">
        <f t="shared" si="206"/>
        <v>-50</v>
      </c>
      <c r="AS869" s="99" t="str">
        <f t="shared" si="207"/>
        <v>-</v>
      </c>
      <c r="AT869" s="99" t="str">
        <f t="shared" si="208"/>
        <v>-</v>
      </c>
      <c r="AU869" s="99" t="str">
        <f t="shared" si="209"/>
        <v>+</v>
      </c>
      <c r="AV869" s="99" t="str">
        <f t="shared" si="210"/>
        <v>+</v>
      </c>
      <c r="AW869" s="99" t="str">
        <f t="shared" si="211"/>
        <v>-</v>
      </c>
    </row>
    <row r="870" spans="1:49" ht="15">
      <c r="A870" s="56">
        <v>43621</v>
      </c>
      <c r="B870" s="57" t="s">
        <v>267</v>
      </c>
      <c r="C870" s="57" t="s">
        <v>268</v>
      </c>
      <c r="D870" s="57" t="s">
        <v>3045</v>
      </c>
      <c r="E870" s="57" t="s">
        <v>412</v>
      </c>
      <c r="F870" s="57" t="s">
        <v>270</v>
      </c>
      <c r="G870" s="57">
        <v>1</v>
      </c>
      <c r="H870" s="57">
        <v>0</v>
      </c>
      <c r="I870" s="57">
        <v>1.0900000000000001</v>
      </c>
      <c r="J870" s="57">
        <v>7.98</v>
      </c>
      <c r="K870" s="57">
        <v>18.13</v>
      </c>
      <c r="L870" s="57">
        <v>-17.04</v>
      </c>
      <c r="M870" s="57">
        <v>6</v>
      </c>
      <c r="N870" s="57">
        <v>3</v>
      </c>
      <c r="O870" s="57">
        <v>1</v>
      </c>
      <c r="P870" s="57">
        <v>3</v>
      </c>
      <c r="Q870" s="57">
        <v>0</v>
      </c>
      <c r="R870" s="57">
        <v>100</v>
      </c>
      <c r="S870" s="57">
        <v>0</v>
      </c>
      <c r="T870" s="57">
        <v>0</v>
      </c>
      <c r="U870" s="57">
        <v>50</v>
      </c>
      <c r="V870" s="57">
        <v>0</v>
      </c>
      <c r="W870" s="57">
        <v>50</v>
      </c>
      <c r="X870" s="57">
        <v>0</v>
      </c>
      <c r="Y870" s="57">
        <v>0</v>
      </c>
      <c r="Z870" s="57">
        <v>100</v>
      </c>
      <c r="AA870" s="57">
        <v>33.33</v>
      </c>
      <c r="AB870" s="57">
        <v>0</v>
      </c>
      <c r="AC870" s="57">
        <v>5</v>
      </c>
      <c r="AD870" s="57">
        <v>1</v>
      </c>
      <c r="AE870" s="57">
        <v>60</v>
      </c>
      <c r="AF870" s="57">
        <v>0</v>
      </c>
      <c r="AI870" s="45">
        <f t="shared" si="197"/>
        <v>50</v>
      </c>
      <c r="AJ870" s="46">
        <f t="shared" si="198"/>
        <v>-50</v>
      </c>
      <c r="AK870" s="63" t="str">
        <f t="shared" si="199"/>
        <v>Y</v>
      </c>
      <c r="AL870" s="63" t="str">
        <f t="shared" si="200"/>
        <v>N</v>
      </c>
      <c r="AM870" s="44" t="str">
        <f t="shared" si="201"/>
        <v>Win</v>
      </c>
      <c r="AN870" s="44" t="str">
        <f t="shared" si="202"/>
        <v>Loss</v>
      </c>
      <c r="AO870" s="44" t="str">
        <f t="shared" si="203"/>
        <v>Loss</v>
      </c>
      <c r="AP870" s="44">
        <f t="shared" si="204"/>
        <v>4.5000000000000071</v>
      </c>
      <c r="AQ870" s="44">
        <f t="shared" si="205"/>
        <v>-50</v>
      </c>
      <c r="AR870" s="44">
        <f t="shared" si="206"/>
        <v>-50</v>
      </c>
      <c r="AS870" s="99" t="str">
        <f t="shared" si="207"/>
        <v>+</v>
      </c>
      <c r="AT870" s="99" t="str">
        <f t="shared" si="208"/>
        <v>+</v>
      </c>
      <c r="AU870" s="99" t="str">
        <f t="shared" si="209"/>
        <v>+</v>
      </c>
      <c r="AV870" s="99" t="str">
        <f t="shared" si="210"/>
        <v>+</v>
      </c>
      <c r="AW870" s="99" t="str">
        <f t="shared" si="211"/>
        <v>+</v>
      </c>
    </row>
    <row r="871" spans="1:49" ht="15">
      <c r="A871" s="56">
        <v>43621</v>
      </c>
      <c r="B871" s="57" t="s">
        <v>267</v>
      </c>
      <c r="C871" s="57" t="s">
        <v>268</v>
      </c>
      <c r="D871" s="57" t="s">
        <v>3046</v>
      </c>
      <c r="E871" s="57" t="s">
        <v>3047</v>
      </c>
      <c r="F871" s="57" t="s">
        <v>3048</v>
      </c>
      <c r="G871" s="57">
        <v>2</v>
      </c>
      <c r="H871" s="57">
        <v>1</v>
      </c>
      <c r="I871" s="57">
        <v>1.97</v>
      </c>
      <c r="J871" s="57">
        <v>3.28</v>
      </c>
      <c r="K871" s="57">
        <v>3.37</v>
      </c>
      <c r="L871" s="57">
        <v>-1.4</v>
      </c>
      <c r="M871" s="57">
        <v>0</v>
      </c>
      <c r="N871" s="57">
        <v>0</v>
      </c>
      <c r="O871" s="57">
        <v>0</v>
      </c>
      <c r="P871" s="57">
        <v>0</v>
      </c>
      <c r="Q871" s="57">
        <v>0</v>
      </c>
      <c r="R871" s="57">
        <v>0</v>
      </c>
      <c r="S871" s="57">
        <v>0</v>
      </c>
      <c r="T871" s="57">
        <v>0</v>
      </c>
      <c r="U871" s="57">
        <v>0</v>
      </c>
      <c r="V871" s="57">
        <v>0</v>
      </c>
      <c r="W871" s="57">
        <v>0</v>
      </c>
      <c r="X871" s="57">
        <v>0</v>
      </c>
      <c r="Y871" s="57">
        <v>0</v>
      </c>
      <c r="Z871" s="57">
        <v>0</v>
      </c>
      <c r="AA871" s="57">
        <v>0</v>
      </c>
      <c r="AB871" s="57">
        <v>0</v>
      </c>
      <c r="AC871" s="57">
        <v>0</v>
      </c>
      <c r="AD871" s="57">
        <v>0</v>
      </c>
      <c r="AE871" s="57">
        <v>0</v>
      </c>
      <c r="AF871" s="57">
        <v>0</v>
      </c>
      <c r="AI871" s="45">
        <f t="shared" si="197"/>
        <v>0</v>
      </c>
      <c r="AJ871" s="46">
        <f t="shared" si="198"/>
        <v>0</v>
      </c>
      <c r="AK871" s="63" t="str">
        <f t="shared" si="199"/>
        <v>N</v>
      </c>
      <c r="AL871" s="63" t="str">
        <f t="shared" si="200"/>
        <v>N</v>
      </c>
      <c r="AM871" s="44" t="str">
        <f t="shared" si="201"/>
        <v>Win</v>
      </c>
      <c r="AN871" s="44" t="str">
        <f t="shared" si="202"/>
        <v>Loss</v>
      </c>
      <c r="AO871" s="44" t="str">
        <f t="shared" si="203"/>
        <v>Loss</v>
      </c>
      <c r="AP871" s="44">
        <f t="shared" si="204"/>
        <v>48.5</v>
      </c>
      <c r="AQ871" s="44">
        <f t="shared" si="205"/>
        <v>-50</v>
      </c>
      <c r="AR871" s="44">
        <f t="shared" si="206"/>
        <v>-50</v>
      </c>
      <c r="AS871" s="99" t="str">
        <f t="shared" si="207"/>
        <v>+</v>
      </c>
      <c r="AT871" s="99" t="str">
        <f t="shared" si="208"/>
        <v>n/a</v>
      </c>
      <c r="AU871" s="99" t="str">
        <f t="shared" si="209"/>
        <v>-</v>
      </c>
      <c r="AV871" s="99" t="str">
        <f t="shared" si="210"/>
        <v>-</v>
      </c>
      <c r="AW871" s="99" t="str">
        <f t="shared" si="211"/>
        <v>-</v>
      </c>
    </row>
    <row r="872" spans="1:49" ht="15">
      <c r="A872" s="56">
        <v>43621</v>
      </c>
      <c r="B872" s="57" t="s">
        <v>334</v>
      </c>
      <c r="C872" s="57" t="s">
        <v>1126</v>
      </c>
      <c r="D872" s="57" t="s">
        <v>3049</v>
      </c>
      <c r="E872" s="57" t="s">
        <v>1129</v>
      </c>
      <c r="F872" s="57" t="s">
        <v>1132</v>
      </c>
      <c r="G872" s="57">
        <v>0</v>
      </c>
      <c r="H872" s="57">
        <v>2</v>
      </c>
      <c r="I872" s="57">
        <v>2.36</v>
      </c>
      <c r="J872" s="57">
        <v>3.61</v>
      </c>
      <c r="K872" s="57">
        <v>2.59</v>
      </c>
      <c r="L872" s="57">
        <v>-0.23</v>
      </c>
      <c r="M872" s="57">
        <v>33</v>
      </c>
      <c r="N872" s="57">
        <v>58</v>
      </c>
      <c r="O872" s="57">
        <v>0</v>
      </c>
      <c r="P872" s="57">
        <v>17</v>
      </c>
      <c r="Q872" s="57">
        <v>29</v>
      </c>
      <c r="R872" s="57">
        <v>0</v>
      </c>
      <c r="S872" s="57">
        <v>0</v>
      </c>
      <c r="T872" s="57">
        <v>0</v>
      </c>
      <c r="U872" s="57">
        <v>63.64</v>
      </c>
      <c r="V872" s="57">
        <v>21.21</v>
      </c>
      <c r="W872" s="57">
        <v>15.15</v>
      </c>
      <c r="X872" s="57">
        <v>51.72</v>
      </c>
      <c r="Y872" s="57">
        <v>27.59</v>
      </c>
      <c r="Z872" s="57">
        <v>20.69</v>
      </c>
      <c r="AA872" s="57">
        <v>52.94</v>
      </c>
      <c r="AB872" s="57">
        <v>41.38</v>
      </c>
      <c r="AC872" s="57">
        <v>29</v>
      </c>
      <c r="AD872" s="57">
        <v>36</v>
      </c>
      <c r="AE872" s="57">
        <v>65.52</v>
      </c>
      <c r="AF872" s="57">
        <v>61.11</v>
      </c>
      <c r="AI872" s="45">
        <f t="shared" si="197"/>
        <v>2.8540000000000019</v>
      </c>
      <c r="AJ872" s="46">
        <f t="shared" si="198"/>
        <v>-2.8540000000000019</v>
      </c>
      <c r="AK872" s="63" t="str">
        <f t="shared" si="199"/>
        <v>N</v>
      </c>
      <c r="AL872" s="63" t="str">
        <f t="shared" si="200"/>
        <v>N</v>
      </c>
      <c r="AM872" s="44" t="str">
        <f t="shared" si="201"/>
        <v>Loss</v>
      </c>
      <c r="AN872" s="44" t="str">
        <f t="shared" si="202"/>
        <v>Loss</v>
      </c>
      <c r="AO872" s="44" t="str">
        <f t="shared" si="203"/>
        <v>Win</v>
      </c>
      <c r="AP872" s="44">
        <f t="shared" si="204"/>
        <v>-50</v>
      </c>
      <c r="AQ872" s="44">
        <f t="shared" si="205"/>
        <v>-50</v>
      </c>
      <c r="AR872" s="44">
        <f t="shared" si="206"/>
        <v>79.5</v>
      </c>
      <c r="AS872" s="99" t="str">
        <f t="shared" si="207"/>
        <v>+</v>
      </c>
      <c r="AT872" s="99" t="str">
        <f t="shared" si="208"/>
        <v>n/a</v>
      </c>
      <c r="AU872" s="99" t="str">
        <f t="shared" si="209"/>
        <v>+</v>
      </c>
      <c r="AV872" s="99" t="str">
        <f t="shared" si="210"/>
        <v>+</v>
      </c>
      <c r="AW872" s="99" t="str">
        <f t="shared" si="211"/>
        <v>+</v>
      </c>
    </row>
    <row r="873" spans="1:49" ht="15">
      <c r="A873" s="56">
        <v>43621</v>
      </c>
      <c r="B873" s="57" t="s">
        <v>420</v>
      </c>
      <c r="C873" s="57" t="s">
        <v>3050</v>
      </c>
      <c r="D873" s="57" t="s">
        <v>3051</v>
      </c>
      <c r="E873" s="57" t="s">
        <v>3052</v>
      </c>
      <c r="F873" s="57" t="s">
        <v>788</v>
      </c>
      <c r="G873" s="57">
        <v>0</v>
      </c>
      <c r="H873" s="57">
        <v>2</v>
      </c>
      <c r="I873" s="57">
        <v>7.75</v>
      </c>
      <c r="J873" s="57">
        <v>5.55</v>
      </c>
      <c r="K873" s="57">
        <v>1.26</v>
      </c>
      <c r="L873" s="57">
        <v>6.49</v>
      </c>
      <c r="M873" s="57">
        <v>0</v>
      </c>
      <c r="N873" s="57">
        <v>10</v>
      </c>
      <c r="O873" s="57">
        <v>0</v>
      </c>
      <c r="P873" s="57">
        <v>0</v>
      </c>
      <c r="Q873" s="57">
        <v>5</v>
      </c>
      <c r="R873" s="57">
        <v>0</v>
      </c>
      <c r="S873" s="57">
        <v>0</v>
      </c>
      <c r="T873" s="57">
        <v>0</v>
      </c>
      <c r="U873" s="57">
        <v>0</v>
      </c>
      <c r="V873" s="57">
        <v>0</v>
      </c>
      <c r="W873" s="57">
        <v>0</v>
      </c>
      <c r="X873" s="57">
        <v>60</v>
      </c>
      <c r="Y873" s="57">
        <v>10</v>
      </c>
      <c r="Z873" s="57">
        <v>30</v>
      </c>
      <c r="AA873" s="57">
        <v>0</v>
      </c>
      <c r="AB873" s="57">
        <v>40</v>
      </c>
      <c r="AC873" s="57">
        <v>0</v>
      </c>
      <c r="AD873" s="57">
        <v>7</v>
      </c>
      <c r="AE873" s="57">
        <v>0</v>
      </c>
      <c r="AF873" s="57">
        <v>71.430000000000007</v>
      </c>
      <c r="AI873" s="45">
        <f t="shared" si="197"/>
        <v>-7</v>
      </c>
      <c r="AJ873" s="46">
        <f t="shared" si="198"/>
        <v>7</v>
      </c>
      <c r="AK873" s="63" t="str">
        <f t="shared" si="199"/>
        <v>N</v>
      </c>
      <c r="AL873" s="63" t="str">
        <f t="shared" si="200"/>
        <v>N</v>
      </c>
      <c r="AM873" s="44" t="str">
        <f t="shared" si="201"/>
        <v>Loss</v>
      </c>
      <c r="AN873" s="44" t="str">
        <f t="shared" si="202"/>
        <v>Loss</v>
      </c>
      <c r="AO873" s="44" t="str">
        <f t="shared" si="203"/>
        <v>Win</v>
      </c>
      <c r="AP873" s="44">
        <f t="shared" si="204"/>
        <v>-50</v>
      </c>
      <c r="AQ873" s="44">
        <f t="shared" si="205"/>
        <v>-50</v>
      </c>
      <c r="AR873" s="44">
        <f t="shared" si="206"/>
        <v>13</v>
      </c>
      <c r="AS873" s="99" t="str">
        <f t="shared" si="207"/>
        <v>-</v>
      </c>
      <c r="AT873" s="99" t="str">
        <f t="shared" si="208"/>
        <v>n/a</v>
      </c>
      <c r="AU873" s="99" t="str">
        <f t="shared" si="209"/>
        <v>-</v>
      </c>
      <c r="AV873" s="99" t="str">
        <f t="shared" si="210"/>
        <v>-</v>
      </c>
      <c r="AW873" s="99" t="str">
        <f t="shared" si="211"/>
        <v>-</v>
      </c>
    </row>
    <row r="874" spans="1:49" ht="15">
      <c r="A874" s="56">
        <v>43621</v>
      </c>
      <c r="B874" s="57" t="s">
        <v>277</v>
      </c>
      <c r="C874" s="57" t="s">
        <v>290</v>
      </c>
      <c r="D874" s="57" t="s">
        <v>3053</v>
      </c>
      <c r="E874" s="57" t="s">
        <v>292</v>
      </c>
      <c r="F874" s="57" t="s">
        <v>308</v>
      </c>
      <c r="G874" s="57">
        <v>1</v>
      </c>
      <c r="H874" s="57">
        <v>0</v>
      </c>
      <c r="I874" s="57">
        <v>1.1200000000000001</v>
      </c>
      <c r="J874" s="57">
        <v>7.32</v>
      </c>
      <c r="K874" s="57">
        <v>15.89</v>
      </c>
      <c r="L874" s="57">
        <v>-14.77</v>
      </c>
      <c r="M874" s="57">
        <v>81</v>
      </c>
      <c r="N874" s="57">
        <v>88</v>
      </c>
      <c r="O874" s="57">
        <v>6</v>
      </c>
      <c r="P874" s="57">
        <v>41</v>
      </c>
      <c r="Q874" s="57">
        <v>44</v>
      </c>
      <c r="R874" s="57">
        <v>100</v>
      </c>
      <c r="S874" s="57">
        <v>0</v>
      </c>
      <c r="T874" s="57">
        <v>0</v>
      </c>
      <c r="U874" s="57">
        <v>51.85</v>
      </c>
      <c r="V874" s="57">
        <v>23.46</v>
      </c>
      <c r="W874" s="57">
        <v>24.69</v>
      </c>
      <c r="X874" s="57">
        <v>36.36</v>
      </c>
      <c r="Y874" s="57">
        <v>15.91</v>
      </c>
      <c r="Z874" s="57">
        <v>47.73</v>
      </c>
      <c r="AA874" s="57">
        <v>58.54</v>
      </c>
      <c r="AB874" s="57">
        <v>34.090000000000003</v>
      </c>
      <c r="AC874" s="57">
        <v>55</v>
      </c>
      <c r="AD874" s="57">
        <v>39</v>
      </c>
      <c r="AE874" s="57">
        <v>61.82</v>
      </c>
      <c r="AF874" s="57">
        <v>53.85</v>
      </c>
      <c r="AI874" s="45">
        <f t="shared" si="197"/>
        <v>38.461000000000006</v>
      </c>
      <c r="AJ874" s="46">
        <f t="shared" si="198"/>
        <v>-38.461000000000006</v>
      </c>
      <c r="AK874" s="63" t="str">
        <f t="shared" si="199"/>
        <v>N</v>
      </c>
      <c r="AL874" s="63" t="str">
        <f t="shared" si="200"/>
        <v>N</v>
      </c>
      <c r="AM874" s="44" t="str">
        <f t="shared" si="201"/>
        <v>Win</v>
      </c>
      <c r="AN874" s="44" t="str">
        <f t="shared" si="202"/>
        <v>Loss</v>
      </c>
      <c r="AO874" s="44" t="str">
        <f t="shared" si="203"/>
        <v>Loss</v>
      </c>
      <c r="AP874" s="44">
        <f t="shared" si="204"/>
        <v>6.0000000000000071</v>
      </c>
      <c r="AQ874" s="44">
        <f t="shared" si="205"/>
        <v>-50</v>
      </c>
      <c r="AR874" s="44">
        <f t="shared" si="206"/>
        <v>-50</v>
      </c>
      <c r="AS874" s="99" t="str">
        <f t="shared" si="207"/>
        <v>+</v>
      </c>
      <c r="AT874" s="99" t="str">
        <f t="shared" si="208"/>
        <v>+</v>
      </c>
      <c r="AU874" s="99" t="str">
        <f t="shared" si="209"/>
        <v>+</v>
      </c>
      <c r="AV874" s="99" t="str">
        <f t="shared" si="210"/>
        <v>+</v>
      </c>
      <c r="AW874" s="99" t="str">
        <f t="shared" si="211"/>
        <v>+</v>
      </c>
    </row>
    <row r="875" spans="1:49" ht="15">
      <c r="A875" s="56">
        <v>43621</v>
      </c>
      <c r="B875" s="57" t="s">
        <v>277</v>
      </c>
      <c r="C875" s="57" t="s">
        <v>290</v>
      </c>
      <c r="D875" s="57" t="s">
        <v>3054</v>
      </c>
      <c r="E875" s="57" t="s">
        <v>296</v>
      </c>
      <c r="F875" s="57" t="s">
        <v>301</v>
      </c>
      <c r="G875" s="57">
        <v>1</v>
      </c>
      <c r="H875" s="57">
        <v>4</v>
      </c>
      <c r="I875" s="57">
        <v>4.7300000000000004</v>
      </c>
      <c r="J875" s="57">
        <v>3.91</v>
      </c>
      <c r="K875" s="57">
        <v>1.6</v>
      </c>
      <c r="L875" s="57">
        <v>3.13</v>
      </c>
      <c r="M875" s="57">
        <v>91</v>
      </c>
      <c r="N875" s="57">
        <v>32</v>
      </c>
      <c r="O875" s="57">
        <v>2</v>
      </c>
      <c r="P875" s="57">
        <v>44</v>
      </c>
      <c r="Q875" s="57">
        <v>16</v>
      </c>
      <c r="R875" s="57">
        <v>50</v>
      </c>
      <c r="S875" s="57">
        <v>0</v>
      </c>
      <c r="T875" s="57">
        <v>50</v>
      </c>
      <c r="U875" s="57">
        <v>52.75</v>
      </c>
      <c r="V875" s="57">
        <v>20.88</v>
      </c>
      <c r="W875" s="57">
        <v>26.37</v>
      </c>
      <c r="X875" s="57">
        <v>68.75</v>
      </c>
      <c r="Y875" s="57">
        <v>9.3800000000000008</v>
      </c>
      <c r="Z875" s="57">
        <v>21.88</v>
      </c>
      <c r="AA875" s="57">
        <v>56.82</v>
      </c>
      <c r="AB875" s="57">
        <v>62.5</v>
      </c>
      <c r="AC875" s="57">
        <v>67</v>
      </c>
      <c r="AD875" s="57">
        <v>30</v>
      </c>
      <c r="AE875" s="57">
        <v>62.69</v>
      </c>
      <c r="AF875" s="57">
        <v>70</v>
      </c>
      <c r="AI875" s="45">
        <f t="shared" si="197"/>
        <v>-2.9479999999999995</v>
      </c>
      <c r="AJ875" s="46">
        <f t="shared" si="198"/>
        <v>2.9479999999999995</v>
      </c>
      <c r="AK875" s="63" t="str">
        <f t="shared" si="199"/>
        <v>N</v>
      </c>
      <c r="AL875" s="63" t="str">
        <f t="shared" si="200"/>
        <v>N</v>
      </c>
      <c r="AM875" s="44" t="str">
        <f t="shared" si="201"/>
        <v>Loss</v>
      </c>
      <c r="AN875" s="44" t="str">
        <f t="shared" si="202"/>
        <v>Loss</v>
      </c>
      <c r="AO875" s="44" t="str">
        <f t="shared" si="203"/>
        <v>Win</v>
      </c>
      <c r="AP875" s="44">
        <f t="shared" si="204"/>
        <v>-50</v>
      </c>
      <c r="AQ875" s="44">
        <f t="shared" si="205"/>
        <v>-50</v>
      </c>
      <c r="AR875" s="44">
        <f t="shared" si="206"/>
        <v>30</v>
      </c>
      <c r="AS875" s="99" t="str">
        <f t="shared" si="207"/>
        <v>-</v>
      </c>
      <c r="AT875" s="99" t="str">
        <f t="shared" si="208"/>
        <v>-</v>
      </c>
      <c r="AU875" s="99" t="str">
        <f t="shared" si="209"/>
        <v>-</v>
      </c>
      <c r="AV875" s="99" t="str">
        <f t="shared" si="210"/>
        <v>-</v>
      </c>
      <c r="AW875" s="99" t="str">
        <f t="shared" si="211"/>
        <v>-</v>
      </c>
    </row>
    <row r="876" spans="1:49" ht="15">
      <c r="A876" s="56">
        <v>43621</v>
      </c>
      <c r="B876" s="57" t="s">
        <v>277</v>
      </c>
      <c r="C876" s="57" t="s">
        <v>290</v>
      </c>
      <c r="D876" s="57" t="s">
        <v>3055</v>
      </c>
      <c r="E876" s="57" t="s">
        <v>305</v>
      </c>
      <c r="F876" s="57" t="s">
        <v>295</v>
      </c>
      <c r="G876" s="57">
        <v>1</v>
      </c>
      <c r="H876" s="57">
        <v>1</v>
      </c>
      <c r="I876" s="57">
        <v>4.68</v>
      </c>
      <c r="J876" s="57">
        <v>4.03</v>
      </c>
      <c r="K876" s="57">
        <v>1.58</v>
      </c>
      <c r="L876" s="57">
        <v>3.1</v>
      </c>
      <c r="M876" s="57">
        <v>61</v>
      </c>
      <c r="N876" s="57">
        <v>62</v>
      </c>
      <c r="O876" s="57">
        <v>2</v>
      </c>
      <c r="P876" s="57">
        <v>29</v>
      </c>
      <c r="Q876" s="57">
        <v>30</v>
      </c>
      <c r="R876" s="57">
        <v>50</v>
      </c>
      <c r="S876" s="57">
        <v>50</v>
      </c>
      <c r="T876" s="57">
        <v>0</v>
      </c>
      <c r="U876" s="57">
        <v>44.26</v>
      </c>
      <c r="V876" s="57">
        <v>26.23</v>
      </c>
      <c r="W876" s="57">
        <v>29.51</v>
      </c>
      <c r="X876" s="57">
        <v>48.39</v>
      </c>
      <c r="Y876" s="57">
        <v>24.19</v>
      </c>
      <c r="Z876" s="57">
        <v>27.42</v>
      </c>
      <c r="AA876" s="57">
        <v>51.72</v>
      </c>
      <c r="AB876" s="57">
        <v>56.67</v>
      </c>
      <c r="AC876" s="57">
        <v>38</v>
      </c>
      <c r="AD876" s="57">
        <v>38</v>
      </c>
      <c r="AE876" s="57">
        <v>57.89</v>
      </c>
      <c r="AF876" s="57">
        <v>63.16</v>
      </c>
      <c r="AI876" s="45">
        <f t="shared" si="197"/>
        <v>18.96</v>
      </c>
      <c r="AJ876" s="46">
        <f t="shared" si="198"/>
        <v>-8.9600000000000009</v>
      </c>
      <c r="AK876" s="63" t="str">
        <f t="shared" si="199"/>
        <v>N</v>
      </c>
      <c r="AL876" s="63" t="str">
        <f t="shared" si="200"/>
        <v>N</v>
      </c>
      <c r="AM876" s="44" t="str">
        <f t="shared" si="201"/>
        <v>Loss</v>
      </c>
      <c r="AN876" s="44" t="str">
        <f t="shared" si="202"/>
        <v>Win</v>
      </c>
      <c r="AO876" s="44" t="str">
        <f t="shared" si="203"/>
        <v>Loss</v>
      </c>
      <c r="AP876" s="44">
        <f t="shared" si="204"/>
        <v>-50</v>
      </c>
      <c r="AQ876" s="44">
        <f t="shared" si="205"/>
        <v>151.5</v>
      </c>
      <c r="AR876" s="44">
        <f t="shared" si="206"/>
        <v>-50</v>
      </c>
      <c r="AS876" s="99" t="str">
        <f t="shared" si="207"/>
        <v>-</v>
      </c>
      <c r="AT876" s="99" t="str">
        <f t="shared" si="208"/>
        <v>+</v>
      </c>
      <c r="AU876" s="99" t="str">
        <f t="shared" si="209"/>
        <v>-</v>
      </c>
      <c r="AV876" s="99" t="str">
        <f t="shared" si="210"/>
        <v>-</v>
      </c>
      <c r="AW876" s="99" t="str">
        <f t="shared" si="211"/>
        <v>+</v>
      </c>
    </row>
    <row r="877" spans="1:49" ht="15">
      <c r="A877" s="56">
        <v>43621</v>
      </c>
      <c r="B877" s="57" t="s">
        <v>277</v>
      </c>
      <c r="C877" s="57" t="s">
        <v>290</v>
      </c>
      <c r="D877" s="57" t="s">
        <v>3056</v>
      </c>
      <c r="E877" s="57" t="s">
        <v>293</v>
      </c>
      <c r="F877" s="57" t="s">
        <v>298</v>
      </c>
      <c r="G877" s="57">
        <v>2</v>
      </c>
      <c r="H877" s="57">
        <v>2</v>
      </c>
      <c r="I877" s="57">
        <v>1.69</v>
      </c>
      <c r="J877" s="57">
        <v>3.91</v>
      </c>
      <c r="K877" s="57">
        <v>4.09</v>
      </c>
      <c r="L877" s="57">
        <v>-2.4</v>
      </c>
      <c r="M877" s="57">
        <v>81</v>
      </c>
      <c r="N877" s="57">
        <v>48</v>
      </c>
      <c r="O877" s="57">
        <v>2</v>
      </c>
      <c r="P877" s="57">
        <v>40</v>
      </c>
      <c r="Q877" s="57">
        <v>23</v>
      </c>
      <c r="R877" s="57">
        <v>0</v>
      </c>
      <c r="S877" s="57">
        <v>100</v>
      </c>
      <c r="T877" s="57">
        <v>0</v>
      </c>
      <c r="U877" s="57">
        <v>44.44</v>
      </c>
      <c r="V877" s="57">
        <v>24.69</v>
      </c>
      <c r="W877" s="57">
        <v>30.86</v>
      </c>
      <c r="X877" s="57">
        <v>45.83</v>
      </c>
      <c r="Y877" s="57">
        <v>29.17</v>
      </c>
      <c r="Z877" s="57">
        <v>25</v>
      </c>
      <c r="AA877" s="57">
        <v>40</v>
      </c>
      <c r="AB877" s="57">
        <v>52.17</v>
      </c>
      <c r="AC877" s="57">
        <v>57</v>
      </c>
      <c r="AD877" s="57">
        <v>36</v>
      </c>
      <c r="AE877" s="57">
        <v>50.88</v>
      </c>
      <c r="AF877" s="57">
        <v>50</v>
      </c>
      <c r="AI877" s="45">
        <f t="shared" si="197"/>
        <v>8.1019999999999985</v>
      </c>
      <c r="AJ877" s="46">
        <f t="shared" si="198"/>
        <v>11.898000000000003</v>
      </c>
      <c r="AK877" s="63" t="str">
        <f t="shared" si="199"/>
        <v>N</v>
      </c>
      <c r="AL877" s="63" t="str">
        <f t="shared" si="200"/>
        <v>N</v>
      </c>
      <c r="AM877" s="44" t="str">
        <f t="shared" si="201"/>
        <v>Loss</v>
      </c>
      <c r="AN877" s="44" t="str">
        <f t="shared" si="202"/>
        <v>Win</v>
      </c>
      <c r="AO877" s="44" t="str">
        <f t="shared" si="203"/>
        <v>Loss</v>
      </c>
      <c r="AP877" s="44">
        <f t="shared" si="204"/>
        <v>-50</v>
      </c>
      <c r="AQ877" s="44">
        <f t="shared" si="205"/>
        <v>145.5</v>
      </c>
      <c r="AR877" s="44">
        <f t="shared" si="206"/>
        <v>-50</v>
      </c>
      <c r="AS877" s="99" t="str">
        <f t="shared" si="207"/>
        <v>+</v>
      </c>
      <c r="AT877" s="99" t="str">
        <f t="shared" si="208"/>
        <v>-</v>
      </c>
      <c r="AU877" s="99" t="str">
        <f t="shared" si="209"/>
        <v>-</v>
      </c>
      <c r="AV877" s="99" t="str">
        <f t="shared" si="210"/>
        <v>-</v>
      </c>
      <c r="AW877" s="99" t="str">
        <f t="shared" si="211"/>
        <v>+</v>
      </c>
    </row>
    <row r="878" spans="1:49" ht="15">
      <c r="A878" s="56">
        <v>43621</v>
      </c>
      <c r="B878" s="57" t="s">
        <v>277</v>
      </c>
      <c r="C878" s="57" t="s">
        <v>290</v>
      </c>
      <c r="D878" s="57" t="s">
        <v>3057</v>
      </c>
      <c r="E878" s="57" t="s">
        <v>299</v>
      </c>
      <c r="F878" s="57" t="s">
        <v>304</v>
      </c>
      <c r="G878" s="57">
        <v>0</v>
      </c>
      <c r="H878" s="57">
        <v>3</v>
      </c>
      <c r="I878" s="57">
        <v>1.95</v>
      </c>
      <c r="J878" s="57">
        <v>3.7</v>
      </c>
      <c r="K878" s="57">
        <v>3.22</v>
      </c>
      <c r="L878" s="57">
        <v>-1.27</v>
      </c>
      <c r="M878" s="57">
        <v>78</v>
      </c>
      <c r="N878" s="57">
        <v>78</v>
      </c>
      <c r="O878" s="57">
        <v>6</v>
      </c>
      <c r="P878" s="57">
        <v>38</v>
      </c>
      <c r="Q878" s="57">
        <v>39</v>
      </c>
      <c r="R878" s="57">
        <v>50</v>
      </c>
      <c r="S878" s="57">
        <v>16.670000000000002</v>
      </c>
      <c r="T878" s="57">
        <v>33.33</v>
      </c>
      <c r="U878" s="57">
        <v>47.44</v>
      </c>
      <c r="V878" s="57">
        <v>25.64</v>
      </c>
      <c r="W878" s="57">
        <v>26.92</v>
      </c>
      <c r="X878" s="57">
        <v>43.59</v>
      </c>
      <c r="Y878" s="57">
        <v>20.51</v>
      </c>
      <c r="Z878" s="57">
        <v>35.9</v>
      </c>
      <c r="AA878" s="57">
        <v>52.63</v>
      </c>
      <c r="AB878" s="57">
        <v>46.15</v>
      </c>
      <c r="AC878" s="57">
        <v>55</v>
      </c>
      <c r="AD878" s="57">
        <v>34</v>
      </c>
      <c r="AE878" s="57">
        <v>54.55</v>
      </c>
      <c r="AF878" s="57">
        <v>52.94</v>
      </c>
      <c r="AI878" s="45">
        <f t="shared" si="197"/>
        <v>9.7469999999999999</v>
      </c>
      <c r="AJ878" s="46">
        <f t="shared" si="198"/>
        <v>-6.4129999999999985</v>
      </c>
      <c r="AK878" s="63" t="str">
        <f t="shared" si="199"/>
        <v>N</v>
      </c>
      <c r="AL878" s="63" t="str">
        <f t="shared" si="200"/>
        <v>N</v>
      </c>
      <c r="AM878" s="44" t="str">
        <f t="shared" si="201"/>
        <v>Loss</v>
      </c>
      <c r="AN878" s="44" t="str">
        <f t="shared" si="202"/>
        <v>Loss</v>
      </c>
      <c r="AO878" s="44" t="str">
        <f t="shared" si="203"/>
        <v>Win</v>
      </c>
      <c r="AP878" s="44">
        <f t="shared" si="204"/>
        <v>-50</v>
      </c>
      <c r="AQ878" s="44">
        <f t="shared" si="205"/>
        <v>-50</v>
      </c>
      <c r="AR878" s="44">
        <f t="shared" si="206"/>
        <v>111</v>
      </c>
      <c r="AS878" s="99" t="str">
        <f t="shared" si="207"/>
        <v>+</v>
      </c>
      <c r="AT878" s="99" t="str">
        <f t="shared" si="208"/>
        <v>+</v>
      </c>
      <c r="AU878" s="99" t="str">
        <f t="shared" si="209"/>
        <v>+</v>
      </c>
      <c r="AV878" s="99" t="str">
        <f t="shared" si="210"/>
        <v>+</v>
      </c>
      <c r="AW878" s="99" t="str">
        <f t="shared" si="211"/>
        <v>+</v>
      </c>
    </row>
    <row r="879" spans="1:49" ht="15">
      <c r="A879" s="56">
        <v>43621</v>
      </c>
      <c r="B879" s="57" t="s">
        <v>334</v>
      </c>
      <c r="C879" s="57" t="s">
        <v>899</v>
      </c>
      <c r="D879" s="57" t="s">
        <v>3058</v>
      </c>
      <c r="E879" s="57" t="s">
        <v>3059</v>
      </c>
      <c r="F879" s="57" t="s">
        <v>901</v>
      </c>
      <c r="G879" s="57">
        <v>1</v>
      </c>
      <c r="H879" s="57">
        <v>1</v>
      </c>
      <c r="I879" s="57">
        <v>2.61</v>
      </c>
      <c r="J879" s="57">
        <v>3.56</v>
      </c>
      <c r="K879" s="57">
        <v>2.29</v>
      </c>
      <c r="L879" s="57">
        <v>0.32</v>
      </c>
      <c r="M879" s="57">
        <v>67</v>
      </c>
      <c r="N879" s="57">
        <v>67</v>
      </c>
      <c r="O879" s="57">
        <v>2</v>
      </c>
      <c r="P879" s="57">
        <v>32</v>
      </c>
      <c r="Q879" s="57">
        <v>33</v>
      </c>
      <c r="R879" s="57">
        <v>0</v>
      </c>
      <c r="S879" s="57">
        <v>0</v>
      </c>
      <c r="T879" s="57">
        <v>100</v>
      </c>
      <c r="U879" s="57">
        <v>35.82</v>
      </c>
      <c r="V879" s="57">
        <v>23.88</v>
      </c>
      <c r="W879" s="57">
        <v>40.299999999999997</v>
      </c>
      <c r="X879" s="57">
        <v>61.19</v>
      </c>
      <c r="Y879" s="57">
        <v>26.87</v>
      </c>
      <c r="Z879" s="57">
        <v>11.94</v>
      </c>
      <c r="AA879" s="57">
        <v>53.13</v>
      </c>
      <c r="AB879" s="57">
        <v>57.58</v>
      </c>
      <c r="AC879" s="57">
        <v>30</v>
      </c>
      <c r="AD879" s="57">
        <v>58</v>
      </c>
      <c r="AE879" s="57">
        <v>60</v>
      </c>
      <c r="AF879" s="57">
        <v>60.34</v>
      </c>
      <c r="AI879" s="45">
        <f t="shared" si="197"/>
        <v>-41.045000000000002</v>
      </c>
      <c r="AJ879" s="46">
        <f t="shared" si="198"/>
        <v>41.045000000000002</v>
      </c>
      <c r="AK879" s="63" t="str">
        <f t="shared" si="199"/>
        <v>N</v>
      </c>
      <c r="AL879" s="63" t="str">
        <f t="shared" si="200"/>
        <v>Y</v>
      </c>
      <c r="AM879" s="44" t="str">
        <f t="shared" si="201"/>
        <v>Loss</v>
      </c>
      <c r="AN879" s="44" t="str">
        <f t="shared" si="202"/>
        <v>Win</v>
      </c>
      <c r="AO879" s="44" t="str">
        <f t="shared" si="203"/>
        <v>Loss</v>
      </c>
      <c r="AP879" s="44">
        <f t="shared" si="204"/>
        <v>-50</v>
      </c>
      <c r="AQ879" s="44">
        <f t="shared" si="205"/>
        <v>128</v>
      </c>
      <c r="AR879" s="44">
        <f t="shared" si="206"/>
        <v>-50</v>
      </c>
      <c r="AS879" s="99" t="str">
        <f t="shared" si="207"/>
        <v>-</v>
      </c>
      <c r="AT879" s="99" t="str">
        <f t="shared" si="208"/>
        <v>-</v>
      </c>
      <c r="AU879" s="99" t="str">
        <f t="shared" si="209"/>
        <v>-</v>
      </c>
      <c r="AV879" s="99" t="str">
        <f t="shared" si="210"/>
        <v>-</v>
      </c>
      <c r="AW879" s="99" t="str">
        <f t="shared" si="211"/>
        <v>-</v>
      </c>
    </row>
    <row r="880" spans="1:49" ht="15">
      <c r="A880" s="56">
        <v>43621</v>
      </c>
      <c r="B880" s="57" t="s">
        <v>958</v>
      </c>
      <c r="C880" s="57" t="s">
        <v>959</v>
      </c>
      <c r="D880" s="57" t="s">
        <v>3060</v>
      </c>
      <c r="E880" s="57" t="s">
        <v>1090</v>
      </c>
      <c r="F880" s="57" t="s">
        <v>1305</v>
      </c>
      <c r="G880" s="57">
        <v>0</v>
      </c>
      <c r="H880" s="57">
        <v>1</v>
      </c>
      <c r="I880" s="57">
        <v>1.79</v>
      </c>
      <c r="J880" s="57">
        <v>3.22</v>
      </c>
      <c r="K880" s="57">
        <v>4.4000000000000004</v>
      </c>
      <c r="L880" s="57">
        <v>-2.61</v>
      </c>
      <c r="M880" s="57">
        <v>12</v>
      </c>
      <c r="N880" s="57">
        <v>14</v>
      </c>
      <c r="O880" s="57">
        <v>1</v>
      </c>
      <c r="P880" s="57">
        <v>6</v>
      </c>
      <c r="Q880" s="57">
        <v>5</v>
      </c>
      <c r="R880" s="57">
        <v>100</v>
      </c>
      <c r="S880" s="57">
        <v>0</v>
      </c>
      <c r="T880" s="57">
        <v>0</v>
      </c>
      <c r="U880" s="57">
        <v>58.33</v>
      </c>
      <c r="V880" s="57">
        <v>25</v>
      </c>
      <c r="W880" s="57">
        <v>16.670000000000002</v>
      </c>
      <c r="X880" s="57">
        <v>50</v>
      </c>
      <c r="Y880" s="57">
        <v>14.29</v>
      </c>
      <c r="Z880" s="57">
        <v>35.71</v>
      </c>
      <c r="AA880" s="57">
        <v>66.67</v>
      </c>
      <c r="AB880" s="57">
        <v>20</v>
      </c>
      <c r="AC880" s="57">
        <v>8</v>
      </c>
      <c r="AD880" s="57">
        <v>13</v>
      </c>
      <c r="AE880" s="57">
        <v>62.5</v>
      </c>
      <c r="AF880" s="57">
        <v>53.85</v>
      </c>
      <c r="AI880" s="45">
        <f t="shared" si="197"/>
        <v>36.544999999999995</v>
      </c>
      <c r="AJ880" s="46">
        <f t="shared" si="198"/>
        <v>-36.544999999999995</v>
      </c>
      <c r="AK880" s="63" t="str">
        <f t="shared" si="199"/>
        <v>N</v>
      </c>
      <c r="AL880" s="63" t="str">
        <f t="shared" si="200"/>
        <v>N</v>
      </c>
      <c r="AM880" s="44" t="str">
        <f t="shared" si="201"/>
        <v>Loss</v>
      </c>
      <c r="AN880" s="44" t="str">
        <f t="shared" si="202"/>
        <v>Loss</v>
      </c>
      <c r="AO880" s="44" t="str">
        <f t="shared" si="203"/>
        <v>Win</v>
      </c>
      <c r="AP880" s="44">
        <f t="shared" si="204"/>
        <v>-50</v>
      </c>
      <c r="AQ880" s="44">
        <f t="shared" si="205"/>
        <v>-50</v>
      </c>
      <c r="AR880" s="44">
        <f t="shared" si="206"/>
        <v>170.00000000000003</v>
      </c>
      <c r="AS880" s="99" t="str">
        <f t="shared" si="207"/>
        <v>+</v>
      </c>
      <c r="AT880" s="99" t="str">
        <f t="shared" si="208"/>
        <v>+</v>
      </c>
      <c r="AU880" s="99" t="str">
        <f t="shared" si="209"/>
        <v>+</v>
      </c>
      <c r="AV880" s="99" t="str">
        <f t="shared" si="210"/>
        <v>+</v>
      </c>
      <c r="AW880" s="99" t="str">
        <f t="shared" si="211"/>
        <v>+</v>
      </c>
    </row>
    <row r="881" spans="1:49" ht="15">
      <c r="A881" s="56">
        <v>43621</v>
      </c>
      <c r="B881" s="57" t="s">
        <v>420</v>
      </c>
      <c r="C881" s="57" t="s">
        <v>3050</v>
      </c>
      <c r="D881" s="57" t="s">
        <v>3061</v>
      </c>
      <c r="E881" s="57" t="s">
        <v>3062</v>
      </c>
      <c r="F881" s="57" t="s">
        <v>1042</v>
      </c>
      <c r="G881" s="57">
        <v>0</v>
      </c>
      <c r="H881" s="57">
        <v>4</v>
      </c>
      <c r="I881" s="57">
        <v>11.26</v>
      </c>
      <c r="J881" s="57">
        <v>7.28</v>
      </c>
      <c r="K881" s="57">
        <v>1.1599999999999999</v>
      </c>
      <c r="L881" s="57">
        <v>10.1</v>
      </c>
      <c r="M881" s="57">
        <v>26</v>
      </c>
      <c r="N881" s="57">
        <v>43</v>
      </c>
      <c r="O881" s="57">
        <v>0</v>
      </c>
      <c r="P881" s="57">
        <v>13</v>
      </c>
      <c r="Q881" s="57">
        <v>22</v>
      </c>
      <c r="R881" s="57">
        <v>0</v>
      </c>
      <c r="S881" s="57">
        <v>0</v>
      </c>
      <c r="T881" s="57">
        <v>0</v>
      </c>
      <c r="U881" s="57">
        <v>11.54</v>
      </c>
      <c r="V881" s="57">
        <v>30.77</v>
      </c>
      <c r="W881" s="57">
        <v>57.69</v>
      </c>
      <c r="X881" s="57">
        <v>53.49</v>
      </c>
      <c r="Y881" s="57">
        <v>27.91</v>
      </c>
      <c r="Z881" s="57">
        <v>18.600000000000001</v>
      </c>
      <c r="AA881" s="57">
        <v>15.38</v>
      </c>
      <c r="AB881" s="57">
        <v>54.55</v>
      </c>
      <c r="AC881" s="57">
        <v>6</v>
      </c>
      <c r="AD881" s="57">
        <v>37</v>
      </c>
      <c r="AE881" s="57">
        <v>33.33</v>
      </c>
      <c r="AF881" s="57">
        <v>54.05</v>
      </c>
      <c r="AI881" s="45">
        <f t="shared" si="197"/>
        <v>-15.921999999999999</v>
      </c>
      <c r="AJ881" s="46">
        <f t="shared" si="198"/>
        <v>15.921999999999999</v>
      </c>
      <c r="AK881" s="63" t="str">
        <f t="shared" si="199"/>
        <v>N</v>
      </c>
      <c r="AL881" s="63" t="str">
        <f t="shared" si="200"/>
        <v>N</v>
      </c>
      <c r="AM881" s="44" t="str">
        <f t="shared" si="201"/>
        <v>Loss</v>
      </c>
      <c r="AN881" s="44" t="str">
        <f t="shared" si="202"/>
        <v>Loss</v>
      </c>
      <c r="AO881" s="44" t="str">
        <f t="shared" si="203"/>
        <v>Win</v>
      </c>
      <c r="AP881" s="44">
        <f t="shared" si="204"/>
        <v>-50</v>
      </c>
      <c r="AQ881" s="44">
        <f t="shared" si="205"/>
        <v>-50</v>
      </c>
      <c r="AR881" s="44">
        <f t="shared" si="206"/>
        <v>7.9999999999999929</v>
      </c>
      <c r="AS881" s="99" t="str">
        <f t="shared" si="207"/>
        <v>-</v>
      </c>
      <c r="AT881" s="99" t="str">
        <f t="shared" si="208"/>
        <v>n/a</v>
      </c>
      <c r="AU881" s="99" t="str">
        <f t="shared" si="209"/>
        <v>-</v>
      </c>
      <c r="AV881" s="99" t="str">
        <f t="shared" si="210"/>
        <v>-</v>
      </c>
      <c r="AW881" s="99" t="str">
        <f t="shared" si="211"/>
        <v>-</v>
      </c>
    </row>
    <row r="882" spans="1:49" ht="15">
      <c r="A882" s="56">
        <v>43621</v>
      </c>
      <c r="B882" s="57" t="s">
        <v>420</v>
      </c>
      <c r="C882" s="57" t="s">
        <v>3050</v>
      </c>
      <c r="D882" s="57" t="s">
        <v>3063</v>
      </c>
      <c r="E882" s="57" t="s">
        <v>2824</v>
      </c>
      <c r="F882" s="57" t="s">
        <v>1183</v>
      </c>
      <c r="G882" s="57">
        <v>2</v>
      </c>
      <c r="H882" s="57">
        <v>6</v>
      </c>
      <c r="I882" s="57">
        <v>4.3</v>
      </c>
      <c r="J882" s="57">
        <v>4.3899999999999997</v>
      </c>
      <c r="K882" s="57">
        <v>1.6</v>
      </c>
      <c r="L882" s="57">
        <v>2.7</v>
      </c>
      <c r="M882" s="57">
        <v>28</v>
      </c>
      <c r="N882" s="57">
        <v>42</v>
      </c>
      <c r="O882" s="57">
        <v>0</v>
      </c>
      <c r="P882" s="57">
        <v>14</v>
      </c>
      <c r="Q882" s="57">
        <v>21</v>
      </c>
      <c r="R882" s="57">
        <v>0</v>
      </c>
      <c r="S882" s="57">
        <v>0</v>
      </c>
      <c r="T882" s="57">
        <v>0</v>
      </c>
      <c r="U882" s="57">
        <v>60.71</v>
      </c>
      <c r="V882" s="57">
        <v>14.29</v>
      </c>
      <c r="W882" s="57">
        <v>25</v>
      </c>
      <c r="X882" s="57">
        <v>30.95</v>
      </c>
      <c r="Y882" s="57">
        <v>35.71</v>
      </c>
      <c r="Z882" s="57">
        <v>33.33</v>
      </c>
      <c r="AA882" s="57">
        <v>85.71</v>
      </c>
      <c r="AB882" s="57">
        <v>33.33</v>
      </c>
      <c r="AC882" s="57">
        <v>22</v>
      </c>
      <c r="AD882" s="57">
        <v>16</v>
      </c>
      <c r="AE882" s="57">
        <v>72.73</v>
      </c>
      <c r="AF882" s="57">
        <v>43.75</v>
      </c>
      <c r="AI882" s="45">
        <f t="shared" si="197"/>
        <v>5.4760000000000009</v>
      </c>
      <c r="AJ882" s="46">
        <f t="shared" si="198"/>
        <v>-5.4760000000000009</v>
      </c>
      <c r="AK882" s="63" t="str">
        <f t="shared" si="199"/>
        <v>Y</v>
      </c>
      <c r="AL882" s="63" t="str">
        <f t="shared" si="200"/>
        <v>N</v>
      </c>
      <c r="AM882" s="44" t="str">
        <f t="shared" si="201"/>
        <v>Loss</v>
      </c>
      <c r="AN882" s="44" t="str">
        <f t="shared" si="202"/>
        <v>Loss</v>
      </c>
      <c r="AO882" s="44" t="str">
        <f t="shared" si="203"/>
        <v>Win</v>
      </c>
      <c r="AP882" s="44">
        <f t="shared" si="204"/>
        <v>-50</v>
      </c>
      <c r="AQ882" s="44">
        <f t="shared" si="205"/>
        <v>-50</v>
      </c>
      <c r="AR882" s="44">
        <f t="shared" si="206"/>
        <v>30</v>
      </c>
      <c r="AS882" s="99" t="str">
        <f t="shared" si="207"/>
        <v>-</v>
      </c>
      <c r="AT882" s="99" t="str">
        <f t="shared" si="208"/>
        <v>n/a</v>
      </c>
      <c r="AU882" s="99" t="str">
        <f t="shared" si="209"/>
        <v>+</v>
      </c>
      <c r="AV882" s="99" t="str">
        <f t="shared" si="210"/>
        <v>+</v>
      </c>
      <c r="AW882" s="99" t="str">
        <f t="shared" si="211"/>
        <v>+</v>
      </c>
    </row>
    <row r="883" spans="1:49" ht="15">
      <c r="A883" s="56">
        <v>43621</v>
      </c>
      <c r="B883" s="57" t="s">
        <v>267</v>
      </c>
      <c r="C883" s="57" t="s">
        <v>1107</v>
      </c>
      <c r="D883" s="57" t="s">
        <v>3064</v>
      </c>
      <c r="E883" s="57" t="s">
        <v>1109</v>
      </c>
      <c r="F883" s="57" t="s">
        <v>1523</v>
      </c>
      <c r="G883" s="57">
        <v>0</v>
      </c>
      <c r="H883" s="57">
        <v>4</v>
      </c>
      <c r="I883" s="57">
        <v>10.11</v>
      </c>
      <c r="J883" s="57">
        <v>6.09</v>
      </c>
      <c r="K883" s="57">
        <v>1.21</v>
      </c>
      <c r="L883" s="57">
        <v>8.9</v>
      </c>
      <c r="M883" s="57">
        <v>4</v>
      </c>
      <c r="N883" s="57">
        <v>6</v>
      </c>
      <c r="O883" s="57">
        <v>0</v>
      </c>
      <c r="P883" s="57">
        <v>1</v>
      </c>
      <c r="Q883" s="57">
        <v>2</v>
      </c>
      <c r="R883" s="57">
        <v>0</v>
      </c>
      <c r="S883" s="57">
        <v>0</v>
      </c>
      <c r="T883" s="57">
        <v>0</v>
      </c>
      <c r="U883" s="57">
        <v>75</v>
      </c>
      <c r="V883" s="57">
        <v>0</v>
      </c>
      <c r="W883" s="57">
        <v>25</v>
      </c>
      <c r="X883" s="57">
        <v>66.67</v>
      </c>
      <c r="Y883" s="57">
        <v>16.670000000000002</v>
      </c>
      <c r="Z883" s="57">
        <v>16.670000000000002</v>
      </c>
      <c r="AA883" s="57">
        <v>100</v>
      </c>
      <c r="AB883" s="57">
        <v>100</v>
      </c>
      <c r="AC883" s="57">
        <v>4</v>
      </c>
      <c r="AD883" s="57">
        <v>6</v>
      </c>
      <c r="AE883" s="57">
        <v>75</v>
      </c>
      <c r="AF883" s="57">
        <v>66.67</v>
      </c>
      <c r="AI883" s="45">
        <f t="shared" si="197"/>
        <v>-1.6670000000000007</v>
      </c>
      <c r="AJ883" s="46">
        <f t="shared" si="198"/>
        <v>1.6670000000000007</v>
      </c>
      <c r="AK883" s="63" t="str">
        <f t="shared" si="199"/>
        <v>Y</v>
      </c>
      <c r="AL883" s="63" t="str">
        <f t="shared" si="200"/>
        <v>Y</v>
      </c>
      <c r="AM883" s="44" t="str">
        <f t="shared" si="201"/>
        <v>Loss</v>
      </c>
      <c r="AN883" s="44" t="str">
        <f t="shared" si="202"/>
        <v>Loss</v>
      </c>
      <c r="AO883" s="44" t="str">
        <f t="shared" si="203"/>
        <v>Win</v>
      </c>
      <c r="AP883" s="44">
        <f t="shared" si="204"/>
        <v>-50</v>
      </c>
      <c r="AQ883" s="44">
        <f t="shared" si="205"/>
        <v>-50</v>
      </c>
      <c r="AR883" s="44">
        <f t="shared" si="206"/>
        <v>10.5</v>
      </c>
      <c r="AS883" s="99" t="str">
        <f t="shared" si="207"/>
        <v>-</v>
      </c>
      <c r="AT883" s="99" t="str">
        <f t="shared" si="208"/>
        <v>n/a</v>
      </c>
      <c r="AU883" s="99" t="str">
        <f t="shared" si="209"/>
        <v>+</v>
      </c>
      <c r="AV883" s="99" t="str">
        <f t="shared" si="210"/>
        <v>-</v>
      </c>
      <c r="AW883" s="99" t="str">
        <f t="shared" si="211"/>
        <v>-</v>
      </c>
    </row>
    <row r="884" spans="1:49" ht="15">
      <c r="A884" s="56">
        <v>43621</v>
      </c>
      <c r="B884" s="57" t="s">
        <v>115</v>
      </c>
      <c r="C884" s="57" t="s">
        <v>126</v>
      </c>
      <c r="D884" s="57" t="s">
        <v>3065</v>
      </c>
      <c r="E884" s="57" t="s">
        <v>201</v>
      </c>
      <c r="F884" s="57" t="s">
        <v>197</v>
      </c>
      <c r="G884" s="57">
        <v>0</v>
      </c>
      <c r="H884" s="57">
        <v>1</v>
      </c>
      <c r="I884" s="57">
        <v>3.38</v>
      </c>
      <c r="J884" s="57">
        <v>3.12</v>
      </c>
      <c r="K884" s="57">
        <v>2.04</v>
      </c>
      <c r="L884" s="57">
        <v>1.34</v>
      </c>
      <c r="M884" s="57">
        <v>4</v>
      </c>
      <c r="N884" s="57">
        <v>16</v>
      </c>
      <c r="O884" s="57">
        <v>1</v>
      </c>
      <c r="P884" s="57">
        <v>2</v>
      </c>
      <c r="Q884" s="57">
        <v>7</v>
      </c>
      <c r="R884" s="57">
        <v>0</v>
      </c>
      <c r="S884" s="57">
        <v>0</v>
      </c>
      <c r="T884" s="57">
        <v>100</v>
      </c>
      <c r="U884" s="57">
        <v>25</v>
      </c>
      <c r="V884" s="57">
        <v>0</v>
      </c>
      <c r="W884" s="57">
        <v>75</v>
      </c>
      <c r="X884" s="57">
        <v>43.75</v>
      </c>
      <c r="Y884" s="57">
        <v>12.5</v>
      </c>
      <c r="Z884" s="57">
        <v>43.75</v>
      </c>
      <c r="AA884" s="57">
        <v>50</v>
      </c>
      <c r="AB884" s="57">
        <v>28.57</v>
      </c>
      <c r="AC884" s="57">
        <v>0</v>
      </c>
      <c r="AD884" s="57">
        <v>10</v>
      </c>
      <c r="AE884" s="57">
        <v>0</v>
      </c>
      <c r="AF884" s="57">
        <v>60</v>
      </c>
      <c r="AI884" s="45">
        <f t="shared" si="197"/>
        <v>-41.25</v>
      </c>
      <c r="AJ884" s="46">
        <f t="shared" si="198"/>
        <v>41.25</v>
      </c>
      <c r="AK884" s="63" t="str">
        <f t="shared" si="199"/>
        <v>N</v>
      </c>
      <c r="AL884" s="63" t="str">
        <f t="shared" si="200"/>
        <v>Y</v>
      </c>
      <c r="AM884" s="44" t="str">
        <f t="shared" si="201"/>
        <v>Loss</v>
      </c>
      <c r="AN884" s="44" t="str">
        <f t="shared" si="202"/>
        <v>Loss</v>
      </c>
      <c r="AO884" s="44" t="str">
        <f t="shared" si="203"/>
        <v>Win</v>
      </c>
      <c r="AP884" s="44">
        <f t="shared" si="204"/>
        <v>-50</v>
      </c>
      <c r="AQ884" s="44">
        <f t="shared" si="205"/>
        <v>-50</v>
      </c>
      <c r="AR884" s="44">
        <f t="shared" si="206"/>
        <v>52</v>
      </c>
      <c r="AS884" s="99" t="str">
        <f t="shared" si="207"/>
        <v>-</v>
      </c>
      <c r="AT884" s="99" t="str">
        <f t="shared" si="208"/>
        <v>-</v>
      </c>
      <c r="AU884" s="99" t="str">
        <f t="shared" si="209"/>
        <v>-</v>
      </c>
      <c r="AV884" s="99" t="str">
        <f t="shared" si="210"/>
        <v>+</v>
      </c>
      <c r="AW884" s="99" t="str">
        <f t="shared" si="211"/>
        <v>-</v>
      </c>
    </row>
    <row r="885" spans="1:49" ht="15">
      <c r="A885" s="56">
        <v>43621</v>
      </c>
      <c r="B885" s="57" t="s">
        <v>2210</v>
      </c>
      <c r="C885" s="57" t="s">
        <v>2211</v>
      </c>
      <c r="D885" s="57" t="s">
        <v>3066</v>
      </c>
      <c r="E885" s="57" t="s">
        <v>2213</v>
      </c>
      <c r="F885" s="57" t="s">
        <v>3067</v>
      </c>
      <c r="G885" s="57">
        <v>1</v>
      </c>
      <c r="H885" s="57">
        <v>1</v>
      </c>
      <c r="I885" s="57">
        <v>1.83</v>
      </c>
      <c r="J885" s="57">
        <v>4.3</v>
      </c>
      <c r="K885" s="57">
        <v>3.21</v>
      </c>
      <c r="L885" s="57">
        <v>-1.38</v>
      </c>
      <c r="M885" s="57">
        <v>36</v>
      </c>
      <c r="N885" s="57">
        <v>1</v>
      </c>
      <c r="O885" s="57">
        <v>0</v>
      </c>
      <c r="P885" s="57">
        <v>19</v>
      </c>
      <c r="Q885" s="57">
        <v>1</v>
      </c>
      <c r="R885" s="57">
        <v>0</v>
      </c>
      <c r="S885" s="57">
        <v>0</v>
      </c>
      <c r="T885" s="57">
        <v>0</v>
      </c>
      <c r="U885" s="57">
        <v>25</v>
      </c>
      <c r="V885" s="57">
        <v>16.670000000000002</v>
      </c>
      <c r="W885" s="57">
        <v>58.33</v>
      </c>
      <c r="X885" s="57">
        <v>100</v>
      </c>
      <c r="Y885" s="57">
        <v>0</v>
      </c>
      <c r="Z885" s="57">
        <v>0</v>
      </c>
      <c r="AA885" s="57">
        <v>36.840000000000003</v>
      </c>
      <c r="AB885" s="57">
        <v>100</v>
      </c>
      <c r="AC885" s="57">
        <v>12</v>
      </c>
      <c r="AD885" s="57">
        <v>1</v>
      </c>
      <c r="AE885" s="57">
        <v>41.67</v>
      </c>
      <c r="AF885" s="57">
        <v>100</v>
      </c>
      <c r="AI885" s="45">
        <f t="shared" si="197"/>
        <v>-24.999000000000002</v>
      </c>
      <c r="AJ885" s="46">
        <f t="shared" si="198"/>
        <v>24.999000000000002</v>
      </c>
      <c r="AK885" s="63" t="str">
        <f t="shared" si="199"/>
        <v>N</v>
      </c>
      <c r="AL885" s="63" t="str">
        <f t="shared" si="200"/>
        <v>Y</v>
      </c>
      <c r="AM885" s="44" t="str">
        <f t="shared" si="201"/>
        <v>Loss</v>
      </c>
      <c r="AN885" s="44" t="str">
        <f t="shared" si="202"/>
        <v>Win</v>
      </c>
      <c r="AO885" s="44" t="str">
        <f t="shared" si="203"/>
        <v>Loss</v>
      </c>
      <c r="AP885" s="44">
        <f t="shared" si="204"/>
        <v>-50</v>
      </c>
      <c r="AQ885" s="44">
        <f t="shared" si="205"/>
        <v>165</v>
      </c>
      <c r="AR885" s="44">
        <f t="shared" si="206"/>
        <v>-50</v>
      </c>
      <c r="AS885" s="99" t="str">
        <f t="shared" si="207"/>
        <v>+</v>
      </c>
      <c r="AT885" s="99" t="str">
        <f t="shared" si="208"/>
        <v>n/a</v>
      </c>
      <c r="AU885" s="99" t="str">
        <f t="shared" si="209"/>
        <v>-</v>
      </c>
      <c r="AV885" s="99" t="str">
        <f t="shared" si="210"/>
        <v>-</v>
      </c>
      <c r="AW885" s="99" t="str">
        <f t="shared" si="211"/>
        <v>-</v>
      </c>
    </row>
    <row r="886" spans="1:49" ht="15">
      <c r="A886" s="56">
        <v>43621</v>
      </c>
      <c r="B886" s="57" t="s">
        <v>2210</v>
      </c>
      <c r="C886" s="57" t="s">
        <v>2211</v>
      </c>
      <c r="D886" s="57" t="s">
        <v>3068</v>
      </c>
      <c r="E886" s="57" t="s">
        <v>3069</v>
      </c>
      <c r="F886" s="57" t="s">
        <v>3070</v>
      </c>
      <c r="G886" s="57">
        <v>0</v>
      </c>
      <c r="H886" s="57">
        <v>1</v>
      </c>
      <c r="I886" s="57">
        <v>2.86</v>
      </c>
      <c r="J886" s="57">
        <v>4.1399999999999997</v>
      </c>
      <c r="K886" s="57">
        <v>2</v>
      </c>
      <c r="L886" s="57">
        <v>0.86</v>
      </c>
      <c r="M886" s="57">
        <v>5</v>
      </c>
      <c r="N886" s="57">
        <v>34</v>
      </c>
      <c r="O886" s="57">
        <v>0</v>
      </c>
      <c r="P886" s="57">
        <v>1</v>
      </c>
      <c r="Q886" s="57">
        <v>18</v>
      </c>
      <c r="R886" s="57">
        <v>0</v>
      </c>
      <c r="S886" s="57">
        <v>0</v>
      </c>
      <c r="T886" s="57">
        <v>0</v>
      </c>
      <c r="U886" s="57">
        <v>80</v>
      </c>
      <c r="V886" s="57">
        <v>0</v>
      </c>
      <c r="W886" s="57">
        <v>20</v>
      </c>
      <c r="X886" s="57">
        <v>17.649999999999999</v>
      </c>
      <c r="Y886" s="57">
        <v>14.71</v>
      </c>
      <c r="Z886" s="57">
        <v>67.650000000000006</v>
      </c>
      <c r="AA886" s="57">
        <v>100</v>
      </c>
      <c r="AB886" s="57">
        <v>11.11</v>
      </c>
      <c r="AC886" s="57">
        <v>2</v>
      </c>
      <c r="AD886" s="57">
        <v>6</v>
      </c>
      <c r="AE886" s="57">
        <v>100</v>
      </c>
      <c r="AF886" s="57">
        <v>16.670000000000002</v>
      </c>
      <c r="AI886" s="45">
        <f t="shared" si="197"/>
        <v>20.529000000000003</v>
      </c>
      <c r="AJ886" s="46">
        <f t="shared" si="198"/>
        <v>-20.529000000000003</v>
      </c>
      <c r="AK886" s="63" t="str">
        <f t="shared" si="199"/>
        <v>Y</v>
      </c>
      <c r="AL886" s="63" t="str">
        <f t="shared" si="200"/>
        <v>N</v>
      </c>
      <c r="AM886" s="44" t="str">
        <f t="shared" si="201"/>
        <v>Loss</v>
      </c>
      <c r="AN886" s="44" t="str">
        <f t="shared" si="202"/>
        <v>Loss</v>
      </c>
      <c r="AO886" s="44" t="str">
        <f t="shared" si="203"/>
        <v>Win</v>
      </c>
      <c r="AP886" s="44">
        <f t="shared" si="204"/>
        <v>-50</v>
      </c>
      <c r="AQ886" s="44">
        <f t="shared" si="205"/>
        <v>-50</v>
      </c>
      <c r="AR886" s="44">
        <f t="shared" si="206"/>
        <v>50</v>
      </c>
      <c r="AS886" s="99" t="str">
        <f t="shared" si="207"/>
        <v>-</v>
      </c>
      <c r="AT886" s="99" t="str">
        <f t="shared" si="208"/>
        <v>n/a</v>
      </c>
      <c r="AU886" s="99" t="str">
        <f t="shared" si="209"/>
        <v>+</v>
      </c>
      <c r="AV886" s="99" t="str">
        <f t="shared" si="210"/>
        <v>+</v>
      </c>
      <c r="AW886" s="99" t="str">
        <f t="shared" si="211"/>
        <v>+</v>
      </c>
    </row>
    <row r="887" spans="1:49" ht="15">
      <c r="A887" s="56">
        <v>43621</v>
      </c>
      <c r="B887" s="57" t="s">
        <v>1593</v>
      </c>
      <c r="C887" s="57" t="s">
        <v>257</v>
      </c>
      <c r="D887" s="57" t="s">
        <v>3071</v>
      </c>
      <c r="E887" s="57" t="s">
        <v>1596</v>
      </c>
      <c r="F887" s="57" t="s">
        <v>1598</v>
      </c>
      <c r="G887" s="57">
        <v>2</v>
      </c>
      <c r="H887" s="57">
        <v>2</v>
      </c>
      <c r="I887" s="57">
        <v>1.92</v>
      </c>
      <c r="J887" s="57">
        <v>3.15</v>
      </c>
      <c r="K887" s="57">
        <v>4.24</v>
      </c>
      <c r="L887" s="57">
        <v>-2.3199999999999998</v>
      </c>
      <c r="M887" s="57">
        <v>14</v>
      </c>
      <c r="N887" s="57">
        <v>14</v>
      </c>
      <c r="O887" s="57">
        <v>0</v>
      </c>
      <c r="P887" s="57">
        <v>7</v>
      </c>
      <c r="Q887" s="57">
        <v>7</v>
      </c>
      <c r="R887" s="57">
        <v>0</v>
      </c>
      <c r="S887" s="57">
        <v>0</v>
      </c>
      <c r="T887" s="57">
        <v>0</v>
      </c>
      <c r="U887" s="57">
        <v>35.71</v>
      </c>
      <c r="V887" s="57">
        <v>28.57</v>
      </c>
      <c r="W887" s="57">
        <v>35.71</v>
      </c>
      <c r="X887" s="57">
        <v>21.43</v>
      </c>
      <c r="Y887" s="57">
        <v>14.29</v>
      </c>
      <c r="Z887" s="57">
        <v>64.290000000000006</v>
      </c>
      <c r="AA887" s="57">
        <v>42.86</v>
      </c>
      <c r="AB887" s="57">
        <v>14.29</v>
      </c>
      <c r="AC887" s="57">
        <v>10</v>
      </c>
      <c r="AD887" s="57">
        <v>3</v>
      </c>
      <c r="AE887" s="57">
        <v>40</v>
      </c>
      <c r="AF887" s="57">
        <v>0</v>
      </c>
      <c r="AI887" s="45">
        <f t="shared" si="197"/>
        <v>10.000000000000002</v>
      </c>
      <c r="AJ887" s="46">
        <f t="shared" si="198"/>
        <v>-10.000000000000002</v>
      </c>
      <c r="AK887" s="63" t="str">
        <f t="shared" si="199"/>
        <v>N</v>
      </c>
      <c r="AL887" s="63" t="str">
        <f t="shared" si="200"/>
        <v>N</v>
      </c>
      <c r="AM887" s="44" t="str">
        <f t="shared" si="201"/>
        <v>Loss</v>
      </c>
      <c r="AN887" s="44" t="str">
        <f t="shared" si="202"/>
        <v>Win</v>
      </c>
      <c r="AO887" s="44" t="str">
        <f t="shared" si="203"/>
        <v>Loss</v>
      </c>
      <c r="AP887" s="44">
        <f t="shared" si="204"/>
        <v>-50</v>
      </c>
      <c r="AQ887" s="44">
        <f t="shared" si="205"/>
        <v>107.5</v>
      </c>
      <c r="AR887" s="44">
        <f t="shared" si="206"/>
        <v>-50</v>
      </c>
      <c r="AS887" s="99" t="str">
        <f t="shared" si="207"/>
        <v>+</v>
      </c>
      <c r="AT887" s="99" t="str">
        <f t="shared" si="208"/>
        <v>n/a</v>
      </c>
      <c r="AU887" s="99" t="str">
        <f t="shared" si="209"/>
        <v>+</v>
      </c>
      <c r="AV887" s="99" t="str">
        <f t="shared" si="210"/>
        <v>+</v>
      </c>
      <c r="AW887" s="99" t="str">
        <f t="shared" si="211"/>
        <v>+</v>
      </c>
    </row>
    <row r="888" spans="1:49" ht="15">
      <c r="A888" s="56">
        <v>43621</v>
      </c>
      <c r="B888" s="57" t="s">
        <v>395</v>
      </c>
      <c r="C888" s="57" t="s">
        <v>396</v>
      </c>
      <c r="D888" s="57" t="s">
        <v>3072</v>
      </c>
      <c r="E888" s="57" t="s">
        <v>399</v>
      </c>
      <c r="F888" s="57" t="s">
        <v>3073</v>
      </c>
      <c r="G888" s="57">
        <v>0</v>
      </c>
      <c r="H888" s="57">
        <v>3</v>
      </c>
      <c r="I888" s="57">
        <v>10.93</v>
      </c>
      <c r="J888" s="57">
        <v>4.6100000000000003</v>
      </c>
      <c r="K888" s="57">
        <v>1.3</v>
      </c>
      <c r="L888" s="57">
        <v>9.6300000000000008</v>
      </c>
      <c r="M888" s="57">
        <v>10</v>
      </c>
      <c r="N888" s="57">
        <v>12</v>
      </c>
      <c r="O888" s="57">
        <v>0</v>
      </c>
      <c r="P888" s="57">
        <v>5</v>
      </c>
      <c r="Q888" s="57">
        <v>6</v>
      </c>
      <c r="R888" s="57">
        <v>0</v>
      </c>
      <c r="S888" s="57">
        <v>0</v>
      </c>
      <c r="T888" s="57">
        <v>0</v>
      </c>
      <c r="U888" s="57">
        <v>0</v>
      </c>
      <c r="V888" s="57">
        <v>0</v>
      </c>
      <c r="W888" s="57">
        <v>100</v>
      </c>
      <c r="X888" s="57">
        <v>25</v>
      </c>
      <c r="Y888" s="57">
        <v>25</v>
      </c>
      <c r="Z888" s="57">
        <v>50</v>
      </c>
      <c r="AA888" s="57">
        <v>0</v>
      </c>
      <c r="AB888" s="57">
        <v>16.670000000000002</v>
      </c>
      <c r="AC888" s="57">
        <v>0</v>
      </c>
      <c r="AD888" s="57">
        <v>1</v>
      </c>
      <c r="AE888" s="57">
        <v>0</v>
      </c>
      <c r="AF888" s="57">
        <v>100</v>
      </c>
      <c r="AI888" s="45">
        <f t="shared" si="197"/>
        <v>-17.5</v>
      </c>
      <c r="AJ888" s="46">
        <f t="shared" si="198"/>
        <v>17.5</v>
      </c>
      <c r="AK888" s="63" t="str">
        <f t="shared" si="199"/>
        <v>N</v>
      </c>
      <c r="AL888" s="63" t="str">
        <f t="shared" si="200"/>
        <v>Y</v>
      </c>
      <c r="AM888" s="44" t="str">
        <f t="shared" si="201"/>
        <v>Loss</v>
      </c>
      <c r="AN888" s="44" t="str">
        <f t="shared" si="202"/>
        <v>Loss</v>
      </c>
      <c r="AO888" s="44" t="str">
        <f t="shared" si="203"/>
        <v>Win</v>
      </c>
      <c r="AP888" s="44">
        <f t="shared" si="204"/>
        <v>-50</v>
      </c>
      <c r="AQ888" s="44">
        <f t="shared" si="205"/>
        <v>-50</v>
      </c>
      <c r="AR888" s="44">
        <f t="shared" si="206"/>
        <v>15</v>
      </c>
      <c r="AS888" s="99" t="str">
        <f t="shared" si="207"/>
        <v>-</v>
      </c>
      <c r="AT888" s="99" t="str">
        <f t="shared" si="208"/>
        <v>n/a</v>
      </c>
      <c r="AU888" s="99" t="str">
        <f t="shared" si="209"/>
        <v>-</v>
      </c>
      <c r="AV888" s="99" t="str">
        <f t="shared" si="210"/>
        <v>-</v>
      </c>
      <c r="AW888" s="99" t="str">
        <f t="shared" si="211"/>
        <v>-</v>
      </c>
    </row>
    <row r="889" spans="1:49" ht="15">
      <c r="A889" s="56">
        <v>43621</v>
      </c>
      <c r="B889" s="57" t="s">
        <v>469</v>
      </c>
      <c r="C889" s="57" t="s">
        <v>1603</v>
      </c>
      <c r="D889" s="57" t="s">
        <v>3074</v>
      </c>
      <c r="E889" s="57" t="s">
        <v>1614</v>
      </c>
      <c r="F889" s="57" t="s">
        <v>1605</v>
      </c>
      <c r="G889" s="57">
        <v>2</v>
      </c>
      <c r="H889" s="57">
        <v>2</v>
      </c>
      <c r="I889" s="57">
        <v>2.04</v>
      </c>
      <c r="J889" s="57">
        <v>2.84</v>
      </c>
      <c r="K889" s="57">
        <v>4.0999999999999996</v>
      </c>
      <c r="L889" s="57">
        <v>-2.06</v>
      </c>
      <c r="M889" s="57">
        <v>83</v>
      </c>
      <c r="N889" s="57">
        <v>41</v>
      </c>
      <c r="O889" s="57">
        <v>1</v>
      </c>
      <c r="P889" s="57">
        <v>41</v>
      </c>
      <c r="Q889" s="57">
        <v>21</v>
      </c>
      <c r="R889" s="57">
        <v>100</v>
      </c>
      <c r="S889" s="57">
        <v>0</v>
      </c>
      <c r="T889" s="57">
        <v>0</v>
      </c>
      <c r="U889" s="57">
        <v>48.19</v>
      </c>
      <c r="V889" s="57">
        <v>28.92</v>
      </c>
      <c r="W889" s="57">
        <v>22.89</v>
      </c>
      <c r="X889" s="57">
        <v>48.78</v>
      </c>
      <c r="Y889" s="57">
        <v>29.27</v>
      </c>
      <c r="Z889" s="57">
        <v>21.95</v>
      </c>
      <c r="AA889" s="57">
        <v>51.22</v>
      </c>
      <c r="AB889" s="57">
        <v>33.33</v>
      </c>
      <c r="AC889" s="57">
        <v>55</v>
      </c>
      <c r="AD889" s="57">
        <v>28</v>
      </c>
      <c r="AE889" s="57">
        <v>58.18</v>
      </c>
      <c r="AF889" s="57">
        <v>50</v>
      </c>
      <c r="AI889" s="45">
        <f t="shared" si="197"/>
        <v>29.658999999999999</v>
      </c>
      <c r="AJ889" s="46">
        <f t="shared" si="198"/>
        <v>-29.658999999999999</v>
      </c>
      <c r="AK889" s="63" t="str">
        <f t="shared" si="199"/>
        <v>N</v>
      </c>
      <c r="AL889" s="63" t="str">
        <f t="shared" si="200"/>
        <v>N</v>
      </c>
      <c r="AM889" s="44" t="str">
        <f t="shared" si="201"/>
        <v>Loss</v>
      </c>
      <c r="AN889" s="44" t="str">
        <f t="shared" si="202"/>
        <v>Win</v>
      </c>
      <c r="AO889" s="44" t="str">
        <f t="shared" si="203"/>
        <v>Loss</v>
      </c>
      <c r="AP889" s="44">
        <f t="shared" si="204"/>
        <v>-50</v>
      </c>
      <c r="AQ889" s="44">
        <f t="shared" si="205"/>
        <v>92</v>
      </c>
      <c r="AR889" s="44">
        <f t="shared" si="206"/>
        <v>-50</v>
      </c>
      <c r="AS889" s="99" t="str">
        <f t="shared" si="207"/>
        <v>+</v>
      </c>
      <c r="AT889" s="99" t="str">
        <f t="shared" si="208"/>
        <v>+</v>
      </c>
      <c r="AU889" s="99" t="str">
        <f t="shared" si="209"/>
        <v>-</v>
      </c>
      <c r="AV889" s="99" t="str">
        <f t="shared" si="210"/>
        <v>+</v>
      </c>
      <c r="AW889" s="99" t="str">
        <f t="shared" si="211"/>
        <v>+</v>
      </c>
    </row>
    <row r="890" spans="1:49" ht="15">
      <c r="A890" s="56">
        <v>43621</v>
      </c>
      <c r="B890" s="57" t="s">
        <v>395</v>
      </c>
      <c r="C890" s="57" t="s">
        <v>3075</v>
      </c>
      <c r="D890" s="57" t="s">
        <v>3076</v>
      </c>
      <c r="E890" s="57" t="s">
        <v>1441</v>
      </c>
      <c r="F890" s="57" t="s">
        <v>1203</v>
      </c>
      <c r="G890" s="57">
        <v>3</v>
      </c>
      <c r="H890" s="57">
        <v>1</v>
      </c>
      <c r="I890" s="57">
        <v>1.78</v>
      </c>
      <c r="J890" s="57">
        <v>3.55</v>
      </c>
      <c r="K890" s="57">
        <v>5.04</v>
      </c>
      <c r="L890" s="57">
        <v>-3.26</v>
      </c>
      <c r="M890" s="57">
        <v>6</v>
      </c>
      <c r="N890" s="57">
        <v>6</v>
      </c>
      <c r="O890" s="57">
        <v>0</v>
      </c>
      <c r="P890" s="57">
        <v>4</v>
      </c>
      <c r="Q890" s="57">
        <v>3</v>
      </c>
      <c r="R890" s="57">
        <v>0</v>
      </c>
      <c r="S890" s="57">
        <v>0</v>
      </c>
      <c r="T890" s="57">
        <v>0</v>
      </c>
      <c r="U890" s="57">
        <v>33.33</v>
      </c>
      <c r="V890" s="57">
        <v>66.67</v>
      </c>
      <c r="W890" s="57">
        <v>0</v>
      </c>
      <c r="X890" s="57">
        <v>66.67</v>
      </c>
      <c r="Y890" s="57">
        <v>16.670000000000002</v>
      </c>
      <c r="Z890" s="57">
        <v>16.670000000000002</v>
      </c>
      <c r="AA890" s="57">
        <v>25</v>
      </c>
      <c r="AB890" s="57">
        <v>66.67</v>
      </c>
      <c r="AC890" s="57">
        <v>5</v>
      </c>
      <c r="AD890" s="57">
        <v>4</v>
      </c>
      <c r="AE890" s="57">
        <v>40</v>
      </c>
      <c r="AF890" s="57">
        <v>75</v>
      </c>
      <c r="AI890" s="45">
        <f t="shared" si="197"/>
        <v>1.6660000000000008</v>
      </c>
      <c r="AJ890" s="46">
        <f t="shared" si="198"/>
        <v>-1.6660000000000008</v>
      </c>
      <c r="AK890" s="63" t="str">
        <f t="shared" si="199"/>
        <v>N</v>
      </c>
      <c r="AL890" s="63" t="str">
        <f t="shared" si="200"/>
        <v>N</v>
      </c>
      <c r="AM890" s="44" t="str">
        <f t="shared" si="201"/>
        <v>Win</v>
      </c>
      <c r="AN890" s="44" t="str">
        <f t="shared" si="202"/>
        <v>Loss</v>
      </c>
      <c r="AO890" s="44" t="str">
        <f t="shared" si="203"/>
        <v>Loss</v>
      </c>
      <c r="AP890" s="44">
        <f t="shared" si="204"/>
        <v>39</v>
      </c>
      <c r="AQ890" s="44">
        <f t="shared" si="205"/>
        <v>-50</v>
      </c>
      <c r="AR890" s="44">
        <f t="shared" si="206"/>
        <v>-50</v>
      </c>
      <c r="AS890" s="99" t="str">
        <f t="shared" si="207"/>
        <v>+</v>
      </c>
      <c r="AT890" s="99" t="str">
        <f t="shared" si="208"/>
        <v>n/a</v>
      </c>
      <c r="AU890" s="99" t="str">
        <f t="shared" si="209"/>
        <v>-</v>
      </c>
      <c r="AV890" s="99" t="str">
        <f t="shared" si="210"/>
        <v>-</v>
      </c>
      <c r="AW890" s="99" t="str">
        <f t="shared" si="211"/>
        <v>+</v>
      </c>
    </row>
    <row r="891" spans="1:49" ht="15">
      <c r="A891" s="56">
        <v>43621</v>
      </c>
      <c r="B891" s="57" t="s">
        <v>469</v>
      </c>
      <c r="C891" s="57" t="s">
        <v>218</v>
      </c>
      <c r="D891" s="57" t="s">
        <v>3077</v>
      </c>
      <c r="E891" s="57" t="s">
        <v>3078</v>
      </c>
      <c r="F891" s="57" t="s">
        <v>3079</v>
      </c>
      <c r="G891" s="57">
        <v>2</v>
      </c>
      <c r="H891" s="57">
        <v>1</v>
      </c>
      <c r="I891" s="57">
        <v>2.06</v>
      </c>
      <c r="J891" s="57">
        <v>3.02</v>
      </c>
      <c r="K891" s="57">
        <v>4.07</v>
      </c>
      <c r="L891" s="57">
        <v>-2.0099999999999998</v>
      </c>
      <c r="M891" s="57">
        <v>68</v>
      </c>
      <c r="N891" s="57">
        <v>67</v>
      </c>
      <c r="O891" s="57">
        <v>2</v>
      </c>
      <c r="P891" s="57">
        <v>34</v>
      </c>
      <c r="Q891" s="57">
        <v>33</v>
      </c>
      <c r="R891" s="57">
        <v>0</v>
      </c>
      <c r="S891" s="57">
        <v>50</v>
      </c>
      <c r="T891" s="57">
        <v>50</v>
      </c>
      <c r="U891" s="57">
        <v>30.88</v>
      </c>
      <c r="V891" s="57">
        <v>26.47</v>
      </c>
      <c r="W891" s="57">
        <v>42.65</v>
      </c>
      <c r="X891" s="57">
        <v>29.85</v>
      </c>
      <c r="Y891" s="57">
        <v>28.36</v>
      </c>
      <c r="Z891" s="57">
        <v>41.79</v>
      </c>
      <c r="AA891" s="57">
        <v>47.06</v>
      </c>
      <c r="AB891" s="57">
        <v>21.21</v>
      </c>
      <c r="AC891" s="57">
        <v>35</v>
      </c>
      <c r="AD891" s="57">
        <v>32</v>
      </c>
      <c r="AE891" s="57">
        <v>45.71</v>
      </c>
      <c r="AF891" s="57">
        <v>43.75</v>
      </c>
      <c r="AI891" s="45">
        <f t="shared" si="197"/>
        <v>-10.154999999999998</v>
      </c>
      <c r="AJ891" s="46">
        <f t="shared" si="198"/>
        <v>20.154999999999998</v>
      </c>
      <c r="AK891" s="63" t="str">
        <f t="shared" si="199"/>
        <v>N</v>
      </c>
      <c r="AL891" s="63" t="str">
        <f t="shared" si="200"/>
        <v>N</v>
      </c>
      <c r="AM891" s="44" t="str">
        <f t="shared" si="201"/>
        <v>Win</v>
      </c>
      <c r="AN891" s="44" t="str">
        <f t="shared" si="202"/>
        <v>Loss</v>
      </c>
      <c r="AO891" s="44" t="str">
        <f t="shared" si="203"/>
        <v>Loss</v>
      </c>
      <c r="AP891" s="44">
        <f t="shared" si="204"/>
        <v>53</v>
      </c>
      <c r="AQ891" s="44">
        <f t="shared" si="205"/>
        <v>-50</v>
      </c>
      <c r="AR891" s="44">
        <f t="shared" si="206"/>
        <v>-50</v>
      </c>
      <c r="AS891" s="99" t="str">
        <f t="shared" si="207"/>
        <v>+</v>
      </c>
      <c r="AT891" s="99" t="str">
        <f t="shared" si="208"/>
        <v>-</v>
      </c>
      <c r="AU891" s="99" t="str">
        <f t="shared" si="209"/>
        <v>+</v>
      </c>
      <c r="AV891" s="99" t="str">
        <f t="shared" si="210"/>
        <v>+</v>
      </c>
      <c r="AW891" s="99" t="str">
        <f t="shared" si="211"/>
        <v>-</v>
      </c>
    </row>
    <row r="892" spans="1:49" ht="15">
      <c r="A892" s="56">
        <v>43621</v>
      </c>
      <c r="B892" s="57" t="s">
        <v>516</v>
      </c>
      <c r="C892" s="57" t="s">
        <v>3080</v>
      </c>
      <c r="D892" s="57" t="s">
        <v>3081</v>
      </c>
      <c r="E892" s="57" t="s">
        <v>3082</v>
      </c>
      <c r="F892" s="57" t="s">
        <v>2645</v>
      </c>
      <c r="G892" s="57">
        <v>4</v>
      </c>
      <c r="H892" s="57">
        <v>3</v>
      </c>
      <c r="I892" s="57">
        <v>1.43</v>
      </c>
      <c r="J892" s="57">
        <v>4.37</v>
      </c>
      <c r="K892" s="57">
        <v>6.62</v>
      </c>
      <c r="L892" s="57">
        <v>-5.19</v>
      </c>
      <c r="M892" s="57">
        <v>25</v>
      </c>
      <c r="N892" s="57">
        <v>18</v>
      </c>
      <c r="O892" s="57">
        <v>0</v>
      </c>
      <c r="P892" s="57">
        <v>12</v>
      </c>
      <c r="Q892" s="57">
        <v>9</v>
      </c>
      <c r="R892" s="57">
        <v>0</v>
      </c>
      <c r="S892" s="57">
        <v>0</v>
      </c>
      <c r="T892" s="57">
        <v>0</v>
      </c>
      <c r="U892" s="57">
        <v>48</v>
      </c>
      <c r="V892" s="57">
        <v>28</v>
      </c>
      <c r="W892" s="57">
        <v>24</v>
      </c>
      <c r="X892" s="57">
        <v>33.33</v>
      </c>
      <c r="Y892" s="57">
        <v>27.78</v>
      </c>
      <c r="Z892" s="57">
        <v>38.89</v>
      </c>
      <c r="AA892" s="57">
        <v>66.67</v>
      </c>
      <c r="AB892" s="57">
        <v>22.22</v>
      </c>
      <c r="AC892" s="57">
        <v>15</v>
      </c>
      <c r="AD892" s="57">
        <v>11</v>
      </c>
      <c r="AE892" s="57">
        <v>66.67</v>
      </c>
      <c r="AF892" s="57">
        <v>45.45</v>
      </c>
      <c r="AI892" s="45">
        <f t="shared" si="197"/>
        <v>5.9340000000000011</v>
      </c>
      <c r="AJ892" s="46">
        <f t="shared" si="198"/>
        <v>-5.9340000000000011</v>
      </c>
      <c r="AK892" s="63" t="str">
        <f t="shared" si="199"/>
        <v>N</v>
      </c>
      <c r="AL892" s="63" t="str">
        <f t="shared" si="200"/>
        <v>N</v>
      </c>
      <c r="AM892" s="44" t="str">
        <f t="shared" si="201"/>
        <v>Win</v>
      </c>
      <c r="AN892" s="44" t="str">
        <f t="shared" si="202"/>
        <v>Loss</v>
      </c>
      <c r="AO892" s="44" t="str">
        <f t="shared" si="203"/>
        <v>Loss</v>
      </c>
      <c r="AP892" s="44">
        <f t="shared" si="204"/>
        <v>21.5</v>
      </c>
      <c r="AQ892" s="44">
        <f t="shared" si="205"/>
        <v>-50</v>
      </c>
      <c r="AR892" s="44">
        <f t="shared" si="206"/>
        <v>-50</v>
      </c>
      <c r="AS892" s="99" t="str">
        <f t="shared" si="207"/>
        <v>+</v>
      </c>
      <c r="AT892" s="99" t="str">
        <f t="shared" si="208"/>
        <v>n/a</v>
      </c>
      <c r="AU892" s="99" t="str">
        <f t="shared" si="209"/>
        <v>+</v>
      </c>
      <c r="AV892" s="99" t="str">
        <f t="shared" si="210"/>
        <v>+</v>
      </c>
      <c r="AW892" s="99" t="str">
        <f t="shared" si="211"/>
        <v>+</v>
      </c>
    </row>
    <row r="893" spans="1:49" ht="15">
      <c r="A893" s="56">
        <v>43621</v>
      </c>
      <c r="B893" s="57" t="s">
        <v>516</v>
      </c>
      <c r="C893" s="57" t="s">
        <v>3080</v>
      </c>
      <c r="D893" s="57" t="s">
        <v>3083</v>
      </c>
      <c r="E893" s="57" t="s">
        <v>3084</v>
      </c>
      <c r="F893" s="57" t="s">
        <v>3085</v>
      </c>
      <c r="G893" s="57">
        <v>2</v>
      </c>
      <c r="H893" s="57">
        <v>0</v>
      </c>
      <c r="I893" s="57">
        <v>1</v>
      </c>
      <c r="J893" s="57">
        <v>1</v>
      </c>
      <c r="K893" s="57">
        <v>1</v>
      </c>
      <c r="L893" s="57">
        <v>0</v>
      </c>
      <c r="M893" s="57">
        <v>17</v>
      </c>
      <c r="N893" s="57">
        <v>8</v>
      </c>
      <c r="O893" s="57">
        <v>3</v>
      </c>
      <c r="P893" s="57">
        <v>9</v>
      </c>
      <c r="Q893" s="57">
        <v>3</v>
      </c>
      <c r="R893" s="57">
        <v>66.67</v>
      </c>
      <c r="S893" s="57">
        <v>0</v>
      </c>
      <c r="T893" s="57">
        <v>33.33</v>
      </c>
      <c r="U893" s="57">
        <v>35.29</v>
      </c>
      <c r="V893" s="57">
        <v>23.53</v>
      </c>
      <c r="W893" s="57">
        <v>41.18</v>
      </c>
      <c r="X893" s="57">
        <v>37.5</v>
      </c>
      <c r="Y893" s="57">
        <v>12.5</v>
      </c>
      <c r="Z893" s="57">
        <v>50</v>
      </c>
      <c r="AA893" s="57">
        <v>44.44</v>
      </c>
      <c r="AB893" s="57">
        <v>33.33</v>
      </c>
      <c r="AC893" s="57">
        <v>8</v>
      </c>
      <c r="AD893" s="57">
        <v>3</v>
      </c>
      <c r="AE893" s="57">
        <v>50</v>
      </c>
      <c r="AF893" s="57">
        <v>33.33</v>
      </c>
      <c r="AI893" s="45">
        <f t="shared" si="197"/>
        <v>12.427000000000003</v>
      </c>
      <c r="AJ893" s="46">
        <f t="shared" si="198"/>
        <v>-12.427000000000003</v>
      </c>
      <c r="AK893" s="63" t="str">
        <f t="shared" si="199"/>
        <v>N</v>
      </c>
      <c r="AL893" s="63" t="str">
        <f t="shared" si="200"/>
        <v>N</v>
      </c>
      <c r="AM893" s="44" t="str">
        <f t="shared" si="201"/>
        <v>Win</v>
      </c>
      <c r="AN893" s="44" t="str">
        <f t="shared" si="202"/>
        <v>Loss</v>
      </c>
      <c r="AO893" s="44" t="str">
        <f t="shared" si="203"/>
        <v>Loss</v>
      </c>
      <c r="AP893" s="44">
        <f t="shared" si="204"/>
        <v>0</v>
      </c>
      <c r="AQ893" s="44">
        <f t="shared" si="205"/>
        <v>-50</v>
      </c>
      <c r="AR893" s="44">
        <f t="shared" si="206"/>
        <v>-50</v>
      </c>
      <c r="AS893" s="99" t="str">
        <f t="shared" si="207"/>
        <v>-</v>
      </c>
      <c r="AT893" s="99" t="str">
        <f t="shared" si="208"/>
        <v>+</v>
      </c>
      <c r="AU893" s="99" t="str">
        <f t="shared" si="209"/>
        <v>-</v>
      </c>
      <c r="AV893" s="99" t="str">
        <f t="shared" si="210"/>
        <v>+</v>
      </c>
      <c r="AW893" s="99" t="str">
        <f t="shared" si="211"/>
        <v>+</v>
      </c>
    </row>
    <row r="894" spans="1:49" ht="15">
      <c r="A894" s="56">
        <v>43621</v>
      </c>
      <c r="B894" s="57" t="s">
        <v>489</v>
      </c>
      <c r="C894" s="57" t="s">
        <v>490</v>
      </c>
      <c r="D894" s="57" t="s">
        <v>3086</v>
      </c>
      <c r="E894" s="57" t="s">
        <v>531</v>
      </c>
      <c r="F894" s="57" t="s">
        <v>492</v>
      </c>
      <c r="G894" s="57">
        <v>3</v>
      </c>
      <c r="H894" s="57">
        <v>0</v>
      </c>
      <c r="I894" s="57">
        <v>1.33</v>
      </c>
      <c r="J894" s="57">
        <v>4.34</v>
      </c>
      <c r="K894" s="57">
        <v>9.4600000000000009</v>
      </c>
      <c r="L894" s="57">
        <v>-8.1300000000000008</v>
      </c>
      <c r="M894" s="57">
        <v>31</v>
      </c>
      <c r="N894" s="57">
        <v>34</v>
      </c>
      <c r="O894" s="57">
        <v>2</v>
      </c>
      <c r="P894" s="57">
        <v>15</v>
      </c>
      <c r="Q894" s="57">
        <v>16</v>
      </c>
      <c r="R894" s="57">
        <v>50</v>
      </c>
      <c r="S894" s="57">
        <v>0</v>
      </c>
      <c r="T894" s="57">
        <v>50</v>
      </c>
      <c r="U894" s="57">
        <v>48.39</v>
      </c>
      <c r="V894" s="57">
        <v>29.03</v>
      </c>
      <c r="W894" s="57">
        <v>22.58</v>
      </c>
      <c r="X894" s="57">
        <v>32.35</v>
      </c>
      <c r="Y894" s="57">
        <v>35.29</v>
      </c>
      <c r="Z894" s="57">
        <v>32.35</v>
      </c>
      <c r="AA894" s="57">
        <v>53.33</v>
      </c>
      <c r="AB894" s="57">
        <v>18.75</v>
      </c>
      <c r="AC894" s="57">
        <v>15</v>
      </c>
      <c r="AD894" s="57">
        <v>17</v>
      </c>
      <c r="AE894" s="57">
        <v>53.33</v>
      </c>
      <c r="AF894" s="57">
        <v>47.06</v>
      </c>
      <c r="AI894" s="45">
        <f t="shared" si="197"/>
        <v>4.5360000000000014</v>
      </c>
      <c r="AJ894" s="46">
        <f t="shared" si="198"/>
        <v>-4.5360000000000014</v>
      </c>
      <c r="AK894" s="63" t="str">
        <f t="shared" si="199"/>
        <v>N</v>
      </c>
      <c r="AL894" s="63" t="str">
        <f t="shared" si="200"/>
        <v>N</v>
      </c>
      <c r="AM894" s="44" t="str">
        <f t="shared" si="201"/>
        <v>Win</v>
      </c>
      <c r="AN894" s="44" t="str">
        <f t="shared" si="202"/>
        <v>Loss</v>
      </c>
      <c r="AO894" s="44" t="str">
        <f t="shared" si="203"/>
        <v>Loss</v>
      </c>
      <c r="AP894" s="44">
        <f t="shared" si="204"/>
        <v>16.5</v>
      </c>
      <c r="AQ894" s="44">
        <f t="shared" si="205"/>
        <v>-50</v>
      </c>
      <c r="AR894" s="44">
        <f t="shared" si="206"/>
        <v>-50</v>
      </c>
      <c r="AS894" s="99" t="str">
        <f t="shared" si="207"/>
        <v>+</v>
      </c>
      <c r="AT894" s="99" t="str">
        <f t="shared" si="208"/>
        <v>-</v>
      </c>
      <c r="AU894" s="99" t="str">
        <f t="shared" si="209"/>
        <v>+</v>
      </c>
      <c r="AV894" s="99" t="str">
        <f t="shared" si="210"/>
        <v>+</v>
      </c>
      <c r="AW894" s="99" t="str">
        <f t="shared" si="211"/>
        <v>+</v>
      </c>
    </row>
    <row r="895" spans="1:49" ht="15">
      <c r="A895" s="56">
        <v>43621</v>
      </c>
      <c r="B895" s="57" t="s">
        <v>489</v>
      </c>
      <c r="C895" s="57" t="s">
        <v>490</v>
      </c>
      <c r="D895" s="57" t="s">
        <v>3087</v>
      </c>
      <c r="E895" s="57" t="s">
        <v>493</v>
      </c>
      <c r="F895" s="57" t="s">
        <v>530</v>
      </c>
      <c r="G895" s="57">
        <v>1</v>
      </c>
      <c r="H895" s="57">
        <v>2</v>
      </c>
      <c r="I895" s="57">
        <v>1.42</v>
      </c>
      <c r="J895" s="57">
        <v>4.0199999999999996</v>
      </c>
      <c r="K895" s="57">
        <v>7.78</v>
      </c>
      <c r="L895" s="57">
        <v>-6.36</v>
      </c>
      <c r="M895" s="57">
        <v>31</v>
      </c>
      <c r="N895" s="57">
        <v>34</v>
      </c>
      <c r="O895" s="57">
        <v>2</v>
      </c>
      <c r="P895" s="57">
        <v>15</v>
      </c>
      <c r="Q895" s="57">
        <v>17</v>
      </c>
      <c r="R895" s="57">
        <v>50</v>
      </c>
      <c r="S895" s="57">
        <v>50</v>
      </c>
      <c r="T895" s="57">
        <v>0</v>
      </c>
      <c r="U895" s="57">
        <v>61.29</v>
      </c>
      <c r="V895" s="57">
        <v>29.03</v>
      </c>
      <c r="W895" s="57">
        <v>9.68</v>
      </c>
      <c r="X895" s="57">
        <v>47.06</v>
      </c>
      <c r="Y895" s="57">
        <v>23.53</v>
      </c>
      <c r="Z895" s="57">
        <v>29.41</v>
      </c>
      <c r="AA895" s="57">
        <v>66.67</v>
      </c>
      <c r="AB895" s="57">
        <v>47.06</v>
      </c>
      <c r="AC895" s="57">
        <v>24</v>
      </c>
      <c r="AD895" s="57">
        <v>19</v>
      </c>
      <c r="AE895" s="57">
        <v>70.83</v>
      </c>
      <c r="AF895" s="57">
        <v>47.37</v>
      </c>
      <c r="AI895" s="45">
        <f t="shared" si="197"/>
        <v>27.342000000000002</v>
      </c>
      <c r="AJ895" s="46">
        <f t="shared" si="198"/>
        <v>-17.342000000000002</v>
      </c>
      <c r="AK895" s="63" t="str">
        <f t="shared" si="199"/>
        <v>N</v>
      </c>
      <c r="AL895" s="63" t="str">
        <f t="shared" si="200"/>
        <v>N</v>
      </c>
      <c r="AM895" s="44" t="str">
        <f t="shared" si="201"/>
        <v>Loss</v>
      </c>
      <c r="AN895" s="44" t="str">
        <f t="shared" si="202"/>
        <v>Loss</v>
      </c>
      <c r="AO895" s="44" t="str">
        <f t="shared" si="203"/>
        <v>Win</v>
      </c>
      <c r="AP895" s="44">
        <f t="shared" si="204"/>
        <v>-50</v>
      </c>
      <c r="AQ895" s="44">
        <f t="shared" si="205"/>
        <v>-50</v>
      </c>
      <c r="AR895" s="44">
        <f t="shared" si="206"/>
        <v>339</v>
      </c>
      <c r="AS895" s="99" t="str">
        <f t="shared" si="207"/>
        <v>+</v>
      </c>
      <c r="AT895" s="99" t="str">
        <f t="shared" si="208"/>
        <v>+</v>
      </c>
      <c r="AU895" s="99" t="str">
        <f t="shared" si="209"/>
        <v>+</v>
      </c>
      <c r="AV895" s="99" t="str">
        <f t="shared" si="210"/>
        <v>+</v>
      </c>
      <c r="AW895" s="99" t="str">
        <f t="shared" si="211"/>
        <v>+</v>
      </c>
    </row>
    <row r="896" spans="1:49" ht="15">
      <c r="A896" s="56">
        <v>43622</v>
      </c>
      <c r="B896" s="57" t="s">
        <v>222</v>
      </c>
      <c r="C896" s="57" t="s">
        <v>223</v>
      </c>
      <c r="D896" s="57" t="s">
        <v>3088</v>
      </c>
      <c r="E896" s="57" t="s">
        <v>562</v>
      </c>
      <c r="F896" s="57" t="s">
        <v>3089</v>
      </c>
      <c r="G896" s="57">
        <v>2</v>
      </c>
      <c r="H896" s="57">
        <v>1</v>
      </c>
      <c r="I896" s="57">
        <v>1.1200000000000001</v>
      </c>
      <c r="J896" s="57">
        <v>7.55</v>
      </c>
      <c r="K896" s="57">
        <v>12.07</v>
      </c>
      <c r="L896" s="57">
        <v>-10.95</v>
      </c>
      <c r="M896" s="57">
        <v>2</v>
      </c>
      <c r="N896" s="57">
        <v>4</v>
      </c>
      <c r="O896" s="57">
        <v>0</v>
      </c>
      <c r="P896" s="57">
        <v>1</v>
      </c>
      <c r="Q896" s="57">
        <v>0</v>
      </c>
      <c r="R896" s="57">
        <v>0</v>
      </c>
      <c r="S896" s="57">
        <v>0</v>
      </c>
      <c r="T896" s="57">
        <v>0</v>
      </c>
      <c r="U896" s="57">
        <v>50</v>
      </c>
      <c r="V896" s="57">
        <v>50</v>
      </c>
      <c r="W896" s="57">
        <v>0</v>
      </c>
      <c r="X896" s="57">
        <v>0</v>
      </c>
      <c r="Y896" s="57">
        <v>0</v>
      </c>
      <c r="Z896" s="57">
        <v>100</v>
      </c>
      <c r="AA896" s="57">
        <v>0</v>
      </c>
      <c r="AB896" s="57">
        <v>0</v>
      </c>
      <c r="AC896" s="57">
        <v>1</v>
      </c>
      <c r="AD896" s="57">
        <v>1</v>
      </c>
      <c r="AE896" s="57">
        <v>0</v>
      </c>
      <c r="AF896" s="57">
        <v>0</v>
      </c>
      <c r="AI896" s="45">
        <f t="shared" si="197"/>
        <v>35</v>
      </c>
      <c r="AJ896" s="46">
        <f t="shared" si="198"/>
        <v>-35</v>
      </c>
      <c r="AK896" s="63" t="str">
        <f t="shared" si="199"/>
        <v>N</v>
      </c>
      <c r="AL896" s="63" t="str">
        <f t="shared" si="200"/>
        <v>N</v>
      </c>
      <c r="AM896" s="44" t="str">
        <f t="shared" si="201"/>
        <v>Win</v>
      </c>
      <c r="AN896" s="44" t="str">
        <f t="shared" si="202"/>
        <v>Loss</v>
      </c>
      <c r="AO896" s="44" t="str">
        <f t="shared" si="203"/>
        <v>Loss</v>
      </c>
      <c r="AP896" s="44">
        <f t="shared" si="204"/>
        <v>6.0000000000000071</v>
      </c>
      <c r="AQ896" s="44">
        <f t="shared" si="205"/>
        <v>-50</v>
      </c>
      <c r="AR896" s="44">
        <f t="shared" si="206"/>
        <v>-50</v>
      </c>
      <c r="AS896" s="99" t="str">
        <f t="shared" si="207"/>
        <v>+</v>
      </c>
      <c r="AT896" s="99" t="str">
        <f t="shared" si="208"/>
        <v>n/a</v>
      </c>
      <c r="AU896" s="99" t="str">
        <f t="shared" si="209"/>
        <v>+</v>
      </c>
      <c r="AV896" s="99" t="str">
        <f t="shared" si="210"/>
        <v>-</v>
      </c>
      <c r="AW896" s="99" t="str">
        <f t="shared" si="211"/>
        <v>+</v>
      </c>
    </row>
    <row r="897" spans="1:49" ht="15">
      <c r="A897" s="56">
        <v>43622</v>
      </c>
      <c r="B897" s="57" t="s">
        <v>115</v>
      </c>
      <c r="C897" s="57" t="s">
        <v>2984</v>
      </c>
      <c r="D897" s="57" t="s">
        <v>3090</v>
      </c>
      <c r="E897" s="57" t="s">
        <v>1637</v>
      </c>
      <c r="F897" s="57" t="s">
        <v>235</v>
      </c>
      <c r="G897" s="57">
        <v>3</v>
      </c>
      <c r="H897" s="57">
        <v>2</v>
      </c>
      <c r="I897" s="57">
        <v>1.64</v>
      </c>
      <c r="J897" s="57">
        <v>3.54</v>
      </c>
      <c r="K897" s="57">
        <v>5.5</v>
      </c>
      <c r="L897" s="57">
        <v>-3.86</v>
      </c>
      <c r="M897" s="57">
        <v>68</v>
      </c>
      <c r="N897" s="57">
        <v>67</v>
      </c>
      <c r="O897" s="57">
        <v>4</v>
      </c>
      <c r="P897" s="57">
        <v>34</v>
      </c>
      <c r="Q897" s="57">
        <v>35</v>
      </c>
      <c r="R897" s="57">
        <v>25</v>
      </c>
      <c r="S897" s="57">
        <v>25</v>
      </c>
      <c r="T897" s="57">
        <v>50</v>
      </c>
      <c r="U897" s="57">
        <v>45.59</v>
      </c>
      <c r="V897" s="57">
        <v>30.88</v>
      </c>
      <c r="W897" s="57">
        <v>23.53</v>
      </c>
      <c r="X897" s="57">
        <v>37.31</v>
      </c>
      <c r="Y897" s="57">
        <v>22.39</v>
      </c>
      <c r="Z897" s="57">
        <v>40.299999999999997</v>
      </c>
      <c r="AA897" s="57">
        <v>67.650000000000006</v>
      </c>
      <c r="AB897" s="57">
        <v>25.71</v>
      </c>
      <c r="AC897" s="57">
        <v>51</v>
      </c>
      <c r="AD897" s="57">
        <v>34</v>
      </c>
      <c r="AE897" s="57">
        <v>58.82</v>
      </c>
      <c r="AF897" s="57">
        <v>55.88</v>
      </c>
      <c r="AI897" s="45">
        <f t="shared" si="197"/>
        <v>0.85899999999999999</v>
      </c>
      <c r="AJ897" s="46">
        <f t="shared" si="198"/>
        <v>4.141</v>
      </c>
      <c r="AK897" s="63" t="str">
        <f t="shared" si="199"/>
        <v>N</v>
      </c>
      <c r="AL897" s="63" t="str">
        <f t="shared" si="200"/>
        <v>N</v>
      </c>
      <c r="AM897" s="44" t="str">
        <f t="shared" si="201"/>
        <v>Win</v>
      </c>
      <c r="AN897" s="44" t="str">
        <f t="shared" si="202"/>
        <v>Loss</v>
      </c>
      <c r="AO897" s="44" t="str">
        <f t="shared" si="203"/>
        <v>Loss</v>
      </c>
      <c r="AP897" s="44">
        <f t="shared" si="204"/>
        <v>32</v>
      </c>
      <c r="AQ897" s="44">
        <f t="shared" si="205"/>
        <v>-50</v>
      </c>
      <c r="AR897" s="44">
        <f t="shared" si="206"/>
        <v>-50</v>
      </c>
      <c r="AS897" s="99" t="str">
        <f t="shared" si="207"/>
        <v>+</v>
      </c>
      <c r="AT897" s="99" t="str">
        <f t="shared" si="208"/>
        <v>-</v>
      </c>
      <c r="AU897" s="99" t="str">
        <f t="shared" si="209"/>
        <v>+</v>
      </c>
      <c r="AV897" s="99" t="str">
        <f t="shared" si="210"/>
        <v>+</v>
      </c>
      <c r="AW897" s="99" t="str">
        <f t="shared" si="211"/>
        <v>+</v>
      </c>
    </row>
    <row r="898" spans="1:49" ht="15">
      <c r="A898" s="56">
        <v>43622</v>
      </c>
      <c r="B898" s="57" t="s">
        <v>115</v>
      </c>
      <c r="C898" s="57" t="s">
        <v>2984</v>
      </c>
      <c r="D898" s="57" t="s">
        <v>3091</v>
      </c>
      <c r="E898" s="57" t="s">
        <v>1639</v>
      </c>
      <c r="F898" s="57" t="s">
        <v>2622</v>
      </c>
      <c r="G898" s="57">
        <v>1</v>
      </c>
      <c r="H898" s="57">
        <v>0</v>
      </c>
      <c r="I898" s="57">
        <v>1.37</v>
      </c>
      <c r="J898" s="57">
        <v>4.2</v>
      </c>
      <c r="K898" s="57">
        <v>9.1300000000000008</v>
      </c>
      <c r="L898" s="57">
        <v>-7.76</v>
      </c>
      <c r="M898" s="57">
        <v>54</v>
      </c>
      <c r="N898" s="57">
        <v>69</v>
      </c>
      <c r="O898" s="57">
        <v>2</v>
      </c>
      <c r="P898" s="57">
        <v>29</v>
      </c>
      <c r="Q898" s="57">
        <v>33</v>
      </c>
      <c r="R898" s="57">
        <v>0</v>
      </c>
      <c r="S898" s="57">
        <v>50</v>
      </c>
      <c r="T898" s="57">
        <v>50</v>
      </c>
      <c r="U898" s="57">
        <v>46.3</v>
      </c>
      <c r="V898" s="57">
        <v>20.37</v>
      </c>
      <c r="W898" s="57">
        <v>33.33</v>
      </c>
      <c r="X898" s="57">
        <v>53.62</v>
      </c>
      <c r="Y898" s="57">
        <v>23.19</v>
      </c>
      <c r="Z898" s="57">
        <v>23.19</v>
      </c>
      <c r="AA898" s="57">
        <v>72.41</v>
      </c>
      <c r="AB898" s="57">
        <v>42.42</v>
      </c>
      <c r="AC898" s="57">
        <v>35</v>
      </c>
      <c r="AD898" s="57">
        <v>46</v>
      </c>
      <c r="AE898" s="57">
        <v>68.569999999999993</v>
      </c>
      <c r="AF898" s="57">
        <v>58.7</v>
      </c>
      <c r="AI898" s="45">
        <f t="shared" si="197"/>
        <v>-13.773999999999997</v>
      </c>
      <c r="AJ898" s="46">
        <f t="shared" si="198"/>
        <v>23.773999999999997</v>
      </c>
      <c r="AK898" s="63" t="str">
        <f t="shared" si="199"/>
        <v>N</v>
      </c>
      <c r="AL898" s="63" t="str">
        <f t="shared" si="200"/>
        <v>N</v>
      </c>
      <c r="AM898" s="44" t="str">
        <f t="shared" si="201"/>
        <v>Win</v>
      </c>
      <c r="AN898" s="44" t="str">
        <f t="shared" si="202"/>
        <v>Loss</v>
      </c>
      <c r="AO898" s="44" t="str">
        <f t="shared" si="203"/>
        <v>Loss</v>
      </c>
      <c r="AP898" s="44">
        <f t="shared" si="204"/>
        <v>18.5</v>
      </c>
      <c r="AQ898" s="44">
        <f t="shared" si="205"/>
        <v>-50</v>
      </c>
      <c r="AR898" s="44">
        <f t="shared" si="206"/>
        <v>-50</v>
      </c>
      <c r="AS898" s="99" t="str">
        <f t="shared" si="207"/>
        <v>+</v>
      </c>
      <c r="AT898" s="99" t="str">
        <f t="shared" si="208"/>
        <v>-</v>
      </c>
      <c r="AU898" s="99" t="str">
        <f t="shared" si="209"/>
        <v>-</v>
      </c>
      <c r="AV898" s="99" t="str">
        <f t="shared" si="210"/>
        <v>+</v>
      </c>
      <c r="AW898" s="99" t="str">
        <f t="shared" si="211"/>
        <v>-</v>
      </c>
    </row>
    <row r="899" spans="1:49" ht="15">
      <c r="A899" s="56">
        <v>43622</v>
      </c>
      <c r="B899" s="57" t="s">
        <v>489</v>
      </c>
      <c r="C899" s="57" t="s">
        <v>490</v>
      </c>
      <c r="D899" s="57" t="s">
        <v>3092</v>
      </c>
      <c r="E899" s="57" t="s">
        <v>2722</v>
      </c>
      <c r="F899" s="57" t="s">
        <v>2706</v>
      </c>
      <c r="G899" s="57">
        <v>1</v>
      </c>
      <c r="H899" s="57">
        <v>2</v>
      </c>
      <c r="I899" s="57">
        <v>2.93</v>
      </c>
      <c r="J899" s="57">
        <v>3.13</v>
      </c>
      <c r="K899" s="57">
        <v>2.41</v>
      </c>
      <c r="L899" s="57">
        <v>0.52</v>
      </c>
      <c r="M899" s="57">
        <v>25</v>
      </c>
      <c r="N899" s="57">
        <v>27</v>
      </c>
      <c r="O899" s="57">
        <v>2</v>
      </c>
      <c r="P899" s="57">
        <v>12</v>
      </c>
      <c r="Q899" s="57">
        <v>13</v>
      </c>
      <c r="R899" s="57">
        <v>50</v>
      </c>
      <c r="S899" s="57">
        <v>50</v>
      </c>
      <c r="T899" s="57">
        <v>0</v>
      </c>
      <c r="U899" s="57">
        <v>40</v>
      </c>
      <c r="V899" s="57">
        <v>28</v>
      </c>
      <c r="W899" s="57">
        <v>32</v>
      </c>
      <c r="X899" s="57">
        <v>44.44</v>
      </c>
      <c r="Y899" s="57">
        <v>29.63</v>
      </c>
      <c r="Z899" s="57">
        <v>25.93</v>
      </c>
      <c r="AA899" s="57">
        <v>50</v>
      </c>
      <c r="AB899" s="57">
        <v>53.85</v>
      </c>
      <c r="AC899" s="57">
        <v>12</v>
      </c>
      <c r="AD899" s="57">
        <v>15</v>
      </c>
      <c r="AE899" s="57">
        <v>50</v>
      </c>
      <c r="AF899" s="57">
        <v>46.67</v>
      </c>
      <c r="AI899" s="45">
        <f t="shared" si="197"/>
        <v>17.734999999999999</v>
      </c>
      <c r="AJ899" s="46">
        <f t="shared" si="198"/>
        <v>-7.7350000000000003</v>
      </c>
      <c r="AK899" s="63" t="str">
        <f t="shared" si="199"/>
        <v>N</v>
      </c>
      <c r="AL899" s="63" t="str">
        <f t="shared" si="200"/>
        <v>N</v>
      </c>
      <c r="AM899" s="44" t="str">
        <f t="shared" si="201"/>
        <v>Loss</v>
      </c>
      <c r="AN899" s="44" t="str">
        <f t="shared" si="202"/>
        <v>Loss</v>
      </c>
      <c r="AO899" s="44" t="str">
        <f t="shared" si="203"/>
        <v>Win</v>
      </c>
      <c r="AP899" s="44">
        <f t="shared" si="204"/>
        <v>-50</v>
      </c>
      <c r="AQ899" s="44">
        <f t="shared" si="205"/>
        <v>-50</v>
      </c>
      <c r="AR899" s="44">
        <f t="shared" si="206"/>
        <v>70.5</v>
      </c>
      <c r="AS899" s="99" t="str">
        <f t="shared" si="207"/>
        <v>-</v>
      </c>
      <c r="AT899" s="99" t="str">
        <f t="shared" si="208"/>
        <v>+</v>
      </c>
      <c r="AU899" s="99" t="str">
        <f t="shared" si="209"/>
        <v>-</v>
      </c>
      <c r="AV899" s="99" t="str">
        <f t="shared" si="210"/>
        <v>-</v>
      </c>
      <c r="AW899" s="99" t="str">
        <f t="shared" si="211"/>
        <v>+</v>
      </c>
    </row>
    <row r="900" spans="1:49" ht="15">
      <c r="A900" s="56">
        <v>43622</v>
      </c>
      <c r="B900" s="57" t="s">
        <v>489</v>
      </c>
      <c r="C900" s="57" t="s">
        <v>490</v>
      </c>
      <c r="D900" s="57" t="s">
        <v>3093</v>
      </c>
      <c r="E900" s="57" t="s">
        <v>2707</v>
      </c>
      <c r="F900" s="57" t="s">
        <v>2721</v>
      </c>
      <c r="G900" s="57">
        <v>2</v>
      </c>
      <c r="H900" s="57">
        <v>3</v>
      </c>
      <c r="I900" s="57">
        <v>3.83</v>
      </c>
      <c r="J900" s="57">
        <v>3.15</v>
      </c>
      <c r="K900" s="57">
        <v>1.99</v>
      </c>
      <c r="L900" s="57">
        <v>1.84</v>
      </c>
      <c r="M900" s="57">
        <v>25</v>
      </c>
      <c r="N900" s="57">
        <v>27</v>
      </c>
      <c r="O900" s="57">
        <v>2</v>
      </c>
      <c r="P900" s="57">
        <v>12</v>
      </c>
      <c r="Q900" s="57">
        <v>13</v>
      </c>
      <c r="R900" s="57">
        <v>0</v>
      </c>
      <c r="S900" s="57">
        <v>100</v>
      </c>
      <c r="T900" s="57">
        <v>0</v>
      </c>
      <c r="U900" s="57">
        <v>36</v>
      </c>
      <c r="V900" s="57">
        <v>32</v>
      </c>
      <c r="W900" s="57">
        <v>32</v>
      </c>
      <c r="X900" s="57">
        <v>33.33</v>
      </c>
      <c r="Y900" s="57">
        <v>55.56</v>
      </c>
      <c r="Z900" s="57">
        <v>11.11</v>
      </c>
      <c r="AA900" s="57">
        <v>50</v>
      </c>
      <c r="AB900" s="57">
        <v>38.46</v>
      </c>
      <c r="AC900" s="57">
        <v>16</v>
      </c>
      <c r="AD900" s="57">
        <v>18</v>
      </c>
      <c r="AE900" s="57">
        <v>43.75</v>
      </c>
      <c r="AF900" s="57">
        <v>33.33</v>
      </c>
      <c r="AI900" s="45">
        <f t="shared" si="197"/>
        <v>3.9999999999999969</v>
      </c>
      <c r="AJ900" s="46">
        <f t="shared" si="198"/>
        <v>16</v>
      </c>
      <c r="AK900" s="63" t="str">
        <f t="shared" si="199"/>
        <v>N</v>
      </c>
      <c r="AL900" s="63" t="str">
        <f t="shared" si="200"/>
        <v>N</v>
      </c>
      <c r="AM900" s="44" t="str">
        <f t="shared" si="201"/>
        <v>Loss</v>
      </c>
      <c r="AN900" s="44" t="str">
        <f t="shared" si="202"/>
        <v>Loss</v>
      </c>
      <c r="AO900" s="44" t="str">
        <f t="shared" si="203"/>
        <v>Win</v>
      </c>
      <c r="AP900" s="44">
        <f t="shared" si="204"/>
        <v>-50</v>
      </c>
      <c r="AQ900" s="44">
        <f t="shared" si="205"/>
        <v>-50</v>
      </c>
      <c r="AR900" s="44">
        <f t="shared" si="206"/>
        <v>49.5</v>
      </c>
      <c r="AS900" s="99" t="str">
        <f t="shared" si="207"/>
        <v>-</v>
      </c>
      <c r="AT900" s="99" t="str">
        <f t="shared" si="208"/>
        <v>-</v>
      </c>
      <c r="AU900" s="99" t="str">
        <f t="shared" si="209"/>
        <v>+</v>
      </c>
      <c r="AV900" s="99" t="str">
        <f t="shared" si="210"/>
        <v>+</v>
      </c>
      <c r="AW900" s="99" t="str">
        <f t="shared" si="211"/>
        <v>+</v>
      </c>
    </row>
    <row r="901" spans="1:49" ht="15">
      <c r="A901" s="56">
        <v>43622</v>
      </c>
      <c r="B901" s="57" t="s">
        <v>222</v>
      </c>
      <c r="C901" s="57" t="s">
        <v>223</v>
      </c>
      <c r="D901" s="57" t="s">
        <v>3094</v>
      </c>
      <c r="E901" s="57" t="s">
        <v>2717</v>
      </c>
      <c r="F901" s="57" t="s">
        <v>1753</v>
      </c>
      <c r="G901" s="57">
        <v>2</v>
      </c>
      <c r="H901" s="57">
        <v>1</v>
      </c>
      <c r="I901" s="57">
        <v>1.5</v>
      </c>
      <c r="J901" s="57">
        <v>4.2699999999999996</v>
      </c>
      <c r="K901" s="57">
        <v>4.68</v>
      </c>
      <c r="L901" s="57">
        <v>-3.18</v>
      </c>
      <c r="M901" s="57">
        <v>3</v>
      </c>
      <c r="N901" s="57">
        <v>2</v>
      </c>
      <c r="O901" s="57">
        <v>0</v>
      </c>
      <c r="P901" s="57">
        <v>1</v>
      </c>
      <c r="Q901" s="57">
        <v>2</v>
      </c>
      <c r="R901" s="57">
        <v>0</v>
      </c>
      <c r="S901" s="57">
        <v>0</v>
      </c>
      <c r="T901" s="57">
        <v>0</v>
      </c>
      <c r="U901" s="57">
        <v>0</v>
      </c>
      <c r="V901" s="57">
        <v>33.33</v>
      </c>
      <c r="W901" s="57">
        <v>66.67</v>
      </c>
      <c r="X901" s="57">
        <v>0</v>
      </c>
      <c r="Y901" s="57">
        <v>0</v>
      </c>
      <c r="Z901" s="57">
        <v>100</v>
      </c>
      <c r="AA901" s="57">
        <v>0</v>
      </c>
      <c r="AB901" s="57">
        <v>0</v>
      </c>
      <c r="AC901" s="57">
        <v>1</v>
      </c>
      <c r="AD901" s="57">
        <v>0</v>
      </c>
      <c r="AE901" s="57">
        <v>0</v>
      </c>
      <c r="AF901" s="57">
        <v>0</v>
      </c>
      <c r="AI901" s="45">
        <f t="shared" si="197"/>
        <v>9.9989999999999988</v>
      </c>
      <c r="AJ901" s="46">
        <f t="shared" si="198"/>
        <v>-9.9989999999999988</v>
      </c>
      <c r="AK901" s="63" t="str">
        <f t="shared" si="199"/>
        <v>N</v>
      </c>
      <c r="AL901" s="63" t="str">
        <f t="shared" si="200"/>
        <v>N</v>
      </c>
      <c r="AM901" s="44" t="str">
        <f t="shared" si="201"/>
        <v>Win</v>
      </c>
      <c r="AN901" s="44" t="str">
        <f t="shared" si="202"/>
        <v>Loss</v>
      </c>
      <c r="AO901" s="44" t="str">
        <f t="shared" si="203"/>
        <v>Loss</v>
      </c>
      <c r="AP901" s="44">
        <f t="shared" si="204"/>
        <v>25</v>
      </c>
      <c r="AQ901" s="44">
        <f t="shared" si="205"/>
        <v>-50</v>
      </c>
      <c r="AR901" s="44">
        <f t="shared" si="206"/>
        <v>-50</v>
      </c>
      <c r="AS901" s="99" t="str">
        <f t="shared" si="207"/>
        <v>+</v>
      </c>
      <c r="AT901" s="99" t="str">
        <f t="shared" si="208"/>
        <v>n/a</v>
      </c>
      <c r="AU901" s="99" t="str">
        <f t="shared" si="209"/>
        <v>-</v>
      </c>
      <c r="AV901" s="99" t="str">
        <f t="shared" si="210"/>
        <v>-</v>
      </c>
      <c r="AW901" s="99" t="str">
        <f t="shared" si="211"/>
        <v>+</v>
      </c>
    </row>
    <row r="902" spans="1:49" ht="15">
      <c r="A902" s="56">
        <v>43622</v>
      </c>
      <c r="B902" s="57" t="s">
        <v>222</v>
      </c>
      <c r="C902" s="57" t="s">
        <v>223</v>
      </c>
      <c r="D902" s="57" t="s">
        <v>3095</v>
      </c>
      <c r="E902" s="57" t="s">
        <v>3096</v>
      </c>
      <c r="F902" s="57" t="s">
        <v>3097</v>
      </c>
      <c r="G902" s="57">
        <v>2</v>
      </c>
      <c r="H902" s="57">
        <v>2</v>
      </c>
      <c r="I902" s="57">
        <v>2.0299999999999998</v>
      </c>
      <c r="J902" s="57">
        <v>3.71</v>
      </c>
      <c r="K902" s="57">
        <v>2.89</v>
      </c>
      <c r="L902" s="57">
        <v>-0.86</v>
      </c>
      <c r="M902" s="57">
        <v>1</v>
      </c>
      <c r="N902" s="57">
        <v>2</v>
      </c>
      <c r="O902" s="57">
        <v>0</v>
      </c>
      <c r="P902" s="57">
        <v>0</v>
      </c>
      <c r="Q902" s="57">
        <v>2</v>
      </c>
      <c r="R902" s="57">
        <v>0</v>
      </c>
      <c r="S902" s="57">
        <v>0</v>
      </c>
      <c r="T902" s="57">
        <v>0</v>
      </c>
      <c r="U902" s="57">
        <v>100</v>
      </c>
      <c r="V902" s="57">
        <v>0</v>
      </c>
      <c r="W902" s="57">
        <v>0</v>
      </c>
      <c r="X902" s="57">
        <v>50</v>
      </c>
      <c r="Y902" s="57">
        <v>0</v>
      </c>
      <c r="Z902" s="57">
        <v>50</v>
      </c>
      <c r="AA902" s="57">
        <v>0</v>
      </c>
      <c r="AB902" s="57">
        <v>50</v>
      </c>
      <c r="AC902" s="57">
        <v>1</v>
      </c>
      <c r="AD902" s="57">
        <v>0</v>
      </c>
      <c r="AE902" s="57">
        <v>100</v>
      </c>
      <c r="AF902" s="57">
        <v>0</v>
      </c>
      <c r="AI902" s="45">
        <f t="shared" si="197"/>
        <v>20</v>
      </c>
      <c r="AJ902" s="46">
        <f t="shared" si="198"/>
        <v>-20</v>
      </c>
      <c r="AK902" s="63" t="str">
        <f t="shared" si="199"/>
        <v>Y</v>
      </c>
      <c r="AL902" s="63" t="str">
        <f t="shared" si="200"/>
        <v>N</v>
      </c>
      <c r="AM902" s="44" t="str">
        <f t="shared" si="201"/>
        <v>Loss</v>
      </c>
      <c r="AN902" s="44" t="str">
        <f t="shared" si="202"/>
        <v>Win</v>
      </c>
      <c r="AO902" s="44" t="str">
        <f t="shared" si="203"/>
        <v>Loss</v>
      </c>
      <c r="AP902" s="44">
        <f t="shared" si="204"/>
        <v>-50</v>
      </c>
      <c r="AQ902" s="44">
        <f t="shared" si="205"/>
        <v>135.5</v>
      </c>
      <c r="AR902" s="44">
        <f t="shared" si="206"/>
        <v>-50</v>
      </c>
      <c r="AS902" s="99" t="str">
        <f t="shared" si="207"/>
        <v>+</v>
      </c>
      <c r="AT902" s="99" t="str">
        <f t="shared" si="208"/>
        <v>n/a</v>
      </c>
      <c r="AU902" s="99" t="str">
        <f t="shared" si="209"/>
        <v>+</v>
      </c>
      <c r="AV902" s="99" t="str">
        <f t="shared" si="210"/>
        <v>-</v>
      </c>
      <c r="AW902" s="99" t="str">
        <f t="shared" si="211"/>
        <v>+</v>
      </c>
    </row>
    <row r="903" spans="1:49" ht="15">
      <c r="A903" s="56">
        <v>43622</v>
      </c>
      <c r="B903" s="57" t="s">
        <v>222</v>
      </c>
      <c r="C903" s="57" t="s">
        <v>223</v>
      </c>
      <c r="D903" s="57" t="s">
        <v>3098</v>
      </c>
      <c r="E903" s="57" t="s">
        <v>568</v>
      </c>
      <c r="F903" s="57" t="s">
        <v>1755</v>
      </c>
      <c r="G903" s="57">
        <v>5</v>
      </c>
      <c r="H903" s="57">
        <v>1</v>
      </c>
      <c r="I903" s="57">
        <v>1.8</v>
      </c>
      <c r="J903" s="57">
        <v>3.71</v>
      </c>
      <c r="K903" s="57">
        <v>3.62</v>
      </c>
      <c r="L903" s="57">
        <v>-1.82</v>
      </c>
      <c r="M903" s="57">
        <v>1</v>
      </c>
      <c r="N903" s="57">
        <v>3</v>
      </c>
      <c r="O903" s="57">
        <v>0</v>
      </c>
      <c r="P903" s="57">
        <v>1</v>
      </c>
      <c r="Q903" s="57">
        <v>1</v>
      </c>
      <c r="R903" s="57">
        <v>0</v>
      </c>
      <c r="S903" s="57">
        <v>0</v>
      </c>
      <c r="T903" s="57">
        <v>0</v>
      </c>
      <c r="U903" s="57">
        <v>0</v>
      </c>
      <c r="V903" s="57">
        <v>0</v>
      </c>
      <c r="W903" s="57">
        <v>100</v>
      </c>
      <c r="X903" s="57">
        <v>0</v>
      </c>
      <c r="Y903" s="57">
        <v>66.67</v>
      </c>
      <c r="Z903" s="57">
        <v>33.33</v>
      </c>
      <c r="AA903" s="57">
        <v>0</v>
      </c>
      <c r="AB903" s="57">
        <v>0</v>
      </c>
      <c r="AC903" s="57">
        <v>1</v>
      </c>
      <c r="AD903" s="57">
        <v>1</v>
      </c>
      <c r="AE903" s="57">
        <v>0</v>
      </c>
      <c r="AF903" s="57">
        <v>0</v>
      </c>
      <c r="AI903" s="45">
        <f t="shared" si="197"/>
        <v>-20.001000000000001</v>
      </c>
      <c r="AJ903" s="46">
        <f t="shared" si="198"/>
        <v>20.001000000000001</v>
      </c>
      <c r="AK903" s="63" t="str">
        <f t="shared" si="199"/>
        <v>N</v>
      </c>
      <c r="AL903" s="63" t="str">
        <f t="shared" si="200"/>
        <v>N</v>
      </c>
      <c r="AM903" s="44" t="str">
        <f t="shared" si="201"/>
        <v>Win</v>
      </c>
      <c r="AN903" s="44" t="str">
        <f t="shared" si="202"/>
        <v>Loss</v>
      </c>
      <c r="AO903" s="44" t="str">
        <f t="shared" si="203"/>
        <v>Loss</v>
      </c>
      <c r="AP903" s="44">
        <f t="shared" si="204"/>
        <v>40</v>
      </c>
      <c r="AQ903" s="44">
        <f t="shared" si="205"/>
        <v>-50</v>
      </c>
      <c r="AR903" s="44">
        <f t="shared" si="206"/>
        <v>-50</v>
      </c>
      <c r="AS903" s="99" t="str">
        <f t="shared" si="207"/>
        <v>+</v>
      </c>
      <c r="AT903" s="99" t="str">
        <f t="shared" si="208"/>
        <v>n/a</v>
      </c>
      <c r="AU903" s="99" t="str">
        <f t="shared" si="209"/>
        <v>-</v>
      </c>
      <c r="AV903" s="99" t="str">
        <f t="shared" si="210"/>
        <v>-</v>
      </c>
      <c r="AW903" s="99" t="str">
        <f t="shared" si="211"/>
        <v>-</v>
      </c>
    </row>
    <row r="904" spans="1:49" ht="15">
      <c r="A904" s="56">
        <v>43622</v>
      </c>
      <c r="B904" s="57" t="s">
        <v>222</v>
      </c>
      <c r="C904" s="57" t="s">
        <v>223</v>
      </c>
      <c r="D904" s="57" t="s">
        <v>3099</v>
      </c>
      <c r="E904" s="57" t="s">
        <v>249</v>
      </c>
      <c r="F904" s="57" t="s">
        <v>3100</v>
      </c>
      <c r="G904" s="57">
        <v>2</v>
      </c>
      <c r="H904" s="57">
        <v>0</v>
      </c>
      <c r="I904" s="57">
        <v>1.86</v>
      </c>
      <c r="J904" s="57">
        <v>3.74</v>
      </c>
      <c r="K904" s="57">
        <v>3.32</v>
      </c>
      <c r="L904" s="57">
        <v>-1.46</v>
      </c>
      <c r="M904" s="57">
        <v>4</v>
      </c>
      <c r="N904" s="57">
        <v>4</v>
      </c>
      <c r="O904" s="57">
        <v>0</v>
      </c>
      <c r="P904" s="57">
        <v>0</v>
      </c>
      <c r="Q904" s="57">
        <v>4</v>
      </c>
      <c r="R904" s="57">
        <v>0</v>
      </c>
      <c r="S904" s="57">
        <v>0</v>
      </c>
      <c r="T904" s="57">
        <v>0</v>
      </c>
      <c r="U904" s="57">
        <v>75</v>
      </c>
      <c r="V904" s="57">
        <v>25</v>
      </c>
      <c r="W904" s="57">
        <v>0</v>
      </c>
      <c r="X904" s="57">
        <v>75</v>
      </c>
      <c r="Y904" s="57">
        <v>0</v>
      </c>
      <c r="Z904" s="57">
        <v>25</v>
      </c>
      <c r="AA904" s="57">
        <v>0</v>
      </c>
      <c r="AB904" s="57">
        <v>75</v>
      </c>
      <c r="AC904" s="57">
        <v>3</v>
      </c>
      <c r="AD904" s="57">
        <v>3</v>
      </c>
      <c r="AE904" s="57">
        <v>66.67</v>
      </c>
      <c r="AF904" s="57">
        <v>100</v>
      </c>
      <c r="AI904" s="45">
        <f t="shared" si="197"/>
        <v>7.5</v>
      </c>
      <c r="AJ904" s="46">
        <f t="shared" si="198"/>
        <v>-7.5</v>
      </c>
      <c r="AK904" s="63" t="str">
        <f t="shared" si="199"/>
        <v>N</v>
      </c>
      <c r="AL904" s="63" t="str">
        <f t="shared" si="200"/>
        <v>N</v>
      </c>
      <c r="AM904" s="44" t="str">
        <f t="shared" si="201"/>
        <v>Win</v>
      </c>
      <c r="AN904" s="44" t="str">
        <f t="shared" si="202"/>
        <v>Loss</v>
      </c>
      <c r="AO904" s="44" t="str">
        <f t="shared" si="203"/>
        <v>Loss</v>
      </c>
      <c r="AP904" s="44">
        <f t="shared" si="204"/>
        <v>43</v>
      </c>
      <c r="AQ904" s="44">
        <f t="shared" si="205"/>
        <v>-50</v>
      </c>
      <c r="AR904" s="44">
        <f t="shared" si="206"/>
        <v>-50</v>
      </c>
      <c r="AS904" s="99" t="str">
        <f t="shared" si="207"/>
        <v>+</v>
      </c>
      <c r="AT904" s="99" t="str">
        <f t="shared" si="208"/>
        <v>n/a</v>
      </c>
      <c r="AU904" s="99" t="str">
        <f t="shared" si="209"/>
        <v>-</v>
      </c>
      <c r="AV904" s="99" t="str">
        <f t="shared" si="210"/>
        <v>-</v>
      </c>
      <c r="AW904" s="99" t="str">
        <f t="shared" si="211"/>
        <v>+</v>
      </c>
    </row>
    <row r="905" spans="1:49" ht="15">
      <c r="A905" s="56">
        <v>43622</v>
      </c>
      <c r="B905" s="57" t="s">
        <v>222</v>
      </c>
      <c r="C905" s="57" t="s">
        <v>494</v>
      </c>
      <c r="D905" s="57" t="s">
        <v>3101</v>
      </c>
      <c r="E905" s="57" t="s">
        <v>496</v>
      </c>
      <c r="F905" s="57" t="s">
        <v>581</v>
      </c>
      <c r="G905" s="57">
        <v>2</v>
      </c>
      <c r="H905" s="57">
        <v>1</v>
      </c>
      <c r="I905" s="57">
        <v>2.1</v>
      </c>
      <c r="J905" s="57">
        <v>3.38</v>
      </c>
      <c r="K905" s="57">
        <v>3.54</v>
      </c>
      <c r="L905" s="57">
        <v>-1.44</v>
      </c>
      <c r="M905" s="57">
        <v>51</v>
      </c>
      <c r="N905" s="57">
        <v>16</v>
      </c>
      <c r="O905" s="57">
        <v>0</v>
      </c>
      <c r="P905" s="57">
        <v>23</v>
      </c>
      <c r="Q905" s="57">
        <v>8</v>
      </c>
      <c r="R905" s="57">
        <v>0</v>
      </c>
      <c r="S905" s="57">
        <v>0</v>
      </c>
      <c r="T905" s="57">
        <v>0</v>
      </c>
      <c r="U905" s="57">
        <v>43.14</v>
      </c>
      <c r="V905" s="57">
        <v>19.61</v>
      </c>
      <c r="W905" s="57">
        <v>37.25</v>
      </c>
      <c r="X905" s="57">
        <v>43.75</v>
      </c>
      <c r="Y905" s="57">
        <v>31.25</v>
      </c>
      <c r="Z905" s="57">
        <v>25</v>
      </c>
      <c r="AA905" s="57">
        <v>52.17</v>
      </c>
      <c r="AB905" s="57">
        <v>12.5</v>
      </c>
      <c r="AC905" s="57">
        <v>25</v>
      </c>
      <c r="AD905" s="57">
        <v>8</v>
      </c>
      <c r="AE905" s="57">
        <v>44</v>
      </c>
      <c r="AF905" s="57">
        <v>75</v>
      </c>
      <c r="AI905" s="45">
        <f t="shared" ref="AI905:AI968" si="212">(+R905*$R$6)+(S905*$S$6)-(T905*$T$6)+(U905*$U$6)+(V905*$V$6)-(W905*$W$6)-(X905*$X$6)-(Y905*$Y$6)+(Z905*$Z$6)</f>
        <v>-3.7360000000000007</v>
      </c>
      <c r="AJ905" s="46">
        <f t="shared" ref="AJ905:AJ968" si="213">(-R905*$R$6)+(S905*$S$6)+(T905*$T$6)-(U905*$U$6)-(V905*$V$6)+(W905*$W$6)+(X905*$X$6)+(Y905*$Y$6)-(Z905*$Z$6)</f>
        <v>3.7360000000000007</v>
      </c>
      <c r="AK905" s="63" t="str">
        <f t="shared" ref="AK905:AK968" si="214">IF($AK$6="Y",IF(AI905&gt;=$AI$6,"Y",IF(AA905&gt;=$AA$6,"Y","N")),IF(AI905&gt;=$AI$6,"Y",IF(AA905&gt;=$AA$6,"Y",IF(L905&lt;0,IF(AE905&gt;=$AE$6,"Y","N"),"N"))))</f>
        <v>N</v>
      </c>
      <c r="AL905" s="63" t="str">
        <f t="shared" ref="AL905:AL968" si="215">IF($AL$6="Y",IF(AJ905&gt;=$AJ$6,"Y",IF(AB905&gt;=$AB$6,"Y","N")),IF(AJ905&gt;=$AJ$6,"Y",IF(AB905&gt;=$AB$6,"Y",IF(L905&gt;0,IF(AF905&gt;=$AF$6,"Y","N"),"N"))))</f>
        <v>N</v>
      </c>
      <c r="AM905" s="44" t="str">
        <f t="shared" ref="AM905:AM968" si="216">IF(G905&gt;H905,"Win","Loss")</f>
        <v>Win</v>
      </c>
      <c r="AN905" s="44" t="str">
        <f t="shared" ref="AN905:AN968" si="217">IF(G905=H905,"Win","Loss")</f>
        <v>Loss</v>
      </c>
      <c r="AO905" s="44" t="str">
        <f t="shared" ref="AO905:AO968" si="218">IF(G905&lt;H905,"Win","Loss")</f>
        <v>Loss</v>
      </c>
      <c r="AP905" s="44">
        <f t="shared" ref="AP905:AP968" si="219">IF(AM905="Win",(I905*$B$2)-$B$2,-$B$2)</f>
        <v>55</v>
      </c>
      <c r="AQ905" s="44">
        <f t="shared" ref="AQ905:AQ968" si="220">IF(AN905="Win",(J905*$B$2)-$B$2,-$B$2)</f>
        <v>-50</v>
      </c>
      <c r="AR905" s="44">
        <f t="shared" ref="AR905:AR968" si="221">IF(AO905="Win",(K905*$B$2)-$B$2,-$B$2)</f>
        <v>-50</v>
      </c>
      <c r="AS905" s="99" t="str">
        <f t="shared" si="207"/>
        <v>+</v>
      </c>
      <c r="AT905" s="99" t="str">
        <f t="shared" si="208"/>
        <v>n/a</v>
      </c>
      <c r="AU905" s="99" t="str">
        <f t="shared" si="209"/>
        <v>-</v>
      </c>
      <c r="AV905" s="99" t="str">
        <f t="shared" si="210"/>
        <v>+</v>
      </c>
      <c r="AW905" s="99" t="str">
        <f t="shared" si="211"/>
        <v>-</v>
      </c>
    </row>
    <row r="906" spans="1:49" ht="15">
      <c r="A906" s="56">
        <v>43622</v>
      </c>
      <c r="B906" s="57" t="s">
        <v>222</v>
      </c>
      <c r="C906" s="57" t="s">
        <v>223</v>
      </c>
      <c r="D906" s="57" t="s">
        <v>3102</v>
      </c>
      <c r="E906" s="57" t="s">
        <v>3103</v>
      </c>
      <c r="F906" s="57" t="s">
        <v>566</v>
      </c>
      <c r="G906" s="57">
        <v>2</v>
      </c>
      <c r="H906" s="57">
        <v>1</v>
      </c>
      <c r="I906" s="57">
        <v>3.43</v>
      </c>
      <c r="J906" s="57">
        <v>3.88</v>
      </c>
      <c r="K906" s="57">
        <v>1.79</v>
      </c>
      <c r="L906" s="57">
        <v>1.64</v>
      </c>
      <c r="M906" s="57">
        <v>4</v>
      </c>
      <c r="N906" s="57">
        <v>5</v>
      </c>
      <c r="O906" s="57">
        <v>0</v>
      </c>
      <c r="P906" s="57">
        <v>2</v>
      </c>
      <c r="Q906" s="57">
        <v>4</v>
      </c>
      <c r="R906" s="57">
        <v>0</v>
      </c>
      <c r="S906" s="57">
        <v>0</v>
      </c>
      <c r="T906" s="57">
        <v>0</v>
      </c>
      <c r="U906" s="57">
        <v>0</v>
      </c>
      <c r="V906" s="57">
        <v>50</v>
      </c>
      <c r="W906" s="57">
        <v>50</v>
      </c>
      <c r="X906" s="57">
        <v>60</v>
      </c>
      <c r="Y906" s="57">
        <v>20</v>
      </c>
      <c r="Z906" s="57">
        <v>20</v>
      </c>
      <c r="AA906" s="57">
        <v>0</v>
      </c>
      <c r="AB906" s="57">
        <v>50</v>
      </c>
      <c r="AC906" s="57">
        <v>1</v>
      </c>
      <c r="AD906" s="57">
        <v>2</v>
      </c>
      <c r="AE906" s="57">
        <v>0</v>
      </c>
      <c r="AF906" s="57">
        <v>50</v>
      </c>
      <c r="AI906" s="45">
        <f t="shared" si="212"/>
        <v>-15</v>
      </c>
      <c r="AJ906" s="46">
        <f t="shared" si="213"/>
        <v>15</v>
      </c>
      <c r="AK906" s="63" t="str">
        <f t="shared" si="214"/>
        <v>N</v>
      </c>
      <c r="AL906" s="63" t="str">
        <f t="shared" si="215"/>
        <v>N</v>
      </c>
      <c r="AM906" s="44" t="str">
        <f t="shared" si="216"/>
        <v>Win</v>
      </c>
      <c r="AN906" s="44" t="str">
        <f t="shared" si="217"/>
        <v>Loss</v>
      </c>
      <c r="AO906" s="44" t="str">
        <f t="shared" si="218"/>
        <v>Loss</v>
      </c>
      <c r="AP906" s="44">
        <f t="shared" si="219"/>
        <v>121.5</v>
      </c>
      <c r="AQ906" s="44">
        <f t="shared" si="220"/>
        <v>-50</v>
      </c>
      <c r="AR906" s="44">
        <f t="shared" si="221"/>
        <v>-50</v>
      </c>
      <c r="AS906" s="99" t="str">
        <f t="shared" ref="AS906:AS969" si="222">IF(I906&lt;K906,"+","-")</f>
        <v>-</v>
      </c>
      <c r="AT906" s="99" t="str">
        <f t="shared" ref="AT906:AT969" si="223">IF(O906=0,"n/a",IF(R906&gt;T906,"+","-"))</f>
        <v>n/a</v>
      </c>
      <c r="AU906" s="99" t="str">
        <f t="shared" ref="AU906:AU969" si="224">IF(U906&gt;X906,"+","-")</f>
        <v>-</v>
      </c>
      <c r="AV906" s="99" t="str">
        <f t="shared" ref="AV906:AV969" si="225">IF(AA906&gt;AB906,"+","-")</f>
        <v>-</v>
      </c>
      <c r="AW906" s="99" t="str">
        <f t="shared" ref="AW906:AW969" si="226">IF(AI906&gt;0,"+","-")</f>
        <v>-</v>
      </c>
    </row>
    <row r="907" spans="1:49" ht="15">
      <c r="A907" s="56">
        <v>43622</v>
      </c>
      <c r="B907" s="57" t="s">
        <v>222</v>
      </c>
      <c r="C907" s="57" t="s">
        <v>240</v>
      </c>
      <c r="D907" s="57" t="s">
        <v>3104</v>
      </c>
      <c r="E907" s="57" t="s">
        <v>3105</v>
      </c>
      <c r="F907" s="57" t="s">
        <v>3106</v>
      </c>
      <c r="G907" s="57">
        <v>2</v>
      </c>
      <c r="H907" s="57">
        <v>3</v>
      </c>
      <c r="I907" s="57">
        <v>2.4700000000000002</v>
      </c>
      <c r="J907" s="57">
        <v>3.34</v>
      </c>
      <c r="K907" s="57">
        <v>2.56</v>
      </c>
      <c r="L907" s="57">
        <v>-0.09</v>
      </c>
      <c r="M907" s="57">
        <v>11</v>
      </c>
      <c r="N907" s="57">
        <v>8</v>
      </c>
      <c r="O907" s="57">
        <v>0</v>
      </c>
      <c r="P907" s="57">
        <v>6</v>
      </c>
      <c r="Q907" s="57">
        <v>6</v>
      </c>
      <c r="R907" s="57">
        <v>0</v>
      </c>
      <c r="S907" s="57">
        <v>0</v>
      </c>
      <c r="T907" s="57">
        <v>0</v>
      </c>
      <c r="U907" s="57">
        <v>9.09</v>
      </c>
      <c r="V907" s="57">
        <v>36.36</v>
      </c>
      <c r="W907" s="57">
        <v>54.55</v>
      </c>
      <c r="X907" s="57">
        <v>25</v>
      </c>
      <c r="Y907" s="57">
        <v>25</v>
      </c>
      <c r="Z907" s="57">
        <v>50</v>
      </c>
      <c r="AA907" s="57">
        <v>16.670000000000002</v>
      </c>
      <c r="AB907" s="57">
        <v>33.33</v>
      </c>
      <c r="AC907" s="57">
        <v>3</v>
      </c>
      <c r="AD907" s="57">
        <v>2</v>
      </c>
      <c r="AE907" s="57">
        <v>0</v>
      </c>
      <c r="AF907" s="57">
        <v>0</v>
      </c>
      <c r="AI907" s="45">
        <f t="shared" si="212"/>
        <v>-2.9559999999999995</v>
      </c>
      <c r="AJ907" s="46">
        <f t="shared" si="213"/>
        <v>2.9559999999999995</v>
      </c>
      <c r="AK907" s="63" t="str">
        <f t="shared" si="214"/>
        <v>N</v>
      </c>
      <c r="AL907" s="63" t="str">
        <f t="shared" si="215"/>
        <v>N</v>
      </c>
      <c r="AM907" s="44" t="str">
        <f t="shared" si="216"/>
        <v>Loss</v>
      </c>
      <c r="AN907" s="44" t="str">
        <f t="shared" si="217"/>
        <v>Loss</v>
      </c>
      <c r="AO907" s="44" t="str">
        <f t="shared" si="218"/>
        <v>Win</v>
      </c>
      <c r="AP907" s="44">
        <f t="shared" si="219"/>
        <v>-50</v>
      </c>
      <c r="AQ907" s="44">
        <f t="shared" si="220"/>
        <v>-50</v>
      </c>
      <c r="AR907" s="44">
        <f t="shared" si="221"/>
        <v>78</v>
      </c>
      <c r="AS907" s="99" t="str">
        <f t="shared" si="222"/>
        <v>+</v>
      </c>
      <c r="AT907" s="99" t="str">
        <f t="shared" si="223"/>
        <v>n/a</v>
      </c>
      <c r="AU907" s="99" t="str">
        <f t="shared" si="224"/>
        <v>-</v>
      </c>
      <c r="AV907" s="99" t="str">
        <f t="shared" si="225"/>
        <v>-</v>
      </c>
      <c r="AW907" s="99" t="str">
        <f t="shared" si="226"/>
        <v>-</v>
      </c>
    </row>
    <row r="908" spans="1:49" ht="15">
      <c r="A908" s="56">
        <v>43622</v>
      </c>
      <c r="B908" s="57" t="s">
        <v>222</v>
      </c>
      <c r="C908" s="57" t="s">
        <v>223</v>
      </c>
      <c r="D908" s="57" t="s">
        <v>3107</v>
      </c>
      <c r="E908" s="57" t="s">
        <v>3108</v>
      </c>
      <c r="F908" s="57" t="s">
        <v>265</v>
      </c>
      <c r="G908" s="57">
        <v>1</v>
      </c>
      <c r="H908" s="57">
        <v>3</v>
      </c>
      <c r="I908" s="57">
        <v>8.91</v>
      </c>
      <c r="J908" s="57">
        <v>5.9</v>
      </c>
      <c r="K908" s="57">
        <v>1.21</v>
      </c>
      <c r="L908" s="57">
        <v>7.7</v>
      </c>
      <c r="M908" s="57">
        <v>3</v>
      </c>
      <c r="N908" s="57">
        <v>9</v>
      </c>
      <c r="O908" s="57">
        <v>0</v>
      </c>
      <c r="P908" s="57">
        <v>2</v>
      </c>
      <c r="Q908" s="57">
        <v>5</v>
      </c>
      <c r="R908" s="57">
        <v>0</v>
      </c>
      <c r="S908" s="57">
        <v>0</v>
      </c>
      <c r="T908" s="57">
        <v>0</v>
      </c>
      <c r="U908" s="57">
        <v>0</v>
      </c>
      <c r="V908" s="57">
        <v>66.67</v>
      </c>
      <c r="W908" s="57">
        <v>33.33</v>
      </c>
      <c r="X908" s="57">
        <v>66.67</v>
      </c>
      <c r="Y908" s="57">
        <v>0</v>
      </c>
      <c r="Z908" s="57">
        <v>33.33</v>
      </c>
      <c r="AA908" s="57">
        <v>0</v>
      </c>
      <c r="AB908" s="57">
        <v>40</v>
      </c>
      <c r="AC908" s="57">
        <v>1</v>
      </c>
      <c r="AD908" s="57">
        <v>5</v>
      </c>
      <c r="AE908" s="57">
        <v>0</v>
      </c>
      <c r="AF908" s="57">
        <v>60</v>
      </c>
      <c r="AI908" s="45">
        <f t="shared" si="212"/>
        <v>-6.6670000000000016</v>
      </c>
      <c r="AJ908" s="46">
        <f t="shared" si="213"/>
        <v>6.6670000000000016</v>
      </c>
      <c r="AK908" s="63" t="str">
        <f t="shared" si="214"/>
        <v>N</v>
      </c>
      <c r="AL908" s="63" t="str">
        <f t="shared" si="215"/>
        <v>N</v>
      </c>
      <c r="AM908" s="44" t="str">
        <f t="shared" si="216"/>
        <v>Loss</v>
      </c>
      <c r="AN908" s="44" t="str">
        <f t="shared" si="217"/>
        <v>Loss</v>
      </c>
      <c r="AO908" s="44" t="str">
        <f t="shared" si="218"/>
        <v>Win</v>
      </c>
      <c r="AP908" s="44">
        <f t="shared" si="219"/>
        <v>-50</v>
      </c>
      <c r="AQ908" s="44">
        <f t="shared" si="220"/>
        <v>-50</v>
      </c>
      <c r="AR908" s="44">
        <f t="shared" si="221"/>
        <v>10.5</v>
      </c>
      <c r="AS908" s="99" t="str">
        <f t="shared" si="222"/>
        <v>-</v>
      </c>
      <c r="AT908" s="99" t="str">
        <f t="shared" si="223"/>
        <v>n/a</v>
      </c>
      <c r="AU908" s="99" t="str">
        <f t="shared" si="224"/>
        <v>-</v>
      </c>
      <c r="AV908" s="99" t="str">
        <f t="shared" si="225"/>
        <v>-</v>
      </c>
      <c r="AW908" s="99" t="str">
        <f t="shared" si="226"/>
        <v>-</v>
      </c>
    </row>
    <row r="909" spans="1:49" ht="15">
      <c r="A909" s="56">
        <v>43622</v>
      </c>
      <c r="B909" s="57" t="s">
        <v>222</v>
      </c>
      <c r="C909" s="57" t="s">
        <v>240</v>
      </c>
      <c r="D909" s="57" t="s">
        <v>3109</v>
      </c>
      <c r="E909" s="57" t="s">
        <v>3110</v>
      </c>
      <c r="F909" s="57" t="s">
        <v>615</v>
      </c>
      <c r="G909" s="57">
        <v>1</v>
      </c>
      <c r="H909" s="57">
        <v>1</v>
      </c>
      <c r="I909" s="57">
        <v>1.73</v>
      </c>
      <c r="J909" s="57">
        <v>3.83</v>
      </c>
      <c r="K909" s="57">
        <v>3.91</v>
      </c>
      <c r="L909" s="57">
        <v>-2.1800000000000002</v>
      </c>
      <c r="M909" s="57">
        <v>15</v>
      </c>
      <c r="N909" s="57">
        <v>15</v>
      </c>
      <c r="O909" s="57">
        <v>0</v>
      </c>
      <c r="P909" s="57">
        <v>5</v>
      </c>
      <c r="Q909" s="57">
        <v>7</v>
      </c>
      <c r="R909" s="57">
        <v>0</v>
      </c>
      <c r="S909" s="57">
        <v>0</v>
      </c>
      <c r="T909" s="57">
        <v>0</v>
      </c>
      <c r="U909" s="57">
        <v>53.33</v>
      </c>
      <c r="V909" s="57">
        <v>40</v>
      </c>
      <c r="W909" s="57">
        <v>6.67</v>
      </c>
      <c r="X909" s="57">
        <v>40</v>
      </c>
      <c r="Y909" s="57">
        <v>26.67</v>
      </c>
      <c r="Z909" s="57">
        <v>33.33</v>
      </c>
      <c r="AA909" s="57">
        <v>60</v>
      </c>
      <c r="AB909" s="57">
        <v>14.29</v>
      </c>
      <c r="AC909" s="57">
        <v>13</v>
      </c>
      <c r="AD909" s="57">
        <v>8</v>
      </c>
      <c r="AE909" s="57">
        <v>53.85</v>
      </c>
      <c r="AF909" s="57">
        <v>50</v>
      </c>
      <c r="AI909" s="45">
        <f t="shared" si="212"/>
        <v>9.3310000000000013</v>
      </c>
      <c r="AJ909" s="46">
        <f t="shared" si="213"/>
        <v>-9.3310000000000013</v>
      </c>
      <c r="AK909" s="63" t="str">
        <f t="shared" si="214"/>
        <v>N</v>
      </c>
      <c r="AL909" s="63" t="str">
        <f t="shared" si="215"/>
        <v>N</v>
      </c>
      <c r="AM909" s="44" t="str">
        <f t="shared" si="216"/>
        <v>Loss</v>
      </c>
      <c r="AN909" s="44" t="str">
        <f t="shared" si="217"/>
        <v>Win</v>
      </c>
      <c r="AO909" s="44" t="str">
        <f t="shared" si="218"/>
        <v>Loss</v>
      </c>
      <c r="AP909" s="44">
        <f t="shared" si="219"/>
        <v>-50</v>
      </c>
      <c r="AQ909" s="44">
        <f t="shared" si="220"/>
        <v>141.5</v>
      </c>
      <c r="AR909" s="44">
        <f t="shared" si="221"/>
        <v>-50</v>
      </c>
      <c r="AS909" s="99" t="str">
        <f t="shared" si="222"/>
        <v>+</v>
      </c>
      <c r="AT909" s="99" t="str">
        <f t="shared" si="223"/>
        <v>n/a</v>
      </c>
      <c r="AU909" s="99" t="str">
        <f t="shared" si="224"/>
        <v>+</v>
      </c>
      <c r="AV909" s="99" t="str">
        <f t="shared" si="225"/>
        <v>+</v>
      </c>
      <c r="AW909" s="99" t="str">
        <f t="shared" si="226"/>
        <v>+</v>
      </c>
    </row>
    <row r="910" spans="1:49" ht="15">
      <c r="A910" s="56">
        <v>43622</v>
      </c>
      <c r="B910" s="57" t="s">
        <v>222</v>
      </c>
      <c r="C910" s="57" t="s">
        <v>223</v>
      </c>
      <c r="D910" s="57" t="s">
        <v>3111</v>
      </c>
      <c r="E910" s="57" t="s">
        <v>266</v>
      </c>
      <c r="F910" s="57" t="s">
        <v>500</v>
      </c>
      <c r="G910" s="57">
        <v>2</v>
      </c>
      <c r="H910" s="57">
        <v>0</v>
      </c>
      <c r="I910" s="57">
        <v>1.36</v>
      </c>
      <c r="J910" s="57">
        <v>4.5999999999999996</v>
      </c>
      <c r="K910" s="57">
        <v>6.7</v>
      </c>
      <c r="L910" s="57">
        <v>-5.34</v>
      </c>
      <c r="M910" s="57">
        <v>2</v>
      </c>
      <c r="N910" s="57">
        <v>2</v>
      </c>
      <c r="O910" s="57">
        <v>0</v>
      </c>
      <c r="P910" s="57">
        <v>0</v>
      </c>
      <c r="Q910" s="57">
        <v>2</v>
      </c>
      <c r="R910" s="57">
        <v>0</v>
      </c>
      <c r="S910" s="57">
        <v>0</v>
      </c>
      <c r="T910" s="57">
        <v>0</v>
      </c>
      <c r="U910" s="57">
        <v>0</v>
      </c>
      <c r="V910" s="57">
        <v>50</v>
      </c>
      <c r="W910" s="57">
        <v>50</v>
      </c>
      <c r="X910" s="57">
        <v>0</v>
      </c>
      <c r="Y910" s="57">
        <v>50</v>
      </c>
      <c r="Z910" s="57">
        <v>50</v>
      </c>
      <c r="AA910" s="57">
        <v>0</v>
      </c>
      <c r="AB910" s="57">
        <v>0</v>
      </c>
      <c r="AC910" s="57">
        <v>2</v>
      </c>
      <c r="AD910" s="57">
        <v>0</v>
      </c>
      <c r="AE910" s="57">
        <v>0</v>
      </c>
      <c r="AF910" s="57">
        <v>0</v>
      </c>
      <c r="AI910" s="45">
        <f t="shared" si="212"/>
        <v>0</v>
      </c>
      <c r="AJ910" s="46">
        <f t="shared" si="213"/>
        <v>0</v>
      </c>
      <c r="AK910" s="63" t="str">
        <f t="shared" si="214"/>
        <v>N</v>
      </c>
      <c r="AL910" s="63" t="str">
        <f t="shared" si="215"/>
        <v>N</v>
      </c>
      <c r="AM910" s="44" t="str">
        <f t="shared" si="216"/>
        <v>Win</v>
      </c>
      <c r="AN910" s="44" t="str">
        <f t="shared" si="217"/>
        <v>Loss</v>
      </c>
      <c r="AO910" s="44" t="str">
        <f t="shared" si="218"/>
        <v>Loss</v>
      </c>
      <c r="AP910" s="44">
        <f t="shared" si="219"/>
        <v>18</v>
      </c>
      <c r="AQ910" s="44">
        <f t="shared" si="220"/>
        <v>-50</v>
      </c>
      <c r="AR910" s="44">
        <f t="shared" si="221"/>
        <v>-50</v>
      </c>
      <c r="AS910" s="99" t="str">
        <f t="shared" si="222"/>
        <v>+</v>
      </c>
      <c r="AT910" s="99" t="str">
        <f t="shared" si="223"/>
        <v>n/a</v>
      </c>
      <c r="AU910" s="99" t="str">
        <f t="shared" si="224"/>
        <v>-</v>
      </c>
      <c r="AV910" s="99" t="str">
        <f t="shared" si="225"/>
        <v>-</v>
      </c>
      <c r="AW910" s="99" t="str">
        <f t="shared" si="226"/>
        <v>-</v>
      </c>
    </row>
    <row r="911" spans="1:49" ht="15">
      <c r="A911" s="56">
        <v>43622</v>
      </c>
      <c r="B911" s="57" t="s">
        <v>267</v>
      </c>
      <c r="C911" s="57" t="s">
        <v>268</v>
      </c>
      <c r="D911" s="57" t="s">
        <v>3112</v>
      </c>
      <c r="E911" s="57" t="s">
        <v>2863</v>
      </c>
      <c r="F911" s="57" t="s">
        <v>2878</v>
      </c>
      <c r="G911" s="57">
        <v>2</v>
      </c>
      <c r="H911" s="57">
        <v>1</v>
      </c>
      <c r="I911" s="57">
        <v>1.4</v>
      </c>
      <c r="J911" s="57">
        <v>4.33</v>
      </c>
      <c r="K911" s="57">
        <v>7.22</v>
      </c>
      <c r="L911" s="57">
        <v>-5.82</v>
      </c>
      <c r="M911" s="57">
        <v>4</v>
      </c>
      <c r="N911" s="57">
        <v>1</v>
      </c>
      <c r="O911" s="57">
        <v>0</v>
      </c>
      <c r="P911" s="57">
        <v>1</v>
      </c>
      <c r="Q911" s="57">
        <v>1</v>
      </c>
      <c r="R911" s="57">
        <v>0</v>
      </c>
      <c r="S911" s="57">
        <v>0</v>
      </c>
      <c r="T911" s="57">
        <v>0</v>
      </c>
      <c r="U911" s="57">
        <v>50</v>
      </c>
      <c r="V911" s="57">
        <v>25</v>
      </c>
      <c r="W911" s="57">
        <v>25</v>
      </c>
      <c r="X911" s="57">
        <v>0</v>
      </c>
      <c r="Y911" s="57">
        <v>0</v>
      </c>
      <c r="Z911" s="57">
        <v>100</v>
      </c>
      <c r="AA911" s="57">
        <v>100</v>
      </c>
      <c r="AB911" s="57">
        <v>0</v>
      </c>
      <c r="AC911" s="57">
        <v>2</v>
      </c>
      <c r="AD911" s="57">
        <v>0</v>
      </c>
      <c r="AE911" s="57">
        <v>100</v>
      </c>
      <c r="AF911" s="57">
        <v>0</v>
      </c>
      <c r="AI911" s="45">
        <f t="shared" si="212"/>
        <v>27.5</v>
      </c>
      <c r="AJ911" s="46">
        <f t="shared" si="213"/>
        <v>-27.5</v>
      </c>
      <c r="AK911" s="63" t="str">
        <f t="shared" si="214"/>
        <v>Y</v>
      </c>
      <c r="AL911" s="63" t="str">
        <f t="shared" si="215"/>
        <v>N</v>
      </c>
      <c r="AM911" s="44" t="str">
        <f t="shared" si="216"/>
        <v>Win</v>
      </c>
      <c r="AN911" s="44" t="str">
        <f t="shared" si="217"/>
        <v>Loss</v>
      </c>
      <c r="AO911" s="44" t="str">
        <f t="shared" si="218"/>
        <v>Loss</v>
      </c>
      <c r="AP911" s="44">
        <f t="shared" si="219"/>
        <v>20</v>
      </c>
      <c r="AQ911" s="44">
        <f t="shared" si="220"/>
        <v>-50</v>
      </c>
      <c r="AR911" s="44">
        <f t="shared" si="221"/>
        <v>-50</v>
      </c>
      <c r="AS911" s="99" t="str">
        <f t="shared" si="222"/>
        <v>+</v>
      </c>
      <c r="AT911" s="99" t="str">
        <f t="shared" si="223"/>
        <v>n/a</v>
      </c>
      <c r="AU911" s="99" t="str">
        <f t="shared" si="224"/>
        <v>+</v>
      </c>
      <c r="AV911" s="99" t="str">
        <f t="shared" si="225"/>
        <v>+</v>
      </c>
      <c r="AW911" s="99" t="str">
        <f t="shared" si="226"/>
        <v>+</v>
      </c>
    </row>
    <row r="912" spans="1:49" ht="15">
      <c r="A912" s="56">
        <v>43622</v>
      </c>
      <c r="B912" s="57" t="s">
        <v>267</v>
      </c>
      <c r="C912" s="57" t="s">
        <v>3113</v>
      </c>
      <c r="D912" s="57" t="s">
        <v>3114</v>
      </c>
      <c r="E912" s="57" t="s">
        <v>3115</v>
      </c>
      <c r="F912" s="57" t="s">
        <v>3116</v>
      </c>
      <c r="G912" s="57">
        <v>2</v>
      </c>
      <c r="H912" s="57">
        <v>0</v>
      </c>
      <c r="I912" s="57">
        <v>1.22</v>
      </c>
      <c r="J912" s="57">
        <v>6.01</v>
      </c>
      <c r="K912" s="57">
        <v>10.27</v>
      </c>
      <c r="L912" s="57">
        <v>-9.0500000000000007</v>
      </c>
      <c r="M912" s="57">
        <v>2</v>
      </c>
      <c r="N912" s="57">
        <v>2</v>
      </c>
      <c r="O912" s="57">
        <v>0</v>
      </c>
      <c r="P912" s="57">
        <v>1</v>
      </c>
      <c r="Q912" s="57">
        <v>1</v>
      </c>
      <c r="R912" s="57">
        <v>0</v>
      </c>
      <c r="S912" s="57">
        <v>0</v>
      </c>
      <c r="T912" s="57">
        <v>0</v>
      </c>
      <c r="U912" s="57">
        <v>0</v>
      </c>
      <c r="V912" s="57">
        <v>0</v>
      </c>
      <c r="W912" s="57">
        <v>100</v>
      </c>
      <c r="X912" s="57">
        <v>50</v>
      </c>
      <c r="Y912" s="57">
        <v>0</v>
      </c>
      <c r="Z912" s="57">
        <v>50</v>
      </c>
      <c r="AA912" s="57">
        <v>0</v>
      </c>
      <c r="AB912" s="57">
        <v>100</v>
      </c>
      <c r="AC912" s="57">
        <v>1</v>
      </c>
      <c r="AD912" s="57">
        <v>0</v>
      </c>
      <c r="AE912" s="57">
        <v>0</v>
      </c>
      <c r="AF912" s="57">
        <v>0</v>
      </c>
      <c r="AI912" s="45">
        <f t="shared" si="212"/>
        <v>-20</v>
      </c>
      <c r="AJ912" s="46">
        <f t="shared" si="213"/>
        <v>20</v>
      </c>
      <c r="AK912" s="63" t="str">
        <f t="shared" si="214"/>
        <v>N</v>
      </c>
      <c r="AL912" s="63" t="str">
        <f t="shared" si="215"/>
        <v>Y</v>
      </c>
      <c r="AM912" s="44" t="str">
        <f t="shared" si="216"/>
        <v>Win</v>
      </c>
      <c r="AN912" s="44" t="str">
        <f t="shared" si="217"/>
        <v>Loss</v>
      </c>
      <c r="AO912" s="44" t="str">
        <f t="shared" si="218"/>
        <v>Loss</v>
      </c>
      <c r="AP912" s="44">
        <f t="shared" si="219"/>
        <v>11</v>
      </c>
      <c r="AQ912" s="44">
        <f t="shared" si="220"/>
        <v>-50</v>
      </c>
      <c r="AR912" s="44">
        <f t="shared" si="221"/>
        <v>-50</v>
      </c>
      <c r="AS912" s="99" t="str">
        <f t="shared" si="222"/>
        <v>+</v>
      </c>
      <c r="AT912" s="99" t="str">
        <f t="shared" si="223"/>
        <v>n/a</v>
      </c>
      <c r="AU912" s="99" t="str">
        <f t="shared" si="224"/>
        <v>-</v>
      </c>
      <c r="AV912" s="99" t="str">
        <f t="shared" si="225"/>
        <v>-</v>
      </c>
      <c r="AW912" s="99" t="str">
        <f t="shared" si="226"/>
        <v>-</v>
      </c>
    </row>
    <row r="913" spans="1:49" ht="15">
      <c r="A913" s="56">
        <v>43622</v>
      </c>
      <c r="B913" s="57" t="s">
        <v>420</v>
      </c>
      <c r="C913" s="57" t="s">
        <v>790</v>
      </c>
      <c r="D913" s="57" t="s">
        <v>3117</v>
      </c>
      <c r="E913" s="57" t="s">
        <v>817</v>
      </c>
      <c r="F913" s="57" t="s">
        <v>792</v>
      </c>
      <c r="G913" s="57">
        <v>1</v>
      </c>
      <c r="H913" s="57">
        <v>3</v>
      </c>
      <c r="I913" s="57">
        <v>2.75</v>
      </c>
      <c r="J913" s="57">
        <v>4.3499999999999996</v>
      </c>
      <c r="K913" s="57">
        <v>1.85</v>
      </c>
      <c r="L913" s="57">
        <v>0.9</v>
      </c>
      <c r="M913" s="57">
        <v>25</v>
      </c>
      <c r="N913" s="57">
        <v>32</v>
      </c>
      <c r="O913" s="57">
        <v>1</v>
      </c>
      <c r="P913" s="57">
        <v>13</v>
      </c>
      <c r="Q913" s="57">
        <v>16</v>
      </c>
      <c r="R913" s="57">
        <v>100</v>
      </c>
      <c r="S913" s="57">
        <v>0</v>
      </c>
      <c r="T913" s="57">
        <v>0</v>
      </c>
      <c r="U913" s="57">
        <v>28</v>
      </c>
      <c r="V913" s="57">
        <v>24</v>
      </c>
      <c r="W913" s="57">
        <v>48</v>
      </c>
      <c r="X913" s="57">
        <v>37.5</v>
      </c>
      <c r="Y913" s="57">
        <v>37.5</v>
      </c>
      <c r="Z913" s="57">
        <v>25</v>
      </c>
      <c r="AA913" s="57">
        <v>23.08</v>
      </c>
      <c r="AB913" s="57">
        <v>31.25</v>
      </c>
      <c r="AC913" s="57">
        <v>5</v>
      </c>
      <c r="AD913" s="57">
        <v>17</v>
      </c>
      <c r="AE913" s="57">
        <v>40</v>
      </c>
      <c r="AF913" s="57">
        <v>64.709999999999994</v>
      </c>
      <c r="AI913" s="45">
        <f t="shared" si="212"/>
        <v>22.15</v>
      </c>
      <c r="AJ913" s="46">
        <f t="shared" si="213"/>
        <v>-22.15</v>
      </c>
      <c r="AK913" s="63" t="str">
        <f t="shared" si="214"/>
        <v>N</v>
      </c>
      <c r="AL913" s="63" t="str">
        <f t="shared" si="215"/>
        <v>N</v>
      </c>
      <c r="AM913" s="44" t="str">
        <f t="shared" si="216"/>
        <v>Loss</v>
      </c>
      <c r="AN913" s="44" t="str">
        <f t="shared" si="217"/>
        <v>Loss</v>
      </c>
      <c r="AO913" s="44" t="str">
        <f t="shared" si="218"/>
        <v>Win</v>
      </c>
      <c r="AP913" s="44">
        <f t="shared" si="219"/>
        <v>-50</v>
      </c>
      <c r="AQ913" s="44">
        <f t="shared" si="220"/>
        <v>-50</v>
      </c>
      <c r="AR913" s="44">
        <f t="shared" si="221"/>
        <v>42.5</v>
      </c>
      <c r="AS913" s="99" t="str">
        <f t="shared" si="222"/>
        <v>-</v>
      </c>
      <c r="AT913" s="99" t="str">
        <f t="shared" si="223"/>
        <v>+</v>
      </c>
      <c r="AU913" s="99" t="str">
        <f t="shared" si="224"/>
        <v>-</v>
      </c>
      <c r="AV913" s="99" t="str">
        <f t="shared" si="225"/>
        <v>-</v>
      </c>
      <c r="AW913" s="99" t="str">
        <f t="shared" si="226"/>
        <v>+</v>
      </c>
    </row>
    <row r="914" spans="1:49" ht="15">
      <c r="A914" s="56">
        <v>43622</v>
      </c>
      <c r="B914" s="57" t="s">
        <v>420</v>
      </c>
      <c r="C914" s="57" t="s">
        <v>425</v>
      </c>
      <c r="D914" s="57" t="s">
        <v>3118</v>
      </c>
      <c r="E914" s="57" t="s">
        <v>789</v>
      </c>
      <c r="F914" s="57" t="s">
        <v>2069</v>
      </c>
      <c r="G914" s="57">
        <v>0</v>
      </c>
      <c r="H914" s="57">
        <v>2</v>
      </c>
      <c r="I914" s="57">
        <v>2.48</v>
      </c>
      <c r="J914" s="57">
        <v>3.71</v>
      </c>
      <c r="K914" s="57">
        <v>2.36</v>
      </c>
      <c r="L914" s="57">
        <v>0.12</v>
      </c>
      <c r="M914" s="57">
        <v>10</v>
      </c>
      <c r="N914" s="57">
        <v>30</v>
      </c>
      <c r="O914" s="57">
        <v>0</v>
      </c>
      <c r="P914" s="57">
        <v>5</v>
      </c>
      <c r="Q914" s="57">
        <v>15</v>
      </c>
      <c r="R914" s="57">
        <v>0</v>
      </c>
      <c r="S914" s="57">
        <v>0</v>
      </c>
      <c r="T914" s="57">
        <v>0</v>
      </c>
      <c r="U914" s="57">
        <v>20</v>
      </c>
      <c r="V914" s="57">
        <v>30</v>
      </c>
      <c r="W914" s="57">
        <v>50</v>
      </c>
      <c r="X914" s="57">
        <v>36.67</v>
      </c>
      <c r="Y914" s="57">
        <v>16.670000000000002</v>
      </c>
      <c r="Z914" s="57">
        <v>46.67</v>
      </c>
      <c r="AA914" s="57">
        <v>0</v>
      </c>
      <c r="AB914" s="57">
        <v>33.33</v>
      </c>
      <c r="AC914" s="57">
        <v>1</v>
      </c>
      <c r="AD914" s="57">
        <v>13</v>
      </c>
      <c r="AE914" s="57">
        <v>0</v>
      </c>
      <c r="AF914" s="57">
        <v>61.54</v>
      </c>
      <c r="AI914" s="45">
        <f t="shared" si="212"/>
        <v>-2.666999999999998</v>
      </c>
      <c r="AJ914" s="46">
        <f t="shared" si="213"/>
        <v>2.666999999999998</v>
      </c>
      <c r="AK914" s="63" t="str">
        <f t="shared" si="214"/>
        <v>N</v>
      </c>
      <c r="AL914" s="63" t="str">
        <f t="shared" si="215"/>
        <v>N</v>
      </c>
      <c r="AM914" s="44" t="str">
        <f t="shared" si="216"/>
        <v>Loss</v>
      </c>
      <c r="AN914" s="44" t="str">
        <f t="shared" si="217"/>
        <v>Loss</v>
      </c>
      <c r="AO914" s="44" t="str">
        <f t="shared" si="218"/>
        <v>Win</v>
      </c>
      <c r="AP914" s="44">
        <f t="shared" si="219"/>
        <v>-50</v>
      </c>
      <c r="AQ914" s="44">
        <f t="shared" si="220"/>
        <v>-50</v>
      </c>
      <c r="AR914" s="44">
        <f t="shared" si="221"/>
        <v>68</v>
      </c>
      <c r="AS914" s="99" t="str">
        <f t="shared" si="222"/>
        <v>-</v>
      </c>
      <c r="AT914" s="99" t="str">
        <f t="shared" si="223"/>
        <v>n/a</v>
      </c>
      <c r="AU914" s="99" t="str">
        <f t="shared" si="224"/>
        <v>-</v>
      </c>
      <c r="AV914" s="99" t="str">
        <f t="shared" si="225"/>
        <v>-</v>
      </c>
      <c r="AW914" s="99" t="str">
        <f t="shared" si="226"/>
        <v>-</v>
      </c>
    </row>
    <row r="915" spans="1:49" ht="15">
      <c r="A915" s="56">
        <v>43622</v>
      </c>
      <c r="B915" s="57" t="s">
        <v>267</v>
      </c>
      <c r="C915" s="57" t="s">
        <v>3113</v>
      </c>
      <c r="D915" s="57" t="s">
        <v>3119</v>
      </c>
      <c r="E915" s="57" t="s">
        <v>3120</v>
      </c>
      <c r="F915" s="57" t="s">
        <v>3121</v>
      </c>
      <c r="G915" s="57">
        <v>0</v>
      </c>
      <c r="H915" s="57">
        <v>1</v>
      </c>
      <c r="I915" s="57">
        <v>2.9</v>
      </c>
      <c r="J915" s="57">
        <v>3.33</v>
      </c>
      <c r="K915" s="57">
        <v>2.35</v>
      </c>
      <c r="L915" s="57">
        <v>0.55000000000000004</v>
      </c>
      <c r="M915" s="57">
        <v>8</v>
      </c>
      <c r="N915" s="57">
        <v>11</v>
      </c>
      <c r="O915" s="57">
        <v>1</v>
      </c>
      <c r="P915" s="57">
        <v>3</v>
      </c>
      <c r="Q915" s="57">
        <v>5</v>
      </c>
      <c r="R915" s="57">
        <v>0</v>
      </c>
      <c r="S915" s="57">
        <v>0</v>
      </c>
      <c r="T915" s="57">
        <v>100</v>
      </c>
      <c r="U915" s="57">
        <v>0</v>
      </c>
      <c r="V915" s="57">
        <v>0</v>
      </c>
      <c r="W915" s="57">
        <v>100</v>
      </c>
      <c r="X915" s="57">
        <v>9.09</v>
      </c>
      <c r="Y915" s="57">
        <v>9.09</v>
      </c>
      <c r="Z915" s="57">
        <v>81.819999999999993</v>
      </c>
      <c r="AA915" s="57">
        <v>0</v>
      </c>
      <c r="AB915" s="57">
        <v>0</v>
      </c>
      <c r="AC915" s="57">
        <v>0</v>
      </c>
      <c r="AD915" s="57">
        <v>1</v>
      </c>
      <c r="AE915" s="57">
        <v>0</v>
      </c>
      <c r="AF915" s="57">
        <v>100</v>
      </c>
      <c r="AI915" s="45">
        <f t="shared" si="212"/>
        <v>-36.363</v>
      </c>
      <c r="AJ915" s="46">
        <f t="shared" si="213"/>
        <v>36.363</v>
      </c>
      <c r="AK915" s="63" t="str">
        <f t="shared" si="214"/>
        <v>N</v>
      </c>
      <c r="AL915" s="63" t="str">
        <f t="shared" si="215"/>
        <v>Y</v>
      </c>
      <c r="AM915" s="44" t="str">
        <f t="shared" si="216"/>
        <v>Loss</v>
      </c>
      <c r="AN915" s="44" t="str">
        <f t="shared" si="217"/>
        <v>Loss</v>
      </c>
      <c r="AO915" s="44" t="str">
        <f t="shared" si="218"/>
        <v>Win</v>
      </c>
      <c r="AP915" s="44">
        <f t="shared" si="219"/>
        <v>-50</v>
      </c>
      <c r="AQ915" s="44">
        <f t="shared" si="220"/>
        <v>-50</v>
      </c>
      <c r="AR915" s="44">
        <f t="shared" si="221"/>
        <v>67.5</v>
      </c>
      <c r="AS915" s="99" t="str">
        <f t="shared" si="222"/>
        <v>-</v>
      </c>
      <c r="AT915" s="99" t="str">
        <f t="shared" si="223"/>
        <v>-</v>
      </c>
      <c r="AU915" s="99" t="str">
        <f t="shared" si="224"/>
        <v>-</v>
      </c>
      <c r="AV915" s="99" t="str">
        <f t="shared" si="225"/>
        <v>-</v>
      </c>
      <c r="AW915" s="99" t="str">
        <f t="shared" si="226"/>
        <v>-</v>
      </c>
    </row>
    <row r="916" spans="1:49" ht="15">
      <c r="A916" s="56">
        <v>43622</v>
      </c>
      <c r="B916" s="57" t="s">
        <v>267</v>
      </c>
      <c r="C916" s="57" t="s">
        <v>3113</v>
      </c>
      <c r="D916" s="57" t="s">
        <v>3122</v>
      </c>
      <c r="E916" s="57" t="s">
        <v>3123</v>
      </c>
      <c r="F916" s="57" t="s">
        <v>3124</v>
      </c>
      <c r="G916" s="57">
        <v>1</v>
      </c>
      <c r="H916" s="57">
        <v>0</v>
      </c>
      <c r="I916" s="57">
        <v>2.89</v>
      </c>
      <c r="J916" s="57">
        <v>3.41</v>
      </c>
      <c r="K916" s="57">
        <v>2.2799999999999998</v>
      </c>
      <c r="L916" s="57">
        <v>0.61</v>
      </c>
      <c r="M916" s="57">
        <v>2</v>
      </c>
      <c r="N916" s="57">
        <v>2</v>
      </c>
      <c r="O916" s="57">
        <v>0</v>
      </c>
      <c r="P916" s="57">
        <v>1</v>
      </c>
      <c r="Q916" s="57">
        <v>1</v>
      </c>
      <c r="R916" s="57">
        <v>0</v>
      </c>
      <c r="S916" s="57">
        <v>0</v>
      </c>
      <c r="T916" s="57">
        <v>0</v>
      </c>
      <c r="U916" s="57">
        <v>0</v>
      </c>
      <c r="V916" s="57">
        <v>50</v>
      </c>
      <c r="W916" s="57">
        <v>50</v>
      </c>
      <c r="X916" s="57">
        <v>0</v>
      </c>
      <c r="Y916" s="57">
        <v>0</v>
      </c>
      <c r="Z916" s="57">
        <v>100</v>
      </c>
      <c r="AA916" s="57">
        <v>0</v>
      </c>
      <c r="AB916" s="57">
        <v>0</v>
      </c>
      <c r="AC916" s="57">
        <v>0</v>
      </c>
      <c r="AD916" s="57">
        <v>2</v>
      </c>
      <c r="AE916" s="57">
        <v>0</v>
      </c>
      <c r="AF916" s="57">
        <v>0</v>
      </c>
      <c r="AI916" s="45">
        <f t="shared" si="212"/>
        <v>15</v>
      </c>
      <c r="AJ916" s="46">
        <f t="shared" si="213"/>
        <v>-15</v>
      </c>
      <c r="AK916" s="63" t="str">
        <f t="shared" si="214"/>
        <v>N</v>
      </c>
      <c r="AL916" s="63" t="str">
        <f t="shared" si="215"/>
        <v>N</v>
      </c>
      <c r="AM916" s="44" t="str">
        <f t="shared" si="216"/>
        <v>Win</v>
      </c>
      <c r="AN916" s="44" t="str">
        <f t="shared" si="217"/>
        <v>Loss</v>
      </c>
      <c r="AO916" s="44" t="str">
        <f t="shared" si="218"/>
        <v>Loss</v>
      </c>
      <c r="AP916" s="44">
        <f t="shared" si="219"/>
        <v>94.5</v>
      </c>
      <c r="AQ916" s="44">
        <f t="shared" si="220"/>
        <v>-50</v>
      </c>
      <c r="AR916" s="44">
        <f t="shared" si="221"/>
        <v>-50</v>
      </c>
      <c r="AS916" s="99" t="str">
        <f t="shared" si="222"/>
        <v>-</v>
      </c>
      <c r="AT916" s="99" t="str">
        <f t="shared" si="223"/>
        <v>n/a</v>
      </c>
      <c r="AU916" s="99" t="str">
        <f t="shared" si="224"/>
        <v>-</v>
      </c>
      <c r="AV916" s="99" t="str">
        <f t="shared" si="225"/>
        <v>-</v>
      </c>
      <c r="AW916" s="99" t="str">
        <f t="shared" si="226"/>
        <v>+</v>
      </c>
    </row>
    <row r="917" spans="1:49" ht="15">
      <c r="A917" s="56">
        <v>43622</v>
      </c>
      <c r="B917" s="57" t="s">
        <v>267</v>
      </c>
      <c r="C917" s="57" t="s">
        <v>3113</v>
      </c>
      <c r="D917" s="57" t="s">
        <v>3125</v>
      </c>
      <c r="E917" s="57" t="s">
        <v>737</v>
      </c>
      <c r="F917" s="57" t="s">
        <v>3126</v>
      </c>
      <c r="G917" s="57">
        <v>2</v>
      </c>
      <c r="H917" s="57">
        <v>0</v>
      </c>
      <c r="I917" s="57">
        <v>3.28</v>
      </c>
      <c r="J917" s="57">
        <v>3.5</v>
      </c>
      <c r="K917" s="57">
        <v>2.06</v>
      </c>
      <c r="L917" s="57">
        <v>1.22</v>
      </c>
      <c r="M917" s="57">
        <v>10</v>
      </c>
      <c r="N917" s="57">
        <v>2</v>
      </c>
      <c r="O917" s="57">
        <v>0</v>
      </c>
      <c r="P917" s="57">
        <v>5</v>
      </c>
      <c r="Q917" s="57">
        <v>1</v>
      </c>
      <c r="R917" s="57">
        <v>0</v>
      </c>
      <c r="S917" s="57">
        <v>0</v>
      </c>
      <c r="T917" s="57">
        <v>0</v>
      </c>
      <c r="U917" s="57">
        <v>10</v>
      </c>
      <c r="V917" s="57">
        <v>10</v>
      </c>
      <c r="W917" s="57">
        <v>80</v>
      </c>
      <c r="X917" s="57">
        <v>0</v>
      </c>
      <c r="Y917" s="57">
        <v>50</v>
      </c>
      <c r="Z917" s="57">
        <v>50</v>
      </c>
      <c r="AA917" s="57">
        <v>20</v>
      </c>
      <c r="AB917" s="57">
        <v>0</v>
      </c>
      <c r="AC917" s="57">
        <v>2</v>
      </c>
      <c r="AD917" s="57">
        <v>0</v>
      </c>
      <c r="AE917" s="57">
        <v>50</v>
      </c>
      <c r="AF917" s="57">
        <v>0</v>
      </c>
      <c r="AI917" s="45">
        <f t="shared" si="212"/>
        <v>-8</v>
      </c>
      <c r="AJ917" s="46">
        <f t="shared" si="213"/>
        <v>8</v>
      </c>
      <c r="AK917" s="63" t="str">
        <f t="shared" si="214"/>
        <v>N</v>
      </c>
      <c r="AL917" s="63" t="str">
        <f t="shared" si="215"/>
        <v>N</v>
      </c>
      <c r="AM917" s="44" t="str">
        <f t="shared" si="216"/>
        <v>Win</v>
      </c>
      <c r="AN917" s="44" t="str">
        <f t="shared" si="217"/>
        <v>Loss</v>
      </c>
      <c r="AO917" s="44" t="str">
        <f t="shared" si="218"/>
        <v>Loss</v>
      </c>
      <c r="AP917" s="44">
        <f t="shared" si="219"/>
        <v>114</v>
      </c>
      <c r="AQ917" s="44">
        <f t="shared" si="220"/>
        <v>-50</v>
      </c>
      <c r="AR917" s="44">
        <f t="shared" si="221"/>
        <v>-50</v>
      </c>
      <c r="AS917" s="99" t="str">
        <f t="shared" si="222"/>
        <v>-</v>
      </c>
      <c r="AT917" s="99" t="str">
        <f t="shared" si="223"/>
        <v>n/a</v>
      </c>
      <c r="AU917" s="99" t="str">
        <f t="shared" si="224"/>
        <v>+</v>
      </c>
      <c r="AV917" s="99" t="str">
        <f t="shared" si="225"/>
        <v>+</v>
      </c>
      <c r="AW917" s="99" t="str">
        <f t="shared" si="226"/>
        <v>-</v>
      </c>
    </row>
    <row r="918" spans="1:49" ht="15">
      <c r="A918" s="56">
        <v>43622</v>
      </c>
      <c r="B918" s="57" t="s">
        <v>420</v>
      </c>
      <c r="C918" s="57" t="s">
        <v>920</v>
      </c>
      <c r="D918" s="57" t="s">
        <v>3127</v>
      </c>
      <c r="E918" s="57" t="s">
        <v>925</v>
      </c>
      <c r="F918" s="57" t="s">
        <v>923</v>
      </c>
      <c r="G918" s="57">
        <v>1</v>
      </c>
      <c r="H918" s="57">
        <v>3</v>
      </c>
      <c r="I918" s="57">
        <v>2.15</v>
      </c>
      <c r="J918" s="57">
        <v>3.24</v>
      </c>
      <c r="K918" s="57">
        <v>3.23</v>
      </c>
      <c r="L918" s="57">
        <v>-1.08</v>
      </c>
      <c r="M918" s="57">
        <v>32</v>
      </c>
      <c r="N918" s="57">
        <v>42</v>
      </c>
      <c r="O918" s="57">
        <v>1</v>
      </c>
      <c r="P918" s="57">
        <v>18</v>
      </c>
      <c r="Q918" s="57">
        <v>22</v>
      </c>
      <c r="R918" s="57">
        <v>100</v>
      </c>
      <c r="S918" s="57">
        <v>0</v>
      </c>
      <c r="T918" s="57">
        <v>0</v>
      </c>
      <c r="U918" s="57">
        <v>62.5</v>
      </c>
      <c r="V918" s="57">
        <v>15.63</v>
      </c>
      <c r="W918" s="57">
        <v>21.88</v>
      </c>
      <c r="X918" s="57">
        <v>45.24</v>
      </c>
      <c r="Y918" s="57">
        <v>23.81</v>
      </c>
      <c r="Z918" s="57">
        <v>30.95</v>
      </c>
      <c r="AA918" s="57">
        <v>55.56</v>
      </c>
      <c r="AB918" s="57">
        <v>45.45</v>
      </c>
      <c r="AC918" s="57">
        <v>23</v>
      </c>
      <c r="AD918" s="57">
        <v>24</v>
      </c>
      <c r="AE918" s="57">
        <v>73.91</v>
      </c>
      <c r="AF918" s="57">
        <v>45.83</v>
      </c>
      <c r="AI918" s="45">
        <f t="shared" si="212"/>
        <v>34.448</v>
      </c>
      <c r="AJ918" s="46">
        <f t="shared" si="213"/>
        <v>-34.448</v>
      </c>
      <c r="AK918" s="63" t="str">
        <f t="shared" si="214"/>
        <v>N</v>
      </c>
      <c r="AL918" s="63" t="str">
        <f t="shared" si="215"/>
        <v>N</v>
      </c>
      <c r="AM918" s="44" t="str">
        <f t="shared" si="216"/>
        <v>Loss</v>
      </c>
      <c r="AN918" s="44" t="str">
        <f t="shared" si="217"/>
        <v>Loss</v>
      </c>
      <c r="AO918" s="44" t="str">
        <f t="shared" si="218"/>
        <v>Win</v>
      </c>
      <c r="AP918" s="44">
        <f t="shared" si="219"/>
        <v>-50</v>
      </c>
      <c r="AQ918" s="44">
        <f t="shared" si="220"/>
        <v>-50</v>
      </c>
      <c r="AR918" s="44">
        <f t="shared" si="221"/>
        <v>111.5</v>
      </c>
      <c r="AS918" s="99" t="str">
        <f t="shared" si="222"/>
        <v>+</v>
      </c>
      <c r="AT918" s="99" t="str">
        <f t="shared" si="223"/>
        <v>+</v>
      </c>
      <c r="AU918" s="99" t="str">
        <f t="shared" si="224"/>
        <v>+</v>
      </c>
      <c r="AV918" s="99" t="str">
        <f t="shared" si="225"/>
        <v>+</v>
      </c>
      <c r="AW918" s="99" t="str">
        <f t="shared" si="226"/>
        <v>+</v>
      </c>
    </row>
    <row r="919" spans="1:49" ht="15">
      <c r="A919" s="56">
        <v>43622</v>
      </c>
      <c r="B919" s="57" t="s">
        <v>420</v>
      </c>
      <c r="C919" s="57" t="s">
        <v>931</v>
      </c>
      <c r="D919" s="57" t="s">
        <v>3128</v>
      </c>
      <c r="E919" s="57" t="s">
        <v>1065</v>
      </c>
      <c r="F919" s="57" t="s">
        <v>933</v>
      </c>
      <c r="G919" s="57">
        <v>1</v>
      </c>
      <c r="H919" s="57">
        <v>1</v>
      </c>
      <c r="I919" s="57">
        <v>2.2599999999999998</v>
      </c>
      <c r="J919" s="57">
        <v>3.79</v>
      </c>
      <c r="K919" s="57">
        <v>2.58</v>
      </c>
      <c r="L919" s="57">
        <v>-0.32</v>
      </c>
      <c r="M919" s="57">
        <v>38</v>
      </c>
      <c r="N919" s="57">
        <v>27</v>
      </c>
      <c r="O919" s="57">
        <v>0</v>
      </c>
      <c r="P919" s="57">
        <v>20</v>
      </c>
      <c r="Q919" s="57">
        <v>14</v>
      </c>
      <c r="R919" s="57">
        <v>0</v>
      </c>
      <c r="S919" s="57">
        <v>0</v>
      </c>
      <c r="T919" s="57">
        <v>0</v>
      </c>
      <c r="U919" s="57">
        <v>21.05</v>
      </c>
      <c r="V919" s="57">
        <v>28.95</v>
      </c>
      <c r="W919" s="57">
        <v>50</v>
      </c>
      <c r="X919" s="57">
        <v>62.96</v>
      </c>
      <c r="Y919" s="57">
        <v>18.52</v>
      </c>
      <c r="Z919" s="57">
        <v>18.52</v>
      </c>
      <c r="AA919" s="57">
        <v>20</v>
      </c>
      <c r="AB919" s="57">
        <v>50</v>
      </c>
      <c r="AC919" s="57">
        <v>8</v>
      </c>
      <c r="AD919" s="57">
        <v>23</v>
      </c>
      <c r="AE919" s="57">
        <v>75</v>
      </c>
      <c r="AF919" s="57">
        <v>65.22</v>
      </c>
      <c r="AI919" s="45">
        <f t="shared" si="212"/>
        <v>-13.634999999999998</v>
      </c>
      <c r="AJ919" s="46">
        <f t="shared" si="213"/>
        <v>13.634999999999998</v>
      </c>
      <c r="AK919" s="63" t="str">
        <f t="shared" si="214"/>
        <v>N</v>
      </c>
      <c r="AL919" s="63" t="str">
        <f t="shared" si="215"/>
        <v>N</v>
      </c>
      <c r="AM919" s="44" t="str">
        <f t="shared" si="216"/>
        <v>Loss</v>
      </c>
      <c r="AN919" s="44" t="str">
        <f t="shared" si="217"/>
        <v>Win</v>
      </c>
      <c r="AO919" s="44" t="str">
        <f t="shared" si="218"/>
        <v>Loss</v>
      </c>
      <c r="AP919" s="44">
        <f t="shared" si="219"/>
        <v>-50</v>
      </c>
      <c r="AQ919" s="44">
        <f t="shared" si="220"/>
        <v>139.5</v>
      </c>
      <c r="AR919" s="44">
        <f t="shared" si="221"/>
        <v>-50</v>
      </c>
      <c r="AS919" s="99" t="str">
        <f t="shared" si="222"/>
        <v>+</v>
      </c>
      <c r="AT919" s="99" t="str">
        <f t="shared" si="223"/>
        <v>n/a</v>
      </c>
      <c r="AU919" s="99" t="str">
        <f t="shared" si="224"/>
        <v>-</v>
      </c>
      <c r="AV919" s="99" t="str">
        <f t="shared" si="225"/>
        <v>-</v>
      </c>
      <c r="AW919" s="99" t="str">
        <f t="shared" si="226"/>
        <v>-</v>
      </c>
    </row>
    <row r="920" spans="1:49" ht="15">
      <c r="A920" s="56">
        <v>43622</v>
      </c>
      <c r="B920" s="57" t="s">
        <v>420</v>
      </c>
      <c r="C920" s="57" t="s">
        <v>421</v>
      </c>
      <c r="D920" s="57" t="s">
        <v>3129</v>
      </c>
      <c r="E920" s="57" t="s">
        <v>1071</v>
      </c>
      <c r="F920" s="57" t="s">
        <v>3130</v>
      </c>
      <c r="G920" s="57">
        <v>0</v>
      </c>
      <c r="H920" s="57">
        <v>1</v>
      </c>
      <c r="I920" s="57">
        <v>2.69</v>
      </c>
      <c r="J920" s="57">
        <v>3.57</v>
      </c>
      <c r="K920" s="57">
        <v>2.21</v>
      </c>
      <c r="L920" s="57">
        <v>0.48</v>
      </c>
      <c r="M920" s="57">
        <v>64</v>
      </c>
      <c r="N920" s="57">
        <v>36</v>
      </c>
      <c r="O920" s="57">
        <v>2</v>
      </c>
      <c r="P920" s="57">
        <v>33</v>
      </c>
      <c r="Q920" s="57">
        <v>18</v>
      </c>
      <c r="R920" s="57">
        <v>100</v>
      </c>
      <c r="S920" s="57">
        <v>0</v>
      </c>
      <c r="T920" s="57">
        <v>0</v>
      </c>
      <c r="U920" s="57">
        <v>34.380000000000003</v>
      </c>
      <c r="V920" s="57">
        <v>23.44</v>
      </c>
      <c r="W920" s="57">
        <v>42.19</v>
      </c>
      <c r="X920" s="57">
        <v>41.67</v>
      </c>
      <c r="Y920" s="57">
        <v>33.33</v>
      </c>
      <c r="Z920" s="57">
        <v>25</v>
      </c>
      <c r="AA920" s="57">
        <v>45.45</v>
      </c>
      <c r="AB920" s="57">
        <v>22.22</v>
      </c>
      <c r="AC920" s="57">
        <v>31</v>
      </c>
      <c r="AD920" s="57">
        <v>20</v>
      </c>
      <c r="AE920" s="57">
        <v>45.16</v>
      </c>
      <c r="AF920" s="57">
        <v>55</v>
      </c>
      <c r="AI920" s="45">
        <f t="shared" si="212"/>
        <v>24.115000000000002</v>
      </c>
      <c r="AJ920" s="46">
        <f t="shared" si="213"/>
        <v>-24.115000000000002</v>
      </c>
      <c r="AK920" s="63" t="str">
        <f t="shared" si="214"/>
        <v>N</v>
      </c>
      <c r="AL920" s="63" t="str">
        <f t="shared" si="215"/>
        <v>N</v>
      </c>
      <c r="AM920" s="44" t="str">
        <f t="shared" si="216"/>
        <v>Loss</v>
      </c>
      <c r="AN920" s="44" t="str">
        <f t="shared" si="217"/>
        <v>Loss</v>
      </c>
      <c r="AO920" s="44" t="str">
        <f t="shared" si="218"/>
        <v>Win</v>
      </c>
      <c r="AP920" s="44">
        <f t="shared" si="219"/>
        <v>-50</v>
      </c>
      <c r="AQ920" s="44">
        <f t="shared" si="220"/>
        <v>-50</v>
      </c>
      <c r="AR920" s="44">
        <f t="shared" si="221"/>
        <v>60.5</v>
      </c>
      <c r="AS920" s="99" t="str">
        <f t="shared" si="222"/>
        <v>-</v>
      </c>
      <c r="AT920" s="99" t="str">
        <f t="shared" si="223"/>
        <v>+</v>
      </c>
      <c r="AU920" s="99" t="str">
        <f t="shared" si="224"/>
        <v>-</v>
      </c>
      <c r="AV920" s="99" t="str">
        <f t="shared" si="225"/>
        <v>+</v>
      </c>
      <c r="AW920" s="99" t="str">
        <f t="shared" si="226"/>
        <v>+</v>
      </c>
    </row>
    <row r="921" spans="1:49" ht="15">
      <c r="A921" s="56">
        <v>43622</v>
      </c>
      <c r="B921" s="57" t="s">
        <v>420</v>
      </c>
      <c r="C921" s="57" t="s">
        <v>421</v>
      </c>
      <c r="D921" s="57" t="s">
        <v>3131</v>
      </c>
      <c r="E921" s="57" t="s">
        <v>1076</v>
      </c>
      <c r="F921" s="57" t="s">
        <v>3132</v>
      </c>
      <c r="G921" s="57">
        <v>2</v>
      </c>
      <c r="H921" s="57">
        <v>3</v>
      </c>
      <c r="I921" s="57">
        <v>2.73</v>
      </c>
      <c r="J921" s="57">
        <v>3.57</v>
      </c>
      <c r="K921" s="57">
        <v>2.13</v>
      </c>
      <c r="L921" s="57">
        <v>0.6</v>
      </c>
      <c r="M921" s="57">
        <v>37</v>
      </c>
      <c r="N921" s="57">
        <v>35</v>
      </c>
      <c r="O921" s="57">
        <v>2</v>
      </c>
      <c r="P921" s="57">
        <v>19</v>
      </c>
      <c r="Q921" s="57">
        <v>18</v>
      </c>
      <c r="R921" s="57">
        <v>0</v>
      </c>
      <c r="S921" s="57">
        <v>50</v>
      </c>
      <c r="T921" s="57">
        <v>50</v>
      </c>
      <c r="U921" s="57">
        <v>35.14</v>
      </c>
      <c r="V921" s="57">
        <v>35.14</v>
      </c>
      <c r="W921" s="57">
        <v>29.73</v>
      </c>
      <c r="X921" s="57">
        <v>42.86</v>
      </c>
      <c r="Y921" s="57">
        <v>25.71</v>
      </c>
      <c r="Z921" s="57">
        <v>31.43</v>
      </c>
      <c r="AA921" s="57">
        <v>47.37</v>
      </c>
      <c r="AB921" s="57">
        <v>33.33</v>
      </c>
      <c r="AC921" s="57">
        <v>24</v>
      </c>
      <c r="AD921" s="57">
        <v>18</v>
      </c>
      <c r="AE921" s="57">
        <v>37.5</v>
      </c>
      <c r="AF921" s="57">
        <v>50</v>
      </c>
      <c r="AI921" s="45">
        <f t="shared" si="212"/>
        <v>-10.260999999999999</v>
      </c>
      <c r="AJ921" s="46">
        <f t="shared" si="213"/>
        <v>20.260999999999999</v>
      </c>
      <c r="AK921" s="63" t="str">
        <f t="shared" si="214"/>
        <v>N</v>
      </c>
      <c r="AL921" s="63" t="str">
        <f t="shared" si="215"/>
        <v>N</v>
      </c>
      <c r="AM921" s="44" t="str">
        <f t="shared" si="216"/>
        <v>Loss</v>
      </c>
      <c r="AN921" s="44" t="str">
        <f t="shared" si="217"/>
        <v>Loss</v>
      </c>
      <c r="AO921" s="44" t="str">
        <f t="shared" si="218"/>
        <v>Win</v>
      </c>
      <c r="AP921" s="44">
        <f t="shared" si="219"/>
        <v>-50</v>
      </c>
      <c r="AQ921" s="44">
        <f t="shared" si="220"/>
        <v>-50</v>
      </c>
      <c r="AR921" s="44">
        <f t="shared" si="221"/>
        <v>56.5</v>
      </c>
      <c r="AS921" s="99" t="str">
        <f t="shared" si="222"/>
        <v>-</v>
      </c>
      <c r="AT921" s="99" t="str">
        <f t="shared" si="223"/>
        <v>-</v>
      </c>
      <c r="AU921" s="99" t="str">
        <f t="shared" si="224"/>
        <v>-</v>
      </c>
      <c r="AV921" s="99" t="str">
        <f t="shared" si="225"/>
        <v>+</v>
      </c>
      <c r="AW921" s="99" t="str">
        <f t="shared" si="226"/>
        <v>-</v>
      </c>
    </row>
    <row r="922" spans="1:49" ht="15">
      <c r="A922" s="56">
        <v>43622</v>
      </c>
      <c r="B922" s="57" t="s">
        <v>420</v>
      </c>
      <c r="C922" s="57" t="s">
        <v>790</v>
      </c>
      <c r="D922" s="57" t="s">
        <v>3133</v>
      </c>
      <c r="E922" s="57" t="s">
        <v>815</v>
      </c>
      <c r="F922" s="57" t="s">
        <v>1081</v>
      </c>
      <c r="G922" s="57">
        <v>1</v>
      </c>
      <c r="H922" s="57">
        <v>0</v>
      </c>
      <c r="I922" s="57">
        <v>1.07</v>
      </c>
      <c r="J922" s="57">
        <v>8.5</v>
      </c>
      <c r="K922" s="57">
        <v>12.5</v>
      </c>
      <c r="L922" s="57">
        <v>-11.43</v>
      </c>
      <c r="M922" s="57">
        <v>31</v>
      </c>
      <c r="N922" s="57">
        <v>30</v>
      </c>
      <c r="O922" s="57">
        <v>1</v>
      </c>
      <c r="P922" s="57">
        <v>16</v>
      </c>
      <c r="Q922" s="57">
        <v>16</v>
      </c>
      <c r="R922" s="57">
        <v>100</v>
      </c>
      <c r="S922" s="57">
        <v>0</v>
      </c>
      <c r="T922" s="57">
        <v>0</v>
      </c>
      <c r="U922" s="57">
        <v>54.84</v>
      </c>
      <c r="V922" s="57">
        <v>22.58</v>
      </c>
      <c r="W922" s="57">
        <v>22.58</v>
      </c>
      <c r="X922" s="57">
        <v>33.33</v>
      </c>
      <c r="Y922" s="57">
        <v>6.67</v>
      </c>
      <c r="Z922" s="57">
        <v>60</v>
      </c>
      <c r="AA922" s="57">
        <v>56.25</v>
      </c>
      <c r="AB922" s="57">
        <v>31.25</v>
      </c>
      <c r="AC922" s="57">
        <v>19</v>
      </c>
      <c r="AD922" s="57">
        <v>8</v>
      </c>
      <c r="AE922" s="57">
        <v>57.89</v>
      </c>
      <c r="AF922" s="57">
        <v>75</v>
      </c>
      <c r="AI922" s="45">
        <f t="shared" si="212"/>
        <v>43.37700000000001</v>
      </c>
      <c r="AJ922" s="46">
        <f t="shared" si="213"/>
        <v>-43.37700000000001</v>
      </c>
      <c r="AK922" s="63" t="str">
        <f t="shared" si="214"/>
        <v>Y</v>
      </c>
      <c r="AL922" s="63" t="str">
        <f t="shared" si="215"/>
        <v>N</v>
      </c>
      <c r="AM922" s="44" t="str">
        <f t="shared" si="216"/>
        <v>Win</v>
      </c>
      <c r="AN922" s="44" t="str">
        <f t="shared" si="217"/>
        <v>Loss</v>
      </c>
      <c r="AO922" s="44" t="str">
        <f t="shared" si="218"/>
        <v>Loss</v>
      </c>
      <c r="AP922" s="44">
        <f t="shared" si="219"/>
        <v>3.5</v>
      </c>
      <c r="AQ922" s="44">
        <f t="shared" si="220"/>
        <v>-50</v>
      </c>
      <c r="AR922" s="44">
        <f t="shared" si="221"/>
        <v>-50</v>
      </c>
      <c r="AS922" s="99" t="str">
        <f t="shared" si="222"/>
        <v>+</v>
      </c>
      <c r="AT922" s="99" t="str">
        <f t="shared" si="223"/>
        <v>+</v>
      </c>
      <c r="AU922" s="99" t="str">
        <f t="shared" si="224"/>
        <v>+</v>
      </c>
      <c r="AV922" s="99" t="str">
        <f t="shared" si="225"/>
        <v>+</v>
      </c>
      <c r="AW922" s="99" t="str">
        <f t="shared" si="226"/>
        <v>+</v>
      </c>
    </row>
    <row r="923" spans="1:49" ht="15">
      <c r="A923" s="56">
        <v>43622</v>
      </c>
      <c r="B923" s="57" t="s">
        <v>420</v>
      </c>
      <c r="C923" s="57" t="s">
        <v>790</v>
      </c>
      <c r="D923" s="57" t="s">
        <v>3134</v>
      </c>
      <c r="E923" s="57" t="s">
        <v>948</v>
      </c>
      <c r="F923" s="57" t="s">
        <v>820</v>
      </c>
      <c r="G923" s="57">
        <v>3</v>
      </c>
      <c r="H923" s="57">
        <v>2</v>
      </c>
      <c r="I923" s="57">
        <v>1.71</v>
      </c>
      <c r="J923" s="57">
        <v>4.1100000000000003</v>
      </c>
      <c r="K923" s="57">
        <v>3.71</v>
      </c>
      <c r="L923" s="57">
        <v>-2</v>
      </c>
      <c r="M923" s="57">
        <v>13</v>
      </c>
      <c r="N923" s="57">
        <v>31</v>
      </c>
      <c r="O923" s="57">
        <v>0</v>
      </c>
      <c r="P923" s="57">
        <v>6</v>
      </c>
      <c r="Q923" s="57">
        <v>17</v>
      </c>
      <c r="R923" s="57">
        <v>0</v>
      </c>
      <c r="S923" s="57">
        <v>0</v>
      </c>
      <c r="T923" s="57">
        <v>0</v>
      </c>
      <c r="U923" s="57">
        <v>69.23</v>
      </c>
      <c r="V923" s="57">
        <v>7.69</v>
      </c>
      <c r="W923" s="57">
        <v>23.08</v>
      </c>
      <c r="X923" s="57">
        <v>45.16</v>
      </c>
      <c r="Y923" s="57">
        <v>29.03</v>
      </c>
      <c r="Z923" s="57">
        <v>25.81</v>
      </c>
      <c r="AA923" s="57">
        <v>83.33</v>
      </c>
      <c r="AB923" s="57">
        <v>41.18</v>
      </c>
      <c r="AC923" s="57">
        <v>11</v>
      </c>
      <c r="AD923" s="57">
        <v>21</v>
      </c>
      <c r="AE923" s="57">
        <v>81.819999999999993</v>
      </c>
      <c r="AF923" s="57">
        <v>52.38</v>
      </c>
      <c r="AI923" s="45">
        <f t="shared" si="212"/>
        <v>3.2260000000000018</v>
      </c>
      <c r="AJ923" s="46">
        <f t="shared" si="213"/>
        <v>-3.2260000000000018</v>
      </c>
      <c r="AK923" s="63" t="str">
        <f t="shared" si="214"/>
        <v>Y</v>
      </c>
      <c r="AL923" s="63" t="str">
        <f t="shared" si="215"/>
        <v>N</v>
      </c>
      <c r="AM923" s="44" t="str">
        <f t="shared" si="216"/>
        <v>Win</v>
      </c>
      <c r="AN923" s="44" t="str">
        <f t="shared" si="217"/>
        <v>Loss</v>
      </c>
      <c r="AO923" s="44" t="str">
        <f t="shared" si="218"/>
        <v>Loss</v>
      </c>
      <c r="AP923" s="44">
        <f t="shared" si="219"/>
        <v>35.5</v>
      </c>
      <c r="AQ923" s="44">
        <f t="shared" si="220"/>
        <v>-50</v>
      </c>
      <c r="AR923" s="44">
        <f t="shared" si="221"/>
        <v>-50</v>
      </c>
      <c r="AS923" s="99" t="str">
        <f t="shared" si="222"/>
        <v>+</v>
      </c>
      <c r="AT923" s="99" t="str">
        <f t="shared" si="223"/>
        <v>n/a</v>
      </c>
      <c r="AU923" s="99" t="str">
        <f t="shared" si="224"/>
        <v>+</v>
      </c>
      <c r="AV923" s="99" t="str">
        <f t="shared" si="225"/>
        <v>+</v>
      </c>
      <c r="AW923" s="99" t="str">
        <f t="shared" si="226"/>
        <v>+</v>
      </c>
    </row>
    <row r="924" spans="1:49" ht="15">
      <c r="A924" s="56">
        <v>43622</v>
      </c>
      <c r="B924" s="57" t="s">
        <v>267</v>
      </c>
      <c r="C924" s="57" t="s">
        <v>3113</v>
      </c>
      <c r="D924" s="57" t="s">
        <v>3135</v>
      </c>
      <c r="E924" s="57" t="s">
        <v>3136</v>
      </c>
      <c r="F924" s="57" t="s">
        <v>3137</v>
      </c>
      <c r="G924" s="57">
        <v>1</v>
      </c>
      <c r="H924" s="57">
        <v>0</v>
      </c>
      <c r="I924" s="57">
        <v>3.69</v>
      </c>
      <c r="J924" s="57">
        <v>3.62</v>
      </c>
      <c r="K924" s="57">
        <v>1.9</v>
      </c>
      <c r="L924" s="57">
        <v>1.79</v>
      </c>
      <c r="M924" s="57">
        <v>10</v>
      </c>
      <c r="N924" s="57">
        <v>8</v>
      </c>
      <c r="O924" s="57">
        <v>0</v>
      </c>
      <c r="P924" s="57">
        <v>5</v>
      </c>
      <c r="Q924" s="57">
        <v>4</v>
      </c>
      <c r="R924" s="57">
        <v>0</v>
      </c>
      <c r="S924" s="57">
        <v>0</v>
      </c>
      <c r="T924" s="57">
        <v>0</v>
      </c>
      <c r="U924" s="57">
        <v>20</v>
      </c>
      <c r="V924" s="57">
        <v>0</v>
      </c>
      <c r="W924" s="57">
        <v>80</v>
      </c>
      <c r="X924" s="57">
        <v>25</v>
      </c>
      <c r="Y924" s="57">
        <v>12.5</v>
      </c>
      <c r="Z924" s="57">
        <v>62.5</v>
      </c>
      <c r="AA924" s="57">
        <v>20</v>
      </c>
      <c r="AB924" s="57">
        <v>0</v>
      </c>
      <c r="AC924" s="57">
        <v>0</v>
      </c>
      <c r="AD924" s="57">
        <v>0</v>
      </c>
      <c r="AE924" s="57">
        <v>0</v>
      </c>
      <c r="AF924" s="57">
        <v>0</v>
      </c>
      <c r="AI924" s="45">
        <f t="shared" si="212"/>
        <v>-5.75</v>
      </c>
      <c r="AJ924" s="46">
        <f t="shared" si="213"/>
        <v>5.75</v>
      </c>
      <c r="AK924" s="63" t="str">
        <f t="shared" si="214"/>
        <v>N</v>
      </c>
      <c r="AL924" s="63" t="str">
        <f t="shared" si="215"/>
        <v>N</v>
      </c>
      <c r="AM924" s="44" t="str">
        <f t="shared" si="216"/>
        <v>Win</v>
      </c>
      <c r="AN924" s="44" t="str">
        <f t="shared" si="217"/>
        <v>Loss</v>
      </c>
      <c r="AO924" s="44" t="str">
        <f t="shared" si="218"/>
        <v>Loss</v>
      </c>
      <c r="AP924" s="44">
        <f t="shared" si="219"/>
        <v>134.5</v>
      </c>
      <c r="AQ924" s="44">
        <f t="shared" si="220"/>
        <v>-50</v>
      </c>
      <c r="AR924" s="44">
        <f t="shared" si="221"/>
        <v>-50</v>
      </c>
      <c r="AS924" s="99" t="str">
        <f t="shared" si="222"/>
        <v>-</v>
      </c>
      <c r="AT924" s="99" t="str">
        <f t="shared" si="223"/>
        <v>n/a</v>
      </c>
      <c r="AU924" s="99" t="str">
        <f t="shared" si="224"/>
        <v>-</v>
      </c>
      <c r="AV924" s="99" t="str">
        <f t="shared" si="225"/>
        <v>+</v>
      </c>
      <c r="AW924" s="99" t="str">
        <f t="shared" si="226"/>
        <v>-</v>
      </c>
    </row>
    <row r="925" spans="1:49" ht="15">
      <c r="A925" s="56">
        <v>43622</v>
      </c>
      <c r="B925" s="57" t="s">
        <v>420</v>
      </c>
      <c r="C925" s="57" t="s">
        <v>927</v>
      </c>
      <c r="D925" s="57" t="s">
        <v>3138</v>
      </c>
      <c r="E925" s="57" t="s">
        <v>1056</v>
      </c>
      <c r="F925" s="57" t="s">
        <v>1062</v>
      </c>
      <c r="G925" s="57">
        <v>2</v>
      </c>
      <c r="H925" s="57">
        <v>0</v>
      </c>
      <c r="I925" s="57">
        <v>2.19</v>
      </c>
      <c r="J925" s="57">
        <v>3.7</v>
      </c>
      <c r="K925" s="57">
        <v>2.59</v>
      </c>
      <c r="L925" s="57">
        <v>-0.4</v>
      </c>
      <c r="M925" s="57">
        <v>11</v>
      </c>
      <c r="N925" s="57">
        <v>10</v>
      </c>
      <c r="O925" s="57">
        <v>0</v>
      </c>
      <c r="P925" s="57">
        <v>6</v>
      </c>
      <c r="Q925" s="57">
        <v>5</v>
      </c>
      <c r="R925" s="57">
        <v>0</v>
      </c>
      <c r="S925" s="57">
        <v>0</v>
      </c>
      <c r="T925" s="57">
        <v>0</v>
      </c>
      <c r="U925" s="57">
        <v>9.09</v>
      </c>
      <c r="V925" s="57">
        <v>45.45</v>
      </c>
      <c r="W925" s="57">
        <v>45.45</v>
      </c>
      <c r="X925" s="57">
        <v>40</v>
      </c>
      <c r="Y925" s="57">
        <v>20</v>
      </c>
      <c r="Z925" s="57">
        <v>40</v>
      </c>
      <c r="AA925" s="57">
        <v>16.670000000000002</v>
      </c>
      <c r="AB925" s="57">
        <v>40</v>
      </c>
      <c r="AC925" s="57">
        <v>2</v>
      </c>
      <c r="AD925" s="57">
        <v>6</v>
      </c>
      <c r="AE925" s="57">
        <v>0</v>
      </c>
      <c r="AF925" s="57">
        <v>33.33</v>
      </c>
      <c r="AI925" s="45">
        <f t="shared" si="212"/>
        <v>-4.7270000000000003</v>
      </c>
      <c r="AJ925" s="46">
        <f t="shared" si="213"/>
        <v>4.7270000000000003</v>
      </c>
      <c r="AK925" s="63" t="str">
        <f t="shared" si="214"/>
        <v>N</v>
      </c>
      <c r="AL925" s="63" t="str">
        <f t="shared" si="215"/>
        <v>N</v>
      </c>
      <c r="AM925" s="44" t="str">
        <f t="shared" si="216"/>
        <v>Win</v>
      </c>
      <c r="AN925" s="44" t="str">
        <f t="shared" si="217"/>
        <v>Loss</v>
      </c>
      <c r="AO925" s="44" t="str">
        <f t="shared" si="218"/>
        <v>Loss</v>
      </c>
      <c r="AP925" s="44">
        <f t="shared" si="219"/>
        <v>59.5</v>
      </c>
      <c r="AQ925" s="44">
        <f t="shared" si="220"/>
        <v>-50</v>
      </c>
      <c r="AR925" s="44">
        <f t="shared" si="221"/>
        <v>-50</v>
      </c>
      <c r="AS925" s="99" t="str">
        <f t="shared" si="222"/>
        <v>+</v>
      </c>
      <c r="AT925" s="99" t="str">
        <f t="shared" si="223"/>
        <v>n/a</v>
      </c>
      <c r="AU925" s="99" t="str">
        <f t="shared" si="224"/>
        <v>-</v>
      </c>
      <c r="AV925" s="99" t="str">
        <f t="shared" si="225"/>
        <v>-</v>
      </c>
      <c r="AW925" s="99" t="str">
        <f t="shared" si="226"/>
        <v>-</v>
      </c>
    </row>
    <row r="926" spans="1:49" ht="15">
      <c r="A926" s="56">
        <v>43622</v>
      </c>
      <c r="B926" s="57" t="s">
        <v>420</v>
      </c>
      <c r="C926" s="57" t="s">
        <v>790</v>
      </c>
      <c r="D926" s="57" t="s">
        <v>3139</v>
      </c>
      <c r="E926" s="57" t="s">
        <v>818</v>
      </c>
      <c r="F926" s="57" t="s">
        <v>1084</v>
      </c>
      <c r="G926" s="57">
        <v>3</v>
      </c>
      <c r="H926" s="57">
        <v>0</v>
      </c>
      <c r="I926" s="57">
        <v>1.8</v>
      </c>
      <c r="J926" s="57">
        <v>4.3499999999999996</v>
      </c>
      <c r="K926" s="57">
        <v>2.9</v>
      </c>
      <c r="L926" s="57">
        <v>-1.1000000000000001</v>
      </c>
      <c r="M926" s="57">
        <v>31</v>
      </c>
      <c r="N926" s="57">
        <v>32</v>
      </c>
      <c r="O926" s="57">
        <v>2</v>
      </c>
      <c r="P926" s="57">
        <v>15</v>
      </c>
      <c r="Q926" s="57">
        <v>15</v>
      </c>
      <c r="R926" s="57">
        <v>50</v>
      </c>
      <c r="S926" s="57">
        <v>0</v>
      </c>
      <c r="T926" s="57">
        <v>50</v>
      </c>
      <c r="U926" s="57">
        <v>38.71</v>
      </c>
      <c r="V926" s="57">
        <v>16.13</v>
      </c>
      <c r="W926" s="57">
        <v>45.16</v>
      </c>
      <c r="X926" s="57">
        <v>43.75</v>
      </c>
      <c r="Y926" s="57">
        <v>21.88</v>
      </c>
      <c r="Z926" s="57">
        <v>34.380000000000003</v>
      </c>
      <c r="AA926" s="57">
        <v>46.67</v>
      </c>
      <c r="AB926" s="57">
        <v>40</v>
      </c>
      <c r="AC926" s="57">
        <v>15</v>
      </c>
      <c r="AD926" s="57">
        <v>23</v>
      </c>
      <c r="AE926" s="57">
        <v>40</v>
      </c>
      <c r="AF926" s="57">
        <v>47.83</v>
      </c>
      <c r="AI926" s="45">
        <f t="shared" si="212"/>
        <v>-3.738999999999999</v>
      </c>
      <c r="AJ926" s="46">
        <f t="shared" si="213"/>
        <v>3.738999999999999</v>
      </c>
      <c r="AK926" s="63" t="str">
        <f t="shared" si="214"/>
        <v>N</v>
      </c>
      <c r="AL926" s="63" t="str">
        <f t="shared" si="215"/>
        <v>N</v>
      </c>
      <c r="AM926" s="44" t="str">
        <f t="shared" si="216"/>
        <v>Win</v>
      </c>
      <c r="AN926" s="44" t="str">
        <f t="shared" si="217"/>
        <v>Loss</v>
      </c>
      <c r="AO926" s="44" t="str">
        <f t="shared" si="218"/>
        <v>Loss</v>
      </c>
      <c r="AP926" s="44">
        <f t="shared" si="219"/>
        <v>40</v>
      </c>
      <c r="AQ926" s="44">
        <f t="shared" si="220"/>
        <v>-50</v>
      </c>
      <c r="AR926" s="44">
        <f t="shared" si="221"/>
        <v>-50</v>
      </c>
      <c r="AS926" s="99" t="str">
        <f t="shared" si="222"/>
        <v>+</v>
      </c>
      <c r="AT926" s="99" t="str">
        <f t="shared" si="223"/>
        <v>-</v>
      </c>
      <c r="AU926" s="99" t="str">
        <f t="shared" si="224"/>
        <v>-</v>
      </c>
      <c r="AV926" s="99" t="str">
        <f t="shared" si="225"/>
        <v>+</v>
      </c>
      <c r="AW926" s="99" t="str">
        <f t="shared" si="226"/>
        <v>-</v>
      </c>
    </row>
    <row r="927" spans="1:49" ht="15">
      <c r="A927" s="56">
        <v>43622</v>
      </c>
      <c r="B927" s="57" t="s">
        <v>420</v>
      </c>
      <c r="C927" s="57" t="s">
        <v>790</v>
      </c>
      <c r="D927" s="57" t="s">
        <v>3140</v>
      </c>
      <c r="E927" s="57" t="s">
        <v>793</v>
      </c>
      <c r="F927" s="57" t="s">
        <v>949</v>
      </c>
      <c r="G927" s="57">
        <v>1</v>
      </c>
      <c r="H927" s="57">
        <v>2</v>
      </c>
      <c r="I927" s="57">
        <v>2.39</v>
      </c>
      <c r="J927" s="57">
        <v>3.93</v>
      </c>
      <c r="K927" s="57">
        <v>2.3199999999999998</v>
      </c>
      <c r="L927" s="57">
        <v>7.0000000000000007E-2</v>
      </c>
      <c r="M927" s="57">
        <v>9</v>
      </c>
      <c r="N927" s="57">
        <v>13</v>
      </c>
      <c r="O927" s="57">
        <v>0</v>
      </c>
      <c r="P927" s="57">
        <v>4</v>
      </c>
      <c r="Q927" s="57">
        <v>7</v>
      </c>
      <c r="R927" s="57">
        <v>0</v>
      </c>
      <c r="S927" s="57">
        <v>0</v>
      </c>
      <c r="T927" s="57">
        <v>0</v>
      </c>
      <c r="U927" s="57">
        <v>22.22</v>
      </c>
      <c r="V927" s="57">
        <v>11.11</v>
      </c>
      <c r="W927" s="57">
        <v>66.67</v>
      </c>
      <c r="X927" s="57">
        <v>30.77</v>
      </c>
      <c r="Y927" s="57">
        <v>15.38</v>
      </c>
      <c r="Z927" s="57">
        <v>53.85</v>
      </c>
      <c r="AA927" s="57">
        <v>25</v>
      </c>
      <c r="AB927" s="57">
        <v>28.57</v>
      </c>
      <c r="AC927" s="57">
        <v>3</v>
      </c>
      <c r="AD927" s="57">
        <v>4</v>
      </c>
      <c r="AE927" s="57">
        <v>33.33</v>
      </c>
      <c r="AF927" s="57">
        <v>50</v>
      </c>
      <c r="AI927" s="45">
        <f t="shared" si="212"/>
        <v>-4.7010000000000005</v>
      </c>
      <c r="AJ927" s="46">
        <f t="shared" si="213"/>
        <v>4.7010000000000005</v>
      </c>
      <c r="AK927" s="63" t="str">
        <f t="shared" si="214"/>
        <v>N</v>
      </c>
      <c r="AL927" s="63" t="str">
        <f t="shared" si="215"/>
        <v>N</v>
      </c>
      <c r="AM927" s="44" t="str">
        <f t="shared" si="216"/>
        <v>Loss</v>
      </c>
      <c r="AN927" s="44" t="str">
        <f t="shared" si="217"/>
        <v>Loss</v>
      </c>
      <c r="AO927" s="44" t="str">
        <f t="shared" si="218"/>
        <v>Win</v>
      </c>
      <c r="AP927" s="44">
        <f t="shared" si="219"/>
        <v>-50</v>
      </c>
      <c r="AQ927" s="44">
        <f t="shared" si="220"/>
        <v>-50</v>
      </c>
      <c r="AR927" s="44">
        <f t="shared" si="221"/>
        <v>65.999999999999986</v>
      </c>
      <c r="AS927" s="99" t="str">
        <f t="shared" si="222"/>
        <v>-</v>
      </c>
      <c r="AT927" s="99" t="str">
        <f t="shared" si="223"/>
        <v>n/a</v>
      </c>
      <c r="AU927" s="99" t="str">
        <f t="shared" si="224"/>
        <v>-</v>
      </c>
      <c r="AV927" s="99" t="str">
        <f t="shared" si="225"/>
        <v>-</v>
      </c>
      <c r="AW927" s="99" t="str">
        <f t="shared" si="226"/>
        <v>-</v>
      </c>
    </row>
    <row r="928" spans="1:49" ht="15">
      <c r="A928" s="56">
        <v>43622</v>
      </c>
      <c r="B928" s="57" t="s">
        <v>2743</v>
      </c>
      <c r="C928" s="57" t="s">
        <v>2747</v>
      </c>
      <c r="D928" s="57" t="s">
        <v>3141</v>
      </c>
      <c r="E928" s="57" t="s">
        <v>3142</v>
      </c>
      <c r="F928" s="57" t="s">
        <v>2749</v>
      </c>
      <c r="G928" s="57">
        <v>1</v>
      </c>
      <c r="H928" s="57">
        <v>2</v>
      </c>
      <c r="I928" s="57">
        <v>10.49</v>
      </c>
      <c r="J928" s="57">
        <v>4.29</v>
      </c>
      <c r="K928" s="57">
        <v>1.31</v>
      </c>
      <c r="L928" s="57">
        <v>9.18</v>
      </c>
      <c r="M928" s="57">
        <v>27</v>
      </c>
      <c r="N928" s="57">
        <v>27</v>
      </c>
      <c r="O928" s="57">
        <v>2</v>
      </c>
      <c r="P928" s="57">
        <v>13</v>
      </c>
      <c r="Q928" s="57">
        <v>14</v>
      </c>
      <c r="R928" s="57">
        <v>0</v>
      </c>
      <c r="S928" s="57">
        <v>50</v>
      </c>
      <c r="T928" s="57">
        <v>50</v>
      </c>
      <c r="U928" s="57">
        <v>29.63</v>
      </c>
      <c r="V928" s="57">
        <v>29.63</v>
      </c>
      <c r="W928" s="57">
        <v>40.74</v>
      </c>
      <c r="X928" s="57">
        <v>59.26</v>
      </c>
      <c r="Y928" s="57">
        <v>33.33</v>
      </c>
      <c r="Z928" s="57">
        <v>7.41</v>
      </c>
      <c r="AA928" s="57">
        <v>30.77</v>
      </c>
      <c r="AB928" s="57">
        <v>50</v>
      </c>
      <c r="AC928" s="57">
        <v>13</v>
      </c>
      <c r="AD928" s="57">
        <v>24</v>
      </c>
      <c r="AE928" s="57">
        <v>46.15</v>
      </c>
      <c r="AF928" s="57">
        <v>62.5</v>
      </c>
      <c r="AI928" s="45">
        <f t="shared" si="212"/>
        <v>-22.962000000000003</v>
      </c>
      <c r="AJ928" s="46">
        <f t="shared" si="213"/>
        <v>32.962000000000003</v>
      </c>
      <c r="AK928" s="63" t="str">
        <f t="shared" si="214"/>
        <v>N</v>
      </c>
      <c r="AL928" s="63" t="str">
        <f t="shared" si="215"/>
        <v>N</v>
      </c>
      <c r="AM928" s="44" t="str">
        <f t="shared" si="216"/>
        <v>Loss</v>
      </c>
      <c r="AN928" s="44" t="str">
        <f t="shared" si="217"/>
        <v>Loss</v>
      </c>
      <c r="AO928" s="44" t="str">
        <f t="shared" si="218"/>
        <v>Win</v>
      </c>
      <c r="AP928" s="44">
        <f t="shared" si="219"/>
        <v>-50</v>
      </c>
      <c r="AQ928" s="44">
        <f t="shared" si="220"/>
        <v>-50</v>
      </c>
      <c r="AR928" s="44">
        <f t="shared" si="221"/>
        <v>15.5</v>
      </c>
      <c r="AS928" s="99" t="str">
        <f t="shared" si="222"/>
        <v>-</v>
      </c>
      <c r="AT928" s="99" t="str">
        <f t="shared" si="223"/>
        <v>-</v>
      </c>
      <c r="AU928" s="99" t="str">
        <f t="shared" si="224"/>
        <v>-</v>
      </c>
      <c r="AV928" s="99" t="str">
        <f t="shared" si="225"/>
        <v>-</v>
      </c>
      <c r="AW928" s="99" t="str">
        <f t="shared" si="226"/>
        <v>-</v>
      </c>
    </row>
    <row r="929" spans="1:49" ht="15">
      <c r="A929" s="56">
        <v>43622</v>
      </c>
      <c r="B929" s="57" t="s">
        <v>356</v>
      </c>
      <c r="C929" s="57" t="s">
        <v>357</v>
      </c>
      <c r="D929" s="57" t="s">
        <v>3143</v>
      </c>
      <c r="E929" s="57" t="s">
        <v>404</v>
      </c>
      <c r="F929" s="57" t="s">
        <v>435</v>
      </c>
      <c r="G929" s="57">
        <v>2</v>
      </c>
      <c r="H929" s="57">
        <v>1</v>
      </c>
      <c r="I929" s="57">
        <v>2.12</v>
      </c>
      <c r="J929" s="57">
        <v>3.15</v>
      </c>
      <c r="K929" s="57">
        <v>3.25</v>
      </c>
      <c r="L929" s="57">
        <v>-1.1299999999999999</v>
      </c>
      <c r="M929" s="57">
        <v>24</v>
      </c>
      <c r="N929" s="57">
        <v>20</v>
      </c>
      <c r="O929" s="57">
        <v>2</v>
      </c>
      <c r="P929" s="57">
        <v>12</v>
      </c>
      <c r="Q929" s="57">
        <v>11</v>
      </c>
      <c r="R929" s="57">
        <v>50</v>
      </c>
      <c r="S929" s="57">
        <v>0</v>
      </c>
      <c r="T929" s="57">
        <v>50</v>
      </c>
      <c r="U929" s="57">
        <v>50</v>
      </c>
      <c r="V929" s="57">
        <v>20.83</v>
      </c>
      <c r="W929" s="57">
        <v>29.17</v>
      </c>
      <c r="X929" s="57">
        <v>45</v>
      </c>
      <c r="Y929" s="57">
        <v>15</v>
      </c>
      <c r="Z929" s="57">
        <v>40</v>
      </c>
      <c r="AA929" s="57">
        <v>66.67</v>
      </c>
      <c r="AB929" s="57">
        <v>18.18</v>
      </c>
      <c r="AC929" s="57">
        <v>13</v>
      </c>
      <c r="AD929" s="57">
        <v>9</v>
      </c>
      <c r="AE929" s="57">
        <v>69.23</v>
      </c>
      <c r="AF929" s="57">
        <v>77.78</v>
      </c>
      <c r="AI929" s="45">
        <f t="shared" si="212"/>
        <v>3.7489999999999997</v>
      </c>
      <c r="AJ929" s="46">
        <f t="shared" si="213"/>
        <v>-3.7489999999999997</v>
      </c>
      <c r="AK929" s="63" t="str">
        <f t="shared" si="214"/>
        <v>N</v>
      </c>
      <c r="AL929" s="63" t="str">
        <f t="shared" si="215"/>
        <v>N</v>
      </c>
      <c r="AM929" s="44" t="str">
        <f t="shared" si="216"/>
        <v>Win</v>
      </c>
      <c r="AN929" s="44" t="str">
        <f t="shared" si="217"/>
        <v>Loss</v>
      </c>
      <c r="AO929" s="44" t="str">
        <f t="shared" si="218"/>
        <v>Loss</v>
      </c>
      <c r="AP929" s="44">
        <f t="shared" si="219"/>
        <v>56</v>
      </c>
      <c r="AQ929" s="44">
        <f t="shared" si="220"/>
        <v>-50</v>
      </c>
      <c r="AR929" s="44">
        <f t="shared" si="221"/>
        <v>-50</v>
      </c>
      <c r="AS929" s="99" t="str">
        <f t="shared" si="222"/>
        <v>+</v>
      </c>
      <c r="AT929" s="99" t="str">
        <f t="shared" si="223"/>
        <v>-</v>
      </c>
      <c r="AU929" s="99" t="str">
        <f t="shared" si="224"/>
        <v>+</v>
      </c>
      <c r="AV929" s="99" t="str">
        <f t="shared" si="225"/>
        <v>+</v>
      </c>
      <c r="AW929" s="99" t="str">
        <f t="shared" si="226"/>
        <v>+</v>
      </c>
    </row>
    <row r="930" spans="1:49" ht="15">
      <c r="A930" s="56">
        <v>43622</v>
      </c>
      <c r="B930" s="57" t="s">
        <v>420</v>
      </c>
      <c r="C930" s="57" t="s">
        <v>927</v>
      </c>
      <c r="D930" s="57" t="s">
        <v>3144</v>
      </c>
      <c r="E930" s="57" t="s">
        <v>1059</v>
      </c>
      <c r="F930" s="57" t="s">
        <v>1195</v>
      </c>
      <c r="G930" s="57">
        <v>0</v>
      </c>
      <c r="H930" s="57">
        <v>4</v>
      </c>
      <c r="I930" s="57">
        <v>7.56</v>
      </c>
      <c r="J930" s="57">
        <v>5.46</v>
      </c>
      <c r="K930" s="57">
        <v>1.26</v>
      </c>
      <c r="L930" s="57">
        <v>6.3</v>
      </c>
      <c r="M930" s="57">
        <v>35</v>
      </c>
      <c r="N930" s="57">
        <v>35</v>
      </c>
      <c r="O930" s="57">
        <v>2</v>
      </c>
      <c r="P930" s="57">
        <v>17</v>
      </c>
      <c r="Q930" s="57">
        <v>18</v>
      </c>
      <c r="R930" s="57">
        <v>0</v>
      </c>
      <c r="S930" s="57">
        <v>0</v>
      </c>
      <c r="T930" s="57">
        <v>100</v>
      </c>
      <c r="U930" s="57">
        <v>20</v>
      </c>
      <c r="V930" s="57">
        <v>14.29</v>
      </c>
      <c r="W930" s="57">
        <v>65.709999999999994</v>
      </c>
      <c r="X930" s="57">
        <v>45.71</v>
      </c>
      <c r="Y930" s="57">
        <v>22.86</v>
      </c>
      <c r="Z930" s="57">
        <v>31.43</v>
      </c>
      <c r="AA930" s="57">
        <v>17.649999999999999</v>
      </c>
      <c r="AB930" s="57">
        <v>50</v>
      </c>
      <c r="AC930" s="57">
        <v>6</v>
      </c>
      <c r="AD930" s="57">
        <v>20</v>
      </c>
      <c r="AE930" s="57">
        <v>33.33</v>
      </c>
      <c r="AF930" s="57">
        <v>55</v>
      </c>
      <c r="AI930" s="45">
        <f t="shared" si="212"/>
        <v>-42.855000000000004</v>
      </c>
      <c r="AJ930" s="46">
        <f t="shared" si="213"/>
        <v>42.855000000000004</v>
      </c>
      <c r="AK930" s="63" t="str">
        <f t="shared" si="214"/>
        <v>N</v>
      </c>
      <c r="AL930" s="63" t="str">
        <f t="shared" si="215"/>
        <v>Y</v>
      </c>
      <c r="AM930" s="44" t="str">
        <f t="shared" si="216"/>
        <v>Loss</v>
      </c>
      <c r="AN930" s="44" t="str">
        <f t="shared" si="217"/>
        <v>Loss</v>
      </c>
      <c r="AO930" s="44" t="str">
        <f t="shared" si="218"/>
        <v>Win</v>
      </c>
      <c r="AP930" s="44">
        <f t="shared" si="219"/>
        <v>-50</v>
      </c>
      <c r="AQ930" s="44">
        <f t="shared" si="220"/>
        <v>-50</v>
      </c>
      <c r="AR930" s="44">
        <f t="shared" si="221"/>
        <v>13</v>
      </c>
      <c r="AS930" s="99" t="str">
        <f t="shared" si="222"/>
        <v>-</v>
      </c>
      <c r="AT930" s="99" t="str">
        <f t="shared" si="223"/>
        <v>-</v>
      </c>
      <c r="AU930" s="99" t="str">
        <f t="shared" si="224"/>
        <v>-</v>
      </c>
      <c r="AV930" s="99" t="str">
        <f t="shared" si="225"/>
        <v>-</v>
      </c>
      <c r="AW930" s="99" t="str">
        <f t="shared" si="226"/>
        <v>-</v>
      </c>
    </row>
    <row r="931" spans="1:49" ht="15">
      <c r="A931" s="56">
        <v>43622</v>
      </c>
      <c r="B931" s="57" t="s">
        <v>420</v>
      </c>
      <c r="C931" s="57" t="s">
        <v>790</v>
      </c>
      <c r="D931" s="57" t="s">
        <v>3145</v>
      </c>
      <c r="E931" s="57" t="s">
        <v>821</v>
      </c>
      <c r="F931" s="57" t="s">
        <v>814</v>
      </c>
      <c r="G931" s="57">
        <v>4</v>
      </c>
      <c r="H931" s="57">
        <v>2</v>
      </c>
      <c r="I931" s="57">
        <v>1.41</v>
      </c>
      <c r="J931" s="57">
        <v>5.0199999999999996</v>
      </c>
      <c r="K931" s="57">
        <v>5.28</v>
      </c>
      <c r="L931" s="57">
        <v>-3.87</v>
      </c>
      <c r="M931" s="57">
        <v>36</v>
      </c>
      <c r="N931" s="57">
        <v>9</v>
      </c>
      <c r="O931" s="57">
        <v>0</v>
      </c>
      <c r="P931" s="57">
        <v>16</v>
      </c>
      <c r="Q931" s="57">
        <v>3</v>
      </c>
      <c r="R931" s="57">
        <v>0</v>
      </c>
      <c r="S931" s="57">
        <v>0</v>
      </c>
      <c r="T931" s="57">
        <v>0</v>
      </c>
      <c r="U931" s="57">
        <v>41.67</v>
      </c>
      <c r="V931" s="57">
        <v>27.78</v>
      </c>
      <c r="W931" s="57">
        <v>30.56</v>
      </c>
      <c r="X931" s="57">
        <v>33.33</v>
      </c>
      <c r="Y931" s="57">
        <v>0</v>
      </c>
      <c r="Z931" s="57">
        <v>66.67</v>
      </c>
      <c r="AA931" s="57">
        <v>31.25</v>
      </c>
      <c r="AB931" s="57">
        <v>33.33</v>
      </c>
      <c r="AC931" s="57">
        <v>27</v>
      </c>
      <c r="AD931" s="57">
        <v>3</v>
      </c>
      <c r="AE931" s="57">
        <v>48.15</v>
      </c>
      <c r="AF931" s="57">
        <v>33.33</v>
      </c>
      <c r="AI931" s="45">
        <f t="shared" si="212"/>
        <v>11.668000000000003</v>
      </c>
      <c r="AJ931" s="46">
        <f t="shared" si="213"/>
        <v>-11.668000000000003</v>
      </c>
      <c r="AK931" s="63" t="str">
        <f t="shared" si="214"/>
        <v>N</v>
      </c>
      <c r="AL931" s="63" t="str">
        <f t="shared" si="215"/>
        <v>N</v>
      </c>
      <c r="AM931" s="44" t="str">
        <f t="shared" si="216"/>
        <v>Win</v>
      </c>
      <c r="AN931" s="44" t="str">
        <f t="shared" si="217"/>
        <v>Loss</v>
      </c>
      <c r="AO931" s="44" t="str">
        <f t="shared" si="218"/>
        <v>Loss</v>
      </c>
      <c r="AP931" s="44">
        <f t="shared" si="219"/>
        <v>20.5</v>
      </c>
      <c r="AQ931" s="44">
        <f t="shared" si="220"/>
        <v>-50</v>
      </c>
      <c r="AR931" s="44">
        <f t="shared" si="221"/>
        <v>-50</v>
      </c>
      <c r="AS931" s="99" t="str">
        <f t="shared" si="222"/>
        <v>+</v>
      </c>
      <c r="AT931" s="99" t="str">
        <f t="shared" si="223"/>
        <v>n/a</v>
      </c>
      <c r="AU931" s="99" t="str">
        <f t="shared" si="224"/>
        <v>+</v>
      </c>
      <c r="AV931" s="99" t="str">
        <f t="shared" si="225"/>
        <v>-</v>
      </c>
      <c r="AW931" s="99" t="str">
        <f t="shared" si="226"/>
        <v>+</v>
      </c>
    </row>
    <row r="932" spans="1:49" ht="15">
      <c r="A932" s="56">
        <v>43622</v>
      </c>
      <c r="B932" s="57" t="s">
        <v>461</v>
      </c>
      <c r="C932" s="57" t="s">
        <v>1151</v>
      </c>
      <c r="D932" s="57" t="s">
        <v>3146</v>
      </c>
      <c r="E932" s="57" t="s">
        <v>2456</v>
      </c>
      <c r="F932" s="57" t="s">
        <v>1153</v>
      </c>
      <c r="G932" s="57">
        <v>1</v>
      </c>
      <c r="H932" s="57">
        <v>1</v>
      </c>
      <c r="I932" s="57">
        <v>2.82</v>
      </c>
      <c r="J932" s="57">
        <v>3.64</v>
      </c>
      <c r="K932" s="57">
        <v>2.14</v>
      </c>
      <c r="L932" s="57">
        <v>0.68</v>
      </c>
      <c r="M932" s="57">
        <v>29</v>
      </c>
      <c r="N932" s="57">
        <v>26</v>
      </c>
      <c r="O932" s="57">
        <v>1</v>
      </c>
      <c r="P932" s="57">
        <v>15</v>
      </c>
      <c r="Q932" s="57">
        <v>11</v>
      </c>
      <c r="R932" s="57">
        <v>0</v>
      </c>
      <c r="S932" s="57">
        <v>0</v>
      </c>
      <c r="T932" s="57">
        <v>100</v>
      </c>
      <c r="U932" s="57">
        <v>44.83</v>
      </c>
      <c r="V932" s="57">
        <v>3.45</v>
      </c>
      <c r="W932" s="57">
        <v>51.72</v>
      </c>
      <c r="X932" s="57">
        <v>50</v>
      </c>
      <c r="Y932" s="57">
        <v>30.77</v>
      </c>
      <c r="Z932" s="57">
        <v>19.23</v>
      </c>
      <c r="AA932" s="57">
        <v>46.67</v>
      </c>
      <c r="AB932" s="57">
        <v>45.45</v>
      </c>
      <c r="AC932" s="57">
        <v>8</v>
      </c>
      <c r="AD932" s="57">
        <v>11</v>
      </c>
      <c r="AE932" s="57">
        <v>62.5</v>
      </c>
      <c r="AF932" s="57">
        <v>63.64</v>
      </c>
      <c r="AI932" s="45">
        <f t="shared" si="212"/>
        <v>-40.263999999999996</v>
      </c>
      <c r="AJ932" s="46">
        <f t="shared" si="213"/>
        <v>40.263999999999996</v>
      </c>
      <c r="AK932" s="63" t="str">
        <f t="shared" si="214"/>
        <v>N</v>
      </c>
      <c r="AL932" s="63" t="str">
        <f t="shared" si="215"/>
        <v>N</v>
      </c>
      <c r="AM932" s="44" t="str">
        <f t="shared" si="216"/>
        <v>Loss</v>
      </c>
      <c r="AN932" s="44" t="str">
        <f t="shared" si="217"/>
        <v>Win</v>
      </c>
      <c r="AO932" s="44" t="str">
        <f t="shared" si="218"/>
        <v>Loss</v>
      </c>
      <c r="AP932" s="44">
        <f t="shared" si="219"/>
        <v>-50</v>
      </c>
      <c r="AQ932" s="44">
        <f t="shared" si="220"/>
        <v>132</v>
      </c>
      <c r="AR932" s="44">
        <f t="shared" si="221"/>
        <v>-50</v>
      </c>
      <c r="AS932" s="99" t="str">
        <f t="shared" si="222"/>
        <v>-</v>
      </c>
      <c r="AT932" s="99" t="str">
        <f t="shared" si="223"/>
        <v>-</v>
      </c>
      <c r="AU932" s="99" t="str">
        <f t="shared" si="224"/>
        <v>-</v>
      </c>
      <c r="AV932" s="99" t="str">
        <f t="shared" si="225"/>
        <v>+</v>
      </c>
      <c r="AW932" s="99" t="str">
        <f t="shared" si="226"/>
        <v>-</v>
      </c>
    </row>
    <row r="933" spans="1:49" ht="15">
      <c r="A933" s="56">
        <v>43622</v>
      </c>
      <c r="B933" s="57" t="s">
        <v>2743</v>
      </c>
      <c r="C933" s="57" t="s">
        <v>2747</v>
      </c>
      <c r="D933" s="57" t="s">
        <v>3147</v>
      </c>
      <c r="E933" s="57" t="s">
        <v>3148</v>
      </c>
      <c r="F933" s="57" t="s">
        <v>1739</v>
      </c>
      <c r="G933" s="57">
        <v>2</v>
      </c>
      <c r="H933" s="57">
        <v>1</v>
      </c>
      <c r="I933" s="57">
        <v>2.4900000000000002</v>
      </c>
      <c r="J933" s="57">
        <v>2.73</v>
      </c>
      <c r="K933" s="57">
        <v>3.05</v>
      </c>
      <c r="L933" s="57">
        <v>-0.56000000000000005</v>
      </c>
      <c r="M933" s="57">
        <v>28</v>
      </c>
      <c r="N933" s="57">
        <v>26</v>
      </c>
      <c r="O933" s="57">
        <v>2</v>
      </c>
      <c r="P933" s="57">
        <v>13</v>
      </c>
      <c r="Q933" s="57">
        <v>12</v>
      </c>
      <c r="R933" s="57">
        <v>50</v>
      </c>
      <c r="S933" s="57">
        <v>0</v>
      </c>
      <c r="T933" s="57">
        <v>50</v>
      </c>
      <c r="U933" s="57">
        <v>57.14</v>
      </c>
      <c r="V933" s="57">
        <v>35.71</v>
      </c>
      <c r="W933" s="57">
        <v>7.14</v>
      </c>
      <c r="X933" s="57">
        <v>76.92</v>
      </c>
      <c r="Y933" s="57">
        <v>19.23</v>
      </c>
      <c r="Z933" s="57">
        <v>3.85</v>
      </c>
      <c r="AA933" s="57">
        <v>69.23</v>
      </c>
      <c r="AB933" s="57">
        <v>75</v>
      </c>
      <c r="AC933" s="57">
        <v>24</v>
      </c>
      <c r="AD933" s="57">
        <v>25</v>
      </c>
      <c r="AE933" s="57">
        <v>58.33</v>
      </c>
      <c r="AF933" s="57">
        <v>80</v>
      </c>
      <c r="AI933" s="45">
        <f t="shared" si="212"/>
        <v>-2.9659999999999989</v>
      </c>
      <c r="AJ933" s="46">
        <f t="shared" si="213"/>
        <v>2.9659999999999989</v>
      </c>
      <c r="AK933" s="63" t="str">
        <f t="shared" si="214"/>
        <v>N</v>
      </c>
      <c r="AL933" s="63" t="str">
        <f t="shared" si="215"/>
        <v>N</v>
      </c>
      <c r="AM933" s="44" t="str">
        <f t="shared" si="216"/>
        <v>Win</v>
      </c>
      <c r="AN933" s="44" t="str">
        <f t="shared" si="217"/>
        <v>Loss</v>
      </c>
      <c r="AO933" s="44" t="str">
        <f t="shared" si="218"/>
        <v>Loss</v>
      </c>
      <c r="AP933" s="44">
        <f t="shared" si="219"/>
        <v>74.500000000000014</v>
      </c>
      <c r="AQ933" s="44">
        <f t="shared" si="220"/>
        <v>-50</v>
      </c>
      <c r="AR933" s="44">
        <f t="shared" si="221"/>
        <v>-50</v>
      </c>
      <c r="AS933" s="99" t="str">
        <f t="shared" si="222"/>
        <v>+</v>
      </c>
      <c r="AT933" s="99" t="str">
        <f t="shared" si="223"/>
        <v>-</v>
      </c>
      <c r="AU933" s="99" t="str">
        <f t="shared" si="224"/>
        <v>-</v>
      </c>
      <c r="AV933" s="99" t="str">
        <f t="shared" si="225"/>
        <v>-</v>
      </c>
      <c r="AW933" s="99" t="str">
        <f t="shared" si="226"/>
        <v>-</v>
      </c>
    </row>
    <row r="934" spans="1:49" ht="15">
      <c r="A934" s="56">
        <v>43622</v>
      </c>
      <c r="B934" s="57" t="s">
        <v>267</v>
      </c>
      <c r="C934" s="57" t="s">
        <v>1107</v>
      </c>
      <c r="D934" s="57" t="s">
        <v>3149</v>
      </c>
      <c r="E934" s="57" t="s">
        <v>2752</v>
      </c>
      <c r="F934" s="57" t="s">
        <v>2822</v>
      </c>
      <c r="G934" s="57">
        <v>4</v>
      </c>
      <c r="H934" s="57">
        <v>1</v>
      </c>
      <c r="I934" s="57">
        <v>2.19</v>
      </c>
      <c r="J934" s="57">
        <v>3.16</v>
      </c>
      <c r="K934" s="57">
        <v>3.22</v>
      </c>
      <c r="L934" s="57">
        <v>-1.03</v>
      </c>
      <c r="M934" s="57">
        <v>1</v>
      </c>
      <c r="N934" s="57">
        <v>1</v>
      </c>
      <c r="O934" s="57">
        <v>0</v>
      </c>
      <c r="P934" s="57">
        <v>1</v>
      </c>
      <c r="Q934" s="57">
        <v>1</v>
      </c>
      <c r="R934" s="57">
        <v>0</v>
      </c>
      <c r="S934" s="57">
        <v>0</v>
      </c>
      <c r="T934" s="57">
        <v>0</v>
      </c>
      <c r="U934" s="57">
        <v>0</v>
      </c>
      <c r="V934" s="57">
        <v>0</v>
      </c>
      <c r="W934" s="57">
        <v>100</v>
      </c>
      <c r="X934" s="57">
        <v>0</v>
      </c>
      <c r="Y934" s="57">
        <v>0</v>
      </c>
      <c r="Z934" s="57">
        <v>100</v>
      </c>
      <c r="AA934" s="57">
        <v>0</v>
      </c>
      <c r="AB934" s="57">
        <v>0</v>
      </c>
      <c r="AC934" s="57">
        <v>0</v>
      </c>
      <c r="AD934" s="57">
        <v>0</v>
      </c>
      <c r="AE934" s="57">
        <v>0</v>
      </c>
      <c r="AF934" s="57">
        <v>0</v>
      </c>
      <c r="AI934" s="45">
        <f t="shared" si="212"/>
        <v>0</v>
      </c>
      <c r="AJ934" s="46">
        <f t="shared" si="213"/>
        <v>0</v>
      </c>
      <c r="AK934" s="63" t="str">
        <f t="shared" si="214"/>
        <v>N</v>
      </c>
      <c r="AL934" s="63" t="str">
        <f t="shared" si="215"/>
        <v>N</v>
      </c>
      <c r="AM934" s="44" t="str">
        <f t="shared" si="216"/>
        <v>Win</v>
      </c>
      <c r="AN934" s="44" t="str">
        <f t="shared" si="217"/>
        <v>Loss</v>
      </c>
      <c r="AO934" s="44" t="str">
        <f t="shared" si="218"/>
        <v>Loss</v>
      </c>
      <c r="AP934" s="44">
        <f t="shared" si="219"/>
        <v>59.5</v>
      </c>
      <c r="AQ934" s="44">
        <f t="shared" si="220"/>
        <v>-50</v>
      </c>
      <c r="AR934" s="44">
        <f t="shared" si="221"/>
        <v>-50</v>
      </c>
      <c r="AS934" s="99" t="str">
        <f t="shared" si="222"/>
        <v>+</v>
      </c>
      <c r="AT934" s="99" t="str">
        <f t="shared" si="223"/>
        <v>n/a</v>
      </c>
      <c r="AU934" s="99" t="str">
        <f t="shared" si="224"/>
        <v>-</v>
      </c>
      <c r="AV934" s="99" t="str">
        <f t="shared" si="225"/>
        <v>-</v>
      </c>
      <c r="AW934" s="99" t="str">
        <f t="shared" si="226"/>
        <v>-</v>
      </c>
    </row>
    <row r="935" spans="1:49" ht="15">
      <c r="A935" s="56">
        <v>43622</v>
      </c>
      <c r="B935" s="57" t="s">
        <v>267</v>
      </c>
      <c r="C935" s="57" t="s">
        <v>268</v>
      </c>
      <c r="D935" s="57" t="s">
        <v>3150</v>
      </c>
      <c r="E935" s="57" t="s">
        <v>2877</v>
      </c>
      <c r="F935" s="57" t="s">
        <v>2862</v>
      </c>
      <c r="G935" s="57">
        <v>3</v>
      </c>
      <c r="H935" s="57">
        <v>0</v>
      </c>
      <c r="I935" s="57">
        <v>1.3</v>
      </c>
      <c r="J935" s="57">
        <v>4.79</v>
      </c>
      <c r="K935" s="57">
        <v>9.5500000000000007</v>
      </c>
      <c r="L935" s="57">
        <v>-8.25</v>
      </c>
      <c r="M935" s="57">
        <v>8</v>
      </c>
      <c r="N935" s="57">
        <v>1</v>
      </c>
      <c r="O935" s="57">
        <v>0</v>
      </c>
      <c r="P935" s="57">
        <v>5</v>
      </c>
      <c r="Q935" s="57">
        <v>0</v>
      </c>
      <c r="R935" s="57">
        <v>0</v>
      </c>
      <c r="S935" s="57">
        <v>0</v>
      </c>
      <c r="T935" s="57">
        <v>0</v>
      </c>
      <c r="U935" s="57">
        <v>75</v>
      </c>
      <c r="V935" s="57">
        <v>0</v>
      </c>
      <c r="W935" s="57">
        <v>25</v>
      </c>
      <c r="X935" s="57">
        <v>0</v>
      </c>
      <c r="Y935" s="57">
        <v>100</v>
      </c>
      <c r="Z935" s="57">
        <v>0</v>
      </c>
      <c r="AA935" s="57">
        <v>100</v>
      </c>
      <c r="AB935" s="57">
        <v>0</v>
      </c>
      <c r="AC935" s="57">
        <v>5</v>
      </c>
      <c r="AD935" s="57">
        <v>1</v>
      </c>
      <c r="AE935" s="57">
        <v>80</v>
      </c>
      <c r="AF935" s="57">
        <v>0</v>
      </c>
      <c r="AI935" s="45">
        <f t="shared" si="212"/>
        <v>0</v>
      </c>
      <c r="AJ935" s="46">
        <f t="shared" si="213"/>
        <v>0</v>
      </c>
      <c r="AK935" s="63" t="str">
        <f t="shared" si="214"/>
        <v>Y</v>
      </c>
      <c r="AL935" s="63" t="str">
        <f t="shared" si="215"/>
        <v>N</v>
      </c>
      <c r="AM935" s="44" t="str">
        <f t="shared" si="216"/>
        <v>Win</v>
      </c>
      <c r="AN935" s="44" t="str">
        <f t="shared" si="217"/>
        <v>Loss</v>
      </c>
      <c r="AO935" s="44" t="str">
        <f t="shared" si="218"/>
        <v>Loss</v>
      </c>
      <c r="AP935" s="44">
        <f t="shared" si="219"/>
        <v>15</v>
      </c>
      <c r="AQ935" s="44">
        <f t="shared" si="220"/>
        <v>-50</v>
      </c>
      <c r="AR935" s="44">
        <f t="shared" si="221"/>
        <v>-50</v>
      </c>
      <c r="AS935" s="99" t="str">
        <f t="shared" si="222"/>
        <v>+</v>
      </c>
      <c r="AT935" s="99" t="str">
        <f t="shared" si="223"/>
        <v>n/a</v>
      </c>
      <c r="AU935" s="99" t="str">
        <f t="shared" si="224"/>
        <v>+</v>
      </c>
      <c r="AV935" s="99" t="str">
        <f t="shared" si="225"/>
        <v>+</v>
      </c>
      <c r="AW935" s="99" t="str">
        <f t="shared" si="226"/>
        <v>-</v>
      </c>
    </row>
    <row r="936" spans="1:49" ht="15">
      <c r="A936" s="56">
        <v>43622</v>
      </c>
      <c r="B936" s="57" t="s">
        <v>395</v>
      </c>
      <c r="C936" s="57" t="s">
        <v>396</v>
      </c>
      <c r="D936" s="57" t="s">
        <v>3151</v>
      </c>
      <c r="E936" s="57" t="s">
        <v>3152</v>
      </c>
      <c r="F936" s="57" t="s">
        <v>3153</v>
      </c>
      <c r="G936" s="57">
        <v>1</v>
      </c>
      <c r="H936" s="57">
        <v>3</v>
      </c>
      <c r="I936" s="57">
        <v>2.98</v>
      </c>
      <c r="J936" s="57">
        <v>3.17</v>
      </c>
      <c r="K936" s="57">
        <v>2.33</v>
      </c>
      <c r="L936" s="57">
        <v>0.65</v>
      </c>
      <c r="M936" s="57">
        <v>10</v>
      </c>
      <c r="N936" s="57">
        <v>9</v>
      </c>
      <c r="O936" s="57">
        <v>0</v>
      </c>
      <c r="P936" s="57">
        <v>5</v>
      </c>
      <c r="Q936" s="57">
        <v>4</v>
      </c>
      <c r="R936" s="57">
        <v>0</v>
      </c>
      <c r="S936" s="57">
        <v>0</v>
      </c>
      <c r="T936" s="57">
        <v>0</v>
      </c>
      <c r="U936" s="57">
        <v>10</v>
      </c>
      <c r="V936" s="57">
        <v>40</v>
      </c>
      <c r="W936" s="57">
        <v>50</v>
      </c>
      <c r="X936" s="57">
        <v>11.11</v>
      </c>
      <c r="Y936" s="57">
        <v>44.44</v>
      </c>
      <c r="Z936" s="57">
        <v>44.44</v>
      </c>
      <c r="AA936" s="57">
        <v>20</v>
      </c>
      <c r="AB936" s="57">
        <v>0</v>
      </c>
      <c r="AC936" s="57">
        <v>1</v>
      </c>
      <c r="AD936" s="57">
        <v>2</v>
      </c>
      <c r="AE936" s="57">
        <v>0</v>
      </c>
      <c r="AF936" s="57">
        <v>50</v>
      </c>
      <c r="AI936" s="45">
        <f t="shared" si="212"/>
        <v>-1.7780000000000005</v>
      </c>
      <c r="AJ936" s="46">
        <f t="shared" si="213"/>
        <v>1.7780000000000005</v>
      </c>
      <c r="AK936" s="63" t="str">
        <f t="shared" si="214"/>
        <v>N</v>
      </c>
      <c r="AL936" s="63" t="str">
        <f t="shared" si="215"/>
        <v>N</v>
      </c>
      <c r="AM936" s="44" t="str">
        <f t="shared" si="216"/>
        <v>Loss</v>
      </c>
      <c r="AN936" s="44" t="str">
        <f t="shared" si="217"/>
        <v>Loss</v>
      </c>
      <c r="AO936" s="44" t="str">
        <f t="shared" si="218"/>
        <v>Win</v>
      </c>
      <c r="AP936" s="44">
        <f t="shared" si="219"/>
        <v>-50</v>
      </c>
      <c r="AQ936" s="44">
        <f t="shared" si="220"/>
        <v>-50</v>
      </c>
      <c r="AR936" s="44">
        <f t="shared" si="221"/>
        <v>66.5</v>
      </c>
      <c r="AS936" s="99" t="str">
        <f t="shared" si="222"/>
        <v>-</v>
      </c>
      <c r="AT936" s="99" t="str">
        <f t="shared" si="223"/>
        <v>n/a</v>
      </c>
      <c r="AU936" s="99" t="str">
        <f t="shared" si="224"/>
        <v>-</v>
      </c>
      <c r="AV936" s="99" t="str">
        <f t="shared" si="225"/>
        <v>+</v>
      </c>
      <c r="AW936" s="99" t="str">
        <f t="shared" si="226"/>
        <v>-</v>
      </c>
    </row>
    <row r="937" spans="1:49" ht="15">
      <c r="A937" s="56">
        <v>43622</v>
      </c>
      <c r="B937" s="57" t="s">
        <v>377</v>
      </c>
      <c r="C937" s="57" t="s">
        <v>2783</v>
      </c>
      <c r="D937" s="57" t="s">
        <v>3154</v>
      </c>
      <c r="E937" s="57" t="s">
        <v>3155</v>
      </c>
      <c r="F937" s="57" t="s">
        <v>3156</v>
      </c>
      <c r="G937" s="57">
        <v>1</v>
      </c>
      <c r="H937" s="57">
        <v>0</v>
      </c>
      <c r="I937" s="57">
        <v>2.68</v>
      </c>
      <c r="J937" s="57">
        <v>3.21</v>
      </c>
      <c r="K937" s="57">
        <v>2.35</v>
      </c>
      <c r="L937" s="57">
        <v>0.33</v>
      </c>
      <c r="M937" s="57">
        <v>31</v>
      </c>
      <c r="N937" s="57">
        <v>31</v>
      </c>
      <c r="O937" s="57">
        <v>2</v>
      </c>
      <c r="P937" s="57">
        <v>15</v>
      </c>
      <c r="Q937" s="57">
        <v>16</v>
      </c>
      <c r="R937" s="57">
        <v>0</v>
      </c>
      <c r="S937" s="57">
        <v>50</v>
      </c>
      <c r="T937" s="57">
        <v>50</v>
      </c>
      <c r="U937" s="57">
        <v>25.81</v>
      </c>
      <c r="V937" s="57">
        <v>19.350000000000001</v>
      </c>
      <c r="W937" s="57">
        <v>54.84</v>
      </c>
      <c r="X937" s="57">
        <v>35.479999999999997</v>
      </c>
      <c r="Y937" s="57">
        <v>16.13</v>
      </c>
      <c r="Z937" s="57">
        <v>48.39</v>
      </c>
      <c r="AA937" s="57">
        <v>40</v>
      </c>
      <c r="AB937" s="57">
        <v>37.5</v>
      </c>
      <c r="AC937" s="57">
        <v>10</v>
      </c>
      <c r="AD937" s="57">
        <v>15</v>
      </c>
      <c r="AE937" s="57">
        <v>40</v>
      </c>
      <c r="AF937" s="57">
        <v>60</v>
      </c>
      <c r="AI937" s="45">
        <f t="shared" si="212"/>
        <v>-12.902000000000001</v>
      </c>
      <c r="AJ937" s="46">
        <f t="shared" si="213"/>
        <v>22.902000000000005</v>
      </c>
      <c r="AK937" s="63" t="str">
        <f t="shared" si="214"/>
        <v>N</v>
      </c>
      <c r="AL937" s="63" t="str">
        <f t="shared" si="215"/>
        <v>N</v>
      </c>
      <c r="AM937" s="44" t="str">
        <f t="shared" si="216"/>
        <v>Win</v>
      </c>
      <c r="AN937" s="44" t="str">
        <f t="shared" si="217"/>
        <v>Loss</v>
      </c>
      <c r="AO937" s="44" t="str">
        <f t="shared" si="218"/>
        <v>Loss</v>
      </c>
      <c r="AP937" s="44">
        <f t="shared" si="219"/>
        <v>84</v>
      </c>
      <c r="AQ937" s="44">
        <f t="shared" si="220"/>
        <v>-50</v>
      </c>
      <c r="AR937" s="44">
        <f t="shared" si="221"/>
        <v>-50</v>
      </c>
      <c r="AS937" s="99" t="str">
        <f t="shared" si="222"/>
        <v>-</v>
      </c>
      <c r="AT937" s="99" t="str">
        <f t="shared" si="223"/>
        <v>-</v>
      </c>
      <c r="AU937" s="99" t="str">
        <f t="shared" si="224"/>
        <v>-</v>
      </c>
      <c r="AV937" s="99" t="str">
        <f t="shared" si="225"/>
        <v>+</v>
      </c>
      <c r="AW937" s="99" t="str">
        <f t="shared" si="226"/>
        <v>-</v>
      </c>
    </row>
    <row r="938" spans="1:49" ht="15">
      <c r="A938" s="56">
        <v>43622</v>
      </c>
      <c r="B938" s="57" t="s">
        <v>903</v>
      </c>
      <c r="C938" s="57" t="s">
        <v>904</v>
      </c>
      <c r="D938" s="57" t="s">
        <v>3157</v>
      </c>
      <c r="E938" s="57" t="s">
        <v>1139</v>
      </c>
      <c r="F938" s="57" t="s">
        <v>1138</v>
      </c>
      <c r="G938" s="57">
        <v>1</v>
      </c>
      <c r="H938" s="57">
        <v>0</v>
      </c>
      <c r="I938" s="57">
        <v>1.74</v>
      </c>
      <c r="J938" s="57">
        <v>4</v>
      </c>
      <c r="K938" s="57">
        <v>3.52</v>
      </c>
      <c r="L938" s="57">
        <v>-1.78</v>
      </c>
      <c r="M938" s="57">
        <v>8</v>
      </c>
      <c r="N938" s="57">
        <v>9</v>
      </c>
      <c r="O938" s="57">
        <v>2</v>
      </c>
      <c r="P938" s="57">
        <v>4</v>
      </c>
      <c r="Q938" s="57">
        <v>7</v>
      </c>
      <c r="R938" s="57">
        <v>50</v>
      </c>
      <c r="S938" s="57">
        <v>0</v>
      </c>
      <c r="T938" s="57">
        <v>50</v>
      </c>
      <c r="U938" s="57">
        <v>37.5</v>
      </c>
      <c r="V938" s="57">
        <v>12.5</v>
      </c>
      <c r="W938" s="57">
        <v>50</v>
      </c>
      <c r="X938" s="57">
        <v>44.44</v>
      </c>
      <c r="Y938" s="57">
        <v>11.11</v>
      </c>
      <c r="Z938" s="57">
        <v>44.44</v>
      </c>
      <c r="AA938" s="57">
        <v>25</v>
      </c>
      <c r="AB938" s="57">
        <v>42.86</v>
      </c>
      <c r="AC938" s="57">
        <v>3</v>
      </c>
      <c r="AD938" s="57">
        <v>2</v>
      </c>
      <c r="AE938" s="57">
        <v>66.67</v>
      </c>
      <c r="AF938" s="57">
        <v>100</v>
      </c>
      <c r="AI938" s="45">
        <f t="shared" si="212"/>
        <v>-2.3610000000000007</v>
      </c>
      <c r="AJ938" s="46">
        <f t="shared" si="213"/>
        <v>2.3610000000000007</v>
      </c>
      <c r="AK938" s="63" t="str">
        <f t="shared" si="214"/>
        <v>N</v>
      </c>
      <c r="AL938" s="63" t="str">
        <f t="shared" si="215"/>
        <v>N</v>
      </c>
      <c r="AM938" s="44" t="str">
        <f t="shared" si="216"/>
        <v>Win</v>
      </c>
      <c r="AN938" s="44" t="str">
        <f t="shared" si="217"/>
        <v>Loss</v>
      </c>
      <c r="AO938" s="44" t="str">
        <f t="shared" si="218"/>
        <v>Loss</v>
      </c>
      <c r="AP938" s="44">
        <f t="shared" si="219"/>
        <v>37</v>
      </c>
      <c r="AQ938" s="44">
        <f t="shared" si="220"/>
        <v>-50</v>
      </c>
      <c r="AR938" s="44">
        <f t="shared" si="221"/>
        <v>-50</v>
      </c>
      <c r="AS938" s="99" t="str">
        <f t="shared" si="222"/>
        <v>+</v>
      </c>
      <c r="AT938" s="99" t="str">
        <f t="shared" si="223"/>
        <v>-</v>
      </c>
      <c r="AU938" s="99" t="str">
        <f t="shared" si="224"/>
        <v>-</v>
      </c>
      <c r="AV938" s="99" t="str">
        <f t="shared" si="225"/>
        <v>-</v>
      </c>
      <c r="AW938" s="99" t="str">
        <f t="shared" si="226"/>
        <v>-</v>
      </c>
    </row>
    <row r="939" spans="1:49" ht="15">
      <c r="A939" s="56">
        <v>43622</v>
      </c>
      <c r="B939" s="57" t="s">
        <v>356</v>
      </c>
      <c r="C939" s="57" t="s">
        <v>357</v>
      </c>
      <c r="D939" s="57" t="s">
        <v>3158</v>
      </c>
      <c r="E939" s="57" t="s">
        <v>359</v>
      </c>
      <c r="F939" s="57" t="s">
        <v>405</v>
      </c>
      <c r="G939" s="57">
        <v>2</v>
      </c>
      <c r="H939" s="57">
        <v>1</v>
      </c>
      <c r="I939" s="57">
        <v>2.06</v>
      </c>
      <c r="J939" s="57">
        <v>2.89</v>
      </c>
      <c r="K939" s="57">
        <v>3.63</v>
      </c>
      <c r="L939" s="57">
        <v>-1.57</v>
      </c>
      <c r="M939" s="57">
        <v>23</v>
      </c>
      <c r="N939" s="57">
        <v>21</v>
      </c>
      <c r="O939" s="57">
        <v>2</v>
      </c>
      <c r="P939" s="57">
        <v>12</v>
      </c>
      <c r="Q939" s="57">
        <v>12</v>
      </c>
      <c r="R939" s="57">
        <v>0</v>
      </c>
      <c r="S939" s="57">
        <v>50</v>
      </c>
      <c r="T939" s="57">
        <v>50</v>
      </c>
      <c r="U939" s="57">
        <v>56.52</v>
      </c>
      <c r="V939" s="57">
        <v>17.39</v>
      </c>
      <c r="W939" s="57">
        <v>26.09</v>
      </c>
      <c r="X939" s="57">
        <v>38.1</v>
      </c>
      <c r="Y939" s="57">
        <v>47.62</v>
      </c>
      <c r="Z939" s="57">
        <v>14.29</v>
      </c>
      <c r="AA939" s="57">
        <v>91.67</v>
      </c>
      <c r="AB939" s="57">
        <v>8.33</v>
      </c>
      <c r="AC939" s="57">
        <v>11</v>
      </c>
      <c r="AD939" s="57">
        <v>10</v>
      </c>
      <c r="AE939" s="57">
        <v>90.91</v>
      </c>
      <c r="AF939" s="57">
        <v>70</v>
      </c>
      <c r="AI939" s="45">
        <f t="shared" si="212"/>
        <v>-11.698999999999998</v>
      </c>
      <c r="AJ939" s="46">
        <f t="shared" si="213"/>
        <v>21.698999999999998</v>
      </c>
      <c r="AK939" s="63" t="str">
        <f t="shared" si="214"/>
        <v>Y</v>
      </c>
      <c r="AL939" s="63" t="str">
        <f t="shared" si="215"/>
        <v>N</v>
      </c>
      <c r="AM939" s="44" t="str">
        <f t="shared" si="216"/>
        <v>Win</v>
      </c>
      <c r="AN939" s="44" t="str">
        <f t="shared" si="217"/>
        <v>Loss</v>
      </c>
      <c r="AO939" s="44" t="str">
        <f t="shared" si="218"/>
        <v>Loss</v>
      </c>
      <c r="AP939" s="44">
        <f t="shared" si="219"/>
        <v>53</v>
      </c>
      <c r="AQ939" s="44">
        <f t="shared" si="220"/>
        <v>-50</v>
      </c>
      <c r="AR939" s="44">
        <f t="shared" si="221"/>
        <v>-50</v>
      </c>
      <c r="AS939" s="99" t="str">
        <f t="shared" si="222"/>
        <v>+</v>
      </c>
      <c r="AT939" s="99" t="str">
        <f t="shared" si="223"/>
        <v>-</v>
      </c>
      <c r="AU939" s="99" t="str">
        <f t="shared" si="224"/>
        <v>+</v>
      </c>
      <c r="AV939" s="99" t="str">
        <f t="shared" si="225"/>
        <v>+</v>
      </c>
      <c r="AW939" s="99" t="str">
        <f t="shared" si="226"/>
        <v>-</v>
      </c>
    </row>
    <row r="940" spans="1:49" ht="15">
      <c r="A940" s="56">
        <v>43622</v>
      </c>
      <c r="B940" s="57" t="s">
        <v>272</v>
      </c>
      <c r="C940" s="57" t="s">
        <v>318</v>
      </c>
      <c r="D940" s="57" t="s">
        <v>3159</v>
      </c>
      <c r="E940" s="57" t="s">
        <v>363</v>
      </c>
      <c r="F940" s="57" t="s">
        <v>372</v>
      </c>
      <c r="G940" s="57">
        <v>3</v>
      </c>
      <c r="H940" s="57">
        <v>2</v>
      </c>
      <c r="I940" s="57">
        <v>2.63</v>
      </c>
      <c r="J940" s="57">
        <v>3.42</v>
      </c>
      <c r="K940" s="57">
        <v>2.41</v>
      </c>
      <c r="L940" s="57">
        <v>0.22</v>
      </c>
      <c r="M940" s="57">
        <v>36</v>
      </c>
      <c r="N940" s="57">
        <v>39</v>
      </c>
      <c r="O940" s="57">
        <v>2</v>
      </c>
      <c r="P940" s="57">
        <v>17</v>
      </c>
      <c r="Q940" s="57">
        <v>20</v>
      </c>
      <c r="R940" s="57">
        <v>0</v>
      </c>
      <c r="S940" s="57">
        <v>50</v>
      </c>
      <c r="T940" s="57">
        <v>50</v>
      </c>
      <c r="U940" s="57">
        <v>33.33</v>
      </c>
      <c r="V940" s="57">
        <v>27.78</v>
      </c>
      <c r="W940" s="57">
        <v>38.89</v>
      </c>
      <c r="X940" s="57">
        <v>48.72</v>
      </c>
      <c r="Y940" s="57">
        <v>28.21</v>
      </c>
      <c r="Z940" s="57">
        <v>23.08</v>
      </c>
      <c r="AA940" s="57">
        <v>35.29</v>
      </c>
      <c r="AB940" s="57">
        <v>35</v>
      </c>
      <c r="AC940" s="57">
        <v>11</v>
      </c>
      <c r="AD940" s="57">
        <v>25</v>
      </c>
      <c r="AE940" s="57">
        <v>36.36</v>
      </c>
      <c r="AF940" s="57">
        <v>48</v>
      </c>
      <c r="AI940" s="45">
        <f t="shared" si="212"/>
        <v>-16.283000000000001</v>
      </c>
      <c r="AJ940" s="46">
        <f t="shared" si="213"/>
        <v>26.283000000000001</v>
      </c>
      <c r="AK940" s="63" t="str">
        <f t="shared" si="214"/>
        <v>N</v>
      </c>
      <c r="AL940" s="63" t="str">
        <f t="shared" si="215"/>
        <v>N</v>
      </c>
      <c r="AM940" s="44" t="str">
        <f t="shared" si="216"/>
        <v>Win</v>
      </c>
      <c r="AN940" s="44" t="str">
        <f t="shared" si="217"/>
        <v>Loss</v>
      </c>
      <c r="AO940" s="44" t="str">
        <f t="shared" si="218"/>
        <v>Loss</v>
      </c>
      <c r="AP940" s="44">
        <f t="shared" si="219"/>
        <v>81.5</v>
      </c>
      <c r="AQ940" s="44">
        <f t="shared" si="220"/>
        <v>-50</v>
      </c>
      <c r="AR940" s="44">
        <f t="shared" si="221"/>
        <v>-50</v>
      </c>
      <c r="AS940" s="99" t="str">
        <f t="shared" si="222"/>
        <v>-</v>
      </c>
      <c r="AT940" s="99" t="str">
        <f t="shared" si="223"/>
        <v>-</v>
      </c>
      <c r="AU940" s="99" t="str">
        <f t="shared" si="224"/>
        <v>-</v>
      </c>
      <c r="AV940" s="99" t="str">
        <f t="shared" si="225"/>
        <v>+</v>
      </c>
      <c r="AW940" s="99" t="str">
        <f t="shared" si="226"/>
        <v>-</v>
      </c>
    </row>
    <row r="941" spans="1:49" ht="15">
      <c r="A941" s="56">
        <v>43622</v>
      </c>
      <c r="B941" s="57" t="s">
        <v>272</v>
      </c>
      <c r="C941" s="57" t="s">
        <v>1419</v>
      </c>
      <c r="D941" s="57" t="s">
        <v>3160</v>
      </c>
      <c r="E941" s="57" t="s">
        <v>1425</v>
      </c>
      <c r="F941" s="57" t="s">
        <v>1434</v>
      </c>
      <c r="G941" s="57">
        <v>1</v>
      </c>
      <c r="H941" s="57">
        <v>3</v>
      </c>
      <c r="I941" s="57">
        <v>3.12</v>
      </c>
      <c r="J941" s="57">
        <v>3.67</v>
      </c>
      <c r="K941" s="57">
        <v>2.1</v>
      </c>
      <c r="L941" s="57">
        <v>1.02</v>
      </c>
      <c r="M941" s="57">
        <v>13</v>
      </c>
      <c r="N941" s="57">
        <v>13</v>
      </c>
      <c r="O941" s="57">
        <v>0</v>
      </c>
      <c r="P941" s="57">
        <v>4</v>
      </c>
      <c r="Q941" s="57">
        <v>8</v>
      </c>
      <c r="R941" s="57">
        <v>0</v>
      </c>
      <c r="S941" s="57">
        <v>0</v>
      </c>
      <c r="T941" s="57">
        <v>0</v>
      </c>
      <c r="U941" s="57">
        <v>23.08</v>
      </c>
      <c r="V941" s="57">
        <v>7.69</v>
      </c>
      <c r="W941" s="57">
        <v>69.23</v>
      </c>
      <c r="X941" s="57">
        <v>30.77</v>
      </c>
      <c r="Y941" s="57">
        <v>38.46</v>
      </c>
      <c r="Z941" s="57">
        <v>30.77</v>
      </c>
      <c r="AA941" s="57">
        <v>0</v>
      </c>
      <c r="AB941" s="57">
        <v>25</v>
      </c>
      <c r="AC941" s="57">
        <v>5</v>
      </c>
      <c r="AD941" s="57">
        <v>5</v>
      </c>
      <c r="AE941" s="57">
        <v>60</v>
      </c>
      <c r="AF941" s="57">
        <v>60</v>
      </c>
      <c r="AI941" s="45">
        <f t="shared" si="212"/>
        <v>-12.307000000000002</v>
      </c>
      <c r="AJ941" s="46">
        <f t="shared" si="213"/>
        <v>12.307000000000002</v>
      </c>
      <c r="AK941" s="63" t="str">
        <f t="shared" si="214"/>
        <v>N</v>
      </c>
      <c r="AL941" s="63" t="str">
        <f t="shared" si="215"/>
        <v>N</v>
      </c>
      <c r="AM941" s="44" t="str">
        <f t="shared" si="216"/>
        <v>Loss</v>
      </c>
      <c r="AN941" s="44" t="str">
        <f t="shared" si="217"/>
        <v>Loss</v>
      </c>
      <c r="AO941" s="44" t="str">
        <f t="shared" si="218"/>
        <v>Win</v>
      </c>
      <c r="AP941" s="44">
        <f t="shared" si="219"/>
        <v>-50</v>
      </c>
      <c r="AQ941" s="44">
        <f t="shared" si="220"/>
        <v>-50</v>
      </c>
      <c r="AR941" s="44">
        <f t="shared" si="221"/>
        <v>55</v>
      </c>
      <c r="AS941" s="99" t="str">
        <f t="shared" si="222"/>
        <v>-</v>
      </c>
      <c r="AT941" s="99" t="str">
        <f t="shared" si="223"/>
        <v>n/a</v>
      </c>
      <c r="AU941" s="99" t="str">
        <f t="shared" si="224"/>
        <v>-</v>
      </c>
      <c r="AV941" s="99" t="str">
        <f t="shared" si="225"/>
        <v>-</v>
      </c>
      <c r="AW941" s="99" t="str">
        <f t="shared" si="226"/>
        <v>-</v>
      </c>
    </row>
    <row r="942" spans="1:49" ht="15">
      <c r="A942" s="56">
        <v>43622</v>
      </c>
      <c r="B942" s="57" t="s">
        <v>395</v>
      </c>
      <c r="C942" s="57" t="s">
        <v>396</v>
      </c>
      <c r="D942" s="57" t="s">
        <v>3161</v>
      </c>
      <c r="E942" s="57" t="s">
        <v>3162</v>
      </c>
      <c r="F942" s="57" t="s">
        <v>3163</v>
      </c>
      <c r="G942" s="57">
        <v>0</v>
      </c>
      <c r="H942" s="57">
        <v>4</v>
      </c>
      <c r="I942" s="57">
        <v>11.42</v>
      </c>
      <c r="J942" s="57">
        <v>4.63</v>
      </c>
      <c r="K942" s="57">
        <v>1.29</v>
      </c>
      <c r="L942" s="57">
        <v>10.130000000000001</v>
      </c>
      <c r="M942" s="57">
        <v>11</v>
      </c>
      <c r="N942" s="57">
        <v>9</v>
      </c>
      <c r="O942" s="57">
        <v>0</v>
      </c>
      <c r="P942" s="57">
        <v>6</v>
      </c>
      <c r="Q942" s="57">
        <v>4</v>
      </c>
      <c r="R942" s="57">
        <v>0</v>
      </c>
      <c r="S942" s="57">
        <v>0</v>
      </c>
      <c r="T942" s="57">
        <v>0</v>
      </c>
      <c r="U942" s="57">
        <v>0</v>
      </c>
      <c r="V942" s="57">
        <v>36.36</v>
      </c>
      <c r="W942" s="57">
        <v>63.64</v>
      </c>
      <c r="X942" s="57">
        <v>22.22</v>
      </c>
      <c r="Y942" s="57">
        <v>33.33</v>
      </c>
      <c r="Z942" s="57">
        <v>44.44</v>
      </c>
      <c r="AA942" s="57">
        <v>0</v>
      </c>
      <c r="AB942" s="57">
        <v>0</v>
      </c>
      <c r="AC942" s="57">
        <v>0</v>
      </c>
      <c r="AD942" s="57">
        <v>3</v>
      </c>
      <c r="AE942" s="57">
        <v>0</v>
      </c>
      <c r="AF942" s="57">
        <v>33.33</v>
      </c>
      <c r="AI942" s="45">
        <f t="shared" si="212"/>
        <v>-7.9809999999999999</v>
      </c>
      <c r="AJ942" s="46">
        <f t="shared" si="213"/>
        <v>7.9809999999999999</v>
      </c>
      <c r="AK942" s="63" t="str">
        <f t="shared" si="214"/>
        <v>N</v>
      </c>
      <c r="AL942" s="63" t="str">
        <f t="shared" si="215"/>
        <v>N</v>
      </c>
      <c r="AM942" s="44" t="str">
        <f t="shared" si="216"/>
        <v>Loss</v>
      </c>
      <c r="AN942" s="44" t="str">
        <f t="shared" si="217"/>
        <v>Loss</v>
      </c>
      <c r="AO942" s="44" t="str">
        <f t="shared" si="218"/>
        <v>Win</v>
      </c>
      <c r="AP942" s="44">
        <f t="shared" si="219"/>
        <v>-50</v>
      </c>
      <c r="AQ942" s="44">
        <f t="shared" si="220"/>
        <v>-50</v>
      </c>
      <c r="AR942" s="44">
        <f t="shared" si="221"/>
        <v>14.5</v>
      </c>
      <c r="AS942" s="99" t="str">
        <f t="shared" si="222"/>
        <v>-</v>
      </c>
      <c r="AT942" s="99" t="str">
        <f t="shared" si="223"/>
        <v>n/a</v>
      </c>
      <c r="AU942" s="99" t="str">
        <f t="shared" si="224"/>
        <v>-</v>
      </c>
      <c r="AV942" s="99" t="str">
        <f t="shared" si="225"/>
        <v>-</v>
      </c>
      <c r="AW942" s="99" t="str">
        <f t="shared" si="226"/>
        <v>-</v>
      </c>
    </row>
    <row r="943" spans="1:49" ht="15">
      <c r="A943" s="56">
        <v>43622</v>
      </c>
      <c r="B943" s="57" t="s">
        <v>469</v>
      </c>
      <c r="C943" s="57" t="s">
        <v>470</v>
      </c>
      <c r="D943" s="57" t="s">
        <v>3164</v>
      </c>
      <c r="E943" s="57" t="s">
        <v>473</v>
      </c>
      <c r="F943" s="57" t="s">
        <v>3165</v>
      </c>
      <c r="G943" s="57">
        <v>2</v>
      </c>
      <c r="H943" s="57">
        <v>2</v>
      </c>
      <c r="I943" s="57">
        <v>2.27</v>
      </c>
      <c r="J943" s="57">
        <v>3.5</v>
      </c>
      <c r="K943" s="57">
        <v>2.68</v>
      </c>
      <c r="L943" s="57">
        <v>-0.41</v>
      </c>
      <c r="M943" s="57">
        <v>46</v>
      </c>
      <c r="N943" s="57">
        <v>45</v>
      </c>
      <c r="O943" s="57">
        <v>4</v>
      </c>
      <c r="P943" s="57">
        <v>24</v>
      </c>
      <c r="Q943" s="57">
        <v>18</v>
      </c>
      <c r="R943" s="57">
        <v>25</v>
      </c>
      <c r="S943" s="57">
        <v>0</v>
      </c>
      <c r="T943" s="57">
        <v>75</v>
      </c>
      <c r="U943" s="57">
        <v>50</v>
      </c>
      <c r="V943" s="57">
        <v>17.39</v>
      </c>
      <c r="W943" s="57">
        <v>32.61</v>
      </c>
      <c r="X943" s="57">
        <v>60</v>
      </c>
      <c r="Y943" s="57">
        <v>20</v>
      </c>
      <c r="Z943" s="57">
        <v>20</v>
      </c>
      <c r="AA943" s="57">
        <v>62.5</v>
      </c>
      <c r="AB943" s="57">
        <v>61.11</v>
      </c>
      <c r="AC943" s="57">
        <v>32</v>
      </c>
      <c r="AD943" s="57">
        <v>30</v>
      </c>
      <c r="AE943" s="57">
        <v>59.38</v>
      </c>
      <c r="AF943" s="57">
        <v>63.33</v>
      </c>
      <c r="AI943" s="45">
        <f t="shared" si="212"/>
        <v>-19.783000000000001</v>
      </c>
      <c r="AJ943" s="46">
        <f t="shared" si="213"/>
        <v>19.783000000000001</v>
      </c>
      <c r="AK943" s="63" t="str">
        <f t="shared" si="214"/>
        <v>N</v>
      </c>
      <c r="AL943" s="63" t="str">
        <f t="shared" si="215"/>
        <v>N</v>
      </c>
      <c r="AM943" s="44" t="str">
        <f t="shared" si="216"/>
        <v>Loss</v>
      </c>
      <c r="AN943" s="44" t="str">
        <f t="shared" si="217"/>
        <v>Win</v>
      </c>
      <c r="AO943" s="44" t="str">
        <f t="shared" si="218"/>
        <v>Loss</v>
      </c>
      <c r="AP943" s="44">
        <f t="shared" si="219"/>
        <v>-50</v>
      </c>
      <c r="AQ943" s="44">
        <f t="shared" si="220"/>
        <v>125</v>
      </c>
      <c r="AR943" s="44">
        <f t="shared" si="221"/>
        <v>-50</v>
      </c>
      <c r="AS943" s="99" t="str">
        <f t="shared" si="222"/>
        <v>+</v>
      </c>
      <c r="AT943" s="99" t="str">
        <f t="shared" si="223"/>
        <v>-</v>
      </c>
      <c r="AU943" s="99" t="str">
        <f t="shared" si="224"/>
        <v>-</v>
      </c>
      <c r="AV943" s="99" t="str">
        <f t="shared" si="225"/>
        <v>+</v>
      </c>
      <c r="AW943" s="99" t="str">
        <f t="shared" si="226"/>
        <v>-</v>
      </c>
    </row>
    <row r="944" spans="1:49" ht="15">
      <c r="A944" s="56">
        <v>43622</v>
      </c>
      <c r="B944" s="57" t="s">
        <v>465</v>
      </c>
      <c r="C944" s="57" t="s">
        <v>3166</v>
      </c>
      <c r="D944" s="57" t="s">
        <v>3167</v>
      </c>
      <c r="E944" s="57" t="s">
        <v>3168</v>
      </c>
      <c r="F944" s="57" t="s">
        <v>3169</v>
      </c>
      <c r="G944" s="57">
        <v>3</v>
      </c>
      <c r="H944" s="57">
        <v>0</v>
      </c>
      <c r="I944" s="57">
        <v>1.89</v>
      </c>
      <c r="J944" s="57">
        <v>3.92</v>
      </c>
      <c r="K944" s="57">
        <v>3.29</v>
      </c>
      <c r="L944" s="57">
        <v>-1.4</v>
      </c>
      <c r="M944" s="57">
        <v>30</v>
      </c>
      <c r="N944" s="57">
        <v>30</v>
      </c>
      <c r="O944" s="57">
        <v>1</v>
      </c>
      <c r="P944" s="57">
        <v>14</v>
      </c>
      <c r="Q944" s="57">
        <v>13</v>
      </c>
      <c r="R944" s="57">
        <v>0</v>
      </c>
      <c r="S944" s="57">
        <v>0</v>
      </c>
      <c r="T944" s="57">
        <v>100</v>
      </c>
      <c r="U944" s="57">
        <v>50</v>
      </c>
      <c r="V944" s="57">
        <v>20</v>
      </c>
      <c r="W944" s="57">
        <v>30</v>
      </c>
      <c r="X944" s="57">
        <v>53.33</v>
      </c>
      <c r="Y944" s="57">
        <v>16.670000000000002</v>
      </c>
      <c r="Z944" s="57">
        <v>30</v>
      </c>
      <c r="AA944" s="57">
        <v>57.14</v>
      </c>
      <c r="AB944" s="57">
        <v>23.08</v>
      </c>
      <c r="AC944" s="57">
        <v>26</v>
      </c>
      <c r="AD944" s="57">
        <v>18</v>
      </c>
      <c r="AE944" s="57">
        <v>57.69</v>
      </c>
      <c r="AF944" s="57">
        <v>66.67</v>
      </c>
      <c r="AI944" s="45">
        <f t="shared" si="212"/>
        <v>-30.332999999999998</v>
      </c>
      <c r="AJ944" s="46">
        <f t="shared" si="213"/>
        <v>30.332999999999998</v>
      </c>
      <c r="AK944" s="63" t="str">
        <f t="shared" si="214"/>
        <v>N</v>
      </c>
      <c r="AL944" s="63" t="str">
        <f t="shared" si="215"/>
        <v>N</v>
      </c>
      <c r="AM944" s="44" t="str">
        <f t="shared" si="216"/>
        <v>Win</v>
      </c>
      <c r="AN944" s="44" t="str">
        <f t="shared" si="217"/>
        <v>Loss</v>
      </c>
      <c r="AO944" s="44" t="str">
        <f t="shared" si="218"/>
        <v>Loss</v>
      </c>
      <c r="AP944" s="44">
        <f t="shared" si="219"/>
        <v>44.5</v>
      </c>
      <c r="AQ944" s="44">
        <f t="shared" si="220"/>
        <v>-50</v>
      </c>
      <c r="AR944" s="44">
        <f t="shared" si="221"/>
        <v>-50</v>
      </c>
      <c r="AS944" s="99" t="str">
        <f t="shared" si="222"/>
        <v>+</v>
      </c>
      <c r="AT944" s="99" t="str">
        <f t="shared" si="223"/>
        <v>-</v>
      </c>
      <c r="AU944" s="99" t="str">
        <f t="shared" si="224"/>
        <v>-</v>
      </c>
      <c r="AV944" s="99" t="str">
        <f t="shared" si="225"/>
        <v>+</v>
      </c>
      <c r="AW944" s="99" t="str">
        <f t="shared" si="226"/>
        <v>-</v>
      </c>
    </row>
    <row r="945" spans="1:49" ht="15">
      <c r="A945" s="56">
        <v>43622</v>
      </c>
      <c r="B945" s="57" t="s">
        <v>395</v>
      </c>
      <c r="C945" s="57" t="s">
        <v>396</v>
      </c>
      <c r="D945" s="57" t="s">
        <v>3170</v>
      </c>
      <c r="E945" s="57" t="s">
        <v>3171</v>
      </c>
      <c r="F945" s="57" t="s">
        <v>3172</v>
      </c>
      <c r="G945" s="57">
        <v>1</v>
      </c>
      <c r="H945" s="57">
        <v>0</v>
      </c>
      <c r="I945" s="57">
        <v>10.57</v>
      </c>
      <c r="J945" s="57">
        <v>5.34</v>
      </c>
      <c r="K945" s="57">
        <v>1.24</v>
      </c>
      <c r="L945" s="57">
        <v>9.33</v>
      </c>
      <c r="M945" s="57">
        <v>10</v>
      </c>
      <c r="N945" s="57">
        <v>10</v>
      </c>
      <c r="O945" s="57">
        <v>0</v>
      </c>
      <c r="P945" s="57">
        <v>5</v>
      </c>
      <c r="Q945" s="57">
        <v>5</v>
      </c>
      <c r="R945" s="57">
        <v>0</v>
      </c>
      <c r="S945" s="57">
        <v>0</v>
      </c>
      <c r="T945" s="57">
        <v>0</v>
      </c>
      <c r="U945" s="57">
        <v>0</v>
      </c>
      <c r="V945" s="57">
        <v>0</v>
      </c>
      <c r="W945" s="57">
        <v>100</v>
      </c>
      <c r="X945" s="57">
        <v>0</v>
      </c>
      <c r="Y945" s="57">
        <v>30</v>
      </c>
      <c r="Z945" s="57">
        <v>70</v>
      </c>
      <c r="AA945" s="57">
        <v>0</v>
      </c>
      <c r="AB945" s="57">
        <v>0</v>
      </c>
      <c r="AC945" s="57">
        <v>0</v>
      </c>
      <c r="AD945" s="57">
        <v>0</v>
      </c>
      <c r="AE945" s="57">
        <v>0</v>
      </c>
      <c r="AF945" s="57">
        <v>0</v>
      </c>
      <c r="AI945" s="45">
        <f t="shared" si="212"/>
        <v>-9</v>
      </c>
      <c r="AJ945" s="46">
        <f t="shared" si="213"/>
        <v>9</v>
      </c>
      <c r="AK945" s="63" t="str">
        <f t="shared" si="214"/>
        <v>N</v>
      </c>
      <c r="AL945" s="63" t="str">
        <f t="shared" si="215"/>
        <v>N</v>
      </c>
      <c r="AM945" s="44" t="str">
        <f t="shared" si="216"/>
        <v>Win</v>
      </c>
      <c r="AN945" s="44" t="str">
        <f t="shared" si="217"/>
        <v>Loss</v>
      </c>
      <c r="AO945" s="44" t="str">
        <f t="shared" si="218"/>
        <v>Loss</v>
      </c>
      <c r="AP945" s="44">
        <f t="shared" si="219"/>
        <v>478.5</v>
      </c>
      <c r="AQ945" s="44">
        <f t="shared" si="220"/>
        <v>-50</v>
      </c>
      <c r="AR945" s="44">
        <f t="shared" si="221"/>
        <v>-50</v>
      </c>
      <c r="AS945" s="99" t="str">
        <f t="shared" si="222"/>
        <v>-</v>
      </c>
      <c r="AT945" s="99" t="str">
        <f t="shared" si="223"/>
        <v>n/a</v>
      </c>
      <c r="AU945" s="99" t="str">
        <f t="shared" si="224"/>
        <v>-</v>
      </c>
      <c r="AV945" s="99" t="str">
        <f t="shared" si="225"/>
        <v>-</v>
      </c>
      <c r="AW945" s="99" t="str">
        <f t="shared" si="226"/>
        <v>-</v>
      </c>
    </row>
    <row r="946" spans="1:49" ht="15">
      <c r="A946" s="56">
        <v>43622</v>
      </c>
      <c r="B946" s="57" t="s">
        <v>272</v>
      </c>
      <c r="C946" s="57" t="s">
        <v>318</v>
      </c>
      <c r="D946" s="57" t="s">
        <v>3173</v>
      </c>
      <c r="E946" s="57" t="s">
        <v>365</v>
      </c>
      <c r="F946" s="57" t="s">
        <v>321</v>
      </c>
      <c r="G946" s="57">
        <v>2</v>
      </c>
      <c r="H946" s="57">
        <v>2</v>
      </c>
      <c r="I946" s="57">
        <v>1.1599999999999999</v>
      </c>
      <c r="J946" s="57">
        <v>6.86</v>
      </c>
      <c r="K946" s="57">
        <v>12.46</v>
      </c>
      <c r="L946" s="57">
        <v>-11.3</v>
      </c>
      <c r="M946" s="57">
        <v>34</v>
      </c>
      <c r="N946" s="57">
        <v>62</v>
      </c>
      <c r="O946" s="57">
        <v>0</v>
      </c>
      <c r="P946" s="57">
        <v>17</v>
      </c>
      <c r="Q946" s="57">
        <v>31</v>
      </c>
      <c r="R946" s="57">
        <v>0</v>
      </c>
      <c r="S946" s="57">
        <v>0</v>
      </c>
      <c r="T946" s="57">
        <v>0</v>
      </c>
      <c r="U946" s="57">
        <v>55.88</v>
      </c>
      <c r="V946" s="57">
        <v>20.59</v>
      </c>
      <c r="W946" s="57">
        <v>23.53</v>
      </c>
      <c r="X946" s="57">
        <v>40.32</v>
      </c>
      <c r="Y946" s="57">
        <v>11.29</v>
      </c>
      <c r="Z946" s="57">
        <v>48.39</v>
      </c>
      <c r="AA946" s="57">
        <v>52.94</v>
      </c>
      <c r="AB946" s="57">
        <v>32.26</v>
      </c>
      <c r="AC946" s="57">
        <v>29</v>
      </c>
      <c r="AD946" s="57">
        <v>29</v>
      </c>
      <c r="AE946" s="57">
        <v>62.07</v>
      </c>
      <c r="AF946" s="57">
        <v>55.17</v>
      </c>
      <c r="AI946" s="45">
        <f t="shared" si="212"/>
        <v>9.0140000000000047</v>
      </c>
      <c r="AJ946" s="46">
        <f t="shared" si="213"/>
        <v>-9.0140000000000047</v>
      </c>
      <c r="AK946" s="63" t="str">
        <f t="shared" si="214"/>
        <v>N</v>
      </c>
      <c r="AL946" s="63" t="str">
        <f t="shared" si="215"/>
        <v>N</v>
      </c>
      <c r="AM946" s="44" t="str">
        <f t="shared" si="216"/>
        <v>Loss</v>
      </c>
      <c r="AN946" s="44" t="str">
        <f t="shared" si="217"/>
        <v>Win</v>
      </c>
      <c r="AO946" s="44" t="str">
        <f t="shared" si="218"/>
        <v>Loss</v>
      </c>
      <c r="AP946" s="44">
        <f t="shared" si="219"/>
        <v>-50</v>
      </c>
      <c r="AQ946" s="44">
        <f t="shared" si="220"/>
        <v>293</v>
      </c>
      <c r="AR946" s="44">
        <f t="shared" si="221"/>
        <v>-50</v>
      </c>
      <c r="AS946" s="99" t="str">
        <f t="shared" si="222"/>
        <v>+</v>
      </c>
      <c r="AT946" s="99" t="str">
        <f t="shared" si="223"/>
        <v>n/a</v>
      </c>
      <c r="AU946" s="99" t="str">
        <f t="shared" si="224"/>
        <v>+</v>
      </c>
      <c r="AV946" s="99" t="str">
        <f t="shared" si="225"/>
        <v>+</v>
      </c>
      <c r="AW946" s="99" t="str">
        <f t="shared" si="226"/>
        <v>+</v>
      </c>
    </row>
    <row r="947" spans="1:49" ht="15">
      <c r="A947" s="56">
        <v>43622</v>
      </c>
      <c r="B947" s="57" t="s">
        <v>272</v>
      </c>
      <c r="C947" s="57" t="s">
        <v>2106</v>
      </c>
      <c r="D947" s="57" t="s">
        <v>3174</v>
      </c>
      <c r="E947" s="57" t="s">
        <v>2109</v>
      </c>
      <c r="F947" s="57" t="s">
        <v>3175</v>
      </c>
      <c r="G947" s="57">
        <v>0</v>
      </c>
      <c r="H947" s="57">
        <v>4</v>
      </c>
      <c r="I947" s="57">
        <v>3.27</v>
      </c>
      <c r="J947" s="57">
        <v>4.13</v>
      </c>
      <c r="K947" s="57">
        <v>1.82</v>
      </c>
      <c r="L947" s="57">
        <v>1.45</v>
      </c>
      <c r="M947" s="57">
        <v>9</v>
      </c>
      <c r="N947" s="57">
        <v>61</v>
      </c>
      <c r="O947" s="57">
        <v>0</v>
      </c>
      <c r="P947" s="57">
        <v>5</v>
      </c>
      <c r="Q947" s="57">
        <v>29</v>
      </c>
      <c r="R947" s="57">
        <v>0</v>
      </c>
      <c r="S947" s="57">
        <v>0</v>
      </c>
      <c r="T947" s="57">
        <v>0</v>
      </c>
      <c r="U947" s="57">
        <v>11.11</v>
      </c>
      <c r="V947" s="57">
        <v>11.11</v>
      </c>
      <c r="W947" s="57">
        <v>77.78</v>
      </c>
      <c r="X947" s="57">
        <v>49.18</v>
      </c>
      <c r="Y947" s="57">
        <v>13.11</v>
      </c>
      <c r="Z947" s="57">
        <v>37.700000000000003</v>
      </c>
      <c r="AA947" s="57">
        <v>20</v>
      </c>
      <c r="AB947" s="57">
        <v>37.93</v>
      </c>
      <c r="AC947" s="57">
        <v>1</v>
      </c>
      <c r="AD947" s="57">
        <v>42</v>
      </c>
      <c r="AE947" s="57">
        <v>100</v>
      </c>
      <c r="AF947" s="57">
        <v>61.9</v>
      </c>
      <c r="AI947" s="45">
        <f t="shared" si="212"/>
        <v>-15.83</v>
      </c>
      <c r="AJ947" s="46">
        <f t="shared" si="213"/>
        <v>15.83</v>
      </c>
      <c r="AK947" s="63" t="str">
        <f t="shared" si="214"/>
        <v>N</v>
      </c>
      <c r="AL947" s="63" t="str">
        <f t="shared" si="215"/>
        <v>N</v>
      </c>
      <c r="AM947" s="44" t="str">
        <f t="shared" si="216"/>
        <v>Loss</v>
      </c>
      <c r="AN947" s="44" t="str">
        <f t="shared" si="217"/>
        <v>Loss</v>
      </c>
      <c r="AO947" s="44" t="str">
        <f t="shared" si="218"/>
        <v>Win</v>
      </c>
      <c r="AP947" s="44">
        <f t="shared" si="219"/>
        <v>-50</v>
      </c>
      <c r="AQ947" s="44">
        <f t="shared" si="220"/>
        <v>-50</v>
      </c>
      <c r="AR947" s="44">
        <f t="shared" si="221"/>
        <v>41</v>
      </c>
      <c r="AS947" s="99" t="str">
        <f t="shared" si="222"/>
        <v>-</v>
      </c>
      <c r="AT947" s="99" t="str">
        <f t="shared" si="223"/>
        <v>n/a</v>
      </c>
      <c r="AU947" s="99" t="str">
        <f t="shared" si="224"/>
        <v>-</v>
      </c>
      <c r="AV947" s="99" t="str">
        <f t="shared" si="225"/>
        <v>-</v>
      </c>
      <c r="AW947" s="99" t="str">
        <f t="shared" si="226"/>
        <v>-</v>
      </c>
    </row>
    <row r="948" spans="1:49" ht="15">
      <c r="A948" s="56">
        <v>43622</v>
      </c>
      <c r="B948" s="57" t="s">
        <v>267</v>
      </c>
      <c r="C948" s="57" t="s">
        <v>1107</v>
      </c>
      <c r="D948" s="57" t="s">
        <v>3176</v>
      </c>
      <c r="E948" s="57" t="s">
        <v>2753</v>
      </c>
      <c r="F948" s="57" t="s">
        <v>2821</v>
      </c>
      <c r="G948" s="57">
        <v>0</v>
      </c>
      <c r="H948" s="57">
        <v>0</v>
      </c>
      <c r="I948" s="57">
        <v>3.31</v>
      </c>
      <c r="J948" s="57">
        <v>3.4</v>
      </c>
      <c r="K948" s="57">
        <v>2.06</v>
      </c>
      <c r="L948" s="57">
        <v>1.25</v>
      </c>
      <c r="M948" s="57">
        <v>1</v>
      </c>
      <c r="N948" s="57">
        <v>6</v>
      </c>
      <c r="O948" s="57">
        <v>0</v>
      </c>
      <c r="P948" s="57">
        <v>0</v>
      </c>
      <c r="Q948" s="57">
        <v>3</v>
      </c>
      <c r="R948" s="57">
        <v>0</v>
      </c>
      <c r="S948" s="57">
        <v>0</v>
      </c>
      <c r="T948" s="57">
        <v>0</v>
      </c>
      <c r="U948" s="57">
        <v>100</v>
      </c>
      <c r="V948" s="57">
        <v>0</v>
      </c>
      <c r="W948" s="57">
        <v>0</v>
      </c>
      <c r="X948" s="57">
        <v>66.67</v>
      </c>
      <c r="Y948" s="57">
        <v>16.670000000000002</v>
      </c>
      <c r="Z948" s="57">
        <v>16.670000000000002</v>
      </c>
      <c r="AA948" s="57">
        <v>0</v>
      </c>
      <c r="AB948" s="57">
        <v>33.33</v>
      </c>
      <c r="AC948" s="57">
        <v>1</v>
      </c>
      <c r="AD948" s="57">
        <v>4</v>
      </c>
      <c r="AE948" s="57">
        <v>100</v>
      </c>
      <c r="AF948" s="57">
        <v>75</v>
      </c>
      <c r="AI948" s="45">
        <f t="shared" si="212"/>
        <v>8.3329999999999984</v>
      </c>
      <c r="AJ948" s="46">
        <f t="shared" si="213"/>
        <v>-8.3329999999999984</v>
      </c>
      <c r="AK948" s="63" t="str">
        <f t="shared" si="214"/>
        <v>N</v>
      </c>
      <c r="AL948" s="63" t="str">
        <f t="shared" si="215"/>
        <v>N</v>
      </c>
      <c r="AM948" s="44" t="str">
        <f t="shared" si="216"/>
        <v>Loss</v>
      </c>
      <c r="AN948" s="44" t="str">
        <f t="shared" si="217"/>
        <v>Win</v>
      </c>
      <c r="AO948" s="44" t="str">
        <f t="shared" si="218"/>
        <v>Loss</v>
      </c>
      <c r="AP948" s="44">
        <f t="shared" si="219"/>
        <v>-50</v>
      </c>
      <c r="AQ948" s="44">
        <f t="shared" si="220"/>
        <v>120</v>
      </c>
      <c r="AR948" s="44">
        <f t="shared" si="221"/>
        <v>-50</v>
      </c>
      <c r="AS948" s="99" t="str">
        <f t="shared" si="222"/>
        <v>-</v>
      </c>
      <c r="AT948" s="99" t="str">
        <f t="shared" si="223"/>
        <v>n/a</v>
      </c>
      <c r="AU948" s="99" t="str">
        <f t="shared" si="224"/>
        <v>+</v>
      </c>
      <c r="AV948" s="99" t="str">
        <f t="shared" si="225"/>
        <v>-</v>
      </c>
      <c r="AW948" s="99" t="str">
        <f t="shared" si="226"/>
        <v>+</v>
      </c>
    </row>
    <row r="949" spans="1:49" ht="15">
      <c r="A949" s="56">
        <v>43622</v>
      </c>
      <c r="B949" s="57" t="s">
        <v>395</v>
      </c>
      <c r="C949" s="57" t="s">
        <v>3075</v>
      </c>
      <c r="D949" s="57" t="s">
        <v>3177</v>
      </c>
      <c r="E949" s="57" t="s">
        <v>2210</v>
      </c>
      <c r="F949" s="57" t="s">
        <v>3178</v>
      </c>
      <c r="G949" s="57">
        <v>3</v>
      </c>
      <c r="H949" s="57">
        <v>1</v>
      </c>
      <c r="I949" s="57">
        <v>3.17</v>
      </c>
      <c r="J949" s="57">
        <v>3.24</v>
      </c>
      <c r="K949" s="57">
        <v>2.42</v>
      </c>
      <c r="L949" s="57">
        <v>0.75</v>
      </c>
      <c r="M949" s="57">
        <v>6</v>
      </c>
      <c r="N949" s="57">
        <v>6</v>
      </c>
      <c r="O949" s="57">
        <v>0</v>
      </c>
      <c r="P949" s="57">
        <v>4</v>
      </c>
      <c r="Q949" s="57">
        <v>3</v>
      </c>
      <c r="R949" s="57">
        <v>0</v>
      </c>
      <c r="S949" s="57">
        <v>0</v>
      </c>
      <c r="T949" s="57">
        <v>0</v>
      </c>
      <c r="U949" s="57">
        <v>50</v>
      </c>
      <c r="V949" s="57">
        <v>16.670000000000002</v>
      </c>
      <c r="W949" s="57">
        <v>33.33</v>
      </c>
      <c r="X949" s="57">
        <v>66.67</v>
      </c>
      <c r="Y949" s="57">
        <v>16.670000000000002</v>
      </c>
      <c r="Z949" s="57">
        <v>16.670000000000002</v>
      </c>
      <c r="AA949" s="57">
        <v>75</v>
      </c>
      <c r="AB949" s="57">
        <v>66.67</v>
      </c>
      <c r="AC949" s="57">
        <v>2</v>
      </c>
      <c r="AD949" s="57">
        <v>4</v>
      </c>
      <c r="AE949" s="57">
        <v>50</v>
      </c>
      <c r="AF949" s="57">
        <v>75</v>
      </c>
      <c r="AI949" s="45">
        <f t="shared" si="212"/>
        <v>-6.6660000000000013</v>
      </c>
      <c r="AJ949" s="46">
        <f t="shared" si="213"/>
        <v>6.6660000000000013</v>
      </c>
      <c r="AK949" s="63" t="str">
        <f t="shared" si="214"/>
        <v>N</v>
      </c>
      <c r="AL949" s="63" t="str">
        <f t="shared" si="215"/>
        <v>N</v>
      </c>
      <c r="AM949" s="44" t="str">
        <f t="shared" si="216"/>
        <v>Win</v>
      </c>
      <c r="AN949" s="44" t="str">
        <f t="shared" si="217"/>
        <v>Loss</v>
      </c>
      <c r="AO949" s="44" t="str">
        <f t="shared" si="218"/>
        <v>Loss</v>
      </c>
      <c r="AP949" s="44">
        <f t="shared" si="219"/>
        <v>108.5</v>
      </c>
      <c r="AQ949" s="44">
        <f t="shared" si="220"/>
        <v>-50</v>
      </c>
      <c r="AR949" s="44">
        <f t="shared" si="221"/>
        <v>-50</v>
      </c>
      <c r="AS949" s="99" t="str">
        <f t="shared" si="222"/>
        <v>-</v>
      </c>
      <c r="AT949" s="99" t="str">
        <f t="shared" si="223"/>
        <v>n/a</v>
      </c>
      <c r="AU949" s="99" t="str">
        <f t="shared" si="224"/>
        <v>-</v>
      </c>
      <c r="AV949" s="99" t="str">
        <f t="shared" si="225"/>
        <v>+</v>
      </c>
      <c r="AW949" s="99" t="str">
        <f t="shared" si="226"/>
        <v>-</v>
      </c>
    </row>
    <row r="950" spans="1:49" ht="15">
      <c r="A950" s="56">
        <v>43622</v>
      </c>
      <c r="B950" s="57" t="s">
        <v>351</v>
      </c>
      <c r="C950" s="57" t="s">
        <v>352</v>
      </c>
      <c r="D950" s="57" t="s">
        <v>3179</v>
      </c>
      <c r="E950" s="57" t="s">
        <v>910</v>
      </c>
      <c r="F950" s="57" t="s">
        <v>3180</v>
      </c>
      <c r="G950" s="57">
        <v>1</v>
      </c>
      <c r="H950" s="57">
        <v>1</v>
      </c>
      <c r="I950" s="57">
        <v>1.79</v>
      </c>
      <c r="J950" s="57">
        <v>3.83</v>
      </c>
      <c r="K950" s="57">
        <v>3.55</v>
      </c>
      <c r="L950" s="57">
        <v>-1.76</v>
      </c>
      <c r="M950" s="57">
        <v>29</v>
      </c>
      <c r="N950" s="57">
        <v>7</v>
      </c>
      <c r="O950" s="57">
        <v>0</v>
      </c>
      <c r="P950" s="57">
        <v>17</v>
      </c>
      <c r="Q950" s="57">
        <v>6</v>
      </c>
      <c r="R950" s="57">
        <v>0</v>
      </c>
      <c r="S950" s="57">
        <v>0</v>
      </c>
      <c r="T950" s="57">
        <v>0</v>
      </c>
      <c r="U950" s="57">
        <v>55.17</v>
      </c>
      <c r="V950" s="57">
        <v>10.34</v>
      </c>
      <c r="W950" s="57">
        <v>34.479999999999997</v>
      </c>
      <c r="X950" s="57">
        <v>28.57</v>
      </c>
      <c r="Y950" s="57">
        <v>28.57</v>
      </c>
      <c r="Z950" s="57">
        <v>42.86</v>
      </c>
      <c r="AA950" s="57">
        <v>64.709999999999994</v>
      </c>
      <c r="AB950" s="57">
        <v>33.33</v>
      </c>
      <c r="AC950" s="57">
        <v>18</v>
      </c>
      <c r="AD950" s="57">
        <v>2</v>
      </c>
      <c r="AE950" s="57">
        <v>72.22</v>
      </c>
      <c r="AF950" s="57">
        <v>50</v>
      </c>
      <c r="AI950" s="45">
        <f t="shared" si="212"/>
        <v>5.1730000000000018</v>
      </c>
      <c r="AJ950" s="46">
        <f t="shared" si="213"/>
        <v>-5.1730000000000018</v>
      </c>
      <c r="AK950" s="63" t="str">
        <f t="shared" si="214"/>
        <v>N</v>
      </c>
      <c r="AL950" s="63" t="str">
        <f t="shared" si="215"/>
        <v>N</v>
      </c>
      <c r="AM950" s="44" t="str">
        <f t="shared" si="216"/>
        <v>Loss</v>
      </c>
      <c r="AN950" s="44" t="str">
        <f t="shared" si="217"/>
        <v>Win</v>
      </c>
      <c r="AO950" s="44" t="str">
        <f t="shared" si="218"/>
        <v>Loss</v>
      </c>
      <c r="AP950" s="44">
        <f t="shared" si="219"/>
        <v>-50</v>
      </c>
      <c r="AQ950" s="44">
        <f t="shared" si="220"/>
        <v>141.5</v>
      </c>
      <c r="AR950" s="44">
        <f t="shared" si="221"/>
        <v>-50</v>
      </c>
      <c r="AS950" s="99" t="str">
        <f t="shared" si="222"/>
        <v>+</v>
      </c>
      <c r="AT950" s="99" t="str">
        <f t="shared" si="223"/>
        <v>n/a</v>
      </c>
      <c r="AU950" s="99" t="str">
        <f t="shared" si="224"/>
        <v>+</v>
      </c>
      <c r="AV950" s="99" t="str">
        <f t="shared" si="225"/>
        <v>+</v>
      </c>
      <c r="AW950" s="99" t="str">
        <f t="shared" si="226"/>
        <v>+</v>
      </c>
    </row>
    <row r="951" spans="1:49" ht="15">
      <c r="A951" s="56">
        <v>43622</v>
      </c>
      <c r="B951" s="57" t="s">
        <v>351</v>
      </c>
      <c r="C951" s="57" t="s">
        <v>1396</v>
      </c>
      <c r="D951" s="57" t="s">
        <v>3181</v>
      </c>
      <c r="E951" s="57" t="s">
        <v>2245</v>
      </c>
      <c r="F951" s="57" t="s">
        <v>2263</v>
      </c>
      <c r="G951" s="57">
        <v>0</v>
      </c>
      <c r="H951" s="57">
        <v>1</v>
      </c>
      <c r="I951" s="57">
        <v>2.66</v>
      </c>
      <c r="J951" s="57">
        <v>3.41</v>
      </c>
      <c r="K951" s="57">
        <v>2.38</v>
      </c>
      <c r="L951" s="57">
        <v>0.28000000000000003</v>
      </c>
      <c r="M951" s="57">
        <v>36</v>
      </c>
      <c r="N951" s="57">
        <v>40</v>
      </c>
      <c r="O951" s="57">
        <v>3</v>
      </c>
      <c r="P951" s="57">
        <v>18</v>
      </c>
      <c r="Q951" s="57">
        <v>18</v>
      </c>
      <c r="R951" s="57">
        <v>33.33</v>
      </c>
      <c r="S951" s="57">
        <v>66.67</v>
      </c>
      <c r="T951" s="57">
        <v>0</v>
      </c>
      <c r="U951" s="57">
        <v>36.11</v>
      </c>
      <c r="V951" s="57">
        <v>22.22</v>
      </c>
      <c r="W951" s="57">
        <v>41.67</v>
      </c>
      <c r="X951" s="57">
        <v>32.5</v>
      </c>
      <c r="Y951" s="57">
        <v>20</v>
      </c>
      <c r="Z951" s="57">
        <v>47.5</v>
      </c>
      <c r="AA951" s="57">
        <v>22.22</v>
      </c>
      <c r="AB951" s="57">
        <v>22.22</v>
      </c>
      <c r="AC951" s="57">
        <v>5</v>
      </c>
      <c r="AD951" s="57">
        <v>18</v>
      </c>
      <c r="AE951" s="57">
        <v>60</v>
      </c>
      <c r="AF951" s="57">
        <v>50</v>
      </c>
      <c r="AI951" s="45">
        <f t="shared" si="212"/>
        <v>18.776000000000003</v>
      </c>
      <c r="AJ951" s="46">
        <f t="shared" si="213"/>
        <v>-5.4419999999999966</v>
      </c>
      <c r="AK951" s="63" t="str">
        <f t="shared" si="214"/>
        <v>N</v>
      </c>
      <c r="AL951" s="63" t="str">
        <f t="shared" si="215"/>
        <v>N</v>
      </c>
      <c r="AM951" s="44" t="str">
        <f t="shared" si="216"/>
        <v>Loss</v>
      </c>
      <c r="AN951" s="44" t="str">
        <f t="shared" si="217"/>
        <v>Loss</v>
      </c>
      <c r="AO951" s="44" t="str">
        <f t="shared" si="218"/>
        <v>Win</v>
      </c>
      <c r="AP951" s="44">
        <f t="shared" si="219"/>
        <v>-50</v>
      </c>
      <c r="AQ951" s="44">
        <f t="shared" si="220"/>
        <v>-50</v>
      </c>
      <c r="AR951" s="44">
        <f t="shared" si="221"/>
        <v>69</v>
      </c>
      <c r="AS951" s="99" t="str">
        <f t="shared" si="222"/>
        <v>-</v>
      </c>
      <c r="AT951" s="99" t="str">
        <f t="shared" si="223"/>
        <v>+</v>
      </c>
      <c r="AU951" s="99" t="str">
        <f t="shared" si="224"/>
        <v>+</v>
      </c>
      <c r="AV951" s="99" t="str">
        <f t="shared" si="225"/>
        <v>-</v>
      </c>
      <c r="AW951" s="99" t="str">
        <f t="shared" si="226"/>
        <v>+</v>
      </c>
    </row>
    <row r="952" spans="1:49" ht="15">
      <c r="A952" s="56">
        <v>43622</v>
      </c>
      <c r="B952" s="57" t="s">
        <v>489</v>
      </c>
      <c r="C952" s="57" t="s">
        <v>1716</v>
      </c>
      <c r="D952" s="57" t="s">
        <v>3182</v>
      </c>
      <c r="E952" s="57" t="s">
        <v>1718</v>
      </c>
      <c r="F952" s="57" t="s">
        <v>2704</v>
      </c>
      <c r="G952" s="57">
        <v>2</v>
      </c>
      <c r="H952" s="57">
        <v>1</v>
      </c>
      <c r="I952" s="57">
        <v>2.59</v>
      </c>
      <c r="J952" s="57">
        <v>3.12</v>
      </c>
      <c r="K952" s="57">
        <v>2.59</v>
      </c>
      <c r="L952" s="57">
        <v>0</v>
      </c>
      <c r="M952" s="57">
        <v>30</v>
      </c>
      <c r="N952" s="57">
        <v>30</v>
      </c>
      <c r="O952" s="57">
        <v>2</v>
      </c>
      <c r="P952" s="57">
        <v>15</v>
      </c>
      <c r="Q952" s="57">
        <v>15</v>
      </c>
      <c r="R952" s="57">
        <v>100</v>
      </c>
      <c r="S952" s="57">
        <v>0</v>
      </c>
      <c r="T952" s="57">
        <v>0</v>
      </c>
      <c r="U952" s="57">
        <v>43.33</v>
      </c>
      <c r="V952" s="57">
        <v>26.67</v>
      </c>
      <c r="W952" s="57">
        <v>30</v>
      </c>
      <c r="X952" s="57">
        <v>56.67</v>
      </c>
      <c r="Y952" s="57">
        <v>26.67</v>
      </c>
      <c r="Z952" s="57">
        <v>16.670000000000002</v>
      </c>
      <c r="AA952" s="57">
        <v>66.67</v>
      </c>
      <c r="AB952" s="57">
        <v>40</v>
      </c>
      <c r="AC952" s="57">
        <v>21</v>
      </c>
      <c r="AD952" s="57">
        <v>21</v>
      </c>
      <c r="AE952" s="57">
        <v>57.14</v>
      </c>
      <c r="AF952" s="57">
        <v>71.430000000000007</v>
      </c>
      <c r="AI952" s="45">
        <f t="shared" si="212"/>
        <v>24.665999999999993</v>
      </c>
      <c r="AJ952" s="46">
        <f t="shared" si="213"/>
        <v>-24.665999999999993</v>
      </c>
      <c r="AK952" s="63" t="str">
        <f t="shared" si="214"/>
        <v>N</v>
      </c>
      <c r="AL952" s="63" t="str">
        <f t="shared" si="215"/>
        <v>N</v>
      </c>
      <c r="AM952" s="44" t="str">
        <f t="shared" si="216"/>
        <v>Win</v>
      </c>
      <c r="AN952" s="44" t="str">
        <f t="shared" si="217"/>
        <v>Loss</v>
      </c>
      <c r="AO952" s="44" t="str">
        <f t="shared" si="218"/>
        <v>Loss</v>
      </c>
      <c r="AP952" s="44">
        <f t="shared" si="219"/>
        <v>79.5</v>
      </c>
      <c r="AQ952" s="44">
        <f t="shared" si="220"/>
        <v>-50</v>
      </c>
      <c r="AR952" s="44">
        <f t="shared" si="221"/>
        <v>-50</v>
      </c>
      <c r="AS952" s="99" t="str">
        <f t="shared" si="222"/>
        <v>-</v>
      </c>
      <c r="AT952" s="99" t="str">
        <f t="shared" si="223"/>
        <v>+</v>
      </c>
      <c r="AU952" s="99" t="str">
        <f t="shared" si="224"/>
        <v>-</v>
      </c>
      <c r="AV952" s="99" t="str">
        <f t="shared" si="225"/>
        <v>+</v>
      </c>
      <c r="AW952" s="99" t="str">
        <f t="shared" si="226"/>
        <v>+</v>
      </c>
    </row>
    <row r="953" spans="1:49" ht="15">
      <c r="A953" s="56">
        <v>43623</v>
      </c>
      <c r="B953" s="57" t="s">
        <v>115</v>
      </c>
      <c r="C953" s="57" t="s">
        <v>218</v>
      </c>
      <c r="D953" s="57" t="s">
        <v>3183</v>
      </c>
      <c r="E953" s="57" t="s">
        <v>1743</v>
      </c>
      <c r="F953" s="57" t="s">
        <v>3184</v>
      </c>
      <c r="G953" s="57">
        <v>1</v>
      </c>
      <c r="H953" s="57">
        <v>0</v>
      </c>
      <c r="I953" s="57">
        <v>1.57</v>
      </c>
      <c r="J953" s="57">
        <v>3.66</v>
      </c>
      <c r="K953" s="57">
        <v>5.65</v>
      </c>
      <c r="L953" s="57">
        <v>-4.08</v>
      </c>
      <c r="M953" s="57">
        <v>66</v>
      </c>
      <c r="N953" s="57">
        <v>59</v>
      </c>
      <c r="O953" s="57">
        <v>2</v>
      </c>
      <c r="P953" s="57">
        <v>32</v>
      </c>
      <c r="Q953" s="57">
        <v>30</v>
      </c>
      <c r="R953" s="57">
        <v>50</v>
      </c>
      <c r="S953" s="57">
        <v>0</v>
      </c>
      <c r="T953" s="57">
        <v>50</v>
      </c>
      <c r="U953" s="57">
        <v>51.52</v>
      </c>
      <c r="V953" s="57">
        <v>24.24</v>
      </c>
      <c r="W953" s="57">
        <v>24.24</v>
      </c>
      <c r="X953" s="57">
        <v>32.200000000000003</v>
      </c>
      <c r="Y953" s="57">
        <v>28.81</v>
      </c>
      <c r="Z953" s="57">
        <v>38.979999999999997</v>
      </c>
      <c r="AA953" s="57">
        <v>62.5</v>
      </c>
      <c r="AB953" s="57">
        <v>20</v>
      </c>
      <c r="AC953" s="57">
        <v>39</v>
      </c>
      <c r="AD953" s="57">
        <v>30</v>
      </c>
      <c r="AE953" s="57">
        <v>58.97</v>
      </c>
      <c r="AF953" s="57">
        <v>40</v>
      </c>
      <c r="AI953" s="45">
        <f t="shared" si="212"/>
        <v>6.3549999999999995</v>
      </c>
      <c r="AJ953" s="46">
        <f t="shared" si="213"/>
        <v>-6.3549999999999995</v>
      </c>
      <c r="AK953" s="63" t="str">
        <f t="shared" si="214"/>
        <v>N</v>
      </c>
      <c r="AL953" s="63" t="str">
        <f t="shared" si="215"/>
        <v>N</v>
      </c>
      <c r="AM953" s="44" t="str">
        <f t="shared" si="216"/>
        <v>Win</v>
      </c>
      <c r="AN953" s="44" t="str">
        <f t="shared" si="217"/>
        <v>Loss</v>
      </c>
      <c r="AO953" s="44" t="str">
        <f t="shared" si="218"/>
        <v>Loss</v>
      </c>
      <c r="AP953" s="44">
        <f t="shared" si="219"/>
        <v>28.5</v>
      </c>
      <c r="AQ953" s="44">
        <f t="shared" si="220"/>
        <v>-50</v>
      </c>
      <c r="AR953" s="44">
        <f t="shared" si="221"/>
        <v>-50</v>
      </c>
      <c r="AS953" s="99" t="str">
        <f t="shared" si="222"/>
        <v>+</v>
      </c>
      <c r="AT953" s="99" t="str">
        <f t="shared" si="223"/>
        <v>-</v>
      </c>
      <c r="AU953" s="99" t="str">
        <f t="shared" si="224"/>
        <v>+</v>
      </c>
      <c r="AV953" s="99" t="str">
        <f t="shared" si="225"/>
        <v>+</v>
      </c>
      <c r="AW953" s="99" t="str">
        <f t="shared" si="226"/>
        <v>+</v>
      </c>
    </row>
    <row r="954" spans="1:49" ht="15">
      <c r="A954" s="56">
        <v>43623</v>
      </c>
      <c r="B954" s="57" t="s">
        <v>115</v>
      </c>
      <c r="C954" s="57" t="s">
        <v>2984</v>
      </c>
      <c r="D954" s="57" t="s">
        <v>231</v>
      </c>
      <c r="E954" s="57" t="s">
        <v>232</v>
      </c>
      <c r="F954" s="57" t="s">
        <v>233</v>
      </c>
      <c r="G954" s="57">
        <v>1</v>
      </c>
      <c r="H954" s="57">
        <v>2</v>
      </c>
      <c r="I954" s="57">
        <v>1.65</v>
      </c>
      <c r="J954" s="57">
        <v>3.55</v>
      </c>
      <c r="K954" s="57">
        <v>5.33</v>
      </c>
      <c r="L954" s="57">
        <v>-3.68</v>
      </c>
      <c r="M954" s="57">
        <v>63</v>
      </c>
      <c r="N954" s="57">
        <v>61</v>
      </c>
      <c r="O954" s="57">
        <v>3</v>
      </c>
      <c r="P954" s="57">
        <v>30</v>
      </c>
      <c r="Q954" s="57">
        <v>29</v>
      </c>
      <c r="R954" s="57">
        <v>33.33</v>
      </c>
      <c r="S954" s="57">
        <v>33.33</v>
      </c>
      <c r="T954" s="57">
        <v>33.33</v>
      </c>
      <c r="U954" s="57">
        <v>42.86</v>
      </c>
      <c r="V954" s="57">
        <v>26.98</v>
      </c>
      <c r="W954" s="57">
        <v>30.16</v>
      </c>
      <c r="X954" s="57">
        <v>55.74</v>
      </c>
      <c r="Y954" s="57">
        <v>18.03</v>
      </c>
      <c r="Z954" s="57">
        <v>26.23</v>
      </c>
      <c r="AA954" s="57">
        <v>60</v>
      </c>
      <c r="AB954" s="57">
        <v>31.03</v>
      </c>
      <c r="AC954" s="57">
        <v>43</v>
      </c>
      <c r="AD954" s="57">
        <v>44</v>
      </c>
      <c r="AE954" s="57">
        <v>53.49</v>
      </c>
      <c r="AF954" s="57">
        <v>68.180000000000007</v>
      </c>
      <c r="AI954" s="45">
        <f t="shared" si="212"/>
        <v>0.86600000000000055</v>
      </c>
      <c r="AJ954" s="46">
        <f t="shared" si="213"/>
        <v>5.8000000000000007</v>
      </c>
      <c r="AK954" s="63" t="str">
        <f t="shared" si="214"/>
        <v>N</v>
      </c>
      <c r="AL954" s="63" t="str">
        <f t="shared" si="215"/>
        <v>N</v>
      </c>
      <c r="AM954" s="44" t="str">
        <f t="shared" si="216"/>
        <v>Loss</v>
      </c>
      <c r="AN954" s="44" t="str">
        <f t="shared" si="217"/>
        <v>Loss</v>
      </c>
      <c r="AO954" s="44" t="str">
        <f t="shared" si="218"/>
        <v>Win</v>
      </c>
      <c r="AP954" s="44">
        <f t="shared" si="219"/>
        <v>-50</v>
      </c>
      <c r="AQ954" s="44">
        <f t="shared" si="220"/>
        <v>-50</v>
      </c>
      <c r="AR954" s="44">
        <f t="shared" si="221"/>
        <v>216.5</v>
      </c>
      <c r="AS954" s="99" t="str">
        <f t="shared" si="222"/>
        <v>+</v>
      </c>
      <c r="AT954" s="99" t="str">
        <f t="shared" si="223"/>
        <v>-</v>
      </c>
      <c r="AU954" s="99" t="str">
        <f t="shared" si="224"/>
        <v>-</v>
      </c>
      <c r="AV954" s="99" t="str">
        <f t="shared" si="225"/>
        <v>+</v>
      </c>
      <c r="AW954" s="99" t="str">
        <f t="shared" si="226"/>
        <v>+</v>
      </c>
    </row>
    <row r="955" spans="1:49" ht="15">
      <c r="A955" s="56">
        <v>43623</v>
      </c>
      <c r="B955" s="57" t="s">
        <v>115</v>
      </c>
      <c r="C955" s="57" t="s">
        <v>126</v>
      </c>
      <c r="D955" s="57" t="s">
        <v>3185</v>
      </c>
      <c r="E955" s="57" t="s">
        <v>1653</v>
      </c>
      <c r="F955" s="57" t="s">
        <v>1651</v>
      </c>
      <c r="G955" s="57">
        <v>4</v>
      </c>
      <c r="H955" s="57">
        <v>0</v>
      </c>
      <c r="I955" s="57">
        <v>1.1299999999999999</v>
      </c>
      <c r="J955" s="57">
        <v>7.14</v>
      </c>
      <c r="K955" s="57">
        <v>12.3</v>
      </c>
      <c r="L955" s="57">
        <v>-11.17</v>
      </c>
      <c r="M955" s="57">
        <v>33</v>
      </c>
      <c r="N955" s="57">
        <v>15</v>
      </c>
      <c r="O955" s="57">
        <v>1</v>
      </c>
      <c r="P955" s="57">
        <v>16</v>
      </c>
      <c r="Q955" s="57">
        <v>7</v>
      </c>
      <c r="R955" s="57">
        <v>100</v>
      </c>
      <c r="S955" s="57">
        <v>0</v>
      </c>
      <c r="T955" s="57">
        <v>0</v>
      </c>
      <c r="U955" s="57">
        <v>39.39</v>
      </c>
      <c r="V955" s="57">
        <v>21.21</v>
      </c>
      <c r="W955" s="57">
        <v>39.39</v>
      </c>
      <c r="X955" s="57">
        <v>13.33</v>
      </c>
      <c r="Y955" s="57">
        <v>20</v>
      </c>
      <c r="Z955" s="57">
        <v>66.67</v>
      </c>
      <c r="AA955" s="57">
        <v>37.5</v>
      </c>
      <c r="AB955" s="57">
        <v>0</v>
      </c>
      <c r="AC955" s="57">
        <v>21</v>
      </c>
      <c r="AD955" s="57">
        <v>2</v>
      </c>
      <c r="AE955" s="57">
        <v>52.38</v>
      </c>
      <c r="AF955" s="57">
        <v>50</v>
      </c>
      <c r="AI955" s="45">
        <f t="shared" si="212"/>
        <v>40.789000000000001</v>
      </c>
      <c r="AJ955" s="46">
        <f t="shared" si="213"/>
        <v>-40.789000000000001</v>
      </c>
      <c r="AK955" s="63" t="str">
        <f t="shared" si="214"/>
        <v>N</v>
      </c>
      <c r="AL955" s="63" t="str">
        <f t="shared" si="215"/>
        <v>N</v>
      </c>
      <c r="AM955" s="44" t="str">
        <f t="shared" si="216"/>
        <v>Win</v>
      </c>
      <c r="AN955" s="44" t="str">
        <f t="shared" si="217"/>
        <v>Loss</v>
      </c>
      <c r="AO955" s="44" t="str">
        <f t="shared" si="218"/>
        <v>Loss</v>
      </c>
      <c r="AP955" s="44">
        <f t="shared" si="219"/>
        <v>6.4999999999999929</v>
      </c>
      <c r="AQ955" s="44">
        <f t="shared" si="220"/>
        <v>-50</v>
      </c>
      <c r="AR955" s="44">
        <f t="shared" si="221"/>
        <v>-50</v>
      </c>
      <c r="AS955" s="99" t="str">
        <f t="shared" si="222"/>
        <v>+</v>
      </c>
      <c r="AT955" s="99" t="str">
        <f t="shared" si="223"/>
        <v>+</v>
      </c>
      <c r="AU955" s="99" t="str">
        <f t="shared" si="224"/>
        <v>+</v>
      </c>
      <c r="AV955" s="99" t="str">
        <f t="shared" si="225"/>
        <v>+</v>
      </c>
      <c r="AW955" s="99" t="str">
        <f t="shared" si="226"/>
        <v>+</v>
      </c>
    </row>
    <row r="956" spans="1:49" ht="15">
      <c r="A956" s="56">
        <v>43623</v>
      </c>
      <c r="B956" s="57" t="s">
        <v>222</v>
      </c>
      <c r="C956" s="57" t="s">
        <v>494</v>
      </c>
      <c r="D956" s="57" t="s">
        <v>3186</v>
      </c>
      <c r="E956" s="57" t="s">
        <v>572</v>
      </c>
      <c r="F956" s="57" t="s">
        <v>602</v>
      </c>
      <c r="G956" s="57">
        <v>5</v>
      </c>
      <c r="H956" s="57">
        <v>2</v>
      </c>
      <c r="I956" s="57">
        <v>1.36</v>
      </c>
      <c r="J956" s="57">
        <v>4.9000000000000004</v>
      </c>
      <c r="K956" s="57">
        <v>8.3000000000000007</v>
      </c>
      <c r="L956" s="57">
        <v>-6.94</v>
      </c>
      <c r="M956" s="57">
        <v>14</v>
      </c>
      <c r="N956" s="57">
        <v>21</v>
      </c>
      <c r="O956" s="57">
        <v>0</v>
      </c>
      <c r="P956" s="57">
        <v>5</v>
      </c>
      <c r="Q956" s="57">
        <v>13</v>
      </c>
      <c r="R956" s="57">
        <v>0</v>
      </c>
      <c r="S956" s="57">
        <v>0</v>
      </c>
      <c r="T956" s="57">
        <v>0</v>
      </c>
      <c r="U956" s="57">
        <v>28.57</v>
      </c>
      <c r="V956" s="57">
        <v>57.14</v>
      </c>
      <c r="W956" s="57">
        <v>14.29</v>
      </c>
      <c r="X956" s="57">
        <v>28.57</v>
      </c>
      <c r="Y956" s="57">
        <v>14.29</v>
      </c>
      <c r="Z956" s="57">
        <v>57.14</v>
      </c>
      <c r="AA956" s="57">
        <v>20</v>
      </c>
      <c r="AB956" s="57">
        <v>23.08</v>
      </c>
      <c r="AC956" s="57">
        <v>6</v>
      </c>
      <c r="AD956" s="57">
        <v>10</v>
      </c>
      <c r="AE956" s="57">
        <v>16.670000000000002</v>
      </c>
      <c r="AF956" s="57">
        <v>40</v>
      </c>
      <c r="AI956" s="45">
        <f t="shared" si="212"/>
        <v>12.855</v>
      </c>
      <c r="AJ956" s="46">
        <f t="shared" si="213"/>
        <v>-12.855</v>
      </c>
      <c r="AK956" s="63" t="str">
        <f t="shared" si="214"/>
        <v>N</v>
      </c>
      <c r="AL956" s="63" t="str">
        <f t="shared" si="215"/>
        <v>N</v>
      </c>
      <c r="AM956" s="44" t="str">
        <f t="shared" si="216"/>
        <v>Win</v>
      </c>
      <c r="AN956" s="44" t="str">
        <f t="shared" si="217"/>
        <v>Loss</v>
      </c>
      <c r="AO956" s="44" t="str">
        <f t="shared" si="218"/>
        <v>Loss</v>
      </c>
      <c r="AP956" s="44">
        <f t="shared" si="219"/>
        <v>18</v>
      </c>
      <c r="AQ956" s="44">
        <f t="shared" si="220"/>
        <v>-50</v>
      </c>
      <c r="AR956" s="44">
        <f t="shared" si="221"/>
        <v>-50</v>
      </c>
      <c r="AS956" s="99" t="str">
        <f t="shared" si="222"/>
        <v>+</v>
      </c>
      <c r="AT956" s="99" t="str">
        <f t="shared" si="223"/>
        <v>n/a</v>
      </c>
      <c r="AU956" s="99" t="str">
        <f t="shared" si="224"/>
        <v>-</v>
      </c>
      <c r="AV956" s="99" t="str">
        <f t="shared" si="225"/>
        <v>-</v>
      </c>
      <c r="AW956" s="99" t="str">
        <f t="shared" si="226"/>
        <v>+</v>
      </c>
    </row>
    <row r="957" spans="1:49" ht="15">
      <c r="A957" s="56">
        <v>43623</v>
      </c>
      <c r="B957" s="57" t="s">
        <v>356</v>
      </c>
      <c r="C957" s="57" t="s">
        <v>357</v>
      </c>
      <c r="D957" s="57" t="s">
        <v>3187</v>
      </c>
      <c r="E957" s="57" t="s">
        <v>360</v>
      </c>
      <c r="F957" s="57" t="s">
        <v>434</v>
      </c>
      <c r="G957" s="57">
        <v>2</v>
      </c>
      <c r="H957" s="57">
        <v>0</v>
      </c>
      <c r="I957" s="57">
        <v>2.78</v>
      </c>
      <c r="J957" s="57">
        <v>2.78</v>
      </c>
      <c r="K957" s="57">
        <v>2.63</v>
      </c>
      <c r="L957" s="57">
        <v>0.15</v>
      </c>
      <c r="M957" s="57">
        <v>26</v>
      </c>
      <c r="N957" s="57">
        <v>23</v>
      </c>
      <c r="O957" s="57">
        <v>0</v>
      </c>
      <c r="P957" s="57">
        <v>15</v>
      </c>
      <c r="Q957" s="57">
        <v>11</v>
      </c>
      <c r="R957" s="57">
        <v>0</v>
      </c>
      <c r="S957" s="57">
        <v>0</v>
      </c>
      <c r="T957" s="57">
        <v>0</v>
      </c>
      <c r="U957" s="57">
        <v>50</v>
      </c>
      <c r="V957" s="57">
        <v>23.08</v>
      </c>
      <c r="W957" s="57">
        <v>26.92</v>
      </c>
      <c r="X957" s="57">
        <v>39.130000000000003</v>
      </c>
      <c r="Y957" s="57">
        <v>39.130000000000003</v>
      </c>
      <c r="Z957" s="57">
        <v>21.74</v>
      </c>
      <c r="AA957" s="57">
        <v>66.67</v>
      </c>
      <c r="AB957" s="57">
        <v>0</v>
      </c>
      <c r="AC957" s="57">
        <v>17</v>
      </c>
      <c r="AD957" s="57">
        <v>12</v>
      </c>
      <c r="AE957" s="57">
        <v>64.709999999999994</v>
      </c>
      <c r="AF957" s="57">
        <v>75</v>
      </c>
      <c r="AI957" s="45">
        <f t="shared" si="212"/>
        <v>-0.46700000000000141</v>
      </c>
      <c r="AJ957" s="46">
        <f t="shared" si="213"/>
        <v>0.46700000000000141</v>
      </c>
      <c r="AK957" s="63" t="str">
        <f t="shared" si="214"/>
        <v>N</v>
      </c>
      <c r="AL957" s="63" t="str">
        <f t="shared" si="215"/>
        <v>N</v>
      </c>
      <c r="AM957" s="44" t="str">
        <f t="shared" si="216"/>
        <v>Win</v>
      </c>
      <c r="AN957" s="44" t="str">
        <f t="shared" si="217"/>
        <v>Loss</v>
      </c>
      <c r="AO957" s="44" t="str">
        <f t="shared" si="218"/>
        <v>Loss</v>
      </c>
      <c r="AP957" s="44">
        <f t="shared" si="219"/>
        <v>89</v>
      </c>
      <c r="AQ957" s="44">
        <f t="shared" si="220"/>
        <v>-50</v>
      </c>
      <c r="AR957" s="44">
        <f t="shared" si="221"/>
        <v>-50</v>
      </c>
      <c r="AS957" s="99" t="str">
        <f t="shared" si="222"/>
        <v>-</v>
      </c>
      <c r="AT957" s="99" t="str">
        <f t="shared" si="223"/>
        <v>n/a</v>
      </c>
      <c r="AU957" s="99" t="str">
        <f t="shared" si="224"/>
        <v>+</v>
      </c>
      <c r="AV957" s="99" t="str">
        <f t="shared" si="225"/>
        <v>+</v>
      </c>
      <c r="AW957" s="99" t="str">
        <f t="shared" si="226"/>
        <v>-</v>
      </c>
    </row>
    <row r="958" spans="1:49" ht="15">
      <c r="A958" s="56">
        <v>43623</v>
      </c>
      <c r="B958" s="57" t="s">
        <v>267</v>
      </c>
      <c r="C958" s="57" t="s">
        <v>268</v>
      </c>
      <c r="D958" s="57" t="s">
        <v>3188</v>
      </c>
      <c r="E958" s="57" t="s">
        <v>411</v>
      </c>
      <c r="F958" s="57" t="s">
        <v>270</v>
      </c>
      <c r="G958" s="57">
        <v>1</v>
      </c>
      <c r="H958" s="57">
        <v>1</v>
      </c>
      <c r="I958" s="57">
        <v>1.72</v>
      </c>
      <c r="J958" s="57">
        <v>3.57</v>
      </c>
      <c r="K958" s="57">
        <v>4.1100000000000003</v>
      </c>
      <c r="L958" s="57">
        <v>-2.39</v>
      </c>
      <c r="M958" s="57">
        <v>1</v>
      </c>
      <c r="N958" s="57">
        <v>4</v>
      </c>
      <c r="O958" s="57">
        <v>0</v>
      </c>
      <c r="P958" s="57">
        <v>0</v>
      </c>
      <c r="Q958" s="57">
        <v>1</v>
      </c>
      <c r="R958" s="57">
        <v>0</v>
      </c>
      <c r="S958" s="57">
        <v>0</v>
      </c>
      <c r="T958" s="57">
        <v>0</v>
      </c>
      <c r="U958" s="57">
        <v>0</v>
      </c>
      <c r="V958" s="57">
        <v>100</v>
      </c>
      <c r="W958" s="57">
        <v>0</v>
      </c>
      <c r="X958" s="57">
        <v>0</v>
      </c>
      <c r="Y958" s="57">
        <v>0</v>
      </c>
      <c r="Z958" s="57">
        <v>100</v>
      </c>
      <c r="AA958" s="57">
        <v>0</v>
      </c>
      <c r="AB958" s="57">
        <v>0</v>
      </c>
      <c r="AC958" s="57">
        <v>0</v>
      </c>
      <c r="AD958" s="57">
        <v>1</v>
      </c>
      <c r="AE958" s="57">
        <v>0</v>
      </c>
      <c r="AF958" s="57">
        <v>0</v>
      </c>
      <c r="AI958" s="45">
        <f t="shared" si="212"/>
        <v>30</v>
      </c>
      <c r="AJ958" s="46">
        <f t="shared" si="213"/>
        <v>-30</v>
      </c>
      <c r="AK958" s="63" t="str">
        <f t="shared" si="214"/>
        <v>N</v>
      </c>
      <c r="AL958" s="63" t="str">
        <f t="shared" si="215"/>
        <v>N</v>
      </c>
      <c r="AM958" s="44" t="str">
        <f t="shared" si="216"/>
        <v>Loss</v>
      </c>
      <c r="AN958" s="44" t="str">
        <f t="shared" si="217"/>
        <v>Win</v>
      </c>
      <c r="AO958" s="44" t="str">
        <f t="shared" si="218"/>
        <v>Loss</v>
      </c>
      <c r="AP958" s="44">
        <f t="shared" si="219"/>
        <v>-50</v>
      </c>
      <c r="AQ958" s="44">
        <f t="shared" si="220"/>
        <v>128.5</v>
      </c>
      <c r="AR958" s="44">
        <f t="shared" si="221"/>
        <v>-50</v>
      </c>
      <c r="AS958" s="99" t="str">
        <f t="shared" si="222"/>
        <v>+</v>
      </c>
      <c r="AT958" s="99" t="str">
        <f t="shared" si="223"/>
        <v>n/a</v>
      </c>
      <c r="AU958" s="99" t="str">
        <f t="shared" si="224"/>
        <v>-</v>
      </c>
      <c r="AV958" s="99" t="str">
        <f t="shared" si="225"/>
        <v>-</v>
      </c>
      <c r="AW958" s="99" t="str">
        <f t="shared" si="226"/>
        <v>+</v>
      </c>
    </row>
    <row r="959" spans="1:49" ht="15">
      <c r="A959" s="56">
        <v>43623</v>
      </c>
      <c r="B959" s="57" t="s">
        <v>267</v>
      </c>
      <c r="C959" s="57" t="s">
        <v>268</v>
      </c>
      <c r="D959" s="57" t="s">
        <v>3189</v>
      </c>
      <c r="E959" s="57" t="s">
        <v>2996</v>
      </c>
      <c r="F959" s="57" t="s">
        <v>3048</v>
      </c>
      <c r="G959" s="57">
        <v>0</v>
      </c>
      <c r="H959" s="57">
        <v>2</v>
      </c>
      <c r="I959" s="57">
        <v>3.63</v>
      </c>
      <c r="J959" s="57">
        <v>3.13</v>
      </c>
      <c r="K959" s="57">
        <v>1.95</v>
      </c>
      <c r="L959" s="57">
        <v>1.68</v>
      </c>
      <c r="M959" s="57">
        <v>4</v>
      </c>
      <c r="N959" s="57">
        <v>1</v>
      </c>
      <c r="O959" s="57">
        <v>0</v>
      </c>
      <c r="P959" s="57">
        <v>2</v>
      </c>
      <c r="Q959" s="57">
        <v>1</v>
      </c>
      <c r="R959" s="57">
        <v>0</v>
      </c>
      <c r="S959" s="57">
        <v>0</v>
      </c>
      <c r="T959" s="57">
        <v>0</v>
      </c>
      <c r="U959" s="57">
        <v>25</v>
      </c>
      <c r="V959" s="57">
        <v>0</v>
      </c>
      <c r="W959" s="57">
        <v>75</v>
      </c>
      <c r="X959" s="57">
        <v>0</v>
      </c>
      <c r="Y959" s="57">
        <v>0</v>
      </c>
      <c r="Z959" s="57">
        <v>100</v>
      </c>
      <c r="AA959" s="57">
        <v>0</v>
      </c>
      <c r="AB959" s="57">
        <v>0</v>
      </c>
      <c r="AC959" s="57">
        <v>0</v>
      </c>
      <c r="AD959" s="57">
        <v>0</v>
      </c>
      <c r="AE959" s="57">
        <v>0</v>
      </c>
      <c r="AF959" s="57">
        <v>0</v>
      </c>
      <c r="AI959" s="45">
        <f t="shared" si="212"/>
        <v>10</v>
      </c>
      <c r="AJ959" s="46">
        <f t="shared" si="213"/>
        <v>-10</v>
      </c>
      <c r="AK959" s="63" t="str">
        <f t="shared" si="214"/>
        <v>N</v>
      </c>
      <c r="AL959" s="63" t="str">
        <f t="shared" si="215"/>
        <v>N</v>
      </c>
      <c r="AM959" s="44" t="str">
        <f t="shared" si="216"/>
        <v>Loss</v>
      </c>
      <c r="AN959" s="44" t="str">
        <f t="shared" si="217"/>
        <v>Loss</v>
      </c>
      <c r="AO959" s="44" t="str">
        <f t="shared" si="218"/>
        <v>Win</v>
      </c>
      <c r="AP959" s="44">
        <f t="shared" si="219"/>
        <v>-50</v>
      </c>
      <c r="AQ959" s="44">
        <f t="shared" si="220"/>
        <v>-50</v>
      </c>
      <c r="AR959" s="44">
        <f t="shared" si="221"/>
        <v>47.5</v>
      </c>
      <c r="AS959" s="99" t="str">
        <f t="shared" si="222"/>
        <v>-</v>
      </c>
      <c r="AT959" s="99" t="str">
        <f t="shared" si="223"/>
        <v>n/a</v>
      </c>
      <c r="AU959" s="99" t="str">
        <f t="shared" si="224"/>
        <v>+</v>
      </c>
      <c r="AV959" s="99" t="str">
        <f t="shared" si="225"/>
        <v>-</v>
      </c>
      <c r="AW959" s="99" t="str">
        <f t="shared" si="226"/>
        <v>+</v>
      </c>
    </row>
    <row r="960" spans="1:49" ht="15">
      <c r="A960" s="56">
        <v>43623</v>
      </c>
      <c r="B960" s="57" t="s">
        <v>634</v>
      </c>
      <c r="C960" s="57" t="s">
        <v>1814</v>
      </c>
      <c r="D960" s="57" t="s">
        <v>3190</v>
      </c>
      <c r="E960" s="57" t="s">
        <v>3191</v>
      </c>
      <c r="F960" s="57" t="s">
        <v>1927</v>
      </c>
      <c r="G960" s="57">
        <v>1</v>
      </c>
      <c r="H960" s="57">
        <v>1</v>
      </c>
      <c r="I960" s="57">
        <v>4</v>
      </c>
      <c r="J960" s="57">
        <v>4.24</v>
      </c>
      <c r="K960" s="57">
        <v>1.66</v>
      </c>
      <c r="L960" s="57">
        <v>2.34</v>
      </c>
      <c r="M960" s="57">
        <v>12</v>
      </c>
      <c r="N960" s="57">
        <v>12</v>
      </c>
      <c r="O960" s="57">
        <v>1</v>
      </c>
      <c r="P960" s="57">
        <v>7</v>
      </c>
      <c r="Q960" s="57">
        <v>6</v>
      </c>
      <c r="R960" s="57">
        <v>0</v>
      </c>
      <c r="S960" s="57">
        <v>100</v>
      </c>
      <c r="T960" s="57">
        <v>0</v>
      </c>
      <c r="U960" s="57">
        <v>8.33</v>
      </c>
      <c r="V960" s="57">
        <v>16.670000000000002</v>
      </c>
      <c r="W960" s="57">
        <v>75</v>
      </c>
      <c r="X960" s="57">
        <v>33.33</v>
      </c>
      <c r="Y960" s="57">
        <v>41.67</v>
      </c>
      <c r="Z960" s="57">
        <v>25</v>
      </c>
      <c r="AA960" s="57">
        <v>14.29</v>
      </c>
      <c r="AB960" s="57">
        <v>33.33</v>
      </c>
      <c r="AC960" s="57">
        <v>1</v>
      </c>
      <c r="AD960" s="57">
        <v>6</v>
      </c>
      <c r="AE960" s="57">
        <v>0</v>
      </c>
      <c r="AF960" s="57">
        <v>33.33</v>
      </c>
      <c r="AI960" s="45">
        <f t="shared" si="212"/>
        <v>-7.5</v>
      </c>
      <c r="AJ960" s="46">
        <f t="shared" si="213"/>
        <v>27.5</v>
      </c>
      <c r="AK960" s="63" t="str">
        <f t="shared" si="214"/>
        <v>N</v>
      </c>
      <c r="AL960" s="63" t="str">
        <f t="shared" si="215"/>
        <v>N</v>
      </c>
      <c r="AM960" s="44" t="str">
        <f t="shared" si="216"/>
        <v>Loss</v>
      </c>
      <c r="AN960" s="44" t="str">
        <f t="shared" si="217"/>
        <v>Win</v>
      </c>
      <c r="AO960" s="44" t="str">
        <f t="shared" si="218"/>
        <v>Loss</v>
      </c>
      <c r="AP960" s="44">
        <f t="shared" si="219"/>
        <v>-50</v>
      </c>
      <c r="AQ960" s="44">
        <f t="shared" si="220"/>
        <v>162</v>
      </c>
      <c r="AR960" s="44">
        <f t="shared" si="221"/>
        <v>-50</v>
      </c>
      <c r="AS960" s="99" t="str">
        <f t="shared" si="222"/>
        <v>-</v>
      </c>
      <c r="AT960" s="99" t="str">
        <f t="shared" si="223"/>
        <v>-</v>
      </c>
      <c r="AU960" s="99" t="str">
        <f t="shared" si="224"/>
        <v>-</v>
      </c>
      <c r="AV960" s="99" t="str">
        <f t="shared" si="225"/>
        <v>-</v>
      </c>
      <c r="AW960" s="99" t="str">
        <f t="shared" si="226"/>
        <v>-</v>
      </c>
    </row>
    <row r="961" spans="1:49" ht="15">
      <c r="A961" s="56">
        <v>43623</v>
      </c>
      <c r="B961" s="57" t="s">
        <v>634</v>
      </c>
      <c r="C961" s="57" t="s">
        <v>666</v>
      </c>
      <c r="D961" s="57" t="s">
        <v>3192</v>
      </c>
      <c r="E961" s="57" t="s">
        <v>1893</v>
      </c>
      <c r="F961" s="57" t="s">
        <v>1895</v>
      </c>
      <c r="G961" s="57">
        <v>0</v>
      </c>
      <c r="H961" s="57">
        <v>1</v>
      </c>
      <c r="I961" s="57">
        <v>3.23</v>
      </c>
      <c r="J961" s="57">
        <v>3.72</v>
      </c>
      <c r="K961" s="57">
        <v>1.98</v>
      </c>
      <c r="L961" s="57">
        <v>1.25</v>
      </c>
      <c r="M961" s="57">
        <v>15</v>
      </c>
      <c r="N961" s="57">
        <v>20</v>
      </c>
      <c r="O961" s="57">
        <v>1</v>
      </c>
      <c r="P961" s="57">
        <v>8</v>
      </c>
      <c r="Q961" s="57">
        <v>8</v>
      </c>
      <c r="R961" s="57">
        <v>0</v>
      </c>
      <c r="S961" s="57">
        <v>0</v>
      </c>
      <c r="T961" s="57">
        <v>100</v>
      </c>
      <c r="U961" s="57">
        <v>53.33</v>
      </c>
      <c r="V961" s="57">
        <v>13.33</v>
      </c>
      <c r="W961" s="57">
        <v>33.33</v>
      </c>
      <c r="X961" s="57">
        <v>60</v>
      </c>
      <c r="Y961" s="57">
        <v>15</v>
      </c>
      <c r="Z961" s="57">
        <v>25</v>
      </c>
      <c r="AA961" s="57">
        <v>50</v>
      </c>
      <c r="AB961" s="57">
        <v>50</v>
      </c>
      <c r="AC961" s="57">
        <v>9</v>
      </c>
      <c r="AD961" s="57">
        <v>19</v>
      </c>
      <c r="AE961" s="57">
        <v>55.56</v>
      </c>
      <c r="AF961" s="57">
        <v>63.16</v>
      </c>
      <c r="AI961" s="45">
        <f t="shared" si="212"/>
        <v>-33.167000000000002</v>
      </c>
      <c r="AJ961" s="46">
        <f t="shared" si="213"/>
        <v>33.167000000000002</v>
      </c>
      <c r="AK961" s="63" t="str">
        <f t="shared" si="214"/>
        <v>N</v>
      </c>
      <c r="AL961" s="63" t="str">
        <f t="shared" si="215"/>
        <v>N</v>
      </c>
      <c r="AM961" s="44" t="str">
        <f t="shared" si="216"/>
        <v>Loss</v>
      </c>
      <c r="AN961" s="44" t="str">
        <f t="shared" si="217"/>
        <v>Loss</v>
      </c>
      <c r="AO961" s="44" t="str">
        <f t="shared" si="218"/>
        <v>Win</v>
      </c>
      <c r="AP961" s="44">
        <f t="shared" si="219"/>
        <v>-50</v>
      </c>
      <c r="AQ961" s="44">
        <f t="shared" si="220"/>
        <v>-50</v>
      </c>
      <c r="AR961" s="44">
        <f t="shared" si="221"/>
        <v>49</v>
      </c>
      <c r="AS961" s="99" t="str">
        <f t="shared" si="222"/>
        <v>-</v>
      </c>
      <c r="AT961" s="99" t="str">
        <f t="shared" si="223"/>
        <v>-</v>
      </c>
      <c r="AU961" s="99" t="str">
        <f t="shared" si="224"/>
        <v>-</v>
      </c>
      <c r="AV961" s="99" t="str">
        <f t="shared" si="225"/>
        <v>-</v>
      </c>
      <c r="AW961" s="99" t="str">
        <f t="shared" si="226"/>
        <v>-</v>
      </c>
    </row>
    <row r="962" spans="1:49" ht="15">
      <c r="A962" s="56">
        <v>43623</v>
      </c>
      <c r="B962" s="57" t="s">
        <v>634</v>
      </c>
      <c r="C962" s="57" t="s">
        <v>666</v>
      </c>
      <c r="D962" s="57" t="s">
        <v>3193</v>
      </c>
      <c r="E962" s="57" t="s">
        <v>705</v>
      </c>
      <c r="F962" s="57" t="s">
        <v>3194</v>
      </c>
      <c r="G962" s="57">
        <v>1</v>
      </c>
      <c r="H962" s="57">
        <v>4</v>
      </c>
      <c r="I962" s="57">
        <v>3.43</v>
      </c>
      <c r="J962" s="57">
        <v>3.63</v>
      </c>
      <c r="K962" s="57">
        <v>1.95</v>
      </c>
      <c r="L962" s="57">
        <v>1.48</v>
      </c>
      <c r="M962" s="57">
        <v>15</v>
      </c>
      <c r="N962" s="57">
        <v>15</v>
      </c>
      <c r="O962" s="57">
        <v>1</v>
      </c>
      <c r="P962" s="57">
        <v>8</v>
      </c>
      <c r="Q962" s="57">
        <v>6</v>
      </c>
      <c r="R962" s="57">
        <v>100</v>
      </c>
      <c r="S962" s="57">
        <v>0</v>
      </c>
      <c r="T962" s="57">
        <v>0</v>
      </c>
      <c r="U962" s="57">
        <v>26.67</v>
      </c>
      <c r="V962" s="57">
        <v>13.33</v>
      </c>
      <c r="W962" s="57">
        <v>60</v>
      </c>
      <c r="X962" s="57">
        <v>20</v>
      </c>
      <c r="Y962" s="57">
        <v>20</v>
      </c>
      <c r="Z962" s="57">
        <v>60</v>
      </c>
      <c r="AA962" s="57">
        <v>37.5</v>
      </c>
      <c r="AB962" s="57">
        <v>16.670000000000002</v>
      </c>
      <c r="AC962" s="57">
        <v>4</v>
      </c>
      <c r="AD962" s="57">
        <v>1</v>
      </c>
      <c r="AE962" s="57">
        <v>50</v>
      </c>
      <c r="AF962" s="57">
        <v>100</v>
      </c>
      <c r="AI962" s="45">
        <f t="shared" si="212"/>
        <v>30.667000000000002</v>
      </c>
      <c r="AJ962" s="46">
        <f t="shared" si="213"/>
        <v>-30.667000000000002</v>
      </c>
      <c r="AK962" s="63" t="str">
        <f t="shared" si="214"/>
        <v>N</v>
      </c>
      <c r="AL962" s="63" t="str">
        <f t="shared" si="215"/>
        <v>Y</v>
      </c>
      <c r="AM962" s="44" t="str">
        <f t="shared" si="216"/>
        <v>Loss</v>
      </c>
      <c r="AN962" s="44" t="str">
        <f t="shared" si="217"/>
        <v>Loss</v>
      </c>
      <c r="AO962" s="44" t="str">
        <f t="shared" si="218"/>
        <v>Win</v>
      </c>
      <c r="AP962" s="44">
        <f t="shared" si="219"/>
        <v>-50</v>
      </c>
      <c r="AQ962" s="44">
        <f t="shared" si="220"/>
        <v>-50</v>
      </c>
      <c r="AR962" s="44">
        <f t="shared" si="221"/>
        <v>47.5</v>
      </c>
      <c r="AS962" s="99" t="str">
        <f t="shared" si="222"/>
        <v>-</v>
      </c>
      <c r="AT962" s="99" t="str">
        <f t="shared" si="223"/>
        <v>+</v>
      </c>
      <c r="AU962" s="99" t="str">
        <f t="shared" si="224"/>
        <v>+</v>
      </c>
      <c r="AV962" s="99" t="str">
        <f t="shared" si="225"/>
        <v>+</v>
      </c>
      <c r="AW962" s="99" t="str">
        <f t="shared" si="226"/>
        <v>+</v>
      </c>
    </row>
    <row r="963" spans="1:49" ht="15">
      <c r="A963" s="56">
        <v>43623</v>
      </c>
      <c r="B963" s="57" t="s">
        <v>634</v>
      </c>
      <c r="C963" s="57" t="s">
        <v>1814</v>
      </c>
      <c r="D963" s="57" t="s">
        <v>3195</v>
      </c>
      <c r="E963" s="57" t="s">
        <v>3196</v>
      </c>
      <c r="F963" s="57" t="s">
        <v>1816</v>
      </c>
      <c r="G963" s="57">
        <v>0</v>
      </c>
      <c r="H963" s="57">
        <v>0</v>
      </c>
      <c r="I963" s="57">
        <v>2.1800000000000002</v>
      </c>
      <c r="J963" s="57">
        <v>3.68</v>
      </c>
      <c r="K963" s="57">
        <v>2.79</v>
      </c>
      <c r="L963" s="57">
        <v>-0.61</v>
      </c>
      <c r="M963" s="57">
        <v>12</v>
      </c>
      <c r="N963" s="57">
        <v>12</v>
      </c>
      <c r="O963" s="57">
        <v>1</v>
      </c>
      <c r="P963" s="57">
        <v>6</v>
      </c>
      <c r="Q963" s="57">
        <v>7</v>
      </c>
      <c r="R963" s="57">
        <v>0</v>
      </c>
      <c r="S963" s="57">
        <v>0</v>
      </c>
      <c r="T963" s="57">
        <v>100</v>
      </c>
      <c r="U963" s="57">
        <v>25</v>
      </c>
      <c r="V963" s="57">
        <v>33.33</v>
      </c>
      <c r="W963" s="57">
        <v>41.67</v>
      </c>
      <c r="X963" s="57">
        <v>16.670000000000002</v>
      </c>
      <c r="Y963" s="57">
        <v>33.33</v>
      </c>
      <c r="Z963" s="57">
        <v>50</v>
      </c>
      <c r="AA963" s="57">
        <v>50</v>
      </c>
      <c r="AB963" s="57">
        <v>14.29</v>
      </c>
      <c r="AC963" s="57">
        <v>8</v>
      </c>
      <c r="AD963" s="57">
        <v>3</v>
      </c>
      <c r="AE963" s="57">
        <v>25</v>
      </c>
      <c r="AF963" s="57">
        <v>33.33</v>
      </c>
      <c r="AI963" s="45">
        <f t="shared" si="212"/>
        <v>-26.668000000000006</v>
      </c>
      <c r="AJ963" s="46">
        <f t="shared" si="213"/>
        <v>26.668000000000006</v>
      </c>
      <c r="AK963" s="63" t="str">
        <f t="shared" si="214"/>
        <v>N</v>
      </c>
      <c r="AL963" s="63" t="str">
        <f t="shared" si="215"/>
        <v>N</v>
      </c>
      <c r="AM963" s="44" t="str">
        <f t="shared" si="216"/>
        <v>Loss</v>
      </c>
      <c r="AN963" s="44" t="str">
        <f t="shared" si="217"/>
        <v>Win</v>
      </c>
      <c r="AO963" s="44" t="str">
        <f t="shared" si="218"/>
        <v>Loss</v>
      </c>
      <c r="AP963" s="44">
        <f t="shared" si="219"/>
        <v>-50</v>
      </c>
      <c r="AQ963" s="44">
        <f t="shared" si="220"/>
        <v>134</v>
      </c>
      <c r="AR963" s="44">
        <f t="shared" si="221"/>
        <v>-50</v>
      </c>
      <c r="AS963" s="99" t="str">
        <f t="shared" si="222"/>
        <v>+</v>
      </c>
      <c r="AT963" s="99" t="str">
        <f t="shared" si="223"/>
        <v>-</v>
      </c>
      <c r="AU963" s="99" t="str">
        <f t="shared" si="224"/>
        <v>+</v>
      </c>
      <c r="AV963" s="99" t="str">
        <f t="shared" si="225"/>
        <v>+</v>
      </c>
      <c r="AW963" s="99" t="str">
        <f t="shared" si="226"/>
        <v>-</v>
      </c>
    </row>
    <row r="964" spans="1:49" ht="15">
      <c r="A964" s="56">
        <v>43623</v>
      </c>
      <c r="B964" s="57" t="s">
        <v>272</v>
      </c>
      <c r="C964" s="57" t="s">
        <v>1358</v>
      </c>
      <c r="D964" s="57" t="s">
        <v>3197</v>
      </c>
      <c r="E964" s="57" t="s">
        <v>2742</v>
      </c>
      <c r="F964" s="57" t="s">
        <v>2755</v>
      </c>
      <c r="G964" s="57">
        <v>1</v>
      </c>
      <c r="H964" s="57">
        <v>3</v>
      </c>
      <c r="I964" s="57">
        <v>1.2</v>
      </c>
      <c r="J964" s="57">
        <v>6.52</v>
      </c>
      <c r="K964" s="57">
        <v>9.44</v>
      </c>
      <c r="L964" s="57">
        <v>-8.24</v>
      </c>
      <c r="M964" s="57">
        <v>34</v>
      </c>
      <c r="N964" s="57">
        <v>35</v>
      </c>
      <c r="O964" s="57">
        <v>0</v>
      </c>
      <c r="P964" s="57">
        <v>17</v>
      </c>
      <c r="Q964" s="57">
        <v>17</v>
      </c>
      <c r="R964" s="57">
        <v>0</v>
      </c>
      <c r="S964" s="57">
        <v>0</v>
      </c>
      <c r="T964" s="57">
        <v>0</v>
      </c>
      <c r="U964" s="57">
        <v>64.709999999999994</v>
      </c>
      <c r="V964" s="57">
        <v>8.82</v>
      </c>
      <c r="W964" s="57">
        <v>26.47</v>
      </c>
      <c r="X964" s="57">
        <v>42.86</v>
      </c>
      <c r="Y964" s="57">
        <v>17.14</v>
      </c>
      <c r="Z964" s="57">
        <v>40</v>
      </c>
      <c r="AA964" s="57">
        <v>88.24</v>
      </c>
      <c r="AB964" s="57">
        <v>47.06</v>
      </c>
      <c r="AC964" s="57">
        <v>26</v>
      </c>
      <c r="AD964" s="57">
        <v>15</v>
      </c>
      <c r="AE964" s="57">
        <v>73.08</v>
      </c>
      <c r="AF964" s="57">
        <v>66.67</v>
      </c>
      <c r="AI964" s="45">
        <f t="shared" si="212"/>
        <v>6.243999999999998</v>
      </c>
      <c r="AJ964" s="46">
        <f t="shared" si="213"/>
        <v>-6.243999999999998</v>
      </c>
      <c r="AK964" s="63" t="str">
        <f t="shared" si="214"/>
        <v>Y</v>
      </c>
      <c r="AL964" s="63" t="str">
        <f t="shared" si="215"/>
        <v>N</v>
      </c>
      <c r="AM964" s="44" t="str">
        <f t="shared" si="216"/>
        <v>Loss</v>
      </c>
      <c r="AN964" s="44" t="str">
        <f t="shared" si="217"/>
        <v>Loss</v>
      </c>
      <c r="AO964" s="44" t="str">
        <f t="shared" si="218"/>
        <v>Win</v>
      </c>
      <c r="AP964" s="44">
        <f t="shared" si="219"/>
        <v>-50</v>
      </c>
      <c r="AQ964" s="44">
        <f t="shared" si="220"/>
        <v>-50</v>
      </c>
      <c r="AR964" s="44">
        <f t="shared" si="221"/>
        <v>422</v>
      </c>
      <c r="AS964" s="99" t="str">
        <f t="shared" si="222"/>
        <v>+</v>
      </c>
      <c r="AT964" s="99" t="str">
        <f t="shared" si="223"/>
        <v>n/a</v>
      </c>
      <c r="AU964" s="99" t="str">
        <f t="shared" si="224"/>
        <v>+</v>
      </c>
      <c r="AV964" s="99" t="str">
        <f t="shared" si="225"/>
        <v>+</v>
      </c>
      <c r="AW964" s="99" t="str">
        <f t="shared" si="226"/>
        <v>+</v>
      </c>
    </row>
    <row r="965" spans="1:49" ht="15">
      <c r="A965" s="56">
        <v>43623</v>
      </c>
      <c r="B965" s="57" t="s">
        <v>683</v>
      </c>
      <c r="C965" s="57" t="s">
        <v>710</v>
      </c>
      <c r="D965" s="57" t="s">
        <v>3198</v>
      </c>
      <c r="E965" s="57" t="s">
        <v>716</v>
      </c>
      <c r="F965" s="57" t="s">
        <v>2056</v>
      </c>
      <c r="G965" s="57">
        <v>0</v>
      </c>
      <c r="H965" s="57">
        <v>0</v>
      </c>
      <c r="I965" s="57">
        <v>2.12</v>
      </c>
      <c r="J965" s="57">
        <v>3.55</v>
      </c>
      <c r="K965" s="57">
        <v>2.83</v>
      </c>
      <c r="L965" s="57">
        <v>-0.71</v>
      </c>
      <c r="M965" s="57">
        <v>13</v>
      </c>
      <c r="N965" s="57">
        <v>13</v>
      </c>
      <c r="O965" s="57">
        <v>0</v>
      </c>
      <c r="P965" s="57">
        <v>6</v>
      </c>
      <c r="Q965" s="57">
        <v>8</v>
      </c>
      <c r="R965" s="57">
        <v>0</v>
      </c>
      <c r="S965" s="57">
        <v>0</v>
      </c>
      <c r="T965" s="57">
        <v>0</v>
      </c>
      <c r="U965" s="57">
        <v>61.54</v>
      </c>
      <c r="V965" s="57">
        <v>7.69</v>
      </c>
      <c r="W965" s="57">
        <v>30.77</v>
      </c>
      <c r="X965" s="57">
        <v>53.85</v>
      </c>
      <c r="Y965" s="57">
        <v>23.08</v>
      </c>
      <c r="Z965" s="57">
        <v>23.08</v>
      </c>
      <c r="AA965" s="57">
        <v>83.33</v>
      </c>
      <c r="AB965" s="57">
        <v>37.5</v>
      </c>
      <c r="AC965" s="57">
        <v>10</v>
      </c>
      <c r="AD965" s="57">
        <v>9</v>
      </c>
      <c r="AE965" s="57">
        <v>70</v>
      </c>
      <c r="AF965" s="57">
        <v>66.67</v>
      </c>
      <c r="AI965" s="45">
        <f t="shared" si="212"/>
        <v>-1.5390000000000015</v>
      </c>
      <c r="AJ965" s="46">
        <f t="shared" si="213"/>
        <v>1.5390000000000015</v>
      </c>
      <c r="AK965" s="63" t="str">
        <f t="shared" si="214"/>
        <v>Y</v>
      </c>
      <c r="AL965" s="63" t="str">
        <f t="shared" si="215"/>
        <v>N</v>
      </c>
      <c r="AM965" s="44" t="str">
        <f t="shared" si="216"/>
        <v>Loss</v>
      </c>
      <c r="AN965" s="44" t="str">
        <f t="shared" si="217"/>
        <v>Win</v>
      </c>
      <c r="AO965" s="44" t="str">
        <f t="shared" si="218"/>
        <v>Loss</v>
      </c>
      <c r="AP965" s="44">
        <f t="shared" si="219"/>
        <v>-50</v>
      </c>
      <c r="AQ965" s="44">
        <f t="shared" si="220"/>
        <v>127.5</v>
      </c>
      <c r="AR965" s="44">
        <f t="shared" si="221"/>
        <v>-50</v>
      </c>
      <c r="AS965" s="99" t="str">
        <f t="shared" si="222"/>
        <v>+</v>
      </c>
      <c r="AT965" s="99" t="str">
        <f t="shared" si="223"/>
        <v>n/a</v>
      </c>
      <c r="AU965" s="99" t="str">
        <f t="shared" si="224"/>
        <v>+</v>
      </c>
      <c r="AV965" s="99" t="str">
        <f t="shared" si="225"/>
        <v>+</v>
      </c>
      <c r="AW965" s="99" t="str">
        <f t="shared" si="226"/>
        <v>-</v>
      </c>
    </row>
    <row r="966" spans="1:49" ht="15">
      <c r="A966" s="56">
        <v>43623</v>
      </c>
      <c r="B966" s="57" t="s">
        <v>267</v>
      </c>
      <c r="C966" s="57" t="s">
        <v>3113</v>
      </c>
      <c r="D966" s="57" t="s">
        <v>3199</v>
      </c>
      <c r="E966" s="57" t="s">
        <v>3200</v>
      </c>
      <c r="F966" s="57" t="s">
        <v>3201</v>
      </c>
      <c r="G966" s="57">
        <v>7</v>
      </c>
      <c r="H966" s="57">
        <v>1</v>
      </c>
      <c r="I966" s="57">
        <v>1.03</v>
      </c>
      <c r="J966" s="57">
        <v>12.79</v>
      </c>
      <c r="K966" s="57">
        <v>31.98</v>
      </c>
      <c r="L966" s="57">
        <v>-30.95</v>
      </c>
      <c r="M966" s="57">
        <v>7</v>
      </c>
      <c r="N966" s="57">
        <v>10</v>
      </c>
      <c r="O966" s="57">
        <v>2</v>
      </c>
      <c r="P966" s="57">
        <v>3</v>
      </c>
      <c r="Q966" s="57">
        <v>5</v>
      </c>
      <c r="R966" s="57">
        <v>50</v>
      </c>
      <c r="S966" s="57">
        <v>50</v>
      </c>
      <c r="T966" s="57">
        <v>0</v>
      </c>
      <c r="U966" s="57">
        <v>14.29</v>
      </c>
      <c r="V966" s="57">
        <v>14.29</v>
      </c>
      <c r="W966" s="57">
        <v>71.430000000000007</v>
      </c>
      <c r="X966" s="57">
        <v>20</v>
      </c>
      <c r="Y966" s="57">
        <v>20</v>
      </c>
      <c r="Z966" s="57">
        <v>60</v>
      </c>
      <c r="AA966" s="57">
        <v>0</v>
      </c>
      <c r="AB966" s="57">
        <v>20</v>
      </c>
      <c r="AC966" s="57">
        <v>2</v>
      </c>
      <c r="AD966" s="57">
        <v>1</v>
      </c>
      <c r="AE966" s="57">
        <v>50</v>
      </c>
      <c r="AF966" s="57">
        <v>100</v>
      </c>
      <c r="AI966" s="45">
        <f t="shared" si="212"/>
        <v>16.000999999999998</v>
      </c>
      <c r="AJ966" s="46">
        <f t="shared" si="213"/>
        <v>-6.0009999999999994</v>
      </c>
      <c r="AK966" s="63" t="str">
        <f t="shared" si="214"/>
        <v>N</v>
      </c>
      <c r="AL966" s="63" t="str">
        <f t="shared" si="215"/>
        <v>N</v>
      </c>
      <c r="AM966" s="44" t="str">
        <f t="shared" si="216"/>
        <v>Win</v>
      </c>
      <c r="AN966" s="44" t="str">
        <f t="shared" si="217"/>
        <v>Loss</v>
      </c>
      <c r="AO966" s="44" t="str">
        <f t="shared" si="218"/>
        <v>Loss</v>
      </c>
      <c r="AP966" s="44">
        <f t="shared" si="219"/>
        <v>1.5</v>
      </c>
      <c r="AQ966" s="44">
        <f t="shared" si="220"/>
        <v>-50</v>
      </c>
      <c r="AR966" s="44">
        <f t="shared" si="221"/>
        <v>-50</v>
      </c>
      <c r="AS966" s="99" t="str">
        <f t="shared" si="222"/>
        <v>+</v>
      </c>
      <c r="AT966" s="99" t="str">
        <f t="shared" si="223"/>
        <v>+</v>
      </c>
      <c r="AU966" s="99" t="str">
        <f t="shared" si="224"/>
        <v>-</v>
      </c>
      <c r="AV966" s="99" t="str">
        <f t="shared" si="225"/>
        <v>-</v>
      </c>
      <c r="AW966" s="99" t="str">
        <f t="shared" si="226"/>
        <v>+</v>
      </c>
    </row>
    <row r="967" spans="1:49" ht="15">
      <c r="A967" s="56">
        <v>43623</v>
      </c>
      <c r="B967" s="57" t="s">
        <v>760</v>
      </c>
      <c r="C967" s="57" t="s">
        <v>1909</v>
      </c>
      <c r="D967" s="57" t="s">
        <v>3202</v>
      </c>
      <c r="E967" s="57" t="s">
        <v>2130</v>
      </c>
      <c r="F967" s="57" t="s">
        <v>1912</v>
      </c>
      <c r="G967" s="57">
        <v>4</v>
      </c>
      <c r="H967" s="57">
        <v>0</v>
      </c>
      <c r="I967" s="57">
        <v>1.54</v>
      </c>
      <c r="J967" s="57">
        <v>3.6</v>
      </c>
      <c r="K967" s="57">
        <v>6.09</v>
      </c>
      <c r="L967" s="57">
        <v>-4.55</v>
      </c>
      <c r="M967" s="57">
        <v>6</v>
      </c>
      <c r="N967" s="57">
        <v>6</v>
      </c>
      <c r="O967" s="57">
        <v>1</v>
      </c>
      <c r="P967" s="57">
        <v>3</v>
      </c>
      <c r="Q967" s="57">
        <v>3</v>
      </c>
      <c r="R967" s="57">
        <v>0</v>
      </c>
      <c r="S967" s="57">
        <v>100</v>
      </c>
      <c r="T967" s="57">
        <v>0</v>
      </c>
      <c r="U967" s="57">
        <v>83.33</v>
      </c>
      <c r="V967" s="57">
        <v>16.670000000000002</v>
      </c>
      <c r="W967" s="57">
        <v>0</v>
      </c>
      <c r="X967" s="57">
        <v>0</v>
      </c>
      <c r="Y967" s="57">
        <v>83.33</v>
      </c>
      <c r="Z967" s="57">
        <v>16.670000000000002</v>
      </c>
      <c r="AA967" s="57">
        <v>100</v>
      </c>
      <c r="AB967" s="57">
        <v>0</v>
      </c>
      <c r="AC967" s="57">
        <v>5</v>
      </c>
      <c r="AD967" s="57">
        <v>4</v>
      </c>
      <c r="AE967" s="57">
        <v>80</v>
      </c>
      <c r="AF967" s="57">
        <v>0</v>
      </c>
      <c r="AI967" s="45">
        <f t="shared" si="212"/>
        <v>23.334</v>
      </c>
      <c r="AJ967" s="46">
        <f t="shared" si="213"/>
        <v>-3.3340000000000005</v>
      </c>
      <c r="AK967" s="63" t="str">
        <f t="shared" si="214"/>
        <v>Y</v>
      </c>
      <c r="AL967" s="63" t="str">
        <f t="shared" si="215"/>
        <v>N</v>
      </c>
      <c r="AM967" s="44" t="str">
        <f t="shared" si="216"/>
        <v>Win</v>
      </c>
      <c r="AN967" s="44" t="str">
        <f t="shared" si="217"/>
        <v>Loss</v>
      </c>
      <c r="AO967" s="44" t="str">
        <f t="shared" si="218"/>
        <v>Loss</v>
      </c>
      <c r="AP967" s="44">
        <f t="shared" si="219"/>
        <v>27</v>
      </c>
      <c r="AQ967" s="44">
        <f t="shared" si="220"/>
        <v>-50</v>
      </c>
      <c r="AR967" s="44">
        <f t="shared" si="221"/>
        <v>-50</v>
      </c>
      <c r="AS967" s="99" t="str">
        <f t="shared" si="222"/>
        <v>+</v>
      </c>
      <c r="AT967" s="99" t="str">
        <f t="shared" si="223"/>
        <v>-</v>
      </c>
      <c r="AU967" s="99" t="str">
        <f t="shared" si="224"/>
        <v>+</v>
      </c>
      <c r="AV967" s="99" t="str">
        <f t="shared" si="225"/>
        <v>+</v>
      </c>
      <c r="AW967" s="99" t="str">
        <f t="shared" si="226"/>
        <v>+</v>
      </c>
    </row>
    <row r="968" spans="1:49" ht="15">
      <c r="A968" s="56">
        <v>43623</v>
      </c>
      <c r="B968" s="57" t="s">
        <v>267</v>
      </c>
      <c r="C968" s="57" t="s">
        <v>1374</v>
      </c>
      <c r="D968" s="57" t="s">
        <v>3203</v>
      </c>
      <c r="E968" s="57" t="s">
        <v>1619</v>
      </c>
      <c r="F968" s="57" t="s">
        <v>2772</v>
      </c>
      <c r="G968" s="57">
        <v>0</v>
      </c>
      <c r="H968" s="57">
        <v>1</v>
      </c>
      <c r="I968" s="57">
        <v>2.29</v>
      </c>
      <c r="J968" s="57">
        <v>2.99</v>
      </c>
      <c r="K968" s="57">
        <v>3.42</v>
      </c>
      <c r="L968" s="57">
        <v>-1.1299999999999999</v>
      </c>
      <c r="M968" s="57">
        <v>4</v>
      </c>
      <c r="N968" s="57">
        <v>4</v>
      </c>
      <c r="O968" s="57">
        <v>0</v>
      </c>
      <c r="P968" s="57">
        <v>2</v>
      </c>
      <c r="Q968" s="57">
        <v>2</v>
      </c>
      <c r="R968" s="57">
        <v>0</v>
      </c>
      <c r="S968" s="57">
        <v>0</v>
      </c>
      <c r="T968" s="57">
        <v>0</v>
      </c>
      <c r="U968" s="57">
        <v>75</v>
      </c>
      <c r="V968" s="57">
        <v>0</v>
      </c>
      <c r="W968" s="57">
        <v>25</v>
      </c>
      <c r="X968" s="57">
        <v>75</v>
      </c>
      <c r="Y968" s="57">
        <v>25</v>
      </c>
      <c r="Z968" s="57">
        <v>0</v>
      </c>
      <c r="AA968" s="57">
        <v>100</v>
      </c>
      <c r="AB968" s="57">
        <v>50</v>
      </c>
      <c r="AC968" s="57">
        <v>4</v>
      </c>
      <c r="AD968" s="57">
        <v>2</v>
      </c>
      <c r="AE968" s="57">
        <v>75</v>
      </c>
      <c r="AF968" s="57">
        <v>100</v>
      </c>
      <c r="AI968" s="45">
        <f t="shared" si="212"/>
        <v>-7.5</v>
      </c>
      <c r="AJ968" s="46">
        <f t="shared" si="213"/>
        <v>7.5</v>
      </c>
      <c r="AK968" s="63" t="str">
        <f t="shared" si="214"/>
        <v>Y</v>
      </c>
      <c r="AL968" s="63" t="str">
        <f t="shared" si="215"/>
        <v>N</v>
      </c>
      <c r="AM968" s="44" t="str">
        <f t="shared" si="216"/>
        <v>Loss</v>
      </c>
      <c r="AN968" s="44" t="str">
        <f t="shared" si="217"/>
        <v>Loss</v>
      </c>
      <c r="AO968" s="44" t="str">
        <f t="shared" si="218"/>
        <v>Win</v>
      </c>
      <c r="AP968" s="44">
        <f t="shared" si="219"/>
        <v>-50</v>
      </c>
      <c r="AQ968" s="44">
        <f t="shared" si="220"/>
        <v>-50</v>
      </c>
      <c r="AR968" s="44">
        <f t="shared" si="221"/>
        <v>121</v>
      </c>
      <c r="AS968" s="99" t="str">
        <f t="shared" si="222"/>
        <v>+</v>
      </c>
      <c r="AT968" s="99" t="str">
        <f t="shared" si="223"/>
        <v>n/a</v>
      </c>
      <c r="AU968" s="99" t="str">
        <f t="shared" si="224"/>
        <v>-</v>
      </c>
      <c r="AV968" s="99" t="str">
        <f t="shared" si="225"/>
        <v>+</v>
      </c>
      <c r="AW968" s="99" t="str">
        <f t="shared" si="226"/>
        <v>-</v>
      </c>
    </row>
    <row r="969" spans="1:49" ht="15">
      <c r="A969" s="56">
        <v>43623</v>
      </c>
      <c r="B969" s="57" t="s">
        <v>958</v>
      </c>
      <c r="C969" s="57" t="s">
        <v>959</v>
      </c>
      <c r="D969" s="57" t="s">
        <v>3204</v>
      </c>
      <c r="E969" s="57" t="s">
        <v>961</v>
      </c>
      <c r="F969" s="57" t="s">
        <v>1306</v>
      </c>
      <c r="G969" s="57">
        <v>1</v>
      </c>
      <c r="H969" s="57">
        <v>0</v>
      </c>
      <c r="I969" s="57">
        <v>1.62</v>
      </c>
      <c r="J969" s="57">
        <v>3.52</v>
      </c>
      <c r="K969" s="57">
        <v>5.46</v>
      </c>
      <c r="L969" s="57">
        <v>-3.84</v>
      </c>
      <c r="M969" s="57">
        <v>12</v>
      </c>
      <c r="N969" s="57">
        <v>15</v>
      </c>
      <c r="O969" s="57">
        <v>0</v>
      </c>
      <c r="P969" s="57">
        <v>7</v>
      </c>
      <c r="Q969" s="57">
        <v>9</v>
      </c>
      <c r="R969" s="57">
        <v>0</v>
      </c>
      <c r="S969" s="57">
        <v>0</v>
      </c>
      <c r="T969" s="57">
        <v>0</v>
      </c>
      <c r="U969" s="57">
        <v>58.33</v>
      </c>
      <c r="V969" s="57">
        <v>25</v>
      </c>
      <c r="W969" s="57">
        <v>16.670000000000002</v>
      </c>
      <c r="X969" s="57">
        <v>26.67</v>
      </c>
      <c r="Y969" s="57">
        <v>40</v>
      </c>
      <c r="Z969" s="57">
        <v>33.33</v>
      </c>
      <c r="AA969" s="57">
        <v>42.86</v>
      </c>
      <c r="AB969" s="57">
        <v>22.22</v>
      </c>
      <c r="AC969" s="57">
        <v>11</v>
      </c>
      <c r="AD969" s="57">
        <v>6</v>
      </c>
      <c r="AE969" s="57">
        <v>54.55</v>
      </c>
      <c r="AF969" s="57">
        <v>66.67</v>
      </c>
      <c r="AI969" s="45">
        <f t="shared" ref="AI969:AI1032" si="227">(+R969*$R$6)+(S969*$S$6)-(T969*$T$6)+(U969*$U$6)+(V969*$V$6)-(W969*$W$6)-(X969*$X$6)-(Y969*$Y$6)+(Z969*$Z$6)</f>
        <v>8.1640000000000015</v>
      </c>
      <c r="AJ969" s="46">
        <f t="shared" ref="AJ969:AJ1032" si="228">(-R969*$R$6)+(S969*$S$6)+(T969*$T$6)-(U969*$U$6)-(V969*$V$6)+(W969*$W$6)+(X969*$X$6)+(Y969*$Y$6)-(Z969*$Z$6)</f>
        <v>-8.1640000000000015</v>
      </c>
      <c r="AK969" s="63" t="str">
        <f t="shared" ref="AK969:AK1032" si="229">IF($AK$6="Y",IF(AI969&gt;=$AI$6,"Y",IF(AA969&gt;=$AA$6,"Y","N")),IF(AI969&gt;=$AI$6,"Y",IF(AA969&gt;=$AA$6,"Y",IF(L969&lt;0,IF(AE969&gt;=$AE$6,"Y","N"),"N"))))</f>
        <v>N</v>
      </c>
      <c r="AL969" s="63" t="str">
        <f t="shared" ref="AL969:AL1032" si="230">IF($AL$6="Y",IF(AJ969&gt;=$AJ$6,"Y",IF(AB969&gt;=$AB$6,"Y","N")),IF(AJ969&gt;=$AJ$6,"Y",IF(AB969&gt;=$AB$6,"Y",IF(L969&gt;0,IF(AF969&gt;=$AF$6,"Y","N"),"N"))))</f>
        <v>N</v>
      </c>
      <c r="AM969" s="44" t="str">
        <f t="shared" ref="AM969:AM1032" si="231">IF(G969&gt;H969,"Win","Loss")</f>
        <v>Win</v>
      </c>
      <c r="AN969" s="44" t="str">
        <f t="shared" ref="AN969:AN1032" si="232">IF(G969=H969,"Win","Loss")</f>
        <v>Loss</v>
      </c>
      <c r="AO969" s="44" t="str">
        <f t="shared" ref="AO969:AO1032" si="233">IF(G969&lt;H969,"Win","Loss")</f>
        <v>Loss</v>
      </c>
      <c r="AP969" s="44">
        <f t="shared" ref="AP969:AP1032" si="234">IF(AM969="Win",(I969*$B$2)-$B$2,-$B$2)</f>
        <v>31</v>
      </c>
      <c r="AQ969" s="44">
        <f t="shared" ref="AQ969:AQ1032" si="235">IF(AN969="Win",(J969*$B$2)-$B$2,-$B$2)</f>
        <v>-50</v>
      </c>
      <c r="AR969" s="44">
        <f t="shared" ref="AR969:AR1032" si="236">IF(AO969="Win",(K969*$B$2)-$B$2,-$B$2)</f>
        <v>-50</v>
      </c>
      <c r="AS969" s="99" t="str">
        <f t="shared" si="222"/>
        <v>+</v>
      </c>
      <c r="AT969" s="99" t="str">
        <f t="shared" si="223"/>
        <v>n/a</v>
      </c>
      <c r="AU969" s="99" t="str">
        <f t="shared" si="224"/>
        <v>+</v>
      </c>
      <c r="AV969" s="99" t="str">
        <f t="shared" si="225"/>
        <v>+</v>
      </c>
      <c r="AW969" s="99" t="str">
        <f t="shared" si="226"/>
        <v>+</v>
      </c>
    </row>
    <row r="970" spans="1:49" ht="15">
      <c r="A970" s="56">
        <v>43623</v>
      </c>
      <c r="B970" s="57" t="s">
        <v>443</v>
      </c>
      <c r="C970" s="57" t="s">
        <v>2879</v>
      </c>
      <c r="D970" s="57" t="s">
        <v>3205</v>
      </c>
      <c r="E970" s="57" t="s">
        <v>3206</v>
      </c>
      <c r="F970" s="57" t="s">
        <v>2881</v>
      </c>
      <c r="G970" s="57">
        <v>1</v>
      </c>
      <c r="H970" s="57">
        <v>2</v>
      </c>
      <c r="I970" s="57">
        <v>6.03</v>
      </c>
      <c r="J970" s="57">
        <v>5.29</v>
      </c>
      <c r="K970" s="57">
        <v>1.32</v>
      </c>
      <c r="L970" s="57">
        <v>4.71</v>
      </c>
      <c r="M970" s="57">
        <v>9</v>
      </c>
      <c r="N970" s="57">
        <v>13</v>
      </c>
      <c r="O970" s="57">
        <v>1</v>
      </c>
      <c r="P970" s="57">
        <v>4</v>
      </c>
      <c r="Q970" s="57">
        <v>5</v>
      </c>
      <c r="R970" s="57">
        <v>0</v>
      </c>
      <c r="S970" s="57">
        <v>0</v>
      </c>
      <c r="T970" s="57">
        <v>100</v>
      </c>
      <c r="U970" s="57">
        <v>44.44</v>
      </c>
      <c r="V970" s="57">
        <v>11.11</v>
      </c>
      <c r="W970" s="57">
        <v>44.44</v>
      </c>
      <c r="X970" s="57">
        <v>92.31</v>
      </c>
      <c r="Y970" s="57">
        <v>0</v>
      </c>
      <c r="Z970" s="57">
        <v>7.69</v>
      </c>
      <c r="AA970" s="57">
        <v>50</v>
      </c>
      <c r="AB970" s="57">
        <v>100</v>
      </c>
      <c r="AC970" s="57">
        <v>2</v>
      </c>
      <c r="AD970" s="57">
        <v>12</v>
      </c>
      <c r="AE970" s="57">
        <v>100</v>
      </c>
      <c r="AF970" s="57">
        <v>91.67</v>
      </c>
      <c r="AI970" s="45">
        <f t="shared" si="227"/>
        <v>-45.813000000000002</v>
      </c>
      <c r="AJ970" s="46">
        <f t="shared" si="228"/>
        <v>45.813000000000002</v>
      </c>
      <c r="AK970" s="63" t="str">
        <f t="shared" si="229"/>
        <v>N</v>
      </c>
      <c r="AL970" s="63" t="str">
        <f t="shared" si="230"/>
        <v>Y</v>
      </c>
      <c r="AM970" s="44" t="str">
        <f t="shared" si="231"/>
        <v>Loss</v>
      </c>
      <c r="AN970" s="44" t="str">
        <f t="shared" si="232"/>
        <v>Loss</v>
      </c>
      <c r="AO970" s="44" t="str">
        <f t="shared" si="233"/>
        <v>Win</v>
      </c>
      <c r="AP970" s="44">
        <f t="shared" si="234"/>
        <v>-50</v>
      </c>
      <c r="AQ970" s="44">
        <f t="shared" si="235"/>
        <v>-50</v>
      </c>
      <c r="AR970" s="44">
        <f t="shared" si="236"/>
        <v>16</v>
      </c>
      <c r="AS970" s="99" t="str">
        <f t="shared" ref="AS970:AS1033" si="237">IF(I970&lt;K970,"+","-")</f>
        <v>-</v>
      </c>
      <c r="AT970" s="99" t="str">
        <f t="shared" ref="AT970:AT1033" si="238">IF(O970=0,"n/a",IF(R970&gt;T970,"+","-"))</f>
        <v>-</v>
      </c>
      <c r="AU970" s="99" t="str">
        <f t="shared" ref="AU970:AU1033" si="239">IF(U970&gt;X970,"+","-")</f>
        <v>-</v>
      </c>
      <c r="AV970" s="99" t="str">
        <f t="shared" ref="AV970:AV1033" si="240">IF(AA970&gt;AB970,"+","-")</f>
        <v>-</v>
      </c>
      <c r="AW970" s="99" t="str">
        <f t="shared" ref="AW970:AW1033" si="241">IF(AI970&gt;0,"+","-")</f>
        <v>-</v>
      </c>
    </row>
    <row r="971" spans="1:49" ht="15">
      <c r="A971" s="56">
        <v>43623</v>
      </c>
      <c r="B971" s="57" t="s">
        <v>461</v>
      </c>
      <c r="C971" s="57" t="s">
        <v>745</v>
      </c>
      <c r="D971" s="57" t="s">
        <v>3207</v>
      </c>
      <c r="E971" s="57" t="s">
        <v>2118</v>
      </c>
      <c r="F971" s="57" t="s">
        <v>2443</v>
      </c>
      <c r="G971" s="57">
        <v>0</v>
      </c>
      <c r="H971" s="57">
        <v>4</v>
      </c>
      <c r="I971" s="57">
        <v>2.72</v>
      </c>
      <c r="J971" s="57">
        <v>3.57</v>
      </c>
      <c r="K971" s="57">
        <v>2.21</v>
      </c>
      <c r="L971" s="57">
        <v>0.51</v>
      </c>
      <c r="M971" s="57">
        <v>25</v>
      </c>
      <c r="N971" s="57">
        <v>26</v>
      </c>
      <c r="O971" s="57">
        <v>1</v>
      </c>
      <c r="P971" s="57">
        <v>14</v>
      </c>
      <c r="Q971" s="57">
        <v>14</v>
      </c>
      <c r="R971" s="57">
        <v>0</v>
      </c>
      <c r="S971" s="57">
        <v>100</v>
      </c>
      <c r="T971" s="57">
        <v>0</v>
      </c>
      <c r="U971" s="57">
        <v>24</v>
      </c>
      <c r="V971" s="57">
        <v>28</v>
      </c>
      <c r="W971" s="57">
        <v>48</v>
      </c>
      <c r="X971" s="57">
        <v>61.54</v>
      </c>
      <c r="Y971" s="57">
        <v>30.77</v>
      </c>
      <c r="Z971" s="57">
        <v>7.69</v>
      </c>
      <c r="AA971" s="57">
        <v>7.14</v>
      </c>
      <c r="AB971" s="57">
        <v>64.290000000000006</v>
      </c>
      <c r="AC971" s="57">
        <v>5</v>
      </c>
      <c r="AD971" s="57">
        <v>24</v>
      </c>
      <c r="AE971" s="57">
        <v>0</v>
      </c>
      <c r="AF971" s="57">
        <v>62.5</v>
      </c>
      <c r="AI971" s="45">
        <f t="shared" si="227"/>
        <v>-5.8469999999999995</v>
      </c>
      <c r="AJ971" s="46">
        <f t="shared" si="228"/>
        <v>25.846999999999998</v>
      </c>
      <c r="AK971" s="63" t="str">
        <f t="shared" si="229"/>
        <v>N</v>
      </c>
      <c r="AL971" s="63" t="str">
        <f t="shared" si="230"/>
        <v>N</v>
      </c>
      <c r="AM971" s="44" t="str">
        <f t="shared" si="231"/>
        <v>Loss</v>
      </c>
      <c r="AN971" s="44" t="str">
        <f t="shared" si="232"/>
        <v>Loss</v>
      </c>
      <c r="AO971" s="44" t="str">
        <f t="shared" si="233"/>
        <v>Win</v>
      </c>
      <c r="AP971" s="44">
        <f t="shared" si="234"/>
        <v>-50</v>
      </c>
      <c r="AQ971" s="44">
        <f t="shared" si="235"/>
        <v>-50</v>
      </c>
      <c r="AR971" s="44">
        <f t="shared" si="236"/>
        <v>60.5</v>
      </c>
      <c r="AS971" s="99" t="str">
        <f t="shared" si="237"/>
        <v>-</v>
      </c>
      <c r="AT971" s="99" t="str">
        <f t="shared" si="238"/>
        <v>-</v>
      </c>
      <c r="AU971" s="99" t="str">
        <f t="shared" si="239"/>
        <v>-</v>
      </c>
      <c r="AV971" s="99" t="str">
        <f t="shared" si="240"/>
        <v>-</v>
      </c>
      <c r="AW971" s="99" t="str">
        <f t="shared" si="241"/>
        <v>-</v>
      </c>
    </row>
    <row r="972" spans="1:49" ht="15">
      <c r="A972" s="56">
        <v>43623</v>
      </c>
      <c r="B972" s="57" t="s">
        <v>267</v>
      </c>
      <c r="C972" s="57" t="s">
        <v>1107</v>
      </c>
      <c r="D972" s="57" t="s">
        <v>3208</v>
      </c>
      <c r="E972" s="57" t="s">
        <v>2523</v>
      </c>
      <c r="F972" s="57" t="s">
        <v>2203</v>
      </c>
      <c r="G972" s="57">
        <v>1</v>
      </c>
      <c r="H972" s="57">
        <v>0</v>
      </c>
      <c r="I972" s="57">
        <v>4.66</v>
      </c>
      <c r="J972" s="57">
        <v>3.98</v>
      </c>
      <c r="K972" s="57">
        <v>1.63</v>
      </c>
      <c r="L972" s="57">
        <v>3.03</v>
      </c>
      <c r="M972" s="57">
        <v>6</v>
      </c>
      <c r="N972" s="57">
        <v>2</v>
      </c>
      <c r="O972" s="57">
        <v>0</v>
      </c>
      <c r="P972" s="57">
        <v>4</v>
      </c>
      <c r="Q972" s="57">
        <v>1</v>
      </c>
      <c r="R972" s="57">
        <v>0</v>
      </c>
      <c r="S972" s="57">
        <v>0</v>
      </c>
      <c r="T972" s="57">
        <v>0</v>
      </c>
      <c r="U972" s="57">
        <v>33.33</v>
      </c>
      <c r="V972" s="57">
        <v>16.670000000000002</v>
      </c>
      <c r="W972" s="57">
        <v>50</v>
      </c>
      <c r="X972" s="57">
        <v>100</v>
      </c>
      <c r="Y972" s="57">
        <v>0</v>
      </c>
      <c r="Z972" s="57">
        <v>0</v>
      </c>
      <c r="AA972" s="57">
        <v>25</v>
      </c>
      <c r="AB972" s="57">
        <v>100</v>
      </c>
      <c r="AC972" s="57">
        <v>4</v>
      </c>
      <c r="AD972" s="57">
        <v>1</v>
      </c>
      <c r="AE972" s="57">
        <v>25</v>
      </c>
      <c r="AF972" s="57">
        <v>100</v>
      </c>
      <c r="AI972" s="45">
        <f t="shared" si="227"/>
        <v>-21.667000000000002</v>
      </c>
      <c r="AJ972" s="46">
        <f t="shared" si="228"/>
        <v>21.667000000000002</v>
      </c>
      <c r="AK972" s="63" t="str">
        <f t="shared" si="229"/>
        <v>N</v>
      </c>
      <c r="AL972" s="63" t="str">
        <f t="shared" si="230"/>
        <v>Y</v>
      </c>
      <c r="AM972" s="44" t="str">
        <f t="shared" si="231"/>
        <v>Win</v>
      </c>
      <c r="AN972" s="44" t="str">
        <f t="shared" si="232"/>
        <v>Loss</v>
      </c>
      <c r="AO972" s="44" t="str">
        <f t="shared" si="233"/>
        <v>Loss</v>
      </c>
      <c r="AP972" s="44">
        <f t="shared" si="234"/>
        <v>183</v>
      </c>
      <c r="AQ972" s="44">
        <f t="shared" si="235"/>
        <v>-50</v>
      </c>
      <c r="AR972" s="44">
        <f t="shared" si="236"/>
        <v>-50</v>
      </c>
      <c r="AS972" s="99" t="str">
        <f t="shared" si="237"/>
        <v>-</v>
      </c>
      <c r="AT972" s="99" t="str">
        <f t="shared" si="238"/>
        <v>n/a</v>
      </c>
      <c r="AU972" s="99" t="str">
        <f t="shared" si="239"/>
        <v>-</v>
      </c>
      <c r="AV972" s="99" t="str">
        <f t="shared" si="240"/>
        <v>-</v>
      </c>
      <c r="AW972" s="99" t="str">
        <f t="shared" si="241"/>
        <v>-</v>
      </c>
    </row>
    <row r="973" spans="1:49" ht="15">
      <c r="A973" s="56">
        <v>43623</v>
      </c>
      <c r="B973" s="57" t="s">
        <v>443</v>
      </c>
      <c r="C973" s="57" t="s">
        <v>2879</v>
      </c>
      <c r="D973" s="57" t="s">
        <v>3209</v>
      </c>
      <c r="E973" s="57" t="s">
        <v>3210</v>
      </c>
      <c r="F973" s="57" t="s">
        <v>2882</v>
      </c>
      <c r="G973" s="57">
        <v>5</v>
      </c>
      <c r="H973" s="57">
        <v>0</v>
      </c>
      <c r="I973" s="57">
        <v>1.72</v>
      </c>
      <c r="J973" s="57">
        <v>3.8</v>
      </c>
      <c r="K973" s="57">
        <v>3.7</v>
      </c>
      <c r="L973" s="57">
        <v>-1.98</v>
      </c>
      <c r="M973" s="57">
        <v>12</v>
      </c>
      <c r="N973" s="57">
        <v>8</v>
      </c>
      <c r="O973" s="57">
        <v>1</v>
      </c>
      <c r="P973" s="57">
        <v>7</v>
      </c>
      <c r="Q973" s="57">
        <v>6</v>
      </c>
      <c r="R973" s="57">
        <v>0</v>
      </c>
      <c r="S973" s="57">
        <v>100</v>
      </c>
      <c r="T973" s="57">
        <v>0</v>
      </c>
      <c r="U973" s="57">
        <v>33.33</v>
      </c>
      <c r="V973" s="57">
        <v>8.33</v>
      </c>
      <c r="W973" s="57">
        <v>58.33</v>
      </c>
      <c r="X973" s="57">
        <v>50</v>
      </c>
      <c r="Y973" s="57">
        <v>25</v>
      </c>
      <c r="Z973" s="57">
        <v>25</v>
      </c>
      <c r="AA973" s="57">
        <v>42.86</v>
      </c>
      <c r="AB973" s="57">
        <v>50</v>
      </c>
      <c r="AC973" s="57">
        <v>5</v>
      </c>
      <c r="AD973" s="57">
        <v>1</v>
      </c>
      <c r="AE973" s="57">
        <v>60</v>
      </c>
      <c r="AF973" s="57">
        <v>100</v>
      </c>
      <c r="AI973" s="45">
        <f t="shared" si="227"/>
        <v>-1.6670000000000016</v>
      </c>
      <c r="AJ973" s="46">
        <f t="shared" si="228"/>
        <v>21.667000000000002</v>
      </c>
      <c r="AK973" s="63" t="str">
        <f t="shared" si="229"/>
        <v>N</v>
      </c>
      <c r="AL973" s="63" t="str">
        <f t="shared" si="230"/>
        <v>N</v>
      </c>
      <c r="AM973" s="44" t="str">
        <f t="shared" si="231"/>
        <v>Win</v>
      </c>
      <c r="AN973" s="44" t="str">
        <f t="shared" si="232"/>
        <v>Loss</v>
      </c>
      <c r="AO973" s="44" t="str">
        <f t="shared" si="233"/>
        <v>Loss</v>
      </c>
      <c r="AP973" s="44">
        <f t="shared" si="234"/>
        <v>36</v>
      </c>
      <c r="AQ973" s="44">
        <f t="shared" si="235"/>
        <v>-50</v>
      </c>
      <c r="AR973" s="44">
        <f t="shared" si="236"/>
        <v>-50</v>
      </c>
      <c r="AS973" s="99" t="str">
        <f t="shared" si="237"/>
        <v>+</v>
      </c>
      <c r="AT973" s="99" t="str">
        <f t="shared" si="238"/>
        <v>-</v>
      </c>
      <c r="AU973" s="99" t="str">
        <f t="shared" si="239"/>
        <v>-</v>
      </c>
      <c r="AV973" s="99" t="str">
        <f t="shared" si="240"/>
        <v>-</v>
      </c>
      <c r="AW973" s="99" t="str">
        <f t="shared" si="241"/>
        <v>-</v>
      </c>
    </row>
    <row r="974" spans="1:49" ht="15">
      <c r="A974" s="56">
        <v>43623</v>
      </c>
      <c r="B974" s="57" t="s">
        <v>377</v>
      </c>
      <c r="C974" s="57" t="s">
        <v>378</v>
      </c>
      <c r="D974" s="57" t="s">
        <v>3211</v>
      </c>
      <c r="E974" s="57" t="s">
        <v>1327</v>
      </c>
      <c r="F974" s="57" t="s">
        <v>3212</v>
      </c>
      <c r="G974" s="57">
        <v>0</v>
      </c>
      <c r="H974" s="57">
        <v>2</v>
      </c>
      <c r="I974" s="57">
        <v>3.47</v>
      </c>
      <c r="J974" s="57">
        <v>3.77</v>
      </c>
      <c r="K974" s="57">
        <v>1.84</v>
      </c>
      <c r="L974" s="57">
        <v>1.63</v>
      </c>
      <c r="M974" s="57">
        <v>28</v>
      </c>
      <c r="N974" s="57">
        <v>6</v>
      </c>
      <c r="O974" s="57">
        <v>0</v>
      </c>
      <c r="P974" s="57">
        <v>13</v>
      </c>
      <c r="Q974" s="57">
        <v>2</v>
      </c>
      <c r="R974" s="57">
        <v>0</v>
      </c>
      <c r="S974" s="57">
        <v>0</v>
      </c>
      <c r="T974" s="57">
        <v>0</v>
      </c>
      <c r="U974" s="57">
        <v>25</v>
      </c>
      <c r="V974" s="57">
        <v>17.86</v>
      </c>
      <c r="W974" s="57">
        <v>57.14</v>
      </c>
      <c r="X974" s="57">
        <v>33.33</v>
      </c>
      <c r="Y974" s="57">
        <v>16.670000000000002</v>
      </c>
      <c r="Z974" s="57">
        <v>50</v>
      </c>
      <c r="AA974" s="57">
        <v>30.77</v>
      </c>
      <c r="AB974" s="57">
        <v>0</v>
      </c>
      <c r="AC974" s="57">
        <v>12</v>
      </c>
      <c r="AD974" s="57">
        <v>4</v>
      </c>
      <c r="AE974" s="57">
        <v>25</v>
      </c>
      <c r="AF974" s="57">
        <v>50</v>
      </c>
      <c r="AI974" s="45">
        <f t="shared" si="227"/>
        <v>-2.9750000000000014</v>
      </c>
      <c r="AJ974" s="46">
        <f t="shared" si="228"/>
        <v>2.9750000000000014</v>
      </c>
      <c r="AK974" s="63" t="str">
        <f t="shared" si="229"/>
        <v>N</v>
      </c>
      <c r="AL974" s="63" t="str">
        <f t="shared" si="230"/>
        <v>N</v>
      </c>
      <c r="AM974" s="44" t="str">
        <f t="shared" si="231"/>
        <v>Loss</v>
      </c>
      <c r="AN974" s="44" t="str">
        <f t="shared" si="232"/>
        <v>Loss</v>
      </c>
      <c r="AO974" s="44" t="str">
        <f t="shared" si="233"/>
        <v>Win</v>
      </c>
      <c r="AP974" s="44">
        <f t="shared" si="234"/>
        <v>-50</v>
      </c>
      <c r="AQ974" s="44">
        <f t="shared" si="235"/>
        <v>-50</v>
      </c>
      <c r="AR974" s="44">
        <f t="shared" si="236"/>
        <v>42</v>
      </c>
      <c r="AS974" s="99" t="str">
        <f t="shared" si="237"/>
        <v>-</v>
      </c>
      <c r="AT974" s="99" t="str">
        <f t="shared" si="238"/>
        <v>n/a</v>
      </c>
      <c r="AU974" s="99" t="str">
        <f t="shared" si="239"/>
        <v>-</v>
      </c>
      <c r="AV974" s="99" t="str">
        <f t="shared" si="240"/>
        <v>+</v>
      </c>
      <c r="AW974" s="99" t="str">
        <f t="shared" si="241"/>
        <v>-</v>
      </c>
    </row>
    <row r="975" spans="1:49" ht="15">
      <c r="A975" s="56">
        <v>43623</v>
      </c>
      <c r="B975" s="57" t="s">
        <v>272</v>
      </c>
      <c r="C975" s="57" t="s">
        <v>373</v>
      </c>
      <c r="D975" s="57" t="s">
        <v>3213</v>
      </c>
      <c r="E975" s="57" t="s">
        <v>806</v>
      </c>
      <c r="F975" s="57" t="s">
        <v>3214</v>
      </c>
      <c r="G975" s="57">
        <v>2</v>
      </c>
      <c r="H975" s="57">
        <v>1</v>
      </c>
      <c r="I975" s="57">
        <v>1.1000000000000001</v>
      </c>
      <c r="J975" s="57">
        <v>8.75</v>
      </c>
      <c r="K975" s="57">
        <v>13.08</v>
      </c>
      <c r="L975" s="57">
        <v>-11.98</v>
      </c>
      <c r="M975" s="57">
        <v>35</v>
      </c>
      <c r="N975" s="57">
        <v>5</v>
      </c>
      <c r="O975" s="57">
        <v>0</v>
      </c>
      <c r="P975" s="57">
        <v>18</v>
      </c>
      <c r="Q975" s="57">
        <v>2</v>
      </c>
      <c r="R975" s="57">
        <v>0</v>
      </c>
      <c r="S975" s="57">
        <v>0</v>
      </c>
      <c r="T975" s="57">
        <v>0</v>
      </c>
      <c r="U975" s="57">
        <v>42.86</v>
      </c>
      <c r="V975" s="57">
        <v>22.86</v>
      </c>
      <c r="W975" s="57">
        <v>34.29</v>
      </c>
      <c r="X975" s="57">
        <v>40</v>
      </c>
      <c r="Y975" s="57">
        <v>20</v>
      </c>
      <c r="Z975" s="57">
        <v>40</v>
      </c>
      <c r="AA975" s="57">
        <v>44.44</v>
      </c>
      <c r="AB975" s="57">
        <v>0</v>
      </c>
      <c r="AC975" s="57">
        <v>11</v>
      </c>
      <c r="AD975" s="57">
        <v>0</v>
      </c>
      <c r="AE975" s="57">
        <v>63.64</v>
      </c>
      <c r="AF975" s="57">
        <v>0</v>
      </c>
      <c r="AI975" s="45">
        <f t="shared" si="227"/>
        <v>2</v>
      </c>
      <c r="AJ975" s="46">
        <f t="shared" si="228"/>
        <v>-2</v>
      </c>
      <c r="AK975" s="63" t="str">
        <f t="shared" si="229"/>
        <v>N</v>
      </c>
      <c r="AL975" s="63" t="str">
        <f t="shared" si="230"/>
        <v>N</v>
      </c>
      <c r="AM975" s="44" t="str">
        <f t="shared" si="231"/>
        <v>Win</v>
      </c>
      <c r="AN975" s="44" t="str">
        <f t="shared" si="232"/>
        <v>Loss</v>
      </c>
      <c r="AO975" s="44" t="str">
        <f t="shared" si="233"/>
        <v>Loss</v>
      </c>
      <c r="AP975" s="44">
        <f t="shared" si="234"/>
        <v>5.0000000000000071</v>
      </c>
      <c r="AQ975" s="44">
        <f t="shared" si="235"/>
        <v>-50</v>
      </c>
      <c r="AR975" s="44">
        <f t="shared" si="236"/>
        <v>-50</v>
      </c>
      <c r="AS975" s="99" t="str">
        <f t="shared" si="237"/>
        <v>+</v>
      </c>
      <c r="AT975" s="99" t="str">
        <f t="shared" si="238"/>
        <v>n/a</v>
      </c>
      <c r="AU975" s="99" t="str">
        <f t="shared" si="239"/>
        <v>+</v>
      </c>
      <c r="AV975" s="99" t="str">
        <f t="shared" si="240"/>
        <v>+</v>
      </c>
      <c r="AW975" s="99" t="str">
        <f t="shared" si="241"/>
        <v>+</v>
      </c>
    </row>
    <row r="976" spans="1:49" ht="15">
      <c r="A976" s="56">
        <v>43623</v>
      </c>
      <c r="B976" s="57" t="s">
        <v>2500</v>
      </c>
      <c r="C976" s="57" t="s">
        <v>3020</v>
      </c>
      <c r="D976" s="57" t="s">
        <v>3215</v>
      </c>
      <c r="E976" s="57" t="s">
        <v>3216</v>
      </c>
      <c r="F976" s="57" t="s">
        <v>3217</v>
      </c>
      <c r="G976" s="57">
        <v>1</v>
      </c>
      <c r="H976" s="57">
        <v>1</v>
      </c>
      <c r="I976" s="57">
        <v>2.62</v>
      </c>
      <c r="J976" s="57">
        <v>3.56</v>
      </c>
      <c r="K976" s="57">
        <v>2.23</v>
      </c>
      <c r="L976" s="57">
        <v>0.39</v>
      </c>
      <c r="M976" s="57">
        <v>30</v>
      </c>
      <c r="N976" s="57">
        <v>17</v>
      </c>
      <c r="O976" s="57">
        <v>1</v>
      </c>
      <c r="P976" s="57">
        <v>14</v>
      </c>
      <c r="Q976" s="57">
        <v>6</v>
      </c>
      <c r="R976" s="57">
        <v>0</v>
      </c>
      <c r="S976" s="57">
        <v>0</v>
      </c>
      <c r="T976" s="57">
        <v>100</v>
      </c>
      <c r="U976" s="57">
        <v>16.670000000000002</v>
      </c>
      <c r="V976" s="57">
        <v>20</v>
      </c>
      <c r="W976" s="57">
        <v>63.33</v>
      </c>
      <c r="X976" s="57">
        <v>82.35</v>
      </c>
      <c r="Y976" s="57">
        <v>5.88</v>
      </c>
      <c r="Z976" s="57">
        <v>11.76</v>
      </c>
      <c r="AA976" s="57">
        <v>21.43</v>
      </c>
      <c r="AB976" s="57">
        <v>66.67</v>
      </c>
      <c r="AC976" s="57">
        <v>9</v>
      </c>
      <c r="AD976" s="57">
        <v>15</v>
      </c>
      <c r="AE976" s="57">
        <v>44.44</v>
      </c>
      <c r="AF976" s="57">
        <v>93.33</v>
      </c>
      <c r="AI976" s="45">
        <f t="shared" si="227"/>
        <v>-52.038000000000004</v>
      </c>
      <c r="AJ976" s="46">
        <f t="shared" si="228"/>
        <v>52.038000000000004</v>
      </c>
      <c r="AK976" s="63" t="str">
        <f t="shared" si="229"/>
        <v>N</v>
      </c>
      <c r="AL976" s="63" t="str">
        <f t="shared" si="230"/>
        <v>Y</v>
      </c>
      <c r="AM976" s="44" t="str">
        <f t="shared" si="231"/>
        <v>Loss</v>
      </c>
      <c r="AN976" s="44" t="str">
        <f t="shared" si="232"/>
        <v>Win</v>
      </c>
      <c r="AO976" s="44" t="str">
        <f t="shared" si="233"/>
        <v>Loss</v>
      </c>
      <c r="AP976" s="44">
        <f t="shared" si="234"/>
        <v>-50</v>
      </c>
      <c r="AQ976" s="44">
        <f t="shared" si="235"/>
        <v>128</v>
      </c>
      <c r="AR976" s="44">
        <f t="shared" si="236"/>
        <v>-50</v>
      </c>
      <c r="AS976" s="99" t="str">
        <f t="shared" si="237"/>
        <v>-</v>
      </c>
      <c r="AT976" s="99" t="str">
        <f t="shared" si="238"/>
        <v>-</v>
      </c>
      <c r="AU976" s="99" t="str">
        <f t="shared" si="239"/>
        <v>-</v>
      </c>
      <c r="AV976" s="99" t="str">
        <f t="shared" si="240"/>
        <v>-</v>
      </c>
      <c r="AW976" s="99" t="str">
        <f t="shared" si="241"/>
        <v>-</v>
      </c>
    </row>
    <row r="977" spans="1:49" ht="15">
      <c r="A977" s="56">
        <v>43623</v>
      </c>
      <c r="B977" s="57" t="s">
        <v>465</v>
      </c>
      <c r="C977" s="57" t="s">
        <v>2331</v>
      </c>
      <c r="D977" s="57" t="s">
        <v>3218</v>
      </c>
      <c r="E977" s="57" t="s">
        <v>3219</v>
      </c>
      <c r="F977" s="57" t="s">
        <v>2336</v>
      </c>
      <c r="G977" s="57">
        <v>6</v>
      </c>
      <c r="H977" s="57">
        <v>1</v>
      </c>
      <c r="I977" s="57">
        <v>1.28</v>
      </c>
      <c r="J977" s="57">
        <v>4.8</v>
      </c>
      <c r="K977" s="57">
        <v>10.76</v>
      </c>
      <c r="L977" s="57">
        <v>-9.48</v>
      </c>
      <c r="M977" s="57">
        <v>26</v>
      </c>
      <c r="N977" s="57">
        <v>26</v>
      </c>
      <c r="O977" s="57">
        <v>0</v>
      </c>
      <c r="P977" s="57">
        <v>13</v>
      </c>
      <c r="Q977" s="57">
        <v>11</v>
      </c>
      <c r="R977" s="57">
        <v>0</v>
      </c>
      <c r="S977" s="57">
        <v>0</v>
      </c>
      <c r="T977" s="57">
        <v>0</v>
      </c>
      <c r="U977" s="57">
        <v>73.08</v>
      </c>
      <c r="V977" s="57">
        <v>11.54</v>
      </c>
      <c r="W977" s="57">
        <v>15.38</v>
      </c>
      <c r="X977" s="57">
        <v>38.46</v>
      </c>
      <c r="Y977" s="57">
        <v>46.15</v>
      </c>
      <c r="Z977" s="57">
        <v>15.38</v>
      </c>
      <c r="AA977" s="57">
        <v>69.23</v>
      </c>
      <c r="AB977" s="57">
        <v>27.27</v>
      </c>
      <c r="AC977" s="57">
        <v>26</v>
      </c>
      <c r="AD977" s="57">
        <v>22</v>
      </c>
      <c r="AE977" s="57">
        <v>73.08</v>
      </c>
      <c r="AF977" s="57">
        <v>45.45</v>
      </c>
      <c r="AI977" s="45">
        <f t="shared" si="227"/>
        <v>3.4629999999999992</v>
      </c>
      <c r="AJ977" s="46">
        <f t="shared" si="228"/>
        <v>-3.4629999999999992</v>
      </c>
      <c r="AK977" s="63" t="str">
        <f t="shared" si="229"/>
        <v>N</v>
      </c>
      <c r="AL977" s="63" t="str">
        <f t="shared" si="230"/>
        <v>N</v>
      </c>
      <c r="AM977" s="44" t="str">
        <f t="shared" si="231"/>
        <v>Win</v>
      </c>
      <c r="AN977" s="44" t="str">
        <f t="shared" si="232"/>
        <v>Loss</v>
      </c>
      <c r="AO977" s="44" t="str">
        <f t="shared" si="233"/>
        <v>Loss</v>
      </c>
      <c r="AP977" s="44">
        <f t="shared" si="234"/>
        <v>14</v>
      </c>
      <c r="AQ977" s="44">
        <f t="shared" si="235"/>
        <v>-50</v>
      </c>
      <c r="AR977" s="44">
        <f t="shared" si="236"/>
        <v>-50</v>
      </c>
      <c r="AS977" s="99" t="str">
        <f t="shared" si="237"/>
        <v>+</v>
      </c>
      <c r="AT977" s="99" t="str">
        <f t="shared" si="238"/>
        <v>n/a</v>
      </c>
      <c r="AU977" s="99" t="str">
        <f t="shared" si="239"/>
        <v>+</v>
      </c>
      <c r="AV977" s="99" t="str">
        <f t="shared" si="240"/>
        <v>+</v>
      </c>
      <c r="AW977" s="99" t="str">
        <f t="shared" si="241"/>
        <v>+</v>
      </c>
    </row>
    <row r="978" spans="1:49" ht="15">
      <c r="A978" s="56">
        <v>43623</v>
      </c>
      <c r="B978" s="57" t="s">
        <v>465</v>
      </c>
      <c r="C978" s="57" t="s">
        <v>2338</v>
      </c>
      <c r="D978" s="57" t="s">
        <v>3220</v>
      </c>
      <c r="E978" s="57" t="s">
        <v>3221</v>
      </c>
      <c r="F978" s="57" t="s">
        <v>3222</v>
      </c>
      <c r="G978" s="57">
        <v>4</v>
      </c>
      <c r="H978" s="57">
        <v>0</v>
      </c>
      <c r="I978" s="57">
        <v>1.44</v>
      </c>
      <c r="J978" s="57">
        <v>4.33</v>
      </c>
      <c r="K978" s="57">
        <v>5</v>
      </c>
      <c r="L978" s="57">
        <v>-3.56</v>
      </c>
      <c r="M978" s="57">
        <v>28</v>
      </c>
      <c r="N978" s="57">
        <v>28</v>
      </c>
      <c r="O978" s="57">
        <v>1</v>
      </c>
      <c r="P978" s="57">
        <v>13</v>
      </c>
      <c r="Q978" s="57">
        <v>14</v>
      </c>
      <c r="R978" s="57">
        <v>100</v>
      </c>
      <c r="S978" s="57">
        <v>0</v>
      </c>
      <c r="T978" s="57">
        <v>0</v>
      </c>
      <c r="U978" s="57">
        <v>35.71</v>
      </c>
      <c r="V978" s="57">
        <v>17.86</v>
      </c>
      <c r="W978" s="57">
        <v>46.43</v>
      </c>
      <c r="X978" s="57">
        <v>17.86</v>
      </c>
      <c r="Y978" s="57">
        <v>21.43</v>
      </c>
      <c r="Z978" s="57">
        <v>60.71</v>
      </c>
      <c r="AA978" s="57">
        <v>46.15</v>
      </c>
      <c r="AB978" s="57">
        <v>14.29</v>
      </c>
      <c r="AC978" s="57">
        <v>7</v>
      </c>
      <c r="AD978" s="57">
        <v>5</v>
      </c>
      <c r="AE978" s="57">
        <v>71.430000000000007</v>
      </c>
      <c r="AF978" s="57">
        <v>40</v>
      </c>
      <c r="AI978" s="45">
        <f t="shared" si="227"/>
        <v>36.069000000000003</v>
      </c>
      <c r="AJ978" s="46">
        <f t="shared" si="228"/>
        <v>-36.069000000000003</v>
      </c>
      <c r="AK978" s="63" t="str">
        <f t="shared" si="229"/>
        <v>N</v>
      </c>
      <c r="AL978" s="63" t="str">
        <f t="shared" si="230"/>
        <v>N</v>
      </c>
      <c r="AM978" s="44" t="str">
        <f t="shared" si="231"/>
        <v>Win</v>
      </c>
      <c r="AN978" s="44" t="str">
        <f t="shared" si="232"/>
        <v>Loss</v>
      </c>
      <c r="AO978" s="44" t="str">
        <f t="shared" si="233"/>
        <v>Loss</v>
      </c>
      <c r="AP978" s="44">
        <f t="shared" si="234"/>
        <v>22</v>
      </c>
      <c r="AQ978" s="44">
        <f t="shared" si="235"/>
        <v>-50</v>
      </c>
      <c r="AR978" s="44">
        <f t="shared" si="236"/>
        <v>-50</v>
      </c>
      <c r="AS978" s="99" t="str">
        <f t="shared" si="237"/>
        <v>+</v>
      </c>
      <c r="AT978" s="99" t="str">
        <f t="shared" si="238"/>
        <v>+</v>
      </c>
      <c r="AU978" s="99" t="str">
        <f t="shared" si="239"/>
        <v>+</v>
      </c>
      <c r="AV978" s="99" t="str">
        <f t="shared" si="240"/>
        <v>+</v>
      </c>
      <c r="AW978" s="99" t="str">
        <f t="shared" si="241"/>
        <v>+</v>
      </c>
    </row>
    <row r="979" spans="1:49" ht="15">
      <c r="A979" s="56">
        <v>43623</v>
      </c>
      <c r="B979" s="57" t="s">
        <v>465</v>
      </c>
      <c r="C979" s="57" t="s">
        <v>2338</v>
      </c>
      <c r="D979" s="57" t="s">
        <v>3223</v>
      </c>
      <c r="E979" s="57" t="s">
        <v>2372</v>
      </c>
      <c r="F979" s="57" t="s">
        <v>3224</v>
      </c>
      <c r="G979" s="57">
        <v>2</v>
      </c>
      <c r="H979" s="57">
        <v>1</v>
      </c>
      <c r="I979" s="57">
        <v>1.36</v>
      </c>
      <c r="J979" s="57">
        <v>4.71</v>
      </c>
      <c r="K979" s="57">
        <v>7.02</v>
      </c>
      <c r="L979" s="57">
        <v>-5.66</v>
      </c>
      <c r="M979" s="57">
        <v>26</v>
      </c>
      <c r="N979" s="57">
        <v>27</v>
      </c>
      <c r="O979" s="57">
        <v>1</v>
      </c>
      <c r="P979" s="57">
        <v>13</v>
      </c>
      <c r="Q979" s="57">
        <v>12</v>
      </c>
      <c r="R979" s="57">
        <v>0</v>
      </c>
      <c r="S979" s="57">
        <v>100</v>
      </c>
      <c r="T979" s="57">
        <v>0</v>
      </c>
      <c r="U979" s="57">
        <v>69.23</v>
      </c>
      <c r="V979" s="57">
        <v>23.08</v>
      </c>
      <c r="W979" s="57">
        <v>7.69</v>
      </c>
      <c r="X979" s="57">
        <v>55.56</v>
      </c>
      <c r="Y979" s="57">
        <v>18.52</v>
      </c>
      <c r="Z979" s="57">
        <v>25.93</v>
      </c>
      <c r="AA979" s="57">
        <v>84.62</v>
      </c>
      <c r="AB979" s="57">
        <v>75</v>
      </c>
      <c r="AC979" s="57">
        <v>20</v>
      </c>
      <c r="AD979" s="57">
        <v>20</v>
      </c>
      <c r="AE979" s="57">
        <v>65</v>
      </c>
      <c r="AF979" s="57">
        <v>60</v>
      </c>
      <c r="AI979" s="45">
        <f t="shared" si="227"/>
        <v>16.838000000000001</v>
      </c>
      <c r="AJ979" s="46">
        <f t="shared" si="228"/>
        <v>3.1620000000000008</v>
      </c>
      <c r="AK979" s="63" t="str">
        <f t="shared" si="229"/>
        <v>Y</v>
      </c>
      <c r="AL979" s="63" t="str">
        <f t="shared" si="230"/>
        <v>N</v>
      </c>
      <c r="AM979" s="44" t="str">
        <f t="shared" si="231"/>
        <v>Win</v>
      </c>
      <c r="AN979" s="44" t="str">
        <f t="shared" si="232"/>
        <v>Loss</v>
      </c>
      <c r="AO979" s="44" t="str">
        <f t="shared" si="233"/>
        <v>Loss</v>
      </c>
      <c r="AP979" s="44">
        <f t="shared" si="234"/>
        <v>18</v>
      </c>
      <c r="AQ979" s="44">
        <f t="shared" si="235"/>
        <v>-50</v>
      </c>
      <c r="AR979" s="44">
        <f t="shared" si="236"/>
        <v>-50</v>
      </c>
      <c r="AS979" s="99" t="str">
        <f t="shared" si="237"/>
        <v>+</v>
      </c>
      <c r="AT979" s="99" t="str">
        <f t="shared" si="238"/>
        <v>-</v>
      </c>
      <c r="AU979" s="99" t="str">
        <f t="shared" si="239"/>
        <v>+</v>
      </c>
      <c r="AV979" s="99" t="str">
        <f t="shared" si="240"/>
        <v>+</v>
      </c>
      <c r="AW979" s="99" t="str">
        <f t="shared" si="241"/>
        <v>+</v>
      </c>
    </row>
    <row r="980" spans="1:49" ht="15">
      <c r="A980" s="56">
        <v>43623</v>
      </c>
      <c r="B980" s="57" t="s">
        <v>465</v>
      </c>
      <c r="C980" s="57" t="s">
        <v>2338</v>
      </c>
      <c r="D980" s="57" t="s">
        <v>3225</v>
      </c>
      <c r="E980" s="57" t="s">
        <v>3226</v>
      </c>
      <c r="F980" s="57" t="s">
        <v>2340</v>
      </c>
      <c r="G980" s="57">
        <v>2</v>
      </c>
      <c r="H980" s="57">
        <v>2</v>
      </c>
      <c r="I980" s="57">
        <v>3.17</v>
      </c>
      <c r="J980" s="57">
        <v>3.8</v>
      </c>
      <c r="K980" s="57">
        <v>1.97</v>
      </c>
      <c r="L980" s="57">
        <v>1.2</v>
      </c>
      <c r="M980" s="57">
        <v>26</v>
      </c>
      <c r="N980" s="57">
        <v>28</v>
      </c>
      <c r="O980" s="57">
        <v>1</v>
      </c>
      <c r="P980" s="57">
        <v>13</v>
      </c>
      <c r="Q980" s="57">
        <v>13</v>
      </c>
      <c r="R980" s="57">
        <v>0</v>
      </c>
      <c r="S980" s="57">
        <v>0</v>
      </c>
      <c r="T980" s="57">
        <v>100</v>
      </c>
      <c r="U980" s="57">
        <v>38.46</v>
      </c>
      <c r="V980" s="57">
        <v>15.38</v>
      </c>
      <c r="W980" s="57">
        <v>46.15</v>
      </c>
      <c r="X980" s="57">
        <v>64.290000000000006</v>
      </c>
      <c r="Y980" s="57">
        <v>21.43</v>
      </c>
      <c r="Z980" s="57">
        <v>14.29</v>
      </c>
      <c r="AA980" s="57">
        <v>53.85</v>
      </c>
      <c r="AB980" s="57">
        <v>53.85</v>
      </c>
      <c r="AC980" s="57">
        <v>14</v>
      </c>
      <c r="AD980" s="57">
        <v>21</v>
      </c>
      <c r="AE980" s="57">
        <v>57.14</v>
      </c>
      <c r="AF980" s="57">
        <v>76.19</v>
      </c>
      <c r="AI980" s="45">
        <f t="shared" si="227"/>
        <v>-42.143000000000008</v>
      </c>
      <c r="AJ980" s="46">
        <f t="shared" si="228"/>
        <v>42.143000000000008</v>
      </c>
      <c r="AK980" s="63" t="str">
        <f t="shared" si="229"/>
        <v>N</v>
      </c>
      <c r="AL980" s="63" t="str">
        <f t="shared" si="230"/>
        <v>Y</v>
      </c>
      <c r="AM980" s="44" t="str">
        <f t="shared" si="231"/>
        <v>Loss</v>
      </c>
      <c r="AN980" s="44" t="str">
        <f t="shared" si="232"/>
        <v>Win</v>
      </c>
      <c r="AO980" s="44" t="str">
        <f t="shared" si="233"/>
        <v>Loss</v>
      </c>
      <c r="AP980" s="44">
        <f t="shared" si="234"/>
        <v>-50</v>
      </c>
      <c r="AQ980" s="44">
        <f t="shared" si="235"/>
        <v>140</v>
      </c>
      <c r="AR980" s="44">
        <f t="shared" si="236"/>
        <v>-50</v>
      </c>
      <c r="AS980" s="99" t="str">
        <f t="shared" si="237"/>
        <v>-</v>
      </c>
      <c r="AT980" s="99" t="str">
        <f t="shared" si="238"/>
        <v>-</v>
      </c>
      <c r="AU980" s="99" t="str">
        <f t="shared" si="239"/>
        <v>-</v>
      </c>
      <c r="AV980" s="99" t="str">
        <f t="shared" si="240"/>
        <v>-</v>
      </c>
      <c r="AW980" s="99" t="str">
        <f t="shared" si="241"/>
        <v>-</v>
      </c>
    </row>
    <row r="981" spans="1:49" ht="15">
      <c r="A981" s="56">
        <v>43623</v>
      </c>
      <c r="B981" s="57" t="s">
        <v>443</v>
      </c>
      <c r="C981" s="57" t="s">
        <v>1934</v>
      </c>
      <c r="D981" s="57" t="s">
        <v>3227</v>
      </c>
      <c r="E981" s="57" t="s">
        <v>3228</v>
      </c>
      <c r="F981" s="57" t="s">
        <v>3229</v>
      </c>
      <c r="G981" s="57">
        <v>3</v>
      </c>
      <c r="H981" s="57">
        <v>2</v>
      </c>
      <c r="I981" s="57">
        <v>1.72</v>
      </c>
      <c r="J981" s="57">
        <v>3.94</v>
      </c>
      <c r="K981" s="57">
        <v>3.51</v>
      </c>
      <c r="L981" s="57">
        <v>-1.79</v>
      </c>
      <c r="M981" s="57">
        <v>8</v>
      </c>
      <c r="N981" s="57">
        <v>7</v>
      </c>
      <c r="O981" s="57">
        <v>0</v>
      </c>
      <c r="P981" s="57">
        <v>4</v>
      </c>
      <c r="Q981" s="57">
        <v>4</v>
      </c>
      <c r="R981" s="57">
        <v>0</v>
      </c>
      <c r="S981" s="57">
        <v>0</v>
      </c>
      <c r="T981" s="57">
        <v>0</v>
      </c>
      <c r="U981" s="57">
        <v>62.5</v>
      </c>
      <c r="V981" s="57">
        <v>0</v>
      </c>
      <c r="W981" s="57">
        <v>37.5</v>
      </c>
      <c r="X981" s="57">
        <v>42.86</v>
      </c>
      <c r="Y981" s="57">
        <v>0</v>
      </c>
      <c r="Z981" s="57">
        <v>57.14</v>
      </c>
      <c r="AA981" s="57">
        <v>75</v>
      </c>
      <c r="AB981" s="57">
        <v>50</v>
      </c>
      <c r="AC981" s="57">
        <v>4</v>
      </c>
      <c r="AD981" s="57">
        <v>3</v>
      </c>
      <c r="AE981" s="57">
        <v>75</v>
      </c>
      <c r="AF981" s="57">
        <v>33.33</v>
      </c>
      <c r="AI981" s="45">
        <f t="shared" si="227"/>
        <v>7.8559999999999999</v>
      </c>
      <c r="AJ981" s="46">
        <f t="shared" si="228"/>
        <v>-7.8559999999999999</v>
      </c>
      <c r="AK981" s="63" t="str">
        <f t="shared" si="229"/>
        <v>N</v>
      </c>
      <c r="AL981" s="63" t="str">
        <f t="shared" si="230"/>
        <v>N</v>
      </c>
      <c r="AM981" s="44" t="str">
        <f t="shared" si="231"/>
        <v>Win</v>
      </c>
      <c r="AN981" s="44" t="str">
        <f t="shared" si="232"/>
        <v>Loss</v>
      </c>
      <c r="AO981" s="44" t="str">
        <f t="shared" si="233"/>
        <v>Loss</v>
      </c>
      <c r="AP981" s="44">
        <f t="shared" si="234"/>
        <v>36</v>
      </c>
      <c r="AQ981" s="44">
        <f t="shared" si="235"/>
        <v>-50</v>
      </c>
      <c r="AR981" s="44">
        <f t="shared" si="236"/>
        <v>-50</v>
      </c>
      <c r="AS981" s="99" t="str">
        <f t="shared" si="237"/>
        <v>+</v>
      </c>
      <c r="AT981" s="99" t="str">
        <f t="shared" si="238"/>
        <v>n/a</v>
      </c>
      <c r="AU981" s="99" t="str">
        <f t="shared" si="239"/>
        <v>+</v>
      </c>
      <c r="AV981" s="99" t="str">
        <f t="shared" si="240"/>
        <v>+</v>
      </c>
      <c r="AW981" s="99" t="str">
        <f t="shared" si="241"/>
        <v>+</v>
      </c>
    </row>
    <row r="982" spans="1:49" ht="15">
      <c r="A982" s="56">
        <v>43623</v>
      </c>
      <c r="B982" s="57" t="s">
        <v>443</v>
      </c>
      <c r="C982" s="57" t="s">
        <v>3230</v>
      </c>
      <c r="D982" s="57" t="s">
        <v>3231</v>
      </c>
      <c r="E982" s="57" t="s">
        <v>3232</v>
      </c>
      <c r="F982" s="57" t="s">
        <v>3233</v>
      </c>
      <c r="G982" s="57">
        <v>1</v>
      </c>
      <c r="H982" s="57">
        <v>4</v>
      </c>
      <c r="I982" s="57">
        <v>1.9</v>
      </c>
      <c r="J982" s="57">
        <v>3.75</v>
      </c>
      <c r="K982" s="57">
        <v>3.09</v>
      </c>
      <c r="L982" s="57">
        <v>-1.19</v>
      </c>
      <c r="M982" s="57">
        <v>6</v>
      </c>
      <c r="N982" s="57">
        <v>6</v>
      </c>
      <c r="O982" s="57">
        <v>1</v>
      </c>
      <c r="P982" s="57">
        <v>2</v>
      </c>
      <c r="Q982" s="57">
        <v>3</v>
      </c>
      <c r="R982" s="57">
        <v>100</v>
      </c>
      <c r="S982" s="57">
        <v>0</v>
      </c>
      <c r="T982" s="57">
        <v>0</v>
      </c>
      <c r="U982" s="57">
        <v>83.33</v>
      </c>
      <c r="V982" s="57">
        <v>0</v>
      </c>
      <c r="W982" s="57">
        <v>16.670000000000002</v>
      </c>
      <c r="X982" s="57">
        <v>50</v>
      </c>
      <c r="Y982" s="57">
        <v>0</v>
      </c>
      <c r="Z982" s="57">
        <v>50</v>
      </c>
      <c r="AA982" s="57">
        <v>50</v>
      </c>
      <c r="AB982" s="57">
        <v>66.67</v>
      </c>
      <c r="AC982" s="57">
        <v>4</v>
      </c>
      <c r="AD982" s="57">
        <v>2</v>
      </c>
      <c r="AE982" s="57">
        <v>100</v>
      </c>
      <c r="AF982" s="57">
        <v>50</v>
      </c>
      <c r="AI982" s="45">
        <f t="shared" si="227"/>
        <v>43.331999999999994</v>
      </c>
      <c r="AJ982" s="46">
        <f t="shared" si="228"/>
        <v>-43.331999999999994</v>
      </c>
      <c r="AK982" s="63" t="str">
        <f t="shared" si="229"/>
        <v>Y</v>
      </c>
      <c r="AL982" s="63" t="str">
        <f t="shared" si="230"/>
        <v>N</v>
      </c>
      <c r="AM982" s="44" t="str">
        <f t="shared" si="231"/>
        <v>Loss</v>
      </c>
      <c r="AN982" s="44" t="str">
        <f t="shared" si="232"/>
        <v>Loss</v>
      </c>
      <c r="AO982" s="44" t="str">
        <f t="shared" si="233"/>
        <v>Win</v>
      </c>
      <c r="AP982" s="44">
        <f t="shared" si="234"/>
        <v>-50</v>
      </c>
      <c r="AQ982" s="44">
        <f t="shared" si="235"/>
        <v>-50</v>
      </c>
      <c r="AR982" s="44">
        <f t="shared" si="236"/>
        <v>104.5</v>
      </c>
      <c r="AS982" s="99" t="str">
        <f t="shared" si="237"/>
        <v>+</v>
      </c>
      <c r="AT982" s="99" t="str">
        <f t="shared" si="238"/>
        <v>+</v>
      </c>
      <c r="AU982" s="99" t="str">
        <f t="shared" si="239"/>
        <v>+</v>
      </c>
      <c r="AV982" s="99" t="str">
        <f t="shared" si="240"/>
        <v>-</v>
      </c>
      <c r="AW982" s="99" t="str">
        <f t="shared" si="241"/>
        <v>+</v>
      </c>
    </row>
    <row r="983" spans="1:49" ht="15">
      <c r="A983" s="56">
        <v>43623</v>
      </c>
      <c r="B983" s="57" t="s">
        <v>443</v>
      </c>
      <c r="C983" s="57" t="s">
        <v>3234</v>
      </c>
      <c r="D983" s="57" t="s">
        <v>3235</v>
      </c>
      <c r="E983" s="57" t="s">
        <v>3236</v>
      </c>
      <c r="F983" s="57" t="s">
        <v>3237</v>
      </c>
      <c r="G983" s="57">
        <v>1</v>
      </c>
      <c r="H983" s="57">
        <v>10</v>
      </c>
      <c r="I983" s="57">
        <v>7.77</v>
      </c>
      <c r="J983" s="57">
        <v>5.72</v>
      </c>
      <c r="K983" s="57">
        <v>1.23</v>
      </c>
      <c r="L983" s="57">
        <v>6.54</v>
      </c>
      <c r="M983" s="57">
        <v>1</v>
      </c>
      <c r="N983" s="57">
        <v>4</v>
      </c>
      <c r="O983" s="57">
        <v>0</v>
      </c>
      <c r="P983" s="57">
        <v>0</v>
      </c>
      <c r="Q983" s="57">
        <v>1</v>
      </c>
      <c r="R983" s="57">
        <v>0</v>
      </c>
      <c r="S983" s="57">
        <v>0</v>
      </c>
      <c r="T983" s="57">
        <v>0</v>
      </c>
      <c r="U983" s="57">
        <v>0</v>
      </c>
      <c r="V983" s="57">
        <v>0</v>
      </c>
      <c r="W983" s="57">
        <v>100</v>
      </c>
      <c r="X983" s="57">
        <v>0</v>
      </c>
      <c r="Y983" s="57">
        <v>75</v>
      </c>
      <c r="Z983" s="57">
        <v>25</v>
      </c>
      <c r="AA983" s="57">
        <v>0</v>
      </c>
      <c r="AB983" s="57">
        <v>0</v>
      </c>
      <c r="AC983" s="57">
        <v>0</v>
      </c>
      <c r="AD983" s="57">
        <v>3</v>
      </c>
      <c r="AE983" s="57">
        <v>0</v>
      </c>
      <c r="AF983" s="57">
        <v>0</v>
      </c>
      <c r="AI983" s="45">
        <f t="shared" si="227"/>
        <v>-22.5</v>
      </c>
      <c r="AJ983" s="46">
        <f t="shared" si="228"/>
        <v>22.5</v>
      </c>
      <c r="AK983" s="63" t="str">
        <f t="shared" si="229"/>
        <v>N</v>
      </c>
      <c r="AL983" s="63" t="str">
        <f t="shared" si="230"/>
        <v>N</v>
      </c>
      <c r="AM983" s="44" t="str">
        <f t="shared" si="231"/>
        <v>Loss</v>
      </c>
      <c r="AN983" s="44" t="str">
        <f t="shared" si="232"/>
        <v>Loss</v>
      </c>
      <c r="AO983" s="44" t="str">
        <f t="shared" si="233"/>
        <v>Win</v>
      </c>
      <c r="AP983" s="44">
        <f t="shared" si="234"/>
        <v>-50</v>
      </c>
      <c r="AQ983" s="44">
        <f t="shared" si="235"/>
        <v>-50</v>
      </c>
      <c r="AR983" s="44">
        <f t="shared" si="236"/>
        <v>11.5</v>
      </c>
      <c r="AS983" s="99" t="str">
        <f t="shared" si="237"/>
        <v>-</v>
      </c>
      <c r="AT983" s="99" t="str">
        <f t="shared" si="238"/>
        <v>n/a</v>
      </c>
      <c r="AU983" s="99" t="str">
        <f t="shared" si="239"/>
        <v>-</v>
      </c>
      <c r="AV983" s="99" t="str">
        <f t="shared" si="240"/>
        <v>-</v>
      </c>
      <c r="AW983" s="99" t="str">
        <f t="shared" si="241"/>
        <v>-</v>
      </c>
    </row>
    <row r="984" spans="1:49" ht="15">
      <c r="A984" s="56">
        <v>43623</v>
      </c>
      <c r="B984" s="57" t="s">
        <v>443</v>
      </c>
      <c r="C984" s="57" t="s">
        <v>3238</v>
      </c>
      <c r="D984" s="57" t="s">
        <v>3239</v>
      </c>
      <c r="E984" s="57" t="s">
        <v>3240</v>
      </c>
      <c r="F984" s="57" t="s">
        <v>3241</v>
      </c>
      <c r="G984" s="57">
        <v>6</v>
      </c>
      <c r="H984" s="57">
        <v>1</v>
      </c>
      <c r="I984" s="57">
        <v>2.4700000000000002</v>
      </c>
      <c r="J984" s="57">
        <v>3.75</v>
      </c>
      <c r="K984" s="57">
        <v>2.25</v>
      </c>
      <c r="L984" s="57">
        <v>0.22</v>
      </c>
      <c r="M984" s="57">
        <v>0</v>
      </c>
      <c r="N984" s="57">
        <v>1</v>
      </c>
      <c r="O984" s="57">
        <v>0</v>
      </c>
      <c r="P984" s="57">
        <v>0</v>
      </c>
      <c r="Q984" s="57">
        <v>1</v>
      </c>
      <c r="R984" s="57">
        <v>0</v>
      </c>
      <c r="S984" s="57">
        <v>0</v>
      </c>
      <c r="T984" s="57">
        <v>0</v>
      </c>
      <c r="U984" s="57">
        <v>0</v>
      </c>
      <c r="V984" s="57">
        <v>0</v>
      </c>
      <c r="W984" s="57">
        <v>0</v>
      </c>
      <c r="X984" s="57">
        <v>0</v>
      </c>
      <c r="Y984" s="57">
        <v>0</v>
      </c>
      <c r="Z984" s="57">
        <v>100</v>
      </c>
      <c r="AA984" s="57">
        <v>0</v>
      </c>
      <c r="AB984" s="57">
        <v>0</v>
      </c>
      <c r="AC984" s="57">
        <v>0</v>
      </c>
      <c r="AD984" s="57">
        <v>0</v>
      </c>
      <c r="AE984" s="57">
        <v>0</v>
      </c>
      <c r="AF984" s="57">
        <v>0</v>
      </c>
      <c r="AI984" s="45">
        <f t="shared" si="227"/>
        <v>20</v>
      </c>
      <c r="AJ984" s="46">
        <f t="shared" si="228"/>
        <v>-20</v>
      </c>
      <c r="AK984" s="63" t="str">
        <f t="shared" si="229"/>
        <v>N</v>
      </c>
      <c r="AL984" s="63" t="str">
        <f t="shared" si="230"/>
        <v>N</v>
      </c>
      <c r="AM984" s="44" t="str">
        <f t="shared" si="231"/>
        <v>Win</v>
      </c>
      <c r="AN984" s="44" t="str">
        <f t="shared" si="232"/>
        <v>Loss</v>
      </c>
      <c r="AO984" s="44" t="str">
        <f t="shared" si="233"/>
        <v>Loss</v>
      </c>
      <c r="AP984" s="44">
        <f t="shared" si="234"/>
        <v>73.500000000000014</v>
      </c>
      <c r="AQ984" s="44">
        <f t="shared" si="235"/>
        <v>-50</v>
      </c>
      <c r="AR984" s="44">
        <f t="shared" si="236"/>
        <v>-50</v>
      </c>
      <c r="AS984" s="99" t="str">
        <f t="shared" si="237"/>
        <v>-</v>
      </c>
      <c r="AT984" s="99" t="str">
        <f t="shared" si="238"/>
        <v>n/a</v>
      </c>
      <c r="AU984" s="99" t="str">
        <f t="shared" si="239"/>
        <v>-</v>
      </c>
      <c r="AV984" s="99" t="str">
        <f t="shared" si="240"/>
        <v>-</v>
      </c>
      <c r="AW984" s="99" t="str">
        <f t="shared" si="241"/>
        <v>+</v>
      </c>
    </row>
    <row r="985" spans="1:49" ht="15">
      <c r="A985" s="56">
        <v>43623</v>
      </c>
      <c r="B985" s="57" t="s">
        <v>395</v>
      </c>
      <c r="C985" s="57" t="s">
        <v>436</v>
      </c>
      <c r="D985" s="57" t="s">
        <v>3242</v>
      </c>
      <c r="E985" s="57" t="s">
        <v>451</v>
      </c>
      <c r="F985" s="57" t="s">
        <v>454</v>
      </c>
      <c r="G985" s="57">
        <v>3</v>
      </c>
      <c r="H985" s="57">
        <v>0</v>
      </c>
      <c r="I985" s="57">
        <v>1.08</v>
      </c>
      <c r="J985" s="57">
        <v>12.38</v>
      </c>
      <c r="K985" s="57">
        <v>30.67</v>
      </c>
      <c r="L985" s="57">
        <v>-29.59</v>
      </c>
      <c r="M985" s="57">
        <v>8</v>
      </c>
      <c r="N985" s="57">
        <v>7</v>
      </c>
      <c r="O985" s="57">
        <v>0</v>
      </c>
      <c r="P985" s="57">
        <v>4</v>
      </c>
      <c r="Q985" s="57">
        <v>3</v>
      </c>
      <c r="R985" s="57">
        <v>0</v>
      </c>
      <c r="S985" s="57">
        <v>0</v>
      </c>
      <c r="T985" s="57">
        <v>0</v>
      </c>
      <c r="U985" s="57">
        <v>62.5</v>
      </c>
      <c r="V985" s="57">
        <v>12.5</v>
      </c>
      <c r="W985" s="57">
        <v>25</v>
      </c>
      <c r="X985" s="57">
        <v>28.57</v>
      </c>
      <c r="Y985" s="57">
        <v>0</v>
      </c>
      <c r="Z985" s="57">
        <v>71.430000000000007</v>
      </c>
      <c r="AA985" s="57">
        <v>75</v>
      </c>
      <c r="AB985" s="57">
        <v>33.33</v>
      </c>
      <c r="AC985" s="57">
        <v>5</v>
      </c>
      <c r="AD985" s="57">
        <v>0</v>
      </c>
      <c r="AE985" s="57">
        <v>80</v>
      </c>
      <c r="AF985" s="57">
        <v>0</v>
      </c>
      <c r="AI985" s="45">
        <f t="shared" si="227"/>
        <v>17.322000000000003</v>
      </c>
      <c r="AJ985" s="46">
        <f t="shared" si="228"/>
        <v>-17.322000000000003</v>
      </c>
      <c r="AK985" s="63" t="str">
        <f t="shared" si="229"/>
        <v>Y</v>
      </c>
      <c r="AL985" s="63" t="str">
        <f t="shared" si="230"/>
        <v>N</v>
      </c>
      <c r="AM985" s="44" t="str">
        <f t="shared" si="231"/>
        <v>Win</v>
      </c>
      <c r="AN985" s="44" t="str">
        <f t="shared" si="232"/>
        <v>Loss</v>
      </c>
      <c r="AO985" s="44" t="str">
        <f t="shared" si="233"/>
        <v>Loss</v>
      </c>
      <c r="AP985" s="44">
        <f t="shared" si="234"/>
        <v>4</v>
      </c>
      <c r="AQ985" s="44">
        <f t="shared" si="235"/>
        <v>-50</v>
      </c>
      <c r="AR985" s="44">
        <f t="shared" si="236"/>
        <v>-50</v>
      </c>
      <c r="AS985" s="99" t="str">
        <f t="shared" si="237"/>
        <v>+</v>
      </c>
      <c r="AT985" s="99" t="str">
        <f t="shared" si="238"/>
        <v>n/a</v>
      </c>
      <c r="AU985" s="99" t="str">
        <f t="shared" si="239"/>
        <v>+</v>
      </c>
      <c r="AV985" s="99" t="str">
        <f t="shared" si="240"/>
        <v>+</v>
      </c>
      <c r="AW985" s="99" t="str">
        <f t="shared" si="241"/>
        <v>+</v>
      </c>
    </row>
    <row r="986" spans="1:49" ht="15">
      <c r="A986" s="56">
        <v>43623</v>
      </c>
      <c r="B986" s="57" t="s">
        <v>377</v>
      </c>
      <c r="C986" s="57" t="s">
        <v>382</v>
      </c>
      <c r="D986" s="57" t="s">
        <v>3243</v>
      </c>
      <c r="E986" s="57" t="s">
        <v>847</v>
      </c>
      <c r="F986" s="57" t="s">
        <v>2764</v>
      </c>
      <c r="G986" s="57">
        <v>1</v>
      </c>
      <c r="H986" s="57">
        <v>2</v>
      </c>
      <c r="I986" s="57">
        <v>4.5</v>
      </c>
      <c r="J986" s="57">
        <v>4.04</v>
      </c>
      <c r="K986" s="57">
        <v>1.6</v>
      </c>
      <c r="L986" s="57">
        <v>2.9</v>
      </c>
      <c r="M986" s="57">
        <v>55</v>
      </c>
      <c r="N986" s="57">
        <v>28</v>
      </c>
      <c r="O986" s="57">
        <v>0</v>
      </c>
      <c r="P986" s="57">
        <v>26</v>
      </c>
      <c r="Q986" s="57">
        <v>13</v>
      </c>
      <c r="R986" s="57">
        <v>0</v>
      </c>
      <c r="S986" s="57">
        <v>0</v>
      </c>
      <c r="T986" s="57">
        <v>0</v>
      </c>
      <c r="U986" s="57">
        <v>34.549999999999997</v>
      </c>
      <c r="V986" s="57">
        <v>20</v>
      </c>
      <c r="W986" s="57">
        <v>45.45</v>
      </c>
      <c r="X986" s="57">
        <v>50</v>
      </c>
      <c r="Y986" s="57">
        <v>14.29</v>
      </c>
      <c r="Z986" s="57">
        <v>35.71</v>
      </c>
      <c r="AA986" s="57">
        <v>26.92</v>
      </c>
      <c r="AB986" s="57">
        <v>23.08</v>
      </c>
      <c r="AC986" s="57">
        <v>18</v>
      </c>
      <c r="AD986" s="57">
        <v>17</v>
      </c>
      <c r="AE986" s="57">
        <v>44.44</v>
      </c>
      <c r="AF986" s="57">
        <v>64.709999999999994</v>
      </c>
      <c r="AI986" s="45">
        <f t="shared" si="227"/>
        <v>-4.4670000000000014</v>
      </c>
      <c r="AJ986" s="46">
        <f t="shared" si="228"/>
        <v>4.4670000000000014</v>
      </c>
      <c r="AK986" s="63" t="str">
        <f t="shared" si="229"/>
        <v>N</v>
      </c>
      <c r="AL986" s="63" t="str">
        <f t="shared" si="230"/>
        <v>N</v>
      </c>
      <c r="AM986" s="44" t="str">
        <f t="shared" si="231"/>
        <v>Loss</v>
      </c>
      <c r="AN986" s="44" t="str">
        <f t="shared" si="232"/>
        <v>Loss</v>
      </c>
      <c r="AO986" s="44" t="str">
        <f t="shared" si="233"/>
        <v>Win</v>
      </c>
      <c r="AP986" s="44">
        <f t="shared" si="234"/>
        <v>-50</v>
      </c>
      <c r="AQ986" s="44">
        <f t="shared" si="235"/>
        <v>-50</v>
      </c>
      <c r="AR986" s="44">
        <f t="shared" si="236"/>
        <v>30</v>
      </c>
      <c r="AS986" s="99" t="str">
        <f t="shared" si="237"/>
        <v>-</v>
      </c>
      <c r="AT986" s="99" t="str">
        <f t="shared" si="238"/>
        <v>n/a</v>
      </c>
      <c r="AU986" s="99" t="str">
        <f t="shared" si="239"/>
        <v>-</v>
      </c>
      <c r="AV986" s="99" t="str">
        <f t="shared" si="240"/>
        <v>+</v>
      </c>
      <c r="AW986" s="99" t="str">
        <f t="shared" si="241"/>
        <v>-</v>
      </c>
    </row>
    <row r="987" spans="1:49" ht="15">
      <c r="A987" s="56">
        <v>43623</v>
      </c>
      <c r="B987" s="57" t="s">
        <v>760</v>
      </c>
      <c r="C987" s="57" t="s">
        <v>1909</v>
      </c>
      <c r="D987" s="57" t="s">
        <v>3244</v>
      </c>
      <c r="E987" s="57" t="s">
        <v>2499</v>
      </c>
      <c r="F987" s="57" t="s">
        <v>1911</v>
      </c>
      <c r="G987" s="57">
        <v>4</v>
      </c>
      <c r="H987" s="57">
        <v>0</v>
      </c>
      <c r="I987" s="57">
        <v>1.04</v>
      </c>
      <c r="J987" s="57">
        <v>10.45</v>
      </c>
      <c r="K987" s="57">
        <v>22.9</v>
      </c>
      <c r="L987" s="57">
        <v>-21.86</v>
      </c>
      <c r="M987" s="57">
        <v>6</v>
      </c>
      <c r="N987" s="57">
        <v>5</v>
      </c>
      <c r="O987" s="57">
        <v>1</v>
      </c>
      <c r="P987" s="57">
        <v>2</v>
      </c>
      <c r="Q987" s="57">
        <v>3</v>
      </c>
      <c r="R987" s="57">
        <v>100</v>
      </c>
      <c r="S987" s="57">
        <v>0</v>
      </c>
      <c r="T987" s="57">
        <v>0</v>
      </c>
      <c r="U987" s="57">
        <v>83.33</v>
      </c>
      <c r="V987" s="57">
        <v>0</v>
      </c>
      <c r="W987" s="57">
        <v>16.670000000000002</v>
      </c>
      <c r="X987" s="57">
        <v>0</v>
      </c>
      <c r="Y987" s="57">
        <v>20</v>
      </c>
      <c r="Z987" s="57">
        <v>80</v>
      </c>
      <c r="AA987" s="57">
        <v>100</v>
      </c>
      <c r="AB987" s="57">
        <v>0</v>
      </c>
      <c r="AC987" s="57">
        <v>6</v>
      </c>
      <c r="AD987" s="57">
        <v>1</v>
      </c>
      <c r="AE987" s="57">
        <v>83.33</v>
      </c>
      <c r="AF987" s="57">
        <v>0</v>
      </c>
      <c r="AI987" s="45">
        <f t="shared" si="227"/>
        <v>57.331999999999994</v>
      </c>
      <c r="AJ987" s="46">
        <f t="shared" si="228"/>
        <v>-57.331999999999994</v>
      </c>
      <c r="AK987" s="63" t="str">
        <f t="shared" si="229"/>
        <v>Y</v>
      </c>
      <c r="AL987" s="63" t="str">
        <f t="shared" si="230"/>
        <v>N</v>
      </c>
      <c r="AM987" s="44" t="str">
        <f t="shared" si="231"/>
        <v>Win</v>
      </c>
      <c r="AN987" s="44" t="str">
        <f t="shared" si="232"/>
        <v>Loss</v>
      </c>
      <c r="AO987" s="44" t="str">
        <f t="shared" si="233"/>
        <v>Loss</v>
      </c>
      <c r="AP987" s="44">
        <f t="shared" si="234"/>
        <v>2</v>
      </c>
      <c r="AQ987" s="44">
        <f t="shared" si="235"/>
        <v>-50</v>
      </c>
      <c r="AR987" s="44">
        <f t="shared" si="236"/>
        <v>-50</v>
      </c>
      <c r="AS987" s="99" t="str">
        <f t="shared" si="237"/>
        <v>+</v>
      </c>
      <c r="AT987" s="99" t="str">
        <f t="shared" si="238"/>
        <v>+</v>
      </c>
      <c r="AU987" s="99" t="str">
        <f t="shared" si="239"/>
        <v>+</v>
      </c>
      <c r="AV987" s="99" t="str">
        <f t="shared" si="240"/>
        <v>+</v>
      </c>
      <c r="AW987" s="99" t="str">
        <f t="shared" si="241"/>
        <v>+</v>
      </c>
    </row>
    <row r="988" spans="1:49" ht="15">
      <c r="A988" s="56">
        <v>43623</v>
      </c>
      <c r="B988" s="57" t="s">
        <v>267</v>
      </c>
      <c r="C988" s="57" t="s">
        <v>268</v>
      </c>
      <c r="D988" s="57" t="s">
        <v>3245</v>
      </c>
      <c r="E988" s="57" t="s">
        <v>412</v>
      </c>
      <c r="F988" s="57" t="s">
        <v>271</v>
      </c>
      <c r="G988" s="57">
        <v>0</v>
      </c>
      <c r="H988" s="57">
        <v>0</v>
      </c>
      <c r="I988" s="57">
        <v>2.31</v>
      </c>
      <c r="J988" s="57">
        <v>3.23</v>
      </c>
      <c r="K988" s="57">
        <v>2.88</v>
      </c>
      <c r="L988" s="57">
        <v>-0.56999999999999995</v>
      </c>
      <c r="M988" s="57">
        <v>7</v>
      </c>
      <c r="N988" s="57">
        <v>5</v>
      </c>
      <c r="O988" s="57">
        <v>1</v>
      </c>
      <c r="P988" s="57">
        <v>4</v>
      </c>
      <c r="Q988" s="57">
        <v>2</v>
      </c>
      <c r="R988" s="57">
        <v>0</v>
      </c>
      <c r="S988" s="57">
        <v>0</v>
      </c>
      <c r="T988" s="57">
        <v>100</v>
      </c>
      <c r="U988" s="57">
        <v>57.14</v>
      </c>
      <c r="V988" s="57">
        <v>0</v>
      </c>
      <c r="W988" s="57">
        <v>42.86</v>
      </c>
      <c r="X988" s="57">
        <v>40</v>
      </c>
      <c r="Y988" s="57">
        <v>20</v>
      </c>
      <c r="Z988" s="57">
        <v>40</v>
      </c>
      <c r="AA988" s="57">
        <v>50</v>
      </c>
      <c r="AB988" s="57">
        <v>50</v>
      </c>
      <c r="AC988" s="57">
        <v>6</v>
      </c>
      <c r="AD988" s="57">
        <v>2</v>
      </c>
      <c r="AE988" s="57">
        <v>66.67</v>
      </c>
      <c r="AF988" s="57">
        <v>0</v>
      </c>
      <c r="AI988" s="45">
        <f t="shared" si="227"/>
        <v>-29.143999999999998</v>
      </c>
      <c r="AJ988" s="46">
        <f t="shared" si="228"/>
        <v>29.143999999999998</v>
      </c>
      <c r="AK988" s="63" t="str">
        <f t="shared" si="229"/>
        <v>N</v>
      </c>
      <c r="AL988" s="63" t="str">
        <f t="shared" si="230"/>
        <v>N</v>
      </c>
      <c r="AM988" s="44" t="str">
        <f t="shared" si="231"/>
        <v>Loss</v>
      </c>
      <c r="AN988" s="44" t="str">
        <f t="shared" si="232"/>
        <v>Win</v>
      </c>
      <c r="AO988" s="44" t="str">
        <f t="shared" si="233"/>
        <v>Loss</v>
      </c>
      <c r="AP988" s="44">
        <f t="shared" si="234"/>
        <v>-50</v>
      </c>
      <c r="AQ988" s="44">
        <f t="shared" si="235"/>
        <v>111.5</v>
      </c>
      <c r="AR988" s="44">
        <f t="shared" si="236"/>
        <v>-50</v>
      </c>
      <c r="AS988" s="99" t="str">
        <f t="shared" si="237"/>
        <v>+</v>
      </c>
      <c r="AT988" s="99" t="str">
        <f t="shared" si="238"/>
        <v>-</v>
      </c>
      <c r="AU988" s="99" t="str">
        <f t="shared" si="239"/>
        <v>+</v>
      </c>
      <c r="AV988" s="99" t="str">
        <f t="shared" si="240"/>
        <v>-</v>
      </c>
      <c r="AW988" s="99" t="str">
        <f t="shared" si="241"/>
        <v>-</v>
      </c>
    </row>
    <row r="989" spans="1:49" ht="15">
      <c r="A989" s="56">
        <v>43623</v>
      </c>
      <c r="B989" s="57" t="s">
        <v>267</v>
      </c>
      <c r="C989" s="57" t="s">
        <v>268</v>
      </c>
      <c r="D989" s="57" t="s">
        <v>3246</v>
      </c>
      <c r="E989" s="57" t="s">
        <v>3047</v>
      </c>
      <c r="F989" s="57" t="s">
        <v>2995</v>
      </c>
      <c r="G989" s="57">
        <v>1</v>
      </c>
      <c r="H989" s="57">
        <v>2</v>
      </c>
      <c r="I989" s="57">
        <v>3.71</v>
      </c>
      <c r="J989" s="57">
        <v>3.38</v>
      </c>
      <c r="K989" s="57">
        <v>1.86</v>
      </c>
      <c r="L989" s="57">
        <v>1.85</v>
      </c>
      <c r="M989" s="57">
        <v>1</v>
      </c>
      <c r="N989" s="57">
        <v>1</v>
      </c>
      <c r="O989" s="57">
        <v>0</v>
      </c>
      <c r="P989" s="57">
        <v>1</v>
      </c>
      <c r="Q989" s="57">
        <v>0</v>
      </c>
      <c r="R989" s="57">
        <v>0</v>
      </c>
      <c r="S989" s="57">
        <v>0</v>
      </c>
      <c r="T989" s="57">
        <v>0</v>
      </c>
      <c r="U989" s="57">
        <v>100</v>
      </c>
      <c r="V989" s="57">
        <v>0</v>
      </c>
      <c r="W989" s="57">
        <v>0</v>
      </c>
      <c r="X989" s="57">
        <v>100</v>
      </c>
      <c r="Y989" s="57">
        <v>0</v>
      </c>
      <c r="Z989" s="57">
        <v>0</v>
      </c>
      <c r="AA989" s="57">
        <v>100</v>
      </c>
      <c r="AB989" s="57">
        <v>0</v>
      </c>
      <c r="AC989" s="57">
        <v>1</v>
      </c>
      <c r="AD989" s="57">
        <v>1</v>
      </c>
      <c r="AE989" s="57">
        <v>100</v>
      </c>
      <c r="AF989" s="57">
        <v>100</v>
      </c>
      <c r="AI989" s="45">
        <f t="shared" si="227"/>
        <v>0</v>
      </c>
      <c r="AJ989" s="46">
        <f t="shared" si="228"/>
        <v>0</v>
      </c>
      <c r="AK989" s="63" t="str">
        <f t="shared" si="229"/>
        <v>Y</v>
      </c>
      <c r="AL989" s="63" t="str">
        <f t="shared" si="230"/>
        <v>Y</v>
      </c>
      <c r="AM989" s="44" t="str">
        <f t="shared" si="231"/>
        <v>Loss</v>
      </c>
      <c r="AN989" s="44" t="str">
        <f t="shared" si="232"/>
        <v>Loss</v>
      </c>
      <c r="AO989" s="44" t="str">
        <f t="shared" si="233"/>
        <v>Win</v>
      </c>
      <c r="AP989" s="44">
        <f t="shared" si="234"/>
        <v>-50</v>
      </c>
      <c r="AQ989" s="44">
        <f t="shared" si="235"/>
        <v>-50</v>
      </c>
      <c r="AR989" s="44">
        <f t="shared" si="236"/>
        <v>43</v>
      </c>
      <c r="AS989" s="99" t="str">
        <f t="shared" si="237"/>
        <v>-</v>
      </c>
      <c r="AT989" s="99" t="str">
        <f t="shared" si="238"/>
        <v>n/a</v>
      </c>
      <c r="AU989" s="99" t="str">
        <f t="shared" si="239"/>
        <v>-</v>
      </c>
      <c r="AV989" s="99" t="str">
        <f t="shared" si="240"/>
        <v>+</v>
      </c>
      <c r="AW989" s="99" t="str">
        <f t="shared" si="241"/>
        <v>-</v>
      </c>
    </row>
    <row r="990" spans="1:49" ht="15">
      <c r="A990" s="56">
        <v>43623</v>
      </c>
      <c r="B990" s="57" t="s">
        <v>469</v>
      </c>
      <c r="C990" s="57" t="s">
        <v>470</v>
      </c>
      <c r="D990" s="57" t="s">
        <v>3247</v>
      </c>
      <c r="E990" s="57" t="s">
        <v>3248</v>
      </c>
      <c r="F990" s="57" t="s">
        <v>3249</v>
      </c>
      <c r="G990" s="57">
        <v>2</v>
      </c>
      <c r="H990" s="57">
        <v>2</v>
      </c>
      <c r="I990" s="57">
        <v>1.64</v>
      </c>
      <c r="J990" s="57">
        <v>4.0199999999999996</v>
      </c>
      <c r="K990" s="57">
        <v>4.18</v>
      </c>
      <c r="L990" s="57">
        <v>-2.54</v>
      </c>
      <c r="M990" s="57">
        <v>43</v>
      </c>
      <c r="N990" s="57">
        <v>38</v>
      </c>
      <c r="O990" s="57">
        <v>2</v>
      </c>
      <c r="P990" s="57">
        <v>22</v>
      </c>
      <c r="Q990" s="57">
        <v>19</v>
      </c>
      <c r="R990" s="57">
        <v>50</v>
      </c>
      <c r="S990" s="57">
        <v>0</v>
      </c>
      <c r="T990" s="57">
        <v>50</v>
      </c>
      <c r="U990" s="57">
        <v>53.49</v>
      </c>
      <c r="V990" s="57">
        <v>20.93</v>
      </c>
      <c r="W990" s="57">
        <v>25.58</v>
      </c>
      <c r="X990" s="57">
        <v>39.47</v>
      </c>
      <c r="Y990" s="57">
        <v>15.79</v>
      </c>
      <c r="Z990" s="57">
        <v>44.74</v>
      </c>
      <c r="AA990" s="57">
        <v>72.73</v>
      </c>
      <c r="AB990" s="57">
        <v>42.11</v>
      </c>
      <c r="AC990" s="57">
        <v>36</v>
      </c>
      <c r="AD990" s="57">
        <v>20</v>
      </c>
      <c r="AE990" s="57">
        <v>55.56</v>
      </c>
      <c r="AF990" s="57">
        <v>40</v>
      </c>
      <c r="AI990" s="45">
        <f t="shared" si="227"/>
        <v>7.1500000000000012</v>
      </c>
      <c r="AJ990" s="46">
        <f t="shared" si="228"/>
        <v>-7.1500000000000012</v>
      </c>
      <c r="AK990" s="63" t="str">
        <f t="shared" si="229"/>
        <v>N</v>
      </c>
      <c r="AL990" s="63" t="str">
        <f t="shared" si="230"/>
        <v>N</v>
      </c>
      <c r="AM990" s="44" t="str">
        <f t="shared" si="231"/>
        <v>Loss</v>
      </c>
      <c r="AN990" s="44" t="str">
        <f t="shared" si="232"/>
        <v>Win</v>
      </c>
      <c r="AO990" s="44" t="str">
        <f t="shared" si="233"/>
        <v>Loss</v>
      </c>
      <c r="AP990" s="44">
        <f t="shared" si="234"/>
        <v>-50</v>
      </c>
      <c r="AQ990" s="44">
        <f t="shared" si="235"/>
        <v>150.99999999999997</v>
      </c>
      <c r="AR990" s="44">
        <f t="shared" si="236"/>
        <v>-50</v>
      </c>
      <c r="AS990" s="99" t="str">
        <f t="shared" si="237"/>
        <v>+</v>
      </c>
      <c r="AT990" s="99" t="str">
        <f t="shared" si="238"/>
        <v>-</v>
      </c>
      <c r="AU990" s="99" t="str">
        <f t="shared" si="239"/>
        <v>+</v>
      </c>
      <c r="AV990" s="99" t="str">
        <f t="shared" si="240"/>
        <v>+</v>
      </c>
      <c r="AW990" s="99" t="str">
        <f t="shared" si="241"/>
        <v>+</v>
      </c>
    </row>
    <row r="991" spans="1:49" ht="15">
      <c r="A991" s="56">
        <v>43623</v>
      </c>
      <c r="B991" s="57" t="s">
        <v>267</v>
      </c>
      <c r="C991" s="57" t="s">
        <v>1374</v>
      </c>
      <c r="D991" s="57" t="s">
        <v>3250</v>
      </c>
      <c r="E991" s="57" t="s">
        <v>1376</v>
      </c>
      <c r="F991" s="57" t="s">
        <v>2934</v>
      </c>
      <c r="G991" s="57">
        <v>4</v>
      </c>
      <c r="H991" s="57">
        <v>2</v>
      </c>
      <c r="I991" s="57">
        <v>2.2000000000000002</v>
      </c>
      <c r="J991" s="57">
        <v>3.05</v>
      </c>
      <c r="K991" s="57">
        <v>3.58</v>
      </c>
      <c r="L991" s="57">
        <v>-1.38</v>
      </c>
      <c r="M991" s="57">
        <v>11</v>
      </c>
      <c r="N991" s="57">
        <v>4</v>
      </c>
      <c r="O991" s="57">
        <v>0</v>
      </c>
      <c r="P991" s="57">
        <v>5</v>
      </c>
      <c r="Q991" s="57">
        <v>3</v>
      </c>
      <c r="R991" s="57">
        <v>0</v>
      </c>
      <c r="S991" s="57">
        <v>0</v>
      </c>
      <c r="T991" s="57">
        <v>0</v>
      </c>
      <c r="U991" s="57">
        <v>63.64</v>
      </c>
      <c r="V991" s="57">
        <v>18.18</v>
      </c>
      <c r="W991" s="57">
        <v>18.18</v>
      </c>
      <c r="X991" s="57">
        <v>50</v>
      </c>
      <c r="Y991" s="57">
        <v>25</v>
      </c>
      <c r="Z991" s="57">
        <v>25</v>
      </c>
      <c r="AA991" s="57">
        <v>40</v>
      </c>
      <c r="AB991" s="57">
        <v>66.67</v>
      </c>
      <c r="AC991" s="57">
        <v>6</v>
      </c>
      <c r="AD991" s="57">
        <v>2</v>
      </c>
      <c r="AE991" s="57">
        <v>83.33</v>
      </c>
      <c r="AF991" s="57">
        <v>50</v>
      </c>
      <c r="AI991" s="45">
        <f t="shared" si="227"/>
        <v>3.41</v>
      </c>
      <c r="AJ991" s="46">
        <f t="shared" si="228"/>
        <v>-3.41</v>
      </c>
      <c r="AK991" s="63" t="str">
        <f t="shared" si="229"/>
        <v>Y</v>
      </c>
      <c r="AL991" s="63" t="str">
        <f t="shared" si="230"/>
        <v>N</v>
      </c>
      <c r="AM991" s="44" t="str">
        <f t="shared" si="231"/>
        <v>Win</v>
      </c>
      <c r="AN991" s="44" t="str">
        <f t="shared" si="232"/>
        <v>Loss</v>
      </c>
      <c r="AO991" s="44" t="str">
        <f t="shared" si="233"/>
        <v>Loss</v>
      </c>
      <c r="AP991" s="44">
        <f t="shared" si="234"/>
        <v>60.000000000000014</v>
      </c>
      <c r="AQ991" s="44">
        <f t="shared" si="235"/>
        <v>-50</v>
      </c>
      <c r="AR991" s="44">
        <f t="shared" si="236"/>
        <v>-50</v>
      </c>
      <c r="AS991" s="99" t="str">
        <f t="shared" si="237"/>
        <v>+</v>
      </c>
      <c r="AT991" s="99" t="str">
        <f t="shared" si="238"/>
        <v>n/a</v>
      </c>
      <c r="AU991" s="99" t="str">
        <f t="shared" si="239"/>
        <v>+</v>
      </c>
      <c r="AV991" s="99" t="str">
        <f t="shared" si="240"/>
        <v>-</v>
      </c>
      <c r="AW991" s="99" t="str">
        <f t="shared" si="241"/>
        <v>+</v>
      </c>
    </row>
    <row r="992" spans="1:49" ht="15">
      <c r="A992" s="56">
        <v>43623</v>
      </c>
      <c r="B992" s="57" t="s">
        <v>465</v>
      </c>
      <c r="C992" s="57" t="s">
        <v>3166</v>
      </c>
      <c r="D992" s="57" t="s">
        <v>3251</v>
      </c>
      <c r="E992" s="57" t="s">
        <v>3252</v>
      </c>
      <c r="F992" s="57" t="s">
        <v>3253</v>
      </c>
      <c r="G992" s="57">
        <v>0</v>
      </c>
      <c r="H992" s="57">
        <v>0</v>
      </c>
      <c r="I992" s="57">
        <v>2.65</v>
      </c>
      <c r="J992" s="57">
        <v>4.1100000000000003</v>
      </c>
      <c r="K992" s="57">
        <v>2.1</v>
      </c>
      <c r="L992" s="57">
        <v>0.55000000000000004</v>
      </c>
      <c r="M992" s="57">
        <v>29</v>
      </c>
      <c r="N992" s="57">
        <v>26</v>
      </c>
      <c r="O992" s="57">
        <v>1</v>
      </c>
      <c r="P992" s="57">
        <v>14</v>
      </c>
      <c r="Q992" s="57">
        <v>14</v>
      </c>
      <c r="R992" s="57">
        <v>0</v>
      </c>
      <c r="S992" s="57">
        <v>0</v>
      </c>
      <c r="T992" s="57">
        <v>100</v>
      </c>
      <c r="U992" s="57">
        <v>34.479999999999997</v>
      </c>
      <c r="V992" s="57">
        <v>13.79</v>
      </c>
      <c r="W992" s="57">
        <v>51.72</v>
      </c>
      <c r="X992" s="57">
        <v>26.92</v>
      </c>
      <c r="Y992" s="57">
        <v>26.92</v>
      </c>
      <c r="Z992" s="57">
        <v>46.15</v>
      </c>
      <c r="AA992" s="57">
        <v>42.86</v>
      </c>
      <c r="AB992" s="57">
        <v>28.57</v>
      </c>
      <c r="AC992" s="57">
        <v>12</v>
      </c>
      <c r="AD992" s="57">
        <v>9</v>
      </c>
      <c r="AE992" s="57">
        <v>50</v>
      </c>
      <c r="AF992" s="57">
        <v>22.22</v>
      </c>
      <c r="AI992" s="45">
        <f t="shared" si="227"/>
        <v>-30.915000000000003</v>
      </c>
      <c r="AJ992" s="46">
        <f t="shared" si="228"/>
        <v>30.915000000000003</v>
      </c>
      <c r="AK992" s="63" t="str">
        <f t="shared" si="229"/>
        <v>N</v>
      </c>
      <c r="AL992" s="63" t="str">
        <f t="shared" si="230"/>
        <v>N</v>
      </c>
      <c r="AM992" s="44" t="str">
        <f t="shared" si="231"/>
        <v>Loss</v>
      </c>
      <c r="AN992" s="44" t="str">
        <f t="shared" si="232"/>
        <v>Win</v>
      </c>
      <c r="AO992" s="44" t="str">
        <f t="shared" si="233"/>
        <v>Loss</v>
      </c>
      <c r="AP992" s="44">
        <f t="shared" si="234"/>
        <v>-50</v>
      </c>
      <c r="AQ992" s="44">
        <f t="shared" si="235"/>
        <v>155.50000000000003</v>
      </c>
      <c r="AR992" s="44">
        <f t="shared" si="236"/>
        <v>-50</v>
      </c>
      <c r="AS992" s="99" t="str">
        <f t="shared" si="237"/>
        <v>-</v>
      </c>
      <c r="AT992" s="99" t="str">
        <f t="shared" si="238"/>
        <v>-</v>
      </c>
      <c r="AU992" s="99" t="str">
        <f t="shared" si="239"/>
        <v>+</v>
      </c>
      <c r="AV992" s="99" t="str">
        <f t="shared" si="240"/>
        <v>+</v>
      </c>
      <c r="AW992" s="99" t="str">
        <f t="shared" si="241"/>
        <v>-</v>
      </c>
    </row>
    <row r="993" spans="1:49" ht="15">
      <c r="A993" s="56">
        <v>43623</v>
      </c>
      <c r="B993" s="57" t="s">
        <v>465</v>
      </c>
      <c r="C993" s="57" t="s">
        <v>3166</v>
      </c>
      <c r="D993" s="57" t="s">
        <v>3254</v>
      </c>
      <c r="E993" s="57" t="s">
        <v>3255</v>
      </c>
      <c r="F993" s="57" t="s">
        <v>3256</v>
      </c>
      <c r="G993" s="57">
        <v>3</v>
      </c>
      <c r="H993" s="57">
        <v>1</v>
      </c>
      <c r="I993" s="57">
        <v>4.28</v>
      </c>
      <c r="J993" s="57">
        <v>4.37</v>
      </c>
      <c r="K993" s="57">
        <v>1.59</v>
      </c>
      <c r="L993" s="57">
        <v>2.69</v>
      </c>
      <c r="M993" s="57">
        <v>29</v>
      </c>
      <c r="N993" s="57">
        <v>30</v>
      </c>
      <c r="O993" s="57">
        <v>1</v>
      </c>
      <c r="P993" s="57">
        <v>15</v>
      </c>
      <c r="Q993" s="57">
        <v>14</v>
      </c>
      <c r="R993" s="57">
        <v>0</v>
      </c>
      <c r="S993" s="57">
        <v>0</v>
      </c>
      <c r="T993" s="57">
        <v>100</v>
      </c>
      <c r="U993" s="57">
        <v>13.79</v>
      </c>
      <c r="V993" s="57">
        <v>17.239999999999998</v>
      </c>
      <c r="W993" s="57">
        <v>68.97</v>
      </c>
      <c r="X993" s="57">
        <v>46.67</v>
      </c>
      <c r="Y993" s="57">
        <v>20</v>
      </c>
      <c r="Z993" s="57">
        <v>33.33</v>
      </c>
      <c r="AA993" s="57">
        <v>6.67</v>
      </c>
      <c r="AB993" s="57">
        <v>35.71</v>
      </c>
      <c r="AC993" s="57">
        <v>1</v>
      </c>
      <c r="AD993" s="57">
        <v>17</v>
      </c>
      <c r="AE993" s="57">
        <v>0</v>
      </c>
      <c r="AF993" s="57">
        <v>58.82</v>
      </c>
      <c r="AI993" s="45">
        <f t="shared" si="227"/>
        <v>-43.980000000000004</v>
      </c>
      <c r="AJ993" s="46">
        <f t="shared" si="228"/>
        <v>43.980000000000004</v>
      </c>
      <c r="AK993" s="63" t="str">
        <f t="shared" si="229"/>
        <v>N</v>
      </c>
      <c r="AL993" s="63" t="str">
        <f t="shared" si="230"/>
        <v>Y</v>
      </c>
      <c r="AM993" s="44" t="str">
        <f t="shared" si="231"/>
        <v>Win</v>
      </c>
      <c r="AN993" s="44" t="str">
        <f t="shared" si="232"/>
        <v>Loss</v>
      </c>
      <c r="AO993" s="44" t="str">
        <f t="shared" si="233"/>
        <v>Loss</v>
      </c>
      <c r="AP993" s="44">
        <f t="shared" si="234"/>
        <v>164</v>
      </c>
      <c r="AQ993" s="44">
        <f t="shared" si="235"/>
        <v>-50</v>
      </c>
      <c r="AR993" s="44">
        <f t="shared" si="236"/>
        <v>-50</v>
      </c>
      <c r="AS993" s="99" t="str">
        <f t="shared" si="237"/>
        <v>-</v>
      </c>
      <c r="AT993" s="99" t="str">
        <f t="shared" si="238"/>
        <v>-</v>
      </c>
      <c r="AU993" s="99" t="str">
        <f t="shared" si="239"/>
        <v>-</v>
      </c>
      <c r="AV993" s="99" t="str">
        <f t="shared" si="240"/>
        <v>-</v>
      </c>
      <c r="AW993" s="99" t="str">
        <f t="shared" si="241"/>
        <v>-</v>
      </c>
    </row>
    <row r="994" spans="1:49" ht="15">
      <c r="A994" s="56">
        <v>43623</v>
      </c>
      <c r="B994" s="57" t="s">
        <v>465</v>
      </c>
      <c r="C994" s="57" t="s">
        <v>3166</v>
      </c>
      <c r="D994" s="57" t="s">
        <v>3257</v>
      </c>
      <c r="E994" s="57" t="s">
        <v>3258</v>
      </c>
      <c r="F994" s="57" t="s">
        <v>3259</v>
      </c>
      <c r="G994" s="57">
        <v>4</v>
      </c>
      <c r="H994" s="57">
        <v>1</v>
      </c>
      <c r="I994" s="57">
        <v>1.23</v>
      </c>
      <c r="J994" s="57">
        <v>6.03</v>
      </c>
      <c r="K994" s="57">
        <v>8.6999999999999993</v>
      </c>
      <c r="L994" s="57">
        <v>-7.47</v>
      </c>
      <c r="M994" s="57">
        <v>28</v>
      </c>
      <c r="N994" s="57">
        <v>29</v>
      </c>
      <c r="O994" s="57">
        <v>1</v>
      </c>
      <c r="P994" s="57">
        <v>14</v>
      </c>
      <c r="Q994" s="57">
        <v>14</v>
      </c>
      <c r="R994" s="57">
        <v>0</v>
      </c>
      <c r="S994" s="57">
        <v>0</v>
      </c>
      <c r="T994" s="57">
        <v>100</v>
      </c>
      <c r="U994" s="57">
        <v>50</v>
      </c>
      <c r="V994" s="57">
        <v>17.86</v>
      </c>
      <c r="W994" s="57">
        <v>32.14</v>
      </c>
      <c r="X994" s="57">
        <v>20.69</v>
      </c>
      <c r="Y994" s="57">
        <v>6.9</v>
      </c>
      <c r="Z994" s="57">
        <v>72.41</v>
      </c>
      <c r="AA994" s="57">
        <v>57.14</v>
      </c>
      <c r="AB994" s="57">
        <v>7.14</v>
      </c>
      <c r="AC994" s="57">
        <v>14</v>
      </c>
      <c r="AD994" s="57">
        <v>4</v>
      </c>
      <c r="AE994" s="57">
        <v>57.14</v>
      </c>
      <c r="AF994" s="57">
        <v>25</v>
      </c>
      <c r="AI994" s="45">
        <f t="shared" si="227"/>
        <v>-14.988000000000003</v>
      </c>
      <c r="AJ994" s="46">
        <f t="shared" si="228"/>
        <v>14.988000000000003</v>
      </c>
      <c r="AK994" s="63" t="str">
        <f t="shared" si="229"/>
        <v>N</v>
      </c>
      <c r="AL994" s="63" t="str">
        <f t="shared" si="230"/>
        <v>N</v>
      </c>
      <c r="AM994" s="44" t="str">
        <f t="shared" si="231"/>
        <v>Win</v>
      </c>
      <c r="AN994" s="44" t="str">
        <f t="shared" si="232"/>
        <v>Loss</v>
      </c>
      <c r="AO994" s="44" t="str">
        <f t="shared" si="233"/>
        <v>Loss</v>
      </c>
      <c r="AP994" s="44">
        <f t="shared" si="234"/>
        <v>11.5</v>
      </c>
      <c r="AQ994" s="44">
        <f t="shared" si="235"/>
        <v>-50</v>
      </c>
      <c r="AR994" s="44">
        <f t="shared" si="236"/>
        <v>-50</v>
      </c>
      <c r="AS994" s="99" t="str">
        <f t="shared" si="237"/>
        <v>+</v>
      </c>
      <c r="AT994" s="99" t="str">
        <f t="shared" si="238"/>
        <v>-</v>
      </c>
      <c r="AU994" s="99" t="str">
        <f t="shared" si="239"/>
        <v>+</v>
      </c>
      <c r="AV994" s="99" t="str">
        <f t="shared" si="240"/>
        <v>+</v>
      </c>
      <c r="AW994" s="99" t="str">
        <f t="shared" si="241"/>
        <v>-</v>
      </c>
    </row>
    <row r="995" spans="1:49" ht="15">
      <c r="A995" s="56">
        <v>43623</v>
      </c>
      <c r="B995" s="57" t="s">
        <v>465</v>
      </c>
      <c r="C995" s="57" t="s">
        <v>3166</v>
      </c>
      <c r="D995" s="57" t="s">
        <v>3260</v>
      </c>
      <c r="E995" s="57" t="s">
        <v>3261</v>
      </c>
      <c r="F995" s="57" t="s">
        <v>3262</v>
      </c>
      <c r="G995" s="57">
        <v>4</v>
      </c>
      <c r="H995" s="57">
        <v>1</v>
      </c>
      <c r="I995" s="57">
        <v>2.08</v>
      </c>
      <c r="J995" s="57">
        <v>3.83</v>
      </c>
      <c r="K995" s="57">
        <v>2.95</v>
      </c>
      <c r="L995" s="57">
        <v>-0.87</v>
      </c>
      <c r="M995" s="57">
        <v>29</v>
      </c>
      <c r="N995" s="57">
        <v>28</v>
      </c>
      <c r="O995" s="57">
        <v>1</v>
      </c>
      <c r="P995" s="57">
        <v>14</v>
      </c>
      <c r="Q995" s="57">
        <v>13</v>
      </c>
      <c r="R995" s="57">
        <v>0</v>
      </c>
      <c r="S995" s="57">
        <v>0</v>
      </c>
      <c r="T995" s="57">
        <v>100</v>
      </c>
      <c r="U995" s="57">
        <v>41.38</v>
      </c>
      <c r="V995" s="57">
        <v>27.59</v>
      </c>
      <c r="W995" s="57">
        <v>31.03</v>
      </c>
      <c r="X995" s="57">
        <v>32.14</v>
      </c>
      <c r="Y995" s="57">
        <v>17.86</v>
      </c>
      <c r="Z995" s="57">
        <v>50</v>
      </c>
      <c r="AA995" s="57">
        <v>57.14</v>
      </c>
      <c r="AB995" s="57">
        <v>23.08</v>
      </c>
      <c r="AC995" s="57">
        <v>16</v>
      </c>
      <c r="AD995" s="57">
        <v>16</v>
      </c>
      <c r="AE995" s="57">
        <v>68.75</v>
      </c>
      <c r="AF995" s="57">
        <v>50</v>
      </c>
      <c r="AI995" s="45">
        <f t="shared" si="227"/>
        <v>-23.384999999999998</v>
      </c>
      <c r="AJ995" s="46">
        <f t="shared" si="228"/>
        <v>23.384999999999998</v>
      </c>
      <c r="AK995" s="63" t="str">
        <f t="shared" si="229"/>
        <v>N</v>
      </c>
      <c r="AL995" s="63" t="str">
        <f t="shared" si="230"/>
        <v>N</v>
      </c>
      <c r="AM995" s="44" t="str">
        <f t="shared" si="231"/>
        <v>Win</v>
      </c>
      <c r="AN995" s="44" t="str">
        <f t="shared" si="232"/>
        <v>Loss</v>
      </c>
      <c r="AO995" s="44" t="str">
        <f t="shared" si="233"/>
        <v>Loss</v>
      </c>
      <c r="AP995" s="44">
        <f t="shared" si="234"/>
        <v>54</v>
      </c>
      <c r="AQ995" s="44">
        <f t="shared" si="235"/>
        <v>-50</v>
      </c>
      <c r="AR995" s="44">
        <f t="shared" si="236"/>
        <v>-50</v>
      </c>
      <c r="AS995" s="99" t="str">
        <f t="shared" si="237"/>
        <v>+</v>
      </c>
      <c r="AT995" s="99" t="str">
        <f t="shared" si="238"/>
        <v>-</v>
      </c>
      <c r="AU995" s="99" t="str">
        <f t="shared" si="239"/>
        <v>+</v>
      </c>
      <c r="AV995" s="99" t="str">
        <f t="shared" si="240"/>
        <v>+</v>
      </c>
      <c r="AW995" s="99" t="str">
        <f t="shared" si="241"/>
        <v>-</v>
      </c>
    </row>
    <row r="996" spans="1:49" ht="15">
      <c r="A996" s="56">
        <v>43623</v>
      </c>
      <c r="B996" s="57" t="s">
        <v>465</v>
      </c>
      <c r="C996" s="57" t="s">
        <v>3166</v>
      </c>
      <c r="D996" s="57" t="s">
        <v>3263</v>
      </c>
      <c r="E996" s="57" t="s">
        <v>3264</v>
      </c>
      <c r="F996" s="57" t="s">
        <v>3265</v>
      </c>
      <c r="G996" s="57">
        <v>1</v>
      </c>
      <c r="H996" s="57">
        <v>1</v>
      </c>
      <c r="I996" s="57">
        <v>1.21</v>
      </c>
      <c r="J996" s="57">
        <v>6.24</v>
      </c>
      <c r="K996" s="57">
        <v>9.85</v>
      </c>
      <c r="L996" s="57">
        <v>-8.64</v>
      </c>
      <c r="M996" s="57">
        <v>32</v>
      </c>
      <c r="N996" s="57">
        <v>29</v>
      </c>
      <c r="O996" s="57">
        <v>1</v>
      </c>
      <c r="P996" s="57">
        <v>18</v>
      </c>
      <c r="Q996" s="57">
        <v>13</v>
      </c>
      <c r="R996" s="57">
        <v>100</v>
      </c>
      <c r="S996" s="57">
        <v>0</v>
      </c>
      <c r="T996" s="57">
        <v>0</v>
      </c>
      <c r="U996" s="57">
        <v>78.13</v>
      </c>
      <c r="V996" s="57">
        <v>12.5</v>
      </c>
      <c r="W996" s="57">
        <v>9.3800000000000008</v>
      </c>
      <c r="X996" s="57">
        <v>55.17</v>
      </c>
      <c r="Y996" s="57">
        <v>13.79</v>
      </c>
      <c r="Z996" s="57">
        <v>31.03</v>
      </c>
      <c r="AA996" s="57">
        <v>83.33</v>
      </c>
      <c r="AB996" s="57">
        <v>53.85</v>
      </c>
      <c r="AC996" s="57">
        <v>29</v>
      </c>
      <c r="AD996" s="57">
        <v>11</v>
      </c>
      <c r="AE996" s="57">
        <v>79.31</v>
      </c>
      <c r="AF996" s="57">
        <v>63.64</v>
      </c>
      <c r="AI996" s="45">
        <f t="shared" si="227"/>
        <v>38.793000000000006</v>
      </c>
      <c r="AJ996" s="46">
        <f t="shared" si="228"/>
        <v>-38.793000000000006</v>
      </c>
      <c r="AK996" s="63" t="str">
        <f t="shared" si="229"/>
        <v>Y</v>
      </c>
      <c r="AL996" s="63" t="str">
        <f t="shared" si="230"/>
        <v>N</v>
      </c>
      <c r="AM996" s="44" t="str">
        <f t="shared" si="231"/>
        <v>Loss</v>
      </c>
      <c r="AN996" s="44" t="str">
        <f t="shared" si="232"/>
        <v>Win</v>
      </c>
      <c r="AO996" s="44" t="str">
        <f t="shared" si="233"/>
        <v>Loss</v>
      </c>
      <c r="AP996" s="44">
        <f t="shared" si="234"/>
        <v>-50</v>
      </c>
      <c r="AQ996" s="44">
        <f t="shared" si="235"/>
        <v>262</v>
      </c>
      <c r="AR996" s="44">
        <f t="shared" si="236"/>
        <v>-50</v>
      </c>
      <c r="AS996" s="99" t="str">
        <f t="shared" si="237"/>
        <v>+</v>
      </c>
      <c r="AT996" s="99" t="str">
        <f t="shared" si="238"/>
        <v>+</v>
      </c>
      <c r="AU996" s="99" t="str">
        <f t="shared" si="239"/>
        <v>+</v>
      </c>
      <c r="AV996" s="99" t="str">
        <f t="shared" si="240"/>
        <v>+</v>
      </c>
      <c r="AW996" s="99" t="str">
        <f t="shared" si="241"/>
        <v>+</v>
      </c>
    </row>
    <row r="997" spans="1:49" ht="15">
      <c r="A997" s="56">
        <v>43623</v>
      </c>
      <c r="B997" s="57" t="s">
        <v>465</v>
      </c>
      <c r="C997" s="57" t="s">
        <v>3166</v>
      </c>
      <c r="D997" s="57" t="s">
        <v>3266</v>
      </c>
      <c r="E997" s="57" t="s">
        <v>3267</v>
      </c>
      <c r="F997" s="57" t="s">
        <v>3268</v>
      </c>
      <c r="G997" s="57">
        <v>3</v>
      </c>
      <c r="H997" s="57">
        <v>1</v>
      </c>
      <c r="I997" s="57">
        <v>1.7</v>
      </c>
      <c r="J997" s="57">
        <v>4.66</v>
      </c>
      <c r="K997" s="57">
        <v>3.53</v>
      </c>
      <c r="L997" s="57">
        <v>-1.83</v>
      </c>
      <c r="M997" s="57">
        <v>31</v>
      </c>
      <c r="N997" s="57">
        <v>29</v>
      </c>
      <c r="O997" s="57">
        <v>1</v>
      </c>
      <c r="P997" s="57">
        <v>16</v>
      </c>
      <c r="Q997" s="57">
        <v>14</v>
      </c>
      <c r="R997" s="57">
        <v>100</v>
      </c>
      <c r="S997" s="57">
        <v>0</v>
      </c>
      <c r="T997" s="57">
        <v>0</v>
      </c>
      <c r="U997" s="57">
        <v>38.71</v>
      </c>
      <c r="V997" s="57">
        <v>25.81</v>
      </c>
      <c r="W997" s="57">
        <v>35.479999999999997</v>
      </c>
      <c r="X997" s="57">
        <v>48.28</v>
      </c>
      <c r="Y997" s="57">
        <v>13.79</v>
      </c>
      <c r="Z997" s="57">
        <v>37.93</v>
      </c>
      <c r="AA997" s="57">
        <v>56.25</v>
      </c>
      <c r="AB997" s="57">
        <v>35.71</v>
      </c>
      <c r="AC997" s="57">
        <v>22</v>
      </c>
      <c r="AD997" s="57">
        <v>12</v>
      </c>
      <c r="AE997" s="57">
        <v>36.36</v>
      </c>
      <c r="AF997" s="57">
        <v>75</v>
      </c>
      <c r="AI997" s="45">
        <f t="shared" si="227"/>
        <v>29.778000000000006</v>
      </c>
      <c r="AJ997" s="46">
        <f t="shared" si="228"/>
        <v>-29.778000000000006</v>
      </c>
      <c r="AK997" s="63" t="str">
        <f t="shared" si="229"/>
        <v>N</v>
      </c>
      <c r="AL997" s="63" t="str">
        <f t="shared" si="230"/>
        <v>N</v>
      </c>
      <c r="AM997" s="44" t="str">
        <f t="shared" si="231"/>
        <v>Win</v>
      </c>
      <c r="AN997" s="44" t="str">
        <f t="shared" si="232"/>
        <v>Loss</v>
      </c>
      <c r="AO997" s="44" t="str">
        <f t="shared" si="233"/>
        <v>Loss</v>
      </c>
      <c r="AP997" s="44">
        <f t="shared" si="234"/>
        <v>35</v>
      </c>
      <c r="AQ997" s="44">
        <f t="shared" si="235"/>
        <v>-50</v>
      </c>
      <c r="AR997" s="44">
        <f t="shared" si="236"/>
        <v>-50</v>
      </c>
      <c r="AS997" s="99" t="str">
        <f t="shared" si="237"/>
        <v>+</v>
      </c>
      <c r="AT997" s="99" t="str">
        <f t="shared" si="238"/>
        <v>+</v>
      </c>
      <c r="AU997" s="99" t="str">
        <f t="shared" si="239"/>
        <v>-</v>
      </c>
      <c r="AV997" s="99" t="str">
        <f t="shared" si="240"/>
        <v>+</v>
      </c>
      <c r="AW997" s="99" t="str">
        <f t="shared" si="241"/>
        <v>+</v>
      </c>
    </row>
    <row r="998" spans="1:49" ht="15">
      <c r="A998" s="56">
        <v>43623</v>
      </c>
      <c r="B998" s="57" t="s">
        <v>465</v>
      </c>
      <c r="C998" s="57" t="s">
        <v>3166</v>
      </c>
      <c r="D998" s="57" t="s">
        <v>3269</v>
      </c>
      <c r="E998" s="57" t="s">
        <v>3270</v>
      </c>
      <c r="F998" s="57" t="s">
        <v>3271</v>
      </c>
      <c r="G998" s="57">
        <v>1</v>
      </c>
      <c r="H998" s="57">
        <v>4</v>
      </c>
      <c r="I998" s="57">
        <v>3.84</v>
      </c>
      <c r="J998" s="57">
        <v>4.74</v>
      </c>
      <c r="K998" s="57">
        <v>1.61</v>
      </c>
      <c r="L998" s="57">
        <v>2.23</v>
      </c>
      <c r="M998" s="57">
        <v>29</v>
      </c>
      <c r="N998" s="57">
        <v>29</v>
      </c>
      <c r="O998" s="57">
        <v>1</v>
      </c>
      <c r="P998" s="57">
        <v>14</v>
      </c>
      <c r="Q998" s="57">
        <v>14</v>
      </c>
      <c r="R998" s="57">
        <v>0</v>
      </c>
      <c r="S998" s="57">
        <v>100</v>
      </c>
      <c r="T998" s="57">
        <v>0</v>
      </c>
      <c r="U998" s="57">
        <v>10.34</v>
      </c>
      <c r="V998" s="57">
        <v>24.14</v>
      </c>
      <c r="W998" s="57">
        <v>65.52</v>
      </c>
      <c r="X998" s="57">
        <v>41.38</v>
      </c>
      <c r="Y998" s="57">
        <v>20.69</v>
      </c>
      <c r="Z998" s="57">
        <v>37.93</v>
      </c>
      <c r="AA998" s="57">
        <v>14.29</v>
      </c>
      <c r="AB998" s="57">
        <v>42.86</v>
      </c>
      <c r="AC998" s="57">
        <v>6</v>
      </c>
      <c r="AD998" s="57">
        <v>17</v>
      </c>
      <c r="AE998" s="57">
        <v>16.670000000000002</v>
      </c>
      <c r="AF998" s="57">
        <v>47.06</v>
      </c>
      <c r="AI998" s="45">
        <f t="shared" si="227"/>
        <v>-1.381000000000002</v>
      </c>
      <c r="AJ998" s="46">
        <f t="shared" si="228"/>
        <v>21.381</v>
      </c>
      <c r="AK998" s="63" t="str">
        <f t="shared" si="229"/>
        <v>N</v>
      </c>
      <c r="AL998" s="63" t="str">
        <f t="shared" si="230"/>
        <v>N</v>
      </c>
      <c r="AM998" s="44" t="str">
        <f t="shared" si="231"/>
        <v>Loss</v>
      </c>
      <c r="AN998" s="44" t="str">
        <f t="shared" si="232"/>
        <v>Loss</v>
      </c>
      <c r="AO998" s="44" t="str">
        <f t="shared" si="233"/>
        <v>Win</v>
      </c>
      <c r="AP998" s="44">
        <f t="shared" si="234"/>
        <v>-50</v>
      </c>
      <c r="AQ998" s="44">
        <f t="shared" si="235"/>
        <v>-50</v>
      </c>
      <c r="AR998" s="44">
        <f t="shared" si="236"/>
        <v>30.5</v>
      </c>
      <c r="AS998" s="99" t="str">
        <f t="shared" si="237"/>
        <v>-</v>
      </c>
      <c r="AT998" s="99" t="str">
        <f t="shared" si="238"/>
        <v>-</v>
      </c>
      <c r="AU998" s="99" t="str">
        <f t="shared" si="239"/>
        <v>-</v>
      </c>
      <c r="AV998" s="99" t="str">
        <f t="shared" si="240"/>
        <v>-</v>
      </c>
      <c r="AW998" s="99" t="str">
        <f t="shared" si="241"/>
        <v>-</v>
      </c>
    </row>
    <row r="999" spans="1:49" ht="15">
      <c r="A999" s="56">
        <v>43623</v>
      </c>
      <c r="B999" s="57" t="s">
        <v>465</v>
      </c>
      <c r="C999" s="57" t="s">
        <v>2331</v>
      </c>
      <c r="D999" s="57" t="s">
        <v>3272</v>
      </c>
      <c r="E999" s="57" t="s">
        <v>3273</v>
      </c>
      <c r="F999" s="57" t="s">
        <v>2333</v>
      </c>
      <c r="G999" s="57">
        <v>0</v>
      </c>
      <c r="H999" s="57">
        <v>2</v>
      </c>
      <c r="I999" s="57">
        <v>1.58</v>
      </c>
      <c r="J999" s="57">
        <v>4.24</v>
      </c>
      <c r="K999" s="57">
        <v>4.45</v>
      </c>
      <c r="L999" s="57">
        <v>-2.87</v>
      </c>
      <c r="M999" s="57">
        <v>27</v>
      </c>
      <c r="N999" s="57">
        <v>27</v>
      </c>
      <c r="O999" s="57">
        <v>0</v>
      </c>
      <c r="P999" s="57">
        <v>14</v>
      </c>
      <c r="Q999" s="57">
        <v>13</v>
      </c>
      <c r="R999" s="57">
        <v>0</v>
      </c>
      <c r="S999" s="57">
        <v>0</v>
      </c>
      <c r="T999" s="57">
        <v>0</v>
      </c>
      <c r="U999" s="57">
        <v>40.74</v>
      </c>
      <c r="V999" s="57">
        <v>14.81</v>
      </c>
      <c r="W999" s="57">
        <v>44.44</v>
      </c>
      <c r="X999" s="57">
        <v>14.81</v>
      </c>
      <c r="Y999" s="57">
        <v>25.93</v>
      </c>
      <c r="Z999" s="57">
        <v>59.26</v>
      </c>
      <c r="AA999" s="57">
        <v>42.86</v>
      </c>
      <c r="AB999" s="57">
        <v>0</v>
      </c>
      <c r="AC999" s="57">
        <v>14</v>
      </c>
      <c r="AD999" s="57">
        <v>4</v>
      </c>
      <c r="AE999" s="57">
        <v>50</v>
      </c>
      <c r="AF999" s="57">
        <v>50</v>
      </c>
      <c r="AI999" s="45">
        <f t="shared" si="227"/>
        <v>7.038000000000002</v>
      </c>
      <c r="AJ999" s="46">
        <f t="shared" si="228"/>
        <v>-7.038000000000002</v>
      </c>
      <c r="AK999" s="63" t="str">
        <f t="shared" si="229"/>
        <v>N</v>
      </c>
      <c r="AL999" s="63" t="str">
        <f t="shared" si="230"/>
        <v>N</v>
      </c>
      <c r="AM999" s="44" t="str">
        <f t="shared" si="231"/>
        <v>Loss</v>
      </c>
      <c r="AN999" s="44" t="str">
        <f t="shared" si="232"/>
        <v>Loss</v>
      </c>
      <c r="AO999" s="44" t="str">
        <f t="shared" si="233"/>
        <v>Win</v>
      </c>
      <c r="AP999" s="44">
        <f t="shared" si="234"/>
        <v>-50</v>
      </c>
      <c r="AQ999" s="44">
        <f t="shared" si="235"/>
        <v>-50</v>
      </c>
      <c r="AR999" s="44">
        <f t="shared" si="236"/>
        <v>172.5</v>
      </c>
      <c r="AS999" s="99" t="str">
        <f t="shared" si="237"/>
        <v>+</v>
      </c>
      <c r="AT999" s="99" t="str">
        <f t="shared" si="238"/>
        <v>n/a</v>
      </c>
      <c r="AU999" s="99" t="str">
        <f t="shared" si="239"/>
        <v>+</v>
      </c>
      <c r="AV999" s="99" t="str">
        <f t="shared" si="240"/>
        <v>+</v>
      </c>
      <c r="AW999" s="99" t="str">
        <f t="shared" si="241"/>
        <v>+</v>
      </c>
    </row>
    <row r="1000" spans="1:49" ht="15">
      <c r="A1000" s="56">
        <v>43623</v>
      </c>
      <c r="B1000" s="57" t="s">
        <v>465</v>
      </c>
      <c r="C1000" s="57" t="s">
        <v>2331</v>
      </c>
      <c r="D1000" s="57" t="s">
        <v>3274</v>
      </c>
      <c r="E1000" s="57" t="s">
        <v>3275</v>
      </c>
      <c r="F1000" s="57" t="s">
        <v>3276</v>
      </c>
      <c r="G1000" s="57">
        <v>2</v>
      </c>
      <c r="H1000" s="57">
        <v>3</v>
      </c>
      <c r="I1000" s="57">
        <v>3.28</v>
      </c>
      <c r="J1000" s="57">
        <v>3.71</v>
      </c>
      <c r="K1000" s="57">
        <v>1.93</v>
      </c>
      <c r="L1000" s="57">
        <v>1.35</v>
      </c>
      <c r="M1000" s="57">
        <v>27</v>
      </c>
      <c r="N1000" s="57">
        <v>25</v>
      </c>
      <c r="O1000" s="57">
        <v>0</v>
      </c>
      <c r="P1000" s="57">
        <v>15</v>
      </c>
      <c r="Q1000" s="57">
        <v>12</v>
      </c>
      <c r="R1000" s="57">
        <v>0</v>
      </c>
      <c r="S1000" s="57">
        <v>0</v>
      </c>
      <c r="T1000" s="57">
        <v>0</v>
      </c>
      <c r="U1000" s="57">
        <v>44.44</v>
      </c>
      <c r="V1000" s="57">
        <v>22.22</v>
      </c>
      <c r="W1000" s="57">
        <v>33.33</v>
      </c>
      <c r="X1000" s="57">
        <v>56</v>
      </c>
      <c r="Y1000" s="57">
        <v>20</v>
      </c>
      <c r="Z1000" s="57">
        <v>24</v>
      </c>
      <c r="AA1000" s="57">
        <v>40</v>
      </c>
      <c r="AB1000" s="57">
        <v>50</v>
      </c>
      <c r="AC1000" s="57">
        <v>9</v>
      </c>
      <c r="AD1000" s="57">
        <v>21</v>
      </c>
      <c r="AE1000" s="57">
        <v>33.33</v>
      </c>
      <c r="AF1000" s="57">
        <v>61.9</v>
      </c>
      <c r="AI1000" s="45">
        <f t="shared" si="227"/>
        <v>-3.9560000000000013</v>
      </c>
      <c r="AJ1000" s="46">
        <f t="shared" si="228"/>
        <v>3.9560000000000013</v>
      </c>
      <c r="AK1000" s="63" t="str">
        <f t="shared" si="229"/>
        <v>N</v>
      </c>
      <c r="AL1000" s="63" t="str">
        <f t="shared" si="230"/>
        <v>N</v>
      </c>
      <c r="AM1000" s="44" t="str">
        <f t="shared" si="231"/>
        <v>Loss</v>
      </c>
      <c r="AN1000" s="44" t="str">
        <f t="shared" si="232"/>
        <v>Loss</v>
      </c>
      <c r="AO1000" s="44" t="str">
        <f t="shared" si="233"/>
        <v>Win</v>
      </c>
      <c r="AP1000" s="44">
        <f t="shared" si="234"/>
        <v>-50</v>
      </c>
      <c r="AQ1000" s="44">
        <f t="shared" si="235"/>
        <v>-50</v>
      </c>
      <c r="AR1000" s="44">
        <f t="shared" si="236"/>
        <v>46.5</v>
      </c>
      <c r="AS1000" s="99" t="str">
        <f t="shared" si="237"/>
        <v>-</v>
      </c>
      <c r="AT1000" s="99" t="str">
        <f t="shared" si="238"/>
        <v>n/a</v>
      </c>
      <c r="AU1000" s="99" t="str">
        <f t="shared" si="239"/>
        <v>-</v>
      </c>
      <c r="AV1000" s="99" t="str">
        <f t="shared" si="240"/>
        <v>-</v>
      </c>
      <c r="AW1000" s="99" t="str">
        <f t="shared" si="241"/>
        <v>-</v>
      </c>
    </row>
    <row r="1001" spans="1:49" ht="15">
      <c r="A1001" s="56">
        <v>43623</v>
      </c>
      <c r="B1001" s="57" t="s">
        <v>465</v>
      </c>
      <c r="C1001" s="57" t="s">
        <v>2331</v>
      </c>
      <c r="D1001" s="57" t="s">
        <v>3277</v>
      </c>
      <c r="E1001" s="57" t="s">
        <v>3278</v>
      </c>
      <c r="F1001" s="57" t="s">
        <v>3279</v>
      </c>
      <c r="G1001" s="57">
        <v>1</v>
      </c>
      <c r="H1001" s="57">
        <v>1</v>
      </c>
      <c r="I1001" s="57">
        <v>1.41</v>
      </c>
      <c r="J1001" s="57">
        <v>4.63</v>
      </c>
      <c r="K1001" s="57">
        <v>6.14</v>
      </c>
      <c r="L1001" s="57">
        <v>-4.7300000000000004</v>
      </c>
      <c r="M1001" s="57">
        <v>23</v>
      </c>
      <c r="N1001" s="57">
        <v>25</v>
      </c>
      <c r="O1001" s="57">
        <v>0</v>
      </c>
      <c r="P1001" s="57">
        <v>12</v>
      </c>
      <c r="Q1001" s="57">
        <v>13</v>
      </c>
      <c r="R1001" s="57">
        <v>0</v>
      </c>
      <c r="S1001" s="57">
        <v>0</v>
      </c>
      <c r="T1001" s="57">
        <v>0</v>
      </c>
      <c r="U1001" s="57">
        <v>52.17</v>
      </c>
      <c r="V1001" s="57">
        <v>13.04</v>
      </c>
      <c r="W1001" s="57">
        <v>34.78</v>
      </c>
      <c r="X1001" s="57">
        <v>32</v>
      </c>
      <c r="Y1001" s="57">
        <v>20</v>
      </c>
      <c r="Z1001" s="57">
        <v>48</v>
      </c>
      <c r="AA1001" s="57">
        <v>66.67</v>
      </c>
      <c r="AB1001" s="57">
        <v>23.08</v>
      </c>
      <c r="AC1001" s="57">
        <v>17</v>
      </c>
      <c r="AD1001" s="57">
        <v>5</v>
      </c>
      <c r="AE1001" s="57">
        <v>58.82</v>
      </c>
      <c r="AF1001" s="57">
        <v>60</v>
      </c>
      <c r="AI1001" s="45">
        <f t="shared" si="227"/>
        <v>5.982000000000002</v>
      </c>
      <c r="AJ1001" s="46">
        <f t="shared" si="228"/>
        <v>-5.982000000000002</v>
      </c>
      <c r="AK1001" s="63" t="str">
        <f t="shared" si="229"/>
        <v>N</v>
      </c>
      <c r="AL1001" s="63" t="str">
        <f t="shared" si="230"/>
        <v>N</v>
      </c>
      <c r="AM1001" s="44" t="str">
        <f t="shared" si="231"/>
        <v>Loss</v>
      </c>
      <c r="AN1001" s="44" t="str">
        <f t="shared" si="232"/>
        <v>Win</v>
      </c>
      <c r="AO1001" s="44" t="str">
        <f t="shared" si="233"/>
        <v>Loss</v>
      </c>
      <c r="AP1001" s="44">
        <f t="shared" si="234"/>
        <v>-50</v>
      </c>
      <c r="AQ1001" s="44">
        <f t="shared" si="235"/>
        <v>181.5</v>
      </c>
      <c r="AR1001" s="44">
        <f t="shared" si="236"/>
        <v>-50</v>
      </c>
      <c r="AS1001" s="99" t="str">
        <f t="shared" si="237"/>
        <v>+</v>
      </c>
      <c r="AT1001" s="99" t="str">
        <f t="shared" si="238"/>
        <v>n/a</v>
      </c>
      <c r="AU1001" s="99" t="str">
        <f t="shared" si="239"/>
        <v>+</v>
      </c>
      <c r="AV1001" s="99" t="str">
        <f t="shared" si="240"/>
        <v>+</v>
      </c>
      <c r="AW1001" s="99" t="str">
        <f t="shared" si="241"/>
        <v>+</v>
      </c>
    </row>
    <row r="1002" spans="1:49" ht="15">
      <c r="A1002" s="56">
        <v>43623</v>
      </c>
      <c r="B1002" s="57" t="s">
        <v>465</v>
      </c>
      <c r="C1002" s="57" t="s">
        <v>2331</v>
      </c>
      <c r="D1002" s="57" t="s">
        <v>3280</v>
      </c>
      <c r="E1002" s="57" t="s">
        <v>2337</v>
      </c>
      <c r="F1002" s="57" t="s">
        <v>3281</v>
      </c>
      <c r="G1002" s="57">
        <v>5</v>
      </c>
      <c r="H1002" s="57">
        <v>1</v>
      </c>
      <c r="I1002" s="57">
        <v>2.0499999999999998</v>
      </c>
      <c r="J1002" s="57">
        <v>3.78</v>
      </c>
      <c r="K1002" s="57">
        <v>2.98</v>
      </c>
      <c r="L1002" s="57">
        <v>-0.93</v>
      </c>
      <c r="M1002" s="57">
        <v>26</v>
      </c>
      <c r="N1002" s="57">
        <v>23</v>
      </c>
      <c r="O1002" s="57">
        <v>0</v>
      </c>
      <c r="P1002" s="57">
        <v>13</v>
      </c>
      <c r="Q1002" s="57">
        <v>12</v>
      </c>
      <c r="R1002" s="57">
        <v>0</v>
      </c>
      <c r="S1002" s="57">
        <v>0</v>
      </c>
      <c r="T1002" s="57">
        <v>0</v>
      </c>
      <c r="U1002" s="57">
        <v>34.619999999999997</v>
      </c>
      <c r="V1002" s="57">
        <v>15.38</v>
      </c>
      <c r="W1002" s="57">
        <v>50</v>
      </c>
      <c r="X1002" s="57">
        <v>39.130000000000003</v>
      </c>
      <c r="Y1002" s="57">
        <v>26.09</v>
      </c>
      <c r="Z1002" s="57">
        <v>34.78</v>
      </c>
      <c r="AA1002" s="57">
        <v>30.77</v>
      </c>
      <c r="AB1002" s="57">
        <v>16.670000000000002</v>
      </c>
      <c r="AC1002" s="57">
        <v>16</v>
      </c>
      <c r="AD1002" s="57">
        <v>14</v>
      </c>
      <c r="AE1002" s="57">
        <v>37.5</v>
      </c>
      <c r="AF1002" s="57">
        <v>50</v>
      </c>
      <c r="AI1002" s="45">
        <f t="shared" si="227"/>
        <v>-5.0170000000000003</v>
      </c>
      <c r="AJ1002" s="46">
        <f t="shared" si="228"/>
        <v>5.0170000000000003</v>
      </c>
      <c r="AK1002" s="63" t="str">
        <f t="shared" si="229"/>
        <v>N</v>
      </c>
      <c r="AL1002" s="63" t="str">
        <f t="shared" si="230"/>
        <v>N</v>
      </c>
      <c r="AM1002" s="44" t="str">
        <f t="shared" si="231"/>
        <v>Win</v>
      </c>
      <c r="AN1002" s="44" t="str">
        <f t="shared" si="232"/>
        <v>Loss</v>
      </c>
      <c r="AO1002" s="44" t="str">
        <f t="shared" si="233"/>
        <v>Loss</v>
      </c>
      <c r="AP1002" s="44">
        <f t="shared" si="234"/>
        <v>52.499999999999986</v>
      </c>
      <c r="AQ1002" s="44">
        <f t="shared" si="235"/>
        <v>-50</v>
      </c>
      <c r="AR1002" s="44">
        <f t="shared" si="236"/>
        <v>-50</v>
      </c>
      <c r="AS1002" s="99" t="str">
        <f t="shared" si="237"/>
        <v>+</v>
      </c>
      <c r="AT1002" s="99" t="str">
        <f t="shared" si="238"/>
        <v>n/a</v>
      </c>
      <c r="AU1002" s="99" t="str">
        <f t="shared" si="239"/>
        <v>-</v>
      </c>
      <c r="AV1002" s="99" t="str">
        <f t="shared" si="240"/>
        <v>+</v>
      </c>
      <c r="AW1002" s="99" t="str">
        <f t="shared" si="241"/>
        <v>-</v>
      </c>
    </row>
    <row r="1003" spans="1:49" ht="15">
      <c r="A1003" s="56">
        <v>43623</v>
      </c>
      <c r="B1003" s="57" t="s">
        <v>465</v>
      </c>
      <c r="C1003" s="57" t="s">
        <v>2331</v>
      </c>
      <c r="D1003" s="57" t="s">
        <v>3282</v>
      </c>
      <c r="E1003" s="57" t="s">
        <v>3283</v>
      </c>
      <c r="F1003" s="57" t="s">
        <v>3284</v>
      </c>
      <c r="G1003" s="57">
        <v>3</v>
      </c>
      <c r="H1003" s="57">
        <v>3</v>
      </c>
      <c r="I1003" s="57">
        <v>1.1299999999999999</v>
      </c>
      <c r="J1003" s="57">
        <v>7.74</v>
      </c>
      <c r="K1003" s="57">
        <v>13.3</v>
      </c>
      <c r="L1003" s="57">
        <v>-12.17</v>
      </c>
      <c r="M1003" s="57">
        <v>24</v>
      </c>
      <c r="N1003" s="57">
        <v>24</v>
      </c>
      <c r="O1003" s="57">
        <v>0</v>
      </c>
      <c r="P1003" s="57">
        <v>11</v>
      </c>
      <c r="Q1003" s="57">
        <v>12</v>
      </c>
      <c r="R1003" s="57">
        <v>0</v>
      </c>
      <c r="S1003" s="57">
        <v>0</v>
      </c>
      <c r="T1003" s="57">
        <v>0</v>
      </c>
      <c r="U1003" s="57">
        <v>58.33</v>
      </c>
      <c r="V1003" s="57">
        <v>16.670000000000002</v>
      </c>
      <c r="W1003" s="57">
        <v>25</v>
      </c>
      <c r="X1003" s="57">
        <v>20.83</v>
      </c>
      <c r="Y1003" s="57">
        <v>33.33</v>
      </c>
      <c r="Z1003" s="57">
        <v>45.83</v>
      </c>
      <c r="AA1003" s="57">
        <v>81.819999999999993</v>
      </c>
      <c r="AB1003" s="57">
        <v>8.33</v>
      </c>
      <c r="AC1003" s="57">
        <v>16</v>
      </c>
      <c r="AD1003" s="57">
        <v>6</v>
      </c>
      <c r="AE1003" s="57">
        <v>68.75</v>
      </c>
      <c r="AF1003" s="57">
        <v>33.33</v>
      </c>
      <c r="AI1003" s="45">
        <f t="shared" si="227"/>
        <v>10</v>
      </c>
      <c r="AJ1003" s="46">
        <f t="shared" si="228"/>
        <v>-10</v>
      </c>
      <c r="AK1003" s="63" t="str">
        <f t="shared" si="229"/>
        <v>Y</v>
      </c>
      <c r="AL1003" s="63" t="str">
        <f t="shared" si="230"/>
        <v>N</v>
      </c>
      <c r="AM1003" s="44" t="str">
        <f t="shared" si="231"/>
        <v>Loss</v>
      </c>
      <c r="AN1003" s="44" t="str">
        <f t="shared" si="232"/>
        <v>Win</v>
      </c>
      <c r="AO1003" s="44" t="str">
        <f t="shared" si="233"/>
        <v>Loss</v>
      </c>
      <c r="AP1003" s="44">
        <f t="shared" si="234"/>
        <v>-50</v>
      </c>
      <c r="AQ1003" s="44">
        <f t="shared" si="235"/>
        <v>337</v>
      </c>
      <c r="AR1003" s="44">
        <f t="shared" si="236"/>
        <v>-50</v>
      </c>
      <c r="AS1003" s="99" t="str">
        <f t="shared" si="237"/>
        <v>+</v>
      </c>
      <c r="AT1003" s="99" t="str">
        <f t="shared" si="238"/>
        <v>n/a</v>
      </c>
      <c r="AU1003" s="99" t="str">
        <f t="shared" si="239"/>
        <v>+</v>
      </c>
      <c r="AV1003" s="99" t="str">
        <f t="shared" si="240"/>
        <v>+</v>
      </c>
      <c r="AW1003" s="99" t="str">
        <f t="shared" si="241"/>
        <v>+</v>
      </c>
    </row>
    <row r="1004" spans="1:49" ht="15">
      <c r="A1004" s="56">
        <v>43623</v>
      </c>
      <c r="B1004" s="57" t="s">
        <v>465</v>
      </c>
      <c r="C1004" s="57" t="s">
        <v>2331</v>
      </c>
      <c r="D1004" s="57" t="s">
        <v>3285</v>
      </c>
      <c r="E1004" s="57" t="s">
        <v>3286</v>
      </c>
      <c r="F1004" s="57" t="s">
        <v>3287</v>
      </c>
      <c r="G1004" s="57">
        <v>1</v>
      </c>
      <c r="H1004" s="57">
        <v>3</v>
      </c>
      <c r="I1004" s="57">
        <v>4.1900000000000004</v>
      </c>
      <c r="J1004" s="57">
        <v>4.18</v>
      </c>
      <c r="K1004" s="57">
        <v>1.63</v>
      </c>
      <c r="L1004" s="57">
        <v>2.56</v>
      </c>
      <c r="M1004" s="57">
        <v>25</v>
      </c>
      <c r="N1004" s="57">
        <v>28</v>
      </c>
      <c r="O1004" s="57">
        <v>0</v>
      </c>
      <c r="P1004" s="57">
        <v>13</v>
      </c>
      <c r="Q1004" s="57">
        <v>14</v>
      </c>
      <c r="R1004" s="57">
        <v>0</v>
      </c>
      <c r="S1004" s="57">
        <v>0</v>
      </c>
      <c r="T1004" s="57">
        <v>0</v>
      </c>
      <c r="U1004" s="57">
        <v>4</v>
      </c>
      <c r="V1004" s="57">
        <v>16</v>
      </c>
      <c r="W1004" s="57">
        <v>80</v>
      </c>
      <c r="X1004" s="57">
        <v>17.86</v>
      </c>
      <c r="Y1004" s="57">
        <v>35.71</v>
      </c>
      <c r="Z1004" s="57">
        <v>46.43</v>
      </c>
      <c r="AA1004" s="57">
        <v>7.69</v>
      </c>
      <c r="AB1004" s="57">
        <v>14.29</v>
      </c>
      <c r="AC1004" s="57">
        <v>0</v>
      </c>
      <c r="AD1004" s="57">
        <v>9</v>
      </c>
      <c r="AE1004" s="57">
        <v>0</v>
      </c>
      <c r="AF1004" s="57">
        <v>22.22</v>
      </c>
      <c r="AI1004" s="45">
        <f t="shared" si="227"/>
        <v>-11.457000000000003</v>
      </c>
      <c r="AJ1004" s="46">
        <f t="shared" si="228"/>
        <v>11.457000000000003</v>
      </c>
      <c r="AK1004" s="63" t="str">
        <f t="shared" si="229"/>
        <v>N</v>
      </c>
      <c r="AL1004" s="63" t="str">
        <f t="shared" si="230"/>
        <v>N</v>
      </c>
      <c r="AM1004" s="44" t="str">
        <f t="shared" si="231"/>
        <v>Loss</v>
      </c>
      <c r="AN1004" s="44" t="str">
        <f t="shared" si="232"/>
        <v>Loss</v>
      </c>
      <c r="AO1004" s="44" t="str">
        <f t="shared" si="233"/>
        <v>Win</v>
      </c>
      <c r="AP1004" s="44">
        <f t="shared" si="234"/>
        <v>-50</v>
      </c>
      <c r="AQ1004" s="44">
        <f t="shared" si="235"/>
        <v>-50</v>
      </c>
      <c r="AR1004" s="44">
        <f t="shared" si="236"/>
        <v>31.5</v>
      </c>
      <c r="AS1004" s="99" t="str">
        <f t="shared" si="237"/>
        <v>-</v>
      </c>
      <c r="AT1004" s="99" t="str">
        <f t="shared" si="238"/>
        <v>n/a</v>
      </c>
      <c r="AU1004" s="99" t="str">
        <f t="shared" si="239"/>
        <v>-</v>
      </c>
      <c r="AV1004" s="99" t="str">
        <f t="shared" si="240"/>
        <v>-</v>
      </c>
      <c r="AW1004" s="99" t="str">
        <f t="shared" si="241"/>
        <v>-</v>
      </c>
    </row>
    <row r="1005" spans="1:49" ht="15">
      <c r="A1005" s="56">
        <v>43623</v>
      </c>
      <c r="B1005" s="57" t="s">
        <v>465</v>
      </c>
      <c r="C1005" s="57" t="s">
        <v>2331</v>
      </c>
      <c r="D1005" s="57" t="s">
        <v>3288</v>
      </c>
      <c r="E1005" s="57" t="s">
        <v>2334</v>
      </c>
      <c r="F1005" s="57" t="s">
        <v>3289</v>
      </c>
      <c r="G1005" s="57">
        <v>2</v>
      </c>
      <c r="H1005" s="57">
        <v>2</v>
      </c>
      <c r="I1005" s="57">
        <v>2.37</v>
      </c>
      <c r="J1005" s="57">
        <v>3.41</v>
      </c>
      <c r="K1005" s="57">
        <v>2.7</v>
      </c>
      <c r="L1005" s="57">
        <v>-0.33</v>
      </c>
      <c r="M1005" s="57">
        <v>25</v>
      </c>
      <c r="N1005" s="57">
        <v>25</v>
      </c>
      <c r="O1005" s="57">
        <v>0</v>
      </c>
      <c r="P1005" s="57">
        <v>14</v>
      </c>
      <c r="Q1005" s="57">
        <v>13</v>
      </c>
      <c r="R1005" s="57">
        <v>0</v>
      </c>
      <c r="S1005" s="57">
        <v>0</v>
      </c>
      <c r="T1005" s="57">
        <v>0</v>
      </c>
      <c r="U1005" s="57">
        <v>32</v>
      </c>
      <c r="V1005" s="57">
        <v>28</v>
      </c>
      <c r="W1005" s="57">
        <v>40</v>
      </c>
      <c r="X1005" s="57">
        <v>48</v>
      </c>
      <c r="Y1005" s="57">
        <v>24</v>
      </c>
      <c r="Z1005" s="57">
        <v>28</v>
      </c>
      <c r="AA1005" s="57">
        <v>28.57</v>
      </c>
      <c r="AB1005" s="57">
        <v>53.85</v>
      </c>
      <c r="AC1005" s="57">
        <v>7</v>
      </c>
      <c r="AD1005" s="57">
        <v>13</v>
      </c>
      <c r="AE1005" s="57">
        <v>57.14</v>
      </c>
      <c r="AF1005" s="57">
        <v>30.77</v>
      </c>
      <c r="AI1005" s="45">
        <f t="shared" si="227"/>
        <v>-5.2</v>
      </c>
      <c r="AJ1005" s="46">
        <f t="shared" si="228"/>
        <v>5.2</v>
      </c>
      <c r="AK1005" s="63" t="str">
        <f t="shared" si="229"/>
        <v>N</v>
      </c>
      <c r="AL1005" s="63" t="str">
        <f t="shared" si="230"/>
        <v>N</v>
      </c>
      <c r="AM1005" s="44" t="str">
        <f t="shared" si="231"/>
        <v>Loss</v>
      </c>
      <c r="AN1005" s="44" t="str">
        <f t="shared" si="232"/>
        <v>Win</v>
      </c>
      <c r="AO1005" s="44" t="str">
        <f t="shared" si="233"/>
        <v>Loss</v>
      </c>
      <c r="AP1005" s="44">
        <f t="shared" si="234"/>
        <v>-50</v>
      </c>
      <c r="AQ1005" s="44">
        <f t="shared" si="235"/>
        <v>120.5</v>
      </c>
      <c r="AR1005" s="44">
        <f t="shared" si="236"/>
        <v>-50</v>
      </c>
      <c r="AS1005" s="99" t="str">
        <f t="shared" si="237"/>
        <v>+</v>
      </c>
      <c r="AT1005" s="99" t="str">
        <f t="shared" si="238"/>
        <v>n/a</v>
      </c>
      <c r="AU1005" s="99" t="str">
        <f t="shared" si="239"/>
        <v>-</v>
      </c>
      <c r="AV1005" s="99" t="str">
        <f t="shared" si="240"/>
        <v>-</v>
      </c>
      <c r="AW1005" s="99" t="str">
        <f t="shared" si="241"/>
        <v>-</v>
      </c>
    </row>
    <row r="1006" spans="1:49" ht="15">
      <c r="A1006" s="56">
        <v>43623</v>
      </c>
      <c r="B1006" s="57" t="s">
        <v>465</v>
      </c>
      <c r="C1006" s="57" t="s">
        <v>2338</v>
      </c>
      <c r="D1006" s="57" t="s">
        <v>3290</v>
      </c>
      <c r="E1006" s="57" t="s">
        <v>3291</v>
      </c>
      <c r="F1006" s="57" t="s">
        <v>2371</v>
      </c>
      <c r="G1006" s="57">
        <v>4</v>
      </c>
      <c r="H1006" s="57">
        <v>0</v>
      </c>
      <c r="I1006" s="57">
        <v>2.0499999999999998</v>
      </c>
      <c r="J1006" s="57">
        <v>3.91</v>
      </c>
      <c r="K1006" s="57">
        <v>2.91</v>
      </c>
      <c r="L1006" s="57">
        <v>-0.86</v>
      </c>
      <c r="M1006" s="57">
        <v>25</v>
      </c>
      <c r="N1006" s="57">
        <v>28</v>
      </c>
      <c r="O1006" s="57">
        <v>1</v>
      </c>
      <c r="P1006" s="57">
        <v>14</v>
      </c>
      <c r="Q1006" s="57">
        <v>13</v>
      </c>
      <c r="R1006" s="57">
        <v>0</v>
      </c>
      <c r="S1006" s="57">
        <v>0</v>
      </c>
      <c r="T1006" s="57">
        <v>100</v>
      </c>
      <c r="U1006" s="57">
        <v>48</v>
      </c>
      <c r="V1006" s="57">
        <v>20</v>
      </c>
      <c r="W1006" s="57">
        <v>32</v>
      </c>
      <c r="X1006" s="57">
        <v>42.86</v>
      </c>
      <c r="Y1006" s="57">
        <v>14.29</v>
      </c>
      <c r="Z1006" s="57">
        <v>42.86</v>
      </c>
      <c r="AA1006" s="57">
        <v>64.290000000000006</v>
      </c>
      <c r="AB1006" s="57">
        <v>38.46</v>
      </c>
      <c r="AC1006" s="57">
        <v>13</v>
      </c>
      <c r="AD1006" s="57">
        <v>8</v>
      </c>
      <c r="AE1006" s="57">
        <v>61.54</v>
      </c>
      <c r="AF1006" s="57">
        <v>37.5</v>
      </c>
      <c r="AI1006" s="45">
        <f t="shared" si="227"/>
        <v>-26.228999999999999</v>
      </c>
      <c r="AJ1006" s="46">
        <f t="shared" si="228"/>
        <v>26.228999999999999</v>
      </c>
      <c r="AK1006" s="63" t="str">
        <f t="shared" si="229"/>
        <v>N</v>
      </c>
      <c r="AL1006" s="63" t="str">
        <f t="shared" si="230"/>
        <v>N</v>
      </c>
      <c r="AM1006" s="44" t="str">
        <f t="shared" si="231"/>
        <v>Win</v>
      </c>
      <c r="AN1006" s="44" t="str">
        <f t="shared" si="232"/>
        <v>Loss</v>
      </c>
      <c r="AO1006" s="44" t="str">
        <f t="shared" si="233"/>
        <v>Loss</v>
      </c>
      <c r="AP1006" s="44">
        <f t="shared" si="234"/>
        <v>52.499999999999986</v>
      </c>
      <c r="AQ1006" s="44">
        <f t="shared" si="235"/>
        <v>-50</v>
      </c>
      <c r="AR1006" s="44">
        <f t="shared" si="236"/>
        <v>-50</v>
      </c>
      <c r="AS1006" s="99" t="str">
        <f t="shared" si="237"/>
        <v>+</v>
      </c>
      <c r="AT1006" s="99" t="str">
        <f t="shared" si="238"/>
        <v>-</v>
      </c>
      <c r="AU1006" s="99" t="str">
        <f t="shared" si="239"/>
        <v>+</v>
      </c>
      <c r="AV1006" s="99" t="str">
        <f t="shared" si="240"/>
        <v>+</v>
      </c>
      <c r="AW1006" s="99" t="str">
        <f t="shared" si="241"/>
        <v>-</v>
      </c>
    </row>
    <row r="1007" spans="1:49" ht="15">
      <c r="A1007" s="56">
        <v>43623</v>
      </c>
      <c r="B1007" s="57" t="s">
        <v>272</v>
      </c>
      <c r="C1007" s="57" t="s">
        <v>273</v>
      </c>
      <c r="D1007" s="57" t="s">
        <v>3292</v>
      </c>
      <c r="E1007" s="57" t="s">
        <v>275</v>
      </c>
      <c r="F1007" s="57" t="s">
        <v>2797</v>
      </c>
      <c r="G1007" s="57">
        <v>1</v>
      </c>
      <c r="H1007" s="57">
        <v>2</v>
      </c>
      <c r="I1007" s="57">
        <v>5.64</v>
      </c>
      <c r="J1007" s="57">
        <v>5.25</v>
      </c>
      <c r="K1007" s="57">
        <v>1.38</v>
      </c>
      <c r="L1007" s="57">
        <v>4.26</v>
      </c>
      <c r="M1007" s="57">
        <v>33</v>
      </c>
      <c r="N1007" s="57">
        <v>6</v>
      </c>
      <c r="O1007" s="57">
        <v>0</v>
      </c>
      <c r="P1007" s="57">
        <v>16</v>
      </c>
      <c r="Q1007" s="57">
        <v>3</v>
      </c>
      <c r="R1007" s="57">
        <v>0</v>
      </c>
      <c r="S1007" s="57">
        <v>0</v>
      </c>
      <c r="T1007" s="57">
        <v>0</v>
      </c>
      <c r="U1007" s="57">
        <v>39.39</v>
      </c>
      <c r="V1007" s="57">
        <v>3.03</v>
      </c>
      <c r="W1007" s="57">
        <v>57.58</v>
      </c>
      <c r="X1007" s="57">
        <v>0</v>
      </c>
      <c r="Y1007" s="57">
        <v>33.33</v>
      </c>
      <c r="Z1007" s="57">
        <v>66.67</v>
      </c>
      <c r="AA1007" s="57">
        <v>56.25</v>
      </c>
      <c r="AB1007" s="57">
        <v>0</v>
      </c>
      <c r="AC1007" s="57">
        <v>13</v>
      </c>
      <c r="AD1007" s="57">
        <v>3</v>
      </c>
      <c r="AE1007" s="57">
        <v>61.54</v>
      </c>
      <c r="AF1007" s="57">
        <v>0</v>
      </c>
      <c r="AI1007" s="45">
        <f t="shared" si="227"/>
        <v>6.6660000000000021</v>
      </c>
      <c r="AJ1007" s="46">
        <f t="shared" si="228"/>
        <v>-6.6660000000000021</v>
      </c>
      <c r="AK1007" s="63" t="str">
        <f t="shared" si="229"/>
        <v>N</v>
      </c>
      <c r="AL1007" s="63" t="str">
        <f t="shared" si="230"/>
        <v>N</v>
      </c>
      <c r="AM1007" s="44" t="str">
        <f t="shared" si="231"/>
        <v>Loss</v>
      </c>
      <c r="AN1007" s="44" t="str">
        <f t="shared" si="232"/>
        <v>Loss</v>
      </c>
      <c r="AO1007" s="44" t="str">
        <f t="shared" si="233"/>
        <v>Win</v>
      </c>
      <c r="AP1007" s="44">
        <f t="shared" si="234"/>
        <v>-50</v>
      </c>
      <c r="AQ1007" s="44">
        <f t="shared" si="235"/>
        <v>-50</v>
      </c>
      <c r="AR1007" s="44">
        <f t="shared" si="236"/>
        <v>19</v>
      </c>
      <c r="AS1007" s="99" t="str">
        <f t="shared" si="237"/>
        <v>-</v>
      </c>
      <c r="AT1007" s="99" t="str">
        <f t="shared" si="238"/>
        <v>n/a</v>
      </c>
      <c r="AU1007" s="99" t="str">
        <f t="shared" si="239"/>
        <v>+</v>
      </c>
      <c r="AV1007" s="99" t="str">
        <f t="shared" si="240"/>
        <v>+</v>
      </c>
      <c r="AW1007" s="99" t="str">
        <f t="shared" si="241"/>
        <v>+</v>
      </c>
    </row>
    <row r="1008" spans="1:49" ht="15">
      <c r="A1008" s="56">
        <v>43623</v>
      </c>
      <c r="B1008" s="57" t="s">
        <v>272</v>
      </c>
      <c r="C1008" s="57" t="s">
        <v>286</v>
      </c>
      <c r="D1008" s="57" t="s">
        <v>3293</v>
      </c>
      <c r="E1008" s="57" t="s">
        <v>2804</v>
      </c>
      <c r="F1008" s="57" t="s">
        <v>2027</v>
      </c>
      <c r="G1008" s="57">
        <v>2</v>
      </c>
      <c r="H1008" s="57">
        <v>2</v>
      </c>
      <c r="I1008" s="57">
        <v>1.54</v>
      </c>
      <c r="J1008" s="57">
        <v>4.75</v>
      </c>
      <c r="K1008" s="57">
        <v>4.3099999999999996</v>
      </c>
      <c r="L1008" s="57">
        <v>-2.77</v>
      </c>
      <c r="M1008" s="57">
        <v>28</v>
      </c>
      <c r="N1008" s="57">
        <v>9</v>
      </c>
      <c r="O1008" s="57">
        <v>0</v>
      </c>
      <c r="P1008" s="57">
        <v>15</v>
      </c>
      <c r="Q1008" s="57">
        <v>4</v>
      </c>
      <c r="R1008" s="57">
        <v>0</v>
      </c>
      <c r="S1008" s="57">
        <v>0</v>
      </c>
      <c r="T1008" s="57">
        <v>0</v>
      </c>
      <c r="U1008" s="57">
        <v>46.43</v>
      </c>
      <c r="V1008" s="57">
        <v>10.71</v>
      </c>
      <c r="W1008" s="57">
        <v>42.86</v>
      </c>
      <c r="X1008" s="57">
        <v>33.33</v>
      </c>
      <c r="Y1008" s="57">
        <v>11.11</v>
      </c>
      <c r="Z1008" s="57">
        <v>55.56</v>
      </c>
      <c r="AA1008" s="57">
        <v>46.67</v>
      </c>
      <c r="AB1008" s="57">
        <v>75</v>
      </c>
      <c r="AC1008" s="57">
        <v>11</v>
      </c>
      <c r="AD1008" s="57">
        <v>6</v>
      </c>
      <c r="AE1008" s="57">
        <v>72.73</v>
      </c>
      <c r="AF1008" s="57">
        <v>50</v>
      </c>
      <c r="AI1008" s="45">
        <f t="shared" si="227"/>
        <v>5.12</v>
      </c>
      <c r="AJ1008" s="46">
        <f t="shared" si="228"/>
        <v>-5.12</v>
      </c>
      <c r="AK1008" s="63" t="str">
        <f t="shared" si="229"/>
        <v>N</v>
      </c>
      <c r="AL1008" s="63" t="str">
        <f t="shared" si="230"/>
        <v>N</v>
      </c>
      <c r="AM1008" s="44" t="str">
        <f t="shared" si="231"/>
        <v>Loss</v>
      </c>
      <c r="AN1008" s="44" t="str">
        <f t="shared" si="232"/>
        <v>Win</v>
      </c>
      <c r="AO1008" s="44" t="str">
        <f t="shared" si="233"/>
        <v>Loss</v>
      </c>
      <c r="AP1008" s="44">
        <f t="shared" si="234"/>
        <v>-50</v>
      </c>
      <c r="AQ1008" s="44">
        <f t="shared" si="235"/>
        <v>187.5</v>
      </c>
      <c r="AR1008" s="44">
        <f t="shared" si="236"/>
        <v>-50</v>
      </c>
      <c r="AS1008" s="99" t="str">
        <f t="shared" si="237"/>
        <v>+</v>
      </c>
      <c r="AT1008" s="99" t="str">
        <f t="shared" si="238"/>
        <v>n/a</v>
      </c>
      <c r="AU1008" s="99" t="str">
        <f t="shared" si="239"/>
        <v>+</v>
      </c>
      <c r="AV1008" s="99" t="str">
        <f t="shared" si="240"/>
        <v>-</v>
      </c>
      <c r="AW1008" s="99" t="str">
        <f t="shared" si="241"/>
        <v>+</v>
      </c>
    </row>
    <row r="1009" spans="1:49" ht="15">
      <c r="A1009" s="56">
        <v>43623</v>
      </c>
      <c r="B1009" s="57" t="s">
        <v>420</v>
      </c>
      <c r="C1009" s="57" t="s">
        <v>920</v>
      </c>
      <c r="D1009" s="57" t="s">
        <v>3294</v>
      </c>
      <c r="E1009" s="57" t="s">
        <v>926</v>
      </c>
      <c r="F1009" s="57" t="s">
        <v>1189</v>
      </c>
      <c r="G1009" s="57">
        <v>2</v>
      </c>
      <c r="H1009" s="57">
        <v>0</v>
      </c>
      <c r="I1009" s="57">
        <v>3.22</v>
      </c>
      <c r="J1009" s="57">
        <v>3.92</v>
      </c>
      <c r="K1009" s="57">
        <v>1.92</v>
      </c>
      <c r="L1009" s="57">
        <v>1.3</v>
      </c>
      <c r="M1009" s="57">
        <v>41</v>
      </c>
      <c r="N1009" s="57">
        <v>44</v>
      </c>
      <c r="O1009" s="57">
        <v>2</v>
      </c>
      <c r="P1009" s="57">
        <v>19</v>
      </c>
      <c r="Q1009" s="57">
        <v>22</v>
      </c>
      <c r="R1009" s="57">
        <v>50</v>
      </c>
      <c r="S1009" s="57">
        <v>0</v>
      </c>
      <c r="T1009" s="57">
        <v>50</v>
      </c>
      <c r="U1009" s="57">
        <v>31.71</v>
      </c>
      <c r="V1009" s="57">
        <v>19.510000000000002</v>
      </c>
      <c r="W1009" s="57">
        <v>48.78</v>
      </c>
      <c r="X1009" s="57">
        <v>45.45</v>
      </c>
      <c r="Y1009" s="57">
        <v>29.55</v>
      </c>
      <c r="Z1009" s="57">
        <v>25</v>
      </c>
      <c r="AA1009" s="57">
        <v>42.11</v>
      </c>
      <c r="AB1009" s="57">
        <v>40.909999999999997</v>
      </c>
      <c r="AC1009" s="57">
        <v>8</v>
      </c>
      <c r="AD1009" s="57">
        <v>32</v>
      </c>
      <c r="AE1009" s="57">
        <v>50</v>
      </c>
      <c r="AF1009" s="57">
        <v>46.88</v>
      </c>
      <c r="AI1009" s="45">
        <f t="shared" si="227"/>
        <v>-8.5080000000000009</v>
      </c>
      <c r="AJ1009" s="46">
        <f t="shared" si="228"/>
        <v>8.5080000000000009</v>
      </c>
      <c r="AK1009" s="63" t="str">
        <f t="shared" si="229"/>
        <v>N</v>
      </c>
      <c r="AL1009" s="63" t="str">
        <f t="shared" si="230"/>
        <v>N</v>
      </c>
      <c r="AM1009" s="44" t="str">
        <f t="shared" si="231"/>
        <v>Win</v>
      </c>
      <c r="AN1009" s="44" t="str">
        <f t="shared" si="232"/>
        <v>Loss</v>
      </c>
      <c r="AO1009" s="44" t="str">
        <f t="shared" si="233"/>
        <v>Loss</v>
      </c>
      <c r="AP1009" s="44">
        <f t="shared" si="234"/>
        <v>111</v>
      </c>
      <c r="AQ1009" s="44">
        <f t="shared" si="235"/>
        <v>-50</v>
      </c>
      <c r="AR1009" s="44">
        <f t="shared" si="236"/>
        <v>-50</v>
      </c>
      <c r="AS1009" s="99" t="str">
        <f t="shared" si="237"/>
        <v>-</v>
      </c>
      <c r="AT1009" s="99" t="str">
        <f t="shared" si="238"/>
        <v>-</v>
      </c>
      <c r="AU1009" s="99" t="str">
        <f t="shared" si="239"/>
        <v>-</v>
      </c>
      <c r="AV1009" s="99" t="str">
        <f t="shared" si="240"/>
        <v>+</v>
      </c>
      <c r="AW1009" s="99" t="str">
        <f t="shared" si="241"/>
        <v>-</v>
      </c>
    </row>
    <row r="1010" spans="1:49" ht="15">
      <c r="A1010" s="56">
        <v>43623</v>
      </c>
      <c r="B1010" s="57" t="s">
        <v>420</v>
      </c>
      <c r="C1010" s="57" t="s">
        <v>931</v>
      </c>
      <c r="D1010" s="57" t="s">
        <v>3295</v>
      </c>
      <c r="E1010" s="57" t="s">
        <v>1068</v>
      </c>
      <c r="F1010" s="57" t="s">
        <v>1064</v>
      </c>
      <c r="G1010" s="57">
        <v>2</v>
      </c>
      <c r="H1010" s="57">
        <v>0</v>
      </c>
      <c r="I1010" s="57">
        <v>1.1100000000000001</v>
      </c>
      <c r="J1010" s="57">
        <v>8.0500000000000007</v>
      </c>
      <c r="K1010" s="57">
        <v>12.61</v>
      </c>
      <c r="L1010" s="57">
        <v>-11.5</v>
      </c>
      <c r="M1010" s="57">
        <v>31</v>
      </c>
      <c r="N1010" s="57">
        <v>29</v>
      </c>
      <c r="O1010" s="57">
        <v>2</v>
      </c>
      <c r="P1010" s="57">
        <v>16</v>
      </c>
      <c r="Q1010" s="57">
        <v>14</v>
      </c>
      <c r="R1010" s="57">
        <v>50</v>
      </c>
      <c r="S1010" s="57">
        <v>0</v>
      </c>
      <c r="T1010" s="57">
        <v>50</v>
      </c>
      <c r="U1010" s="57">
        <v>48.39</v>
      </c>
      <c r="V1010" s="57">
        <v>22.58</v>
      </c>
      <c r="W1010" s="57">
        <v>29.03</v>
      </c>
      <c r="X1010" s="57">
        <v>17.239999999999998</v>
      </c>
      <c r="Y1010" s="57">
        <v>17.239999999999998</v>
      </c>
      <c r="Z1010" s="57">
        <v>65.52</v>
      </c>
      <c r="AA1010" s="57">
        <v>56.25</v>
      </c>
      <c r="AB1010" s="57">
        <v>0</v>
      </c>
      <c r="AC1010" s="57">
        <v>14</v>
      </c>
      <c r="AD1010" s="57">
        <v>3</v>
      </c>
      <c r="AE1010" s="57">
        <v>71.430000000000007</v>
      </c>
      <c r="AF1010" s="57">
        <v>66.67</v>
      </c>
      <c r="AI1010" s="45">
        <f t="shared" si="227"/>
        <v>14.061999999999998</v>
      </c>
      <c r="AJ1010" s="46">
        <f t="shared" si="228"/>
        <v>-14.061999999999998</v>
      </c>
      <c r="AK1010" s="63" t="str">
        <f t="shared" si="229"/>
        <v>N</v>
      </c>
      <c r="AL1010" s="63" t="str">
        <f t="shared" si="230"/>
        <v>N</v>
      </c>
      <c r="AM1010" s="44" t="str">
        <f t="shared" si="231"/>
        <v>Win</v>
      </c>
      <c r="AN1010" s="44" t="str">
        <f t="shared" si="232"/>
        <v>Loss</v>
      </c>
      <c r="AO1010" s="44" t="str">
        <f t="shared" si="233"/>
        <v>Loss</v>
      </c>
      <c r="AP1010" s="44">
        <f t="shared" si="234"/>
        <v>5.5000000000000071</v>
      </c>
      <c r="AQ1010" s="44">
        <f t="shared" si="235"/>
        <v>-50</v>
      </c>
      <c r="AR1010" s="44">
        <f t="shared" si="236"/>
        <v>-50</v>
      </c>
      <c r="AS1010" s="99" t="str">
        <f t="shared" si="237"/>
        <v>+</v>
      </c>
      <c r="AT1010" s="99" t="str">
        <f t="shared" si="238"/>
        <v>-</v>
      </c>
      <c r="AU1010" s="99" t="str">
        <f t="shared" si="239"/>
        <v>+</v>
      </c>
      <c r="AV1010" s="99" t="str">
        <f t="shared" si="240"/>
        <v>+</v>
      </c>
      <c r="AW1010" s="99" t="str">
        <f t="shared" si="241"/>
        <v>+</v>
      </c>
    </row>
    <row r="1011" spans="1:49" ht="15">
      <c r="A1011" s="56">
        <v>43623</v>
      </c>
      <c r="B1011" s="57" t="s">
        <v>272</v>
      </c>
      <c r="C1011" s="57" t="s">
        <v>373</v>
      </c>
      <c r="D1011" s="57" t="s">
        <v>3296</v>
      </c>
      <c r="E1011" s="57" t="s">
        <v>2760</v>
      </c>
      <c r="F1011" s="57" t="s">
        <v>805</v>
      </c>
      <c r="G1011" s="57">
        <v>0</v>
      </c>
      <c r="H1011" s="57">
        <v>1</v>
      </c>
      <c r="I1011" s="57">
        <v>1.64</v>
      </c>
      <c r="J1011" s="57">
        <v>4.55</v>
      </c>
      <c r="K1011" s="57">
        <v>3.78</v>
      </c>
      <c r="L1011" s="57">
        <v>-2.14</v>
      </c>
      <c r="M1011" s="57">
        <v>7</v>
      </c>
      <c r="N1011" s="57">
        <v>28</v>
      </c>
      <c r="O1011" s="57">
        <v>0</v>
      </c>
      <c r="P1011" s="57">
        <v>4</v>
      </c>
      <c r="Q1011" s="57">
        <v>14</v>
      </c>
      <c r="R1011" s="57">
        <v>0</v>
      </c>
      <c r="S1011" s="57">
        <v>0</v>
      </c>
      <c r="T1011" s="57">
        <v>0</v>
      </c>
      <c r="U1011" s="57">
        <v>42.86</v>
      </c>
      <c r="V1011" s="57">
        <v>14.29</v>
      </c>
      <c r="W1011" s="57">
        <v>42.86</v>
      </c>
      <c r="X1011" s="57">
        <v>46.43</v>
      </c>
      <c r="Y1011" s="57">
        <v>14.29</v>
      </c>
      <c r="Z1011" s="57">
        <v>39.29</v>
      </c>
      <c r="AA1011" s="57">
        <v>75</v>
      </c>
      <c r="AB1011" s="57">
        <v>50</v>
      </c>
      <c r="AC1011" s="57">
        <v>2</v>
      </c>
      <c r="AD1011" s="57">
        <v>9</v>
      </c>
      <c r="AE1011" s="57">
        <v>100</v>
      </c>
      <c r="AF1011" s="57">
        <v>66.67</v>
      </c>
      <c r="AI1011" s="45">
        <f t="shared" si="227"/>
        <v>-1.427999999999999</v>
      </c>
      <c r="AJ1011" s="46">
        <f t="shared" si="228"/>
        <v>1.427999999999999</v>
      </c>
      <c r="AK1011" s="63" t="str">
        <f t="shared" si="229"/>
        <v>Y</v>
      </c>
      <c r="AL1011" s="63" t="str">
        <f t="shared" si="230"/>
        <v>N</v>
      </c>
      <c r="AM1011" s="44" t="str">
        <f t="shared" si="231"/>
        <v>Loss</v>
      </c>
      <c r="AN1011" s="44" t="str">
        <f t="shared" si="232"/>
        <v>Loss</v>
      </c>
      <c r="AO1011" s="44" t="str">
        <f t="shared" si="233"/>
        <v>Win</v>
      </c>
      <c r="AP1011" s="44">
        <f t="shared" si="234"/>
        <v>-50</v>
      </c>
      <c r="AQ1011" s="44">
        <f t="shared" si="235"/>
        <v>-50</v>
      </c>
      <c r="AR1011" s="44">
        <f t="shared" si="236"/>
        <v>139</v>
      </c>
      <c r="AS1011" s="99" t="str">
        <f t="shared" si="237"/>
        <v>+</v>
      </c>
      <c r="AT1011" s="99" t="str">
        <f t="shared" si="238"/>
        <v>n/a</v>
      </c>
      <c r="AU1011" s="99" t="str">
        <f t="shared" si="239"/>
        <v>-</v>
      </c>
      <c r="AV1011" s="99" t="str">
        <f t="shared" si="240"/>
        <v>+</v>
      </c>
      <c r="AW1011" s="99" t="str">
        <f t="shared" si="241"/>
        <v>-</v>
      </c>
    </row>
    <row r="1012" spans="1:49" ht="15">
      <c r="A1012" s="56">
        <v>43623</v>
      </c>
      <c r="B1012" s="57" t="s">
        <v>958</v>
      </c>
      <c r="C1012" s="57" t="s">
        <v>959</v>
      </c>
      <c r="D1012" s="57" t="s">
        <v>3297</v>
      </c>
      <c r="E1012" s="57" t="s">
        <v>2138</v>
      </c>
      <c r="F1012" s="57" t="s">
        <v>1090</v>
      </c>
      <c r="G1012" s="57">
        <v>2</v>
      </c>
      <c r="H1012" s="57">
        <v>3</v>
      </c>
      <c r="I1012" s="57">
        <v>3.56</v>
      </c>
      <c r="J1012" s="57">
        <v>2.95</v>
      </c>
      <c r="K1012" s="57">
        <v>2.16</v>
      </c>
      <c r="L1012" s="57">
        <v>1.4</v>
      </c>
      <c r="M1012" s="57">
        <v>11</v>
      </c>
      <c r="N1012" s="57">
        <v>13</v>
      </c>
      <c r="O1012" s="57">
        <v>1</v>
      </c>
      <c r="P1012" s="57">
        <v>7</v>
      </c>
      <c r="Q1012" s="57">
        <v>6</v>
      </c>
      <c r="R1012" s="57">
        <v>0</v>
      </c>
      <c r="S1012" s="57">
        <v>0</v>
      </c>
      <c r="T1012" s="57">
        <v>100</v>
      </c>
      <c r="U1012" s="57">
        <v>36.36</v>
      </c>
      <c r="V1012" s="57">
        <v>27.27</v>
      </c>
      <c r="W1012" s="57">
        <v>36.36</v>
      </c>
      <c r="X1012" s="57">
        <v>53.85</v>
      </c>
      <c r="Y1012" s="57">
        <v>23.08</v>
      </c>
      <c r="Z1012" s="57">
        <v>23.08</v>
      </c>
      <c r="AA1012" s="57">
        <v>42.86</v>
      </c>
      <c r="AB1012" s="57">
        <v>50</v>
      </c>
      <c r="AC1012" s="57">
        <v>0</v>
      </c>
      <c r="AD1012" s="57">
        <v>9</v>
      </c>
      <c r="AE1012" s="57">
        <v>0</v>
      </c>
      <c r="AF1012" s="57">
        <v>55.56</v>
      </c>
      <c r="AI1012" s="45">
        <f t="shared" si="227"/>
        <v>-35.735000000000007</v>
      </c>
      <c r="AJ1012" s="46">
        <f t="shared" si="228"/>
        <v>35.735000000000007</v>
      </c>
      <c r="AK1012" s="63" t="str">
        <f t="shared" si="229"/>
        <v>N</v>
      </c>
      <c r="AL1012" s="63" t="str">
        <f t="shared" si="230"/>
        <v>N</v>
      </c>
      <c r="AM1012" s="44" t="str">
        <f t="shared" si="231"/>
        <v>Loss</v>
      </c>
      <c r="AN1012" s="44" t="str">
        <f t="shared" si="232"/>
        <v>Loss</v>
      </c>
      <c r="AO1012" s="44" t="str">
        <f t="shared" si="233"/>
        <v>Win</v>
      </c>
      <c r="AP1012" s="44">
        <f t="shared" si="234"/>
        <v>-50</v>
      </c>
      <c r="AQ1012" s="44">
        <f t="shared" si="235"/>
        <v>-50</v>
      </c>
      <c r="AR1012" s="44">
        <f t="shared" si="236"/>
        <v>58</v>
      </c>
      <c r="AS1012" s="99" t="str">
        <f t="shared" si="237"/>
        <v>-</v>
      </c>
      <c r="AT1012" s="99" t="str">
        <f t="shared" si="238"/>
        <v>-</v>
      </c>
      <c r="AU1012" s="99" t="str">
        <f t="shared" si="239"/>
        <v>-</v>
      </c>
      <c r="AV1012" s="99" t="str">
        <f t="shared" si="240"/>
        <v>-</v>
      </c>
      <c r="AW1012" s="99" t="str">
        <f t="shared" si="241"/>
        <v>-</v>
      </c>
    </row>
    <row r="1013" spans="1:49" ht="15">
      <c r="A1013" s="56">
        <v>43623</v>
      </c>
      <c r="B1013" s="57" t="s">
        <v>395</v>
      </c>
      <c r="C1013" s="57" t="s">
        <v>396</v>
      </c>
      <c r="D1013" s="57" t="s">
        <v>3298</v>
      </c>
      <c r="E1013" s="57" t="s">
        <v>3299</v>
      </c>
      <c r="F1013" s="57" t="s">
        <v>3300</v>
      </c>
      <c r="G1013" s="57">
        <v>2</v>
      </c>
      <c r="H1013" s="57">
        <v>2</v>
      </c>
      <c r="I1013" s="57">
        <v>1.37</v>
      </c>
      <c r="J1013" s="57">
        <v>4.53</v>
      </c>
      <c r="K1013" s="57">
        <v>7.69</v>
      </c>
      <c r="L1013" s="57">
        <v>-6.32</v>
      </c>
      <c r="M1013" s="57">
        <v>11</v>
      </c>
      <c r="N1013" s="57">
        <v>12</v>
      </c>
      <c r="O1013" s="57">
        <v>1</v>
      </c>
      <c r="P1013" s="57">
        <v>5</v>
      </c>
      <c r="Q1013" s="57">
        <v>6</v>
      </c>
      <c r="R1013" s="57">
        <v>100</v>
      </c>
      <c r="S1013" s="57">
        <v>0</v>
      </c>
      <c r="T1013" s="57">
        <v>0</v>
      </c>
      <c r="U1013" s="57">
        <v>54.55</v>
      </c>
      <c r="V1013" s="57">
        <v>18.18</v>
      </c>
      <c r="W1013" s="57">
        <v>27.27</v>
      </c>
      <c r="X1013" s="57">
        <v>8.33</v>
      </c>
      <c r="Y1013" s="57">
        <v>41.67</v>
      </c>
      <c r="Z1013" s="57">
        <v>50</v>
      </c>
      <c r="AA1013" s="57">
        <v>40</v>
      </c>
      <c r="AB1013" s="57">
        <v>16.670000000000002</v>
      </c>
      <c r="AC1013" s="57">
        <v>7</v>
      </c>
      <c r="AD1013" s="57">
        <v>5</v>
      </c>
      <c r="AE1013" s="57">
        <v>71.430000000000007</v>
      </c>
      <c r="AF1013" s="57">
        <v>0</v>
      </c>
      <c r="AI1013" s="45">
        <f t="shared" si="227"/>
        <v>41.440999999999995</v>
      </c>
      <c r="AJ1013" s="46">
        <f t="shared" si="228"/>
        <v>-41.440999999999995</v>
      </c>
      <c r="AK1013" s="63" t="str">
        <f t="shared" si="229"/>
        <v>Y</v>
      </c>
      <c r="AL1013" s="63" t="str">
        <f t="shared" si="230"/>
        <v>N</v>
      </c>
      <c r="AM1013" s="44" t="str">
        <f t="shared" si="231"/>
        <v>Loss</v>
      </c>
      <c r="AN1013" s="44" t="str">
        <f t="shared" si="232"/>
        <v>Win</v>
      </c>
      <c r="AO1013" s="44" t="str">
        <f t="shared" si="233"/>
        <v>Loss</v>
      </c>
      <c r="AP1013" s="44">
        <f t="shared" si="234"/>
        <v>-50</v>
      </c>
      <c r="AQ1013" s="44">
        <f t="shared" si="235"/>
        <v>176.5</v>
      </c>
      <c r="AR1013" s="44">
        <f t="shared" si="236"/>
        <v>-50</v>
      </c>
      <c r="AS1013" s="99" t="str">
        <f t="shared" si="237"/>
        <v>+</v>
      </c>
      <c r="AT1013" s="99" t="str">
        <f t="shared" si="238"/>
        <v>+</v>
      </c>
      <c r="AU1013" s="99" t="str">
        <f t="shared" si="239"/>
        <v>+</v>
      </c>
      <c r="AV1013" s="99" t="str">
        <f t="shared" si="240"/>
        <v>+</v>
      </c>
      <c r="AW1013" s="99" t="str">
        <f t="shared" si="241"/>
        <v>+</v>
      </c>
    </row>
    <row r="1014" spans="1:49" ht="15">
      <c r="A1014" s="56">
        <v>43623</v>
      </c>
      <c r="B1014" s="57" t="s">
        <v>351</v>
      </c>
      <c r="C1014" s="57" t="s">
        <v>1396</v>
      </c>
      <c r="D1014" s="57" t="s">
        <v>3301</v>
      </c>
      <c r="E1014" s="57" t="s">
        <v>3302</v>
      </c>
      <c r="F1014" s="57" t="s">
        <v>1398</v>
      </c>
      <c r="G1014" s="57">
        <v>0</v>
      </c>
      <c r="H1014" s="57">
        <v>3</v>
      </c>
      <c r="I1014" s="57">
        <v>5.13</v>
      </c>
      <c r="J1014" s="57">
        <v>3.98</v>
      </c>
      <c r="K1014" s="57">
        <v>1.56</v>
      </c>
      <c r="L1014" s="57">
        <v>3.57</v>
      </c>
      <c r="M1014" s="57">
        <v>35</v>
      </c>
      <c r="N1014" s="57">
        <v>36</v>
      </c>
      <c r="O1014" s="57">
        <v>2</v>
      </c>
      <c r="P1014" s="57">
        <v>18</v>
      </c>
      <c r="Q1014" s="57">
        <v>15</v>
      </c>
      <c r="R1014" s="57">
        <v>0</v>
      </c>
      <c r="S1014" s="57">
        <v>50</v>
      </c>
      <c r="T1014" s="57">
        <v>50</v>
      </c>
      <c r="U1014" s="57">
        <v>22.86</v>
      </c>
      <c r="V1014" s="57">
        <v>22.86</v>
      </c>
      <c r="W1014" s="57">
        <v>54.29</v>
      </c>
      <c r="X1014" s="57">
        <v>58.33</v>
      </c>
      <c r="Y1014" s="57">
        <v>11.11</v>
      </c>
      <c r="Z1014" s="57">
        <v>30.56</v>
      </c>
      <c r="AA1014" s="57">
        <v>27.78</v>
      </c>
      <c r="AB1014" s="57">
        <v>53.33</v>
      </c>
      <c r="AC1014" s="57">
        <v>13</v>
      </c>
      <c r="AD1014" s="57">
        <v>23</v>
      </c>
      <c r="AE1014" s="57">
        <v>38.46</v>
      </c>
      <c r="AF1014" s="57">
        <v>78.260000000000005</v>
      </c>
      <c r="AI1014" s="45">
        <f t="shared" si="227"/>
        <v>-20.664999999999999</v>
      </c>
      <c r="AJ1014" s="46">
        <f t="shared" si="228"/>
        <v>30.664999999999992</v>
      </c>
      <c r="AK1014" s="63" t="str">
        <f t="shared" si="229"/>
        <v>N</v>
      </c>
      <c r="AL1014" s="63" t="str">
        <f t="shared" si="230"/>
        <v>N</v>
      </c>
      <c r="AM1014" s="44" t="str">
        <f t="shared" si="231"/>
        <v>Loss</v>
      </c>
      <c r="AN1014" s="44" t="str">
        <f t="shared" si="232"/>
        <v>Loss</v>
      </c>
      <c r="AO1014" s="44" t="str">
        <f t="shared" si="233"/>
        <v>Win</v>
      </c>
      <c r="AP1014" s="44">
        <f t="shared" si="234"/>
        <v>-50</v>
      </c>
      <c r="AQ1014" s="44">
        <f t="shared" si="235"/>
        <v>-50</v>
      </c>
      <c r="AR1014" s="44">
        <f t="shared" si="236"/>
        <v>28</v>
      </c>
      <c r="AS1014" s="99" t="str">
        <f t="shared" si="237"/>
        <v>-</v>
      </c>
      <c r="AT1014" s="99" t="str">
        <f t="shared" si="238"/>
        <v>-</v>
      </c>
      <c r="AU1014" s="99" t="str">
        <f t="shared" si="239"/>
        <v>-</v>
      </c>
      <c r="AV1014" s="99" t="str">
        <f t="shared" si="240"/>
        <v>-</v>
      </c>
      <c r="AW1014" s="99" t="str">
        <f t="shared" si="241"/>
        <v>-</v>
      </c>
    </row>
    <row r="1015" spans="1:49" ht="15">
      <c r="A1015" s="56">
        <v>43623</v>
      </c>
      <c r="B1015" s="57" t="s">
        <v>334</v>
      </c>
      <c r="C1015" s="57" t="s">
        <v>335</v>
      </c>
      <c r="D1015" s="57" t="s">
        <v>3303</v>
      </c>
      <c r="E1015" s="57" t="s">
        <v>984</v>
      </c>
      <c r="F1015" s="57" t="s">
        <v>1106</v>
      </c>
      <c r="G1015" s="57">
        <v>2</v>
      </c>
      <c r="H1015" s="57">
        <v>2</v>
      </c>
      <c r="I1015" s="57">
        <v>2.91</v>
      </c>
      <c r="J1015" s="57">
        <v>3.36</v>
      </c>
      <c r="K1015" s="57">
        <v>2.1800000000000002</v>
      </c>
      <c r="L1015" s="57">
        <v>0.73</v>
      </c>
      <c r="M1015" s="57">
        <v>22</v>
      </c>
      <c r="N1015" s="57">
        <v>26</v>
      </c>
      <c r="O1015" s="57">
        <v>1</v>
      </c>
      <c r="P1015" s="57">
        <v>12</v>
      </c>
      <c r="Q1015" s="57">
        <v>13</v>
      </c>
      <c r="R1015" s="57">
        <v>0</v>
      </c>
      <c r="S1015" s="57">
        <v>100</v>
      </c>
      <c r="T1015" s="57">
        <v>0</v>
      </c>
      <c r="U1015" s="57">
        <v>22.73</v>
      </c>
      <c r="V1015" s="57">
        <v>40.909999999999997</v>
      </c>
      <c r="W1015" s="57">
        <v>36.36</v>
      </c>
      <c r="X1015" s="57">
        <v>19.23</v>
      </c>
      <c r="Y1015" s="57">
        <v>38.46</v>
      </c>
      <c r="Z1015" s="57">
        <v>42.31</v>
      </c>
      <c r="AA1015" s="57">
        <v>33.33</v>
      </c>
      <c r="AB1015" s="57">
        <v>23.08</v>
      </c>
      <c r="AC1015" s="57">
        <v>8</v>
      </c>
      <c r="AD1015" s="57">
        <v>12</v>
      </c>
      <c r="AE1015" s="57">
        <v>25</v>
      </c>
      <c r="AF1015" s="57">
        <v>16.670000000000002</v>
      </c>
      <c r="AI1015" s="45">
        <f t="shared" si="227"/>
        <v>12.135000000000002</v>
      </c>
      <c r="AJ1015" s="46">
        <f t="shared" si="228"/>
        <v>7.8649999999999967</v>
      </c>
      <c r="AK1015" s="63" t="str">
        <f t="shared" si="229"/>
        <v>N</v>
      </c>
      <c r="AL1015" s="63" t="str">
        <f t="shared" si="230"/>
        <v>N</v>
      </c>
      <c r="AM1015" s="44" t="str">
        <f t="shared" si="231"/>
        <v>Loss</v>
      </c>
      <c r="AN1015" s="44" t="str">
        <f t="shared" si="232"/>
        <v>Win</v>
      </c>
      <c r="AO1015" s="44" t="str">
        <f t="shared" si="233"/>
        <v>Loss</v>
      </c>
      <c r="AP1015" s="44">
        <f t="shared" si="234"/>
        <v>-50</v>
      </c>
      <c r="AQ1015" s="44">
        <f t="shared" si="235"/>
        <v>118</v>
      </c>
      <c r="AR1015" s="44">
        <f t="shared" si="236"/>
        <v>-50</v>
      </c>
      <c r="AS1015" s="99" t="str">
        <f t="shared" si="237"/>
        <v>-</v>
      </c>
      <c r="AT1015" s="99" t="str">
        <f t="shared" si="238"/>
        <v>-</v>
      </c>
      <c r="AU1015" s="99" t="str">
        <f t="shared" si="239"/>
        <v>+</v>
      </c>
      <c r="AV1015" s="99" t="str">
        <f t="shared" si="240"/>
        <v>+</v>
      </c>
      <c r="AW1015" s="99" t="str">
        <f t="shared" si="241"/>
        <v>+</v>
      </c>
    </row>
    <row r="1016" spans="1:49" ht="15">
      <c r="A1016" s="56">
        <v>43623</v>
      </c>
      <c r="B1016" s="57" t="s">
        <v>480</v>
      </c>
      <c r="C1016" s="57" t="s">
        <v>481</v>
      </c>
      <c r="D1016" s="57" t="s">
        <v>3304</v>
      </c>
      <c r="E1016" s="57" t="s">
        <v>1773</v>
      </c>
      <c r="F1016" s="57" t="s">
        <v>1473</v>
      </c>
      <c r="G1016" s="57">
        <v>1</v>
      </c>
      <c r="H1016" s="57">
        <v>1</v>
      </c>
      <c r="I1016" s="57">
        <v>1.46</v>
      </c>
      <c r="J1016" s="57">
        <v>4.29</v>
      </c>
      <c r="K1016" s="57">
        <v>6.12</v>
      </c>
      <c r="L1016" s="57">
        <v>-4.66</v>
      </c>
      <c r="M1016" s="57">
        <v>23</v>
      </c>
      <c r="N1016" s="57">
        <v>20</v>
      </c>
      <c r="O1016" s="57">
        <v>1</v>
      </c>
      <c r="P1016" s="57">
        <v>12</v>
      </c>
      <c r="Q1016" s="57">
        <v>10</v>
      </c>
      <c r="R1016" s="57">
        <v>0</v>
      </c>
      <c r="S1016" s="57">
        <v>0</v>
      </c>
      <c r="T1016" s="57">
        <v>100</v>
      </c>
      <c r="U1016" s="57">
        <v>47.83</v>
      </c>
      <c r="V1016" s="57">
        <v>21.74</v>
      </c>
      <c r="W1016" s="57">
        <v>30.43</v>
      </c>
      <c r="X1016" s="57">
        <v>25</v>
      </c>
      <c r="Y1016" s="57">
        <v>35</v>
      </c>
      <c r="Z1016" s="57">
        <v>40</v>
      </c>
      <c r="AA1016" s="57">
        <v>66.67</v>
      </c>
      <c r="AB1016" s="57">
        <v>10</v>
      </c>
      <c r="AC1016" s="57">
        <v>16</v>
      </c>
      <c r="AD1016" s="57">
        <v>11</v>
      </c>
      <c r="AE1016" s="57">
        <v>56.25</v>
      </c>
      <c r="AF1016" s="57">
        <v>36.36</v>
      </c>
      <c r="AI1016" s="45">
        <f t="shared" si="227"/>
        <v>-24.845999999999997</v>
      </c>
      <c r="AJ1016" s="46">
        <f t="shared" si="228"/>
        <v>24.845999999999997</v>
      </c>
      <c r="AK1016" s="63" t="str">
        <f t="shared" si="229"/>
        <v>N</v>
      </c>
      <c r="AL1016" s="63" t="str">
        <f t="shared" si="230"/>
        <v>N</v>
      </c>
      <c r="AM1016" s="44" t="str">
        <f t="shared" si="231"/>
        <v>Loss</v>
      </c>
      <c r="AN1016" s="44" t="str">
        <f t="shared" si="232"/>
        <v>Win</v>
      </c>
      <c r="AO1016" s="44" t="str">
        <f t="shared" si="233"/>
        <v>Loss</v>
      </c>
      <c r="AP1016" s="44">
        <f t="shared" si="234"/>
        <v>-50</v>
      </c>
      <c r="AQ1016" s="44">
        <f t="shared" si="235"/>
        <v>164.5</v>
      </c>
      <c r="AR1016" s="44">
        <f t="shared" si="236"/>
        <v>-50</v>
      </c>
      <c r="AS1016" s="99" t="str">
        <f t="shared" si="237"/>
        <v>+</v>
      </c>
      <c r="AT1016" s="99" t="str">
        <f t="shared" si="238"/>
        <v>-</v>
      </c>
      <c r="AU1016" s="99" t="str">
        <f t="shared" si="239"/>
        <v>+</v>
      </c>
      <c r="AV1016" s="99" t="str">
        <f t="shared" si="240"/>
        <v>+</v>
      </c>
      <c r="AW1016" s="99" t="str">
        <f t="shared" si="241"/>
        <v>-</v>
      </c>
    </row>
    <row r="1017" spans="1:49" ht="15">
      <c r="A1017" s="56">
        <v>43623</v>
      </c>
      <c r="B1017" s="57" t="s">
        <v>267</v>
      </c>
      <c r="C1017" s="57" t="s">
        <v>1107</v>
      </c>
      <c r="D1017" s="57" t="s">
        <v>3305</v>
      </c>
      <c r="E1017" s="57" t="s">
        <v>2524</v>
      </c>
      <c r="F1017" s="57" t="s">
        <v>2202</v>
      </c>
      <c r="G1017" s="57">
        <v>2</v>
      </c>
      <c r="H1017" s="57">
        <v>1</v>
      </c>
      <c r="I1017" s="57">
        <v>3.41</v>
      </c>
      <c r="J1017" s="57">
        <v>3.61</v>
      </c>
      <c r="K1017" s="57">
        <v>1.9</v>
      </c>
      <c r="L1017" s="57">
        <v>1.51</v>
      </c>
      <c r="M1017" s="57">
        <v>2</v>
      </c>
      <c r="N1017" s="57">
        <v>9</v>
      </c>
      <c r="O1017" s="57">
        <v>0</v>
      </c>
      <c r="P1017" s="57">
        <v>0</v>
      </c>
      <c r="Q1017" s="57">
        <v>4</v>
      </c>
      <c r="R1017" s="57">
        <v>0</v>
      </c>
      <c r="S1017" s="57">
        <v>0</v>
      </c>
      <c r="T1017" s="57">
        <v>0</v>
      </c>
      <c r="U1017" s="57">
        <v>50</v>
      </c>
      <c r="V1017" s="57">
        <v>0</v>
      </c>
      <c r="W1017" s="57">
        <v>50</v>
      </c>
      <c r="X1017" s="57">
        <v>66.67</v>
      </c>
      <c r="Y1017" s="57">
        <v>11.11</v>
      </c>
      <c r="Z1017" s="57">
        <v>22.22</v>
      </c>
      <c r="AA1017" s="57">
        <v>0</v>
      </c>
      <c r="AB1017" s="57">
        <v>100</v>
      </c>
      <c r="AC1017" s="57">
        <v>1</v>
      </c>
      <c r="AD1017" s="57">
        <v>8</v>
      </c>
      <c r="AE1017" s="57">
        <v>100</v>
      </c>
      <c r="AF1017" s="57">
        <v>62.5</v>
      </c>
      <c r="AI1017" s="45">
        <f t="shared" si="227"/>
        <v>-10.001000000000001</v>
      </c>
      <c r="AJ1017" s="46">
        <f t="shared" si="228"/>
        <v>10.001000000000001</v>
      </c>
      <c r="AK1017" s="63" t="str">
        <f t="shared" si="229"/>
        <v>N</v>
      </c>
      <c r="AL1017" s="63" t="str">
        <f t="shared" si="230"/>
        <v>Y</v>
      </c>
      <c r="AM1017" s="44" t="str">
        <f t="shared" si="231"/>
        <v>Win</v>
      </c>
      <c r="AN1017" s="44" t="str">
        <f t="shared" si="232"/>
        <v>Loss</v>
      </c>
      <c r="AO1017" s="44" t="str">
        <f t="shared" si="233"/>
        <v>Loss</v>
      </c>
      <c r="AP1017" s="44">
        <f t="shared" si="234"/>
        <v>120.5</v>
      </c>
      <c r="AQ1017" s="44">
        <f t="shared" si="235"/>
        <v>-50</v>
      </c>
      <c r="AR1017" s="44">
        <f t="shared" si="236"/>
        <v>-50</v>
      </c>
      <c r="AS1017" s="99" t="str">
        <f t="shared" si="237"/>
        <v>-</v>
      </c>
      <c r="AT1017" s="99" t="str">
        <f t="shared" si="238"/>
        <v>n/a</v>
      </c>
      <c r="AU1017" s="99" t="str">
        <f t="shared" si="239"/>
        <v>-</v>
      </c>
      <c r="AV1017" s="99" t="str">
        <f t="shared" si="240"/>
        <v>-</v>
      </c>
      <c r="AW1017" s="99" t="str">
        <f t="shared" si="241"/>
        <v>-</v>
      </c>
    </row>
    <row r="1018" spans="1:49" ht="15">
      <c r="A1018" s="56">
        <v>43623</v>
      </c>
      <c r="B1018" s="57" t="s">
        <v>395</v>
      </c>
      <c r="C1018" s="57" t="s">
        <v>436</v>
      </c>
      <c r="D1018" s="57" t="s">
        <v>3306</v>
      </c>
      <c r="E1018" s="57" t="s">
        <v>272</v>
      </c>
      <c r="F1018" s="57" t="s">
        <v>459</v>
      </c>
      <c r="G1018" s="57">
        <v>2</v>
      </c>
      <c r="H1018" s="57">
        <v>2</v>
      </c>
      <c r="I1018" s="57">
        <v>1.8</v>
      </c>
      <c r="J1018" s="57">
        <v>3.58</v>
      </c>
      <c r="K1018" s="57">
        <v>4.9800000000000004</v>
      </c>
      <c r="L1018" s="57">
        <v>-3.18</v>
      </c>
      <c r="M1018" s="57">
        <v>8</v>
      </c>
      <c r="N1018" s="57">
        <v>10</v>
      </c>
      <c r="O1018" s="57">
        <v>0</v>
      </c>
      <c r="P1018" s="57">
        <v>4</v>
      </c>
      <c r="Q1018" s="57">
        <v>5</v>
      </c>
      <c r="R1018" s="57">
        <v>0</v>
      </c>
      <c r="S1018" s="57">
        <v>0</v>
      </c>
      <c r="T1018" s="57">
        <v>0</v>
      </c>
      <c r="U1018" s="57">
        <v>50</v>
      </c>
      <c r="V1018" s="57">
        <v>25</v>
      </c>
      <c r="W1018" s="57">
        <v>25</v>
      </c>
      <c r="X1018" s="57">
        <v>50</v>
      </c>
      <c r="Y1018" s="57">
        <v>30</v>
      </c>
      <c r="Z1018" s="57">
        <v>20</v>
      </c>
      <c r="AA1018" s="57">
        <v>75</v>
      </c>
      <c r="AB1018" s="57">
        <v>60</v>
      </c>
      <c r="AC1018" s="57">
        <v>7</v>
      </c>
      <c r="AD1018" s="57">
        <v>6</v>
      </c>
      <c r="AE1018" s="57">
        <v>57.14</v>
      </c>
      <c r="AF1018" s="57">
        <v>83.33</v>
      </c>
      <c r="AI1018" s="45">
        <f t="shared" si="227"/>
        <v>-1.5</v>
      </c>
      <c r="AJ1018" s="46">
        <f t="shared" si="228"/>
        <v>1.5</v>
      </c>
      <c r="AK1018" s="63" t="str">
        <f t="shared" si="229"/>
        <v>N</v>
      </c>
      <c r="AL1018" s="63" t="str">
        <f t="shared" si="230"/>
        <v>N</v>
      </c>
      <c r="AM1018" s="44" t="str">
        <f t="shared" si="231"/>
        <v>Loss</v>
      </c>
      <c r="AN1018" s="44" t="str">
        <f t="shared" si="232"/>
        <v>Win</v>
      </c>
      <c r="AO1018" s="44" t="str">
        <f t="shared" si="233"/>
        <v>Loss</v>
      </c>
      <c r="AP1018" s="44">
        <f t="shared" si="234"/>
        <v>-50</v>
      </c>
      <c r="AQ1018" s="44">
        <f t="shared" si="235"/>
        <v>129</v>
      </c>
      <c r="AR1018" s="44">
        <f t="shared" si="236"/>
        <v>-50</v>
      </c>
      <c r="AS1018" s="99" t="str">
        <f t="shared" si="237"/>
        <v>+</v>
      </c>
      <c r="AT1018" s="99" t="str">
        <f t="shared" si="238"/>
        <v>n/a</v>
      </c>
      <c r="AU1018" s="99" t="str">
        <f t="shared" si="239"/>
        <v>-</v>
      </c>
      <c r="AV1018" s="99" t="str">
        <f t="shared" si="240"/>
        <v>+</v>
      </c>
      <c r="AW1018" s="99" t="str">
        <f t="shared" si="241"/>
        <v>-</v>
      </c>
    </row>
    <row r="1019" spans="1:49" ht="15">
      <c r="A1019" s="56">
        <v>43623</v>
      </c>
      <c r="B1019" s="57" t="s">
        <v>395</v>
      </c>
      <c r="C1019" s="57" t="s">
        <v>436</v>
      </c>
      <c r="D1019" s="57" t="s">
        <v>3307</v>
      </c>
      <c r="E1019" s="57" t="s">
        <v>443</v>
      </c>
      <c r="F1019" s="57" t="s">
        <v>445</v>
      </c>
      <c r="G1019" s="57">
        <v>2</v>
      </c>
      <c r="H1019" s="57">
        <v>1</v>
      </c>
      <c r="I1019" s="57">
        <v>1.59</v>
      </c>
      <c r="J1019" s="57">
        <v>3.87</v>
      </c>
      <c r="K1019" s="57">
        <v>6.44</v>
      </c>
      <c r="L1019" s="57">
        <v>-4.8499999999999996</v>
      </c>
      <c r="M1019" s="57">
        <v>5</v>
      </c>
      <c r="N1019" s="57">
        <v>8</v>
      </c>
      <c r="O1019" s="57">
        <v>0</v>
      </c>
      <c r="P1019" s="57">
        <v>2</v>
      </c>
      <c r="Q1019" s="57">
        <v>4</v>
      </c>
      <c r="R1019" s="57">
        <v>0</v>
      </c>
      <c r="S1019" s="57">
        <v>0</v>
      </c>
      <c r="T1019" s="57">
        <v>0</v>
      </c>
      <c r="U1019" s="57">
        <v>40</v>
      </c>
      <c r="V1019" s="57">
        <v>0</v>
      </c>
      <c r="W1019" s="57">
        <v>60</v>
      </c>
      <c r="X1019" s="57">
        <v>37.5</v>
      </c>
      <c r="Y1019" s="57">
        <v>50</v>
      </c>
      <c r="Z1019" s="57">
        <v>12.5</v>
      </c>
      <c r="AA1019" s="57">
        <v>50</v>
      </c>
      <c r="AB1019" s="57">
        <v>25</v>
      </c>
      <c r="AC1019" s="57">
        <v>2</v>
      </c>
      <c r="AD1019" s="57">
        <v>4</v>
      </c>
      <c r="AE1019" s="57">
        <v>50</v>
      </c>
      <c r="AF1019" s="57">
        <v>25</v>
      </c>
      <c r="AI1019" s="45">
        <f t="shared" si="227"/>
        <v>-14</v>
      </c>
      <c r="AJ1019" s="46">
        <f t="shared" si="228"/>
        <v>14</v>
      </c>
      <c r="AK1019" s="63" t="str">
        <f t="shared" si="229"/>
        <v>N</v>
      </c>
      <c r="AL1019" s="63" t="str">
        <f t="shared" si="230"/>
        <v>N</v>
      </c>
      <c r="AM1019" s="44" t="str">
        <f t="shared" si="231"/>
        <v>Win</v>
      </c>
      <c r="AN1019" s="44" t="str">
        <f t="shared" si="232"/>
        <v>Loss</v>
      </c>
      <c r="AO1019" s="44" t="str">
        <f t="shared" si="233"/>
        <v>Loss</v>
      </c>
      <c r="AP1019" s="44">
        <f t="shared" si="234"/>
        <v>29.5</v>
      </c>
      <c r="AQ1019" s="44">
        <f t="shared" si="235"/>
        <v>-50</v>
      </c>
      <c r="AR1019" s="44">
        <f t="shared" si="236"/>
        <v>-50</v>
      </c>
      <c r="AS1019" s="99" t="str">
        <f t="shared" si="237"/>
        <v>+</v>
      </c>
      <c r="AT1019" s="99" t="str">
        <f t="shared" si="238"/>
        <v>n/a</v>
      </c>
      <c r="AU1019" s="99" t="str">
        <f t="shared" si="239"/>
        <v>+</v>
      </c>
      <c r="AV1019" s="99" t="str">
        <f t="shared" si="240"/>
        <v>+</v>
      </c>
      <c r="AW1019" s="99" t="str">
        <f t="shared" si="241"/>
        <v>-</v>
      </c>
    </row>
    <row r="1020" spans="1:49" ht="15">
      <c r="A1020" s="56">
        <v>43623</v>
      </c>
      <c r="B1020" s="57" t="s">
        <v>395</v>
      </c>
      <c r="C1020" s="57" t="s">
        <v>436</v>
      </c>
      <c r="D1020" s="57" t="s">
        <v>3308</v>
      </c>
      <c r="E1020" s="57" t="s">
        <v>390</v>
      </c>
      <c r="F1020" s="57" t="s">
        <v>446</v>
      </c>
      <c r="G1020" s="57">
        <v>1</v>
      </c>
      <c r="H1020" s="57">
        <v>1</v>
      </c>
      <c r="I1020" s="57">
        <v>2.64</v>
      </c>
      <c r="J1020" s="57">
        <v>3.1</v>
      </c>
      <c r="K1020" s="57">
        <v>2.91</v>
      </c>
      <c r="L1020" s="57">
        <v>-0.27</v>
      </c>
      <c r="M1020" s="57">
        <v>8</v>
      </c>
      <c r="N1020" s="57">
        <v>7</v>
      </c>
      <c r="O1020" s="57">
        <v>0</v>
      </c>
      <c r="P1020" s="57">
        <v>4</v>
      </c>
      <c r="Q1020" s="57">
        <v>3</v>
      </c>
      <c r="R1020" s="57">
        <v>0</v>
      </c>
      <c r="S1020" s="57">
        <v>0</v>
      </c>
      <c r="T1020" s="57">
        <v>0</v>
      </c>
      <c r="U1020" s="57">
        <v>25</v>
      </c>
      <c r="V1020" s="57">
        <v>25</v>
      </c>
      <c r="W1020" s="57">
        <v>50</v>
      </c>
      <c r="X1020" s="57">
        <v>57.14</v>
      </c>
      <c r="Y1020" s="57">
        <v>42.86</v>
      </c>
      <c r="Z1020" s="57">
        <v>0</v>
      </c>
      <c r="AA1020" s="57">
        <v>25</v>
      </c>
      <c r="AB1020" s="57">
        <v>33.33</v>
      </c>
      <c r="AC1020" s="57">
        <v>2</v>
      </c>
      <c r="AD1020" s="57">
        <v>6</v>
      </c>
      <c r="AE1020" s="57">
        <v>100</v>
      </c>
      <c r="AF1020" s="57">
        <v>66.67</v>
      </c>
      <c r="AI1020" s="45">
        <f t="shared" si="227"/>
        <v>-18.214000000000002</v>
      </c>
      <c r="AJ1020" s="46">
        <f t="shared" si="228"/>
        <v>18.214000000000002</v>
      </c>
      <c r="AK1020" s="63" t="str">
        <f t="shared" si="229"/>
        <v>Y</v>
      </c>
      <c r="AL1020" s="63" t="str">
        <f t="shared" si="230"/>
        <v>N</v>
      </c>
      <c r="AM1020" s="44" t="str">
        <f t="shared" si="231"/>
        <v>Loss</v>
      </c>
      <c r="AN1020" s="44" t="str">
        <f t="shared" si="232"/>
        <v>Win</v>
      </c>
      <c r="AO1020" s="44" t="str">
        <f t="shared" si="233"/>
        <v>Loss</v>
      </c>
      <c r="AP1020" s="44">
        <f t="shared" si="234"/>
        <v>-50</v>
      </c>
      <c r="AQ1020" s="44">
        <f t="shared" si="235"/>
        <v>105</v>
      </c>
      <c r="AR1020" s="44">
        <f t="shared" si="236"/>
        <v>-50</v>
      </c>
      <c r="AS1020" s="99" t="str">
        <f t="shared" si="237"/>
        <v>+</v>
      </c>
      <c r="AT1020" s="99" t="str">
        <f t="shared" si="238"/>
        <v>n/a</v>
      </c>
      <c r="AU1020" s="99" t="str">
        <f t="shared" si="239"/>
        <v>-</v>
      </c>
      <c r="AV1020" s="99" t="str">
        <f t="shared" si="240"/>
        <v>-</v>
      </c>
      <c r="AW1020" s="99" t="str">
        <f t="shared" si="241"/>
        <v>-</v>
      </c>
    </row>
    <row r="1021" spans="1:49" ht="15">
      <c r="A1021" s="56">
        <v>43623</v>
      </c>
      <c r="B1021" s="57" t="s">
        <v>395</v>
      </c>
      <c r="C1021" s="57" t="s">
        <v>436</v>
      </c>
      <c r="D1021" s="57" t="s">
        <v>3309</v>
      </c>
      <c r="E1021" s="57" t="s">
        <v>448</v>
      </c>
      <c r="F1021" s="57" t="s">
        <v>438</v>
      </c>
      <c r="G1021" s="57">
        <v>5</v>
      </c>
      <c r="H1021" s="57">
        <v>0</v>
      </c>
      <c r="I1021" s="57">
        <v>2.74</v>
      </c>
      <c r="J1021" s="57">
        <v>3.15</v>
      </c>
      <c r="K1021" s="57">
        <v>2.78</v>
      </c>
      <c r="L1021" s="57">
        <v>-0.04</v>
      </c>
      <c r="M1021" s="57">
        <v>8</v>
      </c>
      <c r="N1021" s="57">
        <v>7</v>
      </c>
      <c r="O1021" s="57">
        <v>0</v>
      </c>
      <c r="P1021" s="57">
        <v>2</v>
      </c>
      <c r="Q1021" s="57">
        <v>4</v>
      </c>
      <c r="R1021" s="57">
        <v>0</v>
      </c>
      <c r="S1021" s="57">
        <v>0</v>
      </c>
      <c r="T1021" s="57">
        <v>0</v>
      </c>
      <c r="U1021" s="57">
        <v>75</v>
      </c>
      <c r="V1021" s="57">
        <v>12.5</v>
      </c>
      <c r="W1021" s="57">
        <v>12.5</v>
      </c>
      <c r="X1021" s="57">
        <v>57.14</v>
      </c>
      <c r="Y1021" s="57">
        <v>42.86</v>
      </c>
      <c r="Z1021" s="57">
        <v>0</v>
      </c>
      <c r="AA1021" s="57">
        <v>100</v>
      </c>
      <c r="AB1021" s="57">
        <v>50</v>
      </c>
      <c r="AC1021" s="57">
        <v>4</v>
      </c>
      <c r="AD1021" s="57">
        <v>6</v>
      </c>
      <c r="AE1021" s="57">
        <v>100</v>
      </c>
      <c r="AF1021" s="57">
        <v>66.67</v>
      </c>
      <c r="AI1021" s="45">
        <f t="shared" si="227"/>
        <v>-1.9640000000000013</v>
      </c>
      <c r="AJ1021" s="46">
        <f t="shared" si="228"/>
        <v>1.9640000000000013</v>
      </c>
      <c r="AK1021" s="63" t="str">
        <f t="shared" si="229"/>
        <v>Y</v>
      </c>
      <c r="AL1021" s="63" t="str">
        <f t="shared" si="230"/>
        <v>N</v>
      </c>
      <c r="AM1021" s="44" t="str">
        <f t="shared" si="231"/>
        <v>Win</v>
      </c>
      <c r="AN1021" s="44" t="str">
        <f t="shared" si="232"/>
        <v>Loss</v>
      </c>
      <c r="AO1021" s="44" t="str">
        <f t="shared" si="233"/>
        <v>Loss</v>
      </c>
      <c r="AP1021" s="44">
        <f t="shared" si="234"/>
        <v>87</v>
      </c>
      <c r="AQ1021" s="44">
        <f t="shared" si="235"/>
        <v>-50</v>
      </c>
      <c r="AR1021" s="44">
        <f t="shared" si="236"/>
        <v>-50</v>
      </c>
      <c r="AS1021" s="99" t="str">
        <f t="shared" si="237"/>
        <v>+</v>
      </c>
      <c r="AT1021" s="99" t="str">
        <f t="shared" si="238"/>
        <v>n/a</v>
      </c>
      <c r="AU1021" s="99" t="str">
        <f t="shared" si="239"/>
        <v>+</v>
      </c>
      <c r="AV1021" s="99" t="str">
        <f t="shared" si="240"/>
        <v>+</v>
      </c>
      <c r="AW1021" s="99" t="str">
        <f t="shared" si="241"/>
        <v>-</v>
      </c>
    </row>
    <row r="1022" spans="1:49" ht="15">
      <c r="A1022" s="56">
        <v>43623</v>
      </c>
      <c r="B1022" s="57" t="s">
        <v>395</v>
      </c>
      <c r="C1022" s="57" t="s">
        <v>436</v>
      </c>
      <c r="D1022" s="57" t="s">
        <v>3310</v>
      </c>
      <c r="E1022" s="57" t="s">
        <v>439</v>
      </c>
      <c r="F1022" s="57" t="s">
        <v>449</v>
      </c>
      <c r="G1022" s="57">
        <v>1</v>
      </c>
      <c r="H1022" s="57">
        <v>1</v>
      </c>
      <c r="I1022" s="57">
        <v>2.89</v>
      </c>
      <c r="J1022" s="57">
        <v>3.08</v>
      </c>
      <c r="K1022" s="57">
        <v>2.69</v>
      </c>
      <c r="L1022" s="57">
        <v>0.2</v>
      </c>
      <c r="M1022" s="57">
        <v>9</v>
      </c>
      <c r="N1022" s="57">
        <v>8</v>
      </c>
      <c r="O1022" s="57">
        <v>1</v>
      </c>
      <c r="P1022" s="57">
        <v>4</v>
      </c>
      <c r="Q1022" s="57">
        <v>3</v>
      </c>
      <c r="R1022" s="57">
        <v>0</v>
      </c>
      <c r="S1022" s="57">
        <v>0</v>
      </c>
      <c r="T1022" s="57">
        <v>100</v>
      </c>
      <c r="U1022" s="57">
        <v>0</v>
      </c>
      <c r="V1022" s="57">
        <v>11.11</v>
      </c>
      <c r="W1022" s="57">
        <v>88.89</v>
      </c>
      <c r="X1022" s="57">
        <v>50</v>
      </c>
      <c r="Y1022" s="57">
        <v>12.5</v>
      </c>
      <c r="Z1022" s="57">
        <v>37.5</v>
      </c>
      <c r="AA1022" s="57">
        <v>0</v>
      </c>
      <c r="AB1022" s="57">
        <v>33.33</v>
      </c>
      <c r="AC1022" s="57">
        <v>1</v>
      </c>
      <c r="AD1022" s="57">
        <v>4</v>
      </c>
      <c r="AE1022" s="57">
        <v>0</v>
      </c>
      <c r="AF1022" s="57">
        <v>100</v>
      </c>
      <c r="AI1022" s="45">
        <f t="shared" si="227"/>
        <v>-50.417000000000002</v>
      </c>
      <c r="AJ1022" s="46">
        <f t="shared" si="228"/>
        <v>50.417000000000002</v>
      </c>
      <c r="AK1022" s="63" t="str">
        <f t="shared" si="229"/>
        <v>N</v>
      </c>
      <c r="AL1022" s="63" t="str">
        <f t="shared" si="230"/>
        <v>Y</v>
      </c>
      <c r="AM1022" s="44" t="str">
        <f t="shared" si="231"/>
        <v>Loss</v>
      </c>
      <c r="AN1022" s="44" t="str">
        <f t="shared" si="232"/>
        <v>Win</v>
      </c>
      <c r="AO1022" s="44" t="str">
        <f t="shared" si="233"/>
        <v>Loss</v>
      </c>
      <c r="AP1022" s="44">
        <f t="shared" si="234"/>
        <v>-50</v>
      </c>
      <c r="AQ1022" s="44">
        <f t="shared" si="235"/>
        <v>104</v>
      </c>
      <c r="AR1022" s="44">
        <f t="shared" si="236"/>
        <v>-50</v>
      </c>
      <c r="AS1022" s="99" t="str">
        <f t="shared" si="237"/>
        <v>-</v>
      </c>
      <c r="AT1022" s="99" t="str">
        <f t="shared" si="238"/>
        <v>-</v>
      </c>
      <c r="AU1022" s="99" t="str">
        <f t="shared" si="239"/>
        <v>-</v>
      </c>
      <c r="AV1022" s="99" t="str">
        <f t="shared" si="240"/>
        <v>-</v>
      </c>
      <c r="AW1022" s="99" t="str">
        <f t="shared" si="241"/>
        <v>-</v>
      </c>
    </row>
    <row r="1023" spans="1:49" ht="15">
      <c r="A1023" s="56">
        <v>43623</v>
      </c>
      <c r="B1023" s="57" t="s">
        <v>395</v>
      </c>
      <c r="C1023" s="57" t="s">
        <v>436</v>
      </c>
      <c r="D1023" s="57" t="s">
        <v>3311</v>
      </c>
      <c r="E1023" s="57" t="s">
        <v>277</v>
      </c>
      <c r="F1023" s="57" t="s">
        <v>453</v>
      </c>
      <c r="G1023" s="57">
        <v>1</v>
      </c>
      <c r="H1023" s="57">
        <v>1</v>
      </c>
      <c r="I1023" s="57">
        <v>1.56</v>
      </c>
      <c r="J1023" s="57">
        <v>3.75</v>
      </c>
      <c r="K1023" s="57">
        <v>7.49</v>
      </c>
      <c r="L1023" s="57">
        <v>-5.93</v>
      </c>
      <c r="M1023" s="57">
        <v>5</v>
      </c>
      <c r="N1023" s="57">
        <v>9</v>
      </c>
      <c r="O1023" s="57">
        <v>2</v>
      </c>
      <c r="P1023" s="57">
        <v>2</v>
      </c>
      <c r="Q1023" s="57">
        <v>3</v>
      </c>
      <c r="R1023" s="57">
        <v>0</v>
      </c>
      <c r="S1023" s="57">
        <v>100</v>
      </c>
      <c r="T1023" s="57">
        <v>0</v>
      </c>
      <c r="U1023" s="57">
        <v>40</v>
      </c>
      <c r="V1023" s="57">
        <v>60</v>
      </c>
      <c r="W1023" s="57">
        <v>0</v>
      </c>
      <c r="X1023" s="57">
        <v>55.56</v>
      </c>
      <c r="Y1023" s="57">
        <v>22.22</v>
      </c>
      <c r="Z1023" s="57">
        <v>22.22</v>
      </c>
      <c r="AA1023" s="57">
        <v>50</v>
      </c>
      <c r="AB1023" s="57">
        <v>33.33</v>
      </c>
      <c r="AC1023" s="57">
        <v>4</v>
      </c>
      <c r="AD1023" s="57">
        <v>6</v>
      </c>
      <c r="AE1023" s="57">
        <v>50</v>
      </c>
      <c r="AF1023" s="57">
        <v>83.33</v>
      </c>
      <c r="AI1023" s="45">
        <f t="shared" si="227"/>
        <v>15.11</v>
      </c>
      <c r="AJ1023" s="46">
        <f t="shared" si="228"/>
        <v>4.8900000000000015</v>
      </c>
      <c r="AK1023" s="63" t="str">
        <f t="shared" si="229"/>
        <v>N</v>
      </c>
      <c r="AL1023" s="63" t="str">
        <f t="shared" si="230"/>
        <v>N</v>
      </c>
      <c r="AM1023" s="44" t="str">
        <f t="shared" si="231"/>
        <v>Loss</v>
      </c>
      <c r="AN1023" s="44" t="str">
        <f t="shared" si="232"/>
        <v>Win</v>
      </c>
      <c r="AO1023" s="44" t="str">
        <f t="shared" si="233"/>
        <v>Loss</v>
      </c>
      <c r="AP1023" s="44">
        <f t="shared" si="234"/>
        <v>-50</v>
      </c>
      <c r="AQ1023" s="44">
        <f t="shared" si="235"/>
        <v>137.5</v>
      </c>
      <c r="AR1023" s="44">
        <f t="shared" si="236"/>
        <v>-50</v>
      </c>
      <c r="AS1023" s="99" t="str">
        <f t="shared" si="237"/>
        <v>+</v>
      </c>
      <c r="AT1023" s="99" t="str">
        <f t="shared" si="238"/>
        <v>-</v>
      </c>
      <c r="AU1023" s="99" t="str">
        <f t="shared" si="239"/>
        <v>-</v>
      </c>
      <c r="AV1023" s="99" t="str">
        <f t="shared" si="240"/>
        <v>+</v>
      </c>
      <c r="AW1023" s="99" t="str">
        <f t="shared" si="241"/>
        <v>+</v>
      </c>
    </row>
    <row r="1024" spans="1:49" ht="15">
      <c r="A1024" s="56">
        <v>43623</v>
      </c>
      <c r="B1024" s="57" t="s">
        <v>395</v>
      </c>
      <c r="C1024" s="57" t="s">
        <v>436</v>
      </c>
      <c r="D1024" s="57" t="s">
        <v>3312</v>
      </c>
      <c r="E1024" s="57" t="s">
        <v>456</v>
      </c>
      <c r="F1024" s="57" t="s">
        <v>441</v>
      </c>
      <c r="G1024" s="57">
        <v>1</v>
      </c>
      <c r="H1024" s="57">
        <v>4</v>
      </c>
      <c r="I1024" s="57">
        <v>56.27</v>
      </c>
      <c r="J1024" s="57">
        <v>19.54</v>
      </c>
      <c r="K1024" s="57">
        <v>1.03</v>
      </c>
      <c r="L1024" s="57">
        <v>55.24</v>
      </c>
      <c r="M1024" s="57">
        <v>8</v>
      </c>
      <c r="N1024" s="57">
        <v>6</v>
      </c>
      <c r="O1024" s="57">
        <v>0</v>
      </c>
      <c r="P1024" s="57">
        <v>3</v>
      </c>
      <c r="Q1024" s="57">
        <v>3</v>
      </c>
      <c r="R1024" s="57">
        <v>0</v>
      </c>
      <c r="S1024" s="57">
        <v>0</v>
      </c>
      <c r="T1024" s="57">
        <v>0</v>
      </c>
      <c r="U1024" s="57">
        <v>12.5</v>
      </c>
      <c r="V1024" s="57">
        <v>25</v>
      </c>
      <c r="W1024" s="57">
        <v>62.5</v>
      </c>
      <c r="X1024" s="57">
        <v>66.67</v>
      </c>
      <c r="Y1024" s="57">
        <v>0</v>
      </c>
      <c r="Z1024" s="57">
        <v>33.33</v>
      </c>
      <c r="AA1024" s="57">
        <v>33.33</v>
      </c>
      <c r="AB1024" s="57">
        <v>66.67</v>
      </c>
      <c r="AC1024" s="57">
        <v>3</v>
      </c>
      <c r="AD1024" s="57">
        <v>5</v>
      </c>
      <c r="AE1024" s="57">
        <v>33.33</v>
      </c>
      <c r="AF1024" s="57">
        <v>60</v>
      </c>
      <c r="AI1024" s="45">
        <f t="shared" si="227"/>
        <v>-14.168000000000003</v>
      </c>
      <c r="AJ1024" s="46">
        <f t="shared" si="228"/>
        <v>14.168000000000003</v>
      </c>
      <c r="AK1024" s="63" t="str">
        <f t="shared" si="229"/>
        <v>N</v>
      </c>
      <c r="AL1024" s="63" t="str">
        <f t="shared" si="230"/>
        <v>N</v>
      </c>
      <c r="AM1024" s="44" t="str">
        <f t="shared" si="231"/>
        <v>Loss</v>
      </c>
      <c r="AN1024" s="44" t="str">
        <f t="shared" si="232"/>
        <v>Loss</v>
      </c>
      <c r="AO1024" s="44" t="str">
        <f t="shared" si="233"/>
        <v>Win</v>
      </c>
      <c r="AP1024" s="44">
        <f t="shared" si="234"/>
        <v>-50</v>
      </c>
      <c r="AQ1024" s="44">
        <f t="shared" si="235"/>
        <v>-50</v>
      </c>
      <c r="AR1024" s="44">
        <f t="shared" si="236"/>
        <v>1.5</v>
      </c>
      <c r="AS1024" s="99" t="str">
        <f t="shared" si="237"/>
        <v>-</v>
      </c>
      <c r="AT1024" s="99" t="str">
        <f t="shared" si="238"/>
        <v>n/a</v>
      </c>
      <c r="AU1024" s="99" t="str">
        <f t="shared" si="239"/>
        <v>-</v>
      </c>
      <c r="AV1024" s="99" t="str">
        <f t="shared" si="240"/>
        <v>-</v>
      </c>
      <c r="AW1024" s="99" t="str">
        <f t="shared" si="241"/>
        <v>-</v>
      </c>
    </row>
    <row r="1025" spans="1:49" ht="15">
      <c r="A1025" s="56">
        <v>43623</v>
      </c>
      <c r="B1025" s="57" t="s">
        <v>395</v>
      </c>
      <c r="C1025" s="57" t="s">
        <v>436</v>
      </c>
      <c r="D1025" s="57" t="s">
        <v>3313</v>
      </c>
      <c r="E1025" s="57" t="s">
        <v>420</v>
      </c>
      <c r="F1025" s="57" t="s">
        <v>458</v>
      </c>
      <c r="G1025" s="57">
        <v>3</v>
      </c>
      <c r="H1025" s="57">
        <v>0</v>
      </c>
      <c r="I1025" s="57">
        <v>1.03</v>
      </c>
      <c r="J1025" s="57">
        <v>20.13</v>
      </c>
      <c r="K1025" s="57">
        <v>53.9</v>
      </c>
      <c r="L1025" s="57">
        <v>-52.87</v>
      </c>
      <c r="M1025" s="57">
        <v>8</v>
      </c>
      <c r="N1025" s="57">
        <v>8</v>
      </c>
      <c r="O1025" s="57">
        <v>0</v>
      </c>
      <c r="P1025" s="57">
        <v>4</v>
      </c>
      <c r="Q1025" s="57">
        <v>3</v>
      </c>
      <c r="R1025" s="57">
        <v>0</v>
      </c>
      <c r="S1025" s="57">
        <v>0</v>
      </c>
      <c r="T1025" s="57">
        <v>0</v>
      </c>
      <c r="U1025" s="57">
        <v>50</v>
      </c>
      <c r="V1025" s="57">
        <v>25</v>
      </c>
      <c r="W1025" s="57">
        <v>25</v>
      </c>
      <c r="X1025" s="57">
        <v>12.5</v>
      </c>
      <c r="Y1025" s="57">
        <v>37.5</v>
      </c>
      <c r="Z1025" s="57">
        <v>50</v>
      </c>
      <c r="AA1025" s="57">
        <v>50</v>
      </c>
      <c r="AB1025" s="57">
        <v>0</v>
      </c>
      <c r="AC1025" s="57">
        <v>5</v>
      </c>
      <c r="AD1025" s="57">
        <v>0</v>
      </c>
      <c r="AE1025" s="57">
        <v>60</v>
      </c>
      <c r="AF1025" s="57">
        <v>0</v>
      </c>
      <c r="AI1025" s="45">
        <f t="shared" si="227"/>
        <v>11.25</v>
      </c>
      <c r="AJ1025" s="46">
        <f t="shared" si="228"/>
        <v>-11.25</v>
      </c>
      <c r="AK1025" s="63" t="str">
        <f t="shared" si="229"/>
        <v>N</v>
      </c>
      <c r="AL1025" s="63" t="str">
        <f t="shared" si="230"/>
        <v>N</v>
      </c>
      <c r="AM1025" s="44" t="str">
        <f t="shared" si="231"/>
        <v>Win</v>
      </c>
      <c r="AN1025" s="44" t="str">
        <f t="shared" si="232"/>
        <v>Loss</v>
      </c>
      <c r="AO1025" s="44" t="str">
        <f t="shared" si="233"/>
        <v>Loss</v>
      </c>
      <c r="AP1025" s="44">
        <f t="shared" si="234"/>
        <v>1.5</v>
      </c>
      <c r="AQ1025" s="44">
        <f t="shared" si="235"/>
        <v>-50</v>
      </c>
      <c r="AR1025" s="44">
        <f t="shared" si="236"/>
        <v>-50</v>
      </c>
      <c r="AS1025" s="99" t="str">
        <f t="shared" si="237"/>
        <v>+</v>
      </c>
      <c r="AT1025" s="99" t="str">
        <f t="shared" si="238"/>
        <v>n/a</v>
      </c>
      <c r="AU1025" s="99" t="str">
        <f t="shared" si="239"/>
        <v>+</v>
      </c>
      <c r="AV1025" s="99" t="str">
        <f t="shared" si="240"/>
        <v>+</v>
      </c>
      <c r="AW1025" s="99" t="str">
        <f t="shared" si="241"/>
        <v>+</v>
      </c>
    </row>
    <row r="1026" spans="1:49" ht="15">
      <c r="A1026" s="56">
        <v>43623</v>
      </c>
      <c r="B1026" s="57" t="s">
        <v>395</v>
      </c>
      <c r="C1026" s="57" t="s">
        <v>436</v>
      </c>
      <c r="D1026" s="57" t="s">
        <v>3314</v>
      </c>
      <c r="E1026" s="57" t="s">
        <v>464</v>
      </c>
      <c r="F1026" s="57" t="s">
        <v>461</v>
      </c>
      <c r="G1026" s="57">
        <v>0</v>
      </c>
      <c r="H1026" s="57">
        <v>1</v>
      </c>
      <c r="I1026" s="57">
        <v>4.38</v>
      </c>
      <c r="J1026" s="57">
        <v>3.31</v>
      </c>
      <c r="K1026" s="57">
        <v>1.95</v>
      </c>
      <c r="L1026" s="57">
        <v>2.4300000000000002</v>
      </c>
      <c r="M1026" s="57">
        <v>8</v>
      </c>
      <c r="N1026" s="57">
        <v>6</v>
      </c>
      <c r="O1026" s="57">
        <v>0</v>
      </c>
      <c r="P1026" s="57">
        <v>4</v>
      </c>
      <c r="Q1026" s="57">
        <v>3</v>
      </c>
      <c r="R1026" s="57">
        <v>0</v>
      </c>
      <c r="S1026" s="57">
        <v>0</v>
      </c>
      <c r="T1026" s="57">
        <v>0</v>
      </c>
      <c r="U1026" s="57">
        <v>75</v>
      </c>
      <c r="V1026" s="57">
        <v>12.5</v>
      </c>
      <c r="W1026" s="57">
        <v>12.5</v>
      </c>
      <c r="X1026" s="57">
        <v>33.33</v>
      </c>
      <c r="Y1026" s="57">
        <v>33.33</v>
      </c>
      <c r="Z1026" s="57">
        <v>33.33</v>
      </c>
      <c r="AA1026" s="57">
        <v>100</v>
      </c>
      <c r="AB1026" s="57">
        <v>33.33</v>
      </c>
      <c r="AC1026" s="57">
        <v>7</v>
      </c>
      <c r="AD1026" s="57">
        <v>1</v>
      </c>
      <c r="AE1026" s="57">
        <v>85.71</v>
      </c>
      <c r="AF1026" s="57">
        <v>100</v>
      </c>
      <c r="AI1026" s="45">
        <f t="shared" si="227"/>
        <v>10.417</v>
      </c>
      <c r="AJ1026" s="46">
        <f t="shared" si="228"/>
        <v>-10.417</v>
      </c>
      <c r="AK1026" s="63" t="str">
        <f t="shared" si="229"/>
        <v>Y</v>
      </c>
      <c r="AL1026" s="63" t="str">
        <f t="shared" si="230"/>
        <v>Y</v>
      </c>
      <c r="AM1026" s="44" t="str">
        <f t="shared" si="231"/>
        <v>Loss</v>
      </c>
      <c r="AN1026" s="44" t="str">
        <f t="shared" si="232"/>
        <v>Loss</v>
      </c>
      <c r="AO1026" s="44" t="str">
        <f t="shared" si="233"/>
        <v>Win</v>
      </c>
      <c r="AP1026" s="44">
        <f t="shared" si="234"/>
        <v>-50</v>
      </c>
      <c r="AQ1026" s="44">
        <f t="shared" si="235"/>
        <v>-50</v>
      </c>
      <c r="AR1026" s="44">
        <f t="shared" si="236"/>
        <v>47.5</v>
      </c>
      <c r="AS1026" s="99" t="str">
        <f t="shared" si="237"/>
        <v>-</v>
      </c>
      <c r="AT1026" s="99" t="str">
        <f t="shared" si="238"/>
        <v>n/a</v>
      </c>
      <c r="AU1026" s="99" t="str">
        <f t="shared" si="239"/>
        <v>+</v>
      </c>
      <c r="AV1026" s="99" t="str">
        <f t="shared" si="240"/>
        <v>+</v>
      </c>
      <c r="AW1026" s="99" t="str">
        <f t="shared" si="241"/>
        <v>+</v>
      </c>
    </row>
    <row r="1027" spans="1:49" ht="15">
      <c r="A1027" s="56">
        <v>43623</v>
      </c>
      <c r="B1027" s="57" t="s">
        <v>395</v>
      </c>
      <c r="C1027" s="57" t="s">
        <v>436</v>
      </c>
      <c r="D1027" s="57" t="s">
        <v>3315</v>
      </c>
      <c r="E1027" s="57" t="s">
        <v>465</v>
      </c>
      <c r="F1027" s="57" t="s">
        <v>468</v>
      </c>
      <c r="G1027" s="57">
        <v>1</v>
      </c>
      <c r="H1027" s="57">
        <v>0</v>
      </c>
      <c r="I1027" s="57">
        <v>1.73</v>
      </c>
      <c r="J1027" s="57">
        <v>3.57</v>
      </c>
      <c r="K1027" s="57">
        <v>5.5</v>
      </c>
      <c r="L1027" s="57">
        <v>-3.77</v>
      </c>
      <c r="M1027" s="57">
        <v>6</v>
      </c>
      <c r="N1027" s="57">
        <v>8</v>
      </c>
      <c r="O1027" s="57">
        <v>0</v>
      </c>
      <c r="P1027" s="57">
        <v>3</v>
      </c>
      <c r="Q1027" s="57">
        <v>4</v>
      </c>
      <c r="R1027" s="57">
        <v>0</v>
      </c>
      <c r="S1027" s="57">
        <v>0</v>
      </c>
      <c r="T1027" s="57">
        <v>0</v>
      </c>
      <c r="U1027" s="57">
        <v>33.33</v>
      </c>
      <c r="V1027" s="57">
        <v>16.670000000000002</v>
      </c>
      <c r="W1027" s="57">
        <v>50</v>
      </c>
      <c r="X1027" s="57">
        <v>0</v>
      </c>
      <c r="Y1027" s="57">
        <v>62.5</v>
      </c>
      <c r="Z1027" s="57">
        <v>37.5</v>
      </c>
      <c r="AA1027" s="57">
        <v>33.33</v>
      </c>
      <c r="AB1027" s="57">
        <v>0</v>
      </c>
      <c r="AC1027" s="57">
        <v>6</v>
      </c>
      <c r="AD1027" s="57">
        <v>4</v>
      </c>
      <c r="AE1027" s="57">
        <v>33.33</v>
      </c>
      <c r="AF1027" s="57">
        <v>0</v>
      </c>
      <c r="AI1027" s="45">
        <f t="shared" si="227"/>
        <v>-0.41699999999999982</v>
      </c>
      <c r="AJ1027" s="46">
        <f t="shared" si="228"/>
        <v>0.41699999999999982</v>
      </c>
      <c r="AK1027" s="63" t="str">
        <f t="shared" si="229"/>
        <v>N</v>
      </c>
      <c r="AL1027" s="63" t="str">
        <f t="shared" si="230"/>
        <v>N</v>
      </c>
      <c r="AM1027" s="44" t="str">
        <f t="shared" si="231"/>
        <v>Win</v>
      </c>
      <c r="AN1027" s="44" t="str">
        <f t="shared" si="232"/>
        <v>Loss</v>
      </c>
      <c r="AO1027" s="44" t="str">
        <f t="shared" si="233"/>
        <v>Loss</v>
      </c>
      <c r="AP1027" s="44">
        <f t="shared" si="234"/>
        <v>36.5</v>
      </c>
      <c r="AQ1027" s="44">
        <f t="shared" si="235"/>
        <v>-50</v>
      </c>
      <c r="AR1027" s="44">
        <f t="shared" si="236"/>
        <v>-50</v>
      </c>
      <c r="AS1027" s="99" t="str">
        <f t="shared" si="237"/>
        <v>+</v>
      </c>
      <c r="AT1027" s="99" t="str">
        <f t="shared" si="238"/>
        <v>n/a</v>
      </c>
      <c r="AU1027" s="99" t="str">
        <f t="shared" si="239"/>
        <v>+</v>
      </c>
      <c r="AV1027" s="99" t="str">
        <f t="shared" si="240"/>
        <v>+</v>
      </c>
      <c r="AW1027" s="99" t="str">
        <f t="shared" si="241"/>
        <v>-</v>
      </c>
    </row>
    <row r="1028" spans="1:49" ht="15">
      <c r="A1028" s="56">
        <v>43623</v>
      </c>
      <c r="B1028" s="57" t="s">
        <v>395</v>
      </c>
      <c r="C1028" s="57" t="s">
        <v>436</v>
      </c>
      <c r="D1028" s="57" t="s">
        <v>3316</v>
      </c>
      <c r="E1028" s="57" t="s">
        <v>467</v>
      </c>
      <c r="F1028" s="57" t="s">
        <v>462</v>
      </c>
      <c r="G1028" s="57">
        <v>0</v>
      </c>
      <c r="H1028" s="57">
        <v>3</v>
      </c>
      <c r="I1028" s="57">
        <v>6.9</v>
      </c>
      <c r="J1028" s="57">
        <v>4.0599999999999996</v>
      </c>
      <c r="K1028" s="57">
        <v>1.54</v>
      </c>
      <c r="L1028" s="57">
        <v>5.36</v>
      </c>
      <c r="M1028" s="57">
        <v>10</v>
      </c>
      <c r="N1028" s="57">
        <v>6</v>
      </c>
      <c r="O1028" s="57">
        <v>0</v>
      </c>
      <c r="P1028" s="57">
        <v>4</v>
      </c>
      <c r="Q1028" s="57">
        <v>2</v>
      </c>
      <c r="R1028" s="57">
        <v>0</v>
      </c>
      <c r="S1028" s="57">
        <v>0</v>
      </c>
      <c r="T1028" s="57">
        <v>0</v>
      </c>
      <c r="U1028" s="57">
        <v>10</v>
      </c>
      <c r="V1028" s="57">
        <v>50</v>
      </c>
      <c r="W1028" s="57">
        <v>40</v>
      </c>
      <c r="X1028" s="57">
        <v>50</v>
      </c>
      <c r="Y1028" s="57">
        <v>16.670000000000002</v>
      </c>
      <c r="Z1028" s="57">
        <v>33.33</v>
      </c>
      <c r="AA1028" s="57">
        <v>25</v>
      </c>
      <c r="AB1028" s="57">
        <v>0</v>
      </c>
      <c r="AC1028" s="57">
        <v>2</v>
      </c>
      <c r="AD1028" s="57">
        <v>3</v>
      </c>
      <c r="AE1028" s="57">
        <v>0</v>
      </c>
      <c r="AF1028" s="57">
        <v>33.33</v>
      </c>
      <c r="AI1028" s="45">
        <f t="shared" si="227"/>
        <v>-6.0009999999999994</v>
      </c>
      <c r="AJ1028" s="46">
        <f t="shared" si="228"/>
        <v>6.0009999999999994</v>
      </c>
      <c r="AK1028" s="63" t="str">
        <f t="shared" si="229"/>
        <v>N</v>
      </c>
      <c r="AL1028" s="63" t="str">
        <f t="shared" si="230"/>
        <v>N</v>
      </c>
      <c r="AM1028" s="44" t="str">
        <f t="shared" si="231"/>
        <v>Loss</v>
      </c>
      <c r="AN1028" s="44" t="str">
        <f t="shared" si="232"/>
        <v>Loss</v>
      </c>
      <c r="AO1028" s="44" t="str">
        <f t="shared" si="233"/>
        <v>Win</v>
      </c>
      <c r="AP1028" s="44">
        <f t="shared" si="234"/>
        <v>-50</v>
      </c>
      <c r="AQ1028" s="44">
        <f t="shared" si="235"/>
        <v>-50</v>
      </c>
      <c r="AR1028" s="44">
        <f t="shared" si="236"/>
        <v>27</v>
      </c>
      <c r="AS1028" s="99" t="str">
        <f t="shared" si="237"/>
        <v>-</v>
      </c>
      <c r="AT1028" s="99" t="str">
        <f t="shared" si="238"/>
        <v>n/a</v>
      </c>
      <c r="AU1028" s="99" t="str">
        <f t="shared" si="239"/>
        <v>-</v>
      </c>
      <c r="AV1028" s="99" t="str">
        <f t="shared" si="240"/>
        <v>+</v>
      </c>
      <c r="AW1028" s="99" t="str">
        <f t="shared" si="241"/>
        <v>-</v>
      </c>
    </row>
    <row r="1029" spans="1:49" ht="15">
      <c r="A1029" s="56">
        <v>43623</v>
      </c>
      <c r="B1029" s="57" t="s">
        <v>267</v>
      </c>
      <c r="C1029" s="57" t="s">
        <v>413</v>
      </c>
      <c r="D1029" s="57" t="s">
        <v>3317</v>
      </c>
      <c r="E1029" s="57" t="s">
        <v>3318</v>
      </c>
      <c r="F1029" s="57" t="s">
        <v>3319</v>
      </c>
      <c r="G1029" s="57">
        <v>4</v>
      </c>
      <c r="H1029" s="57">
        <v>0</v>
      </c>
      <c r="I1029" s="57">
        <v>1.2</v>
      </c>
      <c r="J1029" s="57">
        <v>6.25</v>
      </c>
      <c r="K1029" s="57">
        <v>13.41</v>
      </c>
      <c r="L1029" s="57">
        <v>-12.21</v>
      </c>
      <c r="M1029" s="57">
        <v>0</v>
      </c>
      <c r="N1029" s="57">
        <v>0</v>
      </c>
      <c r="O1029" s="57">
        <v>0</v>
      </c>
      <c r="P1029" s="57">
        <v>0</v>
      </c>
      <c r="Q1029" s="57">
        <v>0</v>
      </c>
      <c r="R1029" s="57">
        <v>0</v>
      </c>
      <c r="S1029" s="57">
        <v>0</v>
      </c>
      <c r="T1029" s="57">
        <v>0</v>
      </c>
      <c r="U1029" s="57">
        <v>0</v>
      </c>
      <c r="V1029" s="57">
        <v>0</v>
      </c>
      <c r="W1029" s="57">
        <v>0</v>
      </c>
      <c r="X1029" s="57">
        <v>0</v>
      </c>
      <c r="Y1029" s="57">
        <v>0</v>
      </c>
      <c r="Z1029" s="57">
        <v>0</v>
      </c>
      <c r="AA1029" s="57">
        <v>0</v>
      </c>
      <c r="AB1029" s="57">
        <v>0</v>
      </c>
      <c r="AC1029" s="57">
        <v>0</v>
      </c>
      <c r="AD1029" s="57">
        <v>0</v>
      </c>
      <c r="AE1029" s="57">
        <v>0</v>
      </c>
      <c r="AF1029" s="57">
        <v>0</v>
      </c>
      <c r="AI1029" s="45">
        <f t="shared" si="227"/>
        <v>0</v>
      </c>
      <c r="AJ1029" s="46">
        <f t="shared" si="228"/>
        <v>0</v>
      </c>
      <c r="AK1029" s="63" t="str">
        <f t="shared" si="229"/>
        <v>N</v>
      </c>
      <c r="AL1029" s="63" t="str">
        <f t="shared" si="230"/>
        <v>N</v>
      </c>
      <c r="AM1029" s="44" t="str">
        <f t="shared" si="231"/>
        <v>Win</v>
      </c>
      <c r="AN1029" s="44" t="str">
        <f t="shared" si="232"/>
        <v>Loss</v>
      </c>
      <c r="AO1029" s="44" t="str">
        <f t="shared" si="233"/>
        <v>Loss</v>
      </c>
      <c r="AP1029" s="44">
        <f t="shared" si="234"/>
        <v>10</v>
      </c>
      <c r="AQ1029" s="44">
        <f t="shared" si="235"/>
        <v>-50</v>
      </c>
      <c r="AR1029" s="44">
        <f t="shared" si="236"/>
        <v>-50</v>
      </c>
      <c r="AS1029" s="99" t="str">
        <f t="shared" si="237"/>
        <v>+</v>
      </c>
      <c r="AT1029" s="99" t="str">
        <f t="shared" si="238"/>
        <v>n/a</v>
      </c>
      <c r="AU1029" s="99" t="str">
        <f t="shared" si="239"/>
        <v>-</v>
      </c>
      <c r="AV1029" s="99" t="str">
        <f t="shared" si="240"/>
        <v>-</v>
      </c>
      <c r="AW1029" s="99" t="str">
        <f t="shared" si="241"/>
        <v>-</v>
      </c>
    </row>
    <row r="1030" spans="1:49" ht="15">
      <c r="A1030" s="56">
        <v>43623</v>
      </c>
      <c r="B1030" s="57" t="s">
        <v>351</v>
      </c>
      <c r="C1030" s="57" t="s">
        <v>352</v>
      </c>
      <c r="D1030" s="57" t="s">
        <v>3320</v>
      </c>
      <c r="E1030" s="57" t="s">
        <v>3321</v>
      </c>
      <c r="F1030" s="57" t="s">
        <v>909</v>
      </c>
      <c r="G1030" s="57">
        <v>0</v>
      </c>
      <c r="H1030" s="57">
        <v>4</v>
      </c>
      <c r="I1030" s="57">
        <v>2.4300000000000002</v>
      </c>
      <c r="J1030" s="57">
        <v>3.66</v>
      </c>
      <c r="K1030" s="57">
        <v>2.42</v>
      </c>
      <c r="L1030" s="57">
        <v>0.01</v>
      </c>
      <c r="M1030" s="57">
        <v>28</v>
      </c>
      <c r="N1030" s="57">
        <v>25</v>
      </c>
      <c r="O1030" s="57">
        <v>1</v>
      </c>
      <c r="P1030" s="57">
        <v>16</v>
      </c>
      <c r="Q1030" s="57">
        <v>10</v>
      </c>
      <c r="R1030" s="57">
        <v>100</v>
      </c>
      <c r="S1030" s="57">
        <v>0</v>
      </c>
      <c r="T1030" s="57">
        <v>0</v>
      </c>
      <c r="U1030" s="57">
        <v>53.57</v>
      </c>
      <c r="V1030" s="57">
        <v>10.71</v>
      </c>
      <c r="W1030" s="57">
        <v>35.71</v>
      </c>
      <c r="X1030" s="57">
        <v>32</v>
      </c>
      <c r="Y1030" s="57">
        <v>24</v>
      </c>
      <c r="Z1030" s="57">
        <v>44</v>
      </c>
      <c r="AA1030" s="57">
        <v>62.5</v>
      </c>
      <c r="AB1030" s="57">
        <v>10</v>
      </c>
      <c r="AC1030" s="57">
        <v>15</v>
      </c>
      <c r="AD1030" s="57">
        <v>10</v>
      </c>
      <c r="AE1030" s="57">
        <v>73.33</v>
      </c>
      <c r="AF1030" s="57">
        <v>70</v>
      </c>
      <c r="AI1030" s="45">
        <f t="shared" si="227"/>
        <v>34.643000000000001</v>
      </c>
      <c r="AJ1030" s="46">
        <f t="shared" si="228"/>
        <v>-34.643000000000001</v>
      </c>
      <c r="AK1030" s="63" t="str">
        <f t="shared" si="229"/>
        <v>N</v>
      </c>
      <c r="AL1030" s="63" t="str">
        <f t="shared" si="230"/>
        <v>N</v>
      </c>
      <c r="AM1030" s="44" t="str">
        <f t="shared" si="231"/>
        <v>Loss</v>
      </c>
      <c r="AN1030" s="44" t="str">
        <f t="shared" si="232"/>
        <v>Loss</v>
      </c>
      <c r="AO1030" s="44" t="str">
        <f t="shared" si="233"/>
        <v>Win</v>
      </c>
      <c r="AP1030" s="44">
        <f t="shared" si="234"/>
        <v>-50</v>
      </c>
      <c r="AQ1030" s="44">
        <f t="shared" si="235"/>
        <v>-50</v>
      </c>
      <c r="AR1030" s="44">
        <f t="shared" si="236"/>
        <v>71</v>
      </c>
      <c r="AS1030" s="99" t="str">
        <f t="shared" si="237"/>
        <v>-</v>
      </c>
      <c r="AT1030" s="99" t="str">
        <f t="shared" si="238"/>
        <v>+</v>
      </c>
      <c r="AU1030" s="99" t="str">
        <f t="shared" si="239"/>
        <v>+</v>
      </c>
      <c r="AV1030" s="99" t="str">
        <f t="shared" si="240"/>
        <v>+</v>
      </c>
      <c r="AW1030" s="99" t="str">
        <f t="shared" si="241"/>
        <v>+</v>
      </c>
    </row>
    <row r="1031" spans="1:49" ht="15">
      <c r="A1031" s="56">
        <v>43623</v>
      </c>
      <c r="B1031" s="57" t="s">
        <v>351</v>
      </c>
      <c r="C1031" s="57" t="s">
        <v>1396</v>
      </c>
      <c r="D1031" s="57" t="s">
        <v>3322</v>
      </c>
      <c r="E1031" s="57" t="s">
        <v>3323</v>
      </c>
      <c r="F1031" s="57" t="s">
        <v>2244</v>
      </c>
      <c r="G1031" s="57">
        <v>0</v>
      </c>
      <c r="H1031" s="57">
        <v>0</v>
      </c>
      <c r="I1031" s="57">
        <v>4.16</v>
      </c>
      <c r="J1031" s="57">
        <v>3.97</v>
      </c>
      <c r="K1031" s="57">
        <v>1.69</v>
      </c>
      <c r="L1031" s="57">
        <v>2.4700000000000002</v>
      </c>
      <c r="M1031" s="57">
        <v>33</v>
      </c>
      <c r="N1031" s="57">
        <v>42</v>
      </c>
      <c r="O1031" s="57">
        <v>0</v>
      </c>
      <c r="P1031" s="57">
        <v>18</v>
      </c>
      <c r="Q1031" s="57">
        <v>22</v>
      </c>
      <c r="R1031" s="57">
        <v>0</v>
      </c>
      <c r="S1031" s="57">
        <v>0</v>
      </c>
      <c r="T1031" s="57">
        <v>0</v>
      </c>
      <c r="U1031" s="57">
        <v>54.55</v>
      </c>
      <c r="V1031" s="57">
        <v>15.15</v>
      </c>
      <c r="W1031" s="57">
        <v>30.3</v>
      </c>
      <c r="X1031" s="57">
        <v>40.479999999999997</v>
      </c>
      <c r="Y1031" s="57">
        <v>21.43</v>
      </c>
      <c r="Z1031" s="57">
        <v>38.1</v>
      </c>
      <c r="AA1031" s="57">
        <v>66.67</v>
      </c>
      <c r="AB1031" s="57">
        <v>45.45</v>
      </c>
      <c r="AC1031" s="57">
        <v>21</v>
      </c>
      <c r="AD1031" s="57">
        <v>21</v>
      </c>
      <c r="AE1031" s="57">
        <v>71.430000000000007</v>
      </c>
      <c r="AF1031" s="57">
        <v>61.9</v>
      </c>
      <c r="AI1031" s="45">
        <f t="shared" si="227"/>
        <v>3.7460000000000009</v>
      </c>
      <c r="AJ1031" s="46">
        <f t="shared" si="228"/>
        <v>-3.7460000000000009</v>
      </c>
      <c r="AK1031" s="63" t="str">
        <f t="shared" si="229"/>
        <v>N</v>
      </c>
      <c r="AL1031" s="63" t="str">
        <f t="shared" si="230"/>
        <v>N</v>
      </c>
      <c r="AM1031" s="44" t="str">
        <f t="shared" si="231"/>
        <v>Loss</v>
      </c>
      <c r="AN1031" s="44" t="str">
        <f t="shared" si="232"/>
        <v>Win</v>
      </c>
      <c r="AO1031" s="44" t="str">
        <f t="shared" si="233"/>
        <v>Loss</v>
      </c>
      <c r="AP1031" s="44">
        <f t="shared" si="234"/>
        <v>-50</v>
      </c>
      <c r="AQ1031" s="44">
        <f t="shared" si="235"/>
        <v>148.5</v>
      </c>
      <c r="AR1031" s="44">
        <f t="shared" si="236"/>
        <v>-50</v>
      </c>
      <c r="AS1031" s="99" t="str">
        <f t="shared" si="237"/>
        <v>-</v>
      </c>
      <c r="AT1031" s="99" t="str">
        <f t="shared" si="238"/>
        <v>n/a</v>
      </c>
      <c r="AU1031" s="99" t="str">
        <f t="shared" si="239"/>
        <v>+</v>
      </c>
      <c r="AV1031" s="99" t="str">
        <f t="shared" si="240"/>
        <v>+</v>
      </c>
      <c r="AW1031" s="99" t="str">
        <f t="shared" si="241"/>
        <v>+</v>
      </c>
    </row>
    <row r="1032" spans="1:49" ht="15">
      <c r="A1032" s="56">
        <v>43623</v>
      </c>
      <c r="B1032" s="57" t="s">
        <v>351</v>
      </c>
      <c r="C1032" s="57" t="s">
        <v>1396</v>
      </c>
      <c r="D1032" s="57" t="s">
        <v>3324</v>
      </c>
      <c r="E1032" s="57" t="s">
        <v>1399</v>
      </c>
      <c r="F1032" s="57" t="s">
        <v>3325</v>
      </c>
      <c r="G1032" s="57">
        <v>3</v>
      </c>
      <c r="H1032" s="57">
        <v>0</v>
      </c>
      <c r="I1032" s="57">
        <v>2.37</v>
      </c>
      <c r="J1032" s="57">
        <v>3.6</v>
      </c>
      <c r="K1032" s="57">
        <v>2.62</v>
      </c>
      <c r="L1032" s="57">
        <v>-0.25</v>
      </c>
      <c r="M1032" s="57">
        <v>40</v>
      </c>
      <c r="N1032" s="57">
        <v>38</v>
      </c>
      <c r="O1032" s="57">
        <v>2</v>
      </c>
      <c r="P1032" s="57">
        <v>18</v>
      </c>
      <c r="Q1032" s="57">
        <v>18</v>
      </c>
      <c r="R1032" s="57">
        <v>0</v>
      </c>
      <c r="S1032" s="57">
        <v>0</v>
      </c>
      <c r="T1032" s="57">
        <v>100</v>
      </c>
      <c r="U1032" s="57">
        <v>37.5</v>
      </c>
      <c r="V1032" s="57">
        <v>17.5</v>
      </c>
      <c r="W1032" s="57">
        <v>45</v>
      </c>
      <c r="X1032" s="57">
        <v>31.58</v>
      </c>
      <c r="Y1032" s="57">
        <v>15.79</v>
      </c>
      <c r="Z1032" s="57">
        <v>52.63</v>
      </c>
      <c r="AA1032" s="57">
        <v>33.33</v>
      </c>
      <c r="AB1032" s="57">
        <v>33.33</v>
      </c>
      <c r="AC1032" s="57">
        <v>22</v>
      </c>
      <c r="AD1032" s="57">
        <v>15</v>
      </c>
      <c r="AE1032" s="57">
        <v>45.45</v>
      </c>
      <c r="AF1032" s="57">
        <v>40</v>
      </c>
      <c r="AI1032" s="45">
        <f t="shared" si="227"/>
        <v>-27.119</v>
      </c>
      <c r="AJ1032" s="46">
        <f t="shared" si="228"/>
        <v>27.119</v>
      </c>
      <c r="AK1032" s="63" t="str">
        <f t="shared" si="229"/>
        <v>N</v>
      </c>
      <c r="AL1032" s="63" t="str">
        <f t="shared" si="230"/>
        <v>N</v>
      </c>
      <c r="AM1032" s="44" t="str">
        <f t="shared" si="231"/>
        <v>Win</v>
      </c>
      <c r="AN1032" s="44" t="str">
        <f t="shared" si="232"/>
        <v>Loss</v>
      </c>
      <c r="AO1032" s="44" t="str">
        <f t="shared" si="233"/>
        <v>Loss</v>
      </c>
      <c r="AP1032" s="44">
        <f t="shared" si="234"/>
        <v>68.5</v>
      </c>
      <c r="AQ1032" s="44">
        <f t="shared" si="235"/>
        <v>-50</v>
      </c>
      <c r="AR1032" s="44">
        <f t="shared" si="236"/>
        <v>-50</v>
      </c>
      <c r="AS1032" s="99" t="str">
        <f t="shared" si="237"/>
        <v>+</v>
      </c>
      <c r="AT1032" s="99" t="str">
        <f t="shared" si="238"/>
        <v>-</v>
      </c>
      <c r="AU1032" s="99" t="str">
        <f t="shared" si="239"/>
        <v>+</v>
      </c>
      <c r="AV1032" s="99" t="str">
        <f t="shared" si="240"/>
        <v>-</v>
      </c>
      <c r="AW1032" s="99" t="str">
        <f t="shared" si="241"/>
        <v>-</v>
      </c>
    </row>
    <row r="1033" spans="1:49" ht="15">
      <c r="A1033" s="56">
        <v>43623</v>
      </c>
      <c r="B1033" s="57" t="s">
        <v>351</v>
      </c>
      <c r="C1033" s="57" t="s">
        <v>1396</v>
      </c>
      <c r="D1033" s="57" t="s">
        <v>3326</v>
      </c>
      <c r="E1033" s="57" t="s">
        <v>3327</v>
      </c>
      <c r="F1033" s="57" t="s">
        <v>3328</v>
      </c>
      <c r="G1033" s="57">
        <v>4</v>
      </c>
      <c r="H1033" s="57">
        <v>1</v>
      </c>
      <c r="I1033" s="57">
        <v>1.77</v>
      </c>
      <c r="J1033" s="57">
        <v>3.86</v>
      </c>
      <c r="K1033" s="57">
        <v>3.84</v>
      </c>
      <c r="L1033" s="57">
        <v>-2.0699999999999998</v>
      </c>
      <c r="M1033" s="57">
        <v>34</v>
      </c>
      <c r="N1033" s="57">
        <v>34</v>
      </c>
      <c r="O1033" s="57">
        <v>0</v>
      </c>
      <c r="P1033" s="57">
        <v>19</v>
      </c>
      <c r="Q1033" s="57">
        <v>16</v>
      </c>
      <c r="R1033" s="57">
        <v>0</v>
      </c>
      <c r="S1033" s="57">
        <v>0</v>
      </c>
      <c r="T1033" s="57">
        <v>0</v>
      </c>
      <c r="U1033" s="57">
        <v>52.94</v>
      </c>
      <c r="V1033" s="57">
        <v>17.649999999999999</v>
      </c>
      <c r="W1033" s="57">
        <v>29.41</v>
      </c>
      <c r="X1033" s="57">
        <v>20.59</v>
      </c>
      <c r="Y1033" s="57">
        <v>8.82</v>
      </c>
      <c r="Z1033" s="57">
        <v>70.59</v>
      </c>
      <c r="AA1033" s="57">
        <v>57.89</v>
      </c>
      <c r="AB1033" s="57">
        <v>6.25</v>
      </c>
      <c r="AC1033" s="57">
        <v>20</v>
      </c>
      <c r="AD1033" s="57">
        <v>1</v>
      </c>
      <c r="AE1033" s="57">
        <v>70</v>
      </c>
      <c r="AF1033" s="57">
        <v>0</v>
      </c>
      <c r="AI1033" s="45">
        <f t="shared" ref="AI1033:AI1096" si="242">(+R1033*$R$6)+(S1033*$S$6)-(T1033*$T$6)+(U1033*$U$6)+(V1033*$V$6)-(W1033*$W$6)-(X1033*$X$6)-(Y1033*$Y$6)+(Z1033*$Z$6)</f>
        <v>15.589000000000002</v>
      </c>
      <c r="AJ1033" s="46">
        <f t="shared" ref="AJ1033:AJ1096" si="243">(-R1033*$R$6)+(S1033*$S$6)+(T1033*$T$6)-(U1033*$U$6)-(V1033*$V$6)+(W1033*$W$6)+(X1033*$X$6)+(Y1033*$Y$6)-(Z1033*$Z$6)</f>
        <v>-15.589000000000002</v>
      </c>
      <c r="AK1033" s="63" t="str">
        <f t="shared" ref="AK1033:AK1096" si="244">IF($AK$6="Y",IF(AI1033&gt;=$AI$6,"Y",IF(AA1033&gt;=$AA$6,"Y","N")),IF(AI1033&gt;=$AI$6,"Y",IF(AA1033&gt;=$AA$6,"Y",IF(L1033&lt;0,IF(AE1033&gt;=$AE$6,"Y","N"),"N"))))</f>
        <v>N</v>
      </c>
      <c r="AL1033" s="63" t="str">
        <f t="shared" ref="AL1033:AL1096" si="245">IF($AL$6="Y",IF(AJ1033&gt;=$AJ$6,"Y",IF(AB1033&gt;=$AB$6,"Y","N")),IF(AJ1033&gt;=$AJ$6,"Y",IF(AB1033&gt;=$AB$6,"Y",IF(L1033&gt;0,IF(AF1033&gt;=$AF$6,"Y","N"),"N"))))</f>
        <v>N</v>
      </c>
      <c r="AM1033" s="44" t="str">
        <f t="shared" ref="AM1033:AM1096" si="246">IF(G1033&gt;H1033,"Win","Loss")</f>
        <v>Win</v>
      </c>
      <c r="AN1033" s="44" t="str">
        <f t="shared" ref="AN1033:AN1096" si="247">IF(G1033=H1033,"Win","Loss")</f>
        <v>Loss</v>
      </c>
      <c r="AO1033" s="44" t="str">
        <f t="shared" ref="AO1033:AO1096" si="248">IF(G1033&lt;H1033,"Win","Loss")</f>
        <v>Loss</v>
      </c>
      <c r="AP1033" s="44">
        <f t="shared" ref="AP1033:AP1096" si="249">IF(AM1033="Win",(I1033*$B$2)-$B$2,-$B$2)</f>
        <v>38.5</v>
      </c>
      <c r="AQ1033" s="44">
        <f t="shared" ref="AQ1033:AQ1096" si="250">IF(AN1033="Win",(J1033*$B$2)-$B$2,-$B$2)</f>
        <v>-50</v>
      </c>
      <c r="AR1033" s="44">
        <f t="shared" ref="AR1033:AR1096" si="251">IF(AO1033="Win",(K1033*$B$2)-$B$2,-$B$2)</f>
        <v>-50</v>
      </c>
      <c r="AS1033" s="99" t="str">
        <f t="shared" si="237"/>
        <v>+</v>
      </c>
      <c r="AT1033" s="99" t="str">
        <f t="shared" si="238"/>
        <v>n/a</v>
      </c>
      <c r="AU1033" s="99" t="str">
        <f t="shared" si="239"/>
        <v>+</v>
      </c>
      <c r="AV1033" s="99" t="str">
        <f t="shared" si="240"/>
        <v>+</v>
      </c>
      <c r="AW1033" s="99" t="str">
        <f t="shared" si="241"/>
        <v>+</v>
      </c>
    </row>
    <row r="1034" spans="1:49" ht="15">
      <c r="A1034" s="56">
        <v>43623</v>
      </c>
      <c r="B1034" s="57" t="s">
        <v>480</v>
      </c>
      <c r="C1034" s="57" t="s">
        <v>481</v>
      </c>
      <c r="D1034" s="57" t="s">
        <v>3329</v>
      </c>
      <c r="E1034" s="57" t="s">
        <v>1474</v>
      </c>
      <c r="F1034" s="57" t="s">
        <v>2712</v>
      </c>
      <c r="G1034" s="57">
        <v>0</v>
      </c>
      <c r="H1034" s="57">
        <v>0</v>
      </c>
      <c r="I1034" s="57">
        <v>1.39</v>
      </c>
      <c r="J1034" s="57">
        <v>4.53</v>
      </c>
      <c r="K1034" s="57">
        <v>7.36</v>
      </c>
      <c r="L1034" s="57">
        <v>-5.97</v>
      </c>
      <c r="M1034" s="57">
        <v>24</v>
      </c>
      <c r="N1034" s="57">
        <v>21</v>
      </c>
      <c r="O1034" s="57">
        <v>1</v>
      </c>
      <c r="P1034" s="57">
        <v>11</v>
      </c>
      <c r="Q1034" s="57">
        <v>11</v>
      </c>
      <c r="R1034" s="57">
        <v>100</v>
      </c>
      <c r="S1034" s="57">
        <v>0</v>
      </c>
      <c r="T1034" s="57">
        <v>0</v>
      </c>
      <c r="U1034" s="57">
        <v>54.17</v>
      </c>
      <c r="V1034" s="57">
        <v>16.670000000000002</v>
      </c>
      <c r="W1034" s="57">
        <v>29.17</v>
      </c>
      <c r="X1034" s="57">
        <v>33.33</v>
      </c>
      <c r="Y1034" s="57">
        <v>19.05</v>
      </c>
      <c r="Z1034" s="57">
        <v>47.62</v>
      </c>
      <c r="AA1034" s="57">
        <v>72.73</v>
      </c>
      <c r="AB1034" s="57">
        <v>18.18</v>
      </c>
      <c r="AC1034" s="57">
        <v>13</v>
      </c>
      <c r="AD1034" s="57">
        <v>12</v>
      </c>
      <c r="AE1034" s="57">
        <v>61.54</v>
      </c>
      <c r="AF1034" s="57">
        <v>50</v>
      </c>
      <c r="AI1034" s="45">
        <f t="shared" si="242"/>
        <v>37.619999999999997</v>
      </c>
      <c r="AJ1034" s="46">
        <f t="shared" si="243"/>
        <v>-37.619999999999997</v>
      </c>
      <c r="AK1034" s="63" t="str">
        <f t="shared" si="244"/>
        <v>N</v>
      </c>
      <c r="AL1034" s="63" t="str">
        <f t="shared" si="245"/>
        <v>N</v>
      </c>
      <c r="AM1034" s="44" t="str">
        <f t="shared" si="246"/>
        <v>Loss</v>
      </c>
      <c r="AN1034" s="44" t="str">
        <f t="shared" si="247"/>
        <v>Win</v>
      </c>
      <c r="AO1034" s="44" t="str">
        <f t="shared" si="248"/>
        <v>Loss</v>
      </c>
      <c r="AP1034" s="44">
        <f t="shared" si="249"/>
        <v>-50</v>
      </c>
      <c r="AQ1034" s="44">
        <f t="shared" si="250"/>
        <v>176.5</v>
      </c>
      <c r="AR1034" s="44">
        <f t="shared" si="251"/>
        <v>-50</v>
      </c>
      <c r="AS1034" s="99" t="str">
        <f t="shared" ref="AS1034:AS1097" si="252">IF(I1034&lt;K1034,"+","-")</f>
        <v>+</v>
      </c>
      <c r="AT1034" s="99" t="str">
        <f t="shared" ref="AT1034:AT1097" si="253">IF(O1034=0,"n/a",IF(R1034&gt;T1034,"+","-"))</f>
        <v>+</v>
      </c>
      <c r="AU1034" s="99" t="str">
        <f t="shared" ref="AU1034:AU1097" si="254">IF(U1034&gt;X1034,"+","-")</f>
        <v>+</v>
      </c>
      <c r="AV1034" s="99" t="str">
        <f t="shared" ref="AV1034:AV1097" si="255">IF(AA1034&gt;AB1034,"+","-")</f>
        <v>+</v>
      </c>
      <c r="AW1034" s="99" t="str">
        <f t="shared" ref="AW1034:AW1097" si="256">IF(AI1034&gt;0,"+","-")</f>
        <v>+</v>
      </c>
    </row>
    <row r="1035" spans="1:49" ht="15">
      <c r="A1035" s="56">
        <v>43624</v>
      </c>
      <c r="B1035" s="57" t="s">
        <v>115</v>
      </c>
      <c r="C1035" s="57" t="s">
        <v>218</v>
      </c>
      <c r="D1035" s="57" t="s">
        <v>3330</v>
      </c>
      <c r="E1035" s="57" t="s">
        <v>2640</v>
      </c>
      <c r="F1035" s="57" t="s">
        <v>510</v>
      </c>
      <c r="G1035" s="57">
        <v>1</v>
      </c>
      <c r="H1035" s="57">
        <v>0</v>
      </c>
      <c r="I1035" s="57">
        <v>2.02</v>
      </c>
      <c r="J1035" s="57">
        <v>3.19</v>
      </c>
      <c r="K1035" s="57">
        <v>3.75</v>
      </c>
      <c r="L1035" s="57">
        <v>-1.73</v>
      </c>
      <c r="M1035" s="57">
        <v>68</v>
      </c>
      <c r="N1035" s="57">
        <v>48</v>
      </c>
      <c r="O1035" s="57">
        <v>0</v>
      </c>
      <c r="P1035" s="57">
        <v>33</v>
      </c>
      <c r="Q1035" s="57">
        <v>24</v>
      </c>
      <c r="R1035" s="57">
        <v>0</v>
      </c>
      <c r="S1035" s="57">
        <v>0</v>
      </c>
      <c r="T1035" s="57">
        <v>0</v>
      </c>
      <c r="U1035" s="57">
        <v>50</v>
      </c>
      <c r="V1035" s="57">
        <v>23.53</v>
      </c>
      <c r="W1035" s="57">
        <v>26.47</v>
      </c>
      <c r="X1035" s="57">
        <v>52.08</v>
      </c>
      <c r="Y1035" s="57">
        <v>20.83</v>
      </c>
      <c r="Z1035" s="57">
        <v>27.08</v>
      </c>
      <c r="AA1035" s="57">
        <v>66.67</v>
      </c>
      <c r="AB1035" s="57">
        <v>37.5</v>
      </c>
      <c r="AC1035" s="57">
        <v>34</v>
      </c>
      <c r="AD1035" s="57">
        <v>33</v>
      </c>
      <c r="AE1035" s="57">
        <v>61.76</v>
      </c>
      <c r="AF1035" s="57">
        <v>60.61</v>
      </c>
      <c r="AI1035" s="45">
        <f t="shared" si="242"/>
        <v>-2.4000000000000909E-2</v>
      </c>
      <c r="AJ1035" s="46">
        <f t="shared" si="243"/>
        <v>2.4000000000000909E-2</v>
      </c>
      <c r="AK1035" s="63" t="str">
        <f t="shared" si="244"/>
        <v>N</v>
      </c>
      <c r="AL1035" s="63" t="str">
        <f t="shared" si="245"/>
        <v>N</v>
      </c>
      <c r="AM1035" s="44" t="str">
        <f t="shared" si="246"/>
        <v>Win</v>
      </c>
      <c r="AN1035" s="44" t="str">
        <f t="shared" si="247"/>
        <v>Loss</v>
      </c>
      <c r="AO1035" s="44" t="str">
        <f t="shared" si="248"/>
        <v>Loss</v>
      </c>
      <c r="AP1035" s="44">
        <f t="shared" si="249"/>
        <v>51</v>
      </c>
      <c r="AQ1035" s="44">
        <f t="shared" si="250"/>
        <v>-50</v>
      </c>
      <c r="AR1035" s="44">
        <f t="shared" si="251"/>
        <v>-50</v>
      </c>
      <c r="AS1035" s="99" t="str">
        <f t="shared" si="252"/>
        <v>+</v>
      </c>
      <c r="AT1035" s="99" t="str">
        <f t="shared" si="253"/>
        <v>n/a</v>
      </c>
      <c r="AU1035" s="99" t="str">
        <f t="shared" si="254"/>
        <v>-</v>
      </c>
      <c r="AV1035" s="99" t="str">
        <f t="shared" si="255"/>
        <v>+</v>
      </c>
      <c r="AW1035" s="99" t="str">
        <f t="shared" si="256"/>
        <v>-</v>
      </c>
    </row>
    <row r="1036" spans="1:49" ht="15">
      <c r="A1036" s="56">
        <v>43624</v>
      </c>
      <c r="B1036" s="57" t="s">
        <v>222</v>
      </c>
      <c r="C1036" s="57" t="s">
        <v>223</v>
      </c>
      <c r="D1036" s="57" t="s">
        <v>3331</v>
      </c>
      <c r="E1036" s="57" t="s">
        <v>1752</v>
      </c>
      <c r="F1036" s="57" t="s">
        <v>2716</v>
      </c>
      <c r="G1036" s="57">
        <v>0</v>
      </c>
      <c r="H1036" s="57">
        <v>3</v>
      </c>
      <c r="I1036" s="57">
        <v>3.24</v>
      </c>
      <c r="J1036" s="57">
        <v>3.63</v>
      </c>
      <c r="K1036" s="57">
        <v>1.9</v>
      </c>
      <c r="L1036" s="57">
        <v>1.34</v>
      </c>
      <c r="M1036" s="57">
        <v>3</v>
      </c>
      <c r="N1036" s="57">
        <v>4</v>
      </c>
      <c r="O1036" s="57">
        <v>0</v>
      </c>
      <c r="P1036" s="57">
        <v>2</v>
      </c>
      <c r="Q1036" s="57">
        <v>0</v>
      </c>
      <c r="R1036" s="57">
        <v>0</v>
      </c>
      <c r="S1036" s="57">
        <v>0</v>
      </c>
      <c r="T1036" s="57">
        <v>0</v>
      </c>
      <c r="U1036" s="57">
        <v>33.33</v>
      </c>
      <c r="V1036" s="57">
        <v>66.67</v>
      </c>
      <c r="W1036" s="57">
        <v>0</v>
      </c>
      <c r="X1036" s="57">
        <v>100</v>
      </c>
      <c r="Y1036" s="57">
        <v>0</v>
      </c>
      <c r="Z1036" s="57">
        <v>0</v>
      </c>
      <c r="AA1036" s="57">
        <v>50</v>
      </c>
      <c r="AB1036" s="57">
        <v>0</v>
      </c>
      <c r="AC1036" s="57">
        <v>2</v>
      </c>
      <c r="AD1036" s="57">
        <v>4</v>
      </c>
      <c r="AE1036" s="57">
        <v>50</v>
      </c>
      <c r="AF1036" s="57">
        <v>100</v>
      </c>
      <c r="AI1036" s="45">
        <f t="shared" si="242"/>
        <v>-6.666999999999998</v>
      </c>
      <c r="AJ1036" s="46">
        <f t="shared" si="243"/>
        <v>6.666999999999998</v>
      </c>
      <c r="AK1036" s="63" t="str">
        <f t="shared" si="244"/>
        <v>N</v>
      </c>
      <c r="AL1036" s="63" t="str">
        <f t="shared" si="245"/>
        <v>Y</v>
      </c>
      <c r="AM1036" s="44" t="str">
        <f t="shared" si="246"/>
        <v>Loss</v>
      </c>
      <c r="AN1036" s="44" t="str">
        <f t="shared" si="247"/>
        <v>Loss</v>
      </c>
      <c r="AO1036" s="44" t="str">
        <f t="shared" si="248"/>
        <v>Win</v>
      </c>
      <c r="AP1036" s="44">
        <f t="shared" si="249"/>
        <v>-50</v>
      </c>
      <c r="AQ1036" s="44">
        <f t="shared" si="250"/>
        <v>-50</v>
      </c>
      <c r="AR1036" s="44">
        <f t="shared" si="251"/>
        <v>45</v>
      </c>
      <c r="AS1036" s="99" t="str">
        <f t="shared" si="252"/>
        <v>-</v>
      </c>
      <c r="AT1036" s="99" t="str">
        <f t="shared" si="253"/>
        <v>n/a</v>
      </c>
      <c r="AU1036" s="99" t="str">
        <f t="shared" si="254"/>
        <v>-</v>
      </c>
      <c r="AV1036" s="99" t="str">
        <f t="shared" si="255"/>
        <v>+</v>
      </c>
      <c r="AW1036" s="99" t="str">
        <f t="shared" si="256"/>
        <v>-</v>
      </c>
    </row>
    <row r="1037" spans="1:49" ht="15">
      <c r="A1037" s="56">
        <v>43624</v>
      </c>
      <c r="B1037" s="57" t="s">
        <v>222</v>
      </c>
      <c r="C1037" s="57" t="s">
        <v>494</v>
      </c>
      <c r="D1037" s="57" t="s">
        <v>3332</v>
      </c>
      <c r="E1037" s="57" t="s">
        <v>1776</v>
      </c>
      <c r="F1037" s="57" t="s">
        <v>599</v>
      </c>
      <c r="G1037" s="57">
        <v>2</v>
      </c>
      <c r="H1037" s="57">
        <v>2</v>
      </c>
      <c r="I1037" s="57">
        <v>2.09</v>
      </c>
      <c r="J1037" s="57">
        <v>3.64</v>
      </c>
      <c r="K1037" s="57">
        <v>3.28</v>
      </c>
      <c r="L1037" s="57">
        <v>-1.19</v>
      </c>
      <c r="M1037" s="57">
        <v>14</v>
      </c>
      <c r="N1037" s="57">
        <v>17</v>
      </c>
      <c r="O1037" s="57">
        <v>0</v>
      </c>
      <c r="P1037" s="57">
        <v>8</v>
      </c>
      <c r="Q1037" s="57">
        <v>8</v>
      </c>
      <c r="R1037" s="57">
        <v>0</v>
      </c>
      <c r="S1037" s="57">
        <v>0</v>
      </c>
      <c r="T1037" s="57">
        <v>0</v>
      </c>
      <c r="U1037" s="57">
        <v>35.71</v>
      </c>
      <c r="V1037" s="57">
        <v>21.43</v>
      </c>
      <c r="W1037" s="57">
        <v>42.86</v>
      </c>
      <c r="X1037" s="57">
        <v>29.41</v>
      </c>
      <c r="Y1037" s="57">
        <v>35.29</v>
      </c>
      <c r="Z1037" s="57">
        <v>35.29</v>
      </c>
      <c r="AA1037" s="57">
        <v>37.5</v>
      </c>
      <c r="AB1037" s="57">
        <v>12.5</v>
      </c>
      <c r="AC1037" s="57">
        <v>9</v>
      </c>
      <c r="AD1037" s="57">
        <v>11</v>
      </c>
      <c r="AE1037" s="57">
        <v>33.33</v>
      </c>
      <c r="AF1037" s="57">
        <v>36.36</v>
      </c>
      <c r="AI1037" s="45">
        <f t="shared" si="242"/>
        <v>-1.6400000000000006</v>
      </c>
      <c r="AJ1037" s="46">
        <f t="shared" si="243"/>
        <v>1.6400000000000006</v>
      </c>
      <c r="AK1037" s="63" t="str">
        <f t="shared" si="244"/>
        <v>N</v>
      </c>
      <c r="AL1037" s="63" t="str">
        <f t="shared" si="245"/>
        <v>N</v>
      </c>
      <c r="AM1037" s="44" t="str">
        <f t="shared" si="246"/>
        <v>Loss</v>
      </c>
      <c r="AN1037" s="44" t="str">
        <f t="shared" si="247"/>
        <v>Win</v>
      </c>
      <c r="AO1037" s="44" t="str">
        <f t="shared" si="248"/>
        <v>Loss</v>
      </c>
      <c r="AP1037" s="44">
        <f t="shared" si="249"/>
        <v>-50</v>
      </c>
      <c r="AQ1037" s="44">
        <f t="shared" si="250"/>
        <v>132</v>
      </c>
      <c r="AR1037" s="44">
        <f t="shared" si="251"/>
        <v>-50</v>
      </c>
      <c r="AS1037" s="99" t="str">
        <f t="shared" si="252"/>
        <v>+</v>
      </c>
      <c r="AT1037" s="99" t="str">
        <f t="shared" si="253"/>
        <v>n/a</v>
      </c>
      <c r="AU1037" s="99" t="str">
        <f t="shared" si="254"/>
        <v>+</v>
      </c>
      <c r="AV1037" s="99" t="str">
        <f t="shared" si="255"/>
        <v>+</v>
      </c>
      <c r="AW1037" s="99" t="str">
        <f t="shared" si="256"/>
        <v>-</v>
      </c>
    </row>
    <row r="1038" spans="1:49" ht="15">
      <c r="A1038" s="56">
        <v>43624</v>
      </c>
      <c r="B1038" s="57" t="s">
        <v>222</v>
      </c>
      <c r="C1038" s="57" t="s">
        <v>223</v>
      </c>
      <c r="D1038" s="57" t="s">
        <v>3333</v>
      </c>
      <c r="E1038" s="57" t="s">
        <v>2983</v>
      </c>
      <c r="F1038" s="57" t="s">
        <v>3334</v>
      </c>
      <c r="G1038" s="57">
        <v>2</v>
      </c>
      <c r="H1038" s="57">
        <v>1</v>
      </c>
      <c r="I1038" s="57">
        <v>2.15</v>
      </c>
      <c r="J1038" s="57">
        <v>3.51</v>
      </c>
      <c r="K1038" s="57">
        <v>2.79</v>
      </c>
      <c r="L1038" s="57">
        <v>-0.64</v>
      </c>
      <c r="M1038" s="57">
        <v>2</v>
      </c>
      <c r="N1038" s="57">
        <v>1</v>
      </c>
      <c r="O1038" s="57">
        <v>0</v>
      </c>
      <c r="P1038" s="57">
        <v>1</v>
      </c>
      <c r="Q1038" s="57">
        <v>1</v>
      </c>
      <c r="R1038" s="57">
        <v>0</v>
      </c>
      <c r="S1038" s="57">
        <v>0</v>
      </c>
      <c r="T1038" s="57">
        <v>0</v>
      </c>
      <c r="U1038" s="57">
        <v>50</v>
      </c>
      <c r="V1038" s="57">
        <v>0</v>
      </c>
      <c r="W1038" s="57">
        <v>50</v>
      </c>
      <c r="X1038" s="57">
        <v>0</v>
      </c>
      <c r="Y1038" s="57">
        <v>100</v>
      </c>
      <c r="Z1038" s="57">
        <v>0</v>
      </c>
      <c r="AA1038" s="57">
        <v>100</v>
      </c>
      <c r="AB1038" s="57">
        <v>0</v>
      </c>
      <c r="AC1038" s="57">
        <v>2</v>
      </c>
      <c r="AD1038" s="57">
        <v>1</v>
      </c>
      <c r="AE1038" s="57">
        <v>50</v>
      </c>
      <c r="AF1038" s="57">
        <v>0</v>
      </c>
      <c r="AI1038" s="45">
        <f t="shared" si="242"/>
        <v>-10</v>
      </c>
      <c r="AJ1038" s="46">
        <f t="shared" si="243"/>
        <v>10</v>
      </c>
      <c r="AK1038" s="63" t="str">
        <f t="shared" si="244"/>
        <v>Y</v>
      </c>
      <c r="AL1038" s="63" t="str">
        <f t="shared" si="245"/>
        <v>N</v>
      </c>
      <c r="AM1038" s="44" t="str">
        <f t="shared" si="246"/>
        <v>Win</v>
      </c>
      <c r="AN1038" s="44" t="str">
        <f t="shared" si="247"/>
        <v>Loss</v>
      </c>
      <c r="AO1038" s="44" t="str">
        <f t="shared" si="248"/>
        <v>Loss</v>
      </c>
      <c r="AP1038" s="44">
        <f t="shared" si="249"/>
        <v>57.5</v>
      </c>
      <c r="AQ1038" s="44">
        <f t="shared" si="250"/>
        <v>-50</v>
      </c>
      <c r="AR1038" s="44">
        <f t="shared" si="251"/>
        <v>-50</v>
      </c>
      <c r="AS1038" s="99" t="str">
        <f t="shared" si="252"/>
        <v>+</v>
      </c>
      <c r="AT1038" s="99" t="str">
        <f t="shared" si="253"/>
        <v>n/a</v>
      </c>
      <c r="AU1038" s="99" t="str">
        <f t="shared" si="254"/>
        <v>+</v>
      </c>
      <c r="AV1038" s="99" t="str">
        <f t="shared" si="255"/>
        <v>+</v>
      </c>
      <c r="AW1038" s="99" t="str">
        <f t="shared" si="256"/>
        <v>-</v>
      </c>
    </row>
    <row r="1039" spans="1:49" ht="15">
      <c r="A1039" s="56">
        <v>43624</v>
      </c>
      <c r="B1039" s="57" t="s">
        <v>222</v>
      </c>
      <c r="C1039" s="57" t="s">
        <v>223</v>
      </c>
      <c r="D1039" s="57" t="s">
        <v>3335</v>
      </c>
      <c r="E1039" s="57" t="s">
        <v>254</v>
      </c>
      <c r="F1039" s="57" t="s">
        <v>263</v>
      </c>
      <c r="G1039" s="57">
        <v>1</v>
      </c>
      <c r="H1039" s="57">
        <v>0</v>
      </c>
      <c r="I1039" s="57">
        <v>2.12</v>
      </c>
      <c r="J1039" s="57">
        <v>3.44</v>
      </c>
      <c r="K1039" s="57">
        <v>2.86</v>
      </c>
      <c r="L1039" s="57">
        <v>-0.74</v>
      </c>
      <c r="M1039" s="57">
        <v>0</v>
      </c>
      <c r="N1039" s="57">
        <v>2</v>
      </c>
      <c r="O1039" s="57">
        <v>0</v>
      </c>
      <c r="P1039" s="57">
        <v>0</v>
      </c>
      <c r="Q1039" s="57">
        <v>2</v>
      </c>
      <c r="R1039" s="57">
        <v>0</v>
      </c>
      <c r="S1039" s="57">
        <v>0</v>
      </c>
      <c r="T1039" s="57">
        <v>0</v>
      </c>
      <c r="U1039" s="57">
        <v>0</v>
      </c>
      <c r="V1039" s="57">
        <v>0</v>
      </c>
      <c r="W1039" s="57">
        <v>0</v>
      </c>
      <c r="X1039" s="57">
        <v>0</v>
      </c>
      <c r="Y1039" s="57">
        <v>50</v>
      </c>
      <c r="Z1039" s="57">
        <v>50</v>
      </c>
      <c r="AA1039" s="57">
        <v>0</v>
      </c>
      <c r="AB1039" s="57">
        <v>0</v>
      </c>
      <c r="AC1039" s="57">
        <v>0</v>
      </c>
      <c r="AD1039" s="57">
        <v>0</v>
      </c>
      <c r="AE1039" s="57">
        <v>0</v>
      </c>
      <c r="AF1039" s="57">
        <v>0</v>
      </c>
      <c r="AI1039" s="45">
        <f t="shared" si="242"/>
        <v>5</v>
      </c>
      <c r="AJ1039" s="46">
        <f t="shared" si="243"/>
        <v>-5</v>
      </c>
      <c r="AK1039" s="63" t="str">
        <f t="shared" si="244"/>
        <v>N</v>
      </c>
      <c r="AL1039" s="63" t="str">
        <f t="shared" si="245"/>
        <v>N</v>
      </c>
      <c r="AM1039" s="44" t="str">
        <f t="shared" si="246"/>
        <v>Win</v>
      </c>
      <c r="AN1039" s="44" t="str">
        <f t="shared" si="247"/>
        <v>Loss</v>
      </c>
      <c r="AO1039" s="44" t="str">
        <f t="shared" si="248"/>
        <v>Loss</v>
      </c>
      <c r="AP1039" s="44">
        <f t="shared" si="249"/>
        <v>56</v>
      </c>
      <c r="AQ1039" s="44">
        <f t="shared" si="250"/>
        <v>-50</v>
      </c>
      <c r="AR1039" s="44">
        <f t="shared" si="251"/>
        <v>-50</v>
      </c>
      <c r="AS1039" s="99" t="str">
        <f t="shared" si="252"/>
        <v>+</v>
      </c>
      <c r="AT1039" s="99" t="str">
        <f t="shared" si="253"/>
        <v>n/a</v>
      </c>
      <c r="AU1039" s="99" t="str">
        <f t="shared" si="254"/>
        <v>-</v>
      </c>
      <c r="AV1039" s="99" t="str">
        <f t="shared" si="255"/>
        <v>-</v>
      </c>
      <c r="AW1039" s="99" t="str">
        <f t="shared" si="256"/>
        <v>+</v>
      </c>
    </row>
    <row r="1040" spans="1:49" ht="15">
      <c r="A1040" s="56">
        <v>43624</v>
      </c>
      <c r="B1040" s="57" t="s">
        <v>115</v>
      </c>
      <c r="C1040" s="57" t="s">
        <v>230</v>
      </c>
      <c r="D1040" s="57" t="s">
        <v>3336</v>
      </c>
      <c r="E1040" s="57" t="s">
        <v>1112</v>
      </c>
      <c r="F1040" s="57" t="s">
        <v>2684</v>
      </c>
      <c r="G1040" s="57">
        <v>2</v>
      </c>
      <c r="H1040" s="57">
        <v>1</v>
      </c>
      <c r="I1040" s="57">
        <v>3.03</v>
      </c>
      <c r="J1040" s="57">
        <v>3.07</v>
      </c>
      <c r="K1040" s="57">
        <v>2.4700000000000002</v>
      </c>
      <c r="L1040" s="57">
        <v>0.56000000000000005</v>
      </c>
      <c r="M1040" s="57">
        <v>64</v>
      </c>
      <c r="N1040" s="57">
        <v>60</v>
      </c>
      <c r="O1040" s="57">
        <v>1</v>
      </c>
      <c r="P1040" s="57">
        <v>33</v>
      </c>
      <c r="Q1040" s="57">
        <v>31</v>
      </c>
      <c r="R1040" s="57">
        <v>0</v>
      </c>
      <c r="S1040" s="57">
        <v>0</v>
      </c>
      <c r="T1040" s="57">
        <v>100</v>
      </c>
      <c r="U1040" s="57">
        <v>35.94</v>
      </c>
      <c r="V1040" s="57">
        <v>28.13</v>
      </c>
      <c r="W1040" s="57">
        <v>35.94</v>
      </c>
      <c r="X1040" s="57">
        <v>58.33</v>
      </c>
      <c r="Y1040" s="57">
        <v>20</v>
      </c>
      <c r="Z1040" s="57">
        <v>21.67</v>
      </c>
      <c r="AA1040" s="57">
        <v>51.52</v>
      </c>
      <c r="AB1040" s="57">
        <v>38.71</v>
      </c>
      <c r="AC1040" s="57">
        <v>30</v>
      </c>
      <c r="AD1040" s="57">
        <v>45</v>
      </c>
      <c r="AE1040" s="57">
        <v>63.33</v>
      </c>
      <c r="AF1040" s="57">
        <v>68.89</v>
      </c>
      <c r="AI1040" s="45">
        <f t="shared" si="242"/>
        <v>-36.518999999999998</v>
      </c>
      <c r="AJ1040" s="46">
        <f t="shared" si="243"/>
        <v>36.518999999999998</v>
      </c>
      <c r="AK1040" s="63" t="str">
        <f t="shared" si="244"/>
        <v>N</v>
      </c>
      <c r="AL1040" s="63" t="str">
        <f t="shared" si="245"/>
        <v>N</v>
      </c>
      <c r="AM1040" s="44" t="str">
        <f t="shared" si="246"/>
        <v>Win</v>
      </c>
      <c r="AN1040" s="44" t="str">
        <f t="shared" si="247"/>
        <v>Loss</v>
      </c>
      <c r="AO1040" s="44" t="str">
        <f t="shared" si="248"/>
        <v>Loss</v>
      </c>
      <c r="AP1040" s="44">
        <f t="shared" si="249"/>
        <v>101.5</v>
      </c>
      <c r="AQ1040" s="44">
        <f t="shared" si="250"/>
        <v>-50</v>
      </c>
      <c r="AR1040" s="44">
        <f t="shared" si="251"/>
        <v>-50</v>
      </c>
      <c r="AS1040" s="99" t="str">
        <f t="shared" si="252"/>
        <v>-</v>
      </c>
      <c r="AT1040" s="99" t="str">
        <f t="shared" si="253"/>
        <v>-</v>
      </c>
      <c r="AU1040" s="99" t="str">
        <f t="shared" si="254"/>
        <v>-</v>
      </c>
      <c r="AV1040" s="99" t="str">
        <f t="shared" si="255"/>
        <v>+</v>
      </c>
      <c r="AW1040" s="99" t="str">
        <f t="shared" si="256"/>
        <v>-</v>
      </c>
    </row>
    <row r="1041" spans="1:49" ht="15">
      <c r="A1041" s="56">
        <v>43624</v>
      </c>
      <c r="B1041" s="57" t="s">
        <v>222</v>
      </c>
      <c r="C1041" s="57" t="s">
        <v>240</v>
      </c>
      <c r="D1041" s="57" t="s">
        <v>3337</v>
      </c>
      <c r="E1041" s="57" t="s">
        <v>3338</v>
      </c>
      <c r="F1041" s="57" t="s">
        <v>1750</v>
      </c>
      <c r="G1041" s="57">
        <v>1</v>
      </c>
      <c r="H1041" s="57">
        <v>3</v>
      </c>
      <c r="I1041" s="57">
        <v>3.15</v>
      </c>
      <c r="J1041" s="57">
        <v>3.56</v>
      </c>
      <c r="K1041" s="57">
        <v>2.0099999999999998</v>
      </c>
      <c r="L1041" s="57">
        <v>1.1399999999999999</v>
      </c>
      <c r="M1041" s="57">
        <v>12</v>
      </c>
      <c r="N1041" s="57">
        <v>11</v>
      </c>
      <c r="O1041" s="57">
        <v>0</v>
      </c>
      <c r="P1041" s="57">
        <v>6</v>
      </c>
      <c r="Q1041" s="57">
        <v>3</v>
      </c>
      <c r="R1041" s="57">
        <v>0</v>
      </c>
      <c r="S1041" s="57">
        <v>0</v>
      </c>
      <c r="T1041" s="57">
        <v>0</v>
      </c>
      <c r="U1041" s="57">
        <v>25</v>
      </c>
      <c r="V1041" s="57">
        <v>33.33</v>
      </c>
      <c r="W1041" s="57">
        <v>41.67</v>
      </c>
      <c r="X1041" s="57">
        <v>63.64</v>
      </c>
      <c r="Y1041" s="57">
        <v>18.18</v>
      </c>
      <c r="Z1041" s="57">
        <v>18.18</v>
      </c>
      <c r="AA1041" s="57">
        <v>33.33</v>
      </c>
      <c r="AB1041" s="57">
        <v>33.33</v>
      </c>
      <c r="AC1041" s="57">
        <v>1</v>
      </c>
      <c r="AD1041" s="57">
        <v>10</v>
      </c>
      <c r="AE1041" s="57">
        <v>100</v>
      </c>
      <c r="AF1041" s="57">
        <v>70</v>
      </c>
      <c r="AI1041" s="45">
        <f t="shared" si="242"/>
        <v>-10.911000000000001</v>
      </c>
      <c r="AJ1041" s="46">
        <f t="shared" si="243"/>
        <v>10.911000000000001</v>
      </c>
      <c r="AK1041" s="63" t="str">
        <f t="shared" si="244"/>
        <v>N</v>
      </c>
      <c r="AL1041" s="63" t="str">
        <f t="shared" si="245"/>
        <v>N</v>
      </c>
      <c r="AM1041" s="44" t="str">
        <f t="shared" si="246"/>
        <v>Loss</v>
      </c>
      <c r="AN1041" s="44" t="str">
        <f t="shared" si="247"/>
        <v>Loss</v>
      </c>
      <c r="AO1041" s="44" t="str">
        <f t="shared" si="248"/>
        <v>Win</v>
      </c>
      <c r="AP1041" s="44">
        <f t="shared" si="249"/>
        <v>-50</v>
      </c>
      <c r="AQ1041" s="44">
        <f t="shared" si="250"/>
        <v>-50</v>
      </c>
      <c r="AR1041" s="44">
        <f t="shared" si="251"/>
        <v>50.499999999999986</v>
      </c>
      <c r="AS1041" s="99" t="str">
        <f t="shared" si="252"/>
        <v>-</v>
      </c>
      <c r="AT1041" s="99" t="str">
        <f t="shared" si="253"/>
        <v>n/a</v>
      </c>
      <c r="AU1041" s="99" t="str">
        <f t="shared" si="254"/>
        <v>-</v>
      </c>
      <c r="AV1041" s="99" t="str">
        <f t="shared" si="255"/>
        <v>-</v>
      </c>
      <c r="AW1041" s="99" t="str">
        <f t="shared" si="256"/>
        <v>-</v>
      </c>
    </row>
    <row r="1042" spans="1:49" ht="15">
      <c r="A1042" s="56">
        <v>43624</v>
      </c>
      <c r="B1042" s="57" t="s">
        <v>222</v>
      </c>
      <c r="C1042" s="57" t="s">
        <v>553</v>
      </c>
      <c r="D1042" s="57" t="s">
        <v>3339</v>
      </c>
      <c r="E1042" s="57" t="s">
        <v>1782</v>
      </c>
      <c r="F1042" s="57" t="s">
        <v>595</v>
      </c>
      <c r="G1042" s="57">
        <v>2</v>
      </c>
      <c r="H1042" s="57">
        <v>1</v>
      </c>
      <c r="I1042" s="57">
        <v>2.41</v>
      </c>
      <c r="J1042" s="57">
        <v>3.22</v>
      </c>
      <c r="K1042" s="57">
        <v>2.62</v>
      </c>
      <c r="L1042" s="57">
        <v>-0.21</v>
      </c>
      <c r="M1042" s="57">
        <v>8</v>
      </c>
      <c r="N1042" s="57">
        <v>9</v>
      </c>
      <c r="O1042" s="57">
        <v>1</v>
      </c>
      <c r="P1042" s="57">
        <v>5</v>
      </c>
      <c r="Q1042" s="57">
        <v>7</v>
      </c>
      <c r="R1042" s="57">
        <v>0</v>
      </c>
      <c r="S1042" s="57">
        <v>0</v>
      </c>
      <c r="T1042" s="57">
        <v>100</v>
      </c>
      <c r="U1042" s="57">
        <v>25</v>
      </c>
      <c r="V1042" s="57">
        <v>37.5</v>
      </c>
      <c r="W1042" s="57">
        <v>37.5</v>
      </c>
      <c r="X1042" s="57">
        <v>33.33</v>
      </c>
      <c r="Y1042" s="57">
        <v>11.11</v>
      </c>
      <c r="Z1042" s="57">
        <v>55.56</v>
      </c>
      <c r="AA1042" s="57">
        <v>40</v>
      </c>
      <c r="AB1042" s="57">
        <v>42.86</v>
      </c>
      <c r="AC1042" s="57">
        <v>1</v>
      </c>
      <c r="AD1042" s="57">
        <v>3</v>
      </c>
      <c r="AE1042" s="57">
        <v>0</v>
      </c>
      <c r="AF1042" s="57">
        <v>33.33</v>
      </c>
      <c r="AI1042" s="45">
        <f t="shared" si="242"/>
        <v>-25.414999999999992</v>
      </c>
      <c r="AJ1042" s="46">
        <f t="shared" si="243"/>
        <v>25.414999999999992</v>
      </c>
      <c r="AK1042" s="63" t="str">
        <f t="shared" si="244"/>
        <v>N</v>
      </c>
      <c r="AL1042" s="63" t="str">
        <f t="shared" si="245"/>
        <v>N</v>
      </c>
      <c r="AM1042" s="44" t="str">
        <f t="shared" si="246"/>
        <v>Win</v>
      </c>
      <c r="AN1042" s="44" t="str">
        <f t="shared" si="247"/>
        <v>Loss</v>
      </c>
      <c r="AO1042" s="44" t="str">
        <f t="shared" si="248"/>
        <v>Loss</v>
      </c>
      <c r="AP1042" s="44">
        <f t="shared" si="249"/>
        <v>70.5</v>
      </c>
      <c r="AQ1042" s="44">
        <f t="shared" si="250"/>
        <v>-50</v>
      </c>
      <c r="AR1042" s="44">
        <f t="shared" si="251"/>
        <v>-50</v>
      </c>
      <c r="AS1042" s="99" t="str">
        <f t="shared" si="252"/>
        <v>+</v>
      </c>
      <c r="AT1042" s="99" t="str">
        <f t="shared" si="253"/>
        <v>-</v>
      </c>
      <c r="AU1042" s="99" t="str">
        <f t="shared" si="254"/>
        <v>-</v>
      </c>
      <c r="AV1042" s="99" t="str">
        <f t="shared" si="255"/>
        <v>-</v>
      </c>
      <c r="AW1042" s="99" t="str">
        <f t="shared" si="256"/>
        <v>-</v>
      </c>
    </row>
    <row r="1043" spans="1:49" ht="15">
      <c r="A1043" s="56">
        <v>43624</v>
      </c>
      <c r="B1043" s="57" t="s">
        <v>222</v>
      </c>
      <c r="C1043" s="57" t="s">
        <v>223</v>
      </c>
      <c r="D1043" s="57" t="s">
        <v>3340</v>
      </c>
      <c r="E1043" s="57" t="s">
        <v>3341</v>
      </c>
      <c r="F1043" s="57" t="s">
        <v>3342</v>
      </c>
      <c r="G1043" s="57">
        <v>0</v>
      </c>
      <c r="H1043" s="57">
        <v>2</v>
      </c>
      <c r="I1043" s="57">
        <v>2.69</v>
      </c>
      <c r="J1043" s="57">
        <v>3.59</v>
      </c>
      <c r="K1043" s="57">
        <v>2.19</v>
      </c>
      <c r="L1043" s="57">
        <v>0.5</v>
      </c>
      <c r="M1043" s="57">
        <v>1</v>
      </c>
      <c r="N1043" s="57">
        <v>1</v>
      </c>
      <c r="O1043" s="57">
        <v>0</v>
      </c>
      <c r="P1043" s="57">
        <v>0</v>
      </c>
      <c r="Q1043" s="57">
        <v>1</v>
      </c>
      <c r="R1043" s="57">
        <v>0</v>
      </c>
      <c r="S1043" s="57">
        <v>0</v>
      </c>
      <c r="T1043" s="57">
        <v>0</v>
      </c>
      <c r="U1043" s="57">
        <v>0</v>
      </c>
      <c r="V1043" s="57">
        <v>0</v>
      </c>
      <c r="W1043" s="57">
        <v>100</v>
      </c>
      <c r="X1043" s="57">
        <v>0</v>
      </c>
      <c r="Y1043" s="57">
        <v>0</v>
      </c>
      <c r="Z1043" s="57">
        <v>100</v>
      </c>
      <c r="AA1043" s="57">
        <v>0</v>
      </c>
      <c r="AB1043" s="57">
        <v>0</v>
      </c>
      <c r="AC1043" s="57">
        <v>0</v>
      </c>
      <c r="AD1043" s="57">
        <v>0</v>
      </c>
      <c r="AE1043" s="57">
        <v>0</v>
      </c>
      <c r="AF1043" s="57">
        <v>0</v>
      </c>
      <c r="AI1043" s="45">
        <f t="shared" si="242"/>
        <v>0</v>
      </c>
      <c r="AJ1043" s="46">
        <f t="shared" si="243"/>
        <v>0</v>
      </c>
      <c r="AK1043" s="63" t="str">
        <f t="shared" si="244"/>
        <v>N</v>
      </c>
      <c r="AL1043" s="63" t="str">
        <f t="shared" si="245"/>
        <v>N</v>
      </c>
      <c r="AM1043" s="44" t="str">
        <f t="shared" si="246"/>
        <v>Loss</v>
      </c>
      <c r="AN1043" s="44" t="str">
        <f t="shared" si="247"/>
        <v>Loss</v>
      </c>
      <c r="AO1043" s="44" t="str">
        <f t="shared" si="248"/>
        <v>Win</v>
      </c>
      <c r="AP1043" s="44">
        <f t="shared" si="249"/>
        <v>-50</v>
      </c>
      <c r="AQ1043" s="44">
        <f t="shared" si="250"/>
        <v>-50</v>
      </c>
      <c r="AR1043" s="44">
        <f t="shared" si="251"/>
        <v>59.5</v>
      </c>
      <c r="AS1043" s="99" t="str">
        <f t="shared" si="252"/>
        <v>-</v>
      </c>
      <c r="AT1043" s="99" t="str">
        <f t="shared" si="253"/>
        <v>n/a</v>
      </c>
      <c r="AU1043" s="99" t="str">
        <f t="shared" si="254"/>
        <v>-</v>
      </c>
      <c r="AV1043" s="99" t="str">
        <f t="shared" si="255"/>
        <v>-</v>
      </c>
      <c r="AW1043" s="99" t="str">
        <f t="shared" si="256"/>
        <v>-</v>
      </c>
    </row>
    <row r="1044" spans="1:49" ht="15">
      <c r="A1044" s="56">
        <v>43624</v>
      </c>
      <c r="B1044" s="57" t="s">
        <v>222</v>
      </c>
      <c r="C1044" s="57" t="s">
        <v>223</v>
      </c>
      <c r="D1044" s="57" t="s">
        <v>3343</v>
      </c>
      <c r="E1044" s="57" t="s">
        <v>2719</v>
      </c>
      <c r="F1044" s="57" t="s">
        <v>499</v>
      </c>
      <c r="G1044" s="57">
        <v>3</v>
      </c>
      <c r="H1044" s="57">
        <v>3</v>
      </c>
      <c r="I1044" s="57">
        <v>1.97</v>
      </c>
      <c r="J1044" s="57">
        <v>3.6</v>
      </c>
      <c r="K1044" s="57">
        <v>3.09</v>
      </c>
      <c r="L1044" s="57">
        <v>-1.1200000000000001</v>
      </c>
      <c r="M1044" s="57">
        <v>2</v>
      </c>
      <c r="N1044" s="57">
        <v>4</v>
      </c>
      <c r="O1044" s="57">
        <v>0</v>
      </c>
      <c r="P1044" s="57">
        <v>2</v>
      </c>
      <c r="Q1044" s="57">
        <v>2</v>
      </c>
      <c r="R1044" s="57">
        <v>0</v>
      </c>
      <c r="S1044" s="57">
        <v>0</v>
      </c>
      <c r="T1044" s="57">
        <v>0</v>
      </c>
      <c r="U1044" s="57">
        <v>50</v>
      </c>
      <c r="V1044" s="57">
        <v>0</v>
      </c>
      <c r="W1044" s="57">
        <v>50</v>
      </c>
      <c r="X1044" s="57">
        <v>50</v>
      </c>
      <c r="Y1044" s="57">
        <v>50</v>
      </c>
      <c r="Z1044" s="57">
        <v>0</v>
      </c>
      <c r="AA1044" s="57">
        <v>50</v>
      </c>
      <c r="AB1044" s="57">
        <v>50</v>
      </c>
      <c r="AC1044" s="57">
        <v>1</v>
      </c>
      <c r="AD1044" s="57">
        <v>3</v>
      </c>
      <c r="AE1044" s="57">
        <v>0</v>
      </c>
      <c r="AF1044" s="57">
        <v>33.33</v>
      </c>
      <c r="AI1044" s="45">
        <f t="shared" si="242"/>
        <v>-15</v>
      </c>
      <c r="AJ1044" s="46">
        <f t="shared" si="243"/>
        <v>15</v>
      </c>
      <c r="AK1044" s="63" t="str">
        <f t="shared" si="244"/>
        <v>N</v>
      </c>
      <c r="AL1044" s="63" t="str">
        <f t="shared" si="245"/>
        <v>N</v>
      </c>
      <c r="AM1044" s="44" t="str">
        <f t="shared" si="246"/>
        <v>Loss</v>
      </c>
      <c r="AN1044" s="44" t="str">
        <f t="shared" si="247"/>
        <v>Win</v>
      </c>
      <c r="AO1044" s="44" t="str">
        <f t="shared" si="248"/>
        <v>Loss</v>
      </c>
      <c r="AP1044" s="44">
        <f t="shared" si="249"/>
        <v>-50</v>
      </c>
      <c r="AQ1044" s="44">
        <f t="shared" si="250"/>
        <v>130</v>
      </c>
      <c r="AR1044" s="44">
        <f t="shared" si="251"/>
        <v>-50</v>
      </c>
      <c r="AS1044" s="99" t="str">
        <f t="shared" si="252"/>
        <v>+</v>
      </c>
      <c r="AT1044" s="99" t="str">
        <f t="shared" si="253"/>
        <v>n/a</v>
      </c>
      <c r="AU1044" s="99" t="str">
        <f t="shared" si="254"/>
        <v>-</v>
      </c>
      <c r="AV1044" s="99" t="str">
        <f t="shared" si="255"/>
        <v>-</v>
      </c>
      <c r="AW1044" s="99" t="str">
        <f t="shared" si="256"/>
        <v>-</v>
      </c>
    </row>
    <row r="1045" spans="1:49" ht="15">
      <c r="A1045" s="56">
        <v>43624</v>
      </c>
      <c r="B1045" s="57" t="s">
        <v>115</v>
      </c>
      <c r="C1045" s="57" t="s">
        <v>218</v>
      </c>
      <c r="D1045" s="57" t="s">
        <v>3344</v>
      </c>
      <c r="E1045" s="57" t="s">
        <v>511</v>
      </c>
      <c r="F1045" s="57" t="s">
        <v>2636</v>
      </c>
      <c r="G1045" s="57">
        <v>0</v>
      </c>
      <c r="H1045" s="57">
        <v>0</v>
      </c>
      <c r="I1045" s="57">
        <v>2.21</v>
      </c>
      <c r="J1045" s="57">
        <v>2.97</v>
      </c>
      <c r="K1045" s="57">
        <v>3.49</v>
      </c>
      <c r="L1045" s="57">
        <v>-1.28</v>
      </c>
      <c r="M1045" s="57">
        <v>62</v>
      </c>
      <c r="N1045" s="57">
        <v>42</v>
      </c>
      <c r="O1045" s="57">
        <v>1</v>
      </c>
      <c r="P1045" s="57">
        <v>30</v>
      </c>
      <c r="Q1045" s="57">
        <v>21</v>
      </c>
      <c r="R1045" s="57">
        <v>100</v>
      </c>
      <c r="S1045" s="57">
        <v>0</v>
      </c>
      <c r="T1045" s="57">
        <v>0</v>
      </c>
      <c r="U1045" s="57">
        <v>41.94</v>
      </c>
      <c r="V1045" s="57">
        <v>32.26</v>
      </c>
      <c r="W1045" s="57">
        <v>25.81</v>
      </c>
      <c r="X1045" s="57">
        <v>45.24</v>
      </c>
      <c r="Y1045" s="57">
        <v>21.43</v>
      </c>
      <c r="Z1045" s="57">
        <v>33.33</v>
      </c>
      <c r="AA1045" s="57">
        <v>50</v>
      </c>
      <c r="AB1045" s="57">
        <v>33.33</v>
      </c>
      <c r="AC1045" s="57">
        <v>40</v>
      </c>
      <c r="AD1045" s="57">
        <v>24</v>
      </c>
      <c r="AE1045" s="57">
        <v>47.5</v>
      </c>
      <c r="AF1045" s="57">
        <v>58.33</v>
      </c>
      <c r="AI1045" s="45">
        <f t="shared" si="242"/>
        <v>31.926999999999996</v>
      </c>
      <c r="AJ1045" s="46">
        <f t="shared" si="243"/>
        <v>-31.926999999999996</v>
      </c>
      <c r="AK1045" s="63" t="str">
        <f t="shared" si="244"/>
        <v>N</v>
      </c>
      <c r="AL1045" s="63" t="str">
        <f t="shared" si="245"/>
        <v>N</v>
      </c>
      <c r="AM1045" s="44" t="str">
        <f t="shared" si="246"/>
        <v>Loss</v>
      </c>
      <c r="AN1045" s="44" t="str">
        <f t="shared" si="247"/>
        <v>Win</v>
      </c>
      <c r="AO1045" s="44" t="str">
        <f t="shared" si="248"/>
        <v>Loss</v>
      </c>
      <c r="AP1045" s="44">
        <f t="shared" si="249"/>
        <v>-50</v>
      </c>
      <c r="AQ1045" s="44">
        <f t="shared" si="250"/>
        <v>98.5</v>
      </c>
      <c r="AR1045" s="44">
        <f t="shared" si="251"/>
        <v>-50</v>
      </c>
      <c r="AS1045" s="99" t="str">
        <f t="shared" si="252"/>
        <v>+</v>
      </c>
      <c r="AT1045" s="99" t="str">
        <f t="shared" si="253"/>
        <v>+</v>
      </c>
      <c r="AU1045" s="99" t="str">
        <f t="shared" si="254"/>
        <v>-</v>
      </c>
      <c r="AV1045" s="99" t="str">
        <f t="shared" si="255"/>
        <v>+</v>
      </c>
      <c r="AW1045" s="99" t="str">
        <f t="shared" si="256"/>
        <v>+</v>
      </c>
    </row>
    <row r="1046" spans="1:49" ht="15">
      <c r="A1046" s="56">
        <v>43624</v>
      </c>
      <c r="B1046" s="57" t="s">
        <v>217</v>
      </c>
      <c r="C1046" s="57" t="s">
        <v>218</v>
      </c>
      <c r="D1046" s="57" t="s">
        <v>3345</v>
      </c>
      <c r="E1046" s="57" t="s">
        <v>3346</v>
      </c>
      <c r="F1046" s="57" t="s">
        <v>3347</v>
      </c>
      <c r="G1046" s="57">
        <v>0</v>
      </c>
      <c r="H1046" s="57">
        <v>0</v>
      </c>
      <c r="I1046" s="57">
        <v>2.8</v>
      </c>
      <c r="J1046" s="57">
        <v>3</v>
      </c>
      <c r="K1046" s="57">
        <v>2.33</v>
      </c>
      <c r="L1046" s="57">
        <v>0.47</v>
      </c>
      <c r="M1046" s="57">
        <v>0</v>
      </c>
      <c r="N1046" s="57">
        <v>0</v>
      </c>
      <c r="O1046" s="57">
        <v>0</v>
      </c>
      <c r="P1046" s="57">
        <v>0</v>
      </c>
      <c r="Q1046" s="57">
        <v>0</v>
      </c>
      <c r="R1046" s="57">
        <v>0</v>
      </c>
      <c r="S1046" s="57">
        <v>0</v>
      </c>
      <c r="T1046" s="57">
        <v>0</v>
      </c>
      <c r="U1046" s="57">
        <v>0</v>
      </c>
      <c r="V1046" s="57">
        <v>0</v>
      </c>
      <c r="W1046" s="57">
        <v>0</v>
      </c>
      <c r="X1046" s="57">
        <v>0</v>
      </c>
      <c r="Y1046" s="57">
        <v>0</v>
      </c>
      <c r="Z1046" s="57">
        <v>0</v>
      </c>
      <c r="AA1046" s="57">
        <v>0</v>
      </c>
      <c r="AB1046" s="57">
        <v>0</v>
      </c>
      <c r="AC1046" s="57">
        <v>0</v>
      </c>
      <c r="AD1046" s="57">
        <v>0</v>
      </c>
      <c r="AE1046" s="57">
        <v>0</v>
      </c>
      <c r="AF1046" s="57">
        <v>0</v>
      </c>
      <c r="AI1046" s="45">
        <f t="shared" si="242"/>
        <v>0</v>
      </c>
      <c r="AJ1046" s="46">
        <f t="shared" si="243"/>
        <v>0</v>
      </c>
      <c r="AK1046" s="63" t="str">
        <f t="shared" si="244"/>
        <v>N</v>
      </c>
      <c r="AL1046" s="63" t="str">
        <f t="shared" si="245"/>
        <v>N</v>
      </c>
      <c r="AM1046" s="44" t="str">
        <f t="shared" si="246"/>
        <v>Loss</v>
      </c>
      <c r="AN1046" s="44" t="str">
        <f t="shared" si="247"/>
        <v>Win</v>
      </c>
      <c r="AO1046" s="44" t="str">
        <f t="shared" si="248"/>
        <v>Loss</v>
      </c>
      <c r="AP1046" s="44">
        <f t="shared" si="249"/>
        <v>-50</v>
      </c>
      <c r="AQ1046" s="44">
        <f t="shared" si="250"/>
        <v>100</v>
      </c>
      <c r="AR1046" s="44">
        <f t="shared" si="251"/>
        <v>-50</v>
      </c>
      <c r="AS1046" s="99" t="str">
        <f t="shared" si="252"/>
        <v>-</v>
      </c>
      <c r="AT1046" s="99" t="str">
        <f t="shared" si="253"/>
        <v>n/a</v>
      </c>
      <c r="AU1046" s="99" t="str">
        <f t="shared" si="254"/>
        <v>-</v>
      </c>
      <c r="AV1046" s="99" t="str">
        <f t="shared" si="255"/>
        <v>-</v>
      </c>
      <c r="AW1046" s="99" t="str">
        <f t="shared" si="256"/>
        <v>-</v>
      </c>
    </row>
    <row r="1047" spans="1:49" ht="15">
      <c r="A1047" s="56">
        <v>43624</v>
      </c>
      <c r="B1047" s="57" t="s">
        <v>222</v>
      </c>
      <c r="C1047" s="57" t="s">
        <v>223</v>
      </c>
      <c r="D1047" s="57" t="s">
        <v>3348</v>
      </c>
      <c r="E1047" s="57" t="s">
        <v>1670</v>
      </c>
      <c r="F1047" s="57" t="s">
        <v>3349</v>
      </c>
      <c r="G1047" s="57">
        <v>1</v>
      </c>
      <c r="H1047" s="57">
        <v>2</v>
      </c>
      <c r="I1047" s="57">
        <v>1.54</v>
      </c>
      <c r="J1047" s="57">
        <v>4.2300000000000004</v>
      </c>
      <c r="K1047" s="57">
        <v>4.67</v>
      </c>
      <c r="L1047" s="57">
        <v>-3.13</v>
      </c>
      <c r="M1047" s="57">
        <v>3</v>
      </c>
      <c r="N1047" s="57">
        <v>0</v>
      </c>
      <c r="O1047" s="57">
        <v>0</v>
      </c>
      <c r="P1047" s="57">
        <v>1</v>
      </c>
      <c r="Q1047" s="57">
        <v>0</v>
      </c>
      <c r="R1047" s="57">
        <v>0</v>
      </c>
      <c r="S1047" s="57">
        <v>0</v>
      </c>
      <c r="T1047" s="57">
        <v>0</v>
      </c>
      <c r="U1047" s="57">
        <v>66.67</v>
      </c>
      <c r="V1047" s="57">
        <v>33.33</v>
      </c>
      <c r="W1047" s="57">
        <v>0</v>
      </c>
      <c r="X1047" s="57">
        <v>0</v>
      </c>
      <c r="Y1047" s="57">
        <v>0</v>
      </c>
      <c r="Z1047" s="57">
        <v>0</v>
      </c>
      <c r="AA1047" s="57">
        <v>100</v>
      </c>
      <c r="AB1047" s="57">
        <v>0</v>
      </c>
      <c r="AC1047" s="57">
        <v>1</v>
      </c>
      <c r="AD1047" s="57">
        <v>0</v>
      </c>
      <c r="AE1047" s="57">
        <v>100</v>
      </c>
      <c r="AF1047" s="57">
        <v>0</v>
      </c>
      <c r="AI1047" s="45">
        <f t="shared" si="242"/>
        <v>16.667000000000002</v>
      </c>
      <c r="AJ1047" s="46">
        <f t="shared" si="243"/>
        <v>-16.667000000000002</v>
      </c>
      <c r="AK1047" s="63" t="str">
        <f t="shared" si="244"/>
        <v>Y</v>
      </c>
      <c r="AL1047" s="63" t="str">
        <f t="shared" si="245"/>
        <v>N</v>
      </c>
      <c r="AM1047" s="44" t="str">
        <f t="shared" si="246"/>
        <v>Loss</v>
      </c>
      <c r="AN1047" s="44" t="str">
        <f t="shared" si="247"/>
        <v>Loss</v>
      </c>
      <c r="AO1047" s="44" t="str">
        <f t="shared" si="248"/>
        <v>Win</v>
      </c>
      <c r="AP1047" s="44">
        <f t="shared" si="249"/>
        <v>-50</v>
      </c>
      <c r="AQ1047" s="44">
        <f t="shared" si="250"/>
        <v>-50</v>
      </c>
      <c r="AR1047" s="44">
        <f t="shared" si="251"/>
        <v>183.5</v>
      </c>
      <c r="AS1047" s="99" t="str">
        <f t="shared" si="252"/>
        <v>+</v>
      </c>
      <c r="AT1047" s="99" t="str">
        <f t="shared" si="253"/>
        <v>n/a</v>
      </c>
      <c r="AU1047" s="99" t="str">
        <f t="shared" si="254"/>
        <v>+</v>
      </c>
      <c r="AV1047" s="99" t="str">
        <f t="shared" si="255"/>
        <v>+</v>
      </c>
      <c r="AW1047" s="99" t="str">
        <f t="shared" si="256"/>
        <v>+</v>
      </c>
    </row>
    <row r="1048" spans="1:49" ht="15">
      <c r="A1048" s="56">
        <v>43624</v>
      </c>
      <c r="B1048" s="57" t="s">
        <v>217</v>
      </c>
      <c r="C1048" s="57" t="s">
        <v>218</v>
      </c>
      <c r="D1048" s="57" t="s">
        <v>3350</v>
      </c>
      <c r="E1048" s="57" t="s">
        <v>3351</v>
      </c>
      <c r="F1048" s="57" t="s">
        <v>3352</v>
      </c>
      <c r="G1048" s="57">
        <v>2</v>
      </c>
      <c r="H1048" s="57">
        <v>0</v>
      </c>
      <c r="I1048" s="57">
        <v>1.92</v>
      </c>
      <c r="J1048" s="57">
        <v>2.9</v>
      </c>
      <c r="K1048" s="57">
        <v>3.76</v>
      </c>
      <c r="L1048" s="57">
        <v>-1.84</v>
      </c>
      <c r="M1048" s="57">
        <v>0</v>
      </c>
      <c r="N1048" s="57">
        <v>0</v>
      </c>
      <c r="O1048" s="57">
        <v>0</v>
      </c>
      <c r="P1048" s="57">
        <v>0</v>
      </c>
      <c r="Q1048" s="57">
        <v>0</v>
      </c>
      <c r="R1048" s="57">
        <v>0</v>
      </c>
      <c r="S1048" s="57">
        <v>0</v>
      </c>
      <c r="T1048" s="57">
        <v>0</v>
      </c>
      <c r="U1048" s="57">
        <v>0</v>
      </c>
      <c r="V1048" s="57">
        <v>0</v>
      </c>
      <c r="W1048" s="57">
        <v>0</v>
      </c>
      <c r="X1048" s="57">
        <v>0</v>
      </c>
      <c r="Y1048" s="57">
        <v>0</v>
      </c>
      <c r="Z1048" s="57">
        <v>0</v>
      </c>
      <c r="AA1048" s="57">
        <v>0</v>
      </c>
      <c r="AB1048" s="57">
        <v>0</v>
      </c>
      <c r="AC1048" s="57">
        <v>0</v>
      </c>
      <c r="AD1048" s="57">
        <v>0</v>
      </c>
      <c r="AE1048" s="57">
        <v>0</v>
      </c>
      <c r="AF1048" s="57">
        <v>0</v>
      </c>
      <c r="AI1048" s="45">
        <f t="shared" si="242"/>
        <v>0</v>
      </c>
      <c r="AJ1048" s="46">
        <f t="shared" si="243"/>
        <v>0</v>
      </c>
      <c r="AK1048" s="63" t="str">
        <f t="shared" si="244"/>
        <v>N</v>
      </c>
      <c r="AL1048" s="63" t="str">
        <f t="shared" si="245"/>
        <v>N</v>
      </c>
      <c r="AM1048" s="44" t="str">
        <f t="shared" si="246"/>
        <v>Win</v>
      </c>
      <c r="AN1048" s="44" t="str">
        <f t="shared" si="247"/>
        <v>Loss</v>
      </c>
      <c r="AO1048" s="44" t="str">
        <f t="shared" si="248"/>
        <v>Loss</v>
      </c>
      <c r="AP1048" s="44">
        <f t="shared" si="249"/>
        <v>46</v>
      </c>
      <c r="AQ1048" s="44">
        <f t="shared" si="250"/>
        <v>-50</v>
      </c>
      <c r="AR1048" s="44">
        <f t="shared" si="251"/>
        <v>-50</v>
      </c>
      <c r="AS1048" s="99" t="str">
        <f t="shared" si="252"/>
        <v>+</v>
      </c>
      <c r="AT1048" s="99" t="str">
        <f t="shared" si="253"/>
        <v>n/a</v>
      </c>
      <c r="AU1048" s="99" t="str">
        <f t="shared" si="254"/>
        <v>-</v>
      </c>
      <c r="AV1048" s="99" t="str">
        <f t="shared" si="255"/>
        <v>-</v>
      </c>
      <c r="AW1048" s="99" t="str">
        <f t="shared" si="256"/>
        <v>-</v>
      </c>
    </row>
    <row r="1049" spans="1:49" ht="15">
      <c r="A1049" s="56">
        <v>43624</v>
      </c>
      <c r="B1049" s="57" t="s">
        <v>480</v>
      </c>
      <c r="C1049" s="57" t="s">
        <v>481</v>
      </c>
      <c r="D1049" s="57" t="s">
        <v>3353</v>
      </c>
      <c r="E1049" s="57" t="s">
        <v>613</v>
      </c>
      <c r="F1049" s="57" t="s">
        <v>1723</v>
      </c>
      <c r="G1049" s="57">
        <v>1</v>
      </c>
      <c r="H1049" s="57">
        <v>0</v>
      </c>
      <c r="I1049" s="57">
        <v>1.63</v>
      </c>
      <c r="J1049" s="57">
        <v>3.74</v>
      </c>
      <c r="K1049" s="57">
        <v>5.04</v>
      </c>
      <c r="L1049" s="57">
        <v>-3.41</v>
      </c>
      <c r="M1049" s="57">
        <v>56</v>
      </c>
      <c r="N1049" s="57">
        <v>23</v>
      </c>
      <c r="O1049" s="57">
        <v>0</v>
      </c>
      <c r="P1049" s="57">
        <v>28</v>
      </c>
      <c r="Q1049" s="57">
        <v>10</v>
      </c>
      <c r="R1049" s="57">
        <v>0</v>
      </c>
      <c r="S1049" s="57">
        <v>0</v>
      </c>
      <c r="T1049" s="57">
        <v>0</v>
      </c>
      <c r="U1049" s="57">
        <v>60.71</v>
      </c>
      <c r="V1049" s="57">
        <v>14.29</v>
      </c>
      <c r="W1049" s="57">
        <v>25</v>
      </c>
      <c r="X1049" s="57">
        <v>39.130000000000003</v>
      </c>
      <c r="Y1049" s="57">
        <v>39.130000000000003</v>
      </c>
      <c r="Z1049" s="57">
        <v>21.74</v>
      </c>
      <c r="AA1049" s="57">
        <v>75</v>
      </c>
      <c r="AB1049" s="57">
        <v>30</v>
      </c>
      <c r="AC1049" s="57">
        <v>40</v>
      </c>
      <c r="AD1049" s="57">
        <v>10</v>
      </c>
      <c r="AE1049" s="57">
        <v>70</v>
      </c>
      <c r="AF1049" s="57">
        <v>50</v>
      </c>
      <c r="AI1049" s="45">
        <f t="shared" si="242"/>
        <v>1.1800000000000006</v>
      </c>
      <c r="AJ1049" s="46">
        <f t="shared" si="243"/>
        <v>-1.1800000000000006</v>
      </c>
      <c r="AK1049" s="63" t="str">
        <f t="shared" si="244"/>
        <v>N</v>
      </c>
      <c r="AL1049" s="63" t="str">
        <f t="shared" si="245"/>
        <v>N</v>
      </c>
      <c r="AM1049" s="44" t="str">
        <f t="shared" si="246"/>
        <v>Win</v>
      </c>
      <c r="AN1049" s="44" t="str">
        <f t="shared" si="247"/>
        <v>Loss</v>
      </c>
      <c r="AO1049" s="44" t="str">
        <f t="shared" si="248"/>
        <v>Loss</v>
      </c>
      <c r="AP1049" s="44">
        <f t="shared" si="249"/>
        <v>31.5</v>
      </c>
      <c r="AQ1049" s="44">
        <f t="shared" si="250"/>
        <v>-50</v>
      </c>
      <c r="AR1049" s="44">
        <f t="shared" si="251"/>
        <v>-50</v>
      </c>
      <c r="AS1049" s="99" t="str">
        <f t="shared" si="252"/>
        <v>+</v>
      </c>
      <c r="AT1049" s="99" t="str">
        <f t="shared" si="253"/>
        <v>n/a</v>
      </c>
      <c r="AU1049" s="99" t="str">
        <f t="shared" si="254"/>
        <v>+</v>
      </c>
      <c r="AV1049" s="99" t="str">
        <f t="shared" si="255"/>
        <v>+</v>
      </c>
      <c r="AW1049" s="99" t="str">
        <f t="shared" si="256"/>
        <v>+</v>
      </c>
    </row>
    <row r="1050" spans="1:49" ht="15">
      <c r="A1050" s="56">
        <v>43624</v>
      </c>
      <c r="B1050" s="57" t="s">
        <v>222</v>
      </c>
      <c r="C1050" s="57" t="s">
        <v>223</v>
      </c>
      <c r="D1050" s="57" t="s">
        <v>3354</v>
      </c>
      <c r="E1050" s="57" t="s">
        <v>1779</v>
      </c>
      <c r="F1050" s="57" t="s">
        <v>3355</v>
      </c>
      <c r="G1050" s="57">
        <v>2</v>
      </c>
      <c r="H1050" s="57">
        <v>1</v>
      </c>
      <c r="I1050" s="57">
        <v>1.93</v>
      </c>
      <c r="J1050" s="57">
        <v>3.41</v>
      </c>
      <c r="K1050" s="57">
        <v>3.5</v>
      </c>
      <c r="L1050" s="57">
        <v>-1.57</v>
      </c>
      <c r="M1050" s="57">
        <v>4</v>
      </c>
      <c r="N1050" s="57">
        <v>3</v>
      </c>
      <c r="O1050" s="57">
        <v>1</v>
      </c>
      <c r="P1050" s="57">
        <v>1</v>
      </c>
      <c r="Q1050" s="57">
        <v>1</v>
      </c>
      <c r="R1050" s="57">
        <v>100</v>
      </c>
      <c r="S1050" s="57">
        <v>0</v>
      </c>
      <c r="T1050" s="57">
        <v>0</v>
      </c>
      <c r="U1050" s="57">
        <v>75</v>
      </c>
      <c r="V1050" s="57">
        <v>0</v>
      </c>
      <c r="W1050" s="57">
        <v>25</v>
      </c>
      <c r="X1050" s="57">
        <v>33.33</v>
      </c>
      <c r="Y1050" s="57">
        <v>33.33</v>
      </c>
      <c r="Z1050" s="57">
        <v>33.33</v>
      </c>
      <c r="AA1050" s="57">
        <v>100</v>
      </c>
      <c r="AB1050" s="57">
        <v>100</v>
      </c>
      <c r="AC1050" s="57">
        <v>4</v>
      </c>
      <c r="AD1050" s="57">
        <v>2</v>
      </c>
      <c r="AE1050" s="57">
        <v>75</v>
      </c>
      <c r="AF1050" s="57">
        <v>50</v>
      </c>
      <c r="AI1050" s="45">
        <f t="shared" si="242"/>
        <v>36.667000000000002</v>
      </c>
      <c r="AJ1050" s="46">
        <f t="shared" si="243"/>
        <v>-36.667000000000002</v>
      </c>
      <c r="AK1050" s="63" t="str">
        <f t="shared" si="244"/>
        <v>Y</v>
      </c>
      <c r="AL1050" s="63" t="str">
        <f t="shared" si="245"/>
        <v>Y</v>
      </c>
      <c r="AM1050" s="44" t="str">
        <f t="shared" si="246"/>
        <v>Win</v>
      </c>
      <c r="AN1050" s="44" t="str">
        <f t="shared" si="247"/>
        <v>Loss</v>
      </c>
      <c r="AO1050" s="44" t="str">
        <f t="shared" si="248"/>
        <v>Loss</v>
      </c>
      <c r="AP1050" s="44">
        <f t="shared" si="249"/>
        <v>46.5</v>
      </c>
      <c r="AQ1050" s="44">
        <f t="shared" si="250"/>
        <v>-50</v>
      </c>
      <c r="AR1050" s="44">
        <f t="shared" si="251"/>
        <v>-50</v>
      </c>
      <c r="AS1050" s="99" t="str">
        <f t="shared" si="252"/>
        <v>+</v>
      </c>
      <c r="AT1050" s="99" t="str">
        <f t="shared" si="253"/>
        <v>+</v>
      </c>
      <c r="AU1050" s="99" t="str">
        <f t="shared" si="254"/>
        <v>+</v>
      </c>
      <c r="AV1050" s="99" t="str">
        <f t="shared" si="255"/>
        <v>-</v>
      </c>
      <c r="AW1050" s="99" t="str">
        <f t="shared" si="256"/>
        <v>+</v>
      </c>
    </row>
    <row r="1051" spans="1:49" ht="15">
      <c r="A1051" s="56">
        <v>43624</v>
      </c>
      <c r="B1051" s="57" t="s">
        <v>222</v>
      </c>
      <c r="C1051" s="57" t="s">
        <v>223</v>
      </c>
      <c r="D1051" s="57" t="s">
        <v>3356</v>
      </c>
      <c r="E1051" s="57" t="s">
        <v>500</v>
      </c>
      <c r="F1051" s="57" t="s">
        <v>1714</v>
      </c>
      <c r="G1051" s="57">
        <v>2</v>
      </c>
      <c r="H1051" s="57">
        <v>1</v>
      </c>
      <c r="I1051" s="57">
        <v>2.54</v>
      </c>
      <c r="J1051" s="57">
        <v>3.51</v>
      </c>
      <c r="K1051" s="57">
        <v>2.4</v>
      </c>
      <c r="L1051" s="57">
        <v>0.14000000000000001</v>
      </c>
      <c r="M1051" s="57">
        <v>3</v>
      </c>
      <c r="N1051" s="57">
        <v>5</v>
      </c>
      <c r="O1051" s="57">
        <v>0</v>
      </c>
      <c r="P1051" s="57">
        <v>0</v>
      </c>
      <c r="Q1051" s="57">
        <v>1</v>
      </c>
      <c r="R1051" s="57">
        <v>0</v>
      </c>
      <c r="S1051" s="57">
        <v>0</v>
      </c>
      <c r="T1051" s="57">
        <v>0</v>
      </c>
      <c r="U1051" s="57">
        <v>0</v>
      </c>
      <c r="V1051" s="57">
        <v>33.33</v>
      </c>
      <c r="W1051" s="57">
        <v>66.67</v>
      </c>
      <c r="X1051" s="57">
        <v>60</v>
      </c>
      <c r="Y1051" s="57">
        <v>0</v>
      </c>
      <c r="Z1051" s="57">
        <v>40</v>
      </c>
      <c r="AA1051" s="57">
        <v>0</v>
      </c>
      <c r="AB1051" s="57">
        <v>0</v>
      </c>
      <c r="AC1051" s="57">
        <v>0</v>
      </c>
      <c r="AD1051" s="57">
        <v>2</v>
      </c>
      <c r="AE1051" s="57">
        <v>0</v>
      </c>
      <c r="AF1051" s="57">
        <v>50</v>
      </c>
      <c r="AI1051" s="45">
        <f t="shared" si="242"/>
        <v>-14.001000000000001</v>
      </c>
      <c r="AJ1051" s="46">
        <f t="shared" si="243"/>
        <v>14.001000000000001</v>
      </c>
      <c r="AK1051" s="63" t="str">
        <f t="shared" si="244"/>
        <v>N</v>
      </c>
      <c r="AL1051" s="63" t="str">
        <f t="shared" si="245"/>
        <v>N</v>
      </c>
      <c r="AM1051" s="44" t="str">
        <f t="shared" si="246"/>
        <v>Win</v>
      </c>
      <c r="AN1051" s="44" t="str">
        <f t="shared" si="247"/>
        <v>Loss</v>
      </c>
      <c r="AO1051" s="44" t="str">
        <f t="shared" si="248"/>
        <v>Loss</v>
      </c>
      <c r="AP1051" s="44">
        <f t="shared" si="249"/>
        <v>77</v>
      </c>
      <c r="AQ1051" s="44">
        <f t="shared" si="250"/>
        <v>-50</v>
      </c>
      <c r="AR1051" s="44">
        <f t="shared" si="251"/>
        <v>-50</v>
      </c>
      <c r="AS1051" s="99" t="str">
        <f t="shared" si="252"/>
        <v>-</v>
      </c>
      <c r="AT1051" s="99" t="str">
        <f t="shared" si="253"/>
        <v>n/a</v>
      </c>
      <c r="AU1051" s="99" t="str">
        <f t="shared" si="254"/>
        <v>-</v>
      </c>
      <c r="AV1051" s="99" t="str">
        <f t="shared" si="255"/>
        <v>-</v>
      </c>
      <c r="AW1051" s="99" t="str">
        <f t="shared" si="256"/>
        <v>-</v>
      </c>
    </row>
    <row r="1052" spans="1:49" ht="15">
      <c r="A1052" s="56">
        <v>43624</v>
      </c>
      <c r="B1052" s="57" t="s">
        <v>222</v>
      </c>
      <c r="C1052" s="57" t="s">
        <v>223</v>
      </c>
      <c r="D1052" s="57" t="s">
        <v>3357</v>
      </c>
      <c r="E1052" s="57" t="s">
        <v>3358</v>
      </c>
      <c r="F1052" s="57" t="s">
        <v>2672</v>
      </c>
      <c r="G1052" s="57">
        <v>0</v>
      </c>
      <c r="H1052" s="57">
        <v>1</v>
      </c>
      <c r="I1052" s="57">
        <v>1.94</v>
      </c>
      <c r="J1052" s="57">
        <v>3.61</v>
      </c>
      <c r="K1052" s="57">
        <v>3.16</v>
      </c>
      <c r="L1052" s="57">
        <v>-1.22</v>
      </c>
      <c r="M1052" s="57">
        <v>4</v>
      </c>
      <c r="N1052" s="57">
        <v>3</v>
      </c>
      <c r="O1052" s="57">
        <v>0</v>
      </c>
      <c r="P1052" s="57">
        <v>3</v>
      </c>
      <c r="Q1052" s="57">
        <v>0</v>
      </c>
      <c r="R1052" s="57">
        <v>0</v>
      </c>
      <c r="S1052" s="57">
        <v>0</v>
      </c>
      <c r="T1052" s="57">
        <v>0</v>
      </c>
      <c r="U1052" s="57">
        <v>50</v>
      </c>
      <c r="V1052" s="57">
        <v>0</v>
      </c>
      <c r="W1052" s="57">
        <v>50</v>
      </c>
      <c r="X1052" s="57">
        <v>33.33</v>
      </c>
      <c r="Y1052" s="57">
        <v>33.33</v>
      </c>
      <c r="Z1052" s="57">
        <v>33.33</v>
      </c>
      <c r="AA1052" s="57">
        <v>66.67</v>
      </c>
      <c r="AB1052" s="57">
        <v>0</v>
      </c>
      <c r="AC1052" s="57">
        <v>2</v>
      </c>
      <c r="AD1052" s="57">
        <v>2</v>
      </c>
      <c r="AE1052" s="57">
        <v>100</v>
      </c>
      <c r="AF1052" s="57">
        <v>50</v>
      </c>
      <c r="AI1052" s="45">
        <f t="shared" si="242"/>
        <v>-3.3330000000000002</v>
      </c>
      <c r="AJ1052" s="46">
        <f t="shared" si="243"/>
        <v>3.3330000000000002</v>
      </c>
      <c r="AK1052" s="63" t="str">
        <f t="shared" si="244"/>
        <v>Y</v>
      </c>
      <c r="AL1052" s="63" t="str">
        <f t="shared" si="245"/>
        <v>N</v>
      </c>
      <c r="AM1052" s="44" t="str">
        <f t="shared" si="246"/>
        <v>Loss</v>
      </c>
      <c r="AN1052" s="44" t="str">
        <f t="shared" si="247"/>
        <v>Loss</v>
      </c>
      <c r="AO1052" s="44" t="str">
        <f t="shared" si="248"/>
        <v>Win</v>
      </c>
      <c r="AP1052" s="44">
        <f t="shared" si="249"/>
        <v>-50</v>
      </c>
      <c r="AQ1052" s="44">
        <f t="shared" si="250"/>
        <v>-50</v>
      </c>
      <c r="AR1052" s="44">
        <f t="shared" si="251"/>
        <v>108</v>
      </c>
      <c r="AS1052" s="99" t="str">
        <f t="shared" si="252"/>
        <v>+</v>
      </c>
      <c r="AT1052" s="99" t="str">
        <f t="shared" si="253"/>
        <v>n/a</v>
      </c>
      <c r="AU1052" s="99" t="str">
        <f t="shared" si="254"/>
        <v>+</v>
      </c>
      <c r="AV1052" s="99" t="str">
        <f t="shared" si="255"/>
        <v>+</v>
      </c>
      <c r="AW1052" s="99" t="str">
        <f t="shared" si="256"/>
        <v>-</v>
      </c>
    </row>
    <row r="1053" spans="1:49" ht="15">
      <c r="A1053" s="56">
        <v>43624</v>
      </c>
      <c r="B1053" s="57" t="s">
        <v>222</v>
      </c>
      <c r="C1053" s="57" t="s">
        <v>240</v>
      </c>
      <c r="D1053" s="57" t="s">
        <v>3359</v>
      </c>
      <c r="E1053" s="57" t="s">
        <v>3360</v>
      </c>
      <c r="F1053" s="57" t="s">
        <v>589</v>
      </c>
      <c r="G1053" s="57">
        <v>5</v>
      </c>
      <c r="H1053" s="57">
        <v>0</v>
      </c>
      <c r="I1053" s="57">
        <v>1.4</v>
      </c>
      <c r="J1053" s="57">
        <v>4.6100000000000003</v>
      </c>
      <c r="K1053" s="57">
        <v>5.92</v>
      </c>
      <c r="L1053" s="57">
        <v>-4.5199999999999996</v>
      </c>
      <c r="M1053" s="57">
        <v>13</v>
      </c>
      <c r="N1053" s="57">
        <v>14</v>
      </c>
      <c r="O1053" s="57">
        <v>0</v>
      </c>
      <c r="P1053" s="57">
        <v>7</v>
      </c>
      <c r="Q1053" s="57">
        <v>8</v>
      </c>
      <c r="R1053" s="57">
        <v>0</v>
      </c>
      <c r="S1053" s="57">
        <v>0</v>
      </c>
      <c r="T1053" s="57">
        <v>0</v>
      </c>
      <c r="U1053" s="57">
        <v>38.46</v>
      </c>
      <c r="V1053" s="57">
        <v>38.46</v>
      </c>
      <c r="W1053" s="57">
        <v>23.08</v>
      </c>
      <c r="X1053" s="57">
        <v>28.57</v>
      </c>
      <c r="Y1053" s="57">
        <v>35.71</v>
      </c>
      <c r="Z1053" s="57">
        <v>35.71</v>
      </c>
      <c r="AA1053" s="57">
        <v>42.86</v>
      </c>
      <c r="AB1053" s="57">
        <v>12.5</v>
      </c>
      <c r="AC1053" s="57">
        <v>9</v>
      </c>
      <c r="AD1053" s="57">
        <v>5</v>
      </c>
      <c r="AE1053" s="57">
        <v>44.44</v>
      </c>
      <c r="AF1053" s="57">
        <v>60</v>
      </c>
      <c r="AI1053" s="45">
        <f t="shared" si="242"/>
        <v>4.7789999999999999</v>
      </c>
      <c r="AJ1053" s="46">
        <f t="shared" si="243"/>
        <v>-4.7789999999999999</v>
      </c>
      <c r="AK1053" s="63" t="str">
        <f t="shared" si="244"/>
        <v>N</v>
      </c>
      <c r="AL1053" s="63" t="str">
        <f t="shared" si="245"/>
        <v>N</v>
      </c>
      <c r="AM1053" s="44" t="str">
        <f t="shared" si="246"/>
        <v>Win</v>
      </c>
      <c r="AN1053" s="44" t="str">
        <f t="shared" si="247"/>
        <v>Loss</v>
      </c>
      <c r="AO1053" s="44" t="str">
        <f t="shared" si="248"/>
        <v>Loss</v>
      </c>
      <c r="AP1053" s="44">
        <f t="shared" si="249"/>
        <v>20</v>
      </c>
      <c r="AQ1053" s="44">
        <f t="shared" si="250"/>
        <v>-50</v>
      </c>
      <c r="AR1053" s="44">
        <f t="shared" si="251"/>
        <v>-50</v>
      </c>
      <c r="AS1053" s="99" t="str">
        <f t="shared" si="252"/>
        <v>+</v>
      </c>
      <c r="AT1053" s="99" t="str">
        <f t="shared" si="253"/>
        <v>n/a</v>
      </c>
      <c r="AU1053" s="99" t="str">
        <f t="shared" si="254"/>
        <v>+</v>
      </c>
      <c r="AV1053" s="99" t="str">
        <f t="shared" si="255"/>
        <v>+</v>
      </c>
      <c r="AW1053" s="99" t="str">
        <f t="shared" si="256"/>
        <v>+</v>
      </c>
    </row>
    <row r="1054" spans="1:49" ht="15">
      <c r="A1054" s="56">
        <v>43624</v>
      </c>
      <c r="B1054" s="57" t="s">
        <v>634</v>
      </c>
      <c r="C1054" s="57" t="s">
        <v>639</v>
      </c>
      <c r="D1054" s="57" t="s">
        <v>3361</v>
      </c>
      <c r="E1054" s="57" t="s">
        <v>3362</v>
      </c>
      <c r="F1054" s="57" t="s">
        <v>1791</v>
      </c>
      <c r="G1054" s="57">
        <v>0</v>
      </c>
      <c r="H1054" s="57">
        <v>1</v>
      </c>
      <c r="I1054" s="57">
        <v>6.85</v>
      </c>
      <c r="J1054" s="57">
        <v>7.63</v>
      </c>
      <c r="K1054" s="57">
        <v>1.27</v>
      </c>
      <c r="L1054" s="57">
        <v>5.58</v>
      </c>
      <c r="M1054" s="57">
        <v>11</v>
      </c>
      <c r="N1054" s="57">
        <v>10</v>
      </c>
      <c r="O1054" s="57">
        <v>1</v>
      </c>
      <c r="P1054" s="57">
        <v>6</v>
      </c>
      <c r="Q1054" s="57">
        <v>4</v>
      </c>
      <c r="R1054" s="57">
        <v>0</v>
      </c>
      <c r="S1054" s="57">
        <v>100</v>
      </c>
      <c r="T1054" s="57">
        <v>0</v>
      </c>
      <c r="U1054" s="57">
        <v>45.45</v>
      </c>
      <c r="V1054" s="57">
        <v>18.18</v>
      </c>
      <c r="W1054" s="57">
        <v>36.36</v>
      </c>
      <c r="X1054" s="57">
        <v>20</v>
      </c>
      <c r="Y1054" s="57">
        <v>30</v>
      </c>
      <c r="Z1054" s="57">
        <v>50</v>
      </c>
      <c r="AA1054" s="57">
        <v>50</v>
      </c>
      <c r="AB1054" s="57">
        <v>25</v>
      </c>
      <c r="AC1054" s="57">
        <v>6</v>
      </c>
      <c r="AD1054" s="57">
        <v>4</v>
      </c>
      <c r="AE1054" s="57">
        <v>83.33</v>
      </c>
      <c r="AF1054" s="57">
        <v>50</v>
      </c>
      <c r="AI1054" s="45">
        <f t="shared" si="242"/>
        <v>16.636000000000003</v>
      </c>
      <c r="AJ1054" s="46">
        <f t="shared" si="243"/>
        <v>3.363999999999999</v>
      </c>
      <c r="AK1054" s="63" t="str">
        <f t="shared" si="244"/>
        <v>N</v>
      </c>
      <c r="AL1054" s="63" t="str">
        <f t="shared" si="245"/>
        <v>N</v>
      </c>
      <c r="AM1054" s="44" t="str">
        <f t="shared" si="246"/>
        <v>Loss</v>
      </c>
      <c r="AN1054" s="44" t="str">
        <f t="shared" si="247"/>
        <v>Loss</v>
      </c>
      <c r="AO1054" s="44" t="str">
        <f t="shared" si="248"/>
        <v>Win</v>
      </c>
      <c r="AP1054" s="44">
        <f t="shared" si="249"/>
        <v>-50</v>
      </c>
      <c r="AQ1054" s="44">
        <f t="shared" si="250"/>
        <v>-50</v>
      </c>
      <c r="AR1054" s="44">
        <f t="shared" si="251"/>
        <v>13.5</v>
      </c>
      <c r="AS1054" s="99" t="str">
        <f t="shared" si="252"/>
        <v>-</v>
      </c>
      <c r="AT1054" s="99" t="str">
        <f t="shared" si="253"/>
        <v>-</v>
      </c>
      <c r="AU1054" s="99" t="str">
        <f t="shared" si="254"/>
        <v>+</v>
      </c>
      <c r="AV1054" s="99" t="str">
        <f t="shared" si="255"/>
        <v>+</v>
      </c>
      <c r="AW1054" s="99" t="str">
        <f t="shared" si="256"/>
        <v>+</v>
      </c>
    </row>
    <row r="1055" spans="1:49" ht="15">
      <c r="A1055" s="56">
        <v>43624</v>
      </c>
      <c r="B1055" s="57" t="s">
        <v>634</v>
      </c>
      <c r="C1055" s="57" t="s">
        <v>639</v>
      </c>
      <c r="D1055" s="57" t="s">
        <v>3363</v>
      </c>
      <c r="E1055" s="57" t="s">
        <v>1790</v>
      </c>
      <c r="F1055" s="57" t="s">
        <v>1787</v>
      </c>
      <c r="G1055" s="57">
        <v>0</v>
      </c>
      <c r="H1055" s="57">
        <v>1</v>
      </c>
      <c r="I1055" s="57">
        <v>2.74</v>
      </c>
      <c r="J1055" s="57">
        <v>4.0599999999999996</v>
      </c>
      <c r="K1055" s="57">
        <v>2.09</v>
      </c>
      <c r="L1055" s="57">
        <v>0.65</v>
      </c>
      <c r="M1055" s="57">
        <v>11</v>
      </c>
      <c r="N1055" s="57">
        <v>12</v>
      </c>
      <c r="O1055" s="57">
        <v>1</v>
      </c>
      <c r="P1055" s="57">
        <v>5</v>
      </c>
      <c r="Q1055" s="57">
        <v>4</v>
      </c>
      <c r="R1055" s="57">
        <v>0</v>
      </c>
      <c r="S1055" s="57">
        <v>0</v>
      </c>
      <c r="T1055" s="57">
        <v>100</v>
      </c>
      <c r="U1055" s="57">
        <v>18.18</v>
      </c>
      <c r="V1055" s="57">
        <v>0</v>
      </c>
      <c r="W1055" s="57">
        <v>81.819999999999993</v>
      </c>
      <c r="X1055" s="57">
        <v>25</v>
      </c>
      <c r="Y1055" s="57">
        <v>8.33</v>
      </c>
      <c r="Z1055" s="57">
        <v>66.67</v>
      </c>
      <c r="AA1055" s="57">
        <v>0</v>
      </c>
      <c r="AB1055" s="57">
        <v>0</v>
      </c>
      <c r="AC1055" s="57">
        <v>2</v>
      </c>
      <c r="AD1055" s="57">
        <v>3</v>
      </c>
      <c r="AE1055" s="57">
        <v>50</v>
      </c>
      <c r="AF1055" s="57">
        <v>100</v>
      </c>
      <c r="AI1055" s="45">
        <f t="shared" si="242"/>
        <v>-35.226999999999997</v>
      </c>
      <c r="AJ1055" s="46">
        <f t="shared" si="243"/>
        <v>35.226999999999997</v>
      </c>
      <c r="AK1055" s="63" t="str">
        <f t="shared" si="244"/>
        <v>N</v>
      </c>
      <c r="AL1055" s="63" t="str">
        <f t="shared" si="245"/>
        <v>Y</v>
      </c>
      <c r="AM1055" s="44" t="str">
        <f t="shared" si="246"/>
        <v>Loss</v>
      </c>
      <c r="AN1055" s="44" t="str">
        <f t="shared" si="247"/>
        <v>Loss</v>
      </c>
      <c r="AO1055" s="44" t="str">
        <f t="shared" si="248"/>
        <v>Win</v>
      </c>
      <c r="AP1055" s="44">
        <f t="shared" si="249"/>
        <v>-50</v>
      </c>
      <c r="AQ1055" s="44">
        <f t="shared" si="250"/>
        <v>-50</v>
      </c>
      <c r="AR1055" s="44">
        <f t="shared" si="251"/>
        <v>54.5</v>
      </c>
      <c r="AS1055" s="99" t="str">
        <f t="shared" si="252"/>
        <v>-</v>
      </c>
      <c r="AT1055" s="99" t="str">
        <f t="shared" si="253"/>
        <v>-</v>
      </c>
      <c r="AU1055" s="99" t="str">
        <f t="shared" si="254"/>
        <v>-</v>
      </c>
      <c r="AV1055" s="99" t="str">
        <f t="shared" si="255"/>
        <v>-</v>
      </c>
      <c r="AW1055" s="99" t="str">
        <f t="shared" si="256"/>
        <v>-</v>
      </c>
    </row>
    <row r="1056" spans="1:49" ht="15">
      <c r="A1056" s="56">
        <v>43624</v>
      </c>
      <c r="B1056" s="57" t="s">
        <v>634</v>
      </c>
      <c r="C1056" s="57" t="s">
        <v>666</v>
      </c>
      <c r="D1056" s="57" t="s">
        <v>3364</v>
      </c>
      <c r="E1056" s="57" t="s">
        <v>1896</v>
      </c>
      <c r="F1056" s="57" t="s">
        <v>704</v>
      </c>
      <c r="G1056" s="57">
        <v>1</v>
      </c>
      <c r="H1056" s="57">
        <v>1</v>
      </c>
      <c r="I1056" s="57">
        <v>3.33</v>
      </c>
      <c r="J1056" s="57">
        <v>3.75</v>
      </c>
      <c r="K1056" s="57">
        <v>1.96</v>
      </c>
      <c r="L1056" s="57">
        <v>1.37</v>
      </c>
      <c r="M1056" s="57">
        <v>15</v>
      </c>
      <c r="N1056" s="57">
        <v>19</v>
      </c>
      <c r="O1056" s="57">
        <v>1</v>
      </c>
      <c r="P1056" s="57">
        <v>7</v>
      </c>
      <c r="Q1056" s="57">
        <v>9</v>
      </c>
      <c r="R1056" s="57">
        <v>0</v>
      </c>
      <c r="S1056" s="57">
        <v>0</v>
      </c>
      <c r="T1056" s="57">
        <v>100</v>
      </c>
      <c r="U1056" s="57">
        <v>46.67</v>
      </c>
      <c r="V1056" s="57">
        <v>20</v>
      </c>
      <c r="W1056" s="57">
        <v>33.33</v>
      </c>
      <c r="X1056" s="57">
        <v>68.42</v>
      </c>
      <c r="Y1056" s="57">
        <v>5.26</v>
      </c>
      <c r="Z1056" s="57">
        <v>26.32</v>
      </c>
      <c r="AA1056" s="57">
        <v>42.86</v>
      </c>
      <c r="AB1056" s="57">
        <v>44.44</v>
      </c>
      <c r="AC1056" s="57">
        <v>7</v>
      </c>
      <c r="AD1056" s="57">
        <v>15</v>
      </c>
      <c r="AE1056" s="57">
        <v>57.14</v>
      </c>
      <c r="AF1056" s="57">
        <v>73.33</v>
      </c>
      <c r="AI1056" s="45">
        <f t="shared" si="242"/>
        <v>-34.277999999999999</v>
      </c>
      <c r="AJ1056" s="46">
        <f t="shared" si="243"/>
        <v>34.277999999999999</v>
      </c>
      <c r="AK1056" s="63" t="str">
        <f t="shared" si="244"/>
        <v>N</v>
      </c>
      <c r="AL1056" s="63" t="str">
        <f t="shared" si="245"/>
        <v>N</v>
      </c>
      <c r="AM1056" s="44" t="str">
        <f t="shared" si="246"/>
        <v>Loss</v>
      </c>
      <c r="AN1056" s="44" t="str">
        <f t="shared" si="247"/>
        <v>Win</v>
      </c>
      <c r="AO1056" s="44" t="str">
        <f t="shared" si="248"/>
        <v>Loss</v>
      </c>
      <c r="AP1056" s="44">
        <f t="shared" si="249"/>
        <v>-50</v>
      </c>
      <c r="AQ1056" s="44">
        <f t="shared" si="250"/>
        <v>137.5</v>
      </c>
      <c r="AR1056" s="44">
        <f t="shared" si="251"/>
        <v>-50</v>
      </c>
      <c r="AS1056" s="99" t="str">
        <f t="shared" si="252"/>
        <v>-</v>
      </c>
      <c r="AT1056" s="99" t="str">
        <f t="shared" si="253"/>
        <v>-</v>
      </c>
      <c r="AU1056" s="99" t="str">
        <f t="shared" si="254"/>
        <v>-</v>
      </c>
      <c r="AV1056" s="99" t="str">
        <f t="shared" si="255"/>
        <v>-</v>
      </c>
      <c r="AW1056" s="99" t="str">
        <f t="shared" si="256"/>
        <v>-</v>
      </c>
    </row>
    <row r="1057" spans="1:49" ht="15">
      <c r="A1057" s="56">
        <v>43624</v>
      </c>
      <c r="B1057" s="57" t="s">
        <v>629</v>
      </c>
      <c r="C1057" s="57" t="s">
        <v>630</v>
      </c>
      <c r="D1057" s="57" t="s">
        <v>3365</v>
      </c>
      <c r="E1057" s="57" t="s">
        <v>1813</v>
      </c>
      <c r="F1057" s="57" t="s">
        <v>651</v>
      </c>
      <c r="G1057" s="57">
        <v>2</v>
      </c>
      <c r="H1057" s="57">
        <v>2</v>
      </c>
      <c r="I1057" s="57">
        <v>2.02</v>
      </c>
      <c r="J1057" s="57">
        <v>3.06</v>
      </c>
      <c r="K1057" s="57">
        <v>4.1500000000000004</v>
      </c>
      <c r="L1057" s="57">
        <v>-2.13</v>
      </c>
      <c r="M1057" s="57">
        <v>20</v>
      </c>
      <c r="N1057" s="57">
        <v>21</v>
      </c>
      <c r="O1057" s="57">
        <v>0</v>
      </c>
      <c r="P1057" s="57">
        <v>8</v>
      </c>
      <c r="Q1057" s="57">
        <v>11</v>
      </c>
      <c r="R1057" s="57">
        <v>0</v>
      </c>
      <c r="S1057" s="57">
        <v>0</v>
      </c>
      <c r="T1057" s="57">
        <v>0</v>
      </c>
      <c r="U1057" s="57">
        <v>55</v>
      </c>
      <c r="V1057" s="57">
        <v>25</v>
      </c>
      <c r="W1057" s="57">
        <v>20</v>
      </c>
      <c r="X1057" s="57">
        <v>61.9</v>
      </c>
      <c r="Y1057" s="57">
        <v>23.81</v>
      </c>
      <c r="Z1057" s="57">
        <v>14.29</v>
      </c>
      <c r="AA1057" s="57">
        <v>62.5</v>
      </c>
      <c r="AB1057" s="57">
        <v>54.55</v>
      </c>
      <c r="AC1057" s="57">
        <v>16</v>
      </c>
      <c r="AD1057" s="57">
        <v>11</v>
      </c>
      <c r="AE1057" s="57">
        <v>56.25</v>
      </c>
      <c r="AF1057" s="57">
        <v>54.55</v>
      </c>
      <c r="AI1057" s="45">
        <f t="shared" si="242"/>
        <v>-2.4030000000000009</v>
      </c>
      <c r="AJ1057" s="46">
        <f t="shared" si="243"/>
        <v>2.4030000000000009</v>
      </c>
      <c r="AK1057" s="63" t="str">
        <f t="shared" si="244"/>
        <v>N</v>
      </c>
      <c r="AL1057" s="63" t="str">
        <f t="shared" si="245"/>
        <v>N</v>
      </c>
      <c r="AM1057" s="44" t="str">
        <f t="shared" si="246"/>
        <v>Loss</v>
      </c>
      <c r="AN1057" s="44" t="str">
        <f t="shared" si="247"/>
        <v>Win</v>
      </c>
      <c r="AO1057" s="44" t="str">
        <f t="shared" si="248"/>
        <v>Loss</v>
      </c>
      <c r="AP1057" s="44">
        <f t="shared" si="249"/>
        <v>-50</v>
      </c>
      <c r="AQ1057" s="44">
        <f t="shared" si="250"/>
        <v>103</v>
      </c>
      <c r="AR1057" s="44">
        <f t="shared" si="251"/>
        <v>-50</v>
      </c>
      <c r="AS1057" s="99" t="str">
        <f t="shared" si="252"/>
        <v>+</v>
      </c>
      <c r="AT1057" s="99" t="str">
        <f t="shared" si="253"/>
        <v>n/a</v>
      </c>
      <c r="AU1057" s="99" t="str">
        <f t="shared" si="254"/>
        <v>-</v>
      </c>
      <c r="AV1057" s="99" t="str">
        <f t="shared" si="255"/>
        <v>+</v>
      </c>
      <c r="AW1057" s="99" t="str">
        <f t="shared" si="256"/>
        <v>-</v>
      </c>
    </row>
    <row r="1058" spans="1:49" ht="15">
      <c r="A1058" s="56">
        <v>43624</v>
      </c>
      <c r="B1058" s="57" t="s">
        <v>629</v>
      </c>
      <c r="C1058" s="57" t="s">
        <v>630</v>
      </c>
      <c r="D1058" s="57" t="s">
        <v>3366</v>
      </c>
      <c r="E1058" s="57" t="s">
        <v>690</v>
      </c>
      <c r="F1058" s="57" t="s">
        <v>1974</v>
      </c>
      <c r="G1058" s="57">
        <v>2</v>
      </c>
      <c r="H1058" s="57">
        <v>3</v>
      </c>
      <c r="I1058" s="57">
        <v>2.8</v>
      </c>
      <c r="J1058" s="57">
        <v>3.08</v>
      </c>
      <c r="K1058" s="57">
        <v>2.61</v>
      </c>
      <c r="L1058" s="57">
        <v>0.19</v>
      </c>
      <c r="M1058" s="57">
        <v>27</v>
      </c>
      <c r="N1058" s="57">
        <v>17</v>
      </c>
      <c r="O1058" s="57">
        <v>0</v>
      </c>
      <c r="P1058" s="57">
        <v>13</v>
      </c>
      <c r="Q1058" s="57">
        <v>7</v>
      </c>
      <c r="R1058" s="57">
        <v>0</v>
      </c>
      <c r="S1058" s="57">
        <v>0</v>
      </c>
      <c r="T1058" s="57">
        <v>0</v>
      </c>
      <c r="U1058" s="57">
        <v>40.74</v>
      </c>
      <c r="V1058" s="57">
        <v>22.22</v>
      </c>
      <c r="W1058" s="57">
        <v>37.04</v>
      </c>
      <c r="X1058" s="57">
        <v>35.29</v>
      </c>
      <c r="Y1058" s="57">
        <v>29.41</v>
      </c>
      <c r="Z1058" s="57">
        <v>35.29</v>
      </c>
      <c r="AA1058" s="57">
        <v>46.15</v>
      </c>
      <c r="AB1058" s="57">
        <v>14.29</v>
      </c>
      <c r="AC1058" s="57">
        <v>7</v>
      </c>
      <c r="AD1058" s="57">
        <v>9</v>
      </c>
      <c r="AE1058" s="57">
        <v>57.14</v>
      </c>
      <c r="AF1058" s="57">
        <v>22.22</v>
      </c>
      <c r="AI1058" s="45">
        <f t="shared" si="242"/>
        <v>2.1000000000000796E-2</v>
      </c>
      <c r="AJ1058" s="46">
        <f t="shared" si="243"/>
        <v>-2.1000000000000796E-2</v>
      </c>
      <c r="AK1058" s="63" t="str">
        <f t="shared" si="244"/>
        <v>N</v>
      </c>
      <c r="AL1058" s="63" t="str">
        <f t="shared" si="245"/>
        <v>N</v>
      </c>
      <c r="AM1058" s="44" t="str">
        <f t="shared" si="246"/>
        <v>Loss</v>
      </c>
      <c r="AN1058" s="44" t="str">
        <f t="shared" si="247"/>
        <v>Loss</v>
      </c>
      <c r="AO1058" s="44" t="str">
        <f t="shared" si="248"/>
        <v>Win</v>
      </c>
      <c r="AP1058" s="44">
        <f t="shared" si="249"/>
        <v>-50</v>
      </c>
      <c r="AQ1058" s="44">
        <f t="shared" si="250"/>
        <v>-50</v>
      </c>
      <c r="AR1058" s="44">
        <f t="shared" si="251"/>
        <v>80.5</v>
      </c>
      <c r="AS1058" s="99" t="str">
        <f t="shared" si="252"/>
        <v>-</v>
      </c>
      <c r="AT1058" s="99" t="str">
        <f t="shared" si="253"/>
        <v>n/a</v>
      </c>
      <c r="AU1058" s="99" t="str">
        <f t="shared" si="254"/>
        <v>+</v>
      </c>
      <c r="AV1058" s="99" t="str">
        <f t="shared" si="255"/>
        <v>+</v>
      </c>
      <c r="AW1058" s="99" t="str">
        <f t="shared" si="256"/>
        <v>+</v>
      </c>
    </row>
    <row r="1059" spans="1:49" ht="15">
      <c r="A1059" s="56">
        <v>43624</v>
      </c>
      <c r="B1059" s="57" t="s">
        <v>634</v>
      </c>
      <c r="C1059" s="57" t="s">
        <v>1814</v>
      </c>
      <c r="D1059" s="57" t="s">
        <v>3367</v>
      </c>
      <c r="E1059" s="57" t="s">
        <v>1823</v>
      </c>
      <c r="F1059" s="57" t="s">
        <v>1983</v>
      </c>
      <c r="G1059" s="57">
        <v>1</v>
      </c>
      <c r="H1059" s="57">
        <v>1</v>
      </c>
      <c r="I1059" s="57">
        <v>2.2200000000000002</v>
      </c>
      <c r="J1059" s="57">
        <v>3.57</v>
      </c>
      <c r="K1059" s="57">
        <v>2.83</v>
      </c>
      <c r="L1059" s="57">
        <v>-0.61</v>
      </c>
      <c r="M1059" s="57">
        <v>12</v>
      </c>
      <c r="N1059" s="57">
        <v>12</v>
      </c>
      <c r="O1059" s="57">
        <v>1</v>
      </c>
      <c r="P1059" s="57">
        <v>5</v>
      </c>
      <c r="Q1059" s="57">
        <v>5</v>
      </c>
      <c r="R1059" s="57">
        <v>100</v>
      </c>
      <c r="S1059" s="57">
        <v>0</v>
      </c>
      <c r="T1059" s="57">
        <v>0</v>
      </c>
      <c r="U1059" s="57">
        <v>58.33</v>
      </c>
      <c r="V1059" s="57">
        <v>8.33</v>
      </c>
      <c r="W1059" s="57">
        <v>33.33</v>
      </c>
      <c r="X1059" s="57">
        <v>33.33</v>
      </c>
      <c r="Y1059" s="57">
        <v>33.33</v>
      </c>
      <c r="Z1059" s="57">
        <v>33.33</v>
      </c>
      <c r="AA1059" s="57">
        <v>20</v>
      </c>
      <c r="AB1059" s="57">
        <v>20</v>
      </c>
      <c r="AC1059" s="57">
        <v>2</v>
      </c>
      <c r="AD1059" s="57">
        <v>8</v>
      </c>
      <c r="AE1059" s="57">
        <v>100</v>
      </c>
      <c r="AF1059" s="57">
        <v>37.5</v>
      </c>
      <c r="AI1059" s="45">
        <f t="shared" si="242"/>
        <v>32.5</v>
      </c>
      <c r="AJ1059" s="46">
        <f t="shared" si="243"/>
        <v>-32.5</v>
      </c>
      <c r="AK1059" s="63" t="str">
        <f t="shared" si="244"/>
        <v>Y</v>
      </c>
      <c r="AL1059" s="63" t="str">
        <f t="shared" si="245"/>
        <v>N</v>
      </c>
      <c r="AM1059" s="44" t="str">
        <f t="shared" si="246"/>
        <v>Loss</v>
      </c>
      <c r="AN1059" s="44" t="str">
        <f t="shared" si="247"/>
        <v>Win</v>
      </c>
      <c r="AO1059" s="44" t="str">
        <f t="shared" si="248"/>
        <v>Loss</v>
      </c>
      <c r="AP1059" s="44">
        <f t="shared" si="249"/>
        <v>-50</v>
      </c>
      <c r="AQ1059" s="44">
        <f t="shared" si="250"/>
        <v>128.5</v>
      </c>
      <c r="AR1059" s="44">
        <f t="shared" si="251"/>
        <v>-50</v>
      </c>
      <c r="AS1059" s="99" t="str">
        <f t="shared" si="252"/>
        <v>+</v>
      </c>
      <c r="AT1059" s="99" t="str">
        <f t="shared" si="253"/>
        <v>+</v>
      </c>
      <c r="AU1059" s="99" t="str">
        <f t="shared" si="254"/>
        <v>+</v>
      </c>
      <c r="AV1059" s="99" t="str">
        <f t="shared" si="255"/>
        <v>-</v>
      </c>
      <c r="AW1059" s="99" t="str">
        <f t="shared" si="256"/>
        <v>+</v>
      </c>
    </row>
    <row r="1060" spans="1:49" ht="15">
      <c r="A1060" s="56">
        <v>43624</v>
      </c>
      <c r="B1060" s="57" t="s">
        <v>634</v>
      </c>
      <c r="C1060" s="57" t="s">
        <v>1814</v>
      </c>
      <c r="D1060" s="57" t="s">
        <v>3368</v>
      </c>
      <c r="E1060" s="57" t="s">
        <v>1820</v>
      </c>
      <c r="F1060" s="57" t="s">
        <v>1926</v>
      </c>
      <c r="G1060" s="57">
        <v>2</v>
      </c>
      <c r="H1060" s="57">
        <v>1</v>
      </c>
      <c r="I1060" s="57">
        <v>2.3199999999999998</v>
      </c>
      <c r="J1060" s="57">
        <v>3.63</v>
      </c>
      <c r="K1060" s="57">
        <v>2.62</v>
      </c>
      <c r="L1060" s="57">
        <v>-0.3</v>
      </c>
      <c r="M1060" s="57">
        <v>12</v>
      </c>
      <c r="N1060" s="57">
        <v>14</v>
      </c>
      <c r="O1060" s="57">
        <v>1</v>
      </c>
      <c r="P1060" s="57">
        <v>7</v>
      </c>
      <c r="Q1060" s="57">
        <v>7</v>
      </c>
      <c r="R1060" s="57">
        <v>0</v>
      </c>
      <c r="S1060" s="57">
        <v>0</v>
      </c>
      <c r="T1060" s="57">
        <v>100</v>
      </c>
      <c r="U1060" s="57">
        <v>58.33</v>
      </c>
      <c r="V1060" s="57">
        <v>16.670000000000002</v>
      </c>
      <c r="W1060" s="57">
        <v>25</v>
      </c>
      <c r="X1060" s="57">
        <v>50</v>
      </c>
      <c r="Y1060" s="57">
        <v>14.29</v>
      </c>
      <c r="Z1060" s="57">
        <v>35.71</v>
      </c>
      <c r="AA1060" s="57">
        <v>57.14</v>
      </c>
      <c r="AB1060" s="57">
        <v>57.14</v>
      </c>
      <c r="AC1060" s="57">
        <v>6</v>
      </c>
      <c r="AD1060" s="57">
        <v>8</v>
      </c>
      <c r="AE1060" s="57">
        <v>66.67</v>
      </c>
      <c r="AF1060" s="57">
        <v>62.5</v>
      </c>
      <c r="AI1060" s="45">
        <f t="shared" si="242"/>
        <v>-25.953999999999997</v>
      </c>
      <c r="AJ1060" s="46">
        <f t="shared" si="243"/>
        <v>25.953999999999997</v>
      </c>
      <c r="AK1060" s="63" t="str">
        <f t="shared" si="244"/>
        <v>N</v>
      </c>
      <c r="AL1060" s="63" t="str">
        <f t="shared" si="245"/>
        <v>N</v>
      </c>
      <c r="AM1060" s="44" t="str">
        <f t="shared" si="246"/>
        <v>Win</v>
      </c>
      <c r="AN1060" s="44" t="str">
        <f t="shared" si="247"/>
        <v>Loss</v>
      </c>
      <c r="AO1060" s="44" t="str">
        <f t="shared" si="248"/>
        <v>Loss</v>
      </c>
      <c r="AP1060" s="44">
        <f t="shared" si="249"/>
        <v>65.999999999999986</v>
      </c>
      <c r="AQ1060" s="44">
        <f t="shared" si="250"/>
        <v>-50</v>
      </c>
      <c r="AR1060" s="44">
        <f t="shared" si="251"/>
        <v>-50</v>
      </c>
      <c r="AS1060" s="99" t="str">
        <f t="shared" si="252"/>
        <v>+</v>
      </c>
      <c r="AT1060" s="99" t="str">
        <f t="shared" si="253"/>
        <v>-</v>
      </c>
      <c r="AU1060" s="99" t="str">
        <f t="shared" si="254"/>
        <v>+</v>
      </c>
      <c r="AV1060" s="99" t="str">
        <f t="shared" si="255"/>
        <v>-</v>
      </c>
      <c r="AW1060" s="99" t="str">
        <f t="shared" si="256"/>
        <v>-</v>
      </c>
    </row>
    <row r="1061" spans="1:49" ht="15">
      <c r="A1061" s="56">
        <v>43624</v>
      </c>
      <c r="B1061" s="57" t="s">
        <v>634</v>
      </c>
      <c r="C1061" s="57" t="s">
        <v>1814</v>
      </c>
      <c r="D1061" s="57" t="s">
        <v>3369</v>
      </c>
      <c r="E1061" s="57" t="s">
        <v>1817</v>
      </c>
      <c r="F1061" s="57" t="s">
        <v>1822</v>
      </c>
      <c r="G1061" s="57">
        <v>3</v>
      </c>
      <c r="H1061" s="57">
        <v>1</v>
      </c>
      <c r="I1061" s="57">
        <v>1.24</v>
      </c>
      <c r="J1061" s="57">
        <v>6.19</v>
      </c>
      <c r="K1061" s="57">
        <v>8.6</v>
      </c>
      <c r="L1061" s="57">
        <v>-7.36</v>
      </c>
      <c r="M1061" s="57">
        <v>15</v>
      </c>
      <c r="N1061" s="57">
        <v>12</v>
      </c>
      <c r="O1061" s="57">
        <v>1</v>
      </c>
      <c r="P1061" s="57">
        <v>8</v>
      </c>
      <c r="Q1061" s="57">
        <v>5</v>
      </c>
      <c r="R1061" s="57">
        <v>0</v>
      </c>
      <c r="S1061" s="57">
        <v>100</v>
      </c>
      <c r="T1061" s="57">
        <v>0</v>
      </c>
      <c r="U1061" s="57">
        <v>66.67</v>
      </c>
      <c r="V1061" s="57">
        <v>20</v>
      </c>
      <c r="W1061" s="57">
        <v>13.33</v>
      </c>
      <c r="X1061" s="57">
        <v>25</v>
      </c>
      <c r="Y1061" s="57">
        <v>33.33</v>
      </c>
      <c r="Z1061" s="57">
        <v>41.67</v>
      </c>
      <c r="AA1061" s="57">
        <v>75</v>
      </c>
      <c r="AB1061" s="57">
        <v>20</v>
      </c>
      <c r="AC1061" s="57">
        <v>13</v>
      </c>
      <c r="AD1061" s="57">
        <v>1</v>
      </c>
      <c r="AE1061" s="57">
        <v>61.54</v>
      </c>
      <c r="AF1061" s="57">
        <v>100</v>
      </c>
      <c r="AI1061" s="45">
        <f t="shared" si="242"/>
        <v>22.669000000000004</v>
      </c>
      <c r="AJ1061" s="46">
        <f t="shared" si="243"/>
        <v>-2.6690000000000023</v>
      </c>
      <c r="AK1061" s="63" t="str">
        <f t="shared" si="244"/>
        <v>N</v>
      </c>
      <c r="AL1061" s="63" t="str">
        <f t="shared" si="245"/>
        <v>N</v>
      </c>
      <c r="AM1061" s="44" t="str">
        <f t="shared" si="246"/>
        <v>Win</v>
      </c>
      <c r="AN1061" s="44" t="str">
        <f t="shared" si="247"/>
        <v>Loss</v>
      </c>
      <c r="AO1061" s="44" t="str">
        <f t="shared" si="248"/>
        <v>Loss</v>
      </c>
      <c r="AP1061" s="44">
        <f t="shared" si="249"/>
        <v>12</v>
      </c>
      <c r="AQ1061" s="44">
        <f t="shared" si="250"/>
        <v>-50</v>
      </c>
      <c r="AR1061" s="44">
        <f t="shared" si="251"/>
        <v>-50</v>
      </c>
      <c r="AS1061" s="99" t="str">
        <f t="shared" si="252"/>
        <v>+</v>
      </c>
      <c r="AT1061" s="99" t="str">
        <f t="shared" si="253"/>
        <v>-</v>
      </c>
      <c r="AU1061" s="99" t="str">
        <f t="shared" si="254"/>
        <v>+</v>
      </c>
      <c r="AV1061" s="99" t="str">
        <f t="shared" si="255"/>
        <v>+</v>
      </c>
      <c r="AW1061" s="99" t="str">
        <f t="shared" si="256"/>
        <v>+</v>
      </c>
    </row>
    <row r="1062" spans="1:49" ht="15">
      <c r="A1062" s="56">
        <v>43624</v>
      </c>
      <c r="B1062" s="57" t="s">
        <v>634</v>
      </c>
      <c r="C1062" s="57" t="s">
        <v>1814</v>
      </c>
      <c r="D1062" s="57" t="s">
        <v>3370</v>
      </c>
      <c r="E1062" s="57" t="s">
        <v>1819</v>
      </c>
      <c r="F1062" s="57" t="s">
        <v>1984</v>
      </c>
      <c r="G1062" s="57">
        <v>1</v>
      </c>
      <c r="H1062" s="57">
        <v>1</v>
      </c>
      <c r="I1062" s="57">
        <v>1.53</v>
      </c>
      <c r="J1062" s="57">
        <v>4.5</v>
      </c>
      <c r="K1062" s="57">
        <v>4.7699999999999996</v>
      </c>
      <c r="L1062" s="57">
        <v>-3.24</v>
      </c>
      <c r="M1062" s="57">
        <v>12</v>
      </c>
      <c r="N1062" s="57">
        <v>20</v>
      </c>
      <c r="O1062" s="57">
        <v>1</v>
      </c>
      <c r="P1062" s="57">
        <v>3</v>
      </c>
      <c r="Q1062" s="57">
        <v>9</v>
      </c>
      <c r="R1062" s="57">
        <v>0</v>
      </c>
      <c r="S1062" s="57">
        <v>0</v>
      </c>
      <c r="T1062" s="57">
        <v>100</v>
      </c>
      <c r="U1062" s="57">
        <v>58.33</v>
      </c>
      <c r="V1062" s="57">
        <v>8.33</v>
      </c>
      <c r="W1062" s="57">
        <v>33.33</v>
      </c>
      <c r="X1062" s="57">
        <v>35</v>
      </c>
      <c r="Y1062" s="57">
        <v>15</v>
      </c>
      <c r="Z1062" s="57">
        <v>50</v>
      </c>
      <c r="AA1062" s="57">
        <v>100</v>
      </c>
      <c r="AB1062" s="57">
        <v>22.22</v>
      </c>
      <c r="AC1062" s="57">
        <v>10</v>
      </c>
      <c r="AD1062" s="57">
        <v>12</v>
      </c>
      <c r="AE1062" s="57">
        <v>70</v>
      </c>
      <c r="AF1062" s="57">
        <v>50</v>
      </c>
      <c r="AI1062" s="45">
        <f t="shared" si="242"/>
        <v>-22.667000000000002</v>
      </c>
      <c r="AJ1062" s="46">
        <f t="shared" si="243"/>
        <v>22.667000000000002</v>
      </c>
      <c r="AK1062" s="63" t="str">
        <f t="shared" si="244"/>
        <v>Y</v>
      </c>
      <c r="AL1062" s="63" t="str">
        <f t="shared" si="245"/>
        <v>N</v>
      </c>
      <c r="AM1062" s="44" t="str">
        <f t="shared" si="246"/>
        <v>Loss</v>
      </c>
      <c r="AN1062" s="44" t="str">
        <f t="shared" si="247"/>
        <v>Win</v>
      </c>
      <c r="AO1062" s="44" t="str">
        <f t="shared" si="248"/>
        <v>Loss</v>
      </c>
      <c r="AP1062" s="44">
        <f t="shared" si="249"/>
        <v>-50</v>
      </c>
      <c r="AQ1062" s="44">
        <f t="shared" si="250"/>
        <v>175</v>
      </c>
      <c r="AR1062" s="44">
        <f t="shared" si="251"/>
        <v>-50</v>
      </c>
      <c r="AS1062" s="99" t="str">
        <f t="shared" si="252"/>
        <v>+</v>
      </c>
      <c r="AT1062" s="99" t="str">
        <f t="shared" si="253"/>
        <v>-</v>
      </c>
      <c r="AU1062" s="99" t="str">
        <f t="shared" si="254"/>
        <v>+</v>
      </c>
      <c r="AV1062" s="99" t="str">
        <f t="shared" si="255"/>
        <v>+</v>
      </c>
      <c r="AW1062" s="99" t="str">
        <f t="shared" si="256"/>
        <v>-</v>
      </c>
    </row>
    <row r="1063" spans="1:49" ht="15">
      <c r="A1063" s="56">
        <v>43624</v>
      </c>
      <c r="B1063" s="57" t="s">
        <v>629</v>
      </c>
      <c r="C1063" s="57" t="s">
        <v>630</v>
      </c>
      <c r="D1063" s="57" t="s">
        <v>3371</v>
      </c>
      <c r="E1063" s="57" t="s">
        <v>1829</v>
      </c>
      <c r="F1063" s="57" t="s">
        <v>1812</v>
      </c>
      <c r="G1063" s="57">
        <v>1</v>
      </c>
      <c r="H1063" s="57">
        <v>3</v>
      </c>
      <c r="I1063" s="57">
        <v>4.01</v>
      </c>
      <c r="J1063" s="57">
        <v>3.63</v>
      </c>
      <c r="K1063" s="57">
        <v>1.86</v>
      </c>
      <c r="L1063" s="57">
        <v>2.15</v>
      </c>
      <c r="M1063" s="57">
        <v>17</v>
      </c>
      <c r="N1063" s="57">
        <v>18</v>
      </c>
      <c r="O1063" s="57">
        <v>0</v>
      </c>
      <c r="P1063" s="57">
        <v>9</v>
      </c>
      <c r="Q1063" s="57">
        <v>10</v>
      </c>
      <c r="R1063" s="57">
        <v>0</v>
      </c>
      <c r="S1063" s="57">
        <v>0</v>
      </c>
      <c r="T1063" s="57">
        <v>0</v>
      </c>
      <c r="U1063" s="57">
        <v>17.649999999999999</v>
      </c>
      <c r="V1063" s="57">
        <v>17.649999999999999</v>
      </c>
      <c r="W1063" s="57">
        <v>64.709999999999994</v>
      </c>
      <c r="X1063" s="57">
        <v>27.78</v>
      </c>
      <c r="Y1063" s="57">
        <v>27.78</v>
      </c>
      <c r="Z1063" s="57">
        <v>44.44</v>
      </c>
      <c r="AA1063" s="57">
        <v>33.33</v>
      </c>
      <c r="AB1063" s="57">
        <v>20</v>
      </c>
      <c r="AC1063" s="57">
        <v>2</v>
      </c>
      <c r="AD1063" s="57">
        <v>10</v>
      </c>
      <c r="AE1063" s="57">
        <v>0</v>
      </c>
      <c r="AF1063" s="57">
        <v>30</v>
      </c>
      <c r="AI1063" s="45">
        <f t="shared" si="242"/>
        <v>-7.0930000000000017</v>
      </c>
      <c r="AJ1063" s="46">
        <f t="shared" si="243"/>
        <v>7.0930000000000017</v>
      </c>
      <c r="AK1063" s="63" t="str">
        <f t="shared" si="244"/>
        <v>N</v>
      </c>
      <c r="AL1063" s="63" t="str">
        <f t="shared" si="245"/>
        <v>N</v>
      </c>
      <c r="AM1063" s="44" t="str">
        <f t="shared" si="246"/>
        <v>Loss</v>
      </c>
      <c r="AN1063" s="44" t="str">
        <f t="shared" si="247"/>
        <v>Loss</v>
      </c>
      <c r="AO1063" s="44" t="str">
        <f t="shared" si="248"/>
        <v>Win</v>
      </c>
      <c r="AP1063" s="44">
        <f t="shared" si="249"/>
        <v>-50</v>
      </c>
      <c r="AQ1063" s="44">
        <f t="shared" si="250"/>
        <v>-50</v>
      </c>
      <c r="AR1063" s="44">
        <f t="shared" si="251"/>
        <v>43</v>
      </c>
      <c r="AS1063" s="99" t="str">
        <f t="shared" si="252"/>
        <v>-</v>
      </c>
      <c r="AT1063" s="99" t="str">
        <f t="shared" si="253"/>
        <v>n/a</v>
      </c>
      <c r="AU1063" s="99" t="str">
        <f t="shared" si="254"/>
        <v>-</v>
      </c>
      <c r="AV1063" s="99" t="str">
        <f t="shared" si="255"/>
        <v>+</v>
      </c>
      <c r="AW1063" s="99" t="str">
        <f t="shared" si="256"/>
        <v>-</v>
      </c>
    </row>
    <row r="1064" spans="1:49" ht="15">
      <c r="A1064" s="56">
        <v>43624</v>
      </c>
      <c r="B1064" s="57" t="s">
        <v>634</v>
      </c>
      <c r="C1064" s="57" t="s">
        <v>639</v>
      </c>
      <c r="D1064" s="57" t="s">
        <v>3372</v>
      </c>
      <c r="E1064" s="57" t="s">
        <v>3373</v>
      </c>
      <c r="F1064" s="57" t="s">
        <v>641</v>
      </c>
      <c r="G1064" s="57">
        <v>0</v>
      </c>
      <c r="H1064" s="57">
        <v>6</v>
      </c>
      <c r="I1064" s="57">
        <v>39.08</v>
      </c>
      <c r="J1064" s="57">
        <v>20.36</v>
      </c>
      <c r="K1064" s="57">
        <v>1.01</v>
      </c>
      <c r="L1064" s="57">
        <v>38.07</v>
      </c>
      <c r="M1064" s="57">
        <v>9</v>
      </c>
      <c r="N1064" s="57">
        <v>12</v>
      </c>
      <c r="O1064" s="57">
        <v>1</v>
      </c>
      <c r="P1064" s="57">
        <v>4</v>
      </c>
      <c r="Q1064" s="57">
        <v>7</v>
      </c>
      <c r="R1064" s="57">
        <v>0</v>
      </c>
      <c r="S1064" s="57">
        <v>0</v>
      </c>
      <c r="T1064" s="57">
        <v>100</v>
      </c>
      <c r="U1064" s="57">
        <v>11.11</v>
      </c>
      <c r="V1064" s="57">
        <v>0</v>
      </c>
      <c r="W1064" s="57">
        <v>88.89</v>
      </c>
      <c r="X1064" s="57">
        <v>66.67</v>
      </c>
      <c r="Y1064" s="57">
        <v>16.670000000000002</v>
      </c>
      <c r="Z1064" s="57">
        <v>16.670000000000002</v>
      </c>
      <c r="AA1064" s="57">
        <v>25</v>
      </c>
      <c r="AB1064" s="57">
        <v>57.14</v>
      </c>
      <c r="AC1064" s="57">
        <v>0</v>
      </c>
      <c r="AD1064" s="57">
        <v>7</v>
      </c>
      <c r="AE1064" s="57">
        <v>0</v>
      </c>
      <c r="AF1064" s="57">
        <v>100</v>
      </c>
      <c r="AI1064" s="45">
        <f t="shared" si="242"/>
        <v>-57.222999999999999</v>
      </c>
      <c r="AJ1064" s="46">
        <f t="shared" si="243"/>
        <v>57.222999999999999</v>
      </c>
      <c r="AK1064" s="63" t="str">
        <f t="shared" si="244"/>
        <v>N</v>
      </c>
      <c r="AL1064" s="63" t="str">
        <f t="shared" si="245"/>
        <v>Y</v>
      </c>
      <c r="AM1064" s="44" t="str">
        <f t="shared" si="246"/>
        <v>Loss</v>
      </c>
      <c r="AN1064" s="44" t="str">
        <f t="shared" si="247"/>
        <v>Loss</v>
      </c>
      <c r="AO1064" s="44" t="str">
        <f t="shared" si="248"/>
        <v>Win</v>
      </c>
      <c r="AP1064" s="44">
        <f t="shared" si="249"/>
        <v>-50</v>
      </c>
      <c r="AQ1064" s="44">
        <f t="shared" si="250"/>
        <v>-50</v>
      </c>
      <c r="AR1064" s="44">
        <f t="shared" si="251"/>
        <v>0.5</v>
      </c>
      <c r="AS1064" s="99" t="str">
        <f t="shared" si="252"/>
        <v>-</v>
      </c>
      <c r="AT1064" s="99" t="str">
        <f t="shared" si="253"/>
        <v>-</v>
      </c>
      <c r="AU1064" s="99" t="str">
        <f t="shared" si="254"/>
        <v>-</v>
      </c>
      <c r="AV1064" s="99" t="str">
        <f t="shared" si="255"/>
        <v>-</v>
      </c>
      <c r="AW1064" s="99" t="str">
        <f t="shared" si="256"/>
        <v>-</v>
      </c>
    </row>
    <row r="1065" spans="1:49" ht="15">
      <c r="A1065" s="56">
        <v>43624</v>
      </c>
      <c r="B1065" s="57" t="s">
        <v>634</v>
      </c>
      <c r="C1065" s="57" t="s">
        <v>699</v>
      </c>
      <c r="D1065" s="57" t="s">
        <v>3374</v>
      </c>
      <c r="E1065" s="57" t="s">
        <v>1832</v>
      </c>
      <c r="F1065" s="57" t="s">
        <v>701</v>
      </c>
      <c r="G1065" s="57">
        <v>1</v>
      </c>
      <c r="H1065" s="57">
        <v>3</v>
      </c>
      <c r="I1065" s="57">
        <v>2.25</v>
      </c>
      <c r="J1065" s="57">
        <v>3.86</v>
      </c>
      <c r="K1065" s="57">
        <v>2.6</v>
      </c>
      <c r="L1065" s="57">
        <v>-0.35</v>
      </c>
      <c r="M1065" s="57">
        <v>12</v>
      </c>
      <c r="N1065" s="57">
        <v>9</v>
      </c>
      <c r="O1065" s="57">
        <v>1</v>
      </c>
      <c r="P1065" s="57">
        <v>6</v>
      </c>
      <c r="Q1065" s="57">
        <v>5</v>
      </c>
      <c r="R1065" s="57">
        <v>100</v>
      </c>
      <c r="S1065" s="57">
        <v>0</v>
      </c>
      <c r="T1065" s="57">
        <v>0</v>
      </c>
      <c r="U1065" s="57">
        <v>33.33</v>
      </c>
      <c r="V1065" s="57">
        <v>8.33</v>
      </c>
      <c r="W1065" s="57">
        <v>58.33</v>
      </c>
      <c r="X1065" s="57">
        <v>33.33</v>
      </c>
      <c r="Y1065" s="57">
        <v>0</v>
      </c>
      <c r="Z1065" s="57">
        <v>66.67</v>
      </c>
      <c r="AA1065" s="57">
        <v>16.670000000000002</v>
      </c>
      <c r="AB1065" s="57">
        <v>60</v>
      </c>
      <c r="AC1065" s="57">
        <v>2</v>
      </c>
      <c r="AD1065" s="57">
        <v>1</v>
      </c>
      <c r="AE1065" s="57">
        <v>0</v>
      </c>
      <c r="AF1065" s="57">
        <v>0</v>
      </c>
      <c r="AI1065" s="45">
        <f t="shared" si="242"/>
        <v>32.500999999999998</v>
      </c>
      <c r="AJ1065" s="46">
        <f t="shared" si="243"/>
        <v>-32.500999999999998</v>
      </c>
      <c r="AK1065" s="63" t="str">
        <f t="shared" si="244"/>
        <v>N</v>
      </c>
      <c r="AL1065" s="63" t="str">
        <f t="shared" si="245"/>
        <v>N</v>
      </c>
      <c r="AM1065" s="44" t="str">
        <f t="shared" si="246"/>
        <v>Loss</v>
      </c>
      <c r="AN1065" s="44" t="str">
        <f t="shared" si="247"/>
        <v>Loss</v>
      </c>
      <c r="AO1065" s="44" t="str">
        <f t="shared" si="248"/>
        <v>Win</v>
      </c>
      <c r="AP1065" s="44">
        <f t="shared" si="249"/>
        <v>-50</v>
      </c>
      <c r="AQ1065" s="44">
        <f t="shared" si="250"/>
        <v>-50</v>
      </c>
      <c r="AR1065" s="44">
        <f t="shared" si="251"/>
        <v>80</v>
      </c>
      <c r="AS1065" s="99" t="str">
        <f t="shared" si="252"/>
        <v>+</v>
      </c>
      <c r="AT1065" s="99" t="str">
        <f t="shared" si="253"/>
        <v>+</v>
      </c>
      <c r="AU1065" s="99" t="str">
        <f t="shared" si="254"/>
        <v>-</v>
      </c>
      <c r="AV1065" s="99" t="str">
        <f t="shared" si="255"/>
        <v>-</v>
      </c>
      <c r="AW1065" s="99" t="str">
        <f t="shared" si="256"/>
        <v>+</v>
      </c>
    </row>
    <row r="1066" spans="1:49" ht="15">
      <c r="A1066" s="56">
        <v>43624</v>
      </c>
      <c r="B1066" s="57" t="s">
        <v>634</v>
      </c>
      <c r="C1066" s="57" t="s">
        <v>699</v>
      </c>
      <c r="D1066" s="57" t="s">
        <v>3375</v>
      </c>
      <c r="E1066" s="57" t="s">
        <v>1869</v>
      </c>
      <c r="F1066" s="57" t="s">
        <v>1831</v>
      </c>
      <c r="G1066" s="57">
        <v>2</v>
      </c>
      <c r="H1066" s="57">
        <v>0</v>
      </c>
      <c r="I1066" s="57">
        <v>3.63</v>
      </c>
      <c r="J1066" s="57">
        <v>4.1900000000000004</v>
      </c>
      <c r="K1066" s="57">
        <v>1.74</v>
      </c>
      <c r="L1066" s="57">
        <v>1.89</v>
      </c>
      <c r="M1066" s="57">
        <v>12</v>
      </c>
      <c r="N1066" s="57">
        <v>11</v>
      </c>
      <c r="O1066" s="57">
        <v>1</v>
      </c>
      <c r="P1066" s="57">
        <v>7</v>
      </c>
      <c r="Q1066" s="57">
        <v>5</v>
      </c>
      <c r="R1066" s="57">
        <v>0</v>
      </c>
      <c r="S1066" s="57">
        <v>0</v>
      </c>
      <c r="T1066" s="57">
        <v>100</v>
      </c>
      <c r="U1066" s="57">
        <v>16.670000000000002</v>
      </c>
      <c r="V1066" s="57">
        <v>16.670000000000002</v>
      </c>
      <c r="W1066" s="57">
        <v>66.67</v>
      </c>
      <c r="X1066" s="57">
        <v>36.36</v>
      </c>
      <c r="Y1066" s="57">
        <v>27.27</v>
      </c>
      <c r="Z1066" s="57">
        <v>36.36</v>
      </c>
      <c r="AA1066" s="57">
        <v>14.29</v>
      </c>
      <c r="AB1066" s="57">
        <v>40</v>
      </c>
      <c r="AC1066" s="57">
        <v>5</v>
      </c>
      <c r="AD1066" s="57">
        <v>4</v>
      </c>
      <c r="AE1066" s="57">
        <v>40</v>
      </c>
      <c r="AF1066" s="57">
        <v>50</v>
      </c>
      <c r="AI1066" s="45">
        <f t="shared" si="242"/>
        <v>-41.059999999999995</v>
      </c>
      <c r="AJ1066" s="46">
        <f t="shared" si="243"/>
        <v>41.059999999999995</v>
      </c>
      <c r="AK1066" s="63" t="str">
        <f t="shared" si="244"/>
        <v>N</v>
      </c>
      <c r="AL1066" s="63" t="str">
        <f t="shared" si="245"/>
        <v>Y</v>
      </c>
      <c r="AM1066" s="44" t="str">
        <f t="shared" si="246"/>
        <v>Win</v>
      </c>
      <c r="AN1066" s="44" t="str">
        <f t="shared" si="247"/>
        <v>Loss</v>
      </c>
      <c r="AO1066" s="44" t="str">
        <f t="shared" si="248"/>
        <v>Loss</v>
      </c>
      <c r="AP1066" s="44">
        <f t="shared" si="249"/>
        <v>131.5</v>
      </c>
      <c r="AQ1066" s="44">
        <f t="shared" si="250"/>
        <v>-50</v>
      </c>
      <c r="AR1066" s="44">
        <f t="shared" si="251"/>
        <v>-50</v>
      </c>
      <c r="AS1066" s="99" t="str">
        <f t="shared" si="252"/>
        <v>-</v>
      </c>
      <c r="AT1066" s="99" t="str">
        <f t="shared" si="253"/>
        <v>-</v>
      </c>
      <c r="AU1066" s="99" t="str">
        <f t="shared" si="254"/>
        <v>-</v>
      </c>
      <c r="AV1066" s="99" t="str">
        <f t="shared" si="255"/>
        <v>-</v>
      </c>
      <c r="AW1066" s="99" t="str">
        <f t="shared" si="256"/>
        <v>-</v>
      </c>
    </row>
    <row r="1067" spans="1:49" ht="15">
      <c r="A1067" s="56">
        <v>43624</v>
      </c>
      <c r="B1067" s="57" t="s">
        <v>634</v>
      </c>
      <c r="C1067" s="57" t="s">
        <v>646</v>
      </c>
      <c r="D1067" s="57" t="s">
        <v>3376</v>
      </c>
      <c r="E1067" s="57" t="s">
        <v>1794</v>
      </c>
      <c r="F1067" s="57" t="s">
        <v>1797</v>
      </c>
      <c r="G1067" s="57">
        <v>3</v>
      </c>
      <c r="H1067" s="57">
        <v>0</v>
      </c>
      <c r="I1067" s="57">
        <v>1.27</v>
      </c>
      <c r="J1067" s="57">
        <v>5.95</v>
      </c>
      <c r="K1067" s="57">
        <v>7.03</v>
      </c>
      <c r="L1067" s="57">
        <v>-5.76</v>
      </c>
      <c r="M1067" s="57">
        <v>23</v>
      </c>
      <c r="N1067" s="57">
        <v>23</v>
      </c>
      <c r="O1067" s="57">
        <v>2</v>
      </c>
      <c r="P1067" s="57">
        <v>10</v>
      </c>
      <c r="Q1067" s="57">
        <v>12</v>
      </c>
      <c r="R1067" s="57">
        <v>100</v>
      </c>
      <c r="S1067" s="57">
        <v>0</v>
      </c>
      <c r="T1067" s="57">
        <v>0</v>
      </c>
      <c r="U1067" s="57">
        <v>39.130000000000003</v>
      </c>
      <c r="V1067" s="57">
        <v>8.6999999999999993</v>
      </c>
      <c r="W1067" s="57">
        <v>52.17</v>
      </c>
      <c r="X1067" s="57">
        <v>17.39</v>
      </c>
      <c r="Y1067" s="57">
        <v>4.3499999999999996</v>
      </c>
      <c r="Z1067" s="57">
        <v>78.260000000000005</v>
      </c>
      <c r="AA1067" s="57">
        <v>60</v>
      </c>
      <c r="AB1067" s="57">
        <v>8.33</v>
      </c>
      <c r="AC1067" s="57">
        <v>13</v>
      </c>
      <c r="AD1067" s="57">
        <v>2</v>
      </c>
      <c r="AE1067" s="57">
        <v>46.15</v>
      </c>
      <c r="AF1067" s="57">
        <v>50</v>
      </c>
      <c r="AI1067" s="45">
        <f t="shared" si="242"/>
        <v>40.000999999999998</v>
      </c>
      <c r="AJ1067" s="46">
        <f t="shared" si="243"/>
        <v>-40.000999999999998</v>
      </c>
      <c r="AK1067" s="63" t="str">
        <f t="shared" si="244"/>
        <v>N</v>
      </c>
      <c r="AL1067" s="63" t="str">
        <f t="shared" si="245"/>
        <v>N</v>
      </c>
      <c r="AM1067" s="44" t="str">
        <f t="shared" si="246"/>
        <v>Win</v>
      </c>
      <c r="AN1067" s="44" t="str">
        <f t="shared" si="247"/>
        <v>Loss</v>
      </c>
      <c r="AO1067" s="44" t="str">
        <f t="shared" si="248"/>
        <v>Loss</v>
      </c>
      <c r="AP1067" s="44">
        <f t="shared" si="249"/>
        <v>13.5</v>
      </c>
      <c r="AQ1067" s="44">
        <f t="shared" si="250"/>
        <v>-50</v>
      </c>
      <c r="AR1067" s="44">
        <f t="shared" si="251"/>
        <v>-50</v>
      </c>
      <c r="AS1067" s="99" t="str">
        <f t="shared" si="252"/>
        <v>+</v>
      </c>
      <c r="AT1067" s="99" t="str">
        <f t="shared" si="253"/>
        <v>+</v>
      </c>
      <c r="AU1067" s="99" t="str">
        <f t="shared" si="254"/>
        <v>+</v>
      </c>
      <c r="AV1067" s="99" t="str">
        <f t="shared" si="255"/>
        <v>+</v>
      </c>
      <c r="AW1067" s="99" t="str">
        <f t="shared" si="256"/>
        <v>+</v>
      </c>
    </row>
    <row r="1068" spans="1:49" ht="15">
      <c r="A1068" s="56">
        <v>43624</v>
      </c>
      <c r="B1068" s="57" t="s">
        <v>634</v>
      </c>
      <c r="C1068" s="57" t="s">
        <v>1839</v>
      </c>
      <c r="D1068" s="57" t="s">
        <v>3377</v>
      </c>
      <c r="E1068" s="57" t="s">
        <v>1848</v>
      </c>
      <c r="F1068" s="57" t="s">
        <v>1850</v>
      </c>
      <c r="G1068" s="57">
        <v>3</v>
      </c>
      <c r="H1068" s="57">
        <v>0</v>
      </c>
      <c r="I1068" s="57">
        <v>2.06</v>
      </c>
      <c r="J1068" s="57">
        <v>3.94</v>
      </c>
      <c r="K1068" s="57">
        <v>2.9</v>
      </c>
      <c r="L1068" s="57">
        <v>-0.84</v>
      </c>
      <c r="M1068" s="57">
        <v>12</v>
      </c>
      <c r="N1068" s="57">
        <v>11</v>
      </c>
      <c r="O1068" s="57">
        <v>1</v>
      </c>
      <c r="P1068" s="57">
        <v>6</v>
      </c>
      <c r="Q1068" s="57">
        <v>5</v>
      </c>
      <c r="R1068" s="57">
        <v>100</v>
      </c>
      <c r="S1068" s="57">
        <v>0</v>
      </c>
      <c r="T1068" s="57">
        <v>0</v>
      </c>
      <c r="U1068" s="57">
        <v>25</v>
      </c>
      <c r="V1068" s="57">
        <v>16.670000000000002</v>
      </c>
      <c r="W1068" s="57">
        <v>58.33</v>
      </c>
      <c r="X1068" s="57">
        <v>18.18</v>
      </c>
      <c r="Y1068" s="57">
        <v>9.09</v>
      </c>
      <c r="Z1068" s="57">
        <v>72.73</v>
      </c>
      <c r="AA1068" s="57">
        <v>16.670000000000002</v>
      </c>
      <c r="AB1068" s="57">
        <v>20</v>
      </c>
      <c r="AC1068" s="57">
        <v>1</v>
      </c>
      <c r="AD1068" s="57">
        <v>2</v>
      </c>
      <c r="AE1068" s="57">
        <v>100</v>
      </c>
      <c r="AF1068" s="57">
        <v>0</v>
      </c>
      <c r="AI1068" s="45">
        <f t="shared" si="242"/>
        <v>35.002000000000002</v>
      </c>
      <c r="AJ1068" s="46">
        <f t="shared" si="243"/>
        <v>-35.002000000000002</v>
      </c>
      <c r="AK1068" s="63" t="str">
        <f t="shared" si="244"/>
        <v>Y</v>
      </c>
      <c r="AL1068" s="63" t="str">
        <f t="shared" si="245"/>
        <v>N</v>
      </c>
      <c r="AM1068" s="44" t="str">
        <f t="shared" si="246"/>
        <v>Win</v>
      </c>
      <c r="AN1068" s="44" t="str">
        <f t="shared" si="247"/>
        <v>Loss</v>
      </c>
      <c r="AO1068" s="44" t="str">
        <f t="shared" si="248"/>
        <v>Loss</v>
      </c>
      <c r="AP1068" s="44">
        <f t="shared" si="249"/>
        <v>53</v>
      </c>
      <c r="AQ1068" s="44">
        <f t="shared" si="250"/>
        <v>-50</v>
      </c>
      <c r="AR1068" s="44">
        <f t="shared" si="251"/>
        <v>-50</v>
      </c>
      <c r="AS1068" s="99" t="str">
        <f t="shared" si="252"/>
        <v>+</v>
      </c>
      <c r="AT1068" s="99" t="str">
        <f t="shared" si="253"/>
        <v>+</v>
      </c>
      <c r="AU1068" s="99" t="str">
        <f t="shared" si="254"/>
        <v>+</v>
      </c>
      <c r="AV1068" s="99" t="str">
        <f t="shared" si="255"/>
        <v>-</v>
      </c>
      <c r="AW1068" s="99" t="str">
        <f t="shared" si="256"/>
        <v>+</v>
      </c>
    </row>
    <row r="1069" spans="1:49" ht="15">
      <c r="A1069" s="56">
        <v>43624</v>
      </c>
      <c r="B1069" s="57" t="s">
        <v>634</v>
      </c>
      <c r="C1069" s="57" t="s">
        <v>1839</v>
      </c>
      <c r="D1069" s="57" t="s">
        <v>3378</v>
      </c>
      <c r="E1069" s="57" t="s">
        <v>1841</v>
      </c>
      <c r="F1069" s="57" t="s">
        <v>1853</v>
      </c>
      <c r="G1069" s="57">
        <v>4</v>
      </c>
      <c r="H1069" s="57">
        <v>1</v>
      </c>
      <c r="I1069" s="57">
        <v>2.2999999999999998</v>
      </c>
      <c r="J1069" s="57">
        <v>3.76</v>
      </c>
      <c r="K1069" s="57">
        <v>2.61</v>
      </c>
      <c r="L1069" s="57">
        <v>-0.31</v>
      </c>
      <c r="M1069" s="57">
        <v>11</v>
      </c>
      <c r="N1069" s="57">
        <v>11</v>
      </c>
      <c r="O1069" s="57">
        <v>1</v>
      </c>
      <c r="P1069" s="57">
        <v>6</v>
      </c>
      <c r="Q1069" s="57">
        <v>6</v>
      </c>
      <c r="R1069" s="57">
        <v>100</v>
      </c>
      <c r="S1069" s="57">
        <v>0</v>
      </c>
      <c r="T1069" s="57">
        <v>0</v>
      </c>
      <c r="U1069" s="57">
        <v>36.36</v>
      </c>
      <c r="V1069" s="57">
        <v>27.27</v>
      </c>
      <c r="W1069" s="57">
        <v>36.36</v>
      </c>
      <c r="X1069" s="57">
        <v>45.45</v>
      </c>
      <c r="Y1069" s="57">
        <v>9.09</v>
      </c>
      <c r="Z1069" s="57">
        <v>45.45</v>
      </c>
      <c r="AA1069" s="57">
        <v>33.33</v>
      </c>
      <c r="AB1069" s="57">
        <v>50</v>
      </c>
      <c r="AC1069" s="57">
        <v>4</v>
      </c>
      <c r="AD1069" s="57">
        <v>6</v>
      </c>
      <c r="AE1069" s="57">
        <v>50</v>
      </c>
      <c r="AF1069" s="57">
        <v>50</v>
      </c>
      <c r="AI1069" s="45">
        <f t="shared" si="242"/>
        <v>31.817999999999998</v>
      </c>
      <c r="AJ1069" s="46">
        <f t="shared" si="243"/>
        <v>-31.817999999999998</v>
      </c>
      <c r="AK1069" s="63" t="str">
        <f t="shared" si="244"/>
        <v>N</v>
      </c>
      <c r="AL1069" s="63" t="str">
        <f t="shared" si="245"/>
        <v>N</v>
      </c>
      <c r="AM1069" s="44" t="str">
        <f t="shared" si="246"/>
        <v>Win</v>
      </c>
      <c r="AN1069" s="44" t="str">
        <f t="shared" si="247"/>
        <v>Loss</v>
      </c>
      <c r="AO1069" s="44" t="str">
        <f t="shared" si="248"/>
        <v>Loss</v>
      </c>
      <c r="AP1069" s="44">
        <f t="shared" si="249"/>
        <v>64.999999999999986</v>
      </c>
      <c r="AQ1069" s="44">
        <f t="shared" si="250"/>
        <v>-50</v>
      </c>
      <c r="AR1069" s="44">
        <f t="shared" si="251"/>
        <v>-50</v>
      </c>
      <c r="AS1069" s="99" t="str">
        <f t="shared" si="252"/>
        <v>+</v>
      </c>
      <c r="AT1069" s="99" t="str">
        <f t="shared" si="253"/>
        <v>+</v>
      </c>
      <c r="AU1069" s="99" t="str">
        <f t="shared" si="254"/>
        <v>-</v>
      </c>
      <c r="AV1069" s="99" t="str">
        <f t="shared" si="255"/>
        <v>-</v>
      </c>
      <c r="AW1069" s="99" t="str">
        <f t="shared" si="256"/>
        <v>+</v>
      </c>
    </row>
    <row r="1070" spans="1:49" ht="15">
      <c r="A1070" s="56">
        <v>43624</v>
      </c>
      <c r="B1070" s="57" t="s">
        <v>634</v>
      </c>
      <c r="C1070" s="57" t="s">
        <v>1839</v>
      </c>
      <c r="D1070" s="57" t="s">
        <v>3379</v>
      </c>
      <c r="E1070" s="57" t="s">
        <v>1844</v>
      </c>
      <c r="F1070" s="57" t="s">
        <v>1857</v>
      </c>
      <c r="G1070" s="57">
        <v>0</v>
      </c>
      <c r="H1070" s="57">
        <v>6</v>
      </c>
      <c r="I1070" s="57">
        <v>2.76</v>
      </c>
      <c r="J1070" s="57">
        <v>3.97</v>
      </c>
      <c r="K1070" s="57">
        <v>2.14</v>
      </c>
      <c r="L1070" s="57">
        <v>0.62</v>
      </c>
      <c r="M1070" s="57">
        <v>19</v>
      </c>
      <c r="N1070" s="57">
        <v>11</v>
      </c>
      <c r="O1070" s="57">
        <v>1</v>
      </c>
      <c r="P1070" s="57">
        <v>9</v>
      </c>
      <c r="Q1070" s="57">
        <v>5</v>
      </c>
      <c r="R1070" s="57">
        <v>0</v>
      </c>
      <c r="S1070" s="57">
        <v>0</v>
      </c>
      <c r="T1070" s="57">
        <v>100</v>
      </c>
      <c r="U1070" s="57">
        <v>47.37</v>
      </c>
      <c r="V1070" s="57">
        <v>21.05</v>
      </c>
      <c r="W1070" s="57">
        <v>31.58</v>
      </c>
      <c r="X1070" s="57">
        <v>54.55</v>
      </c>
      <c r="Y1070" s="57">
        <v>18.18</v>
      </c>
      <c r="Z1070" s="57">
        <v>27.27</v>
      </c>
      <c r="AA1070" s="57">
        <v>77.78</v>
      </c>
      <c r="AB1070" s="57">
        <v>60</v>
      </c>
      <c r="AC1070" s="57">
        <v>13</v>
      </c>
      <c r="AD1070" s="57">
        <v>10</v>
      </c>
      <c r="AE1070" s="57">
        <v>69.23</v>
      </c>
      <c r="AF1070" s="57">
        <v>60</v>
      </c>
      <c r="AI1070" s="45">
        <f t="shared" si="242"/>
        <v>-32.010999999999996</v>
      </c>
      <c r="AJ1070" s="46">
        <f t="shared" si="243"/>
        <v>32.010999999999996</v>
      </c>
      <c r="AK1070" s="63" t="str">
        <f t="shared" si="244"/>
        <v>N</v>
      </c>
      <c r="AL1070" s="63" t="str">
        <f t="shared" si="245"/>
        <v>N</v>
      </c>
      <c r="AM1070" s="44" t="str">
        <f t="shared" si="246"/>
        <v>Loss</v>
      </c>
      <c r="AN1070" s="44" t="str">
        <f t="shared" si="247"/>
        <v>Loss</v>
      </c>
      <c r="AO1070" s="44" t="str">
        <f t="shared" si="248"/>
        <v>Win</v>
      </c>
      <c r="AP1070" s="44">
        <f t="shared" si="249"/>
        <v>-50</v>
      </c>
      <c r="AQ1070" s="44">
        <f t="shared" si="250"/>
        <v>-50</v>
      </c>
      <c r="AR1070" s="44">
        <f t="shared" si="251"/>
        <v>57</v>
      </c>
      <c r="AS1070" s="99" t="str">
        <f t="shared" si="252"/>
        <v>-</v>
      </c>
      <c r="AT1070" s="99" t="str">
        <f t="shared" si="253"/>
        <v>-</v>
      </c>
      <c r="AU1070" s="99" t="str">
        <f t="shared" si="254"/>
        <v>-</v>
      </c>
      <c r="AV1070" s="99" t="str">
        <f t="shared" si="255"/>
        <v>+</v>
      </c>
      <c r="AW1070" s="99" t="str">
        <f t="shared" si="256"/>
        <v>-</v>
      </c>
    </row>
    <row r="1071" spans="1:49" ht="15">
      <c r="A1071" s="56">
        <v>43624</v>
      </c>
      <c r="B1071" s="57" t="s">
        <v>634</v>
      </c>
      <c r="C1071" s="57" t="s">
        <v>1839</v>
      </c>
      <c r="D1071" s="57" t="s">
        <v>3380</v>
      </c>
      <c r="E1071" s="57" t="s">
        <v>1847</v>
      </c>
      <c r="F1071" s="57" t="s">
        <v>1854</v>
      </c>
      <c r="G1071" s="57">
        <v>0</v>
      </c>
      <c r="H1071" s="57">
        <v>0</v>
      </c>
      <c r="I1071" s="57">
        <v>9.76</v>
      </c>
      <c r="J1071" s="57">
        <v>6.22</v>
      </c>
      <c r="K1071" s="57">
        <v>1.21</v>
      </c>
      <c r="L1071" s="57">
        <v>8.5500000000000007</v>
      </c>
      <c r="M1071" s="57">
        <v>11</v>
      </c>
      <c r="N1071" s="57">
        <v>12</v>
      </c>
      <c r="O1071" s="57">
        <v>1</v>
      </c>
      <c r="P1071" s="57">
        <v>6</v>
      </c>
      <c r="Q1071" s="57">
        <v>7</v>
      </c>
      <c r="R1071" s="57">
        <v>0</v>
      </c>
      <c r="S1071" s="57">
        <v>100</v>
      </c>
      <c r="T1071" s="57">
        <v>0</v>
      </c>
      <c r="U1071" s="57">
        <v>9.09</v>
      </c>
      <c r="V1071" s="57">
        <v>36.36</v>
      </c>
      <c r="W1071" s="57">
        <v>54.55</v>
      </c>
      <c r="X1071" s="57">
        <v>75</v>
      </c>
      <c r="Y1071" s="57">
        <v>16.670000000000002</v>
      </c>
      <c r="Z1071" s="57">
        <v>8.33</v>
      </c>
      <c r="AA1071" s="57">
        <v>16.670000000000002</v>
      </c>
      <c r="AB1071" s="57">
        <v>71.430000000000007</v>
      </c>
      <c r="AC1071" s="57">
        <v>5</v>
      </c>
      <c r="AD1071" s="57">
        <v>11</v>
      </c>
      <c r="AE1071" s="57">
        <v>20</v>
      </c>
      <c r="AF1071" s="57">
        <v>81.819999999999993</v>
      </c>
      <c r="AI1071" s="45">
        <f t="shared" si="242"/>
        <v>-10.456999999999999</v>
      </c>
      <c r="AJ1071" s="46">
        <f t="shared" si="243"/>
        <v>30.456999999999997</v>
      </c>
      <c r="AK1071" s="63" t="str">
        <f t="shared" si="244"/>
        <v>N</v>
      </c>
      <c r="AL1071" s="63" t="str">
        <f t="shared" si="245"/>
        <v>Y</v>
      </c>
      <c r="AM1071" s="44" t="str">
        <f t="shared" si="246"/>
        <v>Loss</v>
      </c>
      <c r="AN1071" s="44" t="str">
        <f t="shared" si="247"/>
        <v>Win</v>
      </c>
      <c r="AO1071" s="44" t="str">
        <f t="shared" si="248"/>
        <v>Loss</v>
      </c>
      <c r="AP1071" s="44">
        <f t="shared" si="249"/>
        <v>-50</v>
      </c>
      <c r="AQ1071" s="44">
        <f t="shared" si="250"/>
        <v>261</v>
      </c>
      <c r="AR1071" s="44">
        <f t="shared" si="251"/>
        <v>-50</v>
      </c>
      <c r="AS1071" s="99" t="str">
        <f t="shared" si="252"/>
        <v>-</v>
      </c>
      <c r="AT1071" s="99" t="str">
        <f t="shared" si="253"/>
        <v>-</v>
      </c>
      <c r="AU1071" s="99" t="str">
        <f t="shared" si="254"/>
        <v>-</v>
      </c>
      <c r="AV1071" s="99" t="str">
        <f t="shared" si="255"/>
        <v>-</v>
      </c>
      <c r="AW1071" s="99" t="str">
        <f t="shared" si="256"/>
        <v>-</v>
      </c>
    </row>
    <row r="1072" spans="1:49" ht="15">
      <c r="A1072" s="56">
        <v>43624</v>
      </c>
      <c r="B1072" s="57" t="s">
        <v>634</v>
      </c>
      <c r="C1072" s="57" t="s">
        <v>1839</v>
      </c>
      <c r="D1072" s="57" t="s">
        <v>3381</v>
      </c>
      <c r="E1072" s="57" t="s">
        <v>1856</v>
      </c>
      <c r="F1072" s="57" t="s">
        <v>1851</v>
      </c>
      <c r="G1072" s="57">
        <v>0</v>
      </c>
      <c r="H1072" s="57">
        <v>2</v>
      </c>
      <c r="I1072" s="57">
        <v>2.89</v>
      </c>
      <c r="J1072" s="57">
        <v>3.72</v>
      </c>
      <c r="K1072" s="57">
        <v>2.12</v>
      </c>
      <c r="L1072" s="57">
        <v>0.77</v>
      </c>
      <c r="M1072" s="57">
        <v>11</v>
      </c>
      <c r="N1072" s="57">
        <v>11</v>
      </c>
      <c r="O1072" s="57">
        <v>1</v>
      </c>
      <c r="P1072" s="57">
        <v>4</v>
      </c>
      <c r="Q1072" s="57">
        <v>5</v>
      </c>
      <c r="R1072" s="57">
        <v>0</v>
      </c>
      <c r="S1072" s="57">
        <v>0</v>
      </c>
      <c r="T1072" s="57">
        <v>100</v>
      </c>
      <c r="U1072" s="57">
        <v>27.27</v>
      </c>
      <c r="V1072" s="57">
        <v>9.09</v>
      </c>
      <c r="W1072" s="57">
        <v>63.64</v>
      </c>
      <c r="X1072" s="57">
        <v>45.45</v>
      </c>
      <c r="Y1072" s="57">
        <v>18.18</v>
      </c>
      <c r="Z1072" s="57">
        <v>36.36</v>
      </c>
      <c r="AA1072" s="57">
        <v>50</v>
      </c>
      <c r="AB1072" s="57">
        <v>20</v>
      </c>
      <c r="AC1072" s="57">
        <v>1</v>
      </c>
      <c r="AD1072" s="57">
        <v>5</v>
      </c>
      <c r="AE1072" s="57">
        <v>0</v>
      </c>
      <c r="AF1072" s="57">
        <v>60</v>
      </c>
      <c r="AI1072" s="45">
        <f t="shared" si="242"/>
        <v>-40.001000000000005</v>
      </c>
      <c r="AJ1072" s="46">
        <f t="shared" si="243"/>
        <v>40.001000000000005</v>
      </c>
      <c r="AK1072" s="63" t="str">
        <f t="shared" si="244"/>
        <v>N</v>
      </c>
      <c r="AL1072" s="63" t="str">
        <f t="shared" si="245"/>
        <v>N</v>
      </c>
      <c r="AM1072" s="44" t="str">
        <f t="shared" si="246"/>
        <v>Loss</v>
      </c>
      <c r="AN1072" s="44" t="str">
        <f t="shared" si="247"/>
        <v>Loss</v>
      </c>
      <c r="AO1072" s="44" t="str">
        <f t="shared" si="248"/>
        <v>Win</v>
      </c>
      <c r="AP1072" s="44">
        <f t="shared" si="249"/>
        <v>-50</v>
      </c>
      <c r="AQ1072" s="44">
        <f t="shared" si="250"/>
        <v>-50</v>
      </c>
      <c r="AR1072" s="44">
        <f t="shared" si="251"/>
        <v>56</v>
      </c>
      <c r="AS1072" s="99" t="str">
        <f t="shared" si="252"/>
        <v>-</v>
      </c>
      <c r="AT1072" s="99" t="str">
        <f t="shared" si="253"/>
        <v>-</v>
      </c>
      <c r="AU1072" s="99" t="str">
        <f t="shared" si="254"/>
        <v>-</v>
      </c>
      <c r="AV1072" s="99" t="str">
        <f t="shared" si="255"/>
        <v>+</v>
      </c>
      <c r="AW1072" s="99" t="str">
        <f t="shared" si="256"/>
        <v>-</v>
      </c>
    </row>
    <row r="1073" spans="1:49" ht="15">
      <c r="A1073" s="56">
        <v>43624</v>
      </c>
      <c r="B1073" s="57" t="s">
        <v>634</v>
      </c>
      <c r="C1073" s="57" t="s">
        <v>1839</v>
      </c>
      <c r="D1073" s="57" t="s">
        <v>3382</v>
      </c>
      <c r="E1073" s="57" t="s">
        <v>1842</v>
      </c>
      <c r="F1073" s="57" t="s">
        <v>1845</v>
      </c>
      <c r="G1073" s="57">
        <v>3</v>
      </c>
      <c r="H1073" s="57">
        <v>0</v>
      </c>
      <c r="I1073" s="57">
        <v>2.08</v>
      </c>
      <c r="J1073" s="57">
        <v>3.84</v>
      </c>
      <c r="K1073" s="57">
        <v>2.93</v>
      </c>
      <c r="L1073" s="57">
        <v>-0.85</v>
      </c>
      <c r="M1073" s="57">
        <v>11</v>
      </c>
      <c r="N1073" s="57">
        <v>11</v>
      </c>
      <c r="O1073" s="57">
        <v>1</v>
      </c>
      <c r="P1073" s="57">
        <v>6</v>
      </c>
      <c r="Q1073" s="57">
        <v>6</v>
      </c>
      <c r="R1073" s="57">
        <v>100</v>
      </c>
      <c r="S1073" s="57">
        <v>0</v>
      </c>
      <c r="T1073" s="57">
        <v>0</v>
      </c>
      <c r="U1073" s="57">
        <v>36.36</v>
      </c>
      <c r="V1073" s="57">
        <v>27.27</v>
      </c>
      <c r="W1073" s="57">
        <v>36.36</v>
      </c>
      <c r="X1073" s="57">
        <v>45.45</v>
      </c>
      <c r="Y1073" s="57">
        <v>27.27</v>
      </c>
      <c r="Z1073" s="57">
        <v>27.27</v>
      </c>
      <c r="AA1073" s="57">
        <v>50</v>
      </c>
      <c r="AB1073" s="57">
        <v>50</v>
      </c>
      <c r="AC1073" s="57">
        <v>9</v>
      </c>
      <c r="AD1073" s="57">
        <v>4</v>
      </c>
      <c r="AE1073" s="57">
        <v>44.44</v>
      </c>
      <c r="AF1073" s="57">
        <v>100</v>
      </c>
      <c r="AI1073" s="45">
        <f t="shared" si="242"/>
        <v>26.363999999999994</v>
      </c>
      <c r="AJ1073" s="46">
        <f t="shared" si="243"/>
        <v>-26.363999999999994</v>
      </c>
      <c r="AK1073" s="63" t="str">
        <f t="shared" si="244"/>
        <v>N</v>
      </c>
      <c r="AL1073" s="63" t="str">
        <f t="shared" si="245"/>
        <v>N</v>
      </c>
      <c r="AM1073" s="44" t="str">
        <f t="shared" si="246"/>
        <v>Win</v>
      </c>
      <c r="AN1073" s="44" t="str">
        <f t="shared" si="247"/>
        <v>Loss</v>
      </c>
      <c r="AO1073" s="44" t="str">
        <f t="shared" si="248"/>
        <v>Loss</v>
      </c>
      <c r="AP1073" s="44">
        <f t="shared" si="249"/>
        <v>54</v>
      </c>
      <c r="AQ1073" s="44">
        <f t="shared" si="250"/>
        <v>-50</v>
      </c>
      <c r="AR1073" s="44">
        <f t="shared" si="251"/>
        <v>-50</v>
      </c>
      <c r="AS1073" s="99" t="str">
        <f t="shared" si="252"/>
        <v>+</v>
      </c>
      <c r="AT1073" s="99" t="str">
        <f t="shared" si="253"/>
        <v>+</v>
      </c>
      <c r="AU1073" s="99" t="str">
        <f t="shared" si="254"/>
        <v>-</v>
      </c>
      <c r="AV1073" s="99" t="str">
        <f t="shared" si="255"/>
        <v>-</v>
      </c>
      <c r="AW1073" s="99" t="str">
        <f t="shared" si="256"/>
        <v>+</v>
      </c>
    </row>
    <row r="1074" spans="1:49" ht="15">
      <c r="A1074" s="56">
        <v>43624</v>
      </c>
      <c r="B1074" s="57" t="s">
        <v>634</v>
      </c>
      <c r="C1074" s="57" t="s">
        <v>646</v>
      </c>
      <c r="D1074" s="57" t="s">
        <v>3383</v>
      </c>
      <c r="E1074" s="57" t="s">
        <v>1800</v>
      </c>
      <c r="F1074" s="57" t="s">
        <v>1793</v>
      </c>
      <c r="G1074" s="57">
        <v>1</v>
      </c>
      <c r="H1074" s="57">
        <v>1</v>
      </c>
      <c r="I1074" s="57">
        <v>1.93</v>
      </c>
      <c r="J1074" s="57">
        <v>3.98</v>
      </c>
      <c r="K1074" s="57">
        <v>3.02</v>
      </c>
      <c r="L1074" s="57">
        <v>-1.0900000000000001</v>
      </c>
      <c r="M1074" s="57">
        <v>23</v>
      </c>
      <c r="N1074" s="57">
        <v>21</v>
      </c>
      <c r="O1074" s="57">
        <v>2</v>
      </c>
      <c r="P1074" s="57">
        <v>10</v>
      </c>
      <c r="Q1074" s="57">
        <v>10</v>
      </c>
      <c r="R1074" s="57">
        <v>0</v>
      </c>
      <c r="S1074" s="57">
        <v>100</v>
      </c>
      <c r="T1074" s="57">
        <v>0</v>
      </c>
      <c r="U1074" s="57">
        <v>21.74</v>
      </c>
      <c r="V1074" s="57">
        <v>13.04</v>
      </c>
      <c r="W1074" s="57">
        <v>65.22</v>
      </c>
      <c r="X1074" s="57">
        <v>33.33</v>
      </c>
      <c r="Y1074" s="57">
        <v>28.57</v>
      </c>
      <c r="Z1074" s="57">
        <v>38.1</v>
      </c>
      <c r="AA1074" s="57">
        <v>20</v>
      </c>
      <c r="AB1074" s="57">
        <v>30</v>
      </c>
      <c r="AC1074" s="57">
        <v>1</v>
      </c>
      <c r="AD1074" s="57">
        <v>7</v>
      </c>
      <c r="AE1074" s="57">
        <v>100</v>
      </c>
      <c r="AF1074" s="57">
        <v>42.86</v>
      </c>
      <c r="AI1074" s="45">
        <f t="shared" si="242"/>
        <v>0.70499999999999918</v>
      </c>
      <c r="AJ1074" s="46">
        <f t="shared" si="243"/>
        <v>19.294999999999998</v>
      </c>
      <c r="AK1074" s="63" t="str">
        <f t="shared" si="244"/>
        <v>Y</v>
      </c>
      <c r="AL1074" s="63" t="str">
        <f t="shared" si="245"/>
        <v>N</v>
      </c>
      <c r="AM1074" s="44" t="str">
        <f t="shared" si="246"/>
        <v>Loss</v>
      </c>
      <c r="AN1074" s="44" t="str">
        <f t="shared" si="247"/>
        <v>Win</v>
      </c>
      <c r="AO1074" s="44" t="str">
        <f t="shared" si="248"/>
        <v>Loss</v>
      </c>
      <c r="AP1074" s="44">
        <f t="shared" si="249"/>
        <v>-50</v>
      </c>
      <c r="AQ1074" s="44">
        <f t="shared" si="250"/>
        <v>149</v>
      </c>
      <c r="AR1074" s="44">
        <f t="shared" si="251"/>
        <v>-50</v>
      </c>
      <c r="AS1074" s="99" t="str">
        <f t="shared" si="252"/>
        <v>+</v>
      </c>
      <c r="AT1074" s="99" t="str">
        <f t="shared" si="253"/>
        <v>-</v>
      </c>
      <c r="AU1074" s="99" t="str">
        <f t="shared" si="254"/>
        <v>-</v>
      </c>
      <c r="AV1074" s="99" t="str">
        <f t="shared" si="255"/>
        <v>-</v>
      </c>
      <c r="AW1074" s="99" t="str">
        <f t="shared" si="256"/>
        <v>+</v>
      </c>
    </row>
    <row r="1075" spans="1:49" ht="15">
      <c r="A1075" s="56">
        <v>43624</v>
      </c>
      <c r="B1075" s="57" t="s">
        <v>634</v>
      </c>
      <c r="C1075" s="57" t="s">
        <v>666</v>
      </c>
      <c r="D1075" s="57" t="s">
        <v>3384</v>
      </c>
      <c r="E1075" s="57" t="s">
        <v>669</v>
      </c>
      <c r="F1075" s="57" t="s">
        <v>1892</v>
      </c>
      <c r="G1075" s="57">
        <v>2</v>
      </c>
      <c r="H1075" s="57">
        <v>0</v>
      </c>
      <c r="I1075" s="57">
        <v>2.19</v>
      </c>
      <c r="J1075" s="57">
        <v>3.58</v>
      </c>
      <c r="K1075" s="57">
        <v>2.9</v>
      </c>
      <c r="L1075" s="57">
        <v>-0.71</v>
      </c>
      <c r="M1075" s="57">
        <v>15</v>
      </c>
      <c r="N1075" s="57">
        <v>15</v>
      </c>
      <c r="O1075" s="57">
        <v>1</v>
      </c>
      <c r="P1075" s="57">
        <v>7</v>
      </c>
      <c r="Q1075" s="57">
        <v>8</v>
      </c>
      <c r="R1075" s="57">
        <v>0</v>
      </c>
      <c r="S1075" s="57">
        <v>100</v>
      </c>
      <c r="T1075" s="57">
        <v>0</v>
      </c>
      <c r="U1075" s="57">
        <v>46.67</v>
      </c>
      <c r="V1075" s="57">
        <v>26.67</v>
      </c>
      <c r="W1075" s="57">
        <v>26.67</v>
      </c>
      <c r="X1075" s="57">
        <v>46.67</v>
      </c>
      <c r="Y1075" s="57">
        <v>6.67</v>
      </c>
      <c r="Z1075" s="57">
        <v>46.67</v>
      </c>
      <c r="AA1075" s="57">
        <v>71.430000000000007</v>
      </c>
      <c r="AB1075" s="57">
        <v>50</v>
      </c>
      <c r="AC1075" s="57">
        <v>8</v>
      </c>
      <c r="AD1075" s="57">
        <v>8</v>
      </c>
      <c r="AE1075" s="57">
        <v>62.5</v>
      </c>
      <c r="AF1075" s="57">
        <v>50</v>
      </c>
      <c r="AI1075" s="45">
        <f t="shared" si="242"/>
        <v>16.000000000000007</v>
      </c>
      <c r="AJ1075" s="46">
        <f t="shared" si="243"/>
        <v>3.9999999999999982</v>
      </c>
      <c r="AK1075" s="63" t="str">
        <f t="shared" si="244"/>
        <v>N</v>
      </c>
      <c r="AL1075" s="63" t="str">
        <f t="shared" si="245"/>
        <v>N</v>
      </c>
      <c r="AM1075" s="44" t="str">
        <f t="shared" si="246"/>
        <v>Win</v>
      </c>
      <c r="AN1075" s="44" t="str">
        <f t="shared" si="247"/>
        <v>Loss</v>
      </c>
      <c r="AO1075" s="44" t="str">
        <f t="shared" si="248"/>
        <v>Loss</v>
      </c>
      <c r="AP1075" s="44">
        <f t="shared" si="249"/>
        <v>59.5</v>
      </c>
      <c r="AQ1075" s="44">
        <f t="shared" si="250"/>
        <v>-50</v>
      </c>
      <c r="AR1075" s="44">
        <f t="shared" si="251"/>
        <v>-50</v>
      </c>
      <c r="AS1075" s="99" t="str">
        <f t="shared" si="252"/>
        <v>+</v>
      </c>
      <c r="AT1075" s="99" t="str">
        <f t="shared" si="253"/>
        <v>-</v>
      </c>
      <c r="AU1075" s="99" t="str">
        <f t="shared" si="254"/>
        <v>-</v>
      </c>
      <c r="AV1075" s="99" t="str">
        <f t="shared" si="255"/>
        <v>+</v>
      </c>
      <c r="AW1075" s="99" t="str">
        <f t="shared" si="256"/>
        <v>+</v>
      </c>
    </row>
    <row r="1076" spans="1:49" ht="15">
      <c r="A1076" s="56">
        <v>43624</v>
      </c>
      <c r="B1076" s="57" t="s">
        <v>683</v>
      </c>
      <c r="C1076" s="57" t="s">
        <v>710</v>
      </c>
      <c r="D1076" s="57" t="s">
        <v>3385</v>
      </c>
      <c r="E1076" s="57" t="s">
        <v>1872</v>
      </c>
      <c r="F1076" s="57" t="s">
        <v>1901</v>
      </c>
      <c r="G1076" s="57">
        <v>1</v>
      </c>
      <c r="H1076" s="57">
        <v>1</v>
      </c>
      <c r="I1076" s="57">
        <v>4.71</v>
      </c>
      <c r="J1076" s="57">
        <v>3.81</v>
      </c>
      <c r="K1076" s="57">
        <v>1.59</v>
      </c>
      <c r="L1076" s="57">
        <v>3.12</v>
      </c>
      <c r="M1076" s="57">
        <v>16</v>
      </c>
      <c r="N1076" s="57">
        <v>14</v>
      </c>
      <c r="O1076" s="57">
        <v>0</v>
      </c>
      <c r="P1076" s="57">
        <v>8</v>
      </c>
      <c r="Q1076" s="57">
        <v>7</v>
      </c>
      <c r="R1076" s="57">
        <v>0</v>
      </c>
      <c r="S1076" s="57">
        <v>0</v>
      </c>
      <c r="T1076" s="57">
        <v>0</v>
      </c>
      <c r="U1076" s="57">
        <v>62.5</v>
      </c>
      <c r="V1076" s="57">
        <v>18.75</v>
      </c>
      <c r="W1076" s="57">
        <v>18.75</v>
      </c>
      <c r="X1076" s="57">
        <v>78.569999999999993</v>
      </c>
      <c r="Y1076" s="57">
        <v>14.29</v>
      </c>
      <c r="Z1076" s="57">
        <v>7.14</v>
      </c>
      <c r="AA1076" s="57">
        <v>75</v>
      </c>
      <c r="AB1076" s="57">
        <v>71.430000000000007</v>
      </c>
      <c r="AC1076" s="57">
        <v>13</v>
      </c>
      <c r="AD1076" s="57">
        <v>11</v>
      </c>
      <c r="AE1076" s="57">
        <v>69.23</v>
      </c>
      <c r="AF1076" s="57">
        <v>81.819999999999993</v>
      </c>
      <c r="AI1076" s="45">
        <f t="shared" si="242"/>
        <v>-5.089999999999999</v>
      </c>
      <c r="AJ1076" s="46">
        <f t="shared" si="243"/>
        <v>5.089999999999999</v>
      </c>
      <c r="AK1076" s="63" t="str">
        <f t="shared" si="244"/>
        <v>N</v>
      </c>
      <c r="AL1076" s="63" t="str">
        <f t="shared" si="245"/>
        <v>Y</v>
      </c>
      <c r="AM1076" s="44" t="str">
        <f t="shared" si="246"/>
        <v>Loss</v>
      </c>
      <c r="AN1076" s="44" t="str">
        <f t="shared" si="247"/>
        <v>Win</v>
      </c>
      <c r="AO1076" s="44" t="str">
        <f t="shared" si="248"/>
        <v>Loss</v>
      </c>
      <c r="AP1076" s="44">
        <f t="shared" si="249"/>
        <v>-50</v>
      </c>
      <c r="AQ1076" s="44">
        <f t="shared" si="250"/>
        <v>140.5</v>
      </c>
      <c r="AR1076" s="44">
        <f t="shared" si="251"/>
        <v>-50</v>
      </c>
      <c r="AS1076" s="99" t="str">
        <f t="shared" si="252"/>
        <v>-</v>
      </c>
      <c r="AT1076" s="99" t="str">
        <f t="shared" si="253"/>
        <v>n/a</v>
      </c>
      <c r="AU1076" s="99" t="str">
        <f t="shared" si="254"/>
        <v>-</v>
      </c>
      <c r="AV1076" s="99" t="str">
        <f t="shared" si="255"/>
        <v>+</v>
      </c>
      <c r="AW1076" s="99" t="str">
        <f t="shared" si="256"/>
        <v>-</v>
      </c>
    </row>
    <row r="1077" spans="1:49" ht="15">
      <c r="A1077" s="56">
        <v>43624</v>
      </c>
      <c r="B1077" s="57" t="s">
        <v>683</v>
      </c>
      <c r="C1077" s="57" t="s">
        <v>710</v>
      </c>
      <c r="D1077" s="57" t="s">
        <v>3386</v>
      </c>
      <c r="E1077" s="57" t="s">
        <v>1875</v>
      </c>
      <c r="F1077" s="57" t="s">
        <v>712</v>
      </c>
      <c r="G1077" s="57">
        <v>2</v>
      </c>
      <c r="H1077" s="57">
        <v>0</v>
      </c>
      <c r="I1077" s="57">
        <v>3.69</v>
      </c>
      <c r="J1077" s="57">
        <v>3.75</v>
      </c>
      <c r="K1077" s="57">
        <v>1.77</v>
      </c>
      <c r="L1077" s="57">
        <v>1.92</v>
      </c>
      <c r="M1077" s="57">
        <v>10</v>
      </c>
      <c r="N1077" s="57">
        <v>13</v>
      </c>
      <c r="O1077" s="57">
        <v>0</v>
      </c>
      <c r="P1077" s="57">
        <v>5</v>
      </c>
      <c r="Q1077" s="57">
        <v>6</v>
      </c>
      <c r="R1077" s="57">
        <v>0</v>
      </c>
      <c r="S1077" s="57">
        <v>0</v>
      </c>
      <c r="T1077" s="57">
        <v>0</v>
      </c>
      <c r="U1077" s="57">
        <v>0</v>
      </c>
      <c r="V1077" s="57">
        <v>20</v>
      </c>
      <c r="W1077" s="57">
        <v>80</v>
      </c>
      <c r="X1077" s="57">
        <v>7.69</v>
      </c>
      <c r="Y1077" s="57">
        <v>7.69</v>
      </c>
      <c r="Z1077" s="57">
        <v>84.62</v>
      </c>
      <c r="AA1077" s="57">
        <v>0</v>
      </c>
      <c r="AB1077" s="57">
        <v>0</v>
      </c>
      <c r="AC1077" s="57">
        <v>0</v>
      </c>
      <c r="AD1077" s="57">
        <v>1</v>
      </c>
      <c r="AE1077" s="57">
        <v>0</v>
      </c>
      <c r="AF1077" s="57">
        <v>100</v>
      </c>
      <c r="AI1077" s="45">
        <f t="shared" si="242"/>
        <v>0.61700000000000088</v>
      </c>
      <c r="AJ1077" s="46">
        <f t="shared" si="243"/>
        <v>-0.61700000000000088</v>
      </c>
      <c r="AK1077" s="63" t="str">
        <f t="shared" si="244"/>
        <v>N</v>
      </c>
      <c r="AL1077" s="63" t="str">
        <f t="shared" si="245"/>
        <v>Y</v>
      </c>
      <c r="AM1077" s="44" t="str">
        <f t="shared" si="246"/>
        <v>Win</v>
      </c>
      <c r="AN1077" s="44" t="str">
        <f t="shared" si="247"/>
        <v>Loss</v>
      </c>
      <c r="AO1077" s="44" t="str">
        <f t="shared" si="248"/>
        <v>Loss</v>
      </c>
      <c r="AP1077" s="44">
        <f t="shared" si="249"/>
        <v>134.5</v>
      </c>
      <c r="AQ1077" s="44">
        <f t="shared" si="250"/>
        <v>-50</v>
      </c>
      <c r="AR1077" s="44">
        <f t="shared" si="251"/>
        <v>-50</v>
      </c>
      <c r="AS1077" s="99" t="str">
        <f t="shared" si="252"/>
        <v>-</v>
      </c>
      <c r="AT1077" s="99" t="str">
        <f t="shared" si="253"/>
        <v>n/a</v>
      </c>
      <c r="AU1077" s="99" t="str">
        <f t="shared" si="254"/>
        <v>-</v>
      </c>
      <c r="AV1077" s="99" t="str">
        <f t="shared" si="255"/>
        <v>-</v>
      </c>
      <c r="AW1077" s="99" t="str">
        <f t="shared" si="256"/>
        <v>+</v>
      </c>
    </row>
    <row r="1078" spans="1:49" ht="15">
      <c r="A1078" s="56">
        <v>43624</v>
      </c>
      <c r="B1078" s="57" t="s">
        <v>683</v>
      </c>
      <c r="C1078" s="57" t="s">
        <v>710</v>
      </c>
      <c r="D1078" s="57" t="s">
        <v>3387</v>
      </c>
      <c r="E1078" s="57" t="s">
        <v>2733</v>
      </c>
      <c r="F1078" s="57" t="s">
        <v>1902</v>
      </c>
      <c r="G1078" s="57">
        <v>1</v>
      </c>
      <c r="H1078" s="57">
        <v>3</v>
      </c>
      <c r="I1078" s="57">
        <v>2.89</v>
      </c>
      <c r="J1078" s="57">
        <v>3.18</v>
      </c>
      <c r="K1078" s="57">
        <v>2.17</v>
      </c>
      <c r="L1078" s="57">
        <v>0.72</v>
      </c>
      <c r="M1078" s="57">
        <v>9</v>
      </c>
      <c r="N1078" s="57">
        <v>15</v>
      </c>
      <c r="O1078" s="57">
        <v>0</v>
      </c>
      <c r="P1078" s="57">
        <v>3</v>
      </c>
      <c r="Q1078" s="57">
        <v>9</v>
      </c>
      <c r="R1078" s="57">
        <v>0</v>
      </c>
      <c r="S1078" s="57">
        <v>0</v>
      </c>
      <c r="T1078" s="57">
        <v>0</v>
      </c>
      <c r="U1078" s="57">
        <v>55.56</v>
      </c>
      <c r="V1078" s="57">
        <v>11.11</v>
      </c>
      <c r="W1078" s="57">
        <v>33.33</v>
      </c>
      <c r="X1078" s="57">
        <v>60</v>
      </c>
      <c r="Y1078" s="57">
        <v>20</v>
      </c>
      <c r="Z1078" s="57">
        <v>20</v>
      </c>
      <c r="AA1078" s="57">
        <v>66.67</v>
      </c>
      <c r="AB1078" s="57">
        <v>33.33</v>
      </c>
      <c r="AC1078" s="57">
        <v>7</v>
      </c>
      <c r="AD1078" s="57">
        <v>12</v>
      </c>
      <c r="AE1078" s="57">
        <v>71.430000000000007</v>
      </c>
      <c r="AF1078" s="57">
        <v>75</v>
      </c>
      <c r="AI1078" s="45">
        <f t="shared" si="242"/>
        <v>-4.4429999999999978</v>
      </c>
      <c r="AJ1078" s="46">
        <f t="shared" si="243"/>
        <v>4.4429999999999978</v>
      </c>
      <c r="AK1078" s="63" t="str">
        <f t="shared" si="244"/>
        <v>N</v>
      </c>
      <c r="AL1078" s="63" t="str">
        <f t="shared" si="245"/>
        <v>N</v>
      </c>
      <c r="AM1078" s="44" t="str">
        <f t="shared" si="246"/>
        <v>Loss</v>
      </c>
      <c r="AN1078" s="44" t="str">
        <f t="shared" si="247"/>
        <v>Loss</v>
      </c>
      <c r="AO1078" s="44" t="str">
        <f t="shared" si="248"/>
        <v>Win</v>
      </c>
      <c r="AP1078" s="44">
        <f t="shared" si="249"/>
        <v>-50</v>
      </c>
      <c r="AQ1078" s="44">
        <f t="shared" si="250"/>
        <v>-50</v>
      </c>
      <c r="AR1078" s="44">
        <f t="shared" si="251"/>
        <v>58.5</v>
      </c>
      <c r="AS1078" s="99" t="str">
        <f t="shared" si="252"/>
        <v>-</v>
      </c>
      <c r="AT1078" s="99" t="str">
        <f t="shared" si="253"/>
        <v>n/a</v>
      </c>
      <c r="AU1078" s="99" t="str">
        <f t="shared" si="254"/>
        <v>-</v>
      </c>
      <c r="AV1078" s="99" t="str">
        <f t="shared" si="255"/>
        <v>+</v>
      </c>
      <c r="AW1078" s="99" t="str">
        <f t="shared" si="256"/>
        <v>-</v>
      </c>
    </row>
    <row r="1079" spans="1:49" ht="15">
      <c r="A1079" s="56">
        <v>43624</v>
      </c>
      <c r="B1079" s="57" t="s">
        <v>683</v>
      </c>
      <c r="C1079" s="57" t="s">
        <v>710</v>
      </c>
      <c r="D1079" s="57" t="s">
        <v>3388</v>
      </c>
      <c r="E1079" s="57" t="s">
        <v>1878</v>
      </c>
      <c r="F1079" s="57" t="s">
        <v>1874</v>
      </c>
      <c r="G1079" s="57">
        <v>1</v>
      </c>
      <c r="H1079" s="57">
        <v>1</v>
      </c>
      <c r="I1079" s="57">
        <v>1.94</v>
      </c>
      <c r="J1079" s="57">
        <v>3.03</v>
      </c>
      <c r="K1079" s="57">
        <v>3.76</v>
      </c>
      <c r="L1079" s="57">
        <v>-1.82</v>
      </c>
      <c r="M1079" s="57">
        <v>16</v>
      </c>
      <c r="N1079" s="57">
        <v>12</v>
      </c>
      <c r="O1079" s="57">
        <v>0</v>
      </c>
      <c r="P1079" s="57">
        <v>7</v>
      </c>
      <c r="Q1079" s="57">
        <v>7</v>
      </c>
      <c r="R1079" s="57">
        <v>0</v>
      </c>
      <c r="S1079" s="57">
        <v>0</v>
      </c>
      <c r="T1079" s="57">
        <v>0</v>
      </c>
      <c r="U1079" s="57">
        <v>37.5</v>
      </c>
      <c r="V1079" s="57">
        <v>18.75</v>
      </c>
      <c r="W1079" s="57">
        <v>43.75</v>
      </c>
      <c r="X1079" s="57">
        <v>25</v>
      </c>
      <c r="Y1079" s="57">
        <v>25</v>
      </c>
      <c r="Z1079" s="57">
        <v>50</v>
      </c>
      <c r="AA1079" s="57">
        <v>57.14</v>
      </c>
      <c r="AB1079" s="57">
        <v>0</v>
      </c>
      <c r="AC1079" s="57">
        <v>5</v>
      </c>
      <c r="AD1079" s="57">
        <v>5</v>
      </c>
      <c r="AE1079" s="57">
        <v>60</v>
      </c>
      <c r="AF1079" s="57">
        <v>60</v>
      </c>
      <c r="AI1079" s="45">
        <f t="shared" si="242"/>
        <v>3.125</v>
      </c>
      <c r="AJ1079" s="46">
        <f t="shared" si="243"/>
        <v>-3.125</v>
      </c>
      <c r="AK1079" s="63" t="str">
        <f t="shared" si="244"/>
        <v>N</v>
      </c>
      <c r="AL1079" s="63" t="str">
        <f t="shared" si="245"/>
        <v>N</v>
      </c>
      <c r="AM1079" s="44" t="str">
        <f t="shared" si="246"/>
        <v>Loss</v>
      </c>
      <c r="AN1079" s="44" t="str">
        <f t="shared" si="247"/>
        <v>Win</v>
      </c>
      <c r="AO1079" s="44" t="str">
        <f t="shared" si="248"/>
        <v>Loss</v>
      </c>
      <c r="AP1079" s="44">
        <f t="shared" si="249"/>
        <v>-50</v>
      </c>
      <c r="AQ1079" s="44">
        <f t="shared" si="250"/>
        <v>101.5</v>
      </c>
      <c r="AR1079" s="44">
        <f t="shared" si="251"/>
        <v>-50</v>
      </c>
      <c r="AS1079" s="99" t="str">
        <f t="shared" si="252"/>
        <v>+</v>
      </c>
      <c r="AT1079" s="99" t="str">
        <f t="shared" si="253"/>
        <v>n/a</v>
      </c>
      <c r="AU1079" s="99" t="str">
        <f t="shared" si="254"/>
        <v>+</v>
      </c>
      <c r="AV1079" s="99" t="str">
        <f t="shared" si="255"/>
        <v>+</v>
      </c>
      <c r="AW1079" s="99" t="str">
        <f t="shared" si="256"/>
        <v>+</v>
      </c>
    </row>
    <row r="1080" spans="1:49" ht="15">
      <c r="A1080" s="56">
        <v>43624</v>
      </c>
      <c r="B1080" s="57" t="s">
        <v>694</v>
      </c>
      <c r="C1080" s="57" t="s">
        <v>695</v>
      </c>
      <c r="D1080" s="57" t="s">
        <v>3389</v>
      </c>
      <c r="E1080" s="57" t="s">
        <v>697</v>
      </c>
      <c r="F1080" s="57" t="s">
        <v>1883</v>
      </c>
      <c r="G1080" s="57">
        <v>1</v>
      </c>
      <c r="H1080" s="57">
        <v>1</v>
      </c>
      <c r="I1080" s="57">
        <v>2.54</v>
      </c>
      <c r="J1080" s="57">
        <v>4.08</v>
      </c>
      <c r="K1080" s="57">
        <v>2.2400000000000002</v>
      </c>
      <c r="L1080" s="57">
        <v>0.3</v>
      </c>
      <c r="M1080" s="57">
        <v>2</v>
      </c>
      <c r="N1080" s="57">
        <v>3</v>
      </c>
      <c r="O1080" s="57">
        <v>1</v>
      </c>
      <c r="P1080" s="57">
        <v>1</v>
      </c>
      <c r="Q1080" s="57">
        <v>0</v>
      </c>
      <c r="R1080" s="57">
        <v>0</v>
      </c>
      <c r="S1080" s="57">
        <v>100</v>
      </c>
      <c r="T1080" s="57">
        <v>0</v>
      </c>
      <c r="U1080" s="57">
        <v>0</v>
      </c>
      <c r="V1080" s="57">
        <v>50</v>
      </c>
      <c r="W1080" s="57">
        <v>50</v>
      </c>
      <c r="X1080" s="57">
        <v>0</v>
      </c>
      <c r="Y1080" s="57">
        <v>33.33</v>
      </c>
      <c r="Z1080" s="57">
        <v>66.67</v>
      </c>
      <c r="AA1080" s="57">
        <v>0</v>
      </c>
      <c r="AB1080" s="57">
        <v>0</v>
      </c>
      <c r="AC1080" s="57">
        <v>1</v>
      </c>
      <c r="AD1080" s="57">
        <v>0</v>
      </c>
      <c r="AE1080" s="57">
        <v>0</v>
      </c>
      <c r="AF1080" s="57">
        <v>0</v>
      </c>
      <c r="AI1080" s="45">
        <f t="shared" si="242"/>
        <v>15.001000000000001</v>
      </c>
      <c r="AJ1080" s="46">
        <f t="shared" si="243"/>
        <v>4.998999999999997</v>
      </c>
      <c r="AK1080" s="63" t="str">
        <f t="shared" si="244"/>
        <v>N</v>
      </c>
      <c r="AL1080" s="63" t="str">
        <f t="shared" si="245"/>
        <v>N</v>
      </c>
      <c r="AM1080" s="44" t="str">
        <f t="shared" si="246"/>
        <v>Loss</v>
      </c>
      <c r="AN1080" s="44" t="str">
        <f t="shared" si="247"/>
        <v>Win</v>
      </c>
      <c r="AO1080" s="44" t="str">
        <f t="shared" si="248"/>
        <v>Loss</v>
      </c>
      <c r="AP1080" s="44">
        <f t="shared" si="249"/>
        <v>-50</v>
      </c>
      <c r="AQ1080" s="44">
        <f t="shared" si="250"/>
        <v>154</v>
      </c>
      <c r="AR1080" s="44">
        <f t="shared" si="251"/>
        <v>-50</v>
      </c>
      <c r="AS1080" s="99" t="str">
        <f t="shared" si="252"/>
        <v>-</v>
      </c>
      <c r="AT1080" s="99" t="str">
        <f t="shared" si="253"/>
        <v>-</v>
      </c>
      <c r="AU1080" s="99" t="str">
        <f t="shared" si="254"/>
        <v>-</v>
      </c>
      <c r="AV1080" s="99" t="str">
        <f t="shared" si="255"/>
        <v>-</v>
      </c>
      <c r="AW1080" s="99" t="str">
        <f t="shared" si="256"/>
        <v>+</v>
      </c>
    </row>
    <row r="1081" spans="1:49" ht="15">
      <c r="A1081" s="56">
        <v>43624</v>
      </c>
      <c r="B1081" s="57" t="s">
        <v>634</v>
      </c>
      <c r="C1081" s="57" t="s">
        <v>699</v>
      </c>
      <c r="D1081" s="57" t="s">
        <v>3390</v>
      </c>
      <c r="E1081" s="57" t="s">
        <v>702</v>
      </c>
      <c r="F1081" s="57" t="s">
        <v>1943</v>
      </c>
      <c r="G1081" s="57">
        <v>5</v>
      </c>
      <c r="H1081" s="57">
        <v>0</v>
      </c>
      <c r="I1081" s="57">
        <v>1.02</v>
      </c>
      <c r="J1081" s="57">
        <v>15</v>
      </c>
      <c r="K1081" s="57">
        <v>35</v>
      </c>
      <c r="L1081" s="57">
        <v>-33.979999999999997</v>
      </c>
      <c r="M1081" s="57">
        <v>9</v>
      </c>
      <c r="N1081" s="57">
        <v>11</v>
      </c>
      <c r="O1081" s="57">
        <v>1</v>
      </c>
      <c r="P1081" s="57">
        <v>3</v>
      </c>
      <c r="Q1081" s="57">
        <v>5</v>
      </c>
      <c r="R1081" s="57">
        <v>100</v>
      </c>
      <c r="S1081" s="57">
        <v>0</v>
      </c>
      <c r="T1081" s="57">
        <v>0</v>
      </c>
      <c r="U1081" s="57">
        <v>66.67</v>
      </c>
      <c r="V1081" s="57">
        <v>22.22</v>
      </c>
      <c r="W1081" s="57">
        <v>11.11</v>
      </c>
      <c r="X1081" s="57">
        <v>18.18</v>
      </c>
      <c r="Y1081" s="57">
        <v>0</v>
      </c>
      <c r="Z1081" s="57">
        <v>81.819999999999993</v>
      </c>
      <c r="AA1081" s="57">
        <v>33.33</v>
      </c>
      <c r="AB1081" s="57">
        <v>40</v>
      </c>
      <c r="AC1081" s="57">
        <v>7</v>
      </c>
      <c r="AD1081" s="57">
        <v>1</v>
      </c>
      <c r="AE1081" s="57">
        <v>57.14</v>
      </c>
      <c r="AF1081" s="57">
        <v>0</v>
      </c>
      <c r="AI1081" s="45">
        <f t="shared" si="242"/>
        <v>56.061999999999998</v>
      </c>
      <c r="AJ1081" s="46">
        <f t="shared" si="243"/>
        <v>-56.061999999999998</v>
      </c>
      <c r="AK1081" s="63" t="str">
        <f t="shared" si="244"/>
        <v>Y</v>
      </c>
      <c r="AL1081" s="63" t="str">
        <f t="shared" si="245"/>
        <v>N</v>
      </c>
      <c r="AM1081" s="44" t="str">
        <f t="shared" si="246"/>
        <v>Win</v>
      </c>
      <c r="AN1081" s="44" t="str">
        <f t="shared" si="247"/>
        <v>Loss</v>
      </c>
      <c r="AO1081" s="44" t="str">
        <f t="shared" si="248"/>
        <v>Loss</v>
      </c>
      <c r="AP1081" s="44">
        <f t="shared" si="249"/>
        <v>1</v>
      </c>
      <c r="AQ1081" s="44">
        <f t="shared" si="250"/>
        <v>-50</v>
      </c>
      <c r="AR1081" s="44">
        <f t="shared" si="251"/>
        <v>-50</v>
      </c>
      <c r="AS1081" s="99" t="str">
        <f t="shared" si="252"/>
        <v>+</v>
      </c>
      <c r="AT1081" s="99" t="str">
        <f t="shared" si="253"/>
        <v>+</v>
      </c>
      <c r="AU1081" s="99" t="str">
        <f t="shared" si="254"/>
        <v>+</v>
      </c>
      <c r="AV1081" s="99" t="str">
        <f t="shared" si="255"/>
        <v>-</v>
      </c>
      <c r="AW1081" s="99" t="str">
        <f t="shared" si="256"/>
        <v>+</v>
      </c>
    </row>
    <row r="1082" spans="1:49" ht="15">
      <c r="A1082" s="56">
        <v>43624</v>
      </c>
      <c r="B1082" s="57" t="s">
        <v>634</v>
      </c>
      <c r="C1082" s="57" t="s">
        <v>699</v>
      </c>
      <c r="D1082" s="57" t="s">
        <v>3391</v>
      </c>
      <c r="E1082" s="57" t="s">
        <v>1886</v>
      </c>
      <c r="F1082" s="57" t="s">
        <v>1946</v>
      </c>
      <c r="G1082" s="57">
        <v>4</v>
      </c>
      <c r="H1082" s="57">
        <v>1</v>
      </c>
      <c r="I1082" s="57">
        <v>4.87</v>
      </c>
      <c r="J1082" s="57">
        <v>4.6500000000000004</v>
      </c>
      <c r="K1082" s="57">
        <v>1.49</v>
      </c>
      <c r="L1082" s="57">
        <v>3.38</v>
      </c>
      <c r="M1082" s="57">
        <v>11</v>
      </c>
      <c r="N1082" s="57">
        <v>12</v>
      </c>
      <c r="O1082" s="57">
        <v>1</v>
      </c>
      <c r="P1082" s="57">
        <v>3</v>
      </c>
      <c r="Q1082" s="57">
        <v>4</v>
      </c>
      <c r="R1082" s="57">
        <v>0</v>
      </c>
      <c r="S1082" s="57">
        <v>0</v>
      </c>
      <c r="T1082" s="57">
        <v>100</v>
      </c>
      <c r="U1082" s="57">
        <v>36.36</v>
      </c>
      <c r="V1082" s="57">
        <v>9.09</v>
      </c>
      <c r="W1082" s="57">
        <v>54.55</v>
      </c>
      <c r="X1082" s="57">
        <v>66.67</v>
      </c>
      <c r="Y1082" s="57">
        <v>25</v>
      </c>
      <c r="Z1082" s="57">
        <v>8.33</v>
      </c>
      <c r="AA1082" s="57">
        <v>0</v>
      </c>
      <c r="AB1082" s="57">
        <v>75</v>
      </c>
      <c r="AC1082" s="57">
        <v>5</v>
      </c>
      <c r="AD1082" s="57">
        <v>9</v>
      </c>
      <c r="AE1082" s="57">
        <v>60</v>
      </c>
      <c r="AF1082" s="57">
        <v>66.67</v>
      </c>
      <c r="AI1082" s="45">
        <f t="shared" si="242"/>
        <v>-46.897000000000006</v>
      </c>
      <c r="AJ1082" s="46">
        <f t="shared" si="243"/>
        <v>46.897000000000006</v>
      </c>
      <c r="AK1082" s="63" t="str">
        <f t="shared" si="244"/>
        <v>N</v>
      </c>
      <c r="AL1082" s="63" t="str">
        <f t="shared" si="245"/>
        <v>Y</v>
      </c>
      <c r="AM1082" s="44" t="str">
        <f t="shared" si="246"/>
        <v>Win</v>
      </c>
      <c r="AN1082" s="44" t="str">
        <f t="shared" si="247"/>
        <v>Loss</v>
      </c>
      <c r="AO1082" s="44" t="str">
        <f t="shared" si="248"/>
        <v>Loss</v>
      </c>
      <c r="AP1082" s="44">
        <f t="shared" si="249"/>
        <v>193.5</v>
      </c>
      <c r="AQ1082" s="44">
        <f t="shared" si="250"/>
        <v>-50</v>
      </c>
      <c r="AR1082" s="44">
        <f t="shared" si="251"/>
        <v>-50</v>
      </c>
      <c r="AS1082" s="99" t="str">
        <f t="shared" si="252"/>
        <v>-</v>
      </c>
      <c r="AT1082" s="99" t="str">
        <f t="shared" si="253"/>
        <v>-</v>
      </c>
      <c r="AU1082" s="99" t="str">
        <f t="shared" si="254"/>
        <v>-</v>
      </c>
      <c r="AV1082" s="99" t="str">
        <f t="shared" si="255"/>
        <v>-</v>
      </c>
      <c r="AW1082" s="99" t="str">
        <f t="shared" si="256"/>
        <v>-</v>
      </c>
    </row>
    <row r="1083" spans="1:49" ht="15">
      <c r="A1083" s="56">
        <v>43624</v>
      </c>
      <c r="B1083" s="57" t="s">
        <v>634</v>
      </c>
      <c r="C1083" s="57" t="s">
        <v>673</v>
      </c>
      <c r="D1083" s="57" t="s">
        <v>3392</v>
      </c>
      <c r="E1083" s="57" t="s">
        <v>676</v>
      </c>
      <c r="F1083" s="57" t="s">
        <v>1837</v>
      </c>
      <c r="G1083" s="57">
        <v>5</v>
      </c>
      <c r="H1083" s="57">
        <v>2</v>
      </c>
      <c r="I1083" s="57">
        <v>1.2</v>
      </c>
      <c r="J1083" s="57">
        <v>6.7</v>
      </c>
      <c r="K1083" s="57">
        <v>9.7200000000000006</v>
      </c>
      <c r="L1083" s="57">
        <v>-8.52</v>
      </c>
      <c r="M1083" s="57">
        <v>16</v>
      </c>
      <c r="N1083" s="57">
        <v>15</v>
      </c>
      <c r="O1083" s="57">
        <v>0</v>
      </c>
      <c r="P1083" s="57">
        <v>8</v>
      </c>
      <c r="Q1083" s="57">
        <v>5</v>
      </c>
      <c r="R1083" s="57">
        <v>0</v>
      </c>
      <c r="S1083" s="57">
        <v>0</v>
      </c>
      <c r="T1083" s="57">
        <v>0</v>
      </c>
      <c r="U1083" s="57">
        <v>56.25</v>
      </c>
      <c r="V1083" s="57">
        <v>6.25</v>
      </c>
      <c r="W1083" s="57">
        <v>37.5</v>
      </c>
      <c r="X1083" s="57">
        <v>20</v>
      </c>
      <c r="Y1083" s="57">
        <v>6.67</v>
      </c>
      <c r="Z1083" s="57">
        <v>73.33</v>
      </c>
      <c r="AA1083" s="57">
        <v>50</v>
      </c>
      <c r="AB1083" s="57">
        <v>0</v>
      </c>
      <c r="AC1083" s="57">
        <v>7</v>
      </c>
      <c r="AD1083" s="57">
        <v>2</v>
      </c>
      <c r="AE1083" s="57">
        <v>85.71</v>
      </c>
      <c r="AF1083" s="57">
        <v>100</v>
      </c>
      <c r="AI1083" s="45">
        <f t="shared" si="242"/>
        <v>14.374000000000001</v>
      </c>
      <c r="AJ1083" s="46">
        <f t="shared" si="243"/>
        <v>-14.374000000000001</v>
      </c>
      <c r="AK1083" s="63" t="str">
        <f t="shared" si="244"/>
        <v>Y</v>
      </c>
      <c r="AL1083" s="63" t="str">
        <f t="shared" si="245"/>
        <v>N</v>
      </c>
      <c r="AM1083" s="44" t="str">
        <f t="shared" si="246"/>
        <v>Win</v>
      </c>
      <c r="AN1083" s="44" t="str">
        <f t="shared" si="247"/>
        <v>Loss</v>
      </c>
      <c r="AO1083" s="44" t="str">
        <f t="shared" si="248"/>
        <v>Loss</v>
      </c>
      <c r="AP1083" s="44">
        <f t="shared" si="249"/>
        <v>10</v>
      </c>
      <c r="AQ1083" s="44">
        <f t="shared" si="250"/>
        <v>-50</v>
      </c>
      <c r="AR1083" s="44">
        <f t="shared" si="251"/>
        <v>-50</v>
      </c>
      <c r="AS1083" s="99" t="str">
        <f t="shared" si="252"/>
        <v>+</v>
      </c>
      <c r="AT1083" s="99" t="str">
        <f t="shared" si="253"/>
        <v>n/a</v>
      </c>
      <c r="AU1083" s="99" t="str">
        <f t="shared" si="254"/>
        <v>+</v>
      </c>
      <c r="AV1083" s="99" t="str">
        <f t="shared" si="255"/>
        <v>+</v>
      </c>
      <c r="AW1083" s="99" t="str">
        <f t="shared" si="256"/>
        <v>+</v>
      </c>
    </row>
    <row r="1084" spans="1:49" ht="15">
      <c r="A1084" s="56">
        <v>43624</v>
      </c>
      <c r="B1084" s="57" t="s">
        <v>683</v>
      </c>
      <c r="C1084" s="57" t="s">
        <v>710</v>
      </c>
      <c r="D1084" s="57" t="s">
        <v>3393</v>
      </c>
      <c r="E1084" s="57" t="s">
        <v>2051</v>
      </c>
      <c r="F1084" s="57" t="s">
        <v>1877</v>
      </c>
      <c r="G1084" s="57">
        <v>1</v>
      </c>
      <c r="H1084" s="57">
        <v>2</v>
      </c>
      <c r="I1084" s="57">
        <v>1.22</v>
      </c>
      <c r="J1084" s="57">
        <v>5.34</v>
      </c>
      <c r="K1084" s="57">
        <v>9.73</v>
      </c>
      <c r="L1084" s="57">
        <v>-8.51</v>
      </c>
      <c r="M1084" s="57">
        <v>13</v>
      </c>
      <c r="N1084" s="57">
        <v>12</v>
      </c>
      <c r="O1084" s="57">
        <v>0</v>
      </c>
      <c r="P1084" s="57">
        <v>7</v>
      </c>
      <c r="Q1084" s="57">
        <v>6</v>
      </c>
      <c r="R1084" s="57">
        <v>0</v>
      </c>
      <c r="S1084" s="57">
        <v>0</v>
      </c>
      <c r="T1084" s="57">
        <v>0</v>
      </c>
      <c r="U1084" s="57">
        <v>23.08</v>
      </c>
      <c r="V1084" s="57">
        <v>23.08</v>
      </c>
      <c r="W1084" s="57">
        <v>53.85</v>
      </c>
      <c r="X1084" s="57">
        <v>8.33</v>
      </c>
      <c r="Y1084" s="57">
        <v>41.67</v>
      </c>
      <c r="Z1084" s="57">
        <v>50</v>
      </c>
      <c r="AA1084" s="57">
        <v>28.57</v>
      </c>
      <c r="AB1084" s="57">
        <v>0</v>
      </c>
      <c r="AC1084" s="57">
        <v>4</v>
      </c>
      <c r="AD1084" s="57">
        <v>4</v>
      </c>
      <c r="AE1084" s="57">
        <v>50</v>
      </c>
      <c r="AF1084" s="57">
        <v>0</v>
      </c>
      <c r="AI1084" s="45">
        <f t="shared" si="242"/>
        <v>0.32099999999999795</v>
      </c>
      <c r="AJ1084" s="46">
        <f t="shared" si="243"/>
        <v>-0.32099999999999795</v>
      </c>
      <c r="AK1084" s="63" t="str">
        <f t="shared" si="244"/>
        <v>N</v>
      </c>
      <c r="AL1084" s="63" t="str">
        <f t="shared" si="245"/>
        <v>N</v>
      </c>
      <c r="AM1084" s="44" t="str">
        <f t="shared" si="246"/>
        <v>Loss</v>
      </c>
      <c r="AN1084" s="44" t="str">
        <f t="shared" si="247"/>
        <v>Loss</v>
      </c>
      <c r="AO1084" s="44" t="str">
        <f t="shared" si="248"/>
        <v>Win</v>
      </c>
      <c r="AP1084" s="44">
        <f t="shared" si="249"/>
        <v>-50</v>
      </c>
      <c r="AQ1084" s="44">
        <f t="shared" si="250"/>
        <v>-50</v>
      </c>
      <c r="AR1084" s="44">
        <f t="shared" si="251"/>
        <v>436.5</v>
      </c>
      <c r="AS1084" s="99" t="str">
        <f t="shared" si="252"/>
        <v>+</v>
      </c>
      <c r="AT1084" s="99" t="str">
        <f t="shared" si="253"/>
        <v>n/a</v>
      </c>
      <c r="AU1084" s="99" t="str">
        <f t="shared" si="254"/>
        <v>+</v>
      </c>
      <c r="AV1084" s="99" t="str">
        <f t="shared" si="255"/>
        <v>+</v>
      </c>
      <c r="AW1084" s="99" t="str">
        <f t="shared" si="256"/>
        <v>+</v>
      </c>
    </row>
    <row r="1085" spans="1:49" ht="15">
      <c r="A1085" s="56">
        <v>43624</v>
      </c>
      <c r="B1085" s="57" t="s">
        <v>683</v>
      </c>
      <c r="C1085" s="57" t="s">
        <v>710</v>
      </c>
      <c r="D1085" s="57" t="s">
        <v>3394</v>
      </c>
      <c r="E1085" s="57" t="s">
        <v>2732</v>
      </c>
      <c r="F1085" s="57" t="s">
        <v>2050</v>
      </c>
      <c r="G1085" s="57">
        <v>0</v>
      </c>
      <c r="H1085" s="57">
        <v>2</v>
      </c>
      <c r="I1085" s="57">
        <v>16.07</v>
      </c>
      <c r="J1085" s="57">
        <v>7.56</v>
      </c>
      <c r="K1085" s="57">
        <v>1.0900000000000001</v>
      </c>
      <c r="L1085" s="57">
        <v>14.98</v>
      </c>
      <c r="M1085" s="57">
        <v>14</v>
      </c>
      <c r="N1085" s="57">
        <v>17</v>
      </c>
      <c r="O1085" s="57">
        <v>0</v>
      </c>
      <c r="P1085" s="57">
        <v>8</v>
      </c>
      <c r="Q1085" s="57">
        <v>6</v>
      </c>
      <c r="R1085" s="57">
        <v>0</v>
      </c>
      <c r="S1085" s="57">
        <v>0</v>
      </c>
      <c r="T1085" s="57">
        <v>0</v>
      </c>
      <c r="U1085" s="57">
        <v>35.71</v>
      </c>
      <c r="V1085" s="57">
        <v>14.29</v>
      </c>
      <c r="W1085" s="57">
        <v>50</v>
      </c>
      <c r="X1085" s="57">
        <v>76.47</v>
      </c>
      <c r="Y1085" s="57">
        <v>11.76</v>
      </c>
      <c r="Z1085" s="57">
        <v>11.76</v>
      </c>
      <c r="AA1085" s="57">
        <v>37.5</v>
      </c>
      <c r="AB1085" s="57">
        <v>50</v>
      </c>
      <c r="AC1085" s="57">
        <v>5</v>
      </c>
      <c r="AD1085" s="57">
        <v>16</v>
      </c>
      <c r="AE1085" s="57">
        <v>80</v>
      </c>
      <c r="AF1085" s="57">
        <v>81.25</v>
      </c>
      <c r="AI1085" s="45">
        <f t="shared" si="242"/>
        <v>-15.546999999999997</v>
      </c>
      <c r="AJ1085" s="46">
        <f t="shared" si="243"/>
        <v>15.546999999999997</v>
      </c>
      <c r="AK1085" s="63" t="str">
        <f t="shared" si="244"/>
        <v>N</v>
      </c>
      <c r="AL1085" s="63" t="str">
        <f t="shared" si="245"/>
        <v>Y</v>
      </c>
      <c r="AM1085" s="44" t="str">
        <f t="shared" si="246"/>
        <v>Loss</v>
      </c>
      <c r="AN1085" s="44" t="str">
        <f t="shared" si="247"/>
        <v>Loss</v>
      </c>
      <c r="AO1085" s="44" t="str">
        <f t="shared" si="248"/>
        <v>Win</v>
      </c>
      <c r="AP1085" s="44">
        <f t="shared" si="249"/>
        <v>-50</v>
      </c>
      <c r="AQ1085" s="44">
        <f t="shared" si="250"/>
        <v>-50</v>
      </c>
      <c r="AR1085" s="44">
        <f t="shared" si="251"/>
        <v>4.5000000000000071</v>
      </c>
      <c r="AS1085" s="99" t="str">
        <f t="shared" si="252"/>
        <v>-</v>
      </c>
      <c r="AT1085" s="99" t="str">
        <f t="shared" si="253"/>
        <v>n/a</v>
      </c>
      <c r="AU1085" s="99" t="str">
        <f t="shared" si="254"/>
        <v>-</v>
      </c>
      <c r="AV1085" s="99" t="str">
        <f t="shared" si="255"/>
        <v>-</v>
      </c>
      <c r="AW1085" s="99" t="str">
        <f t="shared" si="256"/>
        <v>-</v>
      </c>
    </row>
    <row r="1086" spans="1:49" ht="15">
      <c r="A1086" s="56">
        <v>43624</v>
      </c>
      <c r="B1086" s="57" t="s">
        <v>683</v>
      </c>
      <c r="C1086" s="57" t="s">
        <v>710</v>
      </c>
      <c r="D1086" s="57" t="s">
        <v>3395</v>
      </c>
      <c r="E1086" s="57" t="s">
        <v>713</v>
      </c>
      <c r="F1086" s="57" t="s">
        <v>1880</v>
      </c>
      <c r="G1086" s="57">
        <v>2</v>
      </c>
      <c r="H1086" s="57">
        <v>0</v>
      </c>
      <c r="I1086" s="57">
        <v>2.65</v>
      </c>
      <c r="J1086" s="57">
        <v>3.37</v>
      </c>
      <c r="K1086" s="57">
        <v>2.19</v>
      </c>
      <c r="L1086" s="57">
        <v>0.46</v>
      </c>
      <c r="M1086" s="57">
        <v>11</v>
      </c>
      <c r="N1086" s="57">
        <v>13</v>
      </c>
      <c r="O1086" s="57">
        <v>0</v>
      </c>
      <c r="P1086" s="57">
        <v>3</v>
      </c>
      <c r="Q1086" s="57">
        <v>10</v>
      </c>
      <c r="R1086" s="57">
        <v>0</v>
      </c>
      <c r="S1086" s="57">
        <v>0</v>
      </c>
      <c r="T1086" s="57">
        <v>0</v>
      </c>
      <c r="U1086" s="57">
        <v>9.09</v>
      </c>
      <c r="V1086" s="57">
        <v>27.27</v>
      </c>
      <c r="W1086" s="57">
        <v>63.64</v>
      </c>
      <c r="X1086" s="57">
        <v>30.77</v>
      </c>
      <c r="Y1086" s="57">
        <v>7.69</v>
      </c>
      <c r="Z1086" s="57">
        <v>61.54</v>
      </c>
      <c r="AA1086" s="57">
        <v>33.33</v>
      </c>
      <c r="AB1086" s="57">
        <v>30</v>
      </c>
      <c r="AC1086" s="57">
        <v>2</v>
      </c>
      <c r="AD1086" s="57">
        <v>2</v>
      </c>
      <c r="AE1086" s="57">
        <v>0</v>
      </c>
      <c r="AF1086" s="57">
        <v>100</v>
      </c>
      <c r="AI1086" s="45">
        <f t="shared" si="242"/>
        <v>-2.7980000000000018</v>
      </c>
      <c r="AJ1086" s="46">
        <f t="shared" si="243"/>
        <v>2.7980000000000018</v>
      </c>
      <c r="AK1086" s="63" t="str">
        <f t="shared" si="244"/>
        <v>N</v>
      </c>
      <c r="AL1086" s="63" t="str">
        <f t="shared" si="245"/>
        <v>Y</v>
      </c>
      <c r="AM1086" s="44" t="str">
        <f t="shared" si="246"/>
        <v>Win</v>
      </c>
      <c r="AN1086" s="44" t="str">
        <f t="shared" si="247"/>
        <v>Loss</v>
      </c>
      <c r="AO1086" s="44" t="str">
        <f t="shared" si="248"/>
        <v>Loss</v>
      </c>
      <c r="AP1086" s="44">
        <f t="shared" si="249"/>
        <v>82.5</v>
      </c>
      <c r="AQ1086" s="44">
        <f t="shared" si="250"/>
        <v>-50</v>
      </c>
      <c r="AR1086" s="44">
        <f t="shared" si="251"/>
        <v>-50</v>
      </c>
      <c r="AS1086" s="99" t="str">
        <f t="shared" si="252"/>
        <v>-</v>
      </c>
      <c r="AT1086" s="99" t="str">
        <f t="shared" si="253"/>
        <v>n/a</v>
      </c>
      <c r="AU1086" s="99" t="str">
        <f t="shared" si="254"/>
        <v>-</v>
      </c>
      <c r="AV1086" s="99" t="str">
        <f t="shared" si="255"/>
        <v>+</v>
      </c>
      <c r="AW1086" s="99" t="str">
        <f t="shared" si="256"/>
        <v>-</v>
      </c>
    </row>
    <row r="1087" spans="1:49" ht="15">
      <c r="A1087" s="56">
        <v>43624</v>
      </c>
      <c r="B1087" s="57" t="s">
        <v>683</v>
      </c>
      <c r="C1087" s="57" t="s">
        <v>710</v>
      </c>
      <c r="D1087" s="57" t="s">
        <v>3396</v>
      </c>
      <c r="E1087" s="57" t="s">
        <v>1905</v>
      </c>
      <c r="F1087" s="57" t="s">
        <v>2060</v>
      </c>
      <c r="G1087" s="57">
        <v>2</v>
      </c>
      <c r="H1087" s="57">
        <v>1</v>
      </c>
      <c r="I1087" s="57">
        <v>1.29</v>
      </c>
      <c r="J1087" s="57">
        <v>4.7300000000000004</v>
      </c>
      <c r="K1087" s="57">
        <v>7.43</v>
      </c>
      <c r="L1087" s="57">
        <v>-6.14</v>
      </c>
      <c r="M1087" s="57">
        <v>14</v>
      </c>
      <c r="N1087" s="57">
        <v>13</v>
      </c>
      <c r="O1087" s="57">
        <v>0</v>
      </c>
      <c r="P1087" s="57">
        <v>8</v>
      </c>
      <c r="Q1087" s="57">
        <v>11</v>
      </c>
      <c r="R1087" s="57">
        <v>0</v>
      </c>
      <c r="S1087" s="57">
        <v>0</v>
      </c>
      <c r="T1087" s="57">
        <v>0</v>
      </c>
      <c r="U1087" s="57">
        <v>7.14</v>
      </c>
      <c r="V1087" s="57">
        <v>21.43</v>
      </c>
      <c r="W1087" s="57">
        <v>71.430000000000007</v>
      </c>
      <c r="X1087" s="57">
        <v>7.69</v>
      </c>
      <c r="Y1087" s="57">
        <v>15.38</v>
      </c>
      <c r="Z1087" s="57">
        <v>76.92</v>
      </c>
      <c r="AA1087" s="57">
        <v>12.5</v>
      </c>
      <c r="AB1087" s="57">
        <v>9.09</v>
      </c>
      <c r="AC1087" s="57">
        <v>2</v>
      </c>
      <c r="AD1087" s="57">
        <v>0</v>
      </c>
      <c r="AE1087" s="57">
        <v>0</v>
      </c>
      <c r="AF1087" s="57">
        <v>0</v>
      </c>
      <c r="AI1087" s="45">
        <f t="shared" si="242"/>
        <v>1.5929999999999982</v>
      </c>
      <c r="AJ1087" s="46">
        <f t="shared" si="243"/>
        <v>-1.5929999999999982</v>
      </c>
      <c r="AK1087" s="63" t="str">
        <f t="shared" si="244"/>
        <v>N</v>
      </c>
      <c r="AL1087" s="63" t="str">
        <f t="shared" si="245"/>
        <v>N</v>
      </c>
      <c r="AM1087" s="44" t="str">
        <f t="shared" si="246"/>
        <v>Win</v>
      </c>
      <c r="AN1087" s="44" t="str">
        <f t="shared" si="247"/>
        <v>Loss</v>
      </c>
      <c r="AO1087" s="44" t="str">
        <f t="shared" si="248"/>
        <v>Loss</v>
      </c>
      <c r="AP1087" s="44">
        <f t="shared" si="249"/>
        <v>14.5</v>
      </c>
      <c r="AQ1087" s="44">
        <f t="shared" si="250"/>
        <v>-50</v>
      </c>
      <c r="AR1087" s="44">
        <f t="shared" si="251"/>
        <v>-50</v>
      </c>
      <c r="AS1087" s="99" t="str">
        <f t="shared" si="252"/>
        <v>+</v>
      </c>
      <c r="AT1087" s="99" t="str">
        <f t="shared" si="253"/>
        <v>n/a</v>
      </c>
      <c r="AU1087" s="99" t="str">
        <f t="shared" si="254"/>
        <v>-</v>
      </c>
      <c r="AV1087" s="99" t="str">
        <f t="shared" si="255"/>
        <v>+</v>
      </c>
      <c r="AW1087" s="99" t="str">
        <f t="shared" si="256"/>
        <v>+</v>
      </c>
    </row>
    <row r="1088" spans="1:49" ht="15">
      <c r="A1088" s="56">
        <v>43624</v>
      </c>
      <c r="B1088" s="57" t="s">
        <v>683</v>
      </c>
      <c r="C1088" s="57" t="s">
        <v>710</v>
      </c>
      <c r="D1088" s="57" t="s">
        <v>3397</v>
      </c>
      <c r="E1088" s="57" t="s">
        <v>3398</v>
      </c>
      <c r="F1088" s="57" t="s">
        <v>3399</v>
      </c>
      <c r="G1088" s="57">
        <v>2</v>
      </c>
      <c r="H1088" s="57">
        <v>1</v>
      </c>
      <c r="I1088" s="57">
        <v>1.5</v>
      </c>
      <c r="J1088" s="57">
        <v>3.71</v>
      </c>
      <c r="K1088" s="57">
        <v>5.88</v>
      </c>
      <c r="L1088" s="57">
        <v>-4.38</v>
      </c>
      <c r="M1088" s="57">
        <v>13</v>
      </c>
      <c r="N1088" s="57">
        <v>8</v>
      </c>
      <c r="O1088" s="57">
        <v>0</v>
      </c>
      <c r="P1088" s="57">
        <v>6</v>
      </c>
      <c r="Q1088" s="57">
        <v>4</v>
      </c>
      <c r="R1088" s="57">
        <v>0</v>
      </c>
      <c r="S1088" s="57">
        <v>0</v>
      </c>
      <c r="T1088" s="57">
        <v>0</v>
      </c>
      <c r="U1088" s="57">
        <v>38.46</v>
      </c>
      <c r="V1088" s="57">
        <v>15.38</v>
      </c>
      <c r="W1088" s="57">
        <v>46.15</v>
      </c>
      <c r="X1088" s="57">
        <v>37.5</v>
      </c>
      <c r="Y1088" s="57">
        <v>12.5</v>
      </c>
      <c r="Z1088" s="57">
        <v>50</v>
      </c>
      <c r="AA1088" s="57">
        <v>33.33</v>
      </c>
      <c r="AB1088" s="57">
        <v>25</v>
      </c>
      <c r="AC1088" s="57">
        <v>4</v>
      </c>
      <c r="AD1088" s="57">
        <v>1</v>
      </c>
      <c r="AE1088" s="57">
        <v>50</v>
      </c>
      <c r="AF1088" s="57">
        <v>100</v>
      </c>
      <c r="AI1088" s="45">
        <f t="shared" si="242"/>
        <v>1.25</v>
      </c>
      <c r="AJ1088" s="46">
        <f t="shared" si="243"/>
        <v>-1.25</v>
      </c>
      <c r="AK1088" s="63" t="str">
        <f t="shared" si="244"/>
        <v>N</v>
      </c>
      <c r="AL1088" s="63" t="str">
        <f t="shared" si="245"/>
        <v>N</v>
      </c>
      <c r="AM1088" s="44" t="str">
        <f t="shared" si="246"/>
        <v>Win</v>
      </c>
      <c r="AN1088" s="44" t="str">
        <f t="shared" si="247"/>
        <v>Loss</v>
      </c>
      <c r="AO1088" s="44" t="str">
        <f t="shared" si="248"/>
        <v>Loss</v>
      </c>
      <c r="AP1088" s="44">
        <f t="shared" si="249"/>
        <v>25</v>
      </c>
      <c r="AQ1088" s="44">
        <f t="shared" si="250"/>
        <v>-50</v>
      </c>
      <c r="AR1088" s="44">
        <f t="shared" si="251"/>
        <v>-50</v>
      </c>
      <c r="AS1088" s="99" t="str">
        <f t="shared" si="252"/>
        <v>+</v>
      </c>
      <c r="AT1088" s="99" t="str">
        <f t="shared" si="253"/>
        <v>n/a</v>
      </c>
      <c r="AU1088" s="99" t="str">
        <f t="shared" si="254"/>
        <v>+</v>
      </c>
      <c r="AV1088" s="99" t="str">
        <f t="shared" si="255"/>
        <v>+</v>
      </c>
      <c r="AW1088" s="99" t="str">
        <f t="shared" si="256"/>
        <v>+</v>
      </c>
    </row>
    <row r="1089" spans="1:49" ht="15">
      <c r="A1089" s="56">
        <v>43624</v>
      </c>
      <c r="B1089" s="57" t="s">
        <v>683</v>
      </c>
      <c r="C1089" s="57" t="s">
        <v>710</v>
      </c>
      <c r="D1089" s="57" t="s">
        <v>3400</v>
      </c>
      <c r="E1089" s="57" t="s">
        <v>2054</v>
      </c>
      <c r="F1089" s="57" t="s">
        <v>2059</v>
      </c>
      <c r="G1089" s="57">
        <v>0</v>
      </c>
      <c r="H1089" s="57">
        <v>0</v>
      </c>
      <c r="I1089" s="57">
        <v>1.87</v>
      </c>
      <c r="J1089" s="57">
        <v>3.48</v>
      </c>
      <c r="K1089" s="57">
        <v>3.45</v>
      </c>
      <c r="L1089" s="57">
        <v>-1.58</v>
      </c>
      <c r="M1089" s="57">
        <v>13</v>
      </c>
      <c r="N1089" s="57">
        <v>14</v>
      </c>
      <c r="O1089" s="57">
        <v>0</v>
      </c>
      <c r="P1089" s="57">
        <v>7</v>
      </c>
      <c r="Q1089" s="57">
        <v>6</v>
      </c>
      <c r="R1089" s="57">
        <v>0</v>
      </c>
      <c r="S1089" s="57">
        <v>0</v>
      </c>
      <c r="T1089" s="57">
        <v>0</v>
      </c>
      <c r="U1089" s="57">
        <v>61.54</v>
      </c>
      <c r="V1089" s="57">
        <v>0</v>
      </c>
      <c r="W1089" s="57">
        <v>38.46</v>
      </c>
      <c r="X1089" s="57">
        <v>42.86</v>
      </c>
      <c r="Y1089" s="57">
        <v>14.29</v>
      </c>
      <c r="Z1089" s="57">
        <v>42.86</v>
      </c>
      <c r="AA1089" s="57">
        <v>57.14</v>
      </c>
      <c r="AB1089" s="57">
        <v>16.670000000000002</v>
      </c>
      <c r="AC1089" s="57">
        <v>10</v>
      </c>
      <c r="AD1089" s="57">
        <v>12</v>
      </c>
      <c r="AE1089" s="57">
        <v>70</v>
      </c>
      <c r="AF1089" s="57">
        <v>50</v>
      </c>
      <c r="AI1089" s="45">
        <f t="shared" si="242"/>
        <v>3.1869999999999994</v>
      </c>
      <c r="AJ1089" s="46">
        <f t="shared" si="243"/>
        <v>-3.1869999999999994</v>
      </c>
      <c r="AK1089" s="63" t="str">
        <f t="shared" si="244"/>
        <v>N</v>
      </c>
      <c r="AL1089" s="63" t="str">
        <f t="shared" si="245"/>
        <v>N</v>
      </c>
      <c r="AM1089" s="44" t="str">
        <f t="shared" si="246"/>
        <v>Loss</v>
      </c>
      <c r="AN1089" s="44" t="str">
        <f t="shared" si="247"/>
        <v>Win</v>
      </c>
      <c r="AO1089" s="44" t="str">
        <f t="shared" si="248"/>
        <v>Loss</v>
      </c>
      <c r="AP1089" s="44">
        <f t="shared" si="249"/>
        <v>-50</v>
      </c>
      <c r="AQ1089" s="44">
        <f t="shared" si="250"/>
        <v>124</v>
      </c>
      <c r="AR1089" s="44">
        <f t="shared" si="251"/>
        <v>-50</v>
      </c>
      <c r="AS1089" s="99" t="str">
        <f t="shared" si="252"/>
        <v>+</v>
      </c>
      <c r="AT1089" s="99" t="str">
        <f t="shared" si="253"/>
        <v>n/a</v>
      </c>
      <c r="AU1089" s="99" t="str">
        <f t="shared" si="254"/>
        <v>+</v>
      </c>
      <c r="AV1089" s="99" t="str">
        <f t="shared" si="255"/>
        <v>+</v>
      </c>
      <c r="AW1089" s="99" t="str">
        <f t="shared" si="256"/>
        <v>+</v>
      </c>
    </row>
    <row r="1090" spans="1:49" ht="15">
      <c r="A1090" s="56">
        <v>43624</v>
      </c>
      <c r="B1090" s="57" t="s">
        <v>683</v>
      </c>
      <c r="C1090" s="57" t="s">
        <v>710</v>
      </c>
      <c r="D1090" s="57" t="s">
        <v>3401</v>
      </c>
      <c r="E1090" s="57" t="s">
        <v>1904</v>
      </c>
      <c r="F1090" s="57" t="s">
        <v>715</v>
      </c>
      <c r="G1090" s="57">
        <v>1</v>
      </c>
      <c r="H1090" s="57">
        <v>1</v>
      </c>
      <c r="I1090" s="57">
        <v>2.19</v>
      </c>
      <c r="J1090" s="57">
        <v>2.87</v>
      </c>
      <c r="K1090" s="57">
        <v>3.23</v>
      </c>
      <c r="L1090" s="57">
        <v>-1.04</v>
      </c>
      <c r="M1090" s="57">
        <v>9</v>
      </c>
      <c r="N1090" s="57">
        <v>15</v>
      </c>
      <c r="O1090" s="57">
        <v>0</v>
      </c>
      <c r="P1090" s="57">
        <v>5</v>
      </c>
      <c r="Q1090" s="57">
        <v>4</v>
      </c>
      <c r="R1090" s="57">
        <v>0</v>
      </c>
      <c r="S1090" s="57">
        <v>0</v>
      </c>
      <c r="T1090" s="57">
        <v>0</v>
      </c>
      <c r="U1090" s="57">
        <v>11.11</v>
      </c>
      <c r="V1090" s="57">
        <v>44.44</v>
      </c>
      <c r="W1090" s="57">
        <v>44.44</v>
      </c>
      <c r="X1090" s="57">
        <v>26.67</v>
      </c>
      <c r="Y1090" s="57">
        <v>33.33</v>
      </c>
      <c r="Z1090" s="57">
        <v>40</v>
      </c>
      <c r="AA1090" s="57">
        <v>0</v>
      </c>
      <c r="AB1090" s="57">
        <v>0</v>
      </c>
      <c r="AC1090" s="57">
        <v>3</v>
      </c>
      <c r="AD1090" s="57">
        <v>5</v>
      </c>
      <c r="AE1090" s="57">
        <v>33.33</v>
      </c>
      <c r="AF1090" s="57">
        <v>40</v>
      </c>
      <c r="AI1090" s="45">
        <f t="shared" si="242"/>
        <v>-2.8889999999999993</v>
      </c>
      <c r="AJ1090" s="46">
        <f t="shared" si="243"/>
        <v>2.8889999999999993</v>
      </c>
      <c r="AK1090" s="63" t="str">
        <f t="shared" si="244"/>
        <v>N</v>
      </c>
      <c r="AL1090" s="63" t="str">
        <f t="shared" si="245"/>
        <v>N</v>
      </c>
      <c r="AM1090" s="44" t="str">
        <f t="shared" si="246"/>
        <v>Loss</v>
      </c>
      <c r="AN1090" s="44" t="str">
        <f t="shared" si="247"/>
        <v>Win</v>
      </c>
      <c r="AO1090" s="44" t="str">
        <f t="shared" si="248"/>
        <v>Loss</v>
      </c>
      <c r="AP1090" s="44">
        <f t="shared" si="249"/>
        <v>-50</v>
      </c>
      <c r="AQ1090" s="44">
        <f t="shared" si="250"/>
        <v>93.5</v>
      </c>
      <c r="AR1090" s="44">
        <f t="shared" si="251"/>
        <v>-50</v>
      </c>
      <c r="AS1090" s="99" t="str">
        <f t="shared" si="252"/>
        <v>+</v>
      </c>
      <c r="AT1090" s="99" t="str">
        <f t="shared" si="253"/>
        <v>n/a</v>
      </c>
      <c r="AU1090" s="99" t="str">
        <f t="shared" si="254"/>
        <v>-</v>
      </c>
      <c r="AV1090" s="99" t="str">
        <f t="shared" si="255"/>
        <v>-</v>
      </c>
      <c r="AW1090" s="99" t="str">
        <f t="shared" si="256"/>
        <v>-</v>
      </c>
    </row>
    <row r="1091" spans="1:49" ht="15">
      <c r="A1091" s="56">
        <v>43624</v>
      </c>
      <c r="B1091" s="57" t="s">
        <v>443</v>
      </c>
      <c r="C1091" s="57" t="s">
        <v>1236</v>
      </c>
      <c r="D1091" s="57" t="s">
        <v>3402</v>
      </c>
      <c r="E1091" s="57" t="s">
        <v>2378</v>
      </c>
      <c r="F1091" s="57" t="s">
        <v>1929</v>
      </c>
      <c r="G1091" s="57">
        <v>4</v>
      </c>
      <c r="H1091" s="57">
        <v>2</v>
      </c>
      <c r="I1091" s="57">
        <v>1.55</v>
      </c>
      <c r="J1091" s="57">
        <v>4.1500000000000004</v>
      </c>
      <c r="K1091" s="57">
        <v>4.8099999999999996</v>
      </c>
      <c r="L1091" s="57">
        <v>-3.26</v>
      </c>
      <c r="M1091" s="57">
        <v>32</v>
      </c>
      <c r="N1091" s="57">
        <v>32</v>
      </c>
      <c r="O1091" s="57">
        <v>1</v>
      </c>
      <c r="P1091" s="57">
        <v>16</v>
      </c>
      <c r="Q1091" s="57">
        <v>16</v>
      </c>
      <c r="R1091" s="57">
        <v>100</v>
      </c>
      <c r="S1091" s="57">
        <v>0</v>
      </c>
      <c r="T1091" s="57">
        <v>0</v>
      </c>
      <c r="U1091" s="57">
        <v>43.75</v>
      </c>
      <c r="V1091" s="57">
        <v>0</v>
      </c>
      <c r="W1091" s="57">
        <v>56.25</v>
      </c>
      <c r="X1091" s="57">
        <v>34.380000000000003</v>
      </c>
      <c r="Y1091" s="57">
        <v>0</v>
      </c>
      <c r="Z1091" s="57">
        <v>65.63</v>
      </c>
      <c r="AA1091" s="57">
        <v>56.25</v>
      </c>
      <c r="AB1091" s="57">
        <v>25</v>
      </c>
      <c r="AC1091" s="57">
        <v>14</v>
      </c>
      <c r="AD1091" s="57">
        <v>13</v>
      </c>
      <c r="AE1091" s="57">
        <v>71.430000000000007</v>
      </c>
      <c r="AF1091" s="57">
        <v>46.15</v>
      </c>
      <c r="AI1091" s="45">
        <f t="shared" si="242"/>
        <v>33.75</v>
      </c>
      <c r="AJ1091" s="46">
        <f t="shared" si="243"/>
        <v>-33.75</v>
      </c>
      <c r="AK1091" s="63" t="str">
        <f t="shared" si="244"/>
        <v>N</v>
      </c>
      <c r="AL1091" s="63" t="str">
        <f t="shared" si="245"/>
        <v>N</v>
      </c>
      <c r="AM1091" s="44" t="str">
        <f t="shared" si="246"/>
        <v>Win</v>
      </c>
      <c r="AN1091" s="44" t="str">
        <f t="shared" si="247"/>
        <v>Loss</v>
      </c>
      <c r="AO1091" s="44" t="str">
        <f t="shared" si="248"/>
        <v>Loss</v>
      </c>
      <c r="AP1091" s="44">
        <f t="shared" si="249"/>
        <v>27.5</v>
      </c>
      <c r="AQ1091" s="44">
        <f t="shared" si="250"/>
        <v>-50</v>
      </c>
      <c r="AR1091" s="44">
        <f t="shared" si="251"/>
        <v>-50</v>
      </c>
      <c r="AS1091" s="99" t="str">
        <f t="shared" si="252"/>
        <v>+</v>
      </c>
      <c r="AT1091" s="99" t="str">
        <f t="shared" si="253"/>
        <v>+</v>
      </c>
      <c r="AU1091" s="99" t="str">
        <f t="shared" si="254"/>
        <v>+</v>
      </c>
      <c r="AV1091" s="99" t="str">
        <f t="shared" si="255"/>
        <v>+</v>
      </c>
      <c r="AW1091" s="99" t="str">
        <f t="shared" si="256"/>
        <v>+</v>
      </c>
    </row>
    <row r="1092" spans="1:49" ht="15">
      <c r="A1092" s="56">
        <v>43624</v>
      </c>
      <c r="B1092" s="57" t="s">
        <v>443</v>
      </c>
      <c r="C1092" s="57" t="s">
        <v>1236</v>
      </c>
      <c r="D1092" s="57" t="s">
        <v>3403</v>
      </c>
      <c r="E1092" s="57" t="s">
        <v>1933</v>
      </c>
      <c r="F1092" s="57" t="s">
        <v>1920</v>
      </c>
      <c r="G1092" s="57">
        <v>1</v>
      </c>
      <c r="H1092" s="57">
        <v>4</v>
      </c>
      <c r="I1092" s="57">
        <v>4.1500000000000004</v>
      </c>
      <c r="J1092" s="57">
        <v>3.81</v>
      </c>
      <c r="K1092" s="57">
        <v>1.7</v>
      </c>
      <c r="L1092" s="57">
        <v>2.4500000000000002</v>
      </c>
      <c r="M1092" s="57">
        <v>33</v>
      </c>
      <c r="N1092" s="57">
        <v>33</v>
      </c>
      <c r="O1092" s="57">
        <v>1</v>
      </c>
      <c r="P1092" s="57">
        <v>16</v>
      </c>
      <c r="Q1092" s="57">
        <v>16</v>
      </c>
      <c r="R1092" s="57">
        <v>0</v>
      </c>
      <c r="S1092" s="57">
        <v>0</v>
      </c>
      <c r="T1092" s="57">
        <v>100</v>
      </c>
      <c r="U1092" s="57">
        <v>30.3</v>
      </c>
      <c r="V1092" s="57">
        <v>0</v>
      </c>
      <c r="W1092" s="57">
        <v>69.7</v>
      </c>
      <c r="X1092" s="57">
        <v>69.7</v>
      </c>
      <c r="Y1092" s="57">
        <v>0</v>
      </c>
      <c r="Z1092" s="57">
        <v>30.3</v>
      </c>
      <c r="AA1092" s="57">
        <v>43.75</v>
      </c>
      <c r="AB1092" s="57">
        <v>81.25</v>
      </c>
      <c r="AC1092" s="57">
        <v>14</v>
      </c>
      <c r="AD1092" s="57">
        <v>22</v>
      </c>
      <c r="AE1092" s="57">
        <v>50</v>
      </c>
      <c r="AF1092" s="57">
        <v>72.73</v>
      </c>
      <c r="AI1092" s="45">
        <f t="shared" si="242"/>
        <v>-45.759999999999991</v>
      </c>
      <c r="AJ1092" s="46">
        <f t="shared" si="243"/>
        <v>45.759999999999991</v>
      </c>
      <c r="AK1092" s="63" t="str">
        <f t="shared" si="244"/>
        <v>N</v>
      </c>
      <c r="AL1092" s="63" t="str">
        <f t="shared" si="245"/>
        <v>Y</v>
      </c>
      <c r="AM1092" s="44" t="str">
        <f t="shared" si="246"/>
        <v>Loss</v>
      </c>
      <c r="AN1092" s="44" t="str">
        <f t="shared" si="247"/>
        <v>Loss</v>
      </c>
      <c r="AO1092" s="44" t="str">
        <f t="shared" si="248"/>
        <v>Win</v>
      </c>
      <c r="AP1092" s="44">
        <f t="shared" si="249"/>
        <v>-50</v>
      </c>
      <c r="AQ1092" s="44">
        <f t="shared" si="250"/>
        <v>-50</v>
      </c>
      <c r="AR1092" s="44">
        <f t="shared" si="251"/>
        <v>35</v>
      </c>
      <c r="AS1092" s="99" t="str">
        <f t="shared" si="252"/>
        <v>-</v>
      </c>
      <c r="AT1092" s="99" t="str">
        <f t="shared" si="253"/>
        <v>-</v>
      </c>
      <c r="AU1092" s="99" t="str">
        <f t="shared" si="254"/>
        <v>-</v>
      </c>
      <c r="AV1092" s="99" t="str">
        <f t="shared" si="255"/>
        <v>-</v>
      </c>
      <c r="AW1092" s="99" t="str">
        <f t="shared" si="256"/>
        <v>-</v>
      </c>
    </row>
    <row r="1093" spans="1:49" ht="15">
      <c r="A1093" s="56">
        <v>43624</v>
      </c>
      <c r="B1093" s="57" t="s">
        <v>683</v>
      </c>
      <c r="C1093" s="57" t="s">
        <v>710</v>
      </c>
      <c r="D1093" s="57" t="s">
        <v>3404</v>
      </c>
      <c r="E1093" s="57" t="s">
        <v>2057</v>
      </c>
      <c r="F1093" s="57" t="s">
        <v>3405</v>
      </c>
      <c r="G1093" s="57">
        <v>2</v>
      </c>
      <c r="H1093" s="57">
        <v>3</v>
      </c>
      <c r="I1093" s="57">
        <v>1.74</v>
      </c>
      <c r="J1093" s="57">
        <v>3.35</v>
      </c>
      <c r="K1093" s="57">
        <v>4.1399999999999997</v>
      </c>
      <c r="L1093" s="57">
        <v>-2.4</v>
      </c>
      <c r="M1093" s="57">
        <v>12</v>
      </c>
      <c r="N1093" s="57">
        <v>10</v>
      </c>
      <c r="O1093" s="57">
        <v>0</v>
      </c>
      <c r="P1093" s="57">
        <v>6</v>
      </c>
      <c r="Q1093" s="57">
        <v>5</v>
      </c>
      <c r="R1093" s="57">
        <v>0</v>
      </c>
      <c r="S1093" s="57">
        <v>0</v>
      </c>
      <c r="T1093" s="57">
        <v>0</v>
      </c>
      <c r="U1093" s="57">
        <v>33.33</v>
      </c>
      <c r="V1093" s="57">
        <v>16.670000000000002</v>
      </c>
      <c r="W1093" s="57">
        <v>50</v>
      </c>
      <c r="X1093" s="57">
        <v>40</v>
      </c>
      <c r="Y1093" s="57">
        <v>10</v>
      </c>
      <c r="Z1093" s="57">
        <v>50</v>
      </c>
      <c r="AA1093" s="57">
        <v>66.67</v>
      </c>
      <c r="AB1093" s="57">
        <v>40</v>
      </c>
      <c r="AC1093" s="57">
        <v>4</v>
      </c>
      <c r="AD1093" s="57">
        <v>4</v>
      </c>
      <c r="AE1093" s="57">
        <v>75</v>
      </c>
      <c r="AF1093" s="57">
        <v>50</v>
      </c>
      <c r="AI1093" s="45">
        <f t="shared" si="242"/>
        <v>-0.66699999999999982</v>
      </c>
      <c r="AJ1093" s="46">
        <f t="shared" si="243"/>
        <v>0.66699999999999982</v>
      </c>
      <c r="AK1093" s="63" t="str">
        <f t="shared" si="244"/>
        <v>N</v>
      </c>
      <c r="AL1093" s="63" t="str">
        <f t="shared" si="245"/>
        <v>N</v>
      </c>
      <c r="AM1093" s="44" t="str">
        <f t="shared" si="246"/>
        <v>Loss</v>
      </c>
      <c r="AN1093" s="44" t="str">
        <f t="shared" si="247"/>
        <v>Loss</v>
      </c>
      <c r="AO1093" s="44" t="str">
        <f t="shared" si="248"/>
        <v>Win</v>
      </c>
      <c r="AP1093" s="44">
        <f t="shared" si="249"/>
        <v>-50</v>
      </c>
      <c r="AQ1093" s="44">
        <f t="shared" si="250"/>
        <v>-50</v>
      </c>
      <c r="AR1093" s="44">
        <f t="shared" si="251"/>
        <v>156.99999999999997</v>
      </c>
      <c r="AS1093" s="99" t="str">
        <f t="shared" si="252"/>
        <v>+</v>
      </c>
      <c r="AT1093" s="99" t="str">
        <f t="shared" si="253"/>
        <v>n/a</v>
      </c>
      <c r="AU1093" s="99" t="str">
        <f t="shared" si="254"/>
        <v>-</v>
      </c>
      <c r="AV1093" s="99" t="str">
        <f t="shared" si="255"/>
        <v>+</v>
      </c>
      <c r="AW1093" s="99" t="str">
        <f t="shared" si="256"/>
        <v>-</v>
      </c>
    </row>
    <row r="1094" spans="1:49" ht="15">
      <c r="A1094" s="56">
        <v>43624</v>
      </c>
      <c r="B1094" s="57" t="s">
        <v>443</v>
      </c>
      <c r="C1094" s="57" t="s">
        <v>2879</v>
      </c>
      <c r="D1094" s="57" t="s">
        <v>3406</v>
      </c>
      <c r="E1094" s="57" t="s">
        <v>3043</v>
      </c>
      <c r="F1094" s="57" t="s">
        <v>3407</v>
      </c>
      <c r="G1094" s="57">
        <v>1</v>
      </c>
      <c r="H1094" s="57">
        <v>5</v>
      </c>
      <c r="I1094" s="57">
        <v>1.95</v>
      </c>
      <c r="J1094" s="57">
        <v>3.79</v>
      </c>
      <c r="K1094" s="57">
        <v>2.93</v>
      </c>
      <c r="L1094" s="57">
        <v>-0.98</v>
      </c>
      <c r="M1094" s="57">
        <v>12</v>
      </c>
      <c r="N1094" s="57">
        <v>9</v>
      </c>
      <c r="O1094" s="57">
        <v>1</v>
      </c>
      <c r="P1094" s="57">
        <v>7</v>
      </c>
      <c r="Q1094" s="57">
        <v>7</v>
      </c>
      <c r="R1094" s="57">
        <v>0</v>
      </c>
      <c r="S1094" s="57">
        <v>0</v>
      </c>
      <c r="T1094" s="57">
        <v>100</v>
      </c>
      <c r="U1094" s="57">
        <v>8.33</v>
      </c>
      <c r="V1094" s="57">
        <v>25</v>
      </c>
      <c r="W1094" s="57">
        <v>66.67</v>
      </c>
      <c r="X1094" s="57">
        <v>22.22</v>
      </c>
      <c r="Y1094" s="57">
        <v>11.11</v>
      </c>
      <c r="Z1094" s="57">
        <v>66.67</v>
      </c>
      <c r="AA1094" s="57">
        <v>14.29</v>
      </c>
      <c r="AB1094" s="57">
        <v>0</v>
      </c>
      <c r="AC1094" s="57">
        <v>4</v>
      </c>
      <c r="AD1094" s="57">
        <v>0</v>
      </c>
      <c r="AE1094" s="57">
        <v>25</v>
      </c>
      <c r="AF1094" s="57">
        <v>0</v>
      </c>
      <c r="AI1094" s="45">
        <f t="shared" si="242"/>
        <v>-31.388999999999996</v>
      </c>
      <c r="AJ1094" s="46">
        <f t="shared" si="243"/>
        <v>31.388999999999996</v>
      </c>
      <c r="AK1094" s="63" t="str">
        <f t="shared" si="244"/>
        <v>N</v>
      </c>
      <c r="AL1094" s="63" t="str">
        <f t="shared" si="245"/>
        <v>N</v>
      </c>
      <c r="AM1094" s="44" t="str">
        <f t="shared" si="246"/>
        <v>Loss</v>
      </c>
      <c r="AN1094" s="44" t="str">
        <f t="shared" si="247"/>
        <v>Loss</v>
      </c>
      <c r="AO1094" s="44" t="str">
        <f t="shared" si="248"/>
        <v>Win</v>
      </c>
      <c r="AP1094" s="44">
        <f t="shared" si="249"/>
        <v>-50</v>
      </c>
      <c r="AQ1094" s="44">
        <f t="shared" si="250"/>
        <v>-50</v>
      </c>
      <c r="AR1094" s="44">
        <f t="shared" si="251"/>
        <v>96.5</v>
      </c>
      <c r="AS1094" s="99" t="str">
        <f t="shared" si="252"/>
        <v>+</v>
      </c>
      <c r="AT1094" s="99" t="str">
        <f t="shared" si="253"/>
        <v>-</v>
      </c>
      <c r="AU1094" s="99" t="str">
        <f t="shared" si="254"/>
        <v>-</v>
      </c>
      <c r="AV1094" s="99" t="str">
        <f t="shared" si="255"/>
        <v>+</v>
      </c>
      <c r="AW1094" s="99" t="str">
        <f t="shared" si="256"/>
        <v>-</v>
      </c>
    </row>
    <row r="1095" spans="1:49" ht="15">
      <c r="A1095" s="56">
        <v>43624</v>
      </c>
      <c r="B1095" s="57" t="s">
        <v>267</v>
      </c>
      <c r="C1095" s="57" t="s">
        <v>2987</v>
      </c>
      <c r="D1095" s="57" t="s">
        <v>3408</v>
      </c>
      <c r="E1095" s="57" t="s">
        <v>2990</v>
      </c>
      <c r="F1095" s="57" t="s">
        <v>2035</v>
      </c>
      <c r="G1095" s="57">
        <v>1</v>
      </c>
      <c r="H1095" s="57">
        <v>0</v>
      </c>
      <c r="I1095" s="57">
        <v>7.33</v>
      </c>
      <c r="J1095" s="57">
        <v>4.3600000000000003</v>
      </c>
      <c r="K1095" s="57">
        <v>1.41</v>
      </c>
      <c r="L1095" s="57">
        <v>5.92</v>
      </c>
      <c r="M1095" s="57">
        <v>11</v>
      </c>
      <c r="N1095" s="57">
        <v>21</v>
      </c>
      <c r="O1095" s="57">
        <v>0</v>
      </c>
      <c r="P1095" s="57">
        <v>5</v>
      </c>
      <c r="Q1095" s="57">
        <v>10</v>
      </c>
      <c r="R1095" s="57">
        <v>0</v>
      </c>
      <c r="S1095" s="57">
        <v>0</v>
      </c>
      <c r="T1095" s="57">
        <v>0</v>
      </c>
      <c r="U1095" s="57">
        <v>18.18</v>
      </c>
      <c r="V1095" s="57">
        <v>9.09</v>
      </c>
      <c r="W1095" s="57">
        <v>72.73</v>
      </c>
      <c r="X1095" s="57">
        <v>28.57</v>
      </c>
      <c r="Y1095" s="57">
        <v>19.05</v>
      </c>
      <c r="Z1095" s="57">
        <v>52.38</v>
      </c>
      <c r="AA1095" s="57">
        <v>40</v>
      </c>
      <c r="AB1095" s="57">
        <v>30</v>
      </c>
      <c r="AC1095" s="57">
        <v>4</v>
      </c>
      <c r="AD1095" s="57">
        <v>6</v>
      </c>
      <c r="AE1095" s="57">
        <v>50</v>
      </c>
      <c r="AF1095" s="57">
        <v>83.33</v>
      </c>
      <c r="AI1095" s="45">
        <f t="shared" si="242"/>
        <v>-7.1440000000000001</v>
      </c>
      <c r="AJ1095" s="46">
        <f t="shared" si="243"/>
        <v>7.1440000000000001</v>
      </c>
      <c r="AK1095" s="63" t="str">
        <f t="shared" si="244"/>
        <v>N</v>
      </c>
      <c r="AL1095" s="63" t="str">
        <f t="shared" si="245"/>
        <v>Y</v>
      </c>
      <c r="AM1095" s="44" t="str">
        <f t="shared" si="246"/>
        <v>Win</v>
      </c>
      <c r="AN1095" s="44" t="str">
        <f t="shared" si="247"/>
        <v>Loss</v>
      </c>
      <c r="AO1095" s="44" t="str">
        <f t="shared" si="248"/>
        <v>Loss</v>
      </c>
      <c r="AP1095" s="44">
        <f t="shared" si="249"/>
        <v>316.5</v>
      </c>
      <c r="AQ1095" s="44">
        <f t="shared" si="250"/>
        <v>-50</v>
      </c>
      <c r="AR1095" s="44">
        <f t="shared" si="251"/>
        <v>-50</v>
      </c>
      <c r="AS1095" s="99" t="str">
        <f t="shared" si="252"/>
        <v>-</v>
      </c>
      <c r="AT1095" s="99" t="str">
        <f t="shared" si="253"/>
        <v>n/a</v>
      </c>
      <c r="AU1095" s="99" t="str">
        <f t="shared" si="254"/>
        <v>-</v>
      </c>
      <c r="AV1095" s="99" t="str">
        <f t="shared" si="255"/>
        <v>+</v>
      </c>
      <c r="AW1095" s="99" t="str">
        <f t="shared" si="256"/>
        <v>-</v>
      </c>
    </row>
    <row r="1096" spans="1:49" ht="15">
      <c r="A1096" s="56">
        <v>43624</v>
      </c>
      <c r="B1096" s="57" t="s">
        <v>634</v>
      </c>
      <c r="C1096" s="57" t="s">
        <v>699</v>
      </c>
      <c r="D1096" s="57" t="s">
        <v>3409</v>
      </c>
      <c r="E1096" s="57" t="s">
        <v>1947</v>
      </c>
      <c r="F1096" s="57" t="s">
        <v>1868</v>
      </c>
      <c r="G1096" s="57">
        <v>0</v>
      </c>
      <c r="H1096" s="57">
        <v>3</v>
      </c>
      <c r="I1096" s="57">
        <v>10</v>
      </c>
      <c r="J1096" s="57">
        <v>6.25</v>
      </c>
      <c r="K1096" s="57">
        <v>1.21</v>
      </c>
      <c r="L1096" s="57">
        <v>8.7899999999999991</v>
      </c>
      <c r="M1096" s="57">
        <v>9</v>
      </c>
      <c r="N1096" s="57">
        <v>10</v>
      </c>
      <c r="O1096" s="57">
        <v>1</v>
      </c>
      <c r="P1096" s="57">
        <v>4</v>
      </c>
      <c r="Q1096" s="57">
        <v>6</v>
      </c>
      <c r="R1096" s="57">
        <v>0</v>
      </c>
      <c r="S1096" s="57">
        <v>0</v>
      </c>
      <c r="T1096" s="57">
        <v>100</v>
      </c>
      <c r="U1096" s="57">
        <v>0</v>
      </c>
      <c r="V1096" s="57">
        <v>22.22</v>
      </c>
      <c r="W1096" s="57">
        <v>77.78</v>
      </c>
      <c r="X1096" s="57">
        <v>70</v>
      </c>
      <c r="Y1096" s="57">
        <v>10</v>
      </c>
      <c r="Z1096" s="57">
        <v>20</v>
      </c>
      <c r="AA1096" s="57">
        <v>0</v>
      </c>
      <c r="AB1096" s="57">
        <v>66.67</v>
      </c>
      <c r="AC1096" s="57">
        <v>2</v>
      </c>
      <c r="AD1096" s="57">
        <v>7</v>
      </c>
      <c r="AE1096" s="57">
        <v>0</v>
      </c>
      <c r="AF1096" s="57">
        <v>71.430000000000007</v>
      </c>
      <c r="AI1096" s="45">
        <f t="shared" si="242"/>
        <v>-54.334000000000003</v>
      </c>
      <c r="AJ1096" s="46">
        <f t="shared" si="243"/>
        <v>54.334000000000003</v>
      </c>
      <c r="AK1096" s="63" t="str">
        <f t="shared" si="244"/>
        <v>N</v>
      </c>
      <c r="AL1096" s="63" t="str">
        <f t="shared" si="245"/>
        <v>Y</v>
      </c>
      <c r="AM1096" s="44" t="str">
        <f t="shared" si="246"/>
        <v>Loss</v>
      </c>
      <c r="AN1096" s="44" t="str">
        <f t="shared" si="247"/>
        <v>Loss</v>
      </c>
      <c r="AO1096" s="44" t="str">
        <f t="shared" si="248"/>
        <v>Win</v>
      </c>
      <c r="AP1096" s="44">
        <f t="shared" si="249"/>
        <v>-50</v>
      </c>
      <c r="AQ1096" s="44">
        <f t="shared" si="250"/>
        <v>-50</v>
      </c>
      <c r="AR1096" s="44">
        <f t="shared" si="251"/>
        <v>10.5</v>
      </c>
      <c r="AS1096" s="99" t="str">
        <f t="shared" si="252"/>
        <v>-</v>
      </c>
      <c r="AT1096" s="99" t="str">
        <f t="shared" si="253"/>
        <v>-</v>
      </c>
      <c r="AU1096" s="99" t="str">
        <f t="shared" si="254"/>
        <v>-</v>
      </c>
      <c r="AV1096" s="99" t="str">
        <f t="shared" si="255"/>
        <v>-</v>
      </c>
      <c r="AW1096" s="99" t="str">
        <f t="shared" si="256"/>
        <v>-</v>
      </c>
    </row>
    <row r="1097" spans="1:49" ht="15">
      <c r="A1097" s="56">
        <v>43624</v>
      </c>
      <c r="B1097" s="57" t="s">
        <v>634</v>
      </c>
      <c r="C1097" s="57" t="s">
        <v>662</v>
      </c>
      <c r="D1097" s="57" t="s">
        <v>3410</v>
      </c>
      <c r="E1097" s="57" t="s">
        <v>665</v>
      </c>
      <c r="F1097" s="57" t="s">
        <v>1785</v>
      </c>
      <c r="G1097" s="57">
        <v>2</v>
      </c>
      <c r="H1097" s="57">
        <v>1</v>
      </c>
      <c r="I1097" s="57">
        <v>4.3499999999999996</v>
      </c>
      <c r="J1097" s="57">
        <v>4.29</v>
      </c>
      <c r="K1097" s="57">
        <v>1.61</v>
      </c>
      <c r="L1097" s="57">
        <v>2.74</v>
      </c>
      <c r="M1097" s="57">
        <v>13</v>
      </c>
      <c r="N1097" s="57">
        <v>13</v>
      </c>
      <c r="O1097" s="57">
        <v>1</v>
      </c>
      <c r="P1097" s="57">
        <v>5</v>
      </c>
      <c r="Q1097" s="57">
        <v>7</v>
      </c>
      <c r="R1097" s="57">
        <v>0</v>
      </c>
      <c r="S1097" s="57">
        <v>100</v>
      </c>
      <c r="T1097" s="57">
        <v>0</v>
      </c>
      <c r="U1097" s="57">
        <v>15.38</v>
      </c>
      <c r="V1097" s="57">
        <v>38.46</v>
      </c>
      <c r="W1097" s="57">
        <v>46.15</v>
      </c>
      <c r="X1097" s="57">
        <v>38.46</v>
      </c>
      <c r="Y1097" s="57">
        <v>38.46</v>
      </c>
      <c r="Z1097" s="57">
        <v>23.08</v>
      </c>
      <c r="AA1097" s="57">
        <v>0</v>
      </c>
      <c r="AB1097" s="57">
        <v>28.57</v>
      </c>
      <c r="AC1097" s="57">
        <v>1</v>
      </c>
      <c r="AD1097" s="57">
        <v>6</v>
      </c>
      <c r="AE1097" s="57">
        <v>0</v>
      </c>
      <c r="AF1097" s="57">
        <v>50</v>
      </c>
      <c r="AI1097" s="45">
        <f t="shared" ref="AI1097:AI1160" si="257">(+R1097*$R$6)+(S1097*$S$6)-(T1097*$T$6)+(U1097*$U$6)+(V1097*$V$6)-(W1097*$W$6)-(X1097*$X$6)-(Y1097*$Y$6)+(Z1097*$Z$6)</f>
        <v>0.76999999999999957</v>
      </c>
      <c r="AJ1097" s="46">
        <f t="shared" ref="AJ1097:AJ1160" si="258">(-R1097*$R$6)+(S1097*$S$6)+(T1097*$T$6)-(U1097*$U$6)-(V1097*$V$6)+(W1097*$W$6)+(X1097*$X$6)+(Y1097*$Y$6)-(Z1097*$Z$6)</f>
        <v>19.23</v>
      </c>
      <c r="AK1097" s="63" t="str">
        <f t="shared" ref="AK1097:AK1160" si="259">IF($AK$6="Y",IF(AI1097&gt;=$AI$6,"Y",IF(AA1097&gt;=$AA$6,"Y","N")),IF(AI1097&gt;=$AI$6,"Y",IF(AA1097&gt;=$AA$6,"Y",IF(L1097&lt;0,IF(AE1097&gt;=$AE$6,"Y","N"),"N"))))</f>
        <v>N</v>
      </c>
      <c r="AL1097" s="63" t="str">
        <f t="shared" ref="AL1097:AL1160" si="260">IF($AL$6="Y",IF(AJ1097&gt;=$AJ$6,"Y",IF(AB1097&gt;=$AB$6,"Y","N")),IF(AJ1097&gt;=$AJ$6,"Y",IF(AB1097&gt;=$AB$6,"Y",IF(L1097&gt;0,IF(AF1097&gt;=$AF$6,"Y","N"),"N"))))</f>
        <v>N</v>
      </c>
      <c r="AM1097" s="44" t="str">
        <f t="shared" ref="AM1097:AM1160" si="261">IF(G1097&gt;H1097,"Win","Loss")</f>
        <v>Win</v>
      </c>
      <c r="AN1097" s="44" t="str">
        <f t="shared" ref="AN1097:AN1160" si="262">IF(G1097=H1097,"Win","Loss")</f>
        <v>Loss</v>
      </c>
      <c r="AO1097" s="44" t="str">
        <f t="shared" ref="AO1097:AO1160" si="263">IF(G1097&lt;H1097,"Win","Loss")</f>
        <v>Loss</v>
      </c>
      <c r="AP1097" s="44">
        <f t="shared" ref="AP1097:AP1160" si="264">IF(AM1097="Win",(I1097*$B$2)-$B$2,-$B$2)</f>
        <v>167.49999999999997</v>
      </c>
      <c r="AQ1097" s="44">
        <f t="shared" ref="AQ1097:AQ1160" si="265">IF(AN1097="Win",(J1097*$B$2)-$B$2,-$B$2)</f>
        <v>-50</v>
      </c>
      <c r="AR1097" s="44">
        <f t="shared" ref="AR1097:AR1160" si="266">IF(AO1097="Win",(K1097*$B$2)-$B$2,-$B$2)</f>
        <v>-50</v>
      </c>
      <c r="AS1097" s="99" t="str">
        <f t="shared" si="252"/>
        <v>-</v>
      </c>
      <c r="AT1097" s="99" t="str">
        <f t="shared" si="253"/>
        <v>-</v>
      </c>
      <c r="AU1097" s="99" t="str">
        <f t="shared" si="254"/>
        <v>-</v>
      </c>
      <c r="AV1097" s="99" t="str">
        <f t="shared" si="255"/>
        <v>-</v>
      </c>
      <c r="AW1097" s="99" t="str">
        <f t="shared" si="256"/>
        <v>+</v>
      </c>
    </row>
    <row r="1098" spans="1:49" ht="15">
      <c r="A1098" s="56">
        <v>43624</v>
      </c>
      <c r="B1098" s="57" t="s">
        <v>634</v>
      </c>
      <c r="C1098" s="57" t="s">
        <v>673</v>
      </c>
      <c r="D1098" s="57" t="s">
        <v>3411</v>
      </c>
      <c r="E1098" s="57" t="s">
        <v>1834</v>
      </c>
      <c r="F1098" s="57" t="s">
        <v>1949</v>
      </c>
      <c r="G1098" s="57">
        <v>2</v>
      </c>
      <c r="H1098" s="57">
        <v>4</v>
      </c>
      <c r="I1098" s="57">
        <v>1.45</v>
      </c>
      <c r="J1098" s="57">
        <v>4.97</v>
      </c>
      <c r="K1098" s="57">
        <v>5.12</v>
      </c>
      <c r="L1098" s="57">
        <v>-3.67</v>
      </c>
      <c r="M1098" s="57">
        <v>17</v>
      </c>
      <c r="N1098" s="57">
        <v>17</v>
      </c>
      <c r="O1098" s="57">
        <v>1</v>
      </c>
      <c r="P1098" s="57">
        <v>8</v>
      </c>
      <c r="Q1098" s="57">
        <v>9</v>
      </c>
      <c r="R1098" s="57">
        <v>100</v>
      </c>
      <c r="S1098" s="57">
        <v>0</v>
      </c>
      <c r="T1098" s="57">
        <v>0</v>
      </c>
      <c r="U1098" s="57">
        <v>94.12</v>
      </c>
      <c r="V1098" s="57">
        <v>0</v>
      </c>
      <c r="W1098" s="57">
        <v>5.88</v>
      </c>
      <c r="X1098" s="57">
        <v>52.94</v>
      </c>
      <c r="Y1098" s="57">
        <v>5.88</v>
      </c>
      <c r="Z1098" s="57">
        <v>41.18</v>
      </c>
      <c r="AA1098" s="57">
        <v>87.5</v>
      </c>
      <c r="AB1098" s="57">
        <v>55.56</v>
      </c>
      <c r="AC1098" s="57">
        <v>15</v>
      </c>
      <c r="AD1098" s="57">
        <v>9</v>
      </c>
      <c r="AE1098" s="57">
        <v>93.33</v>
      </c>
      <c r="AF1098" s="57">
        <v>88.89</v>
      </c>
      <c r="AI1098" s="45">
        <f t="shared" si="257"/>
        <v>44.707999999999998</v>
      </c>
      <c r="AJ1098" s="46">
        <f t="shared" si="258"/>
        <v>-44.707999999999998</v>
      </c>
      <c r="AK1098" s="63" t="str">
        <f t="shared" si="259"/>
        <v>Y</v>
      </c>
      <c r="AL1098" s="63" t="str">
        <f t="shared" si="260"/>
        <v>N</v>
      </c>
      <c r="AM1098" s="44" t="str">
        <f t="shared" si="261"/>
        <v>Loss</v>
      </c>
      <c r="AN1098" s="44" t="str">
        <f t="shared" si="262"/>
        <v>Loss</v>
      </c>
      <c r="AO1098" s="44" t="str">
        <f t="shared" si="263"/>
        <v>Win</v>
      </c>
      <c r="AP1098" s="44">
        <f t="shared" si="264"/>
        <v>-50</v>
      </c>
      <c r="AQ1098" s="44">
        <f t="shared" si="265"/>
        <v>-50</v>
      </c>
      <c r="AR1098" s="44">
        <f t="shared" si="266"/>
        <v>206</v>
      </c>
      <c r="AS1098" s="99" t="str">
        <f t="shared" ref="AS1098:AS1161" si="267">IF(I1098&lt;K1098,"+","-")</f>
        <v>+</v>
      </c>
      <c r="AT1098" s="99" t="str">
        <f t="shared" ref="AT1098:AT1161" si="268">IF(O1098=0,"n/a",IF(R1098&gt;T1098,"+","-"))</f>
        <v>+</v>
      </c>
      <c r="AU1098" s="99" t="str">
        <f t="shared" ref="AU1098:AU1161" si="269">IF(U1098&gt;X1098,"+","-")</f>
        <v>+</v>
      </c>
      <c r="AV1098" s="99" t="str">
        <f t="shared" ref="AV1098:AV1161" si="270">IF(AA1098&gt;AB1098,"+","-")</f>
        <v>+</v>
      </c>
      <c r="AW1098" s="99" t="str">
        <f t="shared" ref="AW1098:AW1161" si="271">IF(AI1098&gt;0,"+","-")</f>
        <v>+</v>
      </c>
    </row>
    <row r="1099" spans="1:49" ht="15">
      <c r="A1099" s="56">
        <v>43624</v>
      </c>
      <c r="B1099" s="57" t="s">
        <v>634</v>
      </c>
      <c r="C1099" s="57" t="s">
        <v>666</v>
      </c>
      <c r="D1099" s="57" t="s">
        <v>3412</v>
      </c>
      <c r="E1099" s="57" t="s">
        <v>1955</v>
      </c>
      <c r="F1099" s="57" t="s">
        <v>668</v>
      </c>
      <c r="G1099" s="57">
        <v>3</v>
      </c>
      <c r="H1099" s="57">
        <v>5</v>
      </c>
      <c r="I1099" s="57">
        <v>3.67</v>
      </c>
      <c r="J1099" s="57">
        <v>3.78</v>
      </c>
      <c r="K1099" s="57">
        <v>1.85</v>
      </c>
      <c r="L1099" s="57">
        <v>1.82</v>
      </c>
      <c r="M1099" s="57">
        <v>15</v>
      </c>
      <c r="N1099" s="57">
        <v>15</v>
      </c>
      <c r="O1099" s="57">
        <v>1</v>
      </c>
      <c r="P1099" s="57">
        <v>7</v>
      </c>
      <c r="Q1099" s="57">
        <v>10</v>
      </c>
      <c r="R1099" s="57">
        <v>100</v>
      </c>
      <c r="S1099" s="57">
        <v>0</v>
      </c>
      <c r="T1099" s="57">
        <v>0</v>
      </c>
      <c r="U1099" s="57">
        <v>20</v>
      </c>
      <c r="V1099" s="57">
        <v>26.67</v>
      </c>
      <c r="W1099" s="57">
        <v>53.33</v>
      </c>
      <c r="X1099" s="57">
        <v>26.67</v>
      </c>
      <c r="Y1099" s="57">
        <v>26.67</v>
      </c>
      <c r="Z1099" s="57">
        <v>46.67</v>
      </c>
      <c r="AA1099" s="57">
        <v>0</v>
      </c>
      <c r="AB1099" s="57">
        <v>20</v>
      </c>
      <c r="AC1099" s="57">
        <v>4</v>
      </c>
      <c r="AD1099" s="57">
        <v>5</v>
      </c>
      <c r="AE1099" s="57">
        <v>25</v>
      </c>
      <c r="AF1099" s="57">
        <v>20</v>
      </c>
      <c r="AI1099" s="45">
        <f t="shared" si="257"/>
        <v>27.334000000000003</v>
      </c>
      <c r="AJ1099" s="46">
        <f t="shared" si="258"/>
        <v>-27.334000000000003</v>
      </c>
      <c r="AK1099" s="63" t="str">
        <f t="shared" si="259"/>
        <v>N</v>
      </c>
      <c r="AL1099" s="63" t="str">
        <f t="shared" si="260"/>
        <v>N</v>
      </c>
      <c r="AM1099" s="44" t="str">
        <f t="shared" si="261"/>
        <v>Loss</v>
      </c>
      <c r="AN1099" s="44" t="str">
        <f t="shared" si="262"/>
        <v>Loss</v>
      </c>
      <c r="AO1099" s="44" t="str">
        <f t="shared" si="263"/>
        <v>Win</v>
      </c>
      <c r="AP1099" s="44">
        <f t="shared" si="264"/>
        <v>-50</v>
      </c>
      <c r="AQ1099" s="44">
        <f t="shared" si="265"/>
        <v>-50</v>
      </c>
      <c r="AR1099" s="44">
        <f t="shared" si="266"/>
        <v>42.5</v>
      </c>
      <c r="AS1099" s="99" t="str">
        <f t="shared" si="267"/>
        <v>-</v>
      </c>
      <c r="AT1099" s="99" t="str">
        <f t="shared" si="268"/>
        <v>+</v>
      </c>
      <c r="AU1099" s="99" t="str">
        <f t="shared" si="269"/>
        <v>-</v>
      </c>
      <c r="AV1099" s="99" t="str">
        <f t="shared" si="270"/>
        <v>-</v>
      </c>
      <c r="AW1099" s="99" t="str">
        <f t="shared" si="271"/>
        <v>+</v>
      </c>
    </row>
    <row r="1100" spans="1:49" ht="15">
      <c r="A1100" s="56">
        <v>43624</v>
      </c>
      <c r="B1100" s="57" t="s">
        <v>629</v>
      </c>
      <c r="C1100" s="57" t="s">
        <v>630</v>
      </c>
      <c r="D1100" s="57" t="s">
        <v>3413</v>
      </c>
      <c r="E1100" s="57" t="s">
        <v>633</v>
      </c>
      <c r="F1100" s="57" t="s">
        <v>655</v>
      </c>
      <c r="G1100" s="57">
        <v>3</v>
      </c>
      <c r="H1100" s="57">
        <v>1</v>
      </c>
      <c r="I1100" s="57">
        <v>2.46</v>
      </c>
      <c r="J1100" s="57">
        <v>3.13</v>
      </c>
      <c r="K1100" s="57">
        <v>2.96</v>
      </c>
      <c r="L1100" s="57">
        <v>-0.5</v>
      </c>
      <c r="M1100" s="57">
        <v>18</v>
      </c>
      <c r="N1100" s="57">
        <v>17</v>
      </c>
      <c r="O1100" s="57">
        <v>0</v>
      </c>
      <c r="P1100" s="57">
        <v>8</v>
      </c>
      <c r="Q1100" s="57">
        <v>8</v>
      </c>
      <c r="R1100" s="57">
        <v>0</v>
      </c>
      <c r="S1100" s="57">
        <v>0</v>
      </c>
      <c r="T1100" s="57">
        <v>0</v>
      </c>
      <c r="U1100" s="57">
        <v>44.44</v>
      </c>
      <c r="V1100" s="57">
        <v>38.89</v>
      </c>
      <c r="W1100" s="57">
        <v>16.670000000000002</v>
      </c>
      <c r="X1100" s="57">
        <v>47.06</v>
      </c>
      <c r="Y1100" s="57">
        <v>29.41</v>
      </c>
      <c r="Z1100" s="57">
        <v>23.53</v>
      </c>
      <c r="AA1100" s="57">
        <v>50</v>
      </c>
      <c r="AB1100" s="57">
        <v>50</v>
      </c>
      <c r="AC1100" s="57">
        <v>15</v>
      </c>
      <c r="AD1100" s="57">
        <v>5</v>
      </c>
      <c r="AE1100" s="57">
        <v>46.67</v>
      </c>
      <c r="AF1100" s="57">
        <v>80</v>
      </c>
      <c r="AI1100" s="45">
        <f t="shared" si="257"/>
        <v>1.7960000000000007</v>
      </c>
      <c r="AJ1100" s="46">
        <f t="shared" si="258"/>
        <v>-1.7960000000000007</v>
      </c>
      <c r="AK1100" s="63" t="str">
        <f t="shared" si="259"/>
        <v>N</v>
      </c>
      <c r="AL1100" s="63" t="str">
        <f t="shared" si="260"/>
        <v>N</v>
      </c>
      <c r="AM1100" s="44" t="str">
        <f t="shared" si="261"/>
        <v>Win</v>
      </c>
      <c r="AN1100" s="44" t="str">
        <f t="shared" si="262"/>
        <v>Loss</v>
      </c>
      <c r="AO1100" s="44" t="str">
        <f t="shared" si="263"/>
        <v>Loss</v>
      </c>
      <c r="AP1100" s="44">
        <f t="shared" si="264"/>
        <v>73</v>
      </c>
      <c r="AQ1100" s="44">
        <f t="shared" si="265"/>
        <v>-50</v>
      </c>
      <c r="AR1100" s="44">
        <f t="shared" si="266"/>
        <v>-50</v>
      </c>
      <c r="AS1100" s="99" t="str">
        <f t="shared" si="267"/>
        <v>+</v>
      </c>
      <c r="AT1100" s="99" t="str">
        <f t="shared" si="268"/>
        <v>n/a</v>
      </c>
      <c r="AU1100" s="99" t="str">
        <f t="shared" si="269"/>
        <v>-</v>
      </c>
      <c r="AV1100" s="99" t="str">
        <f t="shared" si="270"/>
        <v>-</v>
      </c>
      <c r="AW1100" s="99" t="str">
        <f t="shared" si="271"/>
        <v>+</v>
      </c>
    </row>
    <row r="1101" spans="1:49" ht="15">
      <c r="A1101" s="56">
        <v>43624</v>
      </c>
      <c r="B1101" s="57" t="s">
        <v>629</v>
      </c>
      <c r="C1101" s="57" t="s">
        <v>630</v>
      </c>
      <c r="D1101" s="57" t="s">
        <v>3414</v>
      </c>
      <c r="E1101" s="57" t="s">
        <v>661</v>
      </c>
      <c r="F1101" s="57" t="s">
        <v>692</v>
      </c>
      <c r="G1101" s="57">
        <v>1</v>
      </c>
      <c r="H1101" s="57">
        <v>0</v>
      </c>
      <c r="I1101" s="57">
        <v>2.09</v>
      </c>
      <c r="J1101" s="57">
        <v>3.28</v>
      </c>
      <c r="K1101" s="57">
        <v>3.58</v>
      </c>
      <c r="L1101" s="57">
        <v>-1.49</v>
      </c>
      <c r="M1101" s="57">
        <v>18</v>
      </c>
      <c r="N1101" s="57">
        <v>18</v>
      </c>
      <c r="O1101" s="57">
        <v>0</v>
      </c>
      <c r="P1101" s="57">
        <v>8</v>
      </c>
      <c r="Q1101" s="57">
        <v>10</v>
      </c>
      <c r="R1101" s="57">
        <v>0</v>
      </c>
      <c r="S1101" s="57">
        <v>0</v>
      </c>
      <c r="T1101" s="57">
        <v>0</v>
      </c>
      <c r="U1101" s="57">
        <v>27.78</v>
      </c>
      <c r="V1101" s="57">
        <v>33.33</v>
      </c>
      <c r="W1101" s="57">
        <v>38.89</v>
      </c>
      <c r="X1101" s="57">
        <v>33.33</v>
      </c>
      <c r="Y1101" s="57">
        <v>27.78</v>
      </c>
      <c r="Z1101" s="57">
        <v>38.89</v>
      </c>
      <c r="AA1101" s="57">
        <v>50</v>
      </c>
      <c r="AB1101" s="57">
        <v>40</v>
      </c>
      <c r="AC1101" s="57">
        <v>14</v>
      </c>
      <c r="AD1101" s="57">
        <v>7</v>
      </c>
      <c r="AE1101" s="57">
        <v>35.71</v>
      </c>
      <c r="AF1101" s="57">
        <v>42.86</v>
      </c>
      <c r="AI1101" s="45">
        <f t="shared" si="257"/>
        <v>-0.55499999999999972</v>
      </c>
      <c r="AJ1101" s="46">
        <f t="shared" si="258"/>
        <v>0.55499999999999972</v>
      </c>
      <c r="AK1101" s="63" t="str">
        <f t="shared" si="259"/>
        <v>N</v>
      </c>
      <c r="AL1101" s="63" t="str">
        <f t="shared" si="260"/>
        <v>N</v>
      </c>
      <c r="AM1101" s="44" t="str">
        <f t="shared" si="261"/>
        <v>Win</v>
      </c>
      <c r="AN1101" s="44" t="str">
        <f t="shared" si="262"/>
        <v>Loss</v>
      </c>
      <c r="AO1101" s="44" t="str">
        <f t="shared" si="263"/>
        <v>Loss</v>
      </c>
      <c r="AP1101" s="44">
        <f t="shared" si="264"/>
        <v>54.5</v>
      </c>
      <c r="AQ1101" s="44">
        <f t="shared" si="265"/>
        <v>-50</v>
      </c>
      <c r="AR1101" s="44">
        <f t="shared" si="266"/>
        <v>-50</v>
      </c>
      <c r="AS1101" s="99" t="str">
        <f t="shared" si="267"/>
        <v>+</v>
      </c>
      <c r="AT1101" s="99" t="str">
        <f t="shared" si="268"/>
        <v>n/a</v>
      </c>
      <c r="AU1101" s="99" t="str">
        <f t="shared" si="269"/>
        <v>-</v>
      </c>
      <c r="AV1101" s="99" t="str">
        <f t="shared" si="270"/>
        <v>+</v>
      </c>
      <c r="AW1101" s="99" t="str">
        <f t="shared" si="271"/>
        <v>-</v>
      </c>
    </row>
    <row r="1102" spans="1:49" ht="15">
      <c r="A1102" s="56">
        <v>43624</v>
      </c>
      <c r="B1102" s="57" t="s">
        <v>461</v>
      </c>
      <c r="C1102" s="57" t="s">
        <v>1938</v>
      </c>
      <c r="D1102" s="57" t="s">
        <v>3415</v>
      </c>
      <c r="E1102" s="57" t="s">
        <v>1940</v>
      </c>
      <c r="F1102" s="57" t="s">
        <v>1977</v>
      </c>
      <c r="G1102" s="57">
        <v>0</v>
      </c>
      <c r="H1102" s="57">
        <v>3</v>
      </c>
      <c r="I1102" s="57">
        <v>1.76</v>
      </c>
      <c r="J1102" s="57">
        <v>4.25</v>
      </c>
      <c r="K1102" s="57">
        <v>3.48</v>
      </c>
      <c r="L1102" s="57">
        <v>-1.72</v>
      </c>
      <c r="M1102" s="57">
        <v>24</v>
      </c>
      <c r="N1102" s="57">
        <v>22</v>
      </c>
      <c r="O1102" s="57">
        <v>1</v>
      </c>
      <c r="P1102" s="57">
        <v>13</v>
      </c>
      <c r="Q1102" s="57">
        <v>12</v>
      </c>
      <c r="R1102" s="57">
        <v>100</v>
      </c>
      <c r="S1102" s="57">
        <v>0</v>
      </c>
      <c r="T1102" s="57">
        <v>0</v>
      </c>
      <c r="U1102" s="57">
        <v>54.17</v>
      </c>
      <c r="V1102" s="57">
        <v>8.33</v>
      </c>
      <c r="W1102" s="57">
        <v>37.5</v>
      </c>
      <c r="X1102" s="57">
        <v>36.36</v>
      </c>
      <c r="Y1102" s="57">
        <v>13.64</v>
      </c>
      <c r="Z1102" s="57">
        <v>50</v>
      </c>
      <c r="AA1102" s="57">
        <v>53.85</v>
      </c>
      <c r="AB1102" s="57">
        <v>33.33</v>
      </c>
      <c r="AC1102" s="57">
        <v>14</v>
      </c>
      <c r="AD1102" s="57">
        <v>9</v>
      </c>
      <c r="AE1102" s="57">
        <v>85.71</v>
      </c>
      <c r="AF1102" s="57">
        <v>77.78</v>
      </c>
      <c r="AI1102" s="45">
        <f t="shared" si="257"/>
        <v>35.531000000000006</v>
      </c>
      <c r="AJ1102" s="46">
        <f t="shared" si="258"/>
        <v>-35.531000000000006</v>
      </c>
      <c r="AK1102" s="63" t="str">
        <f t="shared" si="259"/>
        <v>Y</v>
      </c>
      <c r="AL1102" s="63" t="str">
        <f t="shared" si="260"/>
        <v>N</v>
      </c>
      <c r="AM1102" s="44" t="str">
        <f t="shared" si="261"/>
        <v>Loss</v>
      </c>
      <c r="AN1102" s="44" t="str">
        <f t="shared" si="262"/>
        <v>Loss</v>
      </c>
      <c r="AO1102" s="44" t="str">
        <f t="shared" si="263"/>
        <v>Win</v>
      </c>
      <c r="AP1102" s="44">
        <f t="shared" si="264"/>
        <v>-50</v>
      </c>
      <c r="AQ1102" s="44">
        <f t="shared" si="265"/>
        <v>-50</v>
      </c>
      <c r="AR1102" s="44">
        <f t="shared" si="266"/>
        <v>124</v>
      </c>
      <c r="AS1102" s="99" t="str">
        <f t="shared" si="267"/>
        <v>+</v>
      </c>
      <c r="AT1102" s="99" t="str">
        <f t="shared" si="268"/>
        <v>+</v>
      </c>
      <c r="AU1102" s="99" t="str">
        <f t="shared" si="269"/>
        <v>+</v>
      </c>
      <c r="AV1102" s="99" t="str">
        <f t="shared" si="270"/>
        <v>+</v>
      </c>
      <c r="AW1102" s="99" t="str">
        <f t="shared" si="271"/>
        <v>+</v>
      </c>
    </row>
    <row r="1103" spans="1:49" ht="15">
      <c r="A1103" s="56">
        <v>43624</v>
      </c>
      <c r="B1103" s="57" t="s">
        <v>461</v>
      </c>
      <c r="C1103" s="57" t="s">
        <v>745</v>
      </c>
      <c r="D1103" s="57" t="s">
        <v>3416</v>
      </c>
      <c r="E1103" s="57" t="s">
        <v>748</v>
      </c>
      <c r="F1103" s="57" t="s">
        <v>2293</v>
      </c>
      <c r="G1103" s="57">
        <v>1</v>
      </c>
      <c r="H1103" s="57">
        <v>0</v>
      </c>
      <c r="I1103" s="57">
        <v>2.76</v>
      </c>
      <c r="J1103" s="57">
        <v>3.37</v>
      </c>
      <c r="K1103" s="57">
        <v>2.25</v>
      </c>
      <c r="L1103" s="57">
        <v>0.51</v>
      </c>
      <c r="M1103" s="57">
        <v>29</v>
      </c>
      <c r="N1103" s="57">
        <v>27</v>
      </c>
      <c r="O1103" s="57">
        <v>1</v>
      </c>
      <c r="P1103" s="57">
        <v>15</v>
      </c>
      <c r="Q1103" s="57">
        <v>14</v>
      </c>
      <c r="R1103" s="57">
        <v>100</v>
      </c>
      <c r="S1103" s="57">
        <v>0</v>
      </c>
      <c r="T1103" s="57">
        <v>0</v>
      </c>
      <c r="U1103" s="57">
        <v>44.83</v>
      </c>
      <c r="V1103" s="57">
        <v>20.69</v>
      </c>
      <c r="W1103" s="57">
        <v>34.479999999999997</v>
      </c>
      <c r="X1103" s="57">
        <v>33.33</v>
      </c>
      <c r="Y1103" s="57">
        <v>29.63</v>
      </c>
      <c r="Z1103" s="57">
        <v>37.04</v>
      </c>
      <c r="AA1103" s="57">
        <v>46.67</v>
      </c>
      <c r="AB1103" s="57">
        <v>21.43</v>
      </c>
      <c r="AC1103" s="57">
        <v>15</v>
      </c>
      <c r="AD1103" s="57">
        <v>8</v>
      </c>
      <c r="AE1103" s="57">
        <v>60</v>
      </c>
      <c r="AF1103" s="57">
        <v>37.5</v>
      </c>
      <c r="AI1103" s="45">
        <f t="shared" si="257"/>
        <v>31.918000000000003</v>
      </c>
      <c r="AJ1103" s="46">
        <f t="shared" si="258"/>
        <v>-31.918000000000003</v>
      </c>
      <c r="AK1103" s="63" t="str">
        <f t="shared" si="259"/>
        <v>N</v>
      </c>
      <c r="AL1103" s="63" t="str">
        <f t="shared" si="260"/>
        <v>N</v>
      </c>
      <c r="AM1103" s="44" t="str">
        <f t="shared" si="261"/>
        <v>Win</v>
      </c>
      <c r="AN1103" s="44" t="str">
        <f t="shared" si="262"/>
        <v>Loss</v>
      </c>
      <c r="AO1103" s="44" t="str">
        <f t="shared" si="263"/>
        <v>Loss</v>
      </c>
      <c r="AP1103" s="44">
        <f t="shared" si="264"/>
        <v>88</v>
      </c>
      <c r="AQ1103" s="44">
        <f t="shared" si="265"/>
        <v>-50</v>
      </c>
      <c r="AR1103" s="44">
        <f t="shared" si="266"/>
        <v>-50</v>
      </c>
      <c r="AS1103" s="99" t="str">
        <f t="shared" si="267"/>
        <v>-</v>
      </c>
      <c r="AT1103" s="99" t="str">
        <f t="shared" si="268"/>
        <v>+</v>
      </c>
      <c r="AU1103" s="99" t="str">
        <f t="shared" si="269"/>
        <v>+</v>
      </c>
      <c r="AV1103" s="99" t="str">
        <f t="shared" si="270"/>
        <v>+</v>
      </c>
      <c r="AW1103" s="99" t="str">
        <f t="shared" si="271"/>
        <v>+</v>
      </c>
    </row>
    <row r="1104" spans="1:49" ht="15">
      <c r="A1104" s="56">
        <v>43624</v>
      </c>
      <c r="B1104" s="57" t="s">
        <v>461</v>
      </c>
      <c r="C1104" s="57" t="s">
        <v>1151</v>
      </c>
      <c r="D1104" s="57" t="s">
        <v>3417</v>
      </c>
      <c r="E1104" s="57" t="s">
        <v>2450</v>
      </c>
      <c r="F1104" s="57" t="s">
        <v>2447</v>
      </c>
      <c r="G1104" s="57">
        <v>1</v>
      </c>
      <c r="H1104" s="57">
        <v>2</v>
      </c>
      <c r="I1104" s="57">
        <v>2.16</v>
      </c>
      <c r="J1104" s="57">
        <v>3.25</v>
      </c>
      <c r="K1104" s="57">
        <v>3.08</v>
      </c>
      <c r="L1104" s="57">
        <v>-0.92</v>
      </c>
      <c r="M1104" s="57">
        <v>27</v>
      </c>
      <c r="N1104" s="57">
        <v>26</v>
      </c>
      <c r="O1104" s="57">
        <v>1</v>
      </c>
      <c r="P1104" s="57">
        <v>15</v>
      </c>
      <c r="Q1104" s="57">
        <v>15</v>
      </c>
      <c r="R1104" s="57">
        <v>0</v>
      </c>
      <c r="S1104" s="57">
        <v>0</v>
      </c>
      <c r="T1104" s="57">
        <v>100</v>
      </c>
      <c r="U1104" s="57">
        <v>37.04</v>
      </c>
      <c r="V1104" s="57">
        <v>22.22</v>
      </c>
      <c r="W1104" s="57">
        <v>40.74</v>
      </c>
      <c r="X1104" s="57">
        <v>46.15</v>
      </c>
      <c r="Y1104" s="57">
        <v>11.54</v>
      </c>
      <c r="Z1104" s="57">
        <v>42.31</v>
      </c>
      <c r="AA1104" s="57">
        <v>46.67</v>
      </c>
      <c r="AB1104" s="57">
        <v>33.33</v>
      </c>
      <c r="AC1104" s="57">
        <v>15</v>
      </c>
      <c r="AD1104" s="57">
        <v>18</v>
      </c>
      <c r="AE1104" s="57">
        <v>53.33</v>
      </c>
      <c r="AF1104" s="57">
        <v>44.44</v>
      </c>
      <c r="AI1104" s="45">
        <f t="shared" si="257"/>
        <v>-30.439999999999998</v>
      </c>
      <c r="AJ1104" s="46">
        <f t="shared" si="258"/>
        <v>30.439999999999998</v>
      </c>
      <c r="AK1104" s="63" t="str">
        <f t="shared" si="259"/>
        <v>N</v>
      </c>
      <c r="AL1104" s="63" t="str">
        <f t="shared" si="260"/>
        <v>N</v>
      </c>
      <c r="AM1104" s="44" t="str">
        <f t="shared" si="261"/>
        <v>Loss</v>
      </c>
      <c r="AN1104" s="44" t="str">
        <f t="shared" si="262"/>
        <v>Loss</v>
      </c>
      <c r="AO1104" s="44" t="str">
        <f t="shared" si="263"/>
        <v>Win</v>
      </c>
      <c r="AP1104" s="44">
        <f t="shared" si="264"/>
        <v>-50</v>
      </c>
      <c r="AQ1104" s="44">
        <f t="shared" si="265"/>
        <v>-50</v>
      </c>
      <c r="AR1104" s="44">
        <f t="shared" si="266"/>
        <v>104</v>
      </c>
      <c r="AS1104" s="99" t="str">
        <f t="shared" si="267"/>
        <v>+</v>
      </c>
      <c r="AT1104" s="99" t="str">
        <f t="shared" si="268"/>
        <v>-</v>
      </c>
      <c r="AU1104" s="99" t="str">
        <f t="shared" si="269"/>
        <v>-</v>
      </c>
      <c r="AV1104" s="99" t="str">
        <f t="shared" si="270"/>
        <v>+</v>
      </c>
      <c r="AW1104" s="99" t="str">
        <f t="shared" si="271"/>
        <v>-</v>
      </c>
    </row>
    <row r="1105" spans="1:49" ht="15">
      <c r="A1105" s="56">
        <v>43624</v>
      </c>
      <c r="B1105" s="57" t="s">
        <v>634</v>
      </c>
      <c r="C1105" s="57" t="s">
        <v>666</v>
      </c>
      <c r="D1105" s="57" t="s">
        <v>3418</v>
      </c>
      <c r="E1105" s="57" t="s">
        <v>1956</v>
      </c>
      <c r="F1105" s="57" t="s">
        <v>1899</v>
      </c>
      <c r="G1105" s="57">
        <v>1</v>
      </c>
      <c r="H1105" s="57">
        <v>3</v>
      </c>
      <c r="I1105" s="57">
        <v>5.13</v>
      </c>
      <c r="J1105" s="57">
        <v>4.37</v>
      </c>
      <c r="K1105" s="57">
        <v>1.52</v>
      </c>
      <c r="L1105" s="57">
        <v>3.61</v>
      </c>
      <c r="M1105" s="57">
        <v>15</v>
      </c>
      <c r="N1105" s="57">
        <v>18</v>
      </c>
      <c r="O1105" s="57">
        <v>1</v>
      </c>
      <c r="P1105" s="57">
        <v>8</v>
      </c>
      <c r="Q1105" s="57">
        <v>5</v>
      </c>
      <c r="R1105" s="57">
        <v>0</v>
      </c>
      <c r="S1105" s="57">
        <v>0</v>
      </c>
      <c r="T1105" s="57">
        <v>100</v>
      </c>
      <c r="U1105" s="57">
        <v>13.33</v>
      </c>
      <c r="V1105" s="57">
        <v>26.67</v>
      </c>
      <c r="W1105" s="57">
        <v>60</v>
      </c>
      <c r="X1105" s="57">
        <v>66.67</v>
      </c>
      <c r="Y1105" s="57">
        <v>22.22</v>
      </c>
      <c r="Z1105" s="57">
        <v>11.11</v>
      </c>
      <c r="AA1105" s="57">
        <v>12.5</v>
      </c>
      <c r="AB1105" s="57">
        <v>40</v>
      </c>
      <c r="AC1105" s="57">
        <v>2</v>
      </c>
      <c r="AD1105" s="57">
        <v>16</v>
      </c>
      <c r="AE1105" s="57">
        <v>0</v>
      </c>
      <c r="AF1105" s="57">
        <v>75</v>
      </c>
      <c r="AI1105" s="45">
        <f t="shared" si="257"/>
        <v>-50.001000000000005</v>
      </c>
      <c r="AJ1105" s="46">
        <f t="shared" si="258"/>
        <v>50.001000000000005</v>
      </c>
      <c r="AK1105" s="63" t="str">
        <f t="shared" si="259"/>
        <v>N</v>
      </c>
      <c r="AL1105" s="63" t="str">
        <f t="shared" si="260"/>
        <v>Y</v>
      </c>
      <c r="AM1105" s="44" t="str">
        <f t="shared" si="261"/>
        <v>Loss</v>
      </c>
      <c r="AN1105" s="44" t="str">
        <f t="shared" si="262"/>
        <v>Loss</v>
      </c>
      <c r="AO1105" s="44" t="str">
        <f t="shared" si="263"/>
        <v>Win</v>
      </c>
      <c r="AP1105" s="44">
        <f t="shared" si="264"/>
        <v>-50</v>
      </c>
      <c r="AQ1105" s="44">
        <f t="shared" si="265"/>
        <v>-50</v>
      </c>
      <c r="AR1105" s="44">
        <f t="shared" si="266"/>
        <v>26</v>
      </c>
      <c r="AS1105" s="99" t="str">
        <f t="shared" si="267"/>
        <v>-</v>
      </c>
      <c r="AT1105" s="99" t="str">
        <f t="shared" si="268"/>
        <v>-</v>
      </c>
      <c r="AU1105" s="99" t="str">
        <f t="shared" si="269"/>
        <v>-</v>
      </c>
      <c r="AV1105" s="99" t="str">
        <f t="shared" si="270"/>
        <v>-</v>
      </c>
      <c r="AW1105" s="99" t="str">
        <f t="shared" si="271"/>
        <v>-</v>
      </c>
    </row>
    <row r="1106" spans="1:49" ht="15">
      <c r="A1106" s="56">
        <v>43624</v>
      </c>
      <c r="B1106" s="57" t="s">
        <v>629</v>
      </c>
      <c r="C1106" s="57" t="s">
        <v>630</v>
      </c>
      <c r="D1106" s="57" t="s">
        <v>3419</v>
      </c>
      <c r="E1106" s="57" t="s">
        <v>1863</v>
      </c>
      <c r="F1106" s="57" t="s">
        <v>657</v>
      </c>
      <c r="G1106" s="57">
        <v>1</v>
      </c>
      <c r="H1106" s="57">
        <v>1</v>
      </c>
      <c r="I1106" s="57">
        <v>3.04</v>
      </c>
      <c r="J1106" s="57">
        <v>3.53</v>
      </c>
      <c r="K1106" s="57">
        <v>2.21</v>
      </c>
      <c r="L1106" s="57">
        <v>0.83</v>
      </c>
      <c r="M1106" s="57">
        <v>18</v>
      </c>
      <c r="N1106" s="57">
        <v>21</v>
      </c>
      <c r="O1106" s="57">
        <v>0</v>
      </c>
      <c r="P1106" s="57">
        <v>8</v>
      </c>
      <c r="Q1106" s="57">
        <v>11</v>
      </c>
      <c r="R1106" s="57">
        <v>0</v>
      </c>
      <c r="S1106" s="57">
        <v>0</v>
      </c>
      <c r="T1106" s="57">
        <v>0</v>
      </c>
      <c r="U1106" s="57">
        <v>27.78</v>
      </c>
      <c r="V1106" s="57">
        <v>16.670000000000002</v>
      </c>
      <c r="W1106" s="57">
        <v>55.56</v>
      </c>
      <c r="X1106" s="57">
        <v>42.86</v>
      </c>
      <c r="Y1106" s="57">
        <v>19.05</v>
      </c>
      <c r="Z1106" s="57">
        <v>38.1</v>
      </c>
      <c r="AA1106" s="57">
        <v>12.5</v>
      </c>
      <c r="AB1106" s="57">
        <v>36.36</v>
      </c>
      <c r="AC1106" s="57">
        <v>5</v>
      </c>
      <c r="AD1106" s="57">
        <v>15</v>
      </c>
      <c r="AE1106" s="57">
        <v>40</v>
      </c>
      <c r="AF1106" s="57">
        <v>53.33</v>
      </c>
      <c r="AI1106" s="45">
        <f t="shared" si="257"/>
        <v>-6.7460000000000022</v>
      </c>
      <c r="AJ1106" s="46">
        <f t="shared" si="258"/>
        <v>6.7460000000000022</v>
      </c>
      <c r="AK1106" s="63" t="str">
        <f t="shared" si="259"/>
        <v>N</v>
      </c>
      <c r="AL1106" s="63" t="str">
        <f t="shared" si="260"/>
        <v>N</v>
      </c>
      <c r="AM1106" s="44" t="str">
        <f t="shared" si="261"/>
        <v>Loss</v>
      </c>
      <c r="AN1106" s="44" t="str">
        <f t="shared" si="262"/>
        <v>Win</v>
      </c>
      <c r="AO1106" s="44" t="str">
        <f t="shared" si="263"/>
        <v>Loss</v>
      </c>
      <c r="AP1106" s="44">
        <f t="shared" si="264"/>
        <v>-50</v>
      </c>
      <c r="AQ1106" s="44">
        <f t="shared" si="265"/>
        <v>126.5</v>
      </c>
      <c r="AR1106" s="44">
        <f t="shared" si="266"/>
        <v>-50</v>
      </c>
      <c r="AS1106" s="99" t="str">
        <f t="shared" si="267"/>
        <v>-</v>
      </c>
      <c r="AT1106" s="99" t="str">
        <f t="shared" si="268"/>
        <v>n/a</v>
      </c>
      <c r="AU1106" s="99" t="str">
        <f t="shared" si="269"/>
        <v>-</v>
      </c>
      <c r="AV1106" s="99" t="str">
        <f t="shared" si="270"/>
        <v>-</v>
      </c>
      <c r="AW1106" s="99" t="str">
        <f t="shared" si="271"/>
        <v>-</v>
      </c>
    </row>
    <row r="1107" spans="1:49" ht="15">
      <c r="A1107" s="56">
        <v>43624</v>
      </c>
      <c r="B1107" s="57" t="s">
        <v>461</v>
      </c>
      <c r="C1107" s="57" t="s">
        <v>1151</v>
      </c>
      <c r="D1107" s="57" t="s">
        <v>3420</v>
      </c>
      <c r="E1107" s="57" t="s">
        <v>2297</v>
      </c>
      <c r="F1107" s="57" t="s">
        <v>2452</v>
      </c>
      <c r="G1107" s="57">
        <v>3</v>
      </c>
      <c r="H1107" s="57">
        <v>1</v>
      </c>
      <c r="I1107" s="57">
        <v>2.34</v>
      </c>
      <c r="J1107" s="57">
        <v>3.73</v>
      </c>
      <c r="K1107" s="57">
        <v>2.4900000000000002</v>
      </c>
      <c r="L1107" s="57">
        <v>-0.15</v>
      </c>
      <c r="M1107" s="57">
        <v>27</v>
      </c>
      <c r="N1107" s="57">
        <v>25</v>
      </c>
      <c r="O1107" s="57">
        <v>1</v>
      </c>
      <c r="P1107" s="57">
        <v>14</v>
      </c>
      <c r="Q1107" s="57">
        <v>14</v>
      </c>
      <c r="R1107" s="57">
        <v>100</v>
      </c>
      <c r="S1107" s="57">
        <v>0</v>
      </c>
      <c r="T1107" s="57">
        <v>0</v>
      </c>
      <c r="U1107" s="57">
        <v>62.96</v>
      </c>
      <c r="V1107" s="57">
        <v>22.22</v>
      </c>
      <c r="W1107" s="57">
        <v>14.81</v>
      </c>
      <c r="X1107" s="57">
        <v>56</v>
      </c>
      <c r="Y1107" s="57">
        <v>28</v>
      </c>
      <c r="Z1107" s="57">
        <v>16</v>
      </c>
      <c r="AA1107" s="57">
        <v>78.569999999999993</v>
      </c>
      <c r="AB1107" s="57">
        <v>57.14</v>
      </c>
      <c r="AC1107" s="57">
        <v>25</v>
      </c>
      <c r="AD1107" s="57">
        <v>19</v>
      </c>
      <c r="AE1107" s="57">
        <v>68</v>
      </c>
      <c r="AF1107" s="57">
        <v>57.89</v>
      </c>
      <c r="AI1107" s="45">
        <f t="shared" si="257"/>
        <v>31.051999999999992</v>
      </c>
      <c r="AJ1107" s="46">
        <f t="shared" si="258"/>
        <v>-31.051999999999992</v>
      </c>
      <c r="AK1107" s="63" t="str">
        <f t="shared" si="259"/>
        <v>N</v>
      </c>
      <c r="AL1107" s="63" t="str">
        <f t="shared" si="260"/>
        <v>N</v>
      </c>
      <c r="AM1107" s="44" t="str">
        <f t="shared" si="261"/>
        <v>Win</v>
      </c>
      <c r="AN1107" s="44" t="str">
        <f t="shared" si="262"/>
        <v>Loss</v>
      </c>
      <c r="AO1107" s="44" t="str">
        <f t="shared" si="263"/>
        <v>Loss</v>
      </c>
      <c r="AP1107" s="44">
        <f t="shared" si="264"/>
        <v>67</v>
      </c>
      <c r="AQ1107" s="44">
        <f t="shared" si="265"/>
        <v>-50</v>
      </c>
      <c r="AR1107" s="44">
        <f t="shared" si="266"/>
        <v>-50</v>
      </c>
      <c r="AS1107" s="99" t="str">
        <f t="shared" si="267"/>
        <v>+</v>
      </c>
      <c r="AT1107" s="99" t="str">
        <f t="shared" si="268"/>
        <v>+</v>
      </c>
      <c r="AU1107" s="99" t="str">
        <f t="shared" si="269"/>
        <v>+</v>
      </c>
      <c r="AV1107" s="99" t="str">
        <f t="shared" si="270"/>
        <v>+</v>
      </c>
      <c r="AW1107" s="99" t="str">
        <f t="shared" si="271"/>
        <v>+</v>
      </c>
    </row>
    <row r="1108" spans="1:49" ht="15">
      <c r="A1108" s="56">
        <v>43624</v>
      </c>
      <c r="B1108" s="57" t="s">
        <v>420</v>
      </c>
      <c r="C1108" s="57" t="s">
        <v>425</v>
      </c>
      <c r="D1108" s="57" t="s">
        <v>3421</v>
      </c>
      <c r="E1108" s="57" t="s">
        <v>2070</v>
      </c>
      <c r="F1108" s="57" t="s">
        <v>2317</v>
      </c>
      <c r="G1108" s="57">
        <v>3</v>
      </c>
      <c r="H1108" s="57">
        <v>1</v>
      </c>
      <c r="I1108" s="57">
        <v>2.98</v>
      </c>
      <c r="J1108" s="57">
        <v>3.7</v>
      </c>
      <c r="K1108" s="57">
        <v>2.02</v>
      </c>
      <c r="L1108" s="57">
        <v>0.96</v>
      </c>
      <c r="M1108" s="57">
        <v>29</v>
      </c>
      <c r="N1108" s="57">
        <v>40</v>
      </c>
      <c r="O1108" s="57">
        <v>0</v>
      </c>
      <c r="P1108" s="57">
        <v>13</v>
      </c>
      <c r="Q1108" s="57">
        <v>20</v>
      </c>
      <c r="R1108" s="57">
        <v>0</v>
      </c>
      <c r="S1108" s="57">
        <v>0</v>
      </c>
      <c r="T1108" s="57">
        <v>0</v>
      </c>
      <c r="U1108" s="57">
        <v>51.72</v>
      </c>
      <c r="V1108" s="57">
        <v>24.14</v>
      </c>
      <c r="W1108" s="57">
        <v>24.14</v>
      </c>
      <c r="X1108" s="57">
        <v>37.5</v>
      </c>
      <c r="Y1108" s="57">
        <v>12.5</v>
      </c>
      <c r="Z1108" s="57">
        <v>50</v>
      </c>
      <c r="AA1108" s="57">
        <v>61.54</v>
      </c>
      <c r="AB1108" s="57">
        <v>20</v>
      </c>
      <c r="AC1108" s="57">
        <v>25</v>
      </c>
      <c r="AD1108" s="57">
        <v>13</v>
      </c>
      <c r="AE1108" s="57">
        <v>56</v>
      </c>
      <c r="AF1108" s="57">
        <v>53.85</v>
      </c>
      <c r="AI1108" s="45">
        <f t="shared" si="257"/>
        <v>9.18</v>
      </c>
      <c r="AJ1108" s="46">
        <f t="shared" si="258"/>
        <v>-9.18</v>
      </c>
      <c r="AK1108" s="63" t="str">
        <f t="shared" si="259"/>
        <v>N</v>
      </c>
      <c r="AL1108" s="63" t="str">
        <f t="shared" si="260"/>
        <v>N</v>
      </c>
      <c r="AM1108" s="44" t="str">
        <f t="shared" si="261"/>
        <v>Win</v>
      </c>
      <c r="AN1108" s="44" t="str">
        <f t="shared" si="262"/>
        <v>Loss</v>
      </c>
      <c r="AO1108" s="44" t="str">
        <f t="shared" si="263"/>
        <v>Loss</v>
      </c>
      <c r="AP1108" s="44">
        <f t="shared" si="264"/>
        <v>99</v>
      </c>
      <c r="AQ1108" s="44">
        <f t="shared" si="265"/>
        <v>-50</v>
      </c>
      <c r="AR1108" s="44">
        <f t="shared" si="266"/>
        <v>-50</v>
      </c>
      <c r="AS1108" s="99" t="str">
        <f t="shared" si="267"/>
        <v>-</v>
      </c>
      <c r="AT1108" s="99" t="str">
        <f t="shared" si="268"/>
        <v>n/a</v>
      </c>
      <c r="AU1108" s="99" t="str">
        <f t="shared" si="269"/>
        <v>+</v>
      </c>
      <c r="AV1108" s="99" t="str">
        <f t="shared" si="270"/>
        <v>+</v>
      </c>
      <c r="AW1108" s="99" t="str">
        <f t="shared" si="271"/>
        <v>+</v>
      </c>
    </row>
    <row r="1109" spans="1:49" ht="15">
      <c r="A1109" s="56">
        <v>43624</v>
      </c>
      <c r="B1109" s="57" t="s">
        <v>420</v>
      </c>
      <c r="C1109" s="57" t="s">
        <v>3050</v>
      </c>
      <c r="D1109" s="57" t="s">
        <v>3422</v>
      </c>
      <c r="E1109" s="57" t="s">
        <v>3423</v>
      </c>
      <c r="F1109" s="57" t="s">
        <v>3424</v>
      </c>
      <c r="G1109" s="57">
        <v>2</v>
      </c>
      <c r="H1109" s="57">
        <v>0</v>
      </c>
      <c r="I1109" s="57">
        <v>3.87</v>
      </c>
      <c r="J1109" s="57">
        <v>4.75</v>
      </c>
      <c r="K1109" s="57">
        <v>1.59</v>
      </c>
      <c r="L1109" s="57">
        <v>2.2799999999999998</v>
      </c>
      <c r="M1109" s="57">
        <v>0</v>
      </c>
      <c r="N1109" s="57">
        <v>0</v>
      </c>
      <c r="O1109" s="57">
        <v>0</v>
      </c>
      <c r="P1109" s="57">
        <v>0</v>
      </c>
      <c r="Q1109" s="57">
        <v>0</v>
      </c>
      <c r="R1109" s="57">
        <v>0</v>
      </c>
      <c r="S1109" s="57">
        <v>0</v>
      </c>
      <c r="T1109" s="57">
        <v>0</v>
      </c>
      <c r="U1109" s="57">
        <v>0</v>
      </c>
      <c r="V1109" s="57">
        <v>0</v>
      </c>
      <c r="W1109" s="57">
        <v>0</v>
      </c>
      <c r="X1109" s="57">
        <v>0</v>
      </c>
      <c r="Y1109" s="57">
        <v>0</v>
      </c>
      <c r="Z1109" s="57">
        <v>0</v>
      </c>
      <c r="AA1109" s="57">
        <v>0</v>
      </c>
      <c r="AB1109" s="57">
        <v>0</v>
      </c>
      <c r="AC1109" s="57">
        <v>0</v>
      </c>
      <c r="AD1109" s="57">
        <v>0</v>
      </c>
      <c r="AE1109" s="57">
        <v>0</v>
      </c>
      <c r="AF1109" s="57">
        <v>0</v>
      </c>
      <c r="AI1109" s="45">
        <f t="shared" si="257"/>
        <v>0</v>
      </c>
      <c r="AJ1109" s="46">
        <f t="shared" si="258"/>
        <v>0</v>
      </c>
      <c r="AK1109" s="63" t="str">
        <f t="shared" si="259"/>
        <v>N</v>
      </c>
      <c r="AL1109" s="63" t="str">
        <f t="shared" si="260"/>
        <v>N</v>
      </c>
      <c r="AM1109" s="44" t="str">
        <f t="shared" si="261"/>
        <v>Win</v>
      </c>
      <c r="AN1109" s="44" t="str">
        <f t="shared" si="262"/>
        <v>Loss</v>
      </c>
      <c r="AO1109" s="44" t="str">
        <f t="shared" si="263"/>
        <v>Loss</v>
      </c>
      <c r="AP1109" s="44">
        <f t="shared" si="264"/>
        <v>143.5</v>
      </c>
      <c r="AQ1109" s="44">
        <f t="shared" si="265"/>
        <v>-50</v>
      </c>
      <c r="AR1109" s="44">
        <f t="shared" si="266"/>
        <v>-50</v>
      </c>
      <c r="AS1109" s="99" t="str">
        <f t="shared" si="267"/>
        <v>-</v>
      </c>
      <c r="AT1109" s="99" t="str">
        <f t="shared" si="268"/>
        <v>n/a</v>
      </c>
      <c r="AU1109" s="99" t="str">
        <f t="shared" si="269"/>
        <v>-</v>
      </c>
      <c r="AV1109" s="99" t="str">
        <f t="shared" si="270"/>
        <v>-</v>
      </c>
      <c r="AW1109" s="99" t="str">
        <f t="shared" si="271"/>
        <v>-</v>
      </c>
    </row>
    <row r="1110" spans="1:49" ht="15">
      <c r="A1110" s="56">
        <v>43624</v>
      </c>
      <c r="B1110" s="57" t="s">
        <v>629</v>
      </c>
      <c r="C1110" s="57" t="s">
        <v>630</v>
      </c>
      <c r="D1110" s="57" t="s">
        <v>3425</v>
      </c>
      <c r="E1110" s="57" t="s">
        <v>658</v>
      </c>
      <c r="F1110" s="57" t="s">
        <v>660</v>
      </c>
      <c r="G1110" s="57">
        <v>1</v>
      </c>
      <c r="H1110" s="57">
        <v>1</v>
      </c>
      <c r="I1110" s="57">
        <v>3.66</v>
      </c>
      <c r="J1110" s="57">
        <v>3.55</v>
      </c>
      <c r="K1110" s="57">
        <v>1.96</v>
      </c>
      <c r="L1110" s="57">
        <v>1.7</v>
      </c>
      <c r="M1110" s="57">
        <v>16</v>
      </c>
      <c r="N1110" s="57">
        <v>18</v>
      </c>
      <c r="O1110" s="57">
        <v>0</v>
      </c>
      <c r="P1110" s="57">
        <v>8</v>
      </c>
      <c r="Q1110" s="57">
        <v>11</v>
      </c>
      <c r="R1110" s="57">
        <v>0</v>
      </c>
      <c r="S1110" s="57">
        <v>0</v>
      </c>
      <c r="T1110" s="57">
        <v>0</v>
      </c>
      <c r="U1110" s="57">
        <v>37.5</v>
      </c>
      <c r="V1110" s="57">
        <v>31.25</v>
      </c>
      <c r="W1110" s="57">
        <v>31.25</v>
      </c>
      <c r="X1110" s="57">
        <v>38.89</v>
      </c>
      <c r="Y1110" s="57">
        <v>33.33</v>
      </c>
      <c r="Z1110" s="57">
        <v>27.78</v>
      </c>
      <c r="AA1110" s="57">
        <v>62.5</v>
      </c>
      <c r="AB1110" s="57">
        <v>36.36</v>
      </c>
      <c r="AC1110" s="57">
        <v>4</v>
      </c>
      <c r="AD1110" s="57">
        <v>15</v>
      </c>
      <c r="AE1110" s="57">
        <v>25</v>
      </c>
      <c r="AF1110" s="57">
        <v>46.67</v>
      </c>
      <c r="AI1110" s="45">
        <f t="shared" si="257"/>
        <v>-1.1799999999999997</v>
      </c>
      <c r="AJ1110" s="46">
        <f t="shared" si="258"/>
        <v>1.1799999999999997</v>
      </c>
      <c r="AK1110" s="63" t="str">
        <f t="shared" si="259"/>
        <v>N</v>
      </c>
      <c r="AL1110" s="63" t="str">
        <f t="shared" si="260"/>
        <v>N</v>
      </c>
      <c r="AM1110" s="44" t="str">
        <f t="shared" si="261"/>
        <v>Loss</v>
      </c>
      <c r="AN1110" s="44" t="str">
        <f t="shared" si="262"/>
        <v>Win</v>
      </c>
      <c r="AO1110" s="44" t="str">
        <f t="shared" si="263"/>
        <v>Loss</v>
      </c>
      <c r="AP1110" s="44">
        <f t="shared" si="264"/>
        <v>-50</v>
      </c>
      <c r="AQ1110" s="44">
        <f t="shared" si="265"/>
        <v>127.5</v>
      </c>
      <c r="AR1110" s="44">
        <f t="shared" si="266"/>
        <v>-50</v>
      </c>
      <c r="AS1110" s="99" t="str">
        <f t="shared" si="267"/>
        <v>-</v>
      </c>
      <c r="AT1110" s="99" t="str">
        <f t="shared" si="268"/>
        <v>n/a</v>
      </c>
      <c r="AU1110" s="99" t="str">
        <f t="shared" si="269"/>
        <v>-</v>
      </c>
      <c r="AV1110" s="99" t="str">
        <f t="shared" si="270"/>
        <v>+</v>
      </c>
      <c r="AW1110" s="99" t="str">
        <f t="shared" si="271"/>
        <v>-</v>
      </c>
    </row>
    <row r="1111" spans="1:49" ht="15">
      <c r="A1111" s="56">
        <v>43624</v>
      </c>
      <c r="B1111" s="57" t="s">
        <v>272</v>
      </c>
      <c r="C1111" s="57" t="s">
        <v>373</v>
      </c>
      <c r="D1111" s="57" t="s">
        <v>3426</v>
      </c>
      <c r="E1111" s="57" t="s">
        <v>1012</v>
      </c>
      <c r="F1111" s="57" t="s">
        <v>3427</v>
      </c>
      <c r="G1111" s="57">
        <v>8</v>
      </c>
      <c r="H1111" s="57">
        <v>1</v>
      </c>
      <c r="I1111" s="57">
        <v>1.05</v>
      </c>
      <c r="J1111" s="57">
        <v>11.88</v>
      </c>
      <c r="K1111" s="57">
        <v>18.87</v>
      </c>
      <c r="L1111" s="57">
        <v>-17.82</v>
      </c>
      <c r="M1111" s="57">
        <v>30</v>
      </c>
      <c r="N1111" s="57">
        <v>7</v>
      </c>
      <c r="O1111" s="57">
        <v>0</v>
      </c>
      <c r="P1111" s="57">
        <v>16</v>
      </c>
      <c r="Q1111" s="57">
        <v>4</v>
      </c>
      <c r="R1111" s="57">
        <v>0</v>
      </c>
      <c r="S1111" s="57">
        <v>0</v>
      </c>
      <c r="T1111" s="57">
        <v>0</v>
      </c>
      <c r="U1111" s="57">
        <v>60</v>
      </c>
      <c r="V1111" s="57">
        <v>13.33</v>
      </c>
      <c r="W1111" s="57">
        <v>26.67</v>
      </c>
      <c r="X1111" s="57">
        <v>0</v>
      </c>
      <c r="Y1111" s="57">
        <v>28.57</v>
      </c>
      <c r="Z1111" s="57">
        <v>71.430000000000007</v>
      </c>
      <c r="AA1111" s="57">
        <v>62.5</v>
      </c>
      <c r="AB1111" s="57">
        <v>0</v>
      </c>
      <c r="AC1111" s="57">
        <v>21</v>
      </c>
      <c r="AD1111" s="57">
        <v>0</v>
      </c>
      <c r="AE1111" s="57">
        <v>57.14</v>
      </c>
      <c r="AF1111" s="57">
        <v>0</v>
      </c>
      <c r="AI1111" s="45">
        <f t="shared" si="257"/>
        <v>19.428000000000001</v>
      </c>
      <c r="AJ1111" s="46">
        <f t="shared" si="258"/>
        <v>-19.428000000000001</v>
      </c>
      <c r="AK1111" s="63" t="str">
        <f t="shared" si="259"/>
        <v>N</v>
      </c>
      <c r="AL1111" s="63" t="str">
        <f t="shared" si="260"/>
        <v>N</v>
      </c>
      <c r="AM1111" s="44" t="str">
        <f t="shared" si="261"/>
        <v>Win</v>
      </c>
      <c r="AN1111" s="44" t="str">
        <f t="shared" si="262"/>
        <v>Loss</v>
      </c>
      <c r="AO1111" s="44" t="str">
        <f t="shared" si="263"/>
        <v>Loss</v>
      </c>
      <c r="AP1111" s="44">
        <f t="shared" si="264"/>
        <v>2.5</v>
      </c>
      <c r="AQ1111" s="44">
        <f t="shared" si="265"/>
        <v>-50</v>
      </c>
      <c r="AR1111" s="44">
        <f t="shared" si="266"/>
        <v>-50</v>
      </c>
      <c r="AS1111" s="99" t="str">
        <f t="shared" si="267"/>
        <v>+</v>
      </c>
      <c r="AT1111" s="99" t="str">
        <f t="shared" si="268"/>
        <v>n/a</v>
      </c>
      <c r="AU1111" s="99" t="str">
        <f t="shared" si="269"/>
        <v>+</v>
      </c>
      <c r="AV1111" s="99" t="str">
        <f t="shared" si="270"/>
        <v>+</v>
      </c>
      <c r="AW1111" s="99" t="str">
        <f t="shared" si="271"/>
        <v>+</v>
      </c>
    </row>
    <row r="1112" spans="1:49" ht="15">
      <c r="A1112" s="56">
        <v>43624</v>
      </c>
      <c r="B1112" s="57" t="s">
        <v>683</v>
      </c>
      <c r="C1112" s="57" t="s">
        <v>710</v>
      </c>
      <c r="D1112" s="57" t="s">
        <v>3428</v>
      </c>
      <c r="E1112" s="57" t="s">
        <v>3429</v>
      </c>
      <c r="F1112" s="57" t="s">
        <v>802</v>
      </c>
      <c r="G1112" s="57">
        <v>0</v>
      </c>
      <c r="H1112" s="57">
        <v>0</v>
      </c>
      <c r="I1112" s="57">
        <v>2.3199999999999998</v>
      </c>
      <c r="J1112" s="57">
        <v>3.06</v>
      </c>
      <c r="K1112" s="57">
        <v>2.82</v>
      </c>
      <c r="L1112" s="57">
        <v>-0.5</v>
      </c>
      <c r="M1112" s="57">
        <v>11</v>
      </c>
      <c r="N1112" s="57">
        <v>13</v>
      </c>
      <c r="O1112" s="57">
        <v>0</v>
      </c>
      <c r="P1112" s="57">
        <v>7</v>
      </c>
      <c r="Q1112" s="57">
        <v>7</v>
      </c>
      <c r="R1112" s="57">
        <v>0</v>
      </c>
      <c r="S1112" s="57">
        <v>0</v>
      </c>
      <c r="T1112" s="57">
        <v>0</v>
      </c>
      <c r="U1112" s="57">
        <v>45.45</v>
      </c>
      <c r="V1112" s="57">
        <v>9.09</v>
      </c>
      <c r="W1112" s="57">
        <v>45.45</v>
      </c>
      <c r="X1112" s="57">
        <v>53.85</v>
      </c>
      <c r="Y1112" s="57">
        <v>30.77</v>
      </c>
      <c r="Z1112" s="57">
        <v>15.38</v>
      </c>
      <c r="AA1112" s="57">
        <v>42.86</v>
      </c>
      <c r="AB1112" s="57">
        <v>28.57</v>
      </c>
      <c r="AC1112" s="57">
        <v>6</v>
      </c>
      <c r="AD1112" s="57">
        <v>9</v>
      </c>
      <c r="AE1112" s="57">
        <v>50</v>
      </c>
      <c r="AF1112" s="57">
        <v>66.67</v>
      </c>
      <c r="AI1112" s="45">
        <f t="shared" si="257"/>
        <v>-9.8620000000000001</v>
      </c>
      <c r="AJ1112" s="46">
        <f t="shared" si="258"/>
        <v>9.8620000000000001</v>
      </c>
      <c r="AK1112" s="63" t="str">
        <f t="shared" si="259"/>
        <v>N</v>
      </c>
      <c r="AL1112" s="63" t="str">
        <f t="shared" si="260"/>
        <v>N</v>
      </c>
      <c r="AM1112" s="44" t="str">
        <f t="shared" si="261"/>
        <v>Loss</v>
      </c>
      <c r="AN1112" s="44" t="str">
        <f t="shared" si="262"/>
        <v>Win</v>
      </c>
      <c r="AO1112" s="44" t="str">
        <f t="shared" si="263"/>
        <v>Loss</v>
      </c>
      <c r="AP1112" s="44">
        <f t="shared" si="264"/>
        <v>-50</v>
      </c>
      <c r="AQ1112" s="44">
        <f t="shared" si="265"/>
        <v>103</v>
      </c>
      <c r="AR1112" s="44">
        <f t="shared" si="266"/>
        <v>-50</v>
      </c>
      <c r="AS1112" s="99" t="str">
        <f t="shared" si="267"/>
        <v>+</v>
      </c>
      <c r="AT1112" s="99" t="str">
        <f t="shared" si="268"/>
        <v>n/a</v>
      </c>
      <c r="AU1112" s="99" t="str">
        <f t="shared" si="269"/>
        <v>-</v>
      </c>
      <c r="AV1112" s="99" t="str">
        <f t="shared" si="270"/>
        <v>+</v>
      </c>
      <c r="AW1112" s="99" t="str">
        <f t="shared" si="271"/>
        <v>-</v>
      </c>
    </row>
    <row r="1113" spans="1:49" ht="15">
      <c r="A1113" s="56">
        <v>43624</v>
      </c>
      <c r="B1113" s="57" t="s">
        <v>395</v>
      </c>
      <c r="C1113" s="57" t="s">
        <v>396</v>
      </c>
      <c r="D1113" s="57" t="s">
        <v>3430</v>
      </c>
      <c r="E1113" s="57" t="s">
        <v>3431</v>
      </c>
      <c r="F1113" s="57" t="s">
        <v>3432</v>
      </c>
      <c r="G1113" s="57">
        <v>10</v>
      </c>
      <c r="H1113" s="57">
        <v>0</v>
      </c>
      <c r="I1113" s="57">
        <v>1.17</v>
      </c>
      <c r="J1113" s="57">
        <v>6.8</v>
      </c>
      <c r="K1113" s="57">
        <v>12.5</v>
      </c>
      <c r="L1113" s="57">
        <v>-11.33</v>
      </c>
      <c r="M1113" s="57">
        <v>10</v>
      </c>
      <c r="N1113" s="57">
        <v>11</v>
      </c>
      <c r="O1113" s="57">
        <v>0</v>
      </c>
      <c r="P1113" s="57">
        <v>5</v>
      </c>
      <c r="Q1113" s="57">
        <v>6</v>
      </c>
      <c r="R1113" s="57">
        <v>0</v>
      </c>
      <c r="S1113" s="57">
        <v>0</v>
      </c>
      <c r="T1113" s="57">
        <v>0</v>
      </c>
      <c r="U1113" s="57">
        <v>40</v>
      </c>
      <c r="V1113" s="57">
        <v>20</v>
      </c>
      <c r="W1113" s="57">
        <v>40</v>
      </c>
      <c r="X1113" s="57">
        <v>9.09</v>
      </c>
      <c r="Y1113" s="57">
        <v>0</v>
      </c>
      <c r="Z1113" s="57">
        <v>90.91</v>
      </c>
      <c r="AA1113" s="57">
        <v>60</v>
      </c>
      <c r="AB1113" s="57">
        <v>0</v>
      </c>
      <c r="AC1113" s="57">
        <v>4</v>
      </c>
      <c r="AD1113" s="57">
        <v>0</v>
      </c>
      <c r="AE1113" s="57">
        <v>75</v>
      </c>
      <c r="AF1113" s="57">
        <v>0</v>
      </c>
      <c r="AI1113" s="45">
        <f t="shared" si="257"/>
        <v>18.363999999999997</v>
      </c>
      <c r="AJ1113" s="46">
        <f t="shared" si="258"/>
        <v>-18.363999999999997</v>
      </c>
      <c r="AK1113" s="63" t="str">
        <f t="shared" si="259"/>
        <v>N</v>
      </c>
      <c r="AL1113" s="63" t="str">
        <f t="shared" si="260"/>
        <v>N</v>
      </c>
      <c r="AM1113" s="44" t="str">
        <f t="shared" si="261"/>
        <v>Win</v>
      </c>
      <c r="AN1113" s="44" t="str">
        <f t="shared" si="262"/>
        <v>Loss</v>
      </c>
      <c r="AO1113" s="44" t="str">
        <f t="shared" si="263"/>
        <v>Loss</v>
      </c>
      <c r="AP1113" s="44">
        <f t="shared" si="264"/>
        <v>8.5</v>
      </c>
      <c r="AQ1113" s="44">
        <f t="shared" si="265"/>
        <v>-50</v>
      </c>
      <c r="AR1113" s="44">
        <f t="shared" si="266"/>
        <v>-50</v>
      </c>
      <c r="AS1113" s="99" t="str">
        <f t="shared" si="267"/>
        <v>+</v>
      </c>
      <c r="AT1113" s="99" t="str">
        <f t="shared" si="268"/>
        <v>n/a</v>
      </c>
      <c r="AU1113" s="99" t="str">
        <f t="shared" si="269"/>
        <v>+</v>
      </c>
      <c r="AV1113" s="99" t="str">
        <f t="shared" si="270"/>
        <v>+</v>
      </c>
      <c r="AW1113" s="99" t="str">
        <f t="shared" si="271"/>
        <v>+</v>
      </c>
    </row>
    <row r="1114" spans="1:49" ht="15">
      <c r="A1114" s="56">
        <v>43624</v>
      </c>
      <c r="B1114" s="57" t="s">
        <v>377</v>
      </c>
      <c r="C1114" s="57" t="s">
        <v>2783</v>
      </c>
      <c r="D1114" s="57" t="s">
        <v>3433</v>
      </c>
      <c r="E1114" s="57" t="s">
        <v>3434</v>
      </c>
      <c r="F1114" s="57" t="s">
        <v>3435</v>
      </c>
      <c r="G1114" s="57">
        <v>1</v>
      </c>
      <c r="H1114" s="57">
        <v>2</v>
      </c>
      <c r="I1114" s="57">
        <v>3.9</v>
      </c>
      <c r="J1114" s="57">
        <v>4.12</v>
      </c>
      <c r="K1114" s="57">
        <v>1.63</v>
      </c>
      <c r="L1114" s="57">
        <v>2.27</v>
      </c>
      <c r="M1114" s="57">
        <v>8</v>
      </c>
      <c r="N1114" s="57">
        <v>30</v>
      </c>
      <c r="O1114" s="57">
        <v>0</v>
      </c>
      <c r="P1114" s="57">
        <v>3</v>
      </c>
      <c r="Q1114" s="57">
        <v>15</v>
      </c>
      <c r="R1114" s="57">
        <v>0</v>
      </c>
      <c r="S1114" s="57">
        <v>0</v>
      </c>
      <c r="T1114" s="57">
        <v>0</v>
      </c>
      <c r="U1114" s="57">
        <v>25</v>
      </c>
      <c r="V1114" s="57">
        <v>0</v>
      </c>
      <c r="W1114" s="57">
        <v>75</v>
      </c>
      <c r="X1114" s="57">
        <v>40</v>
      </c>
      <c r="Y1114" s="57">
        <v>13.33</v>
      </c>
      <c r="Z1114" s="57">
        <v>46.67</v>
      </c>
      <c r="AA1114" s="57">
        <v>33.33</v>
      </c>
      <c r="AB1114" s="57">
        <v>26.67</v>
      </c>
      <c r="AC1114" s="57">
        <v>0</v>
      </c>
      <c r="AD1114" s="57">
        <v>14</v>
      </c>
      <c r="AE1114" s="57">
        <v>0</v>
      </c>
      <c r="AF1114" s="57">
        <v>57.14</v>
      </c>
      <c r="AI1114" s="45">
        <f t="shared" si="257"/>
        <v>-9.998999999999997</v>
      </c>
      <c r="AJ1114" s="46">
        <f t="shared" si="258"/>
        <v>9.998999999999997</v>
      </c>
      <c r="AK1114" s="63" t="str">
        <f t="shared" si="259"/>
        <v>N</v>
      </c>
      <c r="AL1114" s="63" t="str">
        <f t="shared" si="260"/>
        <v>N</v>
      </c>
      <c r="AM1114" s="44" t="str">
        <f t="shared" si="261"/>
        <v>Loss</v>
      </c>
      <c r="AN1114" s="44" t="str">
        <f t="shared" si="262"/>
        <v>Loss</v>
      </c>
      <c r="AO1114" s="44" t="str">
        <f t="shared" si="263"/>
        <v>Win</v>
      </c>
      <c r="AP1114" s="44">
        <f t="shared" si="264"/>
        <v>-50</v>
      </c>
      <c r="AQ1114" s="44">
        <f t="shared" si="265"/>
        <v>-50</v>
      </c>
      <c r="AR1114" s="44">
        <f t="shared" si="266"/>
        <v>31.5</v>
      </c>
      <c r="AS1114" s="99" t="str">
        <f t="shared" si="267"/>
        <v>-</v>
      </c>
      <c r="AT1114" s="99" t="str">
        <f t="shared" si="268"/>
        <v>n/a</v>
      </c>
      <c r="AU1114" s="99" t="str">
        <f t="shared" si="269"/>
        <v>-</v>
      </c>
      <c r="AV1114" s="99" t="str">
        <f t="shared" si="270"/>
        <v>+</v>
      </c>
      <c r="AW1114" s="99" t="str">
        <f t="shared" si="271"/>
        <v>-</v>
      </c>
    </row>
    <row r="1115" spans="1:49" ht="15">
      <c r="A1115" s="56">
        <v>43624</v>
      </c>
      <c r="B1115" s="57" t="s">
        <v>467</v>
      </c>
      <c r="C1115" s="57" t="s">
        <v>2102</v>
      </c>
      <c r="D1115" s="57" t="s">
        <v>3436</v>
      </c>
      <c r="E1115" s="57" t="s">
        <v>3437</v>
      </c>
      <c r="F1115" s="57" t="s">
        <v>3438</v>
      </c>
      <c r="G1115" s="57">
        <v>1</v>
      </c>
      <c r="H1115" s="57">
        <v>2</v>
      </c>
      <c r="I1115" s="57">
        <v>2.74</v>
      </c>
      <c r="J1115" s="57">
        <v>3.95</v>
      </c>
      <c r="K1115" s="57">
        <v>1.98</v>
      </c>
      <c r="L1115" s="57">
        <v>0.76</v>
      </c>
      <c r="M1115" s="57">
        <v>22</v>
      </c>
      <c r="N1115" s="57">
        <v>17</v>
      </c>
      <c r="O1115" s="57">
        <v>2</v>
      </c>
      <c r="P1115" s="57">
        <v>13</v>
      </c>
      <c r="Q1115" s="57">
        <v>8</v>
      </c>
      <c r="R1115" s="57">
        <v>0</v>
      </c>
      <c r="S1115" s="57">
        <v>0</v>
      </c>
      <c r="T1115" s="57">
        <v>100</v>
      </c>
      <c r="U1115" s="57">
        <v>45.45</v>
      </c>
      <c r="V1115" s="57">
        <v>4.55</v>
      </c>
      <c r="W1115" s="57">
        <v>50</v>
      </c>
      <c r="X1115" s="57">
        <v>47.06</v>
      </c>
      <c r="Y1115" s="57">
        <v>0</v>
      </c>
      <c r="Z1115" s="57">
        <v>52.94</v>
      </c>
      <c r="AA1115" s="57">
        <v>53.85</v>
      </c>
      <c r="AB1115" s="57">
        <v>37.5</v>
      </c>
      <c r="AC1115" s="57">
        <v>14</v>
      </c>
      <c r="AD1115" s="57">
        <v>4</v>
      </c>
      <c r="AE1115" s="57">
        <v>64.290000000000006</v>
      </c>
      <c r="AF1115" s="57">
        <v>100</v>
      </c>
      <c r="AI1115" s="45">
        <f t="shared" si="257"/>
        <v>-29.278999999999996</v>
      </c>
      <c r="AJ1115" s="46">
        <f t="shared" si="258"/>
        <v>29.278999999999996</v>
      </c>
      <c r="AK1115" s="63" t="str">
        <f t="shared" si="259"/>
        <v>N</v>
      </c>
      <c r="AL1115" s="63" t="str">
        <f t="shared" si="260"/>
        <v>Y</v>
      </c>
      <c r="AM1115" s="44" t="str">
        <f t="shared" si="261"/>
        <v>Loss</v>
      </c>
      <c r="AN1115" s="44" t="str">
        <f t="shared" si="262"/>
        <v>Loss</v>
      </c>
      <c r="AO1115" s="44" t="str">
        <f t="shared" si="263"/>
        <v>Win</v>
      </c>
      <c r="AP1115" s="44">
        <f t="shared" si="264"/>
        <v>-50</v>
      </c>
      <c r="AQ1115" s="44">
        <f t="shared" si="265"/>
        <v>-50</v>
      </c>
      <c r="AR1115" s="44">
        <f t="shared" si="266"/>
        <v>49</v>
      </c>
      <c r="AS1115" s="99" t="str">
        <f t="shared" si="267"/>
        <v>-</v>
      </c>
      <c r="AT1115" s="99" t="str">
        <f t="shared" si="268"/>
        <v>-</v>
      </c>
      <c r="AU1115" s="99" t="str">
        <f t="shared" si="269"/>
        <v>-</v>
      </c>
      <c r="AV1115" s="99" t="str">
        <f t="shared" si="270"/>
        <v>+</v>
      </c>
      <c r="AW1115" s="99" t="str">
        <f t="shared" si="271"/>
        <v>-</v>
      </c>
    </row>
    <row r="1116" spans="1:49" ht="15">
      <c r="A1116" s="56">
        <v>43624</v>
      </c>
      <c r="B1116" s="57" t="s">
        <v>467</v>
      </c>
      <c r="C1116" s="57" t="s">
        <v>2102</v>
      </c>
      <c r="D1116" s="57" t="s">
        <v>3439</v>
      </c>
      <c r="E1116" s="57" t="s">
        <v>2105</v>
      </c>
      <c r="F1116" s="57" t="s">
        <v>3440</v>
      </c>
      <c r="G1116" s="57">
        <v>1</v>
      </c>
      <c r="H1116" s="57">
        <v>2</v>
      </c>
      <c r="I1116" s="57">
        <v>2.94</v>
      </c>
      <c r="J1116" s="57">
        <v>4.2699999999999996</v>
      </c>
      <c r="K1116" s="57">
        <v>1.83</v>
      </c>
      <c r="L1116" s="57">
        <v>1.1100000000000001</v>
      </c>
      <c r="M1116" s="57">
        <v>22</v>
      </c>
      <c r="N1116" s="57">
        <v>23</v>
      </c>
      <c r="O1116" s="57">
        <v>2</v>
      </c>
      <c r="P1116" s="57">
        <v>10</v>
      </c>
      <c r="Q1116" s="57">
        <v>11</v>
      </c>
      <c r="R1116" s="57">
        <v>0</v>
      </c>
      <c r="S1116" s="57">
        <v>0</v>
      </c>
      <c r="T1116" s="57">
        <v>100</v>
      </c>
      <c r="U1116" s="57">
        <v>27.27</v>
      </c>
      <c r="V1116" s="57">
        <v>4.55</v>
      </c>
      <c r="W1116" s="57">
        <v>68.180000000000007</v>
      </c>
      <c r="X1116" s="57">
        <v>47.83</v>
      </c>
      <c r="Y1116" s="57">
        <v>4.3499999999999996</v>
      </c>
      <c r="Z1116" s="57">
        <v>47.83</v>
      </c>
      <c r="AA1116" s="57">
        <v>40</v>
      </c>
      <c r="AB1116" s="57">
        <v>36.36</v>
      </c>
      <c r="AC1116" s="57">
        <v>8</v>
      </c>
      <c r="AD1116" s="57">
        <v>8</v>
      </c>
      <c r="AE1116" s="57">
        <v>62.5</v>
      </c>
      <c r="AF1116" s="57">
        <v>100</v>
      </c>
      <c r="AI1116" s="45">
        <f t="shared" si="257"/>
        <v>-38.162000000000006</v>
      </c>
      <c r="AJ1116" s="46">
        <f t="shared" si="258"/>
        <v>38.162000000000006</v>
      </c>
      <c r="AK1116" s="63" t="str">
        <f t="shared" si="259"/>
        <v>N</v>
      </c>
      <c r="AL1116" s="63" t="str">
        <f t="shared" si="260"/>
        <v>Y</v>
      </c>
      <c r="AM1116" s="44" t="str">
        <f t="shared" si="261"/>
        <v>Loss</v>
      </c>
      <c r="AN1116" s="44" t="str">
        <f t="shared" si="262"/>
        <v>Loss</v>
      </c>
      <c r="AO1116" s="44" t="str">
        <f t="shared" si="263"/>
        <v>Win</v>
      </c>
      <c r="AP1116" s="44">
        <f t="shared" si="264"/>
        <v>-50</v>
      </c>
      <c r="AQ1116" s="44">
        <f t="shared" si="265"/>
        <v>-50</v>
      </c>
      <c r="AR1116" s="44">
        <f t="shared" si="266"/>
        <v>41.5</v>
      </c>
      <c r="AS1116" s="99" t="str">
        <f t="shared" si="267"/>
        <v>-</v>
      </c>
      <c r="AT1116" s="99" t="str">
        <f t="shared" si="268"/>
        <v>-</v>
      </c>
      <c r="AU1116" s="99" t="str">
        <f t="shared" si="269"/>
        <v>-</v>
      </c>
      <c r="AV1116" s="99" t="str">
        <f t="shared" si="270"/>
        <v>+</v>
      </c>
      <c r="AW1116" s="99" t="str">
        <f t="shared" si="271"/>
        <v>-</v>
      </c>
    </row>
    <row r="1117" spans="1:49" ht="15">
      <c r="A1117" s="56">
        <v>43624</v>
      </c>
      <c r="B1117" s="57" t="s">
        <v>439</v>
      </c>
      <c r="C1117" s="57" t="s">
        <v>1254</v>
      </c>
      <c r="D1117" s="57" t="s">
        <v>3441</v>
      </c>
      <c r="E1117" s="57" t="s">
        <v>2024</v>
      </c>
      <c r="F1117" s="57" t="s">
        <v>1257</v>
      </c>
      <c r="G1117" s="57">
        <v>1</v>
      </c>
      <c r="H1117" s="57">
        <v>1</v>
      </c>
      <c r="I1117" s="57">
        <v>1.56</v>
      </c>
      <c r="J1117" s="57">
        <v>4.3</v>
      </c>
      <c r="K1117" s="57">
        <v>4.58</v>
      </c>
      <c r="L1117" s="57">
        <v>-3.02</v>
      </c>
      <c r="M1117" s="57">
        <v>9</v>
      </c>
      <c r="N1117" s="57">
        <v>10</v>
      </c>
      <c r="O1117" s="57">
        <v>1</v>
      </c>
      <c r="P1117" s="57">
        <v>4</v>
      </c>
      <c r="Q1117" s="57">
        <v>5</v>
      </c>
      <c r="R1117" s="57">
        <v>0</v>
      </c>
      <c r="S1117" s="57">
        <v>0</v>
      </c>
      <c r="T1117" s="57">
        <v>100</v>
      </c>
      <c r="U1117" s="57">
        <v>33.33</v>
      </c>
      <c r="V1117" s="57">
        <v>22.22</v>
      </c>
      <c r="W1117" s="57">
        <v>44.44</v>
      </c>
      <c r="X1117" s="57">
        <v>20</v>
      </c>
      <c r="Y1117" s="57">
        <v>20</v>
      </c>
      <c r="Z1117" s="57">
        <v>60</v>
      </c>
      <c r="AA1117" s="57">
        <v>50</v>
      </c>
      <c r="AB1117" s="57">
        <v>40</v>
      </c>
      <c r="AC1117" s="57">
        <v>2</v>
      </c>
      <c r="AD1117" s="57">
        <v>2</v>
      </c>
      <c r="AE1117" s="57">
        <v>100</v>
      </c>
      <c r="AF1117" s="57">
        <v>50</v>
      </c>
      <c r="AI1117" s="45">
        <f t="shared" si="257"/>
        <v>-24</v>
      </c>
      <c r="AJ1117" s="46">
        <f t="shared" si="258"/>
        <v>24</v>
      </c>
      <c r="AK1117" s="63" t="str">
        <f t="shared" si="259"/>
        <v>Y</v>
      </c>
      <c r="AL1117" s="63" t="str">
        <f t="shared" si="260"/>
        <v>N</v>
      </c>
      <c r="AM1117" s="44" t="str">
        <f t="shared" si="261"/>
        <v>Loss</v>
      </c>
      <c r="AN1117" s="44" t="str">
        <f t="shared" si="262"/>
        <v>Win</v>
      </c>
      <c r="AO1117" s="44" t="str">
        <f t="shared" si="263"/>
        <v>Loss</v>
      </c>
      <c r="AP1117" s="44">
        <f t="shared" si="264"/>
        <v>-50</v>
      </c>
      <c r="AQ1117" s="44">
        <f t="shared" si="265"/>
        <v>165</v>
      </c>
      <c r="AR1117" s="44">
        <f t="shared" si="266"/>
        <v>-50</v>
      </c>
      <c r="AS1117" s="99" t="str">
        <f t="shared" si="267"/>
        <v>+</v>
      </c>
      <c r="AT1117" s="99" t="str">
        <f t="shared" si="268"/>
        <v>-</v>
      </c>
      <c r="AU1117" s="99" t="str">
        <f t="shared" si="269"/>
        <v>+</v>
      </c>
      <c r="AV1117" s="99" t="str">
        <f t="shared" si="270"/>
        <v>+</v>
      </c>
      <c r="AW1117" s="99" t="str">
        <f t="shared" si="271"/>
        <v>-</v>
      </c>
    </row>
    <row r="1118" spans="1:49" ht="15">
      <c r="A1118" s="56">
        <v>43624</v>
      </c>
      <c r="B1118" s="57" t="s">
        <v>272</v>
      </c>
      <c r="C1118" s="57" t="s">
        <v>1358</v>
      </c>
      <c r="D1118" s="57" t="s">
        <v>3442</v>
      </c>
      <c r="E1118" s="57" t="s">
        <v>3443</v>
      </c>
      <c r="F1118" s="57" t="s">
        <v>2270</v>
      </c>
      <c r="G1118" s="57">
        <v>2</v>
      </c>
      <c r="H1118" s="57">
        <v>1</v>
      </c>
      <c r="I1118" s="57">
        <v>2.78</v>
      </c>
      <c r="J1118" s="57">
        <v>4.3899999999999997</v>
      </c>
      <c r="K1118" s="57">
        <v>1.91</v>
      </c>
      <c r="L1118" s="57">
        <v>0.87</v>
      </c>
      <c r="M1118" s="57">
        <v>10</v>
      </c>
      <c r="N1118" s="57">
        <v>8</v>
      </c>
      <c r="O1118" s="57">
        <v>0</v>
      </c>
      <c r="P1118" s="57">
        <v>6</v>
      </c>
      <c r="Q1118" s="57">
        <v>4</v>
      </c>
      <c r="R1118" s="57">
        <v>0</v>
      </c>
      <c r="S1118" s="57">
        <v>0</v>
      </c>
      <c r="T1118" s="57">
        <v>0</v>
      </c>
      <c r="U1118" s="57">
        <v>10</v>
      </c>
      <c r="V1118" s="57">
        <v>0</v>
      </c>
      <c r="W1118" s="57">
        <v>90</v>
      </c>
      <c r="X1118" s="57">
        <v>37.5</v>
      </c>
      <c r="Y1118" s="57">
        <v>25</v>
      </c>
      <c r="Z1118" s="57">
        <v>37.5</v>
      </c>
      <c r="AA1118" s="57">
        <v>16.670000000000002</v>
      </c>
      <c r="AB1118" s="57">
        <v>25</v>
      </c>
      <c r="AC1118" s="57">
        <v>0</v>
      </c>
      <c r="AD1118" s="57">
        <v>2</v>
      </c>
      <c r="AE1118" s="57">
        <v>0</v>
      </c>
      <c r="AF1118" s="57">
        <v>100</v>
      </c>
      <c r="AI1118" s="45">
        <f t="shared" si="257"/>
        <v>-18.5</v>
      </c>
      <c r="AJ1118" s="46">
        <f t="shared" si="258"/>
        <v>18.5</v>
      </c>
      <c r="AK1118" s="63" t="str">
        <f t="shared" si="259"/>
        <v>N</v>
      </c>
      <c r="AL1118" s="63" t="str">
        <f t="shared" si="260"/>
        <v>Y</v>
      </c>
      <c r="AM1118" s="44" t="str">
        <f t="shared" si="261"/>
        <v>Win</v>
      </c>
      <c r="AN1118" s="44" t="str">
        <f t="shared" si="262"/>
        <v>Loss</v>
      </c>
      <c r="AO1118" s="44" t="str">
        <f t="shared" si="263"/>
        <v>Loss</v>
      </c>
      <c r="AP1118" s="44">
        <f t="shared" si="264"/>
        <v>89</v>
      </c>
      <c r="AQ1118" s="44">
        <f t="shared" si="265"/>
        <v>-50</v>
      </c>
      <c r="AR1118" s="44">
        <f t="shared" si="266"/>
        <v>-50</v>
      </c>
      <c r="AS1118" s="99" t="str">
        <f t="shared" si="267"/>
        <v>-</v>
      </c>
      <c r="AT1118" s="99" t="str">
        <f t="shared" si="268"/>
        <v>n/a</v>
      </c>
      <c r="AU1118" s="99" t="str">
        <f t="shared" si="269"/>
        <v>-</v>
      </c>
      <c r="AV1118" s="99" t="str">
        <f t="shared" si="270"/>
        <v>-</v>
      </c>
      <c r="AW1118" s="99" t="str">
        <f t="shared" si="271"/>
        <v>-</v>
      </c>
    </row>
    <row r="1119" spans="1:49" ht="15">
      <c r="A1119" s="56">
        <v>43624</v>
      </c>
      <c r="B1119" s="57" t="s">
        <v>272</v>
      </c>
      <c r="C1119" s="57" t="s">
        <v>2106</v>
      </c>
      <c r="D1119" s="57" t="s">
        <v>3444</v>
      </c>
      <c r="E1119" s="57" t="s">
        <v>2800</v>
      </c>
      <c r="F1119" s="57" t="s">
        <v>3445</v>
      </c>
      <c r="G1119" s="57">
        <v>1</v>
      </c>
      <c r="H1119" s="57">
        <v>3</v>
      </c>
      <c r="I1119" s="57">
        <v>3.18</v>
      </c>
      <c r="J1119" s="57">
        <v>4.26</v>
      </c>
      <c r="K1119" s="57">
        <v>1.83</v>
      </c>
      <c r="L1119" s="57">
        <v>1.35</v>
      </c>
      <c r="M1119" s="57">
        <v>62</v>
      </c>
      <c r="N1119" s="57">
        <v>31</v>
      </c>
      <c r="O1119" s="57">
        <v>0</v>
      </c>
      <c r="P1119" s="57">
        <v>32</v>
      </c>
      <c r="Q1119" s="57">
        <v>16</v>
      </c>
      <c r="R1119" s="57">
        <v>0</v>
      </c>
      <c r="S1119" s="57">
        <v>0</v>
      </c>
      <c r="T1119" s="57">
        <v>0</v>
      </c>
      <c r="U1119" s="57">
        <v>38.71</v>
      </c>
      <c r="V1119" s="57">
        <v>11.29</v>
      </c>
      <c r="W1119" s="57">
        <v>50</v>
      </c>
      <c r="X1119" s="57">
        <v>58.06</v>
      </c>
      <c r="Y1119" s="57">
        <v>19.350000000000001</v>
      </c>
      <c r="Z1119" s="57">
        <v>22.58</v>
      </c>
      <c r="AA1119" s="57">
        <v>46.88</v>
      </c>
      <c r="AB1119" s="57">
        <v>62.5</v>
      </c>
      <c r="AC1119" s="57">
        <v>26</v>
      </c>
      <c r="AD1119" s="57">
        <v>18</v>
      </c>
      <c r="AE1119" s="57">
        <v>61.54</v>
      </c>
      <c r="AF1119" s="57">
        <v>66.67</v>
      </c>
      <c r="AI1119" s="45">
        <f t="shared" si="257"/>
        <v>-10.160000000000002</v>
      </c>
      <c r="AJ1119" s="46">
        <f t="shared" si="258"/>
        <v>10.160000000000002</v>
      </c>
      <c r="AK1119" s="63" t="str">
        <f t="shared" si="259"/>
        <v>N</v>
      </c>
      <c r="AL1119" s="63" t="str">
        <f t="shared" si="260"/>
        <v>N</v>
      </c>
      <c r="AM1119" s="44" t="str">
        <f t="shared" si="261"/>
        <v>Loss</v>
      </c>
      <c r="AN1119" s="44" t="str">
        <f t="shared" si="262"/>
        <v>Loss</v>
      </c>
      <c r="AO1119" s="44" t="str">
        <f t="shared" si="263"/>
        <v>Win</v>
      </c>
      <c r="AP1119" s="44">
        <f t="shared" si="264"/>
        <v>-50</v>
      </c>
      <c r="AQ1119" s="44">
        <f t="shared" si="265"/>
        <v>-50</v>
      </c>
      <c r="AR1119" s="44">
        <f t="shared" si="266"/>
        <v>41.5</v>
      </c>
      <c r="AS1119" s="99" t="str">
        <f t="shared" si="267"/>
        <v>-</v>
      </c>
      <c r="AT1119" s="99" t="str">
        <f t="shared" si="268"/>
        <v>n/a</v>
      </c>
      <c r="AU1119" s="99" t="str">
        <f t="shared" si="269"/>
        <v>-</v>
      </c>
      <c r="AV1119" s="99" t="str">
        <f t="shared" si="270"/>
        <v>-</v>
      </c>
      <c r="AW1119" s="99" t="str">
        <f t="shared" si="271"/>
        <v>-</v>
      </c>
    </row>
    <row r="1120" spans="1:49" ht="15">
      <c r="A1120" s="56">
        <v>43624</v>
      </c>
      <c r="B1120" s="57" t="s">
        <v>272</v>
      </c>
      <c r="C1120" s="57" t="s">
        <v>2106</v>
      </c>
      <c r="D1120" s="57" t="s">
        <v>3446</v>
      </c>
      <c r="E1120" s="57" t="s">
        <v>2112</v>
      </c>
      <c r="F1120" s="57" t="s">
        <v>2273</v>
      </c>
      <c r="G1120" s="57">
        <v>2</v>
      </c>
      <c r="H1120" s="57">
        <v>1</v>
      </c>
      <c r="I1120" s="57">
        <v>3.29</v>
      </c>
      <c r="J1120" s="57">
        <v>4.29</v>
      </c>
      <c r="K1120" s="57">
        <v>1.79</v>
      </c>
      <c r="L1120" s="57">
        <v>1.5</v>
      </c>
      <c r="M1120" s="57">
        <v>34</v>
      </c>
      <c r="N1120" s="57">
        <v>9</v>
      </c>
      <c r="O1120" s="57">
        <v>0</v>
      </c>
      <c r="P1120" s="57">
        <v>17</v>
      </c>
      <c r="Q1120" s="57">
        <v>3</v>
      </c>
      <c r="R1120" s="57">
        <v>0</v>
      </c>
      <c r="S1120" s="57">
        <v>0</v>
      </c>
      <c r="T1120" s="57">
        <v>0</v>
      </c>
      <c r="U1120" s="57">
        <v>35.29</v>
      </c>
      <c r="V1120" s="57">
        <v>17.649999999999999</v>
      </c>
      <c r="W1120" s="57">
        <v>47.06</v>
      </c>
      <c r="X1120" s="57">
        <v>44.44</v>
      </c>
      <c r="Y1120" s="57">
        <v>0</v>
      </c>
      <c r="Z1120" s="57">
        <v>55.56</v>
      </c>
      <c r="AA1120" s="57">
        <v>47.06</v>
      </c>
      <c r="AB1120" s="57">
        <v>33.33</v>
      </c>
      <c r="AC1120" s="57">
        <v>10</v>
      </c>
      <c r="AD1120" s="57">
        <v>4</v>
      </c>
      <c r="AE1120" s="57">
        <v>60</v>
      </c>
      <c r="AF1120" s="57">
        <v>75</v>
      </c>
      <c r="AI1120" s="45">
        <f t="shared" si="257"/>
        <v>1.6350000000000016</v>
      </c>
      <c r="AJ1120" s="46">
        <f t="shared" si="258"/>
        <v>-1.6350000000000016</v>
      </c>
      <c r="AK1120" s="63" t="str">
        <f t="shared" si="259"/>
        <v>N</v>
      </c>
      <c r="AL1120" s="63" t="str">
        <f t="shared" si="260"/>
        <v>N</v>
      </c>
      <c r="AM1120" s="44" t="str">
        <f t="shared" si="261"/>
        <v>Win</v>
      </c>
      <c r="AN1120" s="44" t="str">
        <f t="shared" si="262"/>
        <v>Loss</v>
      </c>
      <c r="AO1120" s="44" t="str">
        <f t="shared" si="263"/>
        <v>Loss</v>
      </c>
      <c r="AP1120" s="44">
        <f t="shared" si="264"/>
        <v>114.5</v>
      </c>
      <c r="AQ1120" s="44">
        <f t="shared" si="265"/>
        <v>-50</v>
      </c>
      <c r="AR1120" s="44">
        <f t="shared" si="266"/>
        <v>-50</v>
      </c>
      <c r="AS1120" s="99" t="str">
        <f t="shared" si="267"/>
        <v>-</v>
      </c>
      <c r="AT1120" s="99" t="str">
        <f t="shared" si="268"/>
        <v>n/a</v>
      </c>
      <c r="AU1120" s="99" t="str">
        <f t="shared" si="269"/>
        <v>-</v>
      </c>
      <c r="AV1120" s="99" t="str">
        <f t="shared" si="270"/>
        <v>+</v>
      </c>
      <c r="AW1120" s="99" t="str">
        <f t="shared" si="271"/>
        <v>+</v>
      </c>
    </row>
    <row r="1121" spans="1:49" ht="15">
      <c r="A1121" s="56">
        <v>43624</v>
      </c>
      <c r="B1121" s="57" t="s">
        <v>272</v>
      </c>
      <c r="C1121" s="57" t="s">
        <v>286</v>
      </c>
      <c r="D1121" s="57" t="s">
        <v>3447</v>
      </c>
      <c r="E1121" s="57" t="s">
        <v>2277</v>
      </c>
      <c r="F1121" s="57" t="s">
        <v>2803</v>
      </c>
      <c r="G1121" s="57">
        <v>3</v>
      </c>
      <c r="H1121" s="57">
        <v>1</v>
      </c>
      <c r="I1121" s="57">
        <v>1.55</v>
      </c>
      <c r="J1121" s="57">
        <v>4.83</v>
      </c>
      <c r="K1121" s="57">
        <v>4.03</v>
      </c>
      <c r="L1121" s="57">
        <v>-2.48</v>
      </c>
      <c r="M1121" s="57">
        <v>8</v>
      </c>
      <c r="N1121" s="57">
        <v>26</v>
      </c>
      <c r="O1121" s="57">
        <v>0</v>
      </c>
      <c r="P1121" s="57">
        <v>4</v>
      </c>
      <c r="Q1121" s="57">
        <v>15</v>
      </c>
      <c r="R1121" s="57">
        <v>0</v>
      </c>
      <c r="S1121" s="57">
        <v>0</v>
      </c>
      <c r="T1121" s="57">
        <v>0</v>
      </c>
      <c r="U1121" s="57">
        <v>87.5</v>
      </c>
      <c r="V1121" s="57">
        <v>0</v>
      </c>
      <c r="W1121" s="57">
        <v>12.5</v>
      </c>
      <c r="X1121" s="57">
        <v>50</v>
      </c>
      <c r="Y1121" s="57">
        <v>3.85</v>
      </c>
      <c r="Z1121" s="57">
        <v>46.15</v>
      </c>
      <c r="AA1121" s="57">
        <v>100</v>
      </c>
      <c r="AB1121" s="57">
        <v>46.67</v>
      </c>
      <c r="AC1121" s="57">
        <v>4</v>
      </c>
      <c r="AD1121" s="57">
        <v>10</v>
      </c>
      <c r="AE1121" s="57">
        <v>100</v>
      </c>
      <c r="AF1121" s="57">
        <v>60</v>
      </c>
      <c r="AI1121" s="45">
        <f t="shared" si="257"/>
        <v>13.845000000000001</v>
      </c>
      <c r="AJ1121" s="46">
        <f t="shared" si="258"/>
        <v>-13.845000000000001</v>
      </c>
      <c r="AK1121" s="63" t="str">
        <f t="shared" si="259"/>
        <v>Y</v>
      </c>
      <c r="AL1121" s="63" t="str">
        <f t="shared" si="260"/>
        <v>N</v>
      </c>
      <c r="AM1121" s="44" t="str">
        <f t="shared" si="261"/>
        <v>Win</v>
      </c>
      <c r="AN1121" s="44" t="str">
        <f t="shared" si="262"/>
        <v>Loss</v>
      </c>
      <c r="AO1121" s="44" t="str">
        <f t="shared" si="263"/>
        <v>Loss</v>
      </c>
      <c r="AP1121" s="44">
        <f t="shared" si="264"/>
        <v>27.5</v>
      </c>
      <c r="AQ1121" s="44">
        <f t="shared" si="265"/>
        <v>-50</v>
      </c>
      <c r="AR1121" s="44">
        <f t="shared" si="266"/>
        <v>-50</v>
      </c>
      <c r="AS1121" s="99" t="str">
        <f t="shared" si="267"/>
        <v>+</v>
      </c>
      <c r="AT1121" s="99" t="str">
        <f t="shared" si="268"/>
        <v>n/a</v>
      </c>
      <c r="AU1121" s="99" t="str">
        <f t="shared" si="269"/>
        <v>+</v>
      </c>
      <c r="AV1121" s="99" t="str">
        <f t="shared" si="270"/>
        <v>+</v>
      </c>
      <c r="AW1121" s="99" t="str">
        <f t="shared" si="271"/>
        <v>+</v>
      </c>
    </row>
    <row r="1122" spans="1:49" ht="15">
      <c r="A1122" s="56">
        <v>43624</v>
      </c>
      <c r="B1122" s="57" t="s">
        <v>272</v>
      </c>
      <c r="C1122" s="57" t="s">
        <v>286</v>
      </c>
      <c r="D1122" s="57" t="s">
        <v>3448</v>
      </c>
      <c r="E1122" s="57" t="s">
        <v>3018</v>
      </c>
      <c r="F1122" s="57" t="s">
        <v>3449</v>
      </c>
      <c r="G1122" s="57">
        <v>2</v>
      </c>
      <c r="H1122" s="57">
        <v>3</v>
      </c>
      <c r="I1122" s="57">
        <v>2.59</v>
      </c>
      <c r="J1122" s="57">
        <v>3.99</v>
      </c>
      <c r="K1122" s="57">
        <v>2.1800000000000002</v>
      </c>
      <c r="L1122" s="57">
        <v>0.41</v>
      </c>
      <c r="M1122" s="57">
        <v>56</v>
      </c>
      <c r="N1122" s="57">
        <v>59</v>
      </c>
      <c r="O1122" s="57">
        <v>0</v>
      </c>
      <c r="P1122" s="57">
        <v>29</v>
      </c>
      <c r="Q1122" s="57">
        <v>29</v>
      </c>
      <c r="R1122" s="57">
        <v>0</v>
      </c>
      <c r="S1122" s="57">
        <v>0</v>
      </c>
      <c r="T1122" s="57">
        <v>0</v>
      </c>
      <c r="U1122" s="57">
        <v>50</v>
      </c>
      <c r="V1122" s="57">
        <v>10.71</v>
      </c>
      <c r="W1122" s="57">
        <v>39.29</v>
      </c>
      <c r="X1122" s="57">
        <v>28.81</v>
      </c>
      <c r="Y1122" s="57">
        <v>22.03</v>
      </c>
      <c r="Z1122" s="57">
        <v>49.15</v>
      </c>
      <c r="AA1122" s="57">
        <v>62.07</v>
      </c>
      <c r="AB1122" s="57">
        <v>31.03</v>
      </c>
      <c r="AC1122" s="57">
        <v>33</v>
      </c>
      <c r="AD1122" s="57">
        <v>17</v>
      </c>
      <c r="AE1122" s="57">
        <v>60.61</v>
      </c>
      <c r="AF1122" s="57">
        <v>35.29</v>
      </c>
      <c r="AI1122" s="45">
        <f t="shared" si="257"/>
        <v>5.0779999999999985</v>
      </c>
      <c r="AJ1122" s="46">
        <f t="shared" si="258"/>
        <v>-5.0779999999999985</v>
      </c>
      <c r="AK1122" s="63" t="str">
        <f t="shared" si="259"/>
        <v>N</v>
      </c>
      <c r="AL1122" s="63" t="str">
        <f t="shared" si="260"/>
        <v>N</v>
      </c>
      <c r="AM1122" s="44" t="str">
        <f t="shared" si="261"/>
        <v>Loss</v>
      </c>
      <c r="AN1122" s="44" t="str">
        <f t="shared" si="262"/>
        <v>Loss</v>
      </c>
      <c r="AO1122" s="44" t="str">
        <f t="shared" si="263"/>
        <v>Win</v>
      </c>
      <c r="AP1122" s="44">
        <f t="shared" si="264"/>
        <v>-50</v>
      </c>
      <c r="AQ1122" s="44">
        <f t="shared" si="265"/>
        <v>-50</v>
      </c>
      <c r="AR1122" s="44">
        <f t="shared" si="266"/>
        <v>59.000000000000014</v>
      </c>
      <c r="AS1122" s="99" t="str">
        <f t="shared" si="267"/>
        <v>-</v>
      </c>
      <c r="AT1122" s="99" t="str">
        <f t="shared" si="268"/>
        <v>n/a</v>
      </c>
      <c r="AU1122" s="99" t="str">
        <f t="shared" si="269"/>
        <v>+</v>
      </c>
      <c r="AV1122" s="99" t="str">
        <f t="shared" si="270"/>
        <v>+</v>
      </c>
      <c r="AW1122" s="99" t="str">
        <f t="shared" si="271"/>
        <v>+</v>
      </c>
    </row>
    <row r="1123" spans="1:49" ht="15">
      <c r="A1123" s="56">
        <v>43624</v>
      </c>
      <c r="B1123" s="57" t="s">
        <v>420</v>
      </c>
      <c r="C1123" s="57" t="s">
        <v>421</v>
      </c>
      <c r="D1123" s="57" t="s">
        <v>3450</v>
      </c>
      <c r="E1123" s="57" t="s">
        <v>1074</v>
      </c>
      <c r="F1123" s="57" t="s">
        <v>2922</v>
      </c>
      <c r="G1123" s="57">
        <v>0</v>
      </c>
      <c r="H1123" s="57">
        <v>3</v>
      </c>
      <c r="I1123" s="57">
        <v>2.97</v>
      </c>
      <c r="J1123" s="57">
        <v>3.5</v>
      </c>
      <c r="K1123" s="57">
        <v>2.08</v>
      </c>
      <c r="L1123" s="57">
        <v>0.89</v>
      </c>
      <c r="M1123" s="57">
        <v>57</v>
      </c>
      <c r="N1123" s="57">
        <v>35</v>
      </c>
      <c r="O1123" s="57">
        <v>2</v>
      </c>
      <c r="P1123" s="57">
        <v>29</v>
      </c>
      <c r="Q1123" s="57">
        <v>17</v>
      </c>
      <c r="R1123" s="57">
        <v>0</v>
      </c>
      <c r="S1123" s="57">
        <v>50</v>
      </c>
      <c r="T1123" s="57">
        <v>50</v>
      </c>
      <c r="U1123" s="57">
        <v>26.32</v>
      </c>
      <c r="V1123" s="57">
        <v>19.3</v>
      </c>
      <c r="W1123" s="57">
        <v>54.39</v>
      </c>
      <c r="X1123" s="57">
        <v>37.14</v>
      </c>
      <c r="Y1123" s="57">
        <v>22.86</v>
      </c>
      <c r="Z1123" s="57">
        <v>40</v>
      </c>
      <c r="AA1123" s="57">
        <v>34.479999999999997</v>
      </c>
      <c r="AB1123" s="57">
        <v>17.649999999999999</v>
      </c>
      <c r="AC1123" s="57">
        <v>13</v>
      </c>
      <c r="AD1123" s="57">
        <v>16</v>
      </c>
      <c r="AE1123" s="57">
        <v>23.08</v>
      </c>
      <c r="AF1123" s="57">
        <v>50</v>
      </c>
      <c r="AI1123" s="45">
        <f t="shared" si="257"/>
        <v>-15.398000000000003</v>
      </c>
      <c r="AJ1123" s="46">
        <f t="shared" si="258"/>
        <v>25.398000000000003</v>
      </c>
      <c r="AK1123" s="63" t="str">
        <f t="shared" si="259"/>
        <v>N</v>
      </c>
      <c r="AL1123" s="63" t="str">
        <f t="shared" si="260"/>
        <v>N</v>
      </c>
      <c r="AM1123" s="44" t="str">
        <f t="shared" si="261"/>
        <v>Loss</v>
      </c>
      <c r="AN1123" s="44" t="str">
        <f t="shared" si="262"/>
        <v>Loss</v>
      </c>
      <c r="AO1123" s="44" t="str">
        <f t="shared" si="263"/>
        <v>Win</v>
      </c>
      <c r="AP1123" s="44">
        <f t="shared" si="264"/>
        <v>-50</v>
      </c>
      <c r="AQ1123" s="44">
        <f t="shared" si="265"/>
        <v>-50</v>
      </c>
      <c r="AR1123" s="44">
        <f t="shared" si="266"/>
        <v>54</v>
      </c>
      <c r="AS1123" s="99" t="str">
        <f t="shared" si="267"/>
        <v>-</v>
      </c>
      <c r="AT1123" s="99" t="str">
        <f t="shared" si="268"/>
        <v>-</v>
      </c>
      <c r="AU1123" s="99" t="str">
        <f t="shared" si="269"/>
        <v>-</v>
      </c>
      <c r="AV1123" s="99" t="str">
        <f t="shared" si="270"/>
        <v>+</v>
      </c>
      <c r="AW1123" s="99" t="str">
        <f t="shared" si="271"/>
        <v>-</v>
      </c>
    </row>
    <row r="1124" spans="1:49" ht="15">
      <c r="A1124" s="56">
        <v>43624</v>
      </c>
      <c r="B1124" s="57" t="s">
        <v>420</v>
      </c>
      <c r="C1124" s="57" t="s">
        <v>790</v>
      </c>
      <c r="D1124" s="57" t="s">
        <v>3451</v>
      </c>
      <c r="E1124" s="57" t="s">
        <v>1081</v>
      </c>
      <c r="F1124" s="57" t="s">
        <v>792</v>
      </c>
      <c r="G1124" s="57">
        <v>1</v>
      </c>
      <c r="H1124" s="57">
        <v>3</v>
      </c>
      <c r="I1124" s="57">
        <v>7</v>
      </c>
      <c r="J1124" s="57">
        <v>6</v>
      </c>
      <c r="K1124" s="57">
        <v>1.22</v>
      </c>
      <c r="L1124" s="57">
        <v>5.78</v>
      </c>
      <c r="M1124" s="57">
        <v>31</v>
      </c>
      <c r="N1124" s="57">
        <v>33</v>
      </c>
      <c r="O1124" s="57">
        <v>2</v>
      </c>
      <c r="P1124" s="57">
        <v>14</v>
      </c>
      <c r="Q1124" s="57">
        <v>17</v>
      </c>
      <c r="R1124" s="57">
        <v>50</v>
      </c>
      <c r="S1124" s="57">
        <v>0</v>
      </c>
      <c r="T1124" s="57">
        <v>50</v>
      </c>
      <c r="U1124" s="57">
        <v>32.26</v>
      </c>
      <c r="V1124" s="57">
        <v>6.45</v>
      </c>
      <c r="W1124" s="57">
        <v>61.29</v>
      </c>
      <c r="X1124" s="57">
        <v>39.39</v>
      </c>
      <c r="Y1124" s="57">
        <v>36.36</v>
      </c>
      <c r="Z1124" s="57">
        <v>24.24</v>
      </c>
      <c r="AA1124" s="57">
        <v>35.71</v>
      </c>
      <c r="AB1124" s="57">
        <v>35.29</v>
      </c>
      <c r="AC1124" s="57">
        <v>8</v>
      </c>
      <c r="AD1124" s="57">
        <v>18</v>
      </c>
      <c r="AE1124" s="57">
        <v>75</v>
      </c>
      <c r="AF1124" s="57">
        <v>66.67</v>
      </c>
      <c r="AI1124" s="45">
        <f t="shared" si="257"/>
        <v>-11.827000000000002</v>
      </c>
      <c r="AJ1124" s="46">
        <f t="shared" si="258"/>
        <v>11.827000000000002</v>
      </c>
      <c r="AK1124" s="63" t="str">
        <f t="shared" si="259"/>
        <v>N</v>
      </c>
      <c r="AL1124" s="63" t="str">
        <f t="shared" si="260"/>
        <v>N</v>
      </c>
      <c r="AM1124" s="44" t="str">
        <f t="shared" si="261"/>
        <v>Loss</v>
      </c>
      <c r="AN1124" s="44" t="str">
        <f t="shared" si="262"/>
        <v>Loss</v>
      </c>
      <c r="AO1124" s="44" t="str">
        <f t="shared" si="263"/>
        <v>Win</v>
      </c>
      <c r="AP1124" s="44">
        <f t="shared" si="264"/>
        <v>-50</v>
      </c>
      <c r="AQ1124" s="44">
        <f t="shared" si="265"/>
        <v>-50</v>
      </c>
      <c r="AR1124" s="44">
        <f t="shared" si="266"/>
        <v>11</v>
      </c>
      <c r="AS1124" s="99" t="str">
        <f t="shared" si="267"/>
        <v>-</v>
      </c>
      <c r="AT1124" s="99" t="str">
        <f t="shared" si="268"/>
        <v>-</v>
      </c>
      <c r="AU1124" s="99" t="str">
        <f t="shared" si="269"/>
        <v>-</v>
      </c>
      <c r="AV1124" s="99" t="str">
        <f t="shared" si="270"/>
        <v>+</v>
      </c>
      <c r="AW1124" s="99" t="str">
        <f t="shared" si="271"/>
        <v>-</v>
      </c>
    </row>
    <row r="1125" spans="1:49" ht="15">
      <c r="A1125" s="56">
        <v>43624</v>
      </c>
      <c r="B1125" s="57" t="s">
        <v>683</v>
      </c>
      <c r="C1125" s="57" t="s">
        <v>706</v>
      </c>
      <c r="D1125" s="57" t="s">
        <v>3452</v>
      </c>
      <c r="E1125" s="57" t="s">
        <v>3453</v>
      </c>
      <c r="F1125" s="57" t="s">
        <v>3454</v>
      </c>
      <c r="G1125" s="57">
        <v>5</v>
      </c>
      <c r="H1125" s="57">
        <v>0</v>
      </c>
      <c r="I1125" s="57">
        <v>1.2</v>
      </c>
      <c r="J1125" s="57">
        <v>6.04</v>
      </c>
      <c r="K1125" s="57">
        <v>11.63</v>
      </c>
      <c r="L1125" s="57">
        <v>-10.43</v>
      </c>
      <c r="M1125" s="57">
        <v>13</v>
      </c>
      <c r="N1125" s="57">
        <v>14</v>
      </c>
      <c r="O1125" s="57">
        <v>0</v>
      </c>
      <c r="P1125" s="57">
        <v>6</v>
      </c>
      <c r="Q1125" s="57">
        <v>6</v>
      </c>
      <c r="R1125" s="57">
        <v>0</v>
      </c>
      <c r="S1125" s="57">
        <v>0</v>
      </c>
      <c r="T1125" s="57">
        <v>0</v>
      </c>
      <c r="U1125" s="57">
        <v>46.15</v>
      </c>
      <c r="V1125" s="57">
        <v>23.08</v>
      </c>
      <c r="W1125" s="57">
        <v>30.77</v>
      </c>
      <c r="X1125" s="57">
        <v>28.57</v>
      </c>
      <c r="Y1125" s="57">
        <v>7.14</v>
      </c>
      <c r="Z1125" s="57">
        <v>64.290000000000006</v>
      </c>
      <c r="AA1125" s="57">
        <v>66.67</v>
      </c>
      <c r="AB1125" s="57">
        <v>33.33</v>
      </c>
      <c r="AC1125" s="57">
        <v>9</v>
      </c>
      <c r="AD1125" s="57">
        <v>4</v>
      </c>
      <c r="AE1125" s="57">
        <v>55.56</v>
      </c>
      <c r="AF1125" s="57">
        <v>50</v>
      </c>
      <c r="AI1125" s="45">
        <f t="shared" si="257"/>
        <v>11.814000000000002</v>
      </c>
      <c r="AJ1125" s="46">
        <f t="shared" si="258"/>
        <v>-11.814000000000002</v>
      </c>
      <c r="AK1125" s="63" t="str">
        <f t="shared" si="259"/>
        <v>N</v>
      </c>
      <c r="AL1125" s="63" t="str">
        <f t="shared" si="260"/>
        <v>N</v>
      </c>
      <c r="AM1125" s="44" t="str">
        <f t="shared" si="261"/>
        <v>Win</v>
      </c>
      <c r="AN1125" s="44" t="str">
        <f t="shared" si="262"/>
        <v>Loss</v>
      </c>
      <c r="AO1125" s="44" t="str">
        <f t="shared" si="263"/>
        <v>Loss</v>
      </c>
      <c r="AP1125" s="44">
        <f t="shared" si="264"/>
        <v>10</v>
      </c>
      <c r="AQ1125" s="44">
        <f t="shared" si="265"/>
        <v>-50</v>
      </c>
      <c r="AR1125" s="44">
        <f t="shared" si="266"/>
        <v>-50</v>
      </c>
      <c r="AS1125" s="99" t="str">
        <f t="shared" si="267"/>
        <v>+</v>
      </c>
      <c r="AT1125" s="99" t="str">
        <f t="shared" si="268"/>
        <v>n/a</v>
      </c>
      <c r="AU1125" s="99" t="str">
        <f t="shared" si="269"/>
        <v>+</v>
      </c>
      <c r="AV1125" s="99" t="str">
        <f t="shared" si="270"/>
        <v>+</v>
      </c>
      <c r="AW1125" s="99" t="str">
        <f t="shared" si="271"/>
        <v>+</v>
      </c>
    </row>
    <row r="1126" spans="1:49" ht="15">
      <c r="A1126" s="56">
        <v>43624</v>
      </c>
      <c r="B1126" s="57" t="s">
        <v>683</v>
      </c>
      <c r="C1126" s="57" t="s">
        <v>710</v>
      </c>
      <c r="D1126" s="57" t="s">
        <v>3455</v>
      </c>
      <c r="E1126" s="57" t="s">
        <v>803</v>
      </c>
      <c r="F1126" s="57" t="s">
        <v>2053</v>
      </c>
      <c r="G1126" s="57">
        <v>1</v>
      </c>
      <c r="H1126" s="57">
        <v>0</v>
      </c>
      <c r="I1126" s="57">
        <v>1.29</v>
      </c>
      <c r="J1126" s="57">
        <v>4.5199999999999996</v>
      </c>
      <c r="K1126" s="57">
        <v>8.39</v>
      </c>
      <c r="L1126" s="57">
        <v>-7.1</v>
      </c>
      <c r="M1126" s="57">
        <v>16</v>
      </c>
      <c r="N1126" s="57">
        <v>13</v>
      </c>
      <c r="O1126" s="57">
        <v>0</v>
      </c>
      <c r="P1126" s="57">
        <v>9</v>
      </c>
      <c r="Q1126" s="57">
        <v>6</v>
      </c>
      <c r="R1126" s="57">
        <v>0</v>
      </c>
      <c r="S1126" s="57">
        <v>0</v>
      </c>
      <c r="T1126" s="57">
        <v>0</v>
      </c>
      <c r="U1126" s="57">
        <v>62.5</v>
      </c>
      <c r="V1126" s="57">
        <v>18.75</v>
      </c>
      <c r="W1126" s="57">
        <v>18.75</v>
      </c>
      <c r="X1126" s="57">
        <v>53.85</v>
      </c>
      <c r="Y1126" s="57">
        <v>15.38</v>
      </c>
      <c r="Z1126" s="57">
        <v>30.77</v>
      </c>
      <c r="AA1126" s="57">
        <v>77.78</v>
      </c>
      <c r="AB1126" s="57">
        <v>50</v>
      </c>
      <c r="AC1126" s="57">
        <v>11</v>
      </c>
      <c r="AD1126" s="57">
        <v>10</v>
      </c>
      <c r="AE1126" s="57">
        <v>72.73</v>
      </c>
      <c r="AF1126" s="57">
        <v>60</v>
      </c>
      <c r="AI1126" s="45">
        <f t="shared" si="257"/>
        <v>4.4709999999999983</v>
      </c>
      <c r="AJ1126" s="46">
        <f t="shared" si="258"/>
        <v>-4.4709999999999983</v>
      </c>
      <c r="AK1126" s="63" t="str">
        <f t="shared" si="259"/>
        <v>N</v>
      </c>
      <c r="AL1126" s="63" t="str">
        <f t="shared" si="260"/>
        <v>N</v>
      </c>
      <c r="AM1126" s="44" t="str">
        <f t="shared" si="261"/>
        <v>Win</v>
      </c>
      <c r="AN1126" s="44" t="str">
        <f t="shared" si="262"/>
        <v>Loss</v>
      </c>
      <c r="AO1126" s="44" t="str">
        <f t="shared" si="263"/>
        <v>Loss</v>
      </c>
      <c r="AP1126" s="44">
        <f t="shared" si="264"/>
        <v>14.5</v>
      </c>
      <c r="AQ1126" s="44">
        <f t="shared" si="265"/>
        <v>-50</v>
      </c>
      <c r="AR1126" s="44">
        <f t="shared" si="266"/>
        <v>-50</v>
      </c>
      <c r="AS1126" s="99" t="str">
        <f t="shared" si="267"/>
        <v>+</v>
      </c>
      <c r="AT1126" s="99" t="str">
        <f t="shared" si="268"/>
        <v>n/a</v>
      </c>
      <c r="AU1126" s="99" t="str">
        <f t="shared" si="269"/>
        <v>+</v>
      </c>
      <c r="AV1126" s="99" t="str">
        <f t="shared" si="270"/>
        <v>+</v>
      </c>
      <c r="AW1126" s="99" t="str">
        <f t="shared" si="271"/>
        <v>+</v>
      </c>
    </row>
    <row r="1127" spans="1:49" ht="15">
      <c r="A1127" s="56">
        <v>43624</v>
      </c>
      <c r="B1127" s="57" t="s">
        <v>272</v>
      </c>
      <c r="C1127" s="57" t="s">
        <v>1358</v>
      </c>
      <c r="D1127" s="57" t="s">
        <v>3456</v>
      </c>
      <c r="E1127" s="57" t="s">
        <v>2268</v>
      </c>
      <c r="F1127" s="57" t="s">
        <v>1360</v>
      </c>
      <c r="G1127" s="57">
        <v>4</v>
      </c>
      <c r="H1127" s="57">
        <v>0</v>
      </c>
      <c r="I1127" s="57">
        <v>1.38</v>
      </c>
      <c r="J1127" s="57">
        <v>5.3</v>
      </c>
      <c r="K1127" s="57">
        <v>5.33</v>
      </c>
      <c r="L1127" s="57">
        <v>-3.95</v>
      </c>
      <c r="M1127" s="57">
        <v>7</v>
      </c>
      <c r="N1127" s="57">
        <v>36</v>
      </c>
      <c r="O1127" s="57">
        <v>0</v>
      </c>
      <c r="P1127" s="57">
        <v>4</v>
      </c>
      <c r="Q1127" s="57">
        <v>17</v>
      </c>
      <c r="R1127" s="57">
        <v>0</v>
      </c>
      <c r="S1127" s="57">
        <v>0</v>
      </c>
      <c r="T1127" s="57">
        <v>0</v>
      </c>
      <c r="U1127" s="57">
        <v>71.430000000000007</v>
      </c>
      <c r="V1127" s="57">
        <v>0</v>
      </c>
      <c r="W1127" s="57">
        <v>28.57</v>
      </c>
      <c r="X1127" s="57">
        <v>50</v>
      </c>
      <c r="Y1127" s="57">
        <v>27.78</v>
      </c>
      <c r="Z1127" s="57">
        <v>22.22</v>
      </c>
      <c r="AA1127" s="57">
        <v>100</v>
      </c>
      <c r="AB1127" s="57">
        <v>47.06</v>
      </c>
      <c r="AC1127" s="57">
        <v>6</v>
      </c>
      <c r="AD1127" s="57">
        <v>25</v>
      </c>
      <c r="AE1127" s="57">
        <v>83.33</v>
      </c>
      <c r="AF1127" s="57">
        <v>60</v>
      </c>
      <c r="AI1127" s="45">
        <f t="shared" si="257"/>
        <v>0.23800000000000043</v>
      </c>
      <c r="AJ1127" s="46">
        <f t="shared" si="258"/>
        <v>-0.23800000000000043</v>
      </c>
      <c r="AK1127" s="63" t="str">
        <f t="shared" si="259"/>
        <v>Y</v>
      </c>
      <c r="AL1127" s="63" t="str">
        <f t="shared" si="260"/>
        <v>N</v>
      </c>
      <c r="AM1127" s="44" t="str">
        <f t="shared" si="261"/>
        <v>Win</v>
      </c>
      <c r="AN1127" s="44" t="str">
        <f t="shared" si="262"/>
        <v>Loss</v>
      </c>
      <c r="AO1127" s="44" t="str">
        <f t="shared" si="263"/>
        <v>Loss</v>
      </c>
      <c r="AP1127" s="44">
        <f t="shared" si="264"/>
        <v>19</v>
      </c>
      <c r="AQ1127" s="44">
        <f t="shared" si="265"/>
        <v>-50</v>
      </c>
      <c r="AR1127" s="44">
        <f t="shared" si="266"/>
        <v>-50</v>
      </c>
      <c r="AS1127" s="99" t="str">
        <f t="shared" si="267"/>
        <v>+</v>
      </c>
      <c r="AT1127" s="99" t="str">
        <f t="shared" si="268"/>
        <v>n/a</v>
      </c>
      <c r="AU1127" s="99" t="str">
        <f t="shared" si="269"/>
        <v>+</v>
      </c>
      <c r="AV1127" s="99" t="str">
        <f t="shared" si="270"/>
        <v>+</v>
      </c>
      <c r="AW1127" s="99" t="str">
        <f t="shared" si="271"/>
        <v>+</v>
      </c>
    </row>
    <row r="1128" spans="1:49" ht="15">
      <c r="A1128" s="56">
        <v>43624</v>
      </c>
      <c r="B1128" s="57" t="s">
        <v>420</v>
      </c>
      <c r="C1128" s="57" t="s">
        <v>1047</v>
      </c>
      <c r="D1128" s="57" t="s">
        <v>3457</v>
      </c>
      <c r="E1128" s="57" t="s">
        <v>1053</v>
      </c>
      <c r="F1128" s="57" t="s">
        <v>2132</v>
      </c>
      <c r="G1128" s="57">
        <v>1</v>
      </c>
      <c r="H1128" s="57">
        <v>0</v>
      </c>
      <c r="I1128" s="57">
        <v>1.52</v>
      </c>
      <c r="J1128" s="57">
        <v>4.4400000000000004</v>
      </c>
      <c r="K1128" s="57">
        <v>4.53</v>
      </c>
      <c r="L1128" s="57">
        <v>-3.01</v>
      </c>
      <c r="M1128" s="57">
        <v>30</v>
      </c>
      <c r="N1128" s="57">
        <v>10</v>
      </c>
      <c r="O1128" s="57">
        <v>0</v>
      </c>
      <c r="P1128" s="57">
        <v>16</v>
      </c>
      <c r="Q1128" s="57">
        <v>5</v>
      </c>
      <c r="R1128" s="57">
        <v>0</v>
      </c>
      <c r="S1128" s="57">
        <v>0</v>
      </c>
      <c r="T1128" s="57">
        <v>0</v>
      </c>
      <c r="U1128" s="57">
        <v>50</v>
      </c>
      <c r="V1128" s="57">
        <v>20</v>
      </c>
      <c r="W1128" s="57">
        <v>30</v>
      </c>
      <c r="X1128" s="57">
        <v>30</v>
      </c>
      <c r="Y1128" s="57">
        <v>30</v>
      </c>
      <c r="Z1128" s="57">
        <v>40</v>
      </c>
      <c r="AA1128" s="57">
        <v>50</v>
      </c>
      <c r="AB1128" s="57">
        <v>20</v>
      </c>
      <c r="AC1128" s="57">
        <v>21</v>
      </c>
      <c r="AD1128" s="57">
        <v>1</v>
      </c>
      <c r="AE1128" s="57">
        <v>57.14</v>
      </c>
      <c r="AF1128" s="57">
        <v>0</v>
      </c>
      <c r="AI1128" s="45">
        <f t="shared" si="257"/>
        <v>5</v>
      </c>
      <c r="AJ1128" s="46">
        <f t="shared" si="258"/>
        <v>-5</v>
      </c>
      <c r="AK1128" s="63" t="str">
        <f t="shared" si="259"/>
        <v>N</v>
      </c>
      <c r="AL1128" s="63" t="str">
        <f t="shared" si="260"/>
        <v>N</v>
      </c>
      <c r="AM1128" s="44" t="str">
        <f t="shared" si="261"/>
        <v>Win</v>
      </c>
      <c r="AN1128" s="44" t="str">
        <f t="shared" si="262"/>
        <v>Loss</v>
      </c>
      <c r="AO1128" s="44" t="str">
        <f t="shared" si="263"/>
        <v>Loss</v>
      </c>
      <c r="AP1128" s="44">
        <f t="shared" si="264"/>
        <v>26</v>
      </c>
      <c r="AQ1128" s="44">
        <f t="shared" si="265"/>
        <v>-50</v>
      </c>
      <c r="AR1128" s="44">
        <f t="shared" si="266"/>
        <v>-50</v>
      </c>
      <c r="AS1128" s="99" t="str">
        <f t="shared" si="267"/>
        <v>+</v>
      </c>
      <c r="AT1128" s="99" t="str">
        <f t="shared" si="268"/>
        <v>n/a</v>
      </c>
      <c r="AU1128" s="99" t="str">
        <f t="shared" si="269"/>
        <v>+</v>
      </c>
      <c r="AV1128" s="99" t="str">
        <f t="shared" si="270"/>
        <v>+</v>
      </c>
      <c r="AW1128" s="99" t="str">
        <f t="shared" si="271"/>
        <v>+</v>
      </c>
    </row>
    <row r="1129" spans="1:49" ht="15">
      <c r="A1129" s="56">
        <v>43624</v>
      </c>
      <c r="B1129" s="57" t="s">
        <v>683</v>
      </c>
      <c r="C1129" s="57" t="s">
        <v>684</v>
      </c>
      <c r="D1129" s="57" t="s">
        <v>3458</v>
      </c>
      <c r="E1129" s="57" t="s">
        <v>2087</v>
      </c>
      <c r="F1129" s="57" t="s">
        <v>823</v>
      </c>
      <c r="G1129" s="57">
        <v>0</v>
      </c>
      <c r="H1129" s="57">
        <v>0</v>
      </c>
      <c r="I1129" s="57">
        <v>2.0499999999999998</v>
      </c>
      <c r="J1129" s="57">
        <v>3.27</v>
      </c>
      <c r="K1129" s="57">
        <v>3.71</v>
      </c>
      <c r="L1129" s="57">
        <v>-1.66</v>
      </c>
      <c r="M1129" s="57">
        <v>12</v>
      </c>
      <c r="N1129" s="57">
        <v>12</v>
      </c>
      <c r="O1129" s="57">
        <v>0</v>
      </c>
      <c r="P1129" s="57">
        <v>8</v>
      </c>
      <c r="Q1129" s="57">
        <v>6</v>
      </c>
      <c r="R1129" s="57">
        <v>0</v>
      </c>
      <c r="S1129" s="57">
        <v>0</v>
      </c>
      <c r="T1129" s="57">
        <v>0</v>
      </c>
      <c r="U1129" s="57">
        <v>33.33</v>
      </c>
      <c r="V1129" s="57">
        <v>16.670000000000002</v>
      </c>
      <c r="W1129" s="57">
        <v>50</v>
      </c>
      <c r="X1129" s="57">
        <v>25</v>
      </c>
      <c r="Y1129" s="57">
        <v>25</v>
      </c>
      <c r="Z1129" s="57">
        <v>50</v>
      </c>
      <c r="AA1129" s="57">
        <v>37.5</v>
      </c>
      <c r="AB1129" s="57">
        <v>33.33</v>
      </c>
      <c r="AC1129" s="57">
        <v>4</v>
      </c>
      <c r="AD1129" s="57">
        <v>1</v>
      </c>
      <c r="AE1129" s="57">
        <v>75</v>
      </c>
      <c r="AF1129" s="57">
        <v>0</v>
      </c>
      <c r="AI1129" s="45">
        <f t="shared" si="257"/>
        <v>0.83300000000000018</v>
      </c>
      <c r="AJ1129" s="46">
        <f t="shared" si="258"/>
        <v>-0.83300000000000018</v>
      </c>
      <c r="AK1129" s="63" t="str">
        <f t="shared" si="259"/>
        <v>N</v>
      </c>
      <c r="AL1129" s="63" t="str">
        <f t="shared" si="260"/>
        <v>N</v>
      </c>
      <c r="AM1129" s="44" t="str">
        <f t="shared" si="261"/>
        <v>Loss</v>
      </c>
      <c r="AN1129" s="44" t="str">
        <f t="shared" si="262"/>
        <v>Win</v>
      </c>
      <c r="AO1129" s="44" t="str">
        <f t="shared" si="263"/>
        <v>Loss</v>
      </c>
      <c r="AP1129" s="44">
        <f t="shared" si="264"/>
        <v>-50</v>
      </c>
      <c r="AQ1129" s="44">
        <f t="shared" si="265"/>
        <v>113.5</v>
      </c>
      <c r="AR1129" s="44">
        <f t="shared" si="266"/>
        <v>-50</v>
      </c>
      <c r="AS1129" s="99" t="str">
        <f t="shared" si="267"/>
        <v>+</v>
      </c>
      <c r="AT1129" s="99" t="str">
        <f t="shared" si="268"/>
        <v>n/a</v>
      </c>
      <c r="AU1129" s="99" t="str">
        <f t="shared" si="269"/>
        <v>+</v>
      </c>
      <c r="AV1129" s="99" t="str">
        <f t="shared" si="270"/>
        <v>+</v>
      </c>
      <c r="AW1129" s="99" t="str">
        <f t="shared" si="271"/>
        <v>+</v>
      </c>
    </row>
    <row r="1130" spans="1:49" ht="15">
      <c r="A1130" s="56">
        <v>43624</v>
      </c>
      <c r="B1130" s="57" t="s">
        <v>277</v>
      </c>
      <c r="C1130" s="57" t="s">
        <v>278</v>
      </c>
      <c r="D1130" s="57" t="s">
        <v>3459</v>
      </c>
      <c r="E1130" s="57" t="s">
        <v>975</v>
      </c>
      <c r="F1130" s="57" t="s">
        <v>2148</v>
      </c>
      <c r="G1130" s="57">
        <v>0</v>
      </c>
      <c r="H1130" s="57">
        <v>2</v>
      </c>
      <c r="I1130" s="57">
        <v>1.75</v>
      </c>
      <c r="J1130" s="57">
        <v>3.8</v>
      </c>
      <c r="K1130" s="57">
        <v>3.9</v>
      </c>
      <c r="L1130" s="57">
        <v>-2.15</v>
      </c>
      <c r="M1130" s="57">
        <v>49</v>
      </c>
      <c r="N1130" s="57">
        <v>32</v>
      </c>
      <c r="O1130" s="57">
        <v>0</v>
      </c>
      <c r="P1130" s="57">
        <v>24</v>
      </c>
      <c r="Q1130" s="57">
        <v>16</v>
      </c>
      <c r="R1130" s="57">
        <v>0</v>
      </c>
      <c r="S1130" s="57">
        <v>0</v>
      </c>
      <c r="T1130" s="57">
        <v>0</v>
      </c>
      <c r="U1130" s="57">
        <v>46.94</v>
      </c>
      <c r="V1130" s="57">
        <v>20.41</v>
      </c>
      <c r="W1130" s="57">
        <v>32.65</v>
      </c>
      <c r="X1130" s="57">
        <v>25</v>
      </c>
      <c r="Y1130" s="57">
        <v>15.63</v>
      </c>
      <c r="Z1130" s="57">
        <v>59.38</v>
      </c>
      <c r="AA1130" s="57">
        <v>41.67</v>
      </c>
      <c r="AB1130" s="57">
        <v>25</v>
      </c>
      <c r="AC1130" s="57">
        <v>25</v>
      </c>
      <c r="AD1130" s="57">
        <v>7</v>
      </c>
      <c r="AE1130" s="57">
        <v>52</v>
      </c>
      <c r="AF1130" s="57">
        <v>28.57</v>
      </c>
      <c r="AI1130" s="45">
        <f t="shared" si="257"/>
        <v>10.212000000000002</v>
      </c>
      <c r="AJ1130" s="46">
        <f t="shared" si="258"/>
        <v>-10.212000000000002</v>
      </c>
      <c r="AK1130" s="63" t="str">
        <f t="shared" si="259"/>
        <v>N</v>
      </c>
      <c r="AL1130" s="63" t="str">
        <f t="shared" si="260"/>
        <v>N</v>
      </c>
      <c r="AM1130" s="44" t="str">
        <f t="shared" si="261"/>
        <v>Loss</v>
      </c>
      <c r="AN1130" s="44" t="str">
        <f t="shared" si="262"/>
        <v>Loss</v>
      </c>
      <c r="AO1130" s="44" t="str">
        <f t="shared" si="263"/>
        <v>Win</v>
      </c>
      <c r="AP1130" s="44">
        <f t="shared" si="264"/>
        <v>-50</v>
      </c>
      <c r="AQ1130" s="44">
        <f t="shared" si="265"/>
        <v>-50</v>
      </c>
      <c r="AR1130" s="44">
        <f t="shared" si="266"/>
        <v>145</v>
      </c>
      <c r="AS1130" s="99" t="str">
        <f t="shared" si="267"/>
        <v>+</v>
      </c>
      <c r="AT1130" s="99" t="str">
        <f t="shared" si="268"/>
        <v>n/a</v>
      </c>
      <c r="AU1130" s="99" t="str">
        <f t="shared" si="269"/>
        <v>+</v>
      </c>
      <c r="AV1130" s="99" t="str">
        <f t="shared" si="270"/>
        <v>+</v>
      </c>
      <c r="AW1130" s="99" t="str">
        <f t="shared" si="271"/>
        <v>+</v>
      </c>
    </row>
    <row r="1131" spans="1:49" ht="15">
      <c r="A1131" s="56">
        <v>43624</v>
      </c>
      <c r="B1131" s="57" t="s">
        <v>334</v>
      </c>
      <c r="C1131" s="57" t="s">
        <v>849</v>
      </c>
      <c r="D1131" s="57" t="s">
        <v>3460</v>
      </c>
      <c r="E1131" s="57" t="s">
        <v>873</v>
      </c>
      <c r="F1131" s="57" t="s">
        <v>851</v>
      </c>
      <c r="G1131" s="57">
        <v>2</v>
      </c>
      <c r="H1131" s="57">
        <v>3</v>
      </c>
      <c r="I1131" s="57">
        <v>2.64</v>
      </c>
      <c r="J1131" s="57">
        <v>3.55</v>
      </c>
      <c r="K1131" s="57">
        <v>2.2200000000000002</v>
      </c>
      <c r="L1131" s="57">
        <v>0.42</v>
      </c>
      <c r="M1131" s="57">
        <v>27</v>
      </c>
      <c r="N1131" s="57">
        <v>28</v>
      </c>
      <c r="O1131" s="57">
        <v>1</v>
      </c>
      <c r="P1131" s="57">
        <v>14</v>
      </c>
      <c r="Q1131" s="57">
        <v>13</v>
      </c>
      <c r="R1131" s="57">
        <v>0</v>
      </c>
      <c r="S1131" s="57">
        <v>100</v>
      </c>
      <c r="T1131" s="57">
        <v>0</v>
      </c>
      <c r="U1131" s="57">
        <v>33.33</v>
      </c>
      <c r="V1131" s="57">
        <v>14.81</v>
      </c>
      <c r="W1131" s="57">
        <v>51.85</v>
      </c>
      <c r="X1131" s="57">
        <v>53.57</v>
      </c>
      <c r="Y1131" s="57">
        <v>21.43</v>
      </c>
      <c r="Z1131" s="57">
        <v>25</v>
      </c>
      <c r="AA1131" s="57">
        <v>50</v>
      </c>
      <c r="AB1131" s="57">
        <v>23.08</v>
      </c>
      <c r="AC1131" s="57">
        <v>7</v>
      </c>
      <c r="AD1131" s="57">
        <v>17</v>
      </c>
      <c r="AE1131" s="57">
        <v>100</v>
      </c>
      <c r="AF1131" s="57">
        <v>58.82</v>
      </c>
      <c r="AI1131" s="45">
        <f t="shared" si="257"/>
        <v>-8.0000000000000071E-2</v>
      </c>
      <c r="AJ1131" s="46">
        <f t="shared" si="258"/>
        <v>20.080000000000002</v>
      </c>
      <c r="AK1131" s="63" t="str">
        <f t="shared" si="259"/>
        <v>N</v>
      </c>
      <c r="AL1131" s="63" t="str">
        <f t="shared" si="260"/>
        <v>N</v>
      </c>
      <c r="AM1131" s="44" t="str">
        <f t="shared" si="261"/>
        <v>Loss</v>
      </c>
      <c r="AN1131" s="44" t="str">
        <f t="shared" si="262"/>
        <v>Loss</v>
      </c>
      <c r="AO1131" s="44" t="str">
        <f t="shared" si="263"/>
        <v>Win</v>
      </c>
      <c r="AP1131" s="44">
        <f t="shared" si="264"/>
        <v>-50</v>
      </c>
      <c r="AQ1131" s="44">
        <f t="shared" si="265"/>
        <v>-50</v>
      </c>
      <c r="AR1131" s="44">
        <f t="shared" si="266"/>
        <v>61.000000000000014</v>
      </c>
      <c r="AS1131" s="99" t="str">
        <f t="shared" si="267"/>
        <v>-</v>
      </c>
      <c r="AT1131" s="99" t="str">
        <f t="shared" si="268"/>
        <v>-</v>
      </c>
      <c r="AU1131" s="99" t="str">
        <f t="shared" si="269"/>
        <v>-</v>
      </c>
      <c r="AV1131" s="99" t="str">
        <f t="shared" si="270"/>
        <v>+</v>
      </c>
      <c r="AW1131" s="99" t="str">
        <f t="shared" si="271"/>
        <v>-</v>
      </c>
    </row>
    <row r="1132" spans="1:49" ht="15">
      <c r="A1132" s="56">
        <v>43624</v>
      </c>
      <c r="B1132" s="57" t="s">
        <v>334</v>
      </c>
      <c r="C1132" s="57" t="s">
        <v>849</v>
      </c>
      <c r="D1132" s="57" t="s">
        <v>3461</v>
      </c>
      <c r="E1132" s="57" t="s">
        <v>870</v>
      </c>
      <c r="F1132" s="57" t="s">
        <v>872</v>
      </c>
      <c r="G1132" s="57">
        <v>2</v>
      </c>
      <c r="H1132" s="57">
        <v>0</v>
      </c>
      <c r="I1132" s="57">
        <v>1.77</v>
      </c>
      <c r="J1132" s="57">
        <v>3.96</v>
      </c>
      <c r="K1132" s="57">
        <v>3.43</v>
      </c>
      <c r="L1132" s="57">
        <v>-1.66</v>
      </c>
      <c r="M1132" s="57">
        <v>27</v>
      </c>
      <c r="N1132" s="57">
        <v>27</v>
      </c>
      <c r="O1132" s="57">
        <v>1</v>
      </c>
      <c r="P1132" s="57">
        <v>12</v>
      </c>
      <c r="Q1132" s="57">
        <v>12</v>
      </c>
      <c r="R1132" s="57">
        <v>100</v>
      </c>
      <c r="S1132" s="57">
        <v>0</v>
      </c>
      <c r="T1132" s="57">
        <v>0</v>
      </c>
      <c r="U1132" s="57">
        <v>55.56</v>
      </c>
      <c r="V1132" s="57">
        <v>18.52</v>
      </c>
      <c r="W1132" s="57">
        <v>25.93</v>
      </c>
      <c r="X1132" s="57">
        <v>33.33</v>
      </c>
      <c r="Y1132" s="57">
        <v>25.93</v>
      </c>
      <c r="Z1132" s="57">
        <v>40.74</v>
      </c>
      <c r="AA1132" s="57">
        <v>58.33</v>
      </c>
      <c r="AB1132" s="57">
        <v>25</v>
      </c>
      <c r="AC1132" s="57">
        <v>20</v>
      </c>
      <c r="AD1132" s="57">
        <v>19</v>
      </c>
      <c r="AE1132" s="57">
        <v>65</v>
      </c>
      <c r="AF1132" s="57">
        <v>42.11</v>
      </c>
      <c r="AI1132" s="45">
        <f t="shared" si="257"/>
        <v>36.667000000000002</v>
      </c>
      <c r="AJ1132" s="46">
        <f t="shared" si="258"/>
        <v>-36.667000000000002</v>
      </c>
      <c r="AK1132" s="63" t="str">
        <f t="shared" si="259"/>
        <v>N</v>
      </c>
      <c r="AL1132" s="63" t="str">
        <f t="shared" si="260"/>
        <v>N</v>
      </c>
      <c r="AM1132" s="44" t="str">
        <f t="shared" si="261"/>
        <v>Win</v>
      </c>
      <c r="AN1132" s="44" t="str">
        <f t="shared" si="262"/>
        <v>Loss</v>
      </c>
      <c r="AO1132" s="44" t="str">
        <f t="shared" si="263"/>
        <v>Loss</v>
      </c>
      <c r="AP1132" s="44">
        <f t="shared" si="264"/>
        <v>38.5</v>
      </c>
      <c r="AQ1132" s="44">
        <f t="shared" si="265"/>
        <v>-50</v>
      </c>
      <c r="AR1132" s="44">
        <f t="shared" si="266"/>
        <v>-50</v>
      </c>
      <c r="AS1132" s="99" t="str">
        <f t="shared" si="267"/>
        <v>+</v>
      </c>
      <c r="AT1132" s="99" t="str">
        <f t="shared" si="268"/>
        <v>+</v>
      </c>
      <c r="AU1132" s="99" t="str">
        <f t="shared" si="269"/>
        <v>+</v>
      </c>
      <c r="AV1132" s="99" t="str">
        <f t="shared" si="270"/>
        <v>+</v>
      </c>
      <c r="AW1132" s="99" t="str">
        <f t="shared" si="271"/>
        <v>+</v>
      </c>
    </row>
    <row r="1133" spans="1:49" ht="15">
      <c r="A1133" s="56">
        <v>43624</v>
      </c>
      <c r="B1133" s="57" t="s">
        <v>334</v>
      </c>
      <c r="C1133" s="57" t="s">
        <v>849</v>
      </c>
      <c r="D1133" s="57" t="s">
        <v>3462</v>
      </c>
      <c r="E1133" s="57" t="s">
        <v>867</v>
      </c>
      <c r="F1133" s="57" t="s">
        <v>869</v>
      </c>
      <c r="G1133" s="57">
        <v>3</v>
      </c>
      <c r="H1133" s="57">
        <v>2</v>
      </c>
      <c r="I1133" s="57">
        <v>2</v>
      </c>
      <c r="J1133" s="57">
        <v>3.7</v>
      </c>
      <c r="K1133" s="57">
        <v>2.85</v>
      </c>
      <c r="L1133" s="57">
        <v>-0.85</v>
      </c>
      <c r="M1133" s="57">
        <v>28</v>
      </c>
      <c r="N1133" s="57">
        <v>27</v>
      </c>
      <c r="O1133" s="57">
        <v>1</v>
      </c>
      <c r="P1133" s="57">
        <v>13</v>
      </c>
      <c r="Q1133" s="57">
        <v>12</v>
      </c>
      <c r="R1133" s="57">
        <v>0</v>
      </c>
      <c r="S1133" s="57">
        <v>0</v>
      </c>
      <c r="T1133" s="57">
        <v>100</v>
      </c>
      <c r="U1133" s="57">
        <v>46.43</v>
      </c>
      <c r="V1133" s="57">
        <v>7.14</v>
      </c>
      <c r="W1133" s="57">
        <v>46.43</v>
      </c>
      <c r="X1133" s="57">
        <v>37.04</v>
      </c>
      <c r="Y1133" s="57">
        <v>25.93</v>
      </c>
      <c r="Z1133" s="57">
        <v>37.04</v>
      </c>
      <c r="AA1133" s="57">
        <v>46.15</v>
      </c>
      <c r="AB1133" s="57">
        <v>25</v>
      </c>
      <c r="AC1133" s="57">
        <v>7</v>
      </c>
      <c r="AD1133" s="57">
        <v>10</v>
      </c>
      <c r="AE1133" s="57">
        <v>42.86</v>
      </c>
      <c r="AF1133" s="57">
        <v>50</v>
      </c>
      <c r="AI1133" s="45">
        <f t="shared" si="257"/>
        <v>-31.879000000000005</v>
      </c>
      <c r="AJ1133" s="46">
        <f t="shared" si="258"/>
        <v>31.879000000000005</v>
      </c>
      <c r="AK1133" s="63" t="str">
        <f t="shared" si="259"/>
        <v>N</v>
      </c>
      <c r="AL1133" s="63" t="str">
        <f t="shared" si="260"/>
        <v>N</v>
      </c>
      <c r="AM1133" s="44" t="str">
        <f t="shared" si="261"/>
        <v>Win</v>
      </c>
      <c r="AN1133" s="44" t="str">
        <f t="shared" si="262"/>
        <v>Loss</v>
      </c>
      <c r="AO1133" s="44" t="str">
        <f t="shared" si="263"/>
        <v>Loss</v>
      </c>
      <c r="AP1133" s="44">
        <f t="shared" si="264"/>
        <v>50</v>
      </c>
      <c r="AQ1133" s="44">
        <f t="shared" si="265"/>
        <v>-50</v>
      </c>
      <c r="AR1133" s="44">
        <f t="shared" si="266"/>
        <v>-50</v>
      </c>
      <c r="AS1133" s="99" t="str">
        <f t="shared" si="267"/>
        <v>+</v>
      </c>
      <c r="AT1133" s="99" t="str">
        <f t="shared" si="268"/>
        <v>-</v>
      </c>
      <c r="AU1133" s="99" t="str">
        <f t="shared" si="269"/>
        <v>+</v>
      </c>
      <c r="AV1133" s="99" t="str">
        <f t="shared" si="270"/>
        <v>+</v>
      </c>
      <c r="AW1133" s="99" t="str">
        <f t="shared" si="271"/>
        <v>-</v>
      </c>
    </row>
    <row r="1134" spans="1:49" ht="15">
      <c r="A1134" s="56">
        <v>43624</v>
      </c>
      <c r="B1134" s="57" t="s">
        <v>334</v>
      </c>
      <c r="C1134" s="57" t="s">
        <v>849</v>
      </c>
      <c r="D1134" s="57" t="s">
        <v>3463</v>
      </c>
      <c r="E1134" s="57" t="s">
        <v>864</v>
      </c>
      <c r="F1134" s="57" t="s">
        <v>866</v>
      </c>
      <c r="G1134" s="57">
        <v>2</v>
      </c>
      <c r="H1134" s="57">
        <v>1</v>
      </c>
      <c r="I1134" s="57">
        <v>1.17</v>
      </c>
      <c r="J1134" s="57">
        <v>6.54</v>
      </c>
      <c r="K1134" s="57">
        <v>10.11</v>
      </c>
      <c r="L1134" s="57">
        <v>-8.94</v>
      </c>
      <c r="M1134" s="57">
        <v>27</v>
      </c>
      <c r="N1134" s="57">
        <v>27</v>
      </c>
      <c r="O1134" s="57">
        <v>1</v>
      </c>
      <c r="P1134" s="57">
        <v>12</v>
      </c>
      <c r="Q1134" s="57">
        <v>12</v>
      </c>
      <c r="R1134" s="57">
        <v>100</v>
      </c>
      <c r="S1134" s="57">
        <v>0</v>
      </c>
      <c r="T1134" s="57">
        <v>0</v>
      </c>
      <c r="U1134" s="57">
        <v>74.069999999999993</v>
      </c>
      <c r="V1134" s="57">
        <v>18.52</v>
      </c>
      <c r="W1134" s="57">
        <v>7.41</v>
      </c>
      <c r="X1134" s="57">
        <v>40.74</v>
      </c>
      <c r="Y1134" s="57">
        <v>3.7</v>
      </c>
      <c r="Z1134" s="57">
        <v>55.56</v>
      </c>
      <c r="AA1134" s="57">
        <v>91.67</v>
      </c>
      <c r="AB1134" s="57">
        <v>25</v>
      </c>
      <c r="AC1134" s="57">
        <v>25</v>
      </c>
      <c r="AD1134" s="57">
        <v>11</v>
      </c>
      <c r="AE1134" s="57">
        <v>76</v>
      </c>
      <c r="AF1134" s="57">
        <v>54.55</v>
      </c>
      <c r="AI1134" s="45">
        <f t="shared" si="257"/>
        <v>47.777999999999999</v>
      </c>
      <c r="AJ1134" s="46">
        <f t="shared" si="258"/>
        <v>-47.777999999999999</v>
      </c>
      <c r="AK1134" s="63" t="str">
        <f t="shared" si="259"/>
        <v>Y</v>
      </c>
      <c r="AL1134" s="63" t="str">
        <f t="shared" si="260"/>
        <v>N</v>
      </c>
      <c r="AM1134" s="44" t="str">
        <f t="shared" si="261"/>
        <v>Win</v>
      </c>
      <c r="AN1134" s="44" t="str">
        <f t="shared" si="262"/>
        <v>Loss</v>
      </c>
      <c r="AO1134" s="44" t="str">
        <f t="shared" si="263"/>
        <v>Loss</v>
      </c>
      <c r="AP1134" s="44">
        <f t="shared" si="264"/>
        <v>8.5</v>
      </c>
      <c r="AQ1134" s="44">
        <f t="shared" si="265"/>
        <v>-50</v>
      </c>
      <c r="AR1134" s="44">
        <f t="shared" si="266"/>
        <v>-50</v>
      </c>
      <c r="AS1134" s="99" t="str">
        <f t="shared" si="267"/>
        <v>+</v>
      </c>
      <c r="AT1134" s="99" t="str">
        <f t="shared" si="268"/>
        <v>+</v>
      </c>
      <c r="AU1134" s="99" t="str">
        <f t="shared" si="269"/>
        <v>+</v>
      </c>
      <c r="AV1134" s="99" t="str">
        <f t="shared" si="270"/>
        <v>+</v>
      </c>
      <c r="AW1134" s="99" t="str">
        <f t="shared" si="271"/>
        <v>+</v>
      </c>
    </row>
    <row r="1135" spans="1:49" ht="15">
      <c r="A1135" s="56">
        <v>43624</v>
      </c>
      <c r="B1135" s="57" t="s">
        <v>334</v>
      </c>
      <c r="C1135" s="57" t="s">
        <v>849</v>
      </c>
      <c r="D1135" s="57" t="s">
        <v>3464</v>
      </c>
      <c r="E1135" s="57" t="s">
        <v>861</v>
      </c>
      <c r="F1135" s="57" t="s">
        <v>863</v>
      </c>
      <c r="G1135" s="57">
        <v>2</v>
      </c>
      <c r="H1135" s="57">
        <v>2</v>
      </c>
      <c r="I1135" s="57">
        <v>2.0099999999999998</v>
      </c>
      <c r="J1135" s="57">
        <v>3.43</v>
      </c>
      <c r="K1135" s="57">
        <v>3.26</v>
      </c>
      <c r="L1135" s="57">
        <v>-1.25</v>
      </c>
      <c r="M1135" s="57">
        <v>27</v>
      </c>
      <c r="N1135" s="57">
        <v>28</v>
      </c>
      <c r="O1135" s="57">
        <v>1</v>
      </c>
      <c r="P1135" s="57">
        <v>12</v>
      </c>
      <c r="Q1135" s="57">
        <v>13</v>
      </c>
      <c r="R1135" s="57">
        <v>0</v>
      </c>
      <c r="S1135" s="57">
        <v>0</v>
      </c>
      <c r="T1135" s="57">
        <v>100</v>
      </c>
      <c r="U1135" s="57">
        <v>25.93</v>
      </c>
      <c r="V1135" s="57">
        <v>22.22</v>
      </c>
      <c r="W1135" s="57">
        <v>51.85</v>
      </c>
      <c r="X1135" s="57">
        <v>32.14</v>
      </c>
      <c r="Y1135" s="57">
        <v>7.14</v>
      </c>
      <c r="Z1135" s="57">
        <v>60.71</v>
      </c>
      <c r="AA1135" s="57">
        <v>33.33</v>
      </c>
      <c r="AB1135" s="57">
        <v>15.38</v>
      </c>
      <c r="AC1135" s="57">
        <v>10</v>
      </c>
      <c r="AD1135" s="57">
        <v>13</v>
      </c>
      <c r="AE1135" s="57">
        <v>30</v>
      </c>
      <c r="AF1135" s="57">
        <v>46.15</v>
      </c>
      <c r="AI1135" s="45">
        <f t="shared" si="257"/>
        <v>-27.961999999999996</v>
      </c>
      <c r="AJ1135" s="46">
        <f t="shared" si="258"/>
        <v>27.961999999999996</v>
      </c>
      <c r="AK1135" s="63" t="str">
        <f t="shared" si="259"/>
        <v>N</v>
      </c>
      <c r="AL1135" s="63" t="str">
        <f t="shared" si="260"/>
        <v>N</v>
      </c>
      <c r="AM1135" s="44" t="str">
        <f t="shared" si="261"/>
        <v>Loss</v>
      </c>
      <c r="AN1135" s="44" t="str">
        <f t="shared" si="262"/>
        <v>Win</v>
      </c>
      <c r="AO1135" s="44" t="str">
        <f t="shared" si="263"/>
        <v>Loss</v>
      </c>
      <c r="AP1135" s="44">
        <f t="shared" si="264"/>
        <v>-50</v>
      </c>
      <c r="AQ1135" s="44">
        <f t="shared" si="265"/>
        <v>121.5</v>
      </c>
      <c r="AR1135" s="44">
        <f t="shared" si="266"/>
        <v>-50</v>
      </c>
      <c r="AS1135" s="99" t="str">
        <f t="shared" si="267"/>
        <v>+</v>
      </c>
      <c r="AT1135" s="99" t="str">
        <f t="shared" si="268"/>
        <v>-</v>
      </c>
      <c r="AU1135" s="99" t="str">
        <f t="shared" si="269"/>
        <v>-</v>
      </c>
      <c r="AV1135" s="99" t="str">
        <f t="shared" si="270"/>
        <v>+</v>
      </c>
      <c r="AW1135" s="99" t="str">
        <f t="shared" si="271"/>
        <v>-</v>
      </c>
    </row>
    <row r="1136" spans="1:49" ht="15">
      <c r="A1136" s="56">
        <v>43624</v>
      </c>
      <c r="B1136" s="57" t="s">
        <v>334</v>
      </c>
      <c r="C1136" s="57" t="s">
        <v>849</v>
      </c>
      <c r="D1136" s="57" t="s">
        <v>3465</v>
      </c>
      <c r="E1136" s="57" t="s">
        <v>858</v>
      </c>
      <c r="F1136" s="57" t="s">
        <v>860</v>
      </c>
      <c r="G1136" s="57">
        <v>1</v>
      </c>
      <c r="H1136" s="57">
        <v>7</v>
      </c>
      <c r="I1136" s="57">
        <v>12.7</v>
      </c>
      <c r="J1136" s="57">
        <v>7.65</v>
      </c>
      <c r="K1136" s="57">
        <v>1.1000000000000001</v>
      </c>
      <c r="L1136" s="57">
        <v>11.6</v>
      </c>
      <c r="M1136" s="57">
        <v>27</v>
      </c>
      <c r="N1136" s="57">
        <v>29</v>
      </c>
      <c r="O1136" s="57">
        <v>1</v>
      </c>
      <c r="P1136" s="57">
        <v>12</v>
      </c>
      <c r="Q1136" s="57">
        <v>14</v>
      </c>
      <c r="R1136" s="57">
        <v>0</v>
      </c>
      <c r="S1136" s="57">
        <v>0</v>
      </c>
      <c r="T1136" s="57">
        <v>100</v>
      </c>
      <c r="U1136" s="57">
        <v>3.7</v>
      </c>
      <c r="V1136" s="57">
        <v>3.7</v>
      </c>
      <c r="W1136" s="57">
        <v>92.59</v>
      </c>
      <c r="X1136" s="57">
        <v>68.97</v>
      </c>
      <c r="Y1136" s="57">
        <v>13.79</v>
      </c>
      <c r="Z1136" s="57">
        <v>17.239999999999998</v>
      </c>
      <c r="AA1136" s="57">
        <v>0</v>
      </c>
      <c r="AB1136" s="57">
        <v>64.290000000000006</v>
      </c>
      <c r="AC1136" s="57">
        <v>0</v>
      </c>
      <c r="AD1136" s="57">
        <v>27</v>
      </c>
      <c r="AE1136" s="57">
        <v>0</v>
      </c>
      <c r="AF1136" s="57">
        <v>74.069999999999993</v>
      </c>
      <c r="AI1136" s="45">
        <f t="shared" si="257"/>
        <v>-59.132999999999996</v>
      </c>
      <c r="AJ1136" s="46">
        <f t="shared" si="258"/>
        <v>59.132999999999996</v>
      </c>
      <c r="AK1136" s="63" t="str">
        <f t="shared" si="259"/>
        <v>N</v>
      </c>
      <c r="AL1136" s="63" t="str">
        <f t="shared" si="260"/>
        <v>Y</v>
      </c>
      <c r="AM1136" s="44" t="str">
        <f t="shared" si="261"/>
        <v>Loss</v>
      </c>
      <c r="AN1136" s="44" t="str">
        <f t="shared" si="262"/>
        <v>Loss</v>
      </c>
      <c r="AO1136" s="44" t="str">
        <f t="shared" si="263"/>
        <v>Win</v>
      </c>
      <c r="AP1136" s="44">
        <f t="shared" si="264"/>
        <v>-50</v>
      </c>
      <c r="AQ1136" s="44">
        <f t="shared" si="265"/>
        <v>-50</v>
      </c>
      <c r="AR1136" s="44">
        <f t="shared" si="266"/>
        <v>5.0000000000000071</v>
      </c>
      <c r="AS1136" s="99" t="str">
        <f t="shared" si="267"/>
        <v>-</v>
      </c>
      <c r="AT1136" s="99" t="str">
        <f t="shared" si="268"/>
        <v>-</v>
      </c>
      <c r="AU1136" s="99" t="str">
        <f t="shared" si="269"/>
        <v>-</v>
      </c>
      <c r="AV1136" s="99" t="str">
        <f t="shared" si="270"/>
        <v>-</v>
      </c>
      <c r="AW1136" s="99" t="str">
        <f t="shared" si="271"/>
        <v>-</v>
      </c>
    </row>
    <row r="1137" spans="1:49" ht="15">
      <c r="A1137" s="56">
        <v>43624</v>
      </c>
      <c r="B1137" s="57" t="s">
        <v>334</v>
      </c>
      <c r="C1137" s="57" t="s">
        <v>849</v>
      </c>
      <c r="D1137" s="57" t="s">
        <v>3466</v>
      </c>
      <c r="E1137" s="57" t="s">
        <v>855</v>
      </c>
      <c r="F1137" s="57" t="s">
        <v>857</v>
      </c>
      <c r="G1137" s="57">
        <v>6</v>
      </c>
      <c r="H1137" s="57">
        <v>2</v>
      </c>
      <c r="I1137" s="57">
        <v>1.67</v>
      </c>
      <c r="J1137" s="57">
        <v>3.94</v>
      </c>
      <c r="K1137" s="57">
        <v>3.89</v>
      </c>
      <c r="L1137" s="57">
        <v>-2.2200000000000002</v>
      </c>
      <c r="M1137" s="57">
        <v>29</v>
      </c>
      <c r="N1137" s="57">
        <v>29</v>
      </c>
      <c r="O1137" s="57">
        <v>1</v>
      </c>
      <c r="P1137" s="57">
        <v>14</v>
      </c>
      <c r="Q1137" s="57">
        <v>13</v>
      </c>
      <c r="R1137" s="57">
        <v>100</v>
      </c>
      <c r="S1137" s="57">
        <v>0</v>
      </c>
      <c r="T1137" s="57">
        <v>0</v>
      </c>
      <c r="U1137" s="57">
        <v>37.93</v>
      </c>
      <c r="V1137" s="57">
        <v>17.239999999999998</v>
      </c>
      <c r="W1137" s="57">
        <v>44.83</v>
      </c>
      <c r="X1137" s="57">
        <v>37.93</v>
      </c>
      <c r="Y1137" s="57">
        <v>6.9</v>
      </c>
      <c r="Z1137" s="57">
        <v>55.17</v>
      </c>
      <c r="AA1137" s="57">
        <v>42.86</v>
      </c>
      <c r="AB1137" s="57">
        <v>30.77</v>
      </c>
      <c r="AC1137" s="57">
        <v>11</v>
      </c>
      <c r="AD1137" s="57">
        <v>6</v>
      </c>
      <c r="AE1137" s="57">
        <v>54.55</v>
      </c>
      <c r="AF1137" s="57">
        <v>50</v>
      </c>
      <c r="AI1137" s="45">
        <f t="shared" si="257"/>
        <v>33.101999999999997</v>
      </c>
      <c r="AJ1137" s="46">
        <f t="shared" si="258"/>
        <v>-33.101999999999997</v>
      </c>
      <c r="AK1137" s="63" t="str">
        <f t="shared" si="259"/>
        <v>N</v>
      </c>
      <c r="AL1137" s="63" t="str">
        <f t="shared" si="260"/>
        <v>N</v>
      </c>
      <c r="AM1137" s="44" t="str">
        <f t="shared" si="261"/>
        <v>Win</v>
      </c>
      <c r="AN1137" s="44" t="str">
        <f t="shared" si="262"/>
        <v>Loss</v>
      </c>
      <c r="AO1137" s="44" t="str">
        <f t="shared" si="263"/>
        <v>Loss</v>
      </c>
      <c r="AP1137" s="44">
        <f t="shared" si="264"/>
        <v>33.5</v>
      </c>
      <c r="AQ1137" s="44">
        <f t="shared" si="265"/>
        <v>-50</v>
      </c>
      <c r="AR1137" s="44">
        <f t="shared" si="266"/>
        <v>-50</v>
      </c>
      <c r="AS1137" s="99" t="str">
        <f t="shared" si="267"/>
        <v>+</v>
      </c>
      <c r="AT1137" s="99" t="str">
        <f t="shared" si="268"/>
        <v>+</v>
      </c>
      <c r="AU1137" s="99" t="str">
        <f t="shared" si="269"/>
        <v>-</v>
      </c>
      <c r="AV1137" s="99" t="str">
        <f t="shared" si="270"/>
        <v>+</v>
      </c>
      <c r="AW1137" s="99" t="str">
        <f t="shared" si="271"/>
        <v>+</v>
      </c>
    </row>
    <row r="1138" spans="1:49" ht="15">
      <c r="A1138" s="56">
        <v>43624</v>
      </c>
      <c r="B1138" s="57" t="s">
        <v>334</v>
      </c>
      <c r="C1138" s="57" t="s">
        <v>849</v>
      </c>
      <c r="D1138" s="57" t="s">
        <v>3467</v>
      </c>
      <c r="E1138" s="57" t="s">
        <v>852</v>
      </c>
      <c r="F1138" s="57" t="s">
        <v>854</v>
      </c>
      <c r="G1138" s="57">
        <v>3</v>
      </c>
      <c r="H1138" s="57">
        <v>6</v>
      </c>
      <c r="I1138" s="57">
        <v>1.52</v>
      </c>
      <c r="J1138" s="57">
        <v>4.3600000000000003</v>
      </c>
      <c r="K1138" s="57">
        <v>4.3</v>
      </c>
      <c r="L1138" s="57">
        <v>-2.78</v>
      </c>
      <c r="M1138" s="57">
        <v>27</v>
      </c>
      <c r="N1138" s="57">
        <v>29</v>
      </c>
      <c r="O1138" s="57">
        <v>1</v>
      </c>
      <c r="P1138" s="57">
        <v>12</v>
      </c>
      <c r="Q1138" s="57">
        <v>14</v>
      </c>
      <c r="R1138" s="57">
        <v>100</v>
      </c>
      <c r="S1138" s="57">
        <v>0</v>
      </c>
      <c r="T1138" s="57">
        <v>0</v>
      </c>
      <c r="U1138" s="57">
        <v>59.26</v>
      </c>
      <c r="V1138" s="57">
        <v>18.52</v>
      </c>
      <c r="W1138" s="57">
        <v>22.22</v>
      </c>
      <c r="X1138" s="57">
        <v>31.03</v>
      </c>
      <c r="Y1138" s="57">
        <v>27.59</v>
      </c>
      <c r="Z1138" s="57">
        <v>41.38</v>
      </c>
      <c r="AA1138" s="57">
        <v>66.67</v>
      </c>
      <c r="AB1138" s="57">
        <v>7.14</v>
      </c>
      <c r="AC1138" s="57">
        <v>19</v>
      </c>
      <c r="AD1138" s="57">
        <v>16</v>
      </c>
      <c r="AE1138" s="57">
        <v>68.42</v>
      </c>
      <c r="AF1138" s="57">
        <v>50</v>
      </c>
      <c r="AI1138" s="45">
        <f t="shared" si="257"/>
        <v>38.570999999999998</v>
      </c>
      <c r="AJ1138" s="46">
        <f t="shared" si="258"/>
        <v>-38.570999999999998</v>
      </c>
      <c r="AK1138" s="63" t="str">
        <f t="shared" si="259"/>
        <v>N</v>
      </c>
      <c r="AL1138" s="63" t="str">
        <f t="shared" si="260"/>
        <v>N</v>
      </c>
      <c r="AM1138" s="44" t="str">
        <f t="shared" si="261"/>
        <v>Loss</v>
      </c>
      <c r="AN1138" s="44" t="str">
        <f t="shared" si="262"/>
        <v>Loss</v>
      </c>
      <c r="AO1138" s="44" t="str">
        <f t="shared" si="263"/>
        <v>Win</v>
      </c>
      <c r="AP1138" s="44">
        <f t="shared" si="264"/>
        <v>-50</v>
      </c>
      <c r="AQ1138" s="44">
        <f t="shared" si="265"/>
        <v>-50</v>
      </c>
      <c r="AR1138" s="44">
        <f t="shared" si="266"/>
        <v>165</v>
      </c>
      <c r="AS1138" s="99" t="str">
        <f t="shared" si="267"/>
        <v>+</v>
      </c>
      <c r="AT1138" s="99" t="str">
        <f t="shared" si="268"/>
        <v>+</v>
      </c>
      <c r="AU1138" s="99" t="str">
        <f t="shared" si="269"/>
        <v>+</v>
      </c>
      <c r="AV1138" s="99" t="str">
        <f t="shared" si="270"/>
        <v>+</v>
      </c>
      <c r="AW1138" s="99" t="str">
        <f t="shared" si="271"/>
        <v>+</v>
      </c>
    </row>
    <row r="1139" spans="1:49" ht="15">
      <c r="A1139" s="56">
        <v>43624</v>
      </c>
      <c r="B1139" s="57" t="s">
        <v>272</v>
      </c>
      <c r="C1139" s="57" t="s">
        <v>282</v>
      </c>
      <c r="D1139" s="57" t="s">
        <v>3468</v>
      </c>
      <c r="E1139" s="57" t="s">
        <v>2429</v>
      </c>
      <c r="F1139" s="57" t="s">
        <v>2161</v>
      </c>
      <c r="G1139" s="57">
        <v>1</v>
      </c>
      <c r="H1139" s="57">
        <v>1</v>
      </c>
      <c r="I1139" s="57">
        <v>2.68</v>
      </c>
      <c r="J1139" s="57">
        <v>3.48</v>
      </c>
      <c r="K1139" s="57">
        <v>2.34</v>
      </c>
      <c r="L1139" s="57">
        <v>0.34</v>
      </c>
      <c r="M1139" s="57">
        <v>30</v>
      </c>
      <c r="N1139" s="57">
        <v>60</v>
      </c>
      <c r="O1139" s="57">
        <v>0</v>
      </c>
      <c r="P1139" s="57">
        <v>16</v>
      </c>
      <c r="Q1139" s="57">
        <v>30</v>
      </c>
      <c r="R1139" s="57">
        <v>0</v>
      </c>
      <c r="S1139" s="57">
        <v>0</v>
      </c>
      <c r="T1139" s="57">
        <v>0</v>
      </c>
      <c r="U1139" s="57">
        <v>56.67</v>
      </c>
      <c r="V1139" s="57">
        <v>16.670000000000002</v>
      </c>
      <c r="W1139" s="57">
        <v>26.67</v>
      </c>
      <c r="X1139" s="57">
        <v>51.67</v>
      </c>
      <c r="Y1139" s="57">
        <v>16.670000000000002</v>
      </c>
      <c r="Z1139" s="57">
        <v>31.67</v>
      </c>
      <c r="AA1139" s="57">
        <v>68.75</v>
      </c>
      <c r="AB1139" s="57">
        <v>46.67</v>
      </c>
      <c r="AC1139" s="57">
        <v>20</v>
      </c>
      <c r="AD1139" s="57">
        <v>28</v>
      </c>
      <c r="AE1139" s="57">
        <v>75</v>
      </c>
      <c r="AF1139" s="57">
        <v>60.71</v>
      </c>
      <c r="AI1139" s="45">
        <f t="shared" si="257"/>
        <v>1.9999999999999991</v>
      </c>
      <c r="AJ1139" s="46">
        <f t="shared" si="258"/>
        <v>-1.9999999999999991</v>
      </c>
      <c r="AK1139" s="63" t="str">
        <f t="shared" si="259"/>
        <v>N</v>
      </c>
      <c r="AL1139" s="63" t="str">
        <f t="shared" si="260"/>
        <v>N</v>
      </c>
      <c r="AM1139" s="44" t="str">
        <f t="shared" si="261"/>
        <v>Loss</v>
      </c>
      <c r="AN1139" s="44" t="str">
        <f t="shared" si="262"/>
        <v>Win</v>
      </c>
      <c r="AO1139" s="44" t="str">
        <f t="shared" si="263"/>
        <v>Loss</v>
      </c>
      <c r="AP1139" s="44">
        <f t="shared" si="264"/>
        <v>-50</v>
      </c>
      <c r="AQ1139" s="44">
        <f t="shared" si="265"/>
        <v>124</v>
      </c>
      <c r="AR1139" s="44">
        <f t="shared" si="266"/>
        <v>-50</v>
      </c>
      <c r="AS1139" s="99" t="str">
        <f t="shared" si="267"/>
        <v>-</v>
      </c>
      <c r="AT1139" s="99" t="str">
        <f t="shared" si="268"/>
        <v>n/a</v>
      </c>
      <c r="AU1139" s="99" t="str">
        <f t="shared" si="269"/>
        <v>+</v>
      </c>
      <c r="AV1139" s="99" t="str">
        <f t="shared" si="270"/>
        <v>+</v>
      </c>
      <c r="AW1139" s="99" t="str">
        <f t="shared" si="271"/>
        <v>+</v>
      </c>
    </row>
    <row r="1140" spans="1:49" ht="15">
      <c r="A1140" s="56">
        <v>43624</v>
      </c>
      <c r="B1140" s="57" t="s">
        <v>272</v>
      </c>
      <c r="C1140" s="57" t="s">
        <v>1358</v>
      </c>
      <c r="D1140" s="57" t="s">
        <v>3469</v>
      </c>
      <c r="E1140" s="57" t="s">
        <v>1361</v>
      </c>
      <c r="F1140" s="57" t="s">
        <v>3470</v>
      </c>
      <c r="G1140" s="57">
        <v>2</v>
      </c>
      <c r="H1140" s="57">
        <v>2</v>
      </c>
      <c r="I1140" s="57">
        <v>1.4</v>
      </c>
      <c r="J1140" s="57">
        <v>4.9000000000000004</v>
      </c>
      <c r="K1140" s="57">
        <v>5.49</v>
      </c>
      <c r="L1140" s="57">
        <v>-4.09</v>
      </c>
      <c r="M1140" s="57">
        <v>64</v>
      </c>
      <c r="N1140" s="57">
        <v>33</v>
      </c>
      <c r="O1140" s="57">
        <v>0</v>
      </c>
      <c r="P1140" s="57">
        <v>32</v>
      </c>
      <c r="Q1140" s="57">
        <v>17</v>
      </c>
      <c r="R1140" s="57">
        <v>0</v>
      </c>
      <c r="S1140" s="57">
        <v>0</v>
      </c>
      <c r="T1140" s="57">
        <v>0</v>
      </c>
      <c r="U1140" s="57">
        <v>53.13</v>
      </c>
      <c r="V1140" s="57">
        <v>12.5</v>
      </c>
      <c r="W1140" s="57">
        <v>34.380000000000003</v>
      </c>
      <c r="X1140" s="57">
        <v>42.42</v>
      </c>
      <c r="Y1140" s="57">
        <v>18.18</v>
      </c>
      <c r="Z1140" s="57">
        <v>39.39</v>
      </c>
      <c r="AA1140" s="57">
        <v>56.25</v>
      </c>
      <c r="AB1140" s="57">
        <v>29.41</v>
      </c>
      <c r="AC1140" s="57">
        <v>40</v>
      </c>
      <c r="AD1140" s="57">
        <v>17</v>
      </c>
      <c r="AE1140" s="57">
        <v>67.5</v>
      </c>
      <c r="AF1140" s="57">
        <v>58.82</v>
      </c>
      <c r="AI1140" s="45">
        <f t="shared" si="257"/>
        <v>2.5760000000000005</v>
      </c>
      <c r="AJ1140" s="46">
        <f t="shared" si="258"/>
        <v>-2.5760000000000005</v>
      </c>
      <c r="AK1140" s="63" t="str">
        <f t="shared" si="259"/>
        <v>N</v>
      </c>
      <c r="AL1140" s="63" t="str">
        <f t="shared" si="260"/>
        <v>N</v>
      </c>
      <c r="AM1140" s="44" t="str">
        <f t="shared" si="261"/>
        <v>Loss</v>
      </c>
      <c r="AN1140" s="44" t="str">
        <f t="shared" si="262"/>
        <v>Win</v>
      </c>
      <c r="AO1140" s="44" t="str">
        <f t="shared" si="263"/>
        <v>Loss</v>
      </c>
      <c r="AP1140" s="44">
        <f t="shared" si="264"/>
        <v>-50</v>
      </c>
      <c r="AQ1140" s="44">
        <f t="shared" si="265"/>
        <v>195.00000000000003</v>
      </c>
      <c r="AR1140" s="44">
        <f t="shared" si="266"/>
        <v>-50</v>
      </c>
      <c r="AS1140" s="99" t="str">
        <f t="shared" si="267"/>
        <v>+</v>
      </c>
      <c r="AT1140" s="99" t="str">
        <f t="shared" si="268"/>
        <v>n/a</v>
      </c>
      <c r="AU1140" s="99" t="str">
        <f t="shared" si="269"/>
        <v>+</v>
      </c>
      <c r="AV1140" s="99" t="str">
        <f t="shared" si="270"/>
        <v>+</v>
      </c>
      <c r="AW1140" s="99" t="str">
        <f t="shared" si="271"/>
        <v>+</v>
      </c>
    </row>
    <row r="1141" spans="1:49" ht="15">
      <c r="A1141" s="56">
        <v>43624</v>
      </c>
      <c r="B1141" s="57" t="s">
        <v>272</v>
      </c>
      <c r="C1141" s="57" t="s">
        <v>2106</v>
      </c>
      <c r="D1141" s="57" t="s">
        <v>3471</v>
      </c>
      <c r="E1141" s="57" t="s">
        <v>3472</v>
      </c>
      <c r="F1141" s="57" t="s">
        <v>2108</v>
      </c>
      <c r="G1141" s="57">
        <v>3</v>
      </c>
      <c r="H1141" s="57">
        <v>6</v>
      </c>
      <c r="I1141" s="57">
        <v>1.53</v>
      </c>
      <c r="J1141" s="57">
        <v>4.57</v>
      </c>
      <c r="K1141" s="57">
        <v>4.43</v>
      </c>
      <c r="L1141" s="57">
        <v>-2.9</v>
      </c>
      <c r="M1141" s="57">
        <v>34</v>
      </c>
      <c r="N1141" s="57">
        <v>8</v>
      </c>
      <c r="O1141" s="57">
        <v>0</v>
      </c>
      <c r="P1141" s="57">
        <v>18</v>
      </c>
      <c r="Q1141" s="57">
        <v>4</v>
      </c>
      <c r="R1141" s="57">
        <v>0</v>
      </c>
      <c r="S1141" s="57">
        <v>0</v>
      </c>
      <c r="T1141" s="57">
        <v>0</v>
      </c>
      <c r="U1141" s="57">
        <v>50</v>
      </c>
      <c r="V1141" s="57">
        <v>11.76</v>
      </c>
      <c r="W1141" s="57">
        <v>38.24</v>
      </c>
      <c r="X1141" s="57">
        <v>37.5</v>
      </c>
      <c r="Y1141" s="57">
        <v>25</v>
      </c>
      <c r="Z1141" s="57">
        <v>37.5</v>
      </c>
      <c r="AA1141" s="57">
        <v>61.11</v>
      </c>
      <c r="AB1141" s="57">
        <v>25</v>
      </c>
      <c r="AC1141" s="57">
        <v>19</v>
      </c>
      <c r="AD1141" s="57">
        <v>2</v>
      </c>
      <c r="AE1141" s="57">
        <v>68.42</v>
      </c>
      <c r="AF1141" s="57">
        <v>100</v>
      </c>
      <c r="AI1141" s="45">
        <f t="shared" si="257"/>
        <v>1.0279999999999996</v>
      </c>
      <c r="AJ1141" s="46">
        <f t="shared" si="258"/>
        <v>-1.0279999999999996</v>
      </c>
      <c r="AK1141" s="63" t="str">
        <f t="shared" si="259"/>
        <v>N</v>
      </c>
      <c r="AL1141" s="63" t="str">
        <f t="shared" si="260"/>
        <v>N</v>
      </c>
      <c r="AM1141" s="44" t="str">
        <f t="shared" si="261"/>
        <v>Loss</v>
      </c>
      <c r="AN1141" s="44" t="str">
        <f t="shared" si="262"/>
        <v>Loss</v>
      </c>
      <c r="AO1141" s="44" t="str">
        <f t="shared" si="263"/>
        <v>Win</v>
      </c>
      <c r="AP1141" s="44">
        <f t="shared" si="264"/>
        <v>-50</v>
      </c>
      <c r="AQ1141" s="44">
        <f t="shared" si="265"/>
        <v>-50</v>
      </c>
      <c r="AR1141" s="44">
        <f t="shared" si="266"/>
        <v>171.5</v>
      </c>
      <c r="AS1141" s="99" t="str">
        <f t="shared" si="267"/>
        <v>+</v>
      </c>
      <c r="AT1141" s="99" t="str">
        <f t="shared" si="268"/>
        <v>n/a</v>
      </c>
      <c r="AU1141" s="99" t="str">
        <f t="shared" si="269"/>
        <v>+</v>
      </c>
      <c r="AV1141" s="99" t="str">
        <f t="shared" si="270"/>
        <v>+</v>
      </c>
      <c r="AW1141" s="99" t="str">
        <f t="shared" si="271"/>
        <v>+</v>
      </c>
    </row>
    <row r="1142" spans="1:49" ht="15">
      <c r="A1142" s="56">
        <v>43624</v>
      </c>
      <c r="B1142" s="57" t="s">
        <v>461</v>
      </c>
      <c r="C1142" s="57" t="s">
        <v>1263</v>
      </c>
      <c r="D1142" s="57" t="s">
        <v>3473</v>
      </c>
      <c r="E1142" s="57" t="s">
        <v>2490</v>
      </c>
      <c r="F1142" s="57" t="s">
        <v>2123</v>
      </c>
      <c r="G1142" s="57">
        <v>1</v>
      </c>
      <c r="H1142" s="57">
        <v>1</v>
      </c>
      <c r="I1142" s="57">
        <v>1.96</v>
      </c>
      <c r="J1142" s="57">
        <v>3.58</v>
      </c>
      <c r="K1142" s="57">
        <v>3.1</v>
      </c>
      <c r="L1142" s="57">
        <v>-1.1399999999999999</v>
      </c>
      <c r="M1142" s="57">
        <v>26</v>
      </c>
      <c r="N1142" s="57">
        <v>29</v>
      </c>
      <c r="O1142" s="57">
        <v>1</v>
      </c>
      <c r="P1142" s="57">
        <v>13</v>
      </c>
      <c r="Q1142" s="57">
        <v>12</v>
      </c>
      <c r="R1142" s="57">
        <v>0</v>
      </c>
      <c r="S1142" s="57">
        <v>100</v>
      </c>
      <c r="T1142" s="57">
        <v>0</v>
      </c>
      <c r="U1142" s="57">
        <v>38.46</v>
      </c>
      <c r="V1142" s="57">
        <v>30.77</v>
      </c>
      <c r="W1142" s="57">
        <v>30.77</v>
      </c>
      <c r="X1142" s="57">
        <v>31.03</v>
      </c>
      <c r="Y1142" s="57">
        <v>34.479999999999997</v>
      </c>
      <c r="Z1142" s="57">
        <v>34.479999999999997</v>
      </c>
      <c r="AA1142" s="57">
        <v>61.54</v>
      </c>
      <c r="AB1142" s="57">
        <v>33.33</v>
      </c>
      <c r="AC1142" s="57">
        <v>8</v>
      </c>
      <c r="AD1142" s="57">
        <v>17</v>
      </c>
      <c r="AE1142" s="57">
        <v>37.5</v>
      </c>
      <c r="AF1142" s="57">
        <v>35.29</v>
      </c>
      <c r="AI1142" s="45">
        <f t="shared" si="257"/>
        <v>11.856999999999999</v>
      </c>
      <c r="AJ1142" s="46">
        <f t="shared" si="258"/>
        <v>8.1430000000000007</v>
      </c>
      <c r="AK1142" s="63" t="str">
        <f t="shared" si="259"/>
        <v>N</v>
      </c>
      <c r="AL1142" s="63" t="str">
        <f t="shared" si="260"/>
        <v>N</v>
      </c>
      <c r="AM1142" s="44" t="str">
        <f t="shared" si="261"/>
        <v>Loss</v>
      </c>
      <c r="AN1142" s="44" t="str">
        <f t="shared" si="262"/>
        <v>Win</v>
      </c>
      <c r="AO1142" s="44" t="str">
        <f t="shared" si="263"/>
        <v>Loss</v>
      </c>
      <c r="AP1142" s="44">
        <f t="shared" si="264"/>
        <v>-50</v>
      </c>
      <c r="AQ1142" s="44">
        <f t="shared" si="265"/>
        <v>129</v>
      </c>
      <c r="AR1142" s="44">
        <f t="shared" si="266"/>
        <v>-50</v>
      </c>
      <c r="AS1142" s="99" t="str">
        <f t="shared" si="267"/>
        <v>+</v>
      </c>
      <c r="AT1142" s="99" t="str">
        <f t="shared" si="268"/>
        <v>-</v>
      </c>
      <c r="AU1142" s="99" t="str">
        <f t="shared" si="269"/>
        <v>+</v>
      </c>
      <c r="AV1142" s="99" t="str">
        <f t="shared" si="270"/>
        <v>+</v>
      </c>
      <c r="AW1142" s="99" t="str">
        <f t="shared" si="271"/>
        <v>+</v>
      </c>
    </row>
    <row r="1143" spans="1:49" ht="15">
      <c r="A1143" s="56">
        <v>43624</v>
      </c>
      <c r="B1143" s="57" t="s">
        <v>760</v>
      </c>
      <c r="C1143" s="57" t="s">
        <v>1909</v>
      </c>
      <c r="D1143" s="57" t="s">
        <v>3474</v>
      </c>
      <c r="E1143" s="57" t="s">
        <v>2126</v>
      </c>
      <c r="F1143" s="57" t="s">
        <v>2498</v>
      </c>
      <c r="G1143" s="57">
        <v>2</v>
      </c>
      <c r="H1143" s="57">
        <v>2</v>
      </c>
      <c r="I1143" s="57">
        <v>2.14</v>
      </c>
      <c r="J1143" s="57">
        <v>3.5</v>
      </c>
      <c r="K1143" s="57">
        <v>3.01</v>
      </c>
      <c r="L1143" s="57">
        <v>-0.87</v>
      </c>
      <c r="M1143" s="57">
        <v>3</v>
      </c>
      <c r="N1143" s="57">
        <v>6</v>
      </c>
      <c r="O1143" s="57">
        <v>1</v>
      </c>
      <c r="P1143" s="57">
        <v>1</v>
      </c>
      <c r="Q1143" s="57">
        <v>3</v>
      </c>
      <c r="R1143" s="57">
        <v>0</v>
      </c>
      <c r="S1143" s="57">
        <v>0</v>
      </c>
      <c r="T1143" s="57">
        <v>100</v>
      </c>
      <c r="U1143" s="57">
        <v>0</v>
      </c>
      <c r="V1143" s="57">
        <v>66.67</v>
      </c>
      <c r="W1143" s="57">
        <v>33.33</v>
      </c>
      <c r="X1143" s="57">
        <v>33.33</v>
      </c>
      <c r="Y1143" s="57">
        <v>16.670000000000002</v>
      </c>
      <c r="Z1143" s="57">
        <v>50</v>
      </c>
      <c r="AA1143" s="57">
        <v>0</v>
      </c>
      <c r="AB1143" s="57">
        <v>33.33</v>
      </c>
      <c r="AC1143" s="57">
        <v>2</v>
      </c>
      <c r="AD1143" s="57">
        <v>2</v>
      </c>
      <c r="AE1143" s="57">
        <v>0</v>
      </c>
      <c r="AF1143" s="57">
        <v>50</v>
      </c>
      <c r="AI1143" s="45">
        <f t="shared" si="257"/>
        <v>-28.332000000000001</v>
      </c>
      <c r="AJ1143" s="46">
        <f t="shared" si="258"/>
        <v>28.332000000000001</v>
      </c>
      <c r="AK1143" s="63" t="str">
        <f t="shared" si="259"/>
        <v>N</v>
      </c>
      <c r="AL1143" s="63" t="str">
        <f t="shared" si="260"/>
        <v>N</v>
      </c>
      <c r="AM1143" s="44" t="str">
        <f t="shared" si="261"/>
        <v>Loss</v>
      </c>
      <c r="AN1143" s="44" t="str">
        <f t="shared" si="262"/>
        <v>Win</v>
      </c>
      <c r="AO1143" s="44" t="str">
        <f t="shared" si="263"/>
        <v>Loss</v>
      </c>
      <c r="AP1143" s="44">
        <f t="shared" si="264"/>
        <v>-50</v>
      </c>
      <c r="AQ1143" s="44">
        <f t="shared" si="265"/>
        <v>125</v>
      </c>
      <c r="AR1143" s="44">
        <f t="shared" si="266"/>
        <v>-50</v>
      </c>
      <c r="AS1143" s="99" t="str">
        <f t="shared" si="267"/>
        <v>+</v>
      </c>
      <c r="AT1143" s="99" t="str">
        <f t="shared" si="268"/>
        <v>-</v>
      </c>
      <c r="AU1143" s="99" t="str">
        <f t="shared" si="269"/>
        <v>-</v>
      </c>
      <c r="AV1143" s="99" t="str">
        <f t="shared" si="270"/>
        <v>-</v>
      </c>
      <c r="AW1143" s="99" t="str">
        <f t="shared" si="271"/>
        <v>-</v>
      </c>
    </row>
    <row r="1144" spans="1:49" ht="15">
      <c r="A1144" s="56">
        <v>43624</v>
      </c>
      <c r="B1144" s="57" t="s">
        <v>420</v>
      </c>
      <c r="C1144" s="57" t="s">
        <v>1047</v>
      </c>
      <c r="D1144" s="57" t="s">
        <v>3475</v>
      </c>
      <c r="E1144" s="57" t="s">
        <v>1050</v>
      </c>
      <c r="F1144" s="57" t="s">
        <v>1290</v>
      </c>
      <c r="G1144" s="57">
        <v>3</v>
      </c>
      <c r="H1144" s="57">
        <v>2</v>
      </c>
      <c r="I1144" s="57">
        <v>4.74</v>
      </c>
      <c r="J1144" s="57">
        <v>4.38</v>
      </c>
      <c r="K1144" s="57">
        <v>1.5</v>
      </c>
      <c r="L1144" s="57">
        <v>3.24</v>
      </c>
      <c r="M1144" s="57">
        <v>36</v>
      </c>
      <c r="N1144" s="57">
        <v>11</v>
      </c>
      <c r="O1144" s="57">
        <v>0</v>
      </c>
      <c r="P1144" s="57">
        <v>18</v>
      </c>
      <c r="Q1144" s="57">
        <v>5</v>
      </c>
      <c r="R1144" s="57">
        <v>0</v>
      </c>
      <c r="S1144" s="57">
        <v>0</v>
      </c>
      <c r="T1144" s="57">
        <v>0</v>
      </c>
      <c r="U1144" s="57">
        <v>22.22</v>
      </c>
      <c r="V1144" s="57">
        <v>16.670000000000002</v>
      </c>
      <c r="W1144" s="57">
        <v>61.11</v>
      </c>
      <c r="X1144" s="57">
        <v>36.36</v>
      </c>
      <c r="Y1144" s="57">
        <v>45.45</v>
      </c>
      <c r="Z1144" s="57">
        <v>18.18</v>
      </c>
      <c r="AA1144" s="57">
        <v>27.78</v>
      </c>
      <c r="AB1144" s="57">
        <v>40</v>
      </c>
      <c r="AC1144" s="57">
        <v>10</v>
      </c>
      <c r="AD1144" s="57">
        <v>4</v>
      </c>
      <c r="AE1144" s="57">
        <v>40</v>
      </c>
      <c r="AF1144" s="57">
        <v>25</v>
      </c>
      <c r="AI1144" s="45">
        <f t="shared" si="257"/>
        <v>-14.292000000000002</v>
      </c>
      <c r="AJ1144" s="46">
        <f t="shared" si="258"/>
        <v>14.292000000000002</v>
      </c>
      <c r="AK1144" s="63" t="str">
        <f t="shared" si="259"/>
        <v>N</v>
      </c>
      <c r="AL1144" s="63" t="str">
        <f t="shared" si="260"/>
        <v>N</v>
      </c>
      <c r="AM1144" s="44" t="str">
        <f t="shared" si="261"/>
        <v>Win</v>
      </c>
      <c r="AN1144" s="44" t="str">
        <f t="shared" si="262"/>
        <v>Loss</v>
      </c>
      <c r="AO1144" s="44" t="str">
        <f t="shared" si="263"/>
        <v>Loss</v>
      </c>
      <c r="AP1144" s="44">
        <f t="shared" si="264"/>
        <v>187</v>
      </c>
      <c r="AQ1144" s="44">
        <f t="shared" si="265"/>
        <v>-50</v>
      </c>
      <c r="AR1144" s="44">
        <f t="shared" si="266"/>
        <v>-50</v>
      </c>
      <c r="AS1144" s="99" t="str">
        <f t="shared" si="267"/>
        <v>-</v>
      </c>
      <c r="AT1144" s="99" t="str">
        <f t="shared" si="268"/>
        <v>n/a</v>
      </c>
      <c r="AU1144" s="99" t="str">
        <f t="shared" si="269"/>
        <v>-</v>
      </c>
      <c r="AV1144" s="99" t="str">
        <f t="shared" si="270"/>
        <v>-</v>
      </c>
      <c r="AW1144" s="99" t="str">
        <f t="shared" si="271"/>
        <v>-</v>
      </c>
    </row>
    <row r="1145" spans="1:49" ht="15">
      <c r="A1145" s="56">
        <v>43624</v>
      </c>
      <c r="B1145" s="57" t="s">
        <v>420</v>
      </c>
      <c r="C1145" s="57" t="s">
        <v>927</v>
      </c>
      <c r="D1145" s="57" t="s">
        <v>3476</v>
      </c>
      <c r="E1145" s="57" t="s">
        <v>930</v>
      </c>
      <c r="F1145" s="57" t="s">
        <v>1055</v>
      </c>
      <c r="G1145" s="57">
        <v>0</v>
      </c>
      <c r="H1145" s="57">
        <v>3</v>
      </c>
      <c r="I1145" s="57">
        <v>2.89</v>
      </c>
      <c r="J1145" s="57">
        <v>3.71</v>
      </c>
      <c r="K1145" s="57">
        <v>2</v>
      </c>
      <c r="L1145" s="57">
        <v>0.89</v>
      </c>
      <c r="M1145" s="57">
        <v>35</v>
      </c>
      <c r="N1145" s="57">
        <v>37</v>
      </c>
      <c r="O1145" s="57">
        <v>2</v>
      </c>
      <c r="P1145" s="57">
        <v>17</v>
      </c>
      <c r="Q1145" s="57">
        <v>18</v>
      </c>
      <c r="R1145" s="57">
        <v>100</v>
      </c>
      <c r="S1145" s="57">
        <v>0</v>
      </c>
      <c r="T1145" s="57">
        <v>0</v>
      </c>
      <c r="U1145" s="57">
        <v>28.57</v>
      </c>
      <c r="V1145" s="57">
        <v>22.86</v>
      </c>
      <c r="W1145" s="57">
        <v>48.57</v>
      </c>
      <c r="X1145" s="57">
        <v>32.43</v>
      </c>
      <c r="Y1145" s="57">
        <v>24.32</v>
      </c>
      <c r="Z1145" s="57">
        <v>43.24</v>
      </c>
      <c r="AA1145" s="57">
        <v>35.29</v>
      </c>
      <c r="AB1145" s="57">
        <v>33.33</v>
      </c>
      <c r="AC1145" s="57">
        <v>12</v>
      </c>
      <c r="AD1145" s="57">
        <v>15</v>
      </c>
      <c r="AE1145" s="57">
        <v>41.67</v>
      </c>
      <c r="AF1145" s="57">
        <v>46.67</v>
      </c>
      <c r="AI1145" s="45">
        <f t="shared" si="257"/>
        <v>28.016000000000005</v>
      </c>
      <c r="AJ1145" s="46">
        <f t="shared" si="258"/>
        <v>-28.016000000000005</v>
      </c>
      <c r="AK1145" s="63" t="str">
        <f t="shared" si="259"/>
        <v>N</v>
      </c>
      <c r="AL1145" s="63" t="str">
        <f t="shared" si="260"/>
        <v>N</v>
      </c>
      <c r="AM1145" s="44" t="str">
        <f t="shared" si="261"/>
        <v>Loss</v>
      </c>
      <c r="AN1145" s="44" t="str">
        <f t="shared" si="262"/>
        <v>Loss</v>
      </c>
      <c r="AO1145" s="44" t="str">
        <f t="shared" si="263"/>
        <v>Win</v>
      </c>
      <c r="AP1145" s="44">
        <f t="shared" si="264"/>
        <v>-50</v>
      </c>
      <c r="AQ1145" s="44">
        <f t="shared" si="265"/>
        <v>-50</v>
      </c>
      <c r="AR1145" s="44">
        <f t="shared" si="266"/>
        <v>50</v>
      </c>
      <c r="AS1145" s="99" t="str">
        <f t="shared" si="267"/>
        <v>-</v>
      </c>
      <c r="AT1145" s="99" t="str">
        <f t="shared" si="268"/>
        <v>+</v>
      </c>
      <c r="AU1145" s="99" t="str">
        <f t="shared" si="269"/>
        <v>-</v>
      </c>
      <c r="AV1145" s="99" t="str">
        <f t="shared" si="270"/>
        <v>+</v>
      </c>
      <c r="AW1145" s="99" t="str">
        <f t="shared" si="271"/>
        <v>+</v>
      </c>
    </row>
    <row r="1146" spans="1:49" ht="15">
      <c r="A1146" s="56">
        <v>43624</v>
      </c>
      <c r="B1146" s="57" t="s">
        <v>420</v>
      </c>
      <c r="C1146" s="57" t="s">
        <v>927</v>
      </c>
      <c r="D1146" s="57" t="s">
        <v>3477</v>
      </c>
      <c r="E1146" s="57" t="s">
        <v>1215</v>
      </c>
      <c r="F1146" s="57" t="s">
        <v>1061</v>
      </c>
      <c r="G1146" s="57">
        <v>0</v>
      </c>
      <c r="H1146" s="57">
        <v>1</v>
      </c>
      <c r="I1146" s="57">
        <v>1.48</v>
      </c>
      <c r="J1146" s="57">
        <v>4.37</v>
      </c>
      <c r="K1146" s="57">
        <v>4.76</v>
      </c>
      <c r="L1146" s="57">
        <v>-3.28</v>
      </c>
      <c r="M1146" s="57">
        <v>36</v>
      </c>
      <c r="N1146" s="57">
        <v>35</v>
      </c>
      <c r="O1146" s="57">
        <v>2</v>
      </c>
      <c r="P1146" s="57">
        <v>18</v>
      </c>
      <c r="Q1146" s="57">
        <v>17</v>
      </c>
      <c r="R1146" s="57">
        <v>50</v>
      </c>
      <c r="S1146" s="57">
        <v>0</v>
      </c>
      <c r="T1146" s="57">
        <v>50</v>
      </c>
      <c r="U1146" s="57">
        <v>44.44</v>
      </c>
      <c r="V1146" s="57">
        <v>11.11</v>
      </c>
      <c r="W1146" s="57">
        <v>44.44</v>
      </c>
      <c r="X1146" s="57">
        <v>22.86</v>
      </c>
      <c r="Y1146" s="57">
        <v>28.57</v>
      </c>
      <c r="Z1146" s="57">
        <v>48.57</v>
      </c>
      <c r="AA1146" s="57">
        <v>50</v>
      </c>
      <c r="AB1146" s="57">
        <v>17.649999999999999</v>
      </c>
      <c r="AC1146" s="57">
        <v>19</v>
      </c>
      <c r="AD1146" s="57">
        <v>11</v>
      </c>
      <c r="AE1146" s="57">
        <v>63.16</v>
      </c>
      <c r="AF1146" s="57">
        <v>45.45</v>
      </c>
      <c r="AI1146" s="45">
        <f t="shared" si="257"/>
        <v>3.3960000000000008</v>
      </c>
      <c r="AJ1146" s="46">
        <f t="shared" si="258"/>
        <v>-3.3960000000000008</v>
      </c>
      <c r="AK1146" s="63" t="str">
        <f t="shared" si="259"/>
        <v>N</v>
      </c>
      <c r="AL1146" s="63" t="str">
        <f t="shared" si="260"/>
        <v>N</v>
      </c>
      <c r="AM1146" s="44" t="str">
        <f t="shared" si="261"/>
        <v>Loss</v>
      </c>
      <c r="AN1146" s="44" t="str">
        <f t="shared" si="262"/>
        <v>Loss</v>
      </c>
      <c r="AO1146" s="44" t="str">
        <f t="shared" si="263"/>
        <v>Win</v>
      </c>
      <c r="AP1146" s="44">
        <f t="shared" si="264"/>
        <v>-50</v>
      </c>
      <c r="AQ1146" s="44">
        <f t="shared" si="265"/>
        <v>-50</v>
      </c>
      <c r="AR1146" s="44">
        <f t="shared" si="266"/>
        <v>188</v>
      </c>
      <c r="AS1146" s="99" t="str">
        <f t="shared" si="267"/>
        <v>+</v>
      </c>
      <c r="AT1146" s="99" t="str">
        <f t="shared" si="268"/>
        <v>-</v>
      </c>
      <c r="AU1146" s="99" t="str">
        <f t="shared" si="269"/>
        <v>+</v>
      </c>
      <c r="AV1146" s="99" t="str">
        <f t="shared" si="270"/>
        <v>+</v>
      </c>
      <c r="AW1146" s="99" t="str">
        <f t="shared" si="271"/>
        <v>+</v>
      </c>
    </row>
    <row r="1147" spans="1:49" ht="15">
      <c r="A1147" s="56">
        <v>43624</v>
      </c>
      <c r="B1147" s="57" t="s">
        <v>420</v>
      </c>
      <c r="C1147" s="57" t="s">
        <v>931</v>
      </c>
      <c r="D1147" s="57" t="s">
        <v>3478</v>
      </c>
      <c r="E1147" s="57" t="s">
        <v>2919</v>
      </c>
      <c r="F1147" s="57" t="s">
        <v>2809</v>
      </c>
      <c r="G1147" s="57">
        <v>4</v>
      </c>
      <c r="H1147" s="57">
        <v>4</v>
      </c>
      <c r="I1147" s="57">
        <v>3.1</v>
      </c>
      <c r="J1147" s="57">
        <v>3.62</v>
      </c>
      <c r="K1147" s="57">
        <v>1.93</v>
      </c>
      <c r="L1147" s="57">
        <v>1.17</v>
      </c>
      <c r="M1147" s="57">
        <v>10</v>
      </c>
      <c r="N1147" s="57">
        <v>27</v>
      </c>
      <c r="O1147" s="57">
        <v>0</v>
      </c>
      <c r="P1147" s="57">
        <v>6</v>
      </c>
      <c r="Q1147" s="57">
        <v>13</v>
      </c>
      <c r="R1147" s="57">
        <v>0</v>
      </c>
      <c r="S1147" s="57">
        <v>0</v>
      </c>
      <c r="T1147" s="57">
        <v>0</v>
      </c>
      <c r="U1147" s="57">
        <v>10</v>
      </c>
      <c r="V1147" s="57">
        <v>30</v>
      </c>
      <c r="W1147" s="57">
        <v>60</v>
      </c>
      <c r="X1147" s="57">
        <v>22.22</v>
      </c>
      <c r="Y1147" s="57">
        <v>22.22</v>
      </c>
      <c r="Z1147" s="57">
        <v>55.56</v>
      </c>
      <c r="AA1147" s="57">
        <v>16.670000000000002</v>
      </c>
      <c r="AB1147" s="57">
        <v>7.69</v>
      </c>
      <c r="AC1147" s="57">
        <v>2</v>
      </c>
      <c r="AD1147" s="57">
        <v>7</v>
      </c>
      <c r="AE1147" s="57">
        <v>50</v>
      </c>
      <c r="AF1147" s="57">
        <v>57.14</v>
      </c>
      <c r="AI1147" s="45">
        <f t="shared" si="257"/>
        <v>-2.5539999999999967</v>
      </c>
      <c r="AJ1147" s="46">
        <f t="shared" si="258"/>
        <v>2.5539999999999967</v>
      </c>
      <c r="AK1147" s="63" t="str">
        <f t="shared" si="259"/>
        <v>N</v>
      </c>
      <c r="AL1147" s="63" t="str">
        <f t="shared" si="260"/>
        <v>N</v>
      </c>
      <c r="AM1147" s="44" t="str">
        <f t="shared" si="261"/>
        <v>Loss</v>
      </c>
      <c r="AN1147" s="44" t="str">
        <f t="shared" si="262"/>
        <v>Win</v>
      </c>
      <c r="AO1147" s="44" t="str">
        <f t="shared" si="263"/>
        <v>Loss</v>
      </c>
      <c r="AP1147" s="44">
        <f t="shared" si="264"/>
        <v>-50</v>
      </c>
      <c r="AQ1147" s="44">
        <f t="shared" si="265"/>
        <v>131</v>
      </c>
      <c r="AR1147" s="44">
        <f t="shared" si="266"/>
        <v>-50</v>
      </c>
      <c r="AS1147" s="99" t="str">
        <f t="shared" si="267"/>
        <v>-</v>
      </c>
      <c r="AT1147" s="99" t="str">
        <f t="shared" si="268"/>
        <v>n/a</v>
      </c>
      <c r="AU1147" s="99" t="str">
        <f t="shared" si="269"/>
        <v>-</v>
      </c>
      <c r="AV1147" s="99" t="str">
        <f t="shared" si="270"/>
        <v>+</v>
      </c>
      <c r="AW1147" s="99" t="str">
        <f t="shared" si="271"/>
        <v>-</v>
      </c>
    </row>
    <row r="1148" spans="1:49" ht="15">
      <c r="A1148" s="56">
        <v>43624</v>
      </c>
      <c r="B1148" s="57" t="s">
        <v>420</v>
      </c>
      <c r="C1148" s="57" t="s">
        <v>931</v>
      </c>
      <c r="D1148" s="57" t="s">
        <v>3479</v>
      </c>
      <c r="E1148" s="57" t="s">
        <v>940</v>
      </c>
      <c r="F1148" s="57" t="s">
        <v>936</v>
      </c>
      <c r="G1148" s="57">
        <v>5</v>
      </c>
      <c r="H1148" s="57">
        <v>0</v>
      </c>
      <c r="I1148" s="57">
        <v>1.1100000000000001</v>
      </c>
      <c r="J1148" s="57">
        <v>7.77</v>
      </c>
      <c r="K1148" s="57">
        <v>12.31</v>
      </c>
      <c r="L1148" s="57">
        <v>-11.2</v>
      </c>
      <c r="M1148" s="57">
        <v>29</v>
      </c>
      <c r="N1148" s="57">
        <v>10</v>
      </c>
      <c r="O1148" s="57">
        <v>0</v>
      </c>
      <c r="P1148" s="57">
        <v>15</v>
      </c>
      <c r="Q1148" s="57">
        <v>5</v>
      </c>
      <c r="R1148" s="57">
        <v>0</v>
      </c>
      <c r="S1148" s="57">
        <v>0</v>
      </c>
      <c r="T1148" s="57">
        <v>0</v>
      </c>
      <c r="U1148" s="57">
        <v>41.38</v>
      </c>
      <c r="V1148" s="57">
        <v>24.14</v>
      </c>
      <c r="W1148" s="57">
        <v>34.479999999999997</v>
      </c>
      <c r="X1148" s="57">
        <v>10</v>
      </c>
      <c r="Y1148" s="57">
        <v>10</v>
      </c>
      <c r="Z1148" s="57">
        <v>80</v>
      </c>
      <c r="AA1148" s="57">
        <v>53.33</v>
      </c>
      <c r="AB1148" s="57">
        <v>0</v>
      </c>
      <c r="AC1148" s="57">
        <v>16</v>
      </c>
      <c r="AD1148" s="57">
        <v>2</v>
      </c>
      <c r="AE1148" s="57">
        <v>62.5</v>
      </c>
      <c r="AF1148" s="57">
        <v>50</v>
      </c>
      <c r="AI1148" s="45">
        <f t="shared" si="257"/>
        <v>16.794</v>
      </c>
      <c r="AJ1148" s="46">
        <f t="shared" si="258"/>
        <v>-16.794</v>
      </c>
      <c r="AK1148" s="63" t="str">
        <f t="shared" si="259"/>
        <v>N</v>
      </c>
      <c r="AL1148" s="63" t="str">
        <f t="shared" si="260"/>
        <v>N</v>
      </c>
      <c r="AM1148" s="44" t="str">
        <f t="shared" si="261"/>
        <v>Win</v>
      </c>
      <c r="AN1148" s="44" t="str">
        <f t="shared" si="262"/>
        <v>Loss</v>
      </c>
      <c r="AO1148" s="44" t="str">
        <f t="shared" si="263"/>
        <v>Loss</v>
      </c>
      <c r="AP1148" s="44">
        <f t="shared" si="264"/>
        <v>5.5000000000000071</v>
      </c>
      <c r="AQ1148" s="44">
        <f t="shared" si="265"/>
        <v>-50</v>
      </c>
      <c r="AR1148" s="44">
        <f t="shared" si="266"/>
        <v>-50</v>
      </c>
      <c r="AS1148" s="99" t="str">
        <f t="shared" si="267"/>
        <v>+</v>
      </c>
      <c r="AT1148" s="99" t="str">
        <f t="shared" si="268"/>
        <v>n/a</v>
      </c>
      <c r="AU1148" s="99" t="str">
        <f t="shared" si="269"/>
        <v>+</v>
      </c>
      <c r="AV1148" s="99" t="str">
        <f t="shared" si="270"/>
        <v>+</v>
      </c>
      <c r="AW1148" s="99" t="str">
        <f t="shared" si="271"/>
        <v>+</v>
      </c>
    </row>
    <row r="1149" spans="1:49" ht="15">
      <c r="A1149" s="56">
        <v>43624</v>
      </c>
      <c r="B1149" s="57" t="s">
        <v>420</v>
      </c>
      <c r="C1149" s="57" t="s">
        <v>931</v>
      </c>
      <c r="D1149" s="57" t="s">
        <v>3480</v>
      </c>
      <c r="E1149" s="57" t="s">
        <v>937</v>
      </c>
      <c r="F1149" s="57" t="s">
        <v>1067</v>
      </c>
      <c r="G1149" s="57">
        <v>3</v>
      </c>
      <c r="H1149" s="57">
        <v>1</v>
      </c>
      <c r="I1149" s="57">
        <v>1.97</v>
      </c>
      <c r="J1149" s="57">
        <v>3.63</v>
      </c>
      <c r="K1149" s="57">
        <v>3.02</v>
      </c>
      <c r="L1149" s="57">
        <v>-1.05</v>
      </c>
      <c r="M1149" s="57">
        <v>28</v>
      </c>
      <c r="N1149" s="57">
        <v>28</v>
      </c>
      <c r="O1149" s="57">
        <v>2</v>
      </c>
      <c r="P1149" s="57">
        <v>13</v>
      </c>
      <c r="Q1149" s="57">
        <v>13</v>
      </c>
      <c r="R1149" s="57">
        <v>0</v>
      </c>
      <c r="S1149" s="57">
        <v>50</v>
      </c>
      <c r="T1149" s="57">
        <v>50</v>
      </c>
      <c r="U1149" s="57">
        <v>57.14</v>
      </c>
      <c r="V1149" s="57">
        <v>21.43</v>
      </c>
      <c r="W1149" s="57">
        <v>21.43</v>
      </c>
      <c r="X1149" s="57">
        <v>60.71</v>
      </c>
      <c r="Y1149" s="57">
        <v>14.29</v>
      </c>
      <c r="Z1149" s="57">
        <v>25</v>
      </c>
      <c r="AA1149" s="57">
        <v>69.23</v>
      </c>
      <c r="AB1149" s="57">
        <v>53.85</v>
      </c>
      <c r="AC1149" s="57">
        <v>23</v>
      </c>
      <c r="AD1149" s="57">
        <v>17</v>
      </c>
      <c r="AE1149" s="57">
        <v>65.22</v>
      </c>
      <c r="AF1149" s="57">
        <v>82.35</v>
      </c>
      <c r="AI1149" s="45">
        <f t="shared" si="257"/>
        <v>-9.2860000000000014</v>
      </c>
      <c r="AJ1149" s="46">
        <f t="shared" si="258"/>
        <v>19.285999999999998</v>
      </c>
      <c r="AK1149" s="63" t="str">
        <f t="shared" si="259"/>
        <v>N</v>
      </c>
      <c r="AL1149" s="63" t="str">
        <f t="shared" si="260"/>
        <v>N</v>
      </c>
      <c r="AM1149" s="44" t="str">
        <f t="shared" si="261"/>
        <v>Win</v>
      </c>
      <c r="AN1149" s="44" t="str">
        <f t="shared" si="262"/>
        <v>Loss</v>
      </c>
      <c r="AO1149" s="44" t="str">
        <f t="shared" si="263"/>
        <v>Loss</v>
      </c>
      <c r="AP1149" s="44">
        <f t="shared" si="264"/>
        <v>48.5</v>
      </c>
      <c r="AQ1149" s="44">
        <f t="shared" si="265"/>
        <v>-50</v>
      </c>
      <c r="AR1149" s="44">
        <f t="shared" si="266"/>
        <v>-50</v>
      </c>
      <c r="AS1149" s="99" t="str">
        <f t="shared" si="267"/>
        <v>+</v>
      </c>
      <c r="AT1149" s="99" t="str">
        <f t="shared" si="268"/>
        <v>-</v>
      </c>
      <c r="AU1149" s="99" t="str">
        <f t="shared" si="269"/>
        <v>-</v>
      </c>
      <c r="AV1149" s="99" t="str">
        <f t="shared" si="270"/>
        <v>+</v>
      </c>
      <c r="AW1149" s="99" t="str">
        <f t="shared" si="271"/>
        <v>-</v>
      </c>
    </row>
    <row r="1150" spans="1:49" ht="15">
      <c r="A1150" s="56">
        <v>43624</v>
      </c>
      <c r="B1150" s="57" t="s">
        <v>420</v>
      </c>
      <c r="C1150" s="57" t="s">
        <v>421</v>
      </c>
      <c r="D1150" s="57" t="s">
        <v>3481</v>
      </c>
      <c r="E1150" s="57" t="s">
        <v>2811</v>
      </c>
      <c r="F1150" s="57" t="s">
        <v>1070</v>
      </c>
      <c r="G1150" s="57">
        <v>4</v>
      </c>
      <c r="H1150" s="57">
        <v>0</v>
      </c>
      <c r="I1150" s="57">
        <v>1.35</v>
      </c>
      <c r="J1150" s="57">
        <v>4.7</v>
      </c>
      <c r="K1150" s="57">
        <v>6.12</v>
      </c>
      <c r="L1150" s="57">
        <v>-4.7699999999999996</v>
      </c>
      <c r="M1150" s="57">
        <v>67</v>
      </c>
      <c r="N1150" s="57">
        <v>36</v>
      </c>
      <c r="O1150" s="57">
        <v>0</v>
      </c>
      <c r="P1150" s="57">
        <v>34</v>
      </c>
      <c r="Q1150" s="57">
        <v>17</v>
      </c>
      <c r="R1150" s="57">
        <v>0</v>
      </c>
      <c r="S1150" s="57">
        <v>0</v>
      </c>
      <c r="T1150" s="57">
        <v>0</v>
      </c>
      <c r="U1150" s="57">
        <v>47.76</v>
      </c>
      <c r="V1150" s="57">
        <v>26.87</v>
      </c>
      <c r="W1150" s="57">
        <v>25.37</v>
      </c>
      <c r="X1150" s="57">
        <v>36.11</v>
      </c>
      <c r="Y1150" s="57">
        <v>25</v>
      </c>
      <c r="Z1150" s="57">
        <v>38.89</v>
      </c>
      <c r="AA1150" s="57">
        <v>52.94</v>
      </c>
      <c r="AB1150" s="57">
        <v>35.29</v>
      </c>
      <c r="AC1150" s="57">
        <v>48</v>
      </c>
      <c r="AD1150" s="57">
        <v>16</v>
      </c>
      <c r="AE1150" s="57">
        <v>60.42</v>
      </c>
      <c r="AF1150" s="57">
        <v>43.75</v>
      </c>
      <c r="AI1150" s="45">
        <f t="shared" si="257"/>
        <v>5.2210000000000001</v>
      </c>
      <c r="AJ1150" s="46">
        <f t="shared" si="258"/>
        <v>-5.2210000000000001</v>
      </c>
      <c r="AK1150" s="63" t="str">
        <f t="shared" si="259"/>
        <v>N</v>
      </c>
      <c r="AL1150" s="63" t="str">
        <f t="shared" si="260"/>
        <v>N</v>
      </c>
      <c r="AM1150" s="44" t="str">
        <f t="shared" si="261"/>
        <v>Win</v>
      </c>
      <c r="AN1150" s="44" t="str">
        <f t="shared" si="262"/>
        <v>Loss</v>
      </c>
      <c r="AO1150" s="44" t="str">
        <f t="shared" si="263"/>
        <v>Loss</v>
      </c>
      <c r="AP1150" s="44">
        <f t="shared" si="264"/>
        <v>17.5</v>
      </c>
      <c r="AQ1150" s="44">
        <f t="shared" si="265"/>
        <v>-50</v>
      </c>
      <c r="AR1150" s="44">
        <f t="shared" si="266"/>
        <v>-50</v>
      </c>
      <c r="AS1150" s="99" t="str">
        <f t="shared" si="267"/>
        <v>+</v>
      </c>
      <c r="AT1150" s="99" t="str">
        <f t="shared" si="268"/>
        <v>n/a</v>
      </c>
      <c r="AU1150" s="99" t="str">
        <f t="shared" si="269"/>
        <v>+</v>
      </c>
      <c r="AV1150" s="99" t="str">
        <f t="shared" si="270"/>
        <v>+</v>
      </c>
      <c r="AW1150" s="99" t="str">
        <f t="shared" si="271"/>
        <v>+</v>
      </c>
    </row>
    <row r="1151" spans="1:49" ht="15">
      <c r="A1151" s="56">
        <v>43624</v>
      </c>
      <c r="B1151" s="57" t="s">
        <v>420</v>
      </c>
      <c r="C1151" s="57" t="s">
        <v>421</v>
      </c>
      <c r="D1151" s="57" t="s">
        <v>3482</v>
      </c>
      <c r="E1151" s="57" t="s">
        <v>1077</v>
      </c>
      <c r="F1151" s="57" t="s">
        <v>1293</v>
      </c>
      <c r="G1151" s="57">
        <v>1</v>
      </c>
      <c r="H1151" s="57">
        <v>4</v>
      </c>
      <c r="I1151" s="57">
        <v>2.2200000000000002</v>
      </c>
      <c r="J1151" s="57">
        <v>3.49</v>
      </c>
      <c r="K1151" s="57">
        <v>2.72</v>
      </c>
      <c r="L1151" s="57">
        <v>-0.5</v>
      </c>
      <c r="M1151" s="57">
        <v>35</v>
      </c>
      <c r="N1151" s="57">
        <v>59</v>
      </c>
      <c r="O1151" s="57">
        <v>2</v>
      </c>
      <c r="P1151" s="57">
        <v>17</v>
      </c>
      <c r="Q1151" s="57">
        <v>29</v>
      </c>
      <c r="R1151" s="57">
        <v>0</v>
      </c>
      <c r="S1151" s="57">
        <v>50</v>
      </c>
      <c r="T1151" s="57">
        <v>50</v>
      </c>
      <c r="U1151" s="57">
        <v>37.14</v>
      </c>
      <c r="V1151" s="57">
        <v>20</v>
      </c>
      <c r="W1151" s="57">
        <v>42.86</v>
      </c>
      <c r="X1151" s="57">
        <v>37.29</v>
      </c>
      <c r="Y1151" s="57">
        <v>22.03</v>
      </c>
      <c r="Z1151" s="57">
        <v>40.68</v>
      </c>
      <c r="AA1151" s="57">
        <v>41.18</v>
      </c>
      <c r="AB1151" s="57">
        <v>24.14</v>
      </c>
      <c r="AC1151" s="57">
        <v>14</v>
      </c>
      <c r="AD1151" s="57">
        <v>27</v>
      </c>
      <c r="AE1151" s="57">
        <v>42.86</v>
      </c>
      <c r="AF1151" s="57">
        <v>44.44</v>
      </c>
      <c r="AI1151" s="45">
        <f t="shared" si="257"/>
        <v>-10.668999999999999</v>
      </c>
      <c r="AJ1151" s="46">
        <f t="shared" si="258"/>
        <v>20.668999999999997</v>
      </c>
      <c r="AK1151" s="63" t="str">
        <f t="shared" si="259"/>
        <v>N</v>
      </c>
      <c r="AL1151" s="63" t="str">
        <f t="shared" si="260"/>
        <v>N</v>
      </c>
      <c r="AM1151" s="44" t="str">
        <f t="shared" si="261"/>
        <v>Loss</v>
      </c>
      <c r="AN1151" s="44" t="str">
        <f t="shared" si="262"/>
        <v>Loss</v>
      </c>
      <c r="AO1151" s="44" t="str">
        <f t="shared" si="263"/>
        <v>Win</v>
      </c>
      <c r="AP1151" s="44">
        <f t="shared" si="264"/>
        <v>-50</v>
      </c>
      <c r="AQ1151" s="44">
        <f t="shared" si="265"/>
        <v>-50</v>
      </c>
      <c r="AR1151" s="44">
        <f t="shared" si="266"/>
        <v>86</v>
      </c>
      <c r="AS1151" s="99" t="str">
        <f t="shared" si="267"/>
        <v>+</v>
      </c>
      <c r="AT1151" s="99" t="str">
        <f t="shared" si="268"/>
        <v>-</v>
      </c>
      <c r="AU1151" s="99" t="str">
        <f t="shared" si="269"/>
        <v>-</v>
      </c>
      <c r="AV1151" s="99" t="str">
        <f t="shared" si="270"/>
        <v>+</v>
      </c>
      <c r="AW1151" s="99" t="str">
        <f t="shared" si="271"/>
        <v>-</v>
      </c>
    </row>
    <row r="1152" spans="1:49" ht="15">
      <c r="A1152" s="56">
        <v>43624</v>
      </c>
      <c r="B1152" s="57" t="s">
        <v>420</v>
      </c>
      <c r="C1152" s="57" t="s">
        <v>421</v>
      </c>
      <c r="D1152" s="57" t="s">
        <v>3483</v>
      </c>
      <c r="E1152" s="57" t="s">
        <v>1294</v>
      </c>
      <c r="F1152" s="57" t="s">
        <v>1073</v>
      </c>
      <c r="G1152" s="57">
        <v>2</v>
      </c>
      <c r="H1152" s="57">
        <v>2</v>
      </c>
      <c r="I1152" s="57">
        <v>2.21</v>
      </c>
      <c r="J1152" s="57">
        <v>3.5</v>
      </c>
      <c r="K1152" s="57">
        <v>2.77</v>
      </c>
      <c r="L1152" s="57">
        <v>-0.56000000000000005</v>
      </c>
      <c r="M1152" s="57">
        <v>40</v>
      </c>
      <c r="N1152" s="57">
        <v>63</v>
      </c>
      <c r="O1152" s="57">
        <v>0</v>
      </c>
      <c r="P1152" s="57">
        <v>19</v>
      </c>
      <c r="Q1152" s="57">
        <v>32</v>
      </c>
      <c r="R1152" s="57">
        <v>0</v>
      </c>
      <c r="S1152" s="57">
        <v>0</v>
      </c>
      <c r="T1152" s="57">
        <v>0</v>
      </c>
      <c r="U1152" s="57">
        <v>32.5</v>
      </c>
      <c r="V1152" s="57">
        <v>15</v>
      </c>
      <c r="W1152" s="57">
        <v>52.5</v>
      </c>
      <c r="X1152" s="57">
        <v>38.1</v>
      </c>
      <c r="Y1152" s="57">
        <v>33.33</v>
      </c>
      <c r="Z1152" s="57">
        <v>28.57</v>
      </c>
      <c r="AA1152" s="57">
        <v>31.58</v>
      </c>
      <c r="AB1152" s="57">
        <v>31.25</v>
      </c>
      <c r="AC1152" s="57">
        <v>16</v>
      </c>
      <c r="AD1152" s="57">
        <v>36</v>
      </c>
      <c r="AE1152" s="57">
        <v>56.25</v>
      </c>
      <c r="AF1152" s="57">
        <v>47.22</v>
      </c>
      <c r="AI1152" s="45">
        <f t="shared" si="257"/>
        <v>-7.7390000000000008</v>
      </c>
      <c r="AJ1152" s="46">
        <f t="shared" si="258"/>
        <v>7.7390000000000008</v>
      </c>
      <c r="AK1152" s="63" t="str">
        <f t="shared" si="259"/>
        <v>N</v>
      </c>
      <c r="AL1152" s="63" t="str">
        <f t="shared" si="260"/>
        <v>N</v>
      </c>
      <c r="AM1152" s="44" t="str">
        <f t="shared" si="261"/>
        <v>Loss</v>
      </c>
      <c r="AN1152" s="44" t="str">
        <f t="shared" si="262"/>
        <v>Win</v>
      </c>
      <c r="AO1152" s="44" t="str">
        <f t="shared" si="263"/>
        <v>Loss</v>
      </c>
      <c r="AP1152" s="44">
        <f t="shared" si="264"/>
        <v>-50</v>
      </c>
      <c r="AQ1152" s="44">
        <f t="shared" si="265"/>
        <v>125</v>
      </c>
      <c r="AR1152" s="44">
        <f t="shared" si="266"/>
        <v>-50</v>
      </c>
      <c r="AS1152" s="99" t="str">
        <f t="shared" si="267"/>
        <v>+</v>
      </c>
      <c r="AT1152" s="99" t="str">
        <f t="shared" si="268"/>
        <v>n/a</v>
      </c>
      <c r="AU1152" s="99" t="str">
        <f t="shared" si="269"/>
        <v>-</v>
      </c>
      <c r="AV1152" s="99" t="str">
        <f t="shared" si="270"/>
        <v>+</v>
      </c>
      <c r="AW1152" s="99" t="str">
        <f t="shared" si="271"/>
        <v>-</v>
      </c>
    </row>
    <row r="1153" spans="1:49" ht="15">
      <c r="A1153" s="56">
        <v>43624</v>
      </c>
      <c r="B1153" s="57" t="s">
        <v>420</v>
      </c>
      <c r="C1153" s="57" t="s">
        <v>429</v>
      </c>
      <c r="D1153" s="57" t="s">
        <v>3484</v>
      </c>
      <c r="E1153" s="57" t="s">
        <v>812</v>
      </c>
      <c r="F1153" s="57" t="s">
        <v>1296</v>
      </c>
      <c r="G1153" s="57">
        <v>0</v>
      </c>
      <c r="H1153" s="57">
        <v>0</v>
      </c>
      <c r="I1153" s="57">
        <v>1.54</v>
      </c>
      <c r="J1153" s="57">
        <v>4.32</v>
      </c>
      <c r="K1153" s="57">
        <v>4.46</v>
      </c>
      <c r="L1153" s="57">
        <v>-2.92</v>
      </c>
      <c r="M1153" s="57">
        <v>31</v>
      </c>
      <c r="N1153" s="57">
        <v>37</v>
      </c>
      <c r="O1153" s="57">
        <v>0</v>
      </c>
      <c r="P1153" s="57">
        <v>17</v>
      </c>
      <c r="Q1153" s="57">
        <v>19</v>
      </c>
      <c r="R1153" s="57">
        <v>0</v>
      </c>
      <c r="S1153" s="57">
        <v>0</v>
      </c>
      <c r="T1153" s="57">
        <v>0</v>
      </c>
      <c r="U1153" s="57">
        <v>58.06</v>
      </c>
      <c r="V1153" s="57">
        <v>22.58</v>
      </c>
      <c r="W1153" s="57">
        <v>19.350000000000001</v>
      </c>
      <c r="X1153" s="57">
        <v>24.32</v>
      </c>
      <c r="Y1153" s="57">
        <v>21.62</v>
      </c>
      <c r="Z1153" s="57">
        <v>54.05</v>
      </c>
      <c r="AA1153" s="57">
        <v>64.709999999999994</v>
      </c>
      <c r="AB1153" s="57">
        <v>21.05</v>
      </c>
      <c r="AC1153" s="57">
        <v>22</v>
      </c>
      <c r="AD1153" s="57">
        <v>21</v>
      </c>
      <c r="AE1153" s="57">
        <v>63.64</v>
      </c>
      <c r="AF1153" s="57">
        <v>33.33</v>
      </c>
      <c r="AI1153" s="45">
        <f t="shared" si="257"/>
        <v>13.783999999999999</v>
      </c>
      <c r="AJ1153" s="46">
        <f t="shared" si="258"/>
        <v>-13.783999999999999</v>
      </c>
      <c r="AK1153" s="63" t="str">
        <f t="shared" si="259"/>
        <v>N</v>
      </c>
      <c r="AL1153" s="63" t="str">
        <f t="shared" si="260"/>
        <v>N</v>
      </c>
      <c r="AM1153" s="44" t="str">
        <f t="shared" si="261"/>
        <v>Loss</v>
      </c>
      <c r="AN1153" s="44" t="str">
        <f t="shared" si="262"/>
        <v>Win</v>
      </c>
      <c r="AO1153" s="44" t="str">
        <f t="shared" si="263"/>
        <v>Loss</v>
      </c>
      <c r="AP1153" s="44">
        <f t="shared" si="264"/>
        <v>-50</v>
      </c>
      <c r="AQ1153" s="44">
        <f t="shared" si="265"/>
        <v>166</v>
      </c>
      <c r="AR1153" s="44">
        <f t="shared" si="266"/>
        <v>-50</v>
      </c>
      <c r="AS1153" s="99" t="str">
        <f t="shared" si="267"/>
        <v>+</v>
      </c>
      <c r="AT1153" s="99" t="str">
        <f t="shared" si="268"/>
        <v>n/a</v>
      </c>
      <c r="AU1153" s="99" t="str">
        <f t="shared" si="269"/>
        <v>+</v>
      </c>
      <c r="AV1153" s="99" t="str">
        <f t="shared" si="270"/>
        <v>+</v>
      </c>
      <c r="AW1153" s="99" t="str">
        <f t="shared" si="271"/>
        <v>+</v>
      </c>
    </row>
    <row r="1154" spans="1:49" ht="15">
      <c r="A1154" s="56">
        <v>43624</v>
      </c>
      <c r="B1154" s="57" t="s">
        <v>420</v>
      </c>
      <c r="C1154" s="57" t="s">
        <v>429</v>
      </c>
      <c r="D1154" s="57" t="s">
        <v>3485</v>
      </c>
      <c r="E1154" s="57" t="s">
        <v>2813</v>
      </c>
      <c r="F1154" s="57" t="s">
        <v>942</v>
      </c>
      <c r="G1154" s="57">
        <v>1</v>
      </c>
      <c r="H1154" s="57">
        <v>2</v>
      </c>
      <c r="I1154" s="57">
        <v>3.38</v>
      </c>
      <c r="J1154" s="57">
        <v>4.08</v>
      </c>
      <c r="K1154" s="57">
        <v>1.79</v>
      </c>
      <c r="L1154" s="57">
        <v>1.59</v>
      </c>
      <c r="M1154" s="57">
        <v>29</v>
      </c>
      <c r="N1154" s="57">
        <v>36</v>
      </c>
      <c r="O1154" s="57">
        <v>2</v>
      </c>
      <c r="P1154" s="57">
        <v>14</v>
      </c>
      <c r="Q1154" s="57">
        <v>19</v>
      </c>
      <c r="R1154" s="57">
        <v>0</v>
      </c>
      <c r="S1154" s="57">
        <v>0</v>
      </c>
      <c r="T1154" s="57">
        <v>100</v>
      </c>
      <c r="U1154" s="57">
        <v>34.479999999999997</v>
      </c>
      <c r="V1154" s="57">
        <v>6.9</v>
      </c>
      <c r="W1154" s="57">
        <v>58.62</v>
      </c>
      <c r="X1154" s="57">
        <v>55.56</v>
      </c>
      <c r="Y1154" s="57">
        <v>27.78</v>
      </c>
      <c r="Z1154" s="57">
        <v>16.670000000000002</v>
      </c>
      <c r="AA1154" s="57">
        <v>35.71</v>
      </c>
      <c r="AB1154" s="57">
        <v>47.37</v>
      </c>
      <c r="AC1154" s="57">
        <v>5</v>
      </c>
      <c r="AD1154" s="57">
        <v>29</v>
      </c>
      <c r="AE1154" s="57">
        <v>40</v>
      </c>
      <c r="AF1154" s="57">
        <v>65.52</v>
      </c>
      <c r="AI1154" s="45">
        <f t="shared" si="257"/>
        <v>-44.693999999999996</v>
      </c>
      <c r="AJ1154" s="46">
        <f t="shared" si="258"/>
        <v>44.693999999999996</v>
      </c>
      <c r="AK1154" s="63" t="str">
        <f t="shared" si="259"/>
        <v>N</v>
      </c>
      <c r="AL1154" s="63" t="str">
        <f t="shared" si="260"/>
        <v>Y</v>
      </c>
      <c r="AM1154" s="44" t="str">
        <f t="shared" si="261"/>
        <v>Loss</v>
      </c>
      <c r="AN1154" s="44" t="str">
        <f t="shared" si="262"/>
        <v>Loss</v>
      </c>
      <c r="AO1154" s="44" t="str">
        <f t="shared" si="263"/>
        <v>Win</v>
      </c>
      <c r="AP1154" s="44">
        <f t="shared" si="264"/>
        <v>-50</v>
      </c>
      <c r="AQ1154" s="44">
        <f t="shared" si="265"/>
        <v>-50</v>
      </c>
      <c r="AR1154" s="44">
        <f t="shared" si="266"/>
        <v>39.5</v>
      </c>
      <c r="AS1154" s="99" t="str">
        <f t="shared" si="267"/>
        <v>-</v>
      </c>
      <c r="AT1154" s="99" t="str">
        <f t="shared" si="268"/>
        <v>-</v>
      </c>
      <c r="AU1154" s="99" t="str">
        <f t="shared" si="269"/>
        <v>-</v>
      </c>
      <c r="AV1154" s="99" t="str">
        <f t="shared" si="270"/>
        <v>-</v>
      </c>
      <c r="AW1154" s="99" t="str">
        <f t="shared" si="271"/>
        <v>-</v>
      </c>
    </row>
    <row r="1155" spans="1:49" ht="15">
      <c r="A1155" s="56">
        <v>43624</v>
      </c>
      <c r="B1155" s="57" t="s">
        <v>420</v>
      </c>
      <c r="C1155" s="57" t="s">
        <v>425</v>
      </c>
      <c r="D1155" s="57" t="s">
        <v>3486</v>
      </c>
      <c r="E1155" s="57" t="s">
        <v>1079</v>
      </c>
      <c r="F1155" s="57" t="s">
        <v>946</v>
      </c>
      <c r="G1155" s="57">
        <v>1</v>
      </c>
      <c r="H1155" s="57">
        <v>4</v>
      </c>
      <c r="I1155" s="57">
        <v>3.93</v>
      </c>
      <c r="J1155" s="57">
        <v>4.1399999999999997</v>
      </c>
      <c r="K1155" s="57">
        <v>1.64</v>
      </c>
      <c r="L1155" s="57">
        <v>2.29</v>
      </c>
      <c r="M1155" s="57">
        <v>29</v>
      </c>
      <c r="N1155" s="57">
        <v>11</v>
      </c>
      <c r="O1155" s="57">
        <v>1</v>
      </c>
      <c r="P1155" s="57">
        <v>14</v>
      </c>
      <c r="Q1155" s="57">
        <v>5</v>
      </c>
      <c r="R1155" s="57">
        <v>100</v>
      </c>
      <c r="S1155" s="57">
        <v>0</v>
      </c>
      <c r="T1155" s="57">
        <v>0</v>
      </c>
      <c r="U1155" s="57">
        <v>37.93</v>
      </c>
      <c r="V1155" s="57">
        <v>10.34</v>
      </c>
      <c r="W1155" s="57">
        <v>51.72</v>
      </c>
      <c r="X1155" s="57">
        <v>45.45</v>
      </c>
      <c r="Y1155" s="57">
        <v>9.09</v>
      </c>
      <c r="Z1155" s="57">
        <v>45.45</v>
      </c>
      <c r="AA1155" s="57">
        <v>50</v>
      </c>
      <c r="AB1155" s="57">
        <v>40</v>
      </c>
      <c r="AC1155" s="57">
        <v>17</v>
      </c>
      <c r="AD1155" s="57">
        <v>4</v>
      </c>
      <c r="AE1155" s="57">
        <v>52.94</v>
      </c>
      <c r="AF1155" s="57">
        <v>50</v>
      </c>
      <c r="AI1155" s="45">
        <f t="shared" si="257"/>
        <v>27.366999999999997</v>
      </c>
      <c r="AJ1155" s="46">
        <f t="shared" si="258"/>
        <v>-27.366999999999997</v>
      </c>
      <c r="AK1155" s="63" t="str">
        <f t="shared" si="259"/>
        <v>N</v>
      </c>
      <c r="AL1155" s="63" t="str">
        <f t="shared" si="260"/>
        <v>N</v>
      </c>
      <c r="AM1155" s="44" t="str">
        <f t="shared" si="261"/>
        <v>Loss</v>
      </c>
      <c r="AN1155" s="44" t="str">
        <f t="shared" si="262"/>
        <v>Loss</v>
      </c>
      <c r="AO1155" s="44" t="str">
        <f t="shared" si="263"/>
        <v>Win</v>
      </c>
      <c r="AP1155" s="44">
        <f t="shared" si="264"/>
        <v>-50</v>
      </c>
      <c r="AQ1155" s="44">
        <f t="shared" si="265"/>
        <v>-50</v>
      </c>
      <c r="AR1155" s="44">
        <f t="shared" si="266"/>
        <v>32</v>
      </c>
      <c r="AS1155" s="99" t="str">
        <f t="shared" si="267"/>
        <v>-</v>
      </c>
      <c r="AT1155" s="99" t="str">
        <f t="shared" si="268"/>
        <v>+</v>
      </c>
      <c r="AU1155" s="99" t="str">
        <f t="shared" si="269"/>
        <v>-</v>
      </c>
      <c r="AV1155" s="99" t="str">
        <f t="shared" si="270"/>
        <v>+</v>
      </c>
      <c r="AW1155" s="99" t="str">
        <f t="shared" si="271"/>
        <v>+</v>
      </c>
    </row>
    <row r="1156" spans="1:49" ht="15">
      <c r="A1156" s="56">
        <v>43624</v>
      </c>
      <c r="B1156" s="57" t="s">
        <v>420</v>
      </c>
      <c r="C1156" s="57" t="s">
        <v>425</v>
      </c>
      <c r="D1156" s="57" t="s">
        <v>3487</v>
      </c>
      <c r="E1156" s="57" t="s">
        <v>2318</v>
      </c>
      <c r="F1156" s="57" t="s">
        <v>2816</v>
      </c>
      <c r="G1156" s="57">
        <v>0</v>
      </c>
      <c r="H1156" s="57">
        <v>1</v>
      </c>
      <c r="I1156" s="57">
        <v>2.58</v>
      </c>
      <c r="J1156" s="57">
        <v>3.65</v>
      </c>
      <c r="K1156" s="57">
        <v>2.29</v>
      </c>
      <c r="L1156" s="57">
        <v>0.28999999999999998</v>
      </c>
      <c r="M1156" s="57">
        <v>29</v>
      </c>
      <c r="N1156" s="57">
        <v>51</v>
      </c>
      <c r="O1156" s="57">
        <v>1</v>
      </c>
      <c r="P1156" s="57">
        <v>14</v>
      </c>
      <c r="Q1156" s="57">
        <v>26</v>
      </c>
      <c r="R1156" s="57">
        <v>0</v>
      </c>
      <c r="S1156" s="57">
        <v>0</v>
      </c>
      <c r="T1156" s="57">
        <v>100</v>
      </c>
      <c r="U1156" s="57">
        <v>20.69</v>
      </c>
      <c r="V1156" s="57">
        <v>37.93</v>
      </c>
      <c r="W1156" s="57">
        <v>41.38</v>
      </c>
      <c r="X1156" s="57">
        <v>45.1</v>
      </c>
      <c r="Y1156" s="57">
        <v>13.73</v>
      </c>
      <c r="Z1156" s="57">
        <v>41.18</v>
      </c>
      <c r="AA1156" s="57">
        <v>35.71</v>
      </c>
      <c r="AB1156" s="57">
        <v>34.619999999999997</v>
      </c>
      <c r="AC1156" s="57">
        <v>8</v>
      </c>
      <c r="AD1156" s="57">
        <v>26</v>
      </c>
      <c r="AE1156" s="57">
        <v>25</v>
      </c>
      <c r="AF1156" s="57">
        <v>57.69</v>
      </c>
      <c r="AI1156" s="45">
        <f t="shared" si="257"/>
        <v>-32.501999999999995</v>
      </c>
      <c r="AJ1156" s="46">
        <f t="shared" si="258"/>
        <v>32.501999999999995</v>
      </c>
      <c r="AK1156" s="63" t="str">
        <f t="shared" si="259"/>
        <v>N</v>
      </c>
      <c r="AL1156" s="63" t="str">
        <f t="shared" si="260"/>
        <v>N</v>
      </c>
      <c r="AM1156" s="44" t="str">
        <f t="shared" si="261"/>
        <v>Loss</v>
      </c>
      <c r="AN1156" s="44" t="str">
        <f t="shared" si="262"/>
        <v>Loss</v>
      </c>
      <c r="AO1156" s="44" t="str">
        <f t="shared" si="263"/>
        <v>Win</v>
      </c>
      <c r="AP1156" s="44">
        <f t="shared" si="264"/>
        <v>-50</v>
      </c>
      <c r="AQ1156" s="44">
        <f t="shared" si="265"/>
        <v>-50</v>
      </c>
      <c r="AR1156" s="44">
        <f t="shared" si="266"/>
        <v>64.5</v>
      </c>
      <c r="AS1156" s="99" t="str">
        <f t="shared" si="267"/>
        <v>-</v>
      </c>
      <c r="AT1156" s="99" t="str">
        <f t="shared" si="268"/>
        <v>-</v>
      </c>
      <c r="AU1156" s="99" t="str">
        <f t="shared" si="269"/>
        <v>-</v>
      </c>
      <c r="AV1156" s="99" t="str">
        <f t="shared" si="270"/>
        <v>+</v>
      </c>
      <c r="AW1156" s="99" t="str">
        <f t="shared" si="271"/>
        <v>-</v>
      </c>
    </row>
    <row r="1157" spans="1:49" ht="15">
      <c r="A1157" s="56">
        <v>43624</v>
      </c>
      <c r="B1157" s="57" t="s">
        <v>1306</v>
      </c>
      <c r="C1157" s="57" t="s">
        <v>684</v>
      </c>
      <c r="D1157" s="57" t="s">
        <v>3488</v>
      </c>
      <c r="E1157" s="57" t="s">
        <v>3489</v>
      </c>
      <c r="F1157" s="57" t="s">
        <v>3490</v>
      </c>
      <c r="G1157" s="57">
        <v>1</v>
      </c>
      <c r="H1157" s="57">
        <v>0</v>
      </c>
      <c r="I1157" s="57">
        <v>1.81</v>
      </c>
      <c r="J1157" s="57">
        <v>3.16</v>
      </c>
      <c r="K1157" s="57">
        <v>4.1399999999999997</v>
      </c>
      <c r="L1157" s="57">
        <v>-2.33</v>
      </c>
      <c r="M1157" s="57">
        <v>21</v>
      </c>
      <c r="N1157" s="57">
        <v>3</v>
      </c>
      <c r="O1157" s="57">
        <v>0</v>
      </c>
      <c r="P1157" s="57">
        <v>14</v>
      </c>
      <c r="Q1157" s="57">
        <v>1</v>
      </c>
      <c r="R1157" s="57">
        <v>0</v>
      </c>
      <c r="S1157" s="57">
        <v>0</v>
      </c>
      <c r="T1157" s="57">
        <v>0</v>
      </c>
      <c r="U1157" s="57">
        <v>28.57</v>
      </c>
      <c r="V1157" s="57">
        <v>47.62</v>
      </c>
      <c r="W1157" s="57">
        <v>23.81</v>
      </c>
      <c r="X1157" s="57">
        <v>33.33</v>
      </c>
      <c r="Y1157" s="57">
        <v>33.33</v>
      </c>
      <c r="Z1157" s="57">
        <v>33.33</v>
      </c>
      <c r="AA1157" s="57">
        <v>21.43</v>
      </c>
      <c r="AB1157" s="57">
        <v>0</v>
      </c>
      <c r="AC1157" s="57">
        <v>12</v>
      </c>
      <c r="AD1157" s="57">
        <v>0</v>
      </c>
      <c r="AE1157" s="57">
        <v>25</v>
      </c>
      <c r="AF1157" s="57">
        <v>0</v>
      </c>
      <c r="AI1157" s="45">
        <f t="shared" si="257"/>
        <v>2.3809999999999993</v>
      </c>
      <c r="AJ1157" s="46">
        <f t="shared" si="258"/>
        <v>-2.3809999999999993</v>
      </c>
      <c r="AK1157" s="63" t="str">
        <f t="shared" si="259"/>
        <v>N</v>
      </c>
      <c r="AL1157" s="63" t="str">
        <f t="shared" si="260"/>
        <v>N</v>
      </c>
      <c r="AM1157" s="44" t="str">
        <f t="shared" si="261"/>
        <v>Win</v>
      </c>
      <c r="AN1157" s="44" t="str">
        <f t="shared" si="262"/>
        <v>Loss</v>
      </c>
      <c r="AO1157" s="44" t="str">
        <f t="shared" si="263"/>
        <v>Loss</v>
      </c>
      <c r="AP1157" s="44">
        <f t="shared" si="264"/>
        <v>40.5</v>
      </c>
      <c r="AQ1157" s="44">
        <f t="shared" si="265"/>
        <v>-50</v>
      </c>
      <c r="AR1157" s="44">
        <f t="shared" si="266"/>
        <v>-50</v>
      </c>
      <c r="AS1157" s="99" t="str">
        <f t="shared" si="267"/>
        <v>+</v>
      </c>
      <c r="AT1157" s="99" t="str">
        <f t="shared" si="268"/>
        <v>n/a</v>
      </c>
      <c r="AU1157" s="99" t="str">
        <f t="shared" si="269"/>
        <v>-</v>
      </c>
      <c r="AV1157" s="99" t="str">
        <f t="shared" si="270"/>
        <v>+</v>
      </c>
      <c r="AW1157" s="99" t="str">
        <f t="shared" si="271"/>
        <v>+</v>
      </c>
    </row>
    <row r="1158" spans="1:49" ht="15">
      <c r="A1158" s="56">
        <v>43624</v>
      </c>
      <c r="B1158" s="57" t="s">
        <v>1306</v>
      </c>
      <c r="C1158" s="57" t="s">
        <v>684</v>
      </c>
      <c r="D1158" s="57" t="s">
        <v>3491</v>
      </c>
      <c r="E1158" s="57" t="s">
        <v>3492</v>
      </c>
      <c r="F1158" s="57" t="s">
        <v>3493</v>
      </c>
      <c r="G1158" s="57">
        <v>0</v>
      </c>
      <c r="H1158" s="57">
        <v>3</v>
      </c>
      <c r="I1158" s="57">
        <v>2.5299999999999998</v>
      </c>
      <c r="J1158" s="57">
        <v>2.95</v>
      </c>
      <c r="K1158" s="57">
        <v>2.67</v>
      </c>
      <c r="L1158" s="57">
        <v>-0.14000000000000001</v>
      </c>
      <c r="M1158" s="57">
        <v>3</v>
      </c>
      <c r="N1158" s="57">
        <v>20</v>
      </c>
      <c r="O1158" s="57">
        <v>0</v>
      </c>
      <c r="P1158" s="57">
        <v>0</v>
      </c>
      <c r="Q1158" s="57">
        <v>9</v>
      </c>
      <c r="R1158" s="57">
        <v>0</v>
      </c>
      <c r="S1158" s="57">
        <v>0</v>
      </c>
      <c r="T1158" s="57">
        <v>0</v>
      </c>
      <c r="U1158" s="57">
        <v>33.33</v>
      </c>
      <c r="V1158" s="57">
        <v>33.33</v>
      </c>
      <c r="W1158" s="57">
        <v>33.33</v>
      </c>
      <c r="X1158" s="57">
        <v>35</v>
      </c>
      <c r="Y1158" s="57">
        <v>35</v>
      </c>
      <c r="Z1158" s="57">
        <v>30</v>
      </c>
      <c r="AA1158" s="57">
        <v>0</v>
      </c>
      <c r="AB1158" s="57">
        <v>33.33</v>
      </c>
      <c r="AC1158" s="57">
        <v>0</v>
      </c>
      <c r="AD1158" s="57">
        <v>8</v>
      </c>
      <c r="AE1158" s="57">
        <v>0</v>
      </c>
      <c r="AF1158" s="57">
        <v>37.5</v>
      </c>
      <c r="AI1158" s="45">
        <f t="shared" si="257"/>
        <v>-1.1669999999999998</v>
      </c>
      <c r="AJ1158" s="46">
        <f t="shared" si="258"/>
        <v>1.1669999999999998</v>
      </c>
      <c r="AK1158" s="63" t="str">
        <f t="shared" si="259"/>
        <v>N</v>
      </c>
      <c r="AL1158" s="63" t="str">
        <f t="shared" si="260"/>
        <v>N</v>
      </c>
      <c r="AM1158" s="44" t="str">
        <f t="shared" si="261"/>
        <v>Loss</v>
      </c>
      <c r="AN1158" s="44" t="str">
        <f t="shared" si="262"/>
        <v>Loss</v>
      </c>
      <c r="AO1158" s="44" t="str">
        <f t="shared" si="263"/>
        <v>Win</v>
      </c>
      <c r="AP1158" s="44">
        <f t="shared" si="264"/>
        <v>-50</v>
      </c>
      <c r="AQ1158" s="44">
        <f t="shared" si="265"/>
        <v>-50</v>
      </c>
      <c r="AR1158" s="44">
        <f t="shared" si="266"/>
        <v>83.5</v>
      </c>
      <c r="AS1158" s="99" t="str">
        <f t="shared" si="267"/>
        <v>+</v>
      </c>
      <c r="AT1158" s="99" t="str">
        <f t="shared" si="268"/>
        <v>n/a</v>
      </c>
      <c r="AU1158" s="99" t="str">
        <f t="shared" si="269"/>
        <v>-</v>
      </c>
      <c r="AV1158" s="99" t="str">
        <f t="shared" si="270"/>
        <v>-</v>
      </c>
      <c r="AW1158" s="99" t="str">
        <f t="shared" si="271"/>
        <v>-</v>
      </c>
    </row>
    <row r="1159" spans="1:49" ht="15">
      <c r="A1159" s="56">
        <v>43624</v>
      </c>
      <c r="B1159" s="57" t="s">
        <v>1306</v>
      </c>
      <c r="C1159" s="57" t="s">
        <v>684</v>
      </c>
      <c r="D1159" s="57" t="s">
        <v>3494</v>
      </c>
      <c r="E1159" s="57" t="s">
        <v>3495</v>
      </c>
      <c r="F1159" s="57" t="s">
        <v>3496</v>
      </c>
      <c r="G1159" s="57">
        <v>5</v>
      </c>
      <c r="H1159" s="57">
        <v>0</v>
      </c>
      <c r="I1159" s="57">
        <v>1.54</v>
      </c>
      <c r="J1159" s="57">
        <v>3.74</v>
      </c>
      <c r="K1159" s="57">
        <v>5.35</v>
      </c>
      <c r="L1159" s="57">
        <v>-3.81</v>
      </c>
      <c r="M1159" s="57">
        <v>15</v>
      </c>
      <c r="N1159" s="57">
        <v>14</v>
      </c>
      <c r="O1159" s="57">
        <v>1</v>
      </c>
      <c r="P1159" s="57">
        <v>7</v>
      </c>
      <c r="Q1159" s="57">
        <v>10</v>
      </c>
      <c r="R1159" s="57">
        <v>0</v>
      </c>
      <c r="S1159" s="57">
        <v>100</v>
      </c>
      <c r="T1159" s="57">
        <v>0</v>
      </c>
      <c r="U1159" s="57">
        <v>60</v>
      </c>
      <c r="V1159" s="57">
        <v>26.67</v>
      </c>
      <c r="W1159" s="57">
        <v>13.33</v>
      </c>
      <c r="X1159" s="57">
        <v>14.29</v>
      </c>
      <c r="Y1159" s="57">
        <v>14.29</v>
      </c>
      <c r="Z1159" s="57">
        <v>71.430000000000007</v>
      </c>
      <c r="AA1159" s="57">
        <v>57.14</v>
      </c>
      <c r="AB1159" s="57">
        <v>10</v>
      </c>
      <c r="AC1159" s="57">
        <v>12</v>
      </c>
      <c r="AD1159" s="57">
        <v>4</v>
      </c>
      <c r="AE1159" s="57">
        <v>58.33</v>
      </c>
      <c r="AF1159" s="57">
        <v>25</v>
      </c>
      <c r="AI1159" s="45">
        <f t="shared" si="257"/>
        <v>32</v>
      </c>
      <c r="AJ1159" s="46">
        <f t="shared" si="258"/>
        <v>-12</v>
      </c>
      <c r="AK1159" s="63" t="str">
        <f t="shared" si="259"/>
        <v>N</v>
      </c>
      <c r="AL1159" s="63" t="str">
        <f t="shared" si="260"/>
        <v>N</v>
      </c>
      <c r="AM1159" s="44" t="str">
        <f t="shared" si="261"/>
        <v>Win</v>
      </c>
      <c r="AN1159" s="44" t="str">
        <f t="shared" si="262"/>
        <v>Loss</v>
      </c>
      <c r="AO1159" s="44" t="str">
        <f t="shared" si="263"/>
        <v>Loss</v>
      </c>
      <c r="AP1159" s="44">
        <f t="shared" si="264"/>
        <v>27</v>
      </c>
      <c r="AQ1159" s="44">
        <f t="shared" si="265"/>
        <v>-50</v>
      </c>
      <c r="AR1159" s="44">
        <f t="shared" si="266"/>
        <v>-50</v>
      </c>
      <c r="AS1159" s="99" t="str">
        <f t="shared" si="267"/>
        <v>+</v>
      </c>
      <c r="AT1159" s="99" t="str">
        <f t="shared" si="268"/>
        <v>-</v>
      </c>
      <c r="AU1159" s="99" t="str">
        <f t="shared" si="269"/>
        <v>+</v>
      </c>
      <c r="AV1159" s="99" t="str">
        <f t="shared" si="270"/>
        <v>+</v>
      </c>
      <c r="AW1159" s="99" t="str">
        <f t="shared" si="271"/>
        <v>+</v>
      </c>
    </row>
    <row r="1160" spans="1:49" ht="15">
      <c r="A1160" s="56">
        <v>43624</v>
      </c>
      <c r="B1160" s="57" t="s">
        <v>1306</v>
      </c>
      <c r="C1160" s="57" t="s">
        <v>684</v>
      </c>
      <c r="D1160" s="57" t="s">
        <v>3497</v>
      </c>
      <c r="E1160" s="57" t="s">
        <v>3498</v>
      </c>
      <c r="F1160" s="57" t="s">
        <v>3499</v>
      </c>
      <c r="G1160" s="57">
        <v>0</v>
      </c>
      <c r="H1160" s="57">
        <v>2</v>
      </c>
      <c r="I1160" s="57">
        <v>2.84</v>
      </c>
      <c r="J1160" s="57">
        <v>2.94</v>
      </c>
      <c r="K1160" s="57">
        <v>2.46</v>
      </c>
      <c r="L1160" s="57">
        <v>0.38</v>
      </c>
      <c r="M1160" s="57">
        <v>10</v>
      </c>
      <c r="N1160" s="57">
        <v>16</v>
      </c>
      <c r="O1160" s="57">
        <v>1</v>
      </c>
      <c r="P1160" s="57">
        <v>4</v>
      </c>
      <c r="Q1160" s="57">
        <v>13</v>
      </c>
      <c r="R1160" s="57">
        <v>100</v>
      </c>
      <c r="S1160" s="57">
        <v>0</v>
      </c>
      <c r="T1160" s="57">
        <v>0</v>
      </c>
      <c r="U1160" s="57">
        <v>10</v>
      </c>
      <c r="V1160" s="57">
        <v>40</v>
      </c>
      <c r="W1160" s="57">
        <v>50</v>
      </c>
      <c r="X1160" s="57">
        <v>12.5</v>
      </c>
      <c r="Y1160" s="57">
        <v>25</v>
      </c>
      <c r="Z1160" s="57">
        <v>62.5</v>
      </c>
      <c r="AA1160" s="57">
        <v>25</v>
      </c>
      <c r="AB1160" s="57">
        <v>15.38</v>
      </c>
      <c r="AC1160" s="57">
        <v>4</v>
      </c>
      <c r="AD1160" s="57">
        <v>5</v>
      </c>
      <c r="AE1160" s="57">
        <v>25</v>
      </c>
      <c r="AF1160" s="57">
        <v>0</v>
      </c>
      <c r="AI1160" s="45">
        <f t="shared" si="257"/>
        <v>33.5</v>
      </c>
      <c r="AJ1160" s="46">
        <f t="shared" si="258"/>
        <v>-33.5</v>
      </c>
      <c r="AK1160" s="63" t="str">
        <f t="shared" si="259"/>
        <v>N</v>
      </c>
      <c r="AL1160" s="63" t="str">
        <f t="shared" si="260"/>
        <v>N</v>
      </c>
      <c r="AM1160" s="44" t="str">
        <f t="shared" si="261"/>
        <v>Loss</v>
      </c>
      <c r="AN1160" s="44" t="str">
        <f t="shared" si="262"/>
        <v>Loss</v>
      </c>
      <c r="AO1160" s="44" t="str">
        <f t="shared" si="263"/>
        <v>Win</v>
      </c>
      <c r="AP1160" s="44">
        <f t="shared" si="264"/>
        <v>-50</v>
      </c>
      <c r="AQ1160" s="44">
        <f t="shared" si="265"/>
        <v>-50</v>
      </c>
      <c r="AR1160" s="44">
        <f t="shared" si="266"/>
        <v>73</v>
      </c>
      <c r="AS1160" s="99" t="str">
        <f t="shared" si="267"/>
        <v>-</v>
      </c>
      <c r="AT1160" s="99" t="str">
        <f t="shared" si="268"/>
        <v>+</v>
      </c>
      <c r="AU1160" s="99" t="str">
        <f t="shared" si="269"/>
        <v>-</v>
      </c>
      <c r="AV1160" s="99" t="str">
        <f t="shared" si="270"/>
        <v>+</v>
      </c>
      <c r="AW1160" s="99" t="str">
        <f t="shared" si="271"/>
        <v>+</v>
      </c>
    </row>
    <row r="1161" spans="1:49" ht="15">
      <c r="A1161" s="56">
        <v>43624</v>
      </c>
      <c r="B1161" s="57" t="s">
        <v>2210</v>
      </c>
      <c r="C1161" s="57" t="s">
        <v>2211</v>
      </c>
      <c r="D1161" s="57" t="s">
        <v>3500</v>
      </c>
      <c r="E1161" s="57" t="s">
        <v>3070</v>
      </c>
      <c r="F1161" s="57" t="s">
        <v>3069</v>
      </c>
      <c r="G1161" s="57">
        <v>0</v>
      </c>
      <c r="H1161" s="57">
        <v>2</v>
      </c>
      <c r="I1161" s="57">
        <v>1.75</v>
      </c>
      <c r="J1161" s="57">
        <v>3.95</v>
      </c>
      <c r="K1161" s="57">
        <v>3.66</v>
      </c>
      <c r="L1161" s="57">
        <v>-1.91</v>
      </c>
      <c r="M1161" s="57">
        <v>35</v>
      </c>
      <c r="N1161" s="57">
        <v>6</v>
      </c>
      <c r="O1161" s="57">
        <v>1</v>
      </c>
      <c r="P1161" s="57">
        <v>16</v>
      </c>
      <c r="Q1161" s="57">
        <v>4</v>
      </c>
      <c r="R1161" s="57">
        <v>100</v>
      </c>
      <c r="S1161" s="57">
        <v>0</v>
      </c>
      <c r="T1161" s="57">
        <v>0</v>
      </c>
      <c r="U1161" s="57">
        <v>20</v>
      </c>
      <c r="V1161" s="57">
        <v>14.29</v>
      </c>
      <c r="W1161" s="57">
        <v>65.709999999999994</v>
      </c>
      <c r="X1161" s="57">
        <v>66.67</v>
      </c>
      <c r="Y1161" s="57">
        <v>0</v>
      </c>
      <c r="Z1161" s="57">
        <v>33.33</v>
      </c>
      <c r="AA1161" s="57">
        <v>25</v>
      </c>
      <c r="AB1161" s="57">
        <v>75</v>
      </c>
      <c r="AC1161" s="57">
        <v>7</v>
      </c>
      <c r="AD1161" s="57">
        <v>2</v>
      </c>
      <c r="AE1161" s="57">
        <v>28.57</v>
      </c>
      <c r="AF1161" s="57">
        <v>100</v>
      </c>
      <c r="AI1161" s="45">
        <f t="shared" ref="AI1161:AI1224" si="272">(+R1161*$R$6)+(S1161*$S$6)-(T1161*$T$6)+(U1161*$U$6)+(V1161*$V$6)-(W1161*$W$6)-(X1161*$X$6)-(Y1161*$Y$6)+(Z1161*$Z$6)</f>
        <v>15.619000000000002</v>
      </c>
      <c r="AJ1161" s="46">
        <f t="shared" ref="AJ1161:AJ1224" si="273">(-R1161*$R$6)+(S1161*$S$6)+(T1161*$T$6)-(U1161*$U$6)-(V1161*$V$6)+(W1161*$W$6)+(X1161*$X$6)+(Y1161*$Y$6)-(Z1161*$Z$6)</f>
        <v>-15.619000000000002</v>
      </c>
      <c r="AK1161" s="63" t="str">
        <f t="shared" ref="AK1161:AK1224" si="274">IF($AK$6="Y",IF(AI1161&gt;=$AI$6,"Y",IF(AA1161&gt;=$AA$6,"Y","N")),IF(AI1161&gt;=$AI$6,"Y",IF(AA1161&gt;=$AA$6,"Y",IF(L1161&lt;0,IF(AE1161&gt;=$AE$6,"Y","N"),"N"))))</f>
        <v>N</v>
      </c>
      <c r="AL1161" s="63" t="str">
        <f t="shared" ref="AL1161:AL1224" si="275">IF($AL$6="Y",IF(AJ1161&gt;=$AJ$6,"Y",IF(AB1161&gt;=$AB$6,"Y","N")),IF(AJ1161&gt;=$AJ$6,"Y",IF(AB1161&gt;=$AB$6,"Y",IF(L1161&gt;0,IF(AF1161&gt;=$AF$6,"Y","N"),"N"))))</f>
        <v>N</v>
      </c>
      <c r="AM1161" s="44" t="str">
        <f t="shared" ref="AM1161:AM1224" si="276">IF(G1161&gt;H1161,"Win","Loss")</f>
        <v>Loss</v>
      </c>
      <c r="AN1161" s="44" t="str">
        <f t="shared" ref="AN1161:AN1224" si="277">IF(G1161=H1161,"Win","Loss")</f>
        <v>Loss</v>
      </c>
      <c r="AO1161" s="44" t="str">
        <f t="shared" ref="AO1161:AO1224" si="278">IF(G1161&lt;H1161,"Win","Loss")</f>
        <v>Win</v>
      </c>
      <c r="AP1161" s="44">
        <f t="shared" ref="AP1161:AP1224" si="279">IF(AM1161="Win",(I1161*$B$2)-$B$2,-$B$2)</f>
        <v>-50</v>
      </c>
      <c r="AQ1161" s="44">
        <f t="shared" ref="AQ1161:AQ1224" si="280">IF(AN1161="Win",(J1161*$B$2)-$B$2,-$B$2)</f>
        <v>-50</v>
      </c>
      <c r="AR1161" s="44">
        <f t="shared" ref="AR1161:AR1224" si="281">IF(AO1161="Win",(K1161*$B$2)-$B$2,-$B$2)</f>
        <v>133</v>
      </c>
      <c r="AS1161" s="99" t="str">
        <f t="shared" si="267"/>
        <v>+</v>
      </c>
      <c r="AT1161" s="99" t="str">
        <f t="shared" si="268"/>
        <v>+</v>
      </c>
      <c r="AU1161" s="99" t="str">
        <f t="shared" si="269"/>
        <v>-</v>
      </c>
      <c r="AV1161" s="99" t="str">
        <f t="shared" si="270"/>
        <v>-</v>
      </c>
      <c r="AW1161" s="99" t="str">
        <f t="shared" si="271"/>
        <v>+</v>
      </c>
    </row>
    <row r="1162" spans="1:49" ht="15">
      <c r="A1162" s="56">
        <v>43624</v>
      </c>
      <c r="B1162" s="57" t="s">
        <v>267</v>
      </c>
      <c r="C1162" s="57" t="s">
        <v>2987</v>
      </c>
      <c r="D1162" s="57" t="s">
        <v>3501</v>
      </c>
      <c r="E1162" s="57" t="s">
        <v>2989</v>
      </c>
      <c r="F1162" s="57" t="s">
        <v>3001</v>
      </c>
      <c r="G1162" s="57">
        <v>2</v>
      </c>
      <c r="H1162" s="57">
        <v>1</v>
      </c>
      <c r="I1162" s="57">
        <v>1.7</v>
      </c>
      <c r="J1162" s="57">
        <v>3.95</v>
      </c>
      <c r="K1162" s="57">
        <v>4.3600000000000003</v>
      </c>
      <c r="L1162" s="57">
        <v>-2.66</v>
      </c>
      <c r="M1162" s="57">
        <v>7</v>
      </c>
      <c r="N1162" s="57">
        <v>7</v>
      </c>
      <c r="O1162" s="57">
        <v>0</v>
      </c>
      <c r="P1162" s="57">
        <v>4</v>
      </c>
      <c r="Q1162" s="57">
        <v>4</v>
      </c>
      <c r="R1162" s="57">
        <v>0</v>
      </c>
      <c r="S1162" s="57">
        <v>0</v>
      </c>
      <c r="T1162" s="57">
        <v>0</v>
      </c>
      <c r="U1162" s="57">
        <v>28.57</v>
      </c>
      <c r="V1162" s="57">
        <v>42.86</v>
      </c>
      <c r="W1162" s="57">
        <v>28.57</v>
      </c>
      <c r="X1162" s="57">
        <v>42.86</v>
      </c>
      <c r="Y1162" s="57">
        <v>14.29</v>
      </c>
      <c r="Z1162" s="57">
        <v>42.86</v>
      </c>
      <c r="AA1162" s="57">
        <v>50</v>
      </c>
      <c r="AB1162" s="57">
        <v>50</v>
      </c>
      <c r="AC1162" s="57">
        <v>4</v>
      </c>
      <c r="AD1162" s="57">
        <v>2</v>
      </c>
      <c r="AE1162" s="57">
        <v>50</v>
      </c>
      <c r="AF1162" s="57">
        <v>100</v>
      </c>
      <c r="AI1162" s="45">
        <f t="shared" si="272"/>
        <v>2.8569999999999993</v>
      </c>
      <c r="AJ1162" s="46">
        <f t="shared" si="273"/>
        <v>-2.8569999999999993</v>
      </c>
      <c r="AK1162" s="63" t="str">
        <f t="shared" si="274"/>
        <v>N</v>
      </c>
      <c r="AL1162" s="63" t="str">
        <f t="shared" si="275"/>
        <v>N</v>
      </c>
      <c r="AM1162" s="44" t="str">
        <f t="shared" si="276"/>
        <v>Win</v>
      </c>
      <c r="AN1162" s="44" t="str">
        <f t="shared" si="277"/>
        <v>Loss</v>
      </c>
      <c r="AO1162" s="44" t="str">
        <f t="shared" si="278"/>
        <v>Loss</v>
      </c>
      <c r="AP1162" s="44">
        <f t="shared" si="279"/>
        <v>35</v>
      </c>
      <c r="AQ1162" s="44">
        <f t="shared" si="280"/>
        <v>-50</v>
      </c>
      <c r="AR1162" s="44">
        <f t="shared" si="281"/>
        <v>-50</v>
      </c>
      <c r="AS1162" s="99" t="str">
        <f t="shared" ref="AS1162:AS1225" si="282">IF(I1162&lt;K1162,"+","-")</f>
        <v>+</v>
      </c>
      <c r="AT1162" s="99" t="str">
        <f t="shared" ref="AT1162:AT1225" si="283">IF(O1162=0,"n/a",IF(R1162&gt;T1162,"+","-"))</f>
        <v>n/a</v>
      </c>
      <c r="AU1162" s="99" t="str">
        <f t="shared" ref="AU1162:AU1225" si="284">IF(U1162&gt;X1162,"+","-")</f>
        <v>-</v>
      </c>
      <c r="AV1162" s="99" t="str">
        <f t="shared" ref="AV1162:AV1225" si="285">IF(AA1162&gt;AB1162,"+","-")</f>
        <v>-</v>
      </c>
      <c r="AW1162" s="99" t="str">
        <f t="shared" ref="AW1162:AW1225" si="286">IF(AI1162&gt;0,"+","-")</f>
        <v>+</v>
      </c>
    </row>
    <row r="1163" spans="1:49" ht="15">
      <c r="A1163" s="56">
        <v>43624</v>
      </c>
      <c r="B1163" s="57" t="s">
        <v>958</v>
      </c>
      <c r="C1163" s="57" t="s">
        <v>959</v>
      </c>
      <c r="D1163" s="57" t="s">
        <v>3502</v>
      </c>
      <c r="E1163" s="57" t="s">
        <v>962</v>
      </c>
      <c r="F1163" s="57" t="s">
        <v>1305</v>
      </c>
      <c r="G1163" s="57">
        <v>0</v>
      </c>
      <c r="H1163" s="57">
        <v>1</v>
      </c>
      <c r="I1163" s="57">
        <v>3.41</v>
      </c>
      <c r="J1163" s="57">
        <v>3.08</v>
      </c>
      <c r="K1163" s="57">
        <v>2.17</v>
      </c>
      <c r="L1163" s="57">
        <v>1.24</v>
      </c>
      <c r="M1163" s="57">
        <v>15</v>
      </c>
      <c r="N1163" s="57">
        <v>15</v>
      </c>
      <c r="O1163" s="57">
        <v>0</v>
      </c>
      <c r="P1163" s="57">
        <v>5</v>
      </c>
      <c r="Q1163" s="57">
        <v>6</v>
      </c>
      <c r="R1163" s="57">
        <v>0</v>
      </c>
      <c r="S1163" s="57">
        <v>0</v>
      </c>
      <c r="T1163" s="57">
        <v>0</v>
      </c>
      <c r="U1163" s="57">
        <v>33.33</v>
      </c>
      <c r="V1163" s="57">
        <v>13.33</v>
      </c>
      <c r="W1163" s="57">
        <v>53.33</v>
      </c>
      <c r="X1163" s="57">
        <v>53.33</v>
      </c>
      <c r="Y1163" s="57">
        <v>13.33</v>
      </c>
      <c r="Z1163" s="57">
        <v>33.33</v>
      </c>
      <c r="AA1163" s="57">
        <v>40</v>
      </c>
      <c r="AB1163" s="57">
        <v>33.33</v>
      </c>
      <c r="AC1163" s="57">
        <v>5</v>
      </c>
      <c r="AD1163" s="57">
        <v>13</v>
      </c>
      <c r="AE1163" s="57">
        <v>60</v>
      </c>
      <c r="AF1163" s="57">
        <v>53.85</v>
      </c>
      <c r="AI1163" s="45">
        <f t="shared" si="272"/>
        <v>-8</v>
      </c>
      <c r="AJ1163" s="46">
        <f t="shared" si="273"/>
        <v>8</v>
      </c>
      <c r="AK1163" s="63" t="str">
        <f t="shared" si="274"/>
        <v>N</v>
      </c>
      <c r="AL1163" s="63" t="str">
        <f t="shared" si="275"/>
        <v>N</v>
      </c>
      <c r="AM1163" s="44" t="str">
        <f t="shared" si="276"/>
        <v>Loss</v>
      </c>
      <c r="AN1163" s="44" t="str">
        <f t="shared" si="277"/>
        <v>Loss</v>
      </c>
      <c r="AO1163" s="44" t="str">
        <f t="shared" si="278"/>
        <v>Win</v>
      </c>
      <c r="AP1163" s="44">
        <f t="shared" si="279"/>
        <v>-50</v>
      </c>
      <c r="AQ1163" s="44">
        <f t="shared" si="280"/>
        <v>-50</v>
      </c>
      <c r="AR1163" s="44">
        <f t="shared" si="281"/>
        <v>58.5</v>
      </c>
      <c r="AS1163" s="99" t="str">
        <f t="shared" si="282"/>
        <v>-</v>
      </c>
      <c r="AT1163" s="99" t="str">
        <f t="shared" si="283"/>
        <v>n/a</v>
      </c>
      <c r="AU1163" s="99" t="str">
        <f t="shared" si="284"/>
        <v>-</v>
      </c>
      <c r="AV1163" s="99" t="str">
        <f t="shared" si="285"/>
        <v>+</v>
      </c>
      <c r="AW1163" s="99" t="str">
        <f t="shared" si="286"/>
        <v>-</v>
      </c>
    </row>
    <row r="1164" spans="1:49" ht="15">
      <c r="A1164" s="56">
        <v>43624</v>
      </c>
      <c r="B1164" s="57" t="s">
        <v>963</v>
      </c>
      <c r="C1164" s="57" t="s">
        <v>1221</v>
      </c>
      <c r="D1164" s="57" t="s">
        <v>3503</v>
      </c>
      <c r="E1164" s="57" t="s">
        <v>3504</v>
      </c>
      <c r="F1164" s="57" t="s">
        <v>2225</v>
      </c>
      <c r="G1164" s="57">
        <v>1</v>
      </c>
      <c r="H1164" s="57">
        <v>5</v>
      </c>
      <c r="I1164" s="57">
        <v>4.5199999999999996</v>
      </c>
      <c r="J1164" s="57">
        <v>3.45</v>
      </c>
      <c r="K1164" s="57">
        <v>1.67</v>
      </c>
      <c r="L1164" s="57">
        <v>2.85</v>
      </c>
      <c r="M1164" s="57">
        <v>24</v>
      </c>
      <c r="N1164" s="57">
        <v>33</v>
      </c>
      <c r="O1164" s="57">
        <v>1</v>
      </c>
      <c r="P1164" s="57">
        <v>8</v>
      </c>
      <c r="Q1164" s="57">
        <v>14</v>
      </c>
      <c r="R1164" s="57">
        <v>0</v>
      </c>
      <c r="S1164" s="57">
        <v>0</v>
      </c>
      <c r="T1164" s="57">
        <v>100</v>
      </c>
      <c r="U1164" s="57">
        <v>29.17</v>
      </c>
      <c r="V1164" s="57">
        <v>37.5</v>
      </c>
      <c r="W1164" s="57">
        <v>33.33</v>
      </c>
      <c r="X1164" s="57">
        <v>63.64</v>
      </c>
      <c r="Y1164" s="57">
        <v>15.15</v>
      </c>
      <c r="Z1164" s="57">
        <v>21.21</v>
      </c>
      <c r="AA1164" s="57">
        <v>25</v>
      </c>
      <c r="AB1164" s="57">
        <v>50</v>
      </c>
      <c r="AC1164" s="57">
        <v>13</v>
      </c>
      <c r="AD1164" s="57">
        <v>27</v>
      </c>
      <c r="AE1164" s="57">
        <v>30.77</v>
      </c>
      <c r="AF1164" s="57">
        <v>70.37</v>
      </c>
      <c r="AI1164" s="45">
        <f t="shared" si="272"/>
        <v>-37.083000000000006</v>
      </c>
      <c r="AJ1164" s="46">
        <f t="shared" si="273"/>
        <v>37.083000000000006</v>
      </c>
      <c r="AK1164" s="63" t="str">
        <f t="shared" si="274"/>
        <v>N</v>
      </c>
      <c r="AL1164" s="63" t="str">
        <f t="shared" si="275"/>
        <v>N</v>
      </c>
      <c r="AM1164" s="44" t="str">
        <f t="shared" si="276"/>
        <v>Loss</v>
      </c>
      <c r="AN1164" s="44" t="str">
        <f t="shared" si="277"/>
        <v>Loss</v>
      </c>
      <c r="AO1164" s="44" t="str">
        <f t="shared" si="278"/>
        <v>Win</v>
      </c>
      <c r="AP1164" s="44">
        <f t="shared" si="279"/>
        <v>-50</v>
      </c>
      <c r="AQ1164" s="44">
        <f t="shared" si="280"/>
        <v>-50</v>
      </c>
      <c r="AR1164" s="44">
        <f t="shared" si="281"/>
        <v>33.5</v>
      </c>
      <c r="AS1164" s="99" t="str">
        <f t="shared" si="282"/>
        <v>-</v>
      </c>
      <c r="AT1164" s="99" t="str">
        <f t="shared" si="283"/>
        <v>-</v>
      </c>
      <c r="AU1164" s="99" t="str">
        <f t="shared" si="284"/>
        <v>-</v>
      </c>
      <c r="AV1164" s="99" t="str">
        <f t="shared" si="285"/>
        <v>-</v>
      </c>
      <c r="AW1164" s="99" t="str">
        <f t="shared" si="286"/>
        <v>-</v>
      </c>
    </row>
    <row r="1165" spans="1:49" ht="15">
      <c r="A1165" s="56">
        <v>43624</v>
      </c>
      <c r="B1165" s="57" t="s">
        <v>395</v>
      </c>
      <c r="C1165" s="57" t="s">
        <v>436</v>
      </c>
      <c r="D1165" s="57" t="s">
        <v>3505</v>
      </c>
      <c r="E1165" s="57" t="s">
        <v>2791</v>
      </c>
      <c r="F1165" s="57" t="s">
        <v>3506</v>
      </c>
      <c r="G1165" s="57">
        <v>2</v>
      </c>
      <c r="H1165" s="57">
        <v>1</v>
      </c>
      <c r="I1165" s="57">
        <v>1.7</v>
      </c>
      <c r="J1165" s="57">
        <v>3.56</v>
      </c>
      <c r="K1165" s="57">
        <v>5.76</v>
      </c>
      <c r="L1165" s="57">
        <v>-4.0599999999999996</v>
      </c>
      <c r="M1165" s="57">
        <v>6</v>
      </c>
      <c r="N1165" s="57">
        <v>8</v>
      </c>
      <c r="O1165" s="57">
        <v>0</v>
      </c>
      <c r="P1165" s="57">
        <v>3</v>
      </c>
      <c r="Q1165" s="57">
        <v>3</v>
      </c>
      <c r="R1165" s="57">
        <v>0</v>
      </c>
      <c r="S1165" s="57">
        <v>0</v>
      </c>
      <c r="T1165" s="57">
        <v>0</v>
      </c>
      <c r="U1165" s="57">
        <v>33.33</v>
      </c>
      <c r="V1165" s="57">
        <v>16.670000000000002</v>
      </c>
      <c r="W1165" s="57">
        <v>50</v>
      </c>
      <c r="X1165" s="57">
        <v>50</v>
      </c>
      <c r="Y1165" s="57">
        <v>0</v>
      </c>
      <c r="Z1165" s="57">
        <v>50</v>
      </c>
      <c r="AA1165" s="57">
        <v>66.67</v>
      </c>
      <c r="AB1165" s="57">
        <v>33.33</v>
      </c>
      <c r="AC1165" s="57">
        <v>3</v>
      </c>
      <c r="AD1165" s="57">
        <v>3</v>
      </c>
      <c r="AE1165" s="57">
        <v>33.33</v>
      </c>
      <c r="AF1165" s="57">
        <v>100</v>
      </c>
      <c r="AI1165" s="45">
        <f t="shared" si="272"/>
        <v>-1.6669999999999998</v>
      </c>
      <c r="AJ1165" s="46">
        <f t="shared" si="273"/>
        <v>1.6669999999999998</v>
      </c>
      <c r="AK1165" s="63" t="str">
        <f t="shared" si="274"/>
        <v>N</v>
      </c>
      <c r="AL1165" s="63" t="str">
        <f t="shared" si="275"/>
        <v>N</v>
      </c>
      <c r="AM1165" s="44" t="str">
        <f t="shared" si="276"/>
        <v>Win</v>
      </c>
      <c r="AN1165" s="44" t="str">
        <f t="shared" si="277"/>
        <v>Loss</v>
      </c>
      <c r="AO1165" s="44" t="str">
        <f t="shared" si="278"/>
        <v>Loss</v>
      </c>
      <c r="AP1165" s="44">
        <f t="shared" si="279"/>
        <v>35</v>
      </c>
      <c r="AQ1165" s="44">
        <f t="shared" si="280"/>
        <v>-50</v>
      </c>
      <c r="AR1165" s="44">
        <f t="shared" si="281"/>
        <v>-50</v>
      </c>
      <c r="AS1165" s="99" t="str">
        <f t="shared" si="282"/>
        <v>+</v>
      </c>
      <c r="AT1165" s="99" t="str">
        <f t="shared" si="283"/>
        <v>n/a</v>
      </c>
      <c r="AU1165" s="99" t="str">
        <f t="shared" si="284"/>
        <v>-</v>
      </c>
      <c r="AV1165" s="99" t="str">
        <f t="shared" si="285"/>
        <v>+</v>
      </c>
      <c r="AW1165" s="99" t="str">
        <f t="shared" si="286"/>
        <v>-</v>
      </c>
    </row>
    <row r="1166" spans="1:49" ht="15">
      <c r="A1166" s="56">
        <v>43624</v>
      </c>
      <c r="B1166" s="57" t="s">
        <v>395</v>
      </c>
      <c r="C1166" s="57" t="s">
        <v>436</v>
      </c>
      <c r="D1166" s="57" t="s">
        <v>3507</v>
      </c>
      <c r="E1166" s="57" t="s">
        <v>351</v>
      </c>
      <c r="F1166" s="57" t="s">
        <v>1496</v>
      </c>
      <c r="G1166" s="57">
        <v>1</v>
      </c>
      <c r="H1166" s="57">
        <v>0</v>
      </c>
      <c r="I1166" s="57">
        <v>1.79</v>
      </c>
      <c r="J1166" s="57">
        <v>3.32</v>
      </c>
      <c r="K1166" s="57">
        <v>5.56</v>
      </c>
      <c r="L1166" s="57">
        <v>-3.77</v>
      </c>
      <c r="M1166" s="57">
        <v>6</v>
      </c>
      <c r="N1166" s="57">
        <v>6</v>
      </c>
      <c r="O1166" s="57">
        <v>0</v>
      </c>
      <c r="P1166" s="57">
        <v>2</v>
      </c>
      <c r="Q1166" s="57">
        <v>3</v>
      </c>
      <c r="R1166" s="57">
        <v>0</v>
      </c>
      <c r="S1166" s="57">
        <v>0</v>
      </c>
      <c r="T1166" s="57">
        <v>0</v>
      </c>
      <c r="U1166" s="57">
        <v>16.670000000000002</v>
      </c>
      <c r="V1166" s="57">
        <v>0</v>
      </c>
      <c r="W1166" s="57">
        <v>83.33</v>
      </c>
      <c r="X1166" s="57">
        <v>33.33</v>
      </c>
      <c r="Y1166" s="57">
        <v>0</v>
      </c>
      <c r="Z1166" s="57">
        <v>66.67</v>
      </c>
      <c r="AA1166" s="57">
        <v>0</v>
      </c>
      <c r="AB1166" s="57">
        <v>33.33</v>
      </c>
      <c r="AC1166" s="57">
        <v>1</v>
      </c>
      <c r="AD1166" s="57">
        <v>1</v>
      </c>
      <c r="AE1166" s="57">
        <v>100</v>
      </c>
      <c r="AF1166" s="57">
        <v>100</v>
      </c>
      <c r="AI1166" s="45">
        <f t="shared" si="272"/>
        <v>-6.6639999999999997</v>
      </c>
      <c r="AJ1166" s="46">
        <f t="shared" si="273"/>
        <v>6.6639999999999997</v>
      </c>
      <c r="AK1166" s="63" t="str">
        <f t="shared" si="274"/>
        <v>Y</v>
      </c>
      <c r="AL1166" s="63" t="str">
        <f t="shared" si="275"/>
        <v>N</v>
      </c>
      <c r="AM1166" s="44" t="str">
        <f t="shared" si="276"/>
        <v>Win</v>
      </c>
      <c r="AN1166" s="44" t="str">
        <f t="shared" si="277"/>
        <v>Loss</v>
      </c>
      <c r="AO1166" s="44" t="str">
        <f t="shared" si="278"/>
        <v>Loss</v>
      </c>
      <c r="AP1166" s="44">
        <f t="shared" si="279"/>
        <v>39.5</v>
      </c>
      <c r="AQ1166" s="44">
        <f t="shared" si="280"/>
        <v>-50</v>
      </c>
      <c r="AR1166" s="44">
        <f t="shared" si="281"/>
        <v>-50</v>
      </c>
      <c r="AS1166" s="99" t="str">
        <f t="shared" si="282"/>
        <v>+</v>
      </c>
      <c r="AT1166" s="99" t="str">
        <f t="shared" si="283"/>
        <v>n/a</v>
      </c>
      <c r="AU1166" s="99" t="str">
        <f t="shared" si="284"/>
        <v>-</v>
      </c>
      <c r="AV1166" s="99" t="str">
        <f t="shared" si="285"/>
        <v>-</v>
      </c>
      <c r="AW1166" s="99" t="str">
        <f t="shared" si="286"/>
        <v>-</v>
      </c>
    </row>
    <row r="1167" spans="1:49" ht="15">
      <c r="A1167" s="56">
        <v>43624</v>
      </c>
      <c r="B1167" s="57" t="s">
        <v>377</v>
      </c>
      <c r="C1167" s="57" t="s">
        <v>2783</v>
      </c>
      <c r="D1167" s="57" t="s">
        <v>3508</v>
      </c>
      <c r="E1167" s="57" t="s">
        <v>3509</v>
      </c>
      <c r="F1167" s="57" t="s">
        <v>3510</v>
      </c>
      <c r="G1167" s="57">
        <v>0</v>
      </c>
      <c r="H1167" s="57">
        <v>3</v>
      </c>
      <c r="I1167" s="57">
        <v>5.13</v>
      </c>
      <c r="J1167" s="57">
        <v>4.7</v>
      </c>
      <c r="K1167" s="57">
        <v>1.4</v>
      </c>
      <c r="L1167" s="57">
        <v>3.73</v>
      </c>
      <c r="M1167" s="57">
        <v>34</v>
      </c>
      <c r="N1167" s="57">
        <v>33</v>
      </c>
      <c r="O1167" s="57">
        <v>3</v>
      </c>
      <c r="P1167" s="57">
        <v>17</v>
      </c>
      <c r="Q1167" s="57">
        <v>17</v>
      </c>
      <c r="R1167" s="57">
        <v>0</v>
      </c>
      <c r="S1167" s="57">
        <v>0</v>
      </c>
      <c r="T1167" s="57">
        <v>100</v>
      </c>
      <c r="U1167" s="57">
        <v>23.53</v>
      </c>
      <c r="V1167" s="57">
        <v>11.76</v>
      </c>
      <c r="W1167" s="57">
        <v>64.709999999999994</v>
      </c>
      <c r="X1167" s="57">
        <v>57.58</v>
      </c>
      <c r="Y1167" s="57">
        <v>21.21</v>
      </c>
      <c r="Z1167" s="57">
        <v>21.21</v>
      </c>
      <c r="AA1167" s="57">
        <v>23.53</v>
      </c>
      <c r="AB1167" s="57">
        <v>58.82</v>
      </c>
      <c r="AC1167" s="57">
        <v>8</v>
      </c>
      <c r="AD1167" s="57">
        <v>29</v>
      </c>
      <c r="AE1167" s="57">
        <v>50</v>
      </c>
      <c r="AF1167" s="57">
        <v>58.62</v>
      </c>
      <c r="AI1167" s="45">
        <f t="shared" si="272"/>
        <v>-46.455000000000005</v>
      </c>
      <c r="AJ1167" s="46">
        <f t="shared" si="273"/>
        <v>46.455000000000005</v>
      </c>
      <c r="AK1167" s="63" t="str">
        <f t="shared" si="274"/>
        <v>N</v>
      </c>
      <c r="AL1167" s="63" t="str">
        <f t="shared" si="275"/>
        <v>Y</v>
      </c>
      <c r="AM1167" s="44" t="str">
        <f t="shared" si="276"/>
        <v>Loss</v>
      </c>
      <c r="AN1167" s="44" t="str">
        <f t="shared" si="277"/>
        <v>Loss</v>
      </c>
      <c r="AO1167" s="44" t="str">
        <f t="shared" si="278"/>
        <v>Win</v>
      </c>
      <c r="AP1167" s="44">
        <f t="shared" si="279"/>
        <v>-50</v>
      </c>
      <c r="AQ1167" s="44">
        <f t="shared" si="280"/>
        <v>-50</v>
      </c>
      <c r="AR1167" s="44">
        <f t="shared" si="281"/>
        <v>20</v>
      </c>
      <c r="AS1167" s="99" t="str">
        <f t="shared" si="282"/>
        <v>-</v>
      </c>
      <c r="AT1167" s="99" t="str">
        <f t="shared" si="283"/>
        <v>-</v>
      </c>
      <c r="AU1167" s="99" t="str">
        <f t="shared" si="284"/>
        <v>-</v>
      </c>
      <c r="AV1167" s="99" t="str">
        <f t="shared" si="285"/>
        <v>-</v>
      </c>
      <c r="AW1167" s="99" t="str">
        <f t="shared" si="286"/>
        <v>-</v>
      </c>
    </row>
    <row r="1168" spans="1:49" ht="15">
      <c r="A1168" s="56">
        <v>43624</v>
      </c>
      <c r="B1168" s="57" t="s">
        <v>467</v>
      </c>
      <c r="C1168" s="57" t="s">
        <v>2102</v>
      </c>
      <c r="D1168" s="57" t="s">
        <v>3511</v>
      </c>
      <c r="E1168" s="57" t="s">
        <v>3512</v>
      </c>
      <c r="F1168" s="57" t="s">
        <v>2254</v>
      </c>
      <c r="G1168" s="57">
        <v>3</v>
      </c>
      <c r="H1168" s="57">
        <v>1</v>
      </c>
      <c r="I1168" s="57">
        <v>1.02</v>
      </c>
      <c r="J1168" s="57">
        <v>11.78</v>
      </c>
      <c r="K1168" s="57">
        <v>18.309999999999999</v>
      </c>
      <c r="L1168" s="57">
        <v>-17.29</v>
      </c>
      <c r="M1168" s="57">
        <v>20</v>
      </c>
      <c r="N1168" s="57">
        <v>1</v>
      </c>
      <c r="O1168" s="57">
        <v>0</v>
      </c>
      <c r="P1168" s="57">
        <v>10</v>
      </c>
      <c r="Q1168" s="57">
        <v>1</v>
      </c>
      <c r="R1168" s="57">
        <v>0</v>
      </c>
      <c r="S1168" s="57">
        <v>0</v>
      </c>
      <c r="T1168" s="57">
        <v>0</v>
      </c>
      <c r="U1168" s="57">
        <v>50</v>
      </c>
      <c r="V1168" s="57">
        <v>15</v>
      </c>
      <c r="W1168" s="57">
        <v>35</v>
      </c>
      <c r="X1168" s="57">
        <v>0</v>
      </c>
      <c r="Y1168" s="57">
        <v>0</v>
      </c>
      <c r="Z1168" s="57">
        <v>100</v>
      </c>
      <c r="AA1168" s="57">
        <v>70</v>
      </c>
      <c r="AB1168" s="57">
        <v>0</v>
      </c>
      <c r="AC1168" s="57">
        <v>9</v>
      </c>
      <c r="AD1168" s="57">
        <v>0</v>
      </c>
      <c r="AE1168" s="57">
        <v>88.89</v>
      </c>
      <c r="AF1168" s="57">
        <v>0</v>
      </c>
      <c r="AI1168" s="45">
        <f t="shared" si="272"/>
        <v>24.5</v>
      </c>
      <c r="AJ1168" s="46">
        <f t="shared" si="273"/>
        <v>-24.5</v>
      </c>
      <c r="AK1168" s="63" t="str">
        <f t="shared" si="274"/>
        <v>Y</v>
      </c>
      <c r="AL1168" s="63" t="str">
        <f t="shared" si="275"/>
        <v>N</v>
      </c>
      <c r="AM1168" s="44" t="str">
        <f t="shared" si="276"/>
        <v>Win</v>
      </c>
      <c r="AN1168" s="44" t="str">
        <f t="shared" si="277"/>
        <v>Loss</v>
      </c>
      <c r="AO1168" s="44" t="str">
        <f t="shared" si="278"/>
        <v>Loss</v>
      </c>
      <c r="AP1168" s="44">
        <f t="shared" si="279"/>
        <v>1</v>
      </c>
      <c r="AQ1168" s="44">
        <f t="shared" si="280"/>
        <v>-50</v>
      </c>
      <c r="AR1168" s="44">
        <f t="shared" si="281"/>
        <v>-50</v>
      </c>
      <c r="AS1168" s="99" t="str">
        <f t="shared" si="282"/>
        <v>+</v>
      </c>
      <c r="AT1168" s="99" t="str">
        <f t="shared" si="283"/>
        <v>n/a</v>
      </c>
      <c r="AU1168" s="99" t="str">
        <f t="shared" si="284"/>
        <v>+</v>
      </c>
      <c r="AV1168" s="99" t="str">
        <f t="shared" si="285"/>
        <v>+</v>
      </c>
      <c r="AW1168" s="99" t="str">
        <f t="shared" si="286"/>
        <v>+</v>
      </c>
    </row>
    <row r="1169" spans="1:49" ht="15">
      <c r="A1169" s="56">
        <v>43624</v>
      </c>
      <c r="B1169" s="57" t="s">
        <v>272</v>
      </c>
      <c r="C1169" s="57" t="s">
        <v>282</v>
      </c>
      <c r="D1169" s="57" t="s">
        <v>3513</v>
      </c>
      <c r="E1169" s="57" t="s">
        <v>1262</v>
      </c>
      <c r="F1169" s="57" t="s">
        <v>2428</v>
      </c>
      <c r="G1169" s="57">
        <v>0</v>
      </c>
      <c r="H1169" s="57">
        <v>1</v>
      </c>
      <c r="I1169" s="57">
        <v>2.35</v>
      </c>
      <c r="J1169" s="57">
        <v>3.53</v>
      </c>
      <c r="K1169" s="57">
        <v>2.64</v>
      </c>
      <c r="L1169" s="57">
        <v>-0.28999999999999998</v>
      </c>
      <c r="M1169" s="57">
        <v>33</v>
      </c>
      <c r="N1169" s="57">
        <v>38</v>
      </c>
      <c r="O1169" s="57">
        <v>0</v>
      </c>
      <c r="P1169" s="57">
        <v>17</v>
      </c>
      <c r="Q1169" s="57">
        <v>20</v>
      </c>
      <c r="R1169" s="57">
        <v>0</v>
      </c>
      <c r="S1169" s="57">
        <v>0</v>
      </c>
      <c r="T1169" s="57">
        <v>0</v>
      </c>
      <c r="U1169" s="57">
        <v>48.48</v>
      </c>
      <c r="V1169" s="57">
        <v>15.15</v>
      </c>
      <c r="W1169" s="57">
        <v>36.36</v>
      </c>
      <c r="X1169" s="57">
        <v>65.790000000000006</v>
      </c>
      <c r="Y1169" s="57">
        <v>21.05</v>
      </c>
      <c r="Z1169" s="57">
        <v>13.16</v>
      </c>
      <c r="AA1169" s="57">
        <v>47.06</v>
      </c>
      <c r="AB1169" s="57">
        <v>65</v>
      </c>
      <c r="AC1169" s="57">
        <v>13</v>
      </c>
      <c r="AD1169" s="57">
        <v>28</v>
      </c>
      <c r="AE1169" s="57">
        <v>69.23</v>
      </c>
      <c r="AF1169" s="57">
        <v>75</v>
      </c>
      <c r="AI1169" s="45">
        <f t="shared" si="272"/>
        <v>-8.6920000000000019</v>
      </c>
      <c r="AJ1169" s="46">
        <f t="shared" si="273"/>
        <v>8.6920000000000019</v>
      </c>
      <c r="AK1169" s="63" t="str">
        <f t="shared" si="274"/>
        <v>N</v>
      </c>
      <c r="AL1169" s="63" t="str">
        <f t="shared" si="275"/>
        <v>N</v>
      </c>
      <c r="AM1169" s="44" t="str">
        <f t="shared" si="276"/>
        <v>Loss</v>
      </c>
      <c r="AN1169" s="44" t="str">
        <f t="shared" si="277"/>
        <v>Loss</v>
      </c>
      <c r="AO1169" s="44" t="str">
        <f t="shared" si="278"/>
        <v>Win</v>
      </c>
      <c r="AP1169" s="44">
        <f t="shared" si="279"/>
        <v>-50</v>
      </c>
      <c r="AQ1169" s="44">
        <f t="shared" si="280"/>
        <v>-50</v>
      </c>
      <c r="AR1169" s="44">
        <f t="shared" si="281"/>
        <v>82</v>
      </c>
      <c r="AS1169" s="99" t="str">
        <f t="shared" si="282"/>
        <v>+</v>
      </c>
      <c r="AT1169" s="99" t="str">
        <f t="shared" si="283"/>
        <v>n/a</v>
      </c>
      <c r="AU1169" s="99" t="str">
        <f t="shared" si="284"/>
        <v>-</v>
      </c>
      <c r="AV1169" s="99" t="str">
        <f t="shared" si="285"/>
        <v>-</v>
      </c>
      <c r="AW1169" s="99" t="str">
        <f t="shared" si="286"/>
        <v>-</v>
      </c>
    </row>
    <row r="1170" spans="1:49" ht="15">
      <c r="A1170" s="56">
        <v>43624</v>
      </c>
      <c r="B1170" s="57" t="s">
        <v>272</v>
      </c>
      <c r="C1170" s="57" t="s">
        <v>273</v>
      </c>
      <c r="D1170" s="57" t="s">
        <v>3514</v>
      </c>
      <c r="E1170" s="57" t="s">
        <v>2798</v>
      </c>
      <c r="F1170" s="57" t="s">
        <v>918</v>
      </c>
      <c r="G1170" s="57">
        <v>1</v>
      </c>
      <c r="H1170" s="57">
        <v>2</v>
      </c>
      <c r="I1170" s="57">
        <v>2.15</v>
      </c>
      <c r="J1170" s="57">
        <v>3.67</v>
      </c>
      <c r="K1170" s="57">
        <v>2.77</v>
      </c>
      <c r="L1170" s="57">
        <v>-0.62</v>
      </c>
      <c r="M1170" s="57">
        <v>57</v>
      </c>
      <c r="N1170" s="57">
        <v>61</v>
      </c>
      <c r="O1170" s="57">
        <v>0</v>
      </c>
      <c r="P1170" s="57">
        <v>29</v>
      </c>
      <c r="Q1170" s="57">
        <v>31</v>
      </c>
      <c r="R1170" s="57">
        <v>0</v>
      </c>
      <c r="S1170" s="57">
        <v>0</v>
      </c>
      <c r="T1170" s="57">
        <v>0</v>
      </c>
      <c r="U1170" s="57">
        <v>38.6</v>
      </c>
      <c r="V1170" s="57">
        <v>24.56</v>
      </c>
      <c r="W1170" s="57">
        <v>36.840000000000003</v>
      </c>
      <c r="X1170" s="57">
        <v>44.26</v>
      </c>
      <c r="Y1170" s="57">
        <v>24.59</v>
      </c>
      <c r="Z1170" s="57">
        <v>31.15</v>
      </c>
      <c r="AA1170" s="57">
        <v>44.83</v>
      </c>
      <c r="AB1170" s="57">
        <v>35.479999999999997</v>
      </c>
      <c r="AC1170" s="57">
        <v>31</v>
      </c>
      <c r="AD1170" s="57">
        <v>34</v>
      </c>
      <c r="AE1170" s="57">
        <v>61.29</v>
      </c>
      <c r="AF1170" s="57">
        <v>50</v>
      </c>
      <c r="AI1170" s="45">
        <f t="shared" si="272"/>
        <v>-2.2730000000000015</v>
      </c>
      <c r="AJ1170" s="46">
        <f t="shared" si="273"/>
        <v>2.2730000000000015</v>
      </c>
      <c r="AK1170" s="63" t="str">
        <f t="shared" si="274"/>
        <v>N</v>
      </c>
      <c r="AL1170" s="63" t="str">
        <f t="shared" si="275"/>
        <v>N</v>
      </c>
      <c r="AM1170" s="44" t="str">
        <f t="shared" si="276"/>
        <v>Loss</v>
      </c>
      <c r="AN1170" s="44" t="str">
        <f t="shared" si="277"/>
        <v>Loss</v>
      </c>
      <c r="AO1170" s="44" t="str">
        <f t="shared" si="278"/>
        <v>Win</v>
      </c>
      <c r="AP1170" s="44">
        <f t="shared" si="279"/>
        <v>-50</v>
      </c>
      <c r="AQ1170" s="44">
        <f t="shared" si="280"/>
        <v>-50</v>
      </c>
      <c r="AR1170" s="44">
        <f t="shared" si="281"/>
        <v>88.5</v>
      </c>
      <c r="AS1170" s="99" t="str">
        <f t="shared" si="282"/>
        <v>+</v>
      </c>
      <c r="AT1170" s="99" t="str">
        <f t="shared" si="283"/>
        <v>n/a</v>
      </c>
      <c r="AU1170" s="99" t="str">
        <f t="shared" si="284"/>
        <v>-</v>
      </c>
      <c r="AV1170" s="99" t="str">
        <f t="shared" si="285"/>
        <v>+</v>
      </c>
      <c r="AW1170" s="99" t="str">
        <f t="shared" si="286"/>
        <v>-</v>
      </c>
    </row>
    <row r="1171" spans="1:49" ht="15">
      <c r="A1171" s="56">
        <v>43624</v>
      </c>
      <c r="B1171" s="57" t="s">
        <v>272</v>
      </c>
      <c r="C1171" s="57" t="s">
        <v>2106</v>
      </c>
      <c r="D1171" s="57" t="s">
        <v>3515</v>
      </c>
      <c r="E1171" s="57" t="s">
        <v>2274</v>
      </c>
      <c r="F1171" s="57" t="s">
        <v>3516</v>
      </c>
      <c r="G1171" s="57">
        <v>4</v>
      </c>
      <c r="H1171" s="57">
        <v>1</v>
      </c>
      <c r="I1171" s="57">
        <v>1.87</v>
      </c>
      <c r="J1171" s="57">
        <v>4.13</v>
      </c>
      <c r="K1171" s="57">
        <v>3.17</v>
      </c>
      <c r="L1171" s="57">
        <v>-1.3</v>
      </c>
      <c r="M1171" s="57">
        <v>35</v>
      </c>
      <c r="N1171" s="57">
        <v>8</v>
      </c>
      <c r="O1171" s="57">
        <v>0</v>
      </c>
      <c r="P1171" s="57">
        <v>18</v>
      </c>
      <c r="Q1171" s="57">
        <v>4</v>
      </c>
      <c r="R1171" s="57">
        <v>0</v>
      </c>
      <c r="S1171" s="57">
        <v>0</v>
      </c>
      <c r="T1171" s="57">
        <v>0</v>
      </c>
      <c r="U1171" s="57">
        <v>37.14</v>
      </c>
      <c r="V1171" s="57">
        <v>22.86</v>
      </c>
      <c r="W1171" s="57">
        <v>40</v>
      </c>
      <c r="X1171" s="57">
        <v>25</v>
      </c>
      <c r="Y1171" s="57">
        <v>25</v>
      </c>
      <c r="Z1171" s="57">
        <v>50</v>
      </c>
      <c r="AA1171" s="57">
        <v>38.89</v>
      </c>
      <c r="AB1171" s="57">
        <v>0</v>
      </c>
      <c r="AC1171" s="57">
        <v>11</v>
      </c>
      <c r="AD1171" s="57">
        <v>2</v>
      </c>
      <c r="AE1171" s="57">
        <v>54.55</v>
      </c>
      <c r="AF1171" s="57">
        <v>100</v>
      </c>
      <c r="AI1171" s="45">
        <f t="shared" si="272"/>
        <v>4.2140000000000004</v>
      </c>
      <c r="AJ1171" s="46">
        <f t="shared" si="273"/>
        <v>-4.2140000000000004</v>
      </c>
      <c r="AK1171" s="63" t="str">
        <f t="shared" si="274"/>
        <v>N</v>
      </c>
      <c r="AL1171" s="63" t="str">
        <f t="shared" si="275"/>
        <v>N</v>
      </c>
      <c r="AM1171" s="44" t="str">
        <f t="shared" si="276"/>
        <v>Win</v>
      </c>
      <c r="AN1171" s="44" t="str">
        <f t="shared" si="277"/>
        <v>Loss</v>
      </c>
      <c r="AO1171" s="44" t="str">
        <f t="shared" si="278"/>
        <v>Loss</v>
      </c>
      <c r="AP1171" s="44">
        <f t="shared" si="279"/>
        <v>43.5</v>
      </c>
      <c r="AQ1171" s="44">
        <f t="shared" si="280"/>
        <v>-50</v>
      </c>
      <c r="AR1171" s="44">
        <f t="shared" si="281"/>
        <v>-50</v>
      </c>
      <c r="AS1171" s="99" t="str">
        <f t="shared" si="282"/>
        <v>+</v>
      </c>
      <c r="AT1171" s="99" t="str">
        <f t="shared" si="283"/>
        <v>n/a</v>
      </c>
      <c r="AU1171" s="99" t="str">
        <f t="shared" si="284"/>
        <v>+</v>
      </c>
      <c r="AV1171" s="99" t="str">
        <f t="shared" si="285"/>
        <v>+</v>
      </c>
      <c r="AW1171" s="99" t="str">
        <f t="shared" si="286"/>
        <v>+</v>
      </c>
    </row>
    <row r="1172" spans="1:49" ht="15">
      <c r="A1172" s="56">
        <v>43624</v>
      </c>
      <c r="B1172" s="57" t="s">
        <v>272</v>
      </c>
      <c r="C1172" s="57" t="s">
        <v>2106</v>
      </c>
      <c r="D1172" s="57" t="s">
        <v>3517</v>
      </c>
      <c r="E1172" s="57" t="s">
        <v>3518</v>
      </c>
      <c r="F1172" s="57" t="s">
        <v>2111</v>
      </c>
      <c r="G1172" s="57">
        <v>3</v>
      </c>
      <c r="H1172" s="57">
        <v>0</v>
      </c>
      <c r="I1172" s="57">
        <v>1.31</v>
      </c>
      <c r="J1172" s="57">
        <v>5.64</v>
      </c>
      <c r="K1172" s="57">
        <v>6.18</v>
      </c>
      <c r="L1172" s="57">
        <v>-4.87</v>
      </c>
      <c r="M1172" s="57">
        <v>34</v>
      </c>
      <c r="N1172" s="57">
        <v>28</v>
      </c>
      <c r="O1172" s="57">
        <v>1</v>
      </c>
      <c r="P1172" s="57">
        <v>18</v>
      </c>
      <c r="Q1172" s="57">
        <v>17</v>
      </c>
      <c r="R1172" s="57">
        <v>0</v>
      </c>
      <c r="S1172" s="57">
        <v>100</v>
      </c>
      <c r="T1172" s="57">
        <v>0</v>
      </c>
      <c r="U1172" s="57">
        <v>35.29</v>
      </c>
      <c r="V1172" s="57">
        <v>29.41</v>
      </c>
      <c r="W1172" s="57">
        <v>35.29</v>
      </c>
      <c r="X1172" s="57">
        <v>39.29</v>
      </c>
      <c r="Y1172" s="57">
        <v>25</v>
      </c>
      <c r="Z1172" s="57">
        <v>35.71</v>
      </c>
      <c r="AA1172" s="57">
        <v>33.33</v>
      </c>
      <c r="AB1172" s="57">
        <v>29.41</v>
      </c>
      <c r="AC1172" s="57">
        <v>16</v>
      </c>
      <c r="AD1172" s="57">
        <v>15</v>
      </c>
      <c r="AE1172" s="57">
        <v>31.25</v>
      </c>
      <c r="AF1172" s="57">
        <v>60</v>
      </c>
      <c r="AI1172" s="45">
        <f t="shared" si="272"/>
        <v>9.7249999999999979</v>
      </c>
      <c r="AJ1172" s="46">
        <f t="shared" si="273"/>
        <v>10.275000000000002</v>
      </c>
      <c r="AK1172" s="63" t="str">
        <f t="shared" si="274"/>
        <v>N</v>
      </c>
      <c r="AL1172" s="63" t="str">
        <f t="shared" si="275"/>
        <v>N</v>
      </c>
      <c r="AM1172" s="44" t="str">
        <f t="shared" si="276"/>
        <v>Win</v>
      </c>
      <c r="AN1172" s="44" t="str">
        <f t="shared" si="277"/>
        <v>Loss</v>
      </c>
      <c r="AO1172" s="44" t="str">
        <f t="shared" si="278"/>
        <v>Loss</v>
      </c>
      <c r="AP1172" s="44">
        <f t="shared" si="279"/>
        <v>15.5</v>
      </c>
      <c r="AQ1172" s="44">
        <f t="shared" si="280"/>
        <v>-50</v>
      </c>
      <c r="AR1172" s="44">
        <f t="shared" si="281"/>
        <v>-50</v>
      </c>
      <c r="AS1172" s="99" t="str">
        <f t="shared" si="282"/>
        <v>+</v>
      </c>
      <c r="AT1172" s="99" t="str">
        <f t="shared" si="283"/>
        <v>-</v>
      </c>
      <c r="AU1172" s="99" t="str">
        <f t="shared" si="284"/>
        <v>-</v>
      </c>
      <c r="AV1172" s="99" t="str">
        <f t="shared" si="285"/>
        <v>+</v>
      </c>
      <c r="AW1172" s="99" t="str">
        <f t="shared" si="286"/>
        <v>+</v>
      </c>
    </row>
    <row r="1173" spans="1:49" ht="15">
      <c r="A1173" s="56">
        <v>43624</v>
      </c>
      <c r="B1173" s="57" t="s">
        <v>272</v>
      </c>
      <c r="C1173" s="57" t="s">
        <v>406</v>
      </c>
      <c r="D1173" s="57" t="s">
        <v>3519</v>
      </c>
      <c r="E1173" s="57" t="s">
        <v>2115</v>
      </c>
      <c r="F1173" s="57" t="s">
        <v>3520</v>
      </c>
      <c r="G1173" s="57">
        <v>4</v>
      </c>
      <c r="H1173" s="57">
        <v>1</v>
      </c>
      <c r="I1173" s="57">
        <v>1.1499999999999999</v>
      </c>
      <c r="J1173" s="57">
        <v>7.12</v>
      </c>
      <c r="K1173" s="57">
        <v>11.33</v>
      </c>
      <c r="L1173" s="57">
        <v>-10.18</v>
      </c>
      <c r="M1173" s="57">
        <v>6</v>
      </c>
      <c r="N1173" s="57">
        <v>33</v>
      </c>
      <c r="O1173" s="57">
        <v>0</v>
      </c>
      <c r="P1173" s="57">
        <v>4</v>
      </c>
      <c r="Q1173" s="57">
        <v>16</v>
      </c>
      <c r="R1173" s="57">
        <v>0</v>
      </c>
      <c r="S1173" s="57">
        <v>0</v>
      </c>
      <c r="T1173" s="57">
        <v>0</v>
      </c>
      <c r="U1173" s="57">
        <v>50</v>
      </c>
      <c r="V1173" s="57">
        <v>0</v>
      </c>
      <c r="W1173" s="57">
        <v>50</v>
      </c>
      <c r="X1173" s="57">
        <v>30.3</v>
      </c>
      <c r="Y1173" s="57">
        <v>21.21</v>
      </c>
      <c r="Z1173" s="57">
        <v>48.48</v>
      </c>
      <c r="AA1173" s="57">
        <v>50</v>
      </c>
      <c r="AB1173" s="57">
        <v>31.25</v>
      </c>
      <c r="AC1173" s="57">
        <v>2</v>
      </c>
      <c r="AD1173" s="57">
        <v>19</v>
      </c>
      <c r="AE1173" s="57">
        <v>0</v>
      </c>
      <c r="AF1173" s="57">
        <v>52.63</v>
      </c>
      <c r="AI1173" s="45">
        <f t="shared" si="272"/>
        <v>1.5149999999999988</v>
      </c>
      <c r="AJ1173" s="46">
        <f t="shared" si="273"/>
        <v>-1.5149999999999988</v>
      </c>
      <c r="AK1173" s="63" t="str">
        <f t="shared" si="274"/>
        <v>N</v>
      </c>
      <c r="AL1173" s="63" t="str">
        <f t="shared" si="275"/>
        <v>N</v>
      </c>
      <c r="AM1173" s="44" t="str">
        <f t="shared" si="276"/>
        <v>Win</v>
      </c>
      <c r="AN1173" s="44" t="str">
        <f t="shared" si="277"/>
        <v>Loss</v>
      </c>
      <c r="AO1173" s="44" t="str">
        <f t="shared" si="278"/>
        <v>Loss</v>
      </c>
      <c r="AP1173" s="44">
        <f t="shared" si="279"/>
        <v>7.4999999999999929</v>
      </c>
      <c r="AQ1173" s="44">
        <f t="shared" si="280"/>
        <v>-50</v>
      </c>
      <c r="AR1173" s="44">
        <f t="shared" si="281"/>
        <v>-50</v>
      </c>
      <c r="AS1173" s="99" t="str">
        <f t="shared" si="282"/>
        <v>+</v>
      </c>
      <c r="AT1173" s="99" t="str">
        <f t="shared" si="283"/>
        <v>n/a</v>
      </c>
      <c r="AU1173" s="99" t="str">
        <f t="shared" si="284"/>
        <v>+</v>
      </c>
      <c r="AV1173" s="99" t="str">
        <f t="shared" si="285"/>
        <v>+</v>
      </c>
      <c r="AW1173" s="99" t="str">
        <f t="shared" si="286"/>
        <v>+</v>
      </c>
    </row>
    <row r="1174" spans="1:49" ht="15">
      <c r="A1174" s="56">
        <v>43624</v>
      </c>
      <c r="B1174" s="57" t="s">
        <v>461</v>
      </c>
      <c r="C1174" s="57" t="s">
        <v>1938</v>
      </c>
      <c r="D1174" s="57" t="s">
        <v>3521</v>
      </c>
      <c r="E1174" s="57" t="s">
        <v>2284</v>
      </c>
      <c r="F1174" s="57" t="s">
        <v>2287</v>
      </c>
      <c r="G1174" s="57">
        <v>2</v>
      </c>
      <c r="H1174" s="57">
        <v>0</v>
      </c>
      <c r="I1174" s="57">
        <v>1.9</v>
      </c>
      <c r="J1174" s="57">
        <v>3.78</v>
      </c>
      <c r="K1174" s="57">
        <v>3.23</v>
      </c>
      <c r="L1174" s="57">
        <v>-1.33</v>
      </c>
      <c r="M1174" s="57">
        <v>22</v>
      </c>
      <c r="N1174" s="57">
        <v>24</v>
      </c>
      <c r="O1174" s="57">
        <v>3</v>
      </c>
      <c r="P1174" s="57">
        <v>11</v>
      </c>
      <c r="Q1174" s="57">
        <v>11</v>
      </c>
      <c r="R1174" s="57">
        <v>66.67</v>
      </c>
      <c r="S1174" s="57">
        <v>0</v>
      </c>
      <c r="T1174" s="57">
        <v>33.33</v>
      </c>
      <c r="U1174" s="57">
        <v>68.180000000000007</v>
      </c>
      <c r="V1174" s="57">
        <v>18.18</v>
      </c>
      <c r="W1174" s="57">
        <v>13.64</v>
      </c>
      <c r="X1174" s="57">
        <v>75</v>
      </c>
      <c r="Y1174" s="57">
        <v>16.670000000000002</v>
      </c>
      <c r="Z1174" s="57">
        <v>8.33</v>
      </c>
      <c r="AA1174" s="57">
        <v>72.73</v>
      </c>
      <c r="AB1174" s="57">
        <v>63.64</v>
      </c>
      <c r="AC1174" s="57">
        <v>21</v>
      </c>
      <c r="AD1174" s="57">
        <v>19</v>
      </c>
      <c r="AE1174" s="57">
        <v>66.67</v>
      </c>
      <c r="AF1174" s="57">
        <v>84.21</v>
      </c>
      <c r="AI1174" s="45">
        <f t="shared" si="272"/>
        <v>7.7270000000000056</v>
      </c>
      <c r="AJ1174" s="46">
        <f t="shared" si="273"/>
        <v>-7.7270000000000056</v>
      </c>
      <c r="AK1174" s="63" t="str">
        <f t="shared" si="274"/>
        <v>N</v>
      </c>
      <c r="AL1174" s="63" t="str">
        <f t="shared" si="275"/>
        <v>N</v>
      </c>
      <c r="AM1174" s="44" t="str">
        <f t="shared" si="276"/>
        <v>Win</v>
      </c>
      <c r="AN1174" s="44" t="str">
        <f t="shared" si="277"/>
        <v>Loss</v>
      </c>
      <c r="AO1174" s="44" t="str">
        <f t="shared" si="278"/>
        <v>Loss</v>
      </c>
      <c r="AP1174" s="44">
        <f t="shared" si="279"/>
        <v>45</v>
      </c>
      <c r="AQ1174" s="44">
        <f t="shared" si="280"/>
        <v>-50</v>
      </c>
      <c r="AR1174" s="44">
        <f t="shared" si="281"/>
        <v>-50</v>
      </c>
      <c r="AS1174" s="99" t="str">
        <f t="shared" si="282"/>
        <v>+</v>
      </c>
      <c r="AT1174" s="99" t="str">
        <f t="shared" si="283"/>
        <v>+</v>
      </c>
      <c r="AU1174" s="99" t="str">
        <f t="shared" si="284"/>
        <v>-</v>
      </c>
      <c r="AV1174" s="99" t="str">
        <f t="shared" si="285"/>
        <v>+</v>
      </c>
      <c r="AW1174" s="99" t="str">
        <f t="shared" si="286"/>
        <v>+</v>
      </c>
    </row>
    <row r="1175" spans="1:49" ht="15">
      <c r="A1175" s="56">
        <v>43624</v>
      </c>
      <c r="B1175" s="57" t="s">
        <v>420</v>
      </c>
      <c r="C1175" s="57" t="s">
        <v>1047</v>
      </c>
      <c r="D1175" s="57" t="s">
        <v>3522</v>
      </c>
      <c r="E1175" s="57" t="s">
        <v>1291</v>
      </c>
      <c r="F1175" s="57" t="s">
        <v>1470</v>
      </c>
      <c r="G1175" s="57">
        <v>2</v>
      </c>
      <c r="H1175" s="57">
        <v>1</v>
      </c>
      <c r="I1175" s="57">
        <v>2.65</v>
      </c>
      <c r="J1175" s="57">
        <v>3.67</v>
      </c>
      <c r="K1175" s="57">
        <v>2.14</v>
      </c>
      <c r="L1175" s="57">
        <v>0.51</v>
      </c>
      <c r="M1175" s="57">
        <v>38</v>
      </c>
      <c r="N1175" s="57">
        <v>36</v>
      </c>
      <c r="O1175" s="57">
        <v>0</v>
      </c>
      <c r="P1175" s="57">
        <v>19</v>
      </c>
      <c r="Q1175" s="57">
        <v>19</v>
      </c>
      <c r="R1175" s="57">
        <v>0</v>
      </c>
      <c r="S1175" s="57">
        <v>0</v>
      </c>
      <c r="T1175" s="57">
        <v>0</v>
      </c>
      <c r="U1175" s="57">
        <v>26.32</v>
      </c>
      <c r="V1175" s="57">
        <v>28.95</v>
      </c>
      <c r="W1175" s="57">
        <v>44.74</v>
      </c>
      <c r="X1175" s="57">
        <v>52.78</v>
      </c>
      <c r="Y1175" s="57">
        <v>22.22</v>
      </c>
      <c r="Z1175" s="57">
        <v>25</v>
      </c>
      <c r="AA1175" s="57">
        <v>36.840000000000003</v>
      </c>
      <c r="AB1175" s="57">
        <v>42.11</v>
      </c>
      <c r="AC1175" s="57">
        <v>14</v>
      </c>
      <c r="AD1175" s="57">
        <v>19</v>
      </c>
      <c r="AE1175" s="57">
        <v>50</v>
      </c>
      <c r="AF1175" s="57">
        <v>78.95</v>
      </c>
      <c r="AI1175" s="45">
        <f t="shared" si="272"/>
        <v>-8.5670000000000002</v>
      </c>
      <c r="AJ1175" s="46">
        <f t="shared" si="273"/>
        <v>8.5670000000000002</v>
      </c>
      <c r="AK1175" s="63" t="str">
        <f t="shared" si="274"/>
        <v>N</v>
      </c>
      <c r="AL1175" s="63" t="str">
        <f t="shared" si="275"/>
        <v>N</v>
      </c>
      <c r="AM1175" s="44" t="str">
        <f t="shared" si="276"/>
        <v>Win</v>
      </c>
      <c r="AN1175" s="44" t="str">
        <f t="shared" si="277"/>
        <v>Loss</v>
      </c>
      <c r="AO1175" s="44" t="str">
        <f t="shared" si="278"/>
        <v>Loss</v>
      </c>
      <c r="AP1175" s="44">
        <f t="shared" si="279"/>
        <v>82.5</v>
      </c>
      <c r="AQ1175" s="44">
        <f t="shared" si="280"/>
        <v>-50</v>
      </c>
      <c r="AR1175" s="44">
        <f t="shared" si="281"/>
        <v>-50</v>
      </c>
      <c r="AS1175" s="99" t="str">
        <f t="shared" si="282"/>
        <v>-</v>
      </c>
      <c r="AT1175" s="99" t="str">
        <f t="shared" si="283"/>
        <v>n/a</v>
      </c>
      <c r="AU1175" s="99" t="str">
        <f t="shared" si="284"/>
        <v>-</v>
      </c>
      <c r="AV1175" s="99" t="str">
        <f t="shared" si="285"/>
        <v>-</v>
      </c>
      <c r="AW1175" s="99" t="str">
        <f t="shared" si="286"/>
        <v>-</v>
      </c>
    </row>
    <row r="1176" spans="1:49" ht="15">
      <c r="A1176" s="56">
        <v>43624</v>
      </c>
      <c r="B1176" s="57" t="s">
        <v>267</v>
      </c>
      <c r="C1176" s="57" t="s">
        <v>1107</v>
      </c>
      <c r="D1176" s="57" t="s">
        <v>3523</v>
      </c>
      <c r="E1176" s="57" t="s">
        <v>1109</v>
      </c>
      <c r="F1176" s="57" t="s">
        <v>1524</v>
      </c>
      <c r="G1176" s="57">
        <v>2</v>
      </c>
      <c r="H1176" s="57">
        <v>1</v>
      </c>
      <c r="I1176" s="57">
        <v>1.85</v>
      </c>
      <c r="J1176" s="57">
        <v>3.65</v>
      </c>
      <c r="K1176" s="57">
        <v>3.69</v>
      </c>
      <c r="L1176" s="57">
        <v>-1.84</v>
      </c>
      <c r="M1176" s="57">
        <v>5</v>
      </c>
      <c r="N1176" s="57">
        <v>2</v>
      </c>
      <c r="O1176" s="57">
        <v>0</v>
      </c>
      <c r="P1176" s="57">
        <v>2</v>
      </c>
      <c r="Q1176" s="57">
        <v>2</v>
      </c>
      <c r="R1176" s="57">
        <v>0</v>
      </c>
      <c r="S1176" s="57">
        <v>0</v>
      </c>
      <c r="T1176" s="57">
        <v>0</v>
      </c>
      <c r="U1176" s="57">
        <v>60</v>
      </c>
      <c r="V1176" s="57">
        <v>0</v>
      </c>
      <c r="W1176" s="57">
        <v>40</v>
      </c>
      <c r="X1176" s="57">
        <v>50</v>
      </c>
      <c r="Y1176" s="57">
        <v>0</v>
      </c>
      <c r="Z1176" s="57">
        <v>50</v>
      </c>
      <c r="AA1176" s="57">
        <v>50</v>
      </c>
      <c r="AB1176" s="57">
        <v>50</v>
      </c>
      <c r="AC1176" s="57">
        <v>4</v>
      </c>
      <c r="AD1176" s="57">
        <v>0</v>
      </c>
      <c r="AE1176" s="57">
        <v>75</v>
      </c>
      <c r="AF1176" s="57">
        <v>0</v>
      </c>
      <c r="AI1176" s="45">
        <f t="shared" si="272"/>
        <v>4</v>
      </c>
      <c r="AJ1176" s="46">
        <f t="shared" si="273"/>
        <v>-4</v>
      </c>
      <c r="AK1176" s="63" t="str">
        <f t="shared" si="274"/>
        <v>N</v>
      </c>
      <c r="AL1176" s="63" t="str">
        <f t="shared" si="275"/>
        <v>N</v>
      </c>
      <c r="AM1176" s="44" t="str">
        <f t="shared" si="276"/>
        <v>Win</v>
      </c>
      <c r="AN1176" s="44" t="str">
        <f t="shared" si="277"/>
        <v>Loss</v>
      </c>
      <c r="AO1176" s="44" t="str">
        <f t="shared" si="278"/>
        <v>Loss</v>
      </c>
      <c r="AP1176" s="44">
        <f t="shared" si="279"/>
        <v>42.5</v>
      </c>
      <c r="AQ1176" s="44">
        <f t="shared" si="280"/>
        <v>-50</v>
      </c>
      <c r="AR1176" s="44">
        <f t="shared" si="281"/>
        <v>-50</v>
      </c>
      <c r="AS1176" s="99" t="str">
        <f t="shared" si="282"/>
        <v>+</v>
      </c>
      <c r="AT1176" s="99" t="str">
        <f t="shared" si="283"/>
        <v>n/a</v>
      </c>
      <c r="AU1176" s="99" t="str">
        <f t="shared" si="284"/>
        <v>+</v>
      </c>
      <c r="AV1176" s="99" t="str">
        <f t="shared" si="285"/>
        <v>-</v>
      </c>
      <c r="AW1176" s="99" t="str">
        <f t="shared" si="286"/>
        <v>+</v>
      </c>
    </row>
    <row r="1177" spans="1:49" ht="15">
      <c r="A1177" s="56">
        <v>43624</v>
      </c>
      <c r="B1177" s="57" t="s">
        <v>267</v>
      </c>
      <c r="C1177" s="57" t="s">
        <v>413</v>
      </c>
      <c r="D1177" s="57" t="s">
        <v>3524</v>
      </c>
      <c r="E1177" s="57" t="s">
        <v>3525</v>
      </c>
      <c r="F1177" s="57" t="s">
        <v>3526</v>
      </c>
      <c r="G1177" s="57">
        <v>1</v>
      </c>
      <c r="H1177" s="57">
        <v>0</v>
      </c>
      <c r="I1177" s="57">
        <v>1.22</v>
      </c>
      <c r="J1177" s="57">
        <v>6.09</v>
      </c>
      <c r="K1177" s="57">
        <v>12.59</v>
      </c>
      <c r="L1177" s="57">
        <v>-11.37</v>
      </c>
      <c r="M1177" s="57">
        <v>8</v>
      </c>
      <c r="N1177" s="57">
        <v>3</v>
      </c>
      <c r="O1177" s="57">
        <v>0</v>
      </c>
      <c r="P1177" s="57">
        <v>4</v>
      </c>
      <c r="Q1177" s="57">
        <v>1</v>
      </c>
      <c r="R1177" s="57">
        <v>0</v>
      </c>
      <c r="S1177" s="57">
        <v>0</v>
      </c>
      <c r="T1177" s="57">
        <v>0</v>
      </c>
      <c r="U1177" s="57">
        <v>87.5</v>
      </c>
      <c r="V1177" s="57">
        <v>0</v>
      </c>
      <c r="W1177" s="57">
        <v>12.5</v>
      </c>
      <c r="X1177" s="57">
        <v>0</v>
      </c>
      <c r="Y1177" s="57">
        <v>0</v>
      </c>
      <c r="Z1177" s="57">
        <v>100</v>
      </c>
      <c r="AA1177" s="57">
        <v>75</v>
      </c>
      <c r="AB1177" s="57">
        <v>0</v>
      </c>
      <c r="AC1177" s="57">
        <v>8</v>
      </c>
      <c r="AD1177" s="57">
        <v>0</v>
      </c>
      <c r="AE1177" s="57">
        <v>87.5</v>
      </c>
      <c r="AF1177" s="57">
        <v>0</v>
      </c>
      <c r="AI1177" s="45">
        <f t="shared" si="272"/>
        <v>35</v>
      </c>
      <c r="AJ1177" s="46">
        <f t="shared" si="273"/>
        <v>-35</v>
      </c>
      <c r="AK1177" s="63" t="str">
        <f t="shared" si="274"/>
        <v>Y</v>
      </c>
      <c r="AL1177" s="63" t="str">
        <f t="shared" si="275"/>
        <v>N</v>
      </c>
      <c r="AM1177" s="44" t="str">
        <f t="shared" si="276"/>
        <v>Win</v>
      </c>
      <c r="AN1177" s="44" t="str">
        <f t="shared" si="277"/>
        <v>Loss</v>
      </c>
      <c r="AO1177" s="44" t="str">
        <f t="shared" si="278"/>
        <v>Loss</v>
      </c>
      <c r="AP1177" s="44">
        <f t="shared" si="279"/>
        <v>11</v>
      </c>
      <c r="AQ1177" s="44">
        <f t="shared" si="280"/>
        <v>-50</v>
      </c>
      <c r="AR1177" s="44">
        <f t="shared" si="281"/>
        <v>-50</v>
      </c>
      <c r="AS1177" s="99" t="str">
        <f t="shared" si="282"/>
        <v>+</v>
      </c>
      <c r="AT1177" s="99" t="str">
        <f t="shared" si="283"/>
        <v>n/a</v>
      </c>
      <c r="AU1177" s="99" t="str">
        <f t="shared" si="284"/>
        <v>+</v>
      </c>
      <c r="AV1177" s="99" t="str">
        <f t="shared" si="285"/>
        <v>+</v>
      </c>
      <c r="AW1177" s="99" t="str">
        <f t="shared" si="286"/>
        <v>+</v>
      </c>
    </row>
    <row r="1178" spans="1:49" ht="15">
      <c r="A1178" s="56">
        <v>43624</v>
      </c>
      <c r="B1178" s="57" t="s">
        <v>2726</v>
      </c>
      <c r="C1178" s="57" t="s">
        <v>2727</v>
      </c>
      <c r="D1178" s="57" t="s">
        <v>3527</v>
      </c>
      <c r="E1178" s="57" t="s">
        <v>2730</v>
      </c>
      <c r="F1178" s="57" t="s">
        <v>2729</v>
      </c>
      <c r="G1178" s="57">
        <v>2</v>
      </c>
      <c r="H1178" s="57">
        <v>0</v>
      </c>
      <c r="I1178" s="57">
        <v>1.8</v>
      </c>
      <c r="J1178" s="57">
        <v>3.25</v>
      </c>
      <c r="K1178" s="57">
        <v>4</v>
      </c>
      <c r="L1178" s="57">
        <v>-2.2000000000000002</v>
      </c>
      <c r="M1178" s="57">
        <v>9</v>
      </c>
      <c r="N1178" s="57">
        <v>1</v>
      </c>
      <c r="O1178" s="57">
        <v>1</v>
      </c>
      <c r="P1178" s="57">
        <v>0</v>
      </c>
      <c r="Q1178" s="57">
        <v>0</v>
      </c>
      <c r="R1178" s="57">
        <v>0</v>
      </c>
      <c r="S1178" s="57">
        <v>100</v>
      </c>
      <c r="T1178" s="57">
        <v>0</v>
      </c>
      <c r="U1178" s="57">
        <v>0</v>
      </c>
      <c r="V1178" s="57">
        <v>55.56</v>
      </c>
      <c r="W1178" s="57">
        <v>44.44</v>
      </c>
      <c r="X1178" s="57">
        <v>0</v>
      </c>
      <c r="Y1178" s="57">
        <v>100</v>
      </c>
      <c r="Z1178" s="57">
        <v>0</v>
      </c>
      <c r="AA1178" s="57">
        <v>0</v>
      </c>
      <c r="AB1178" s="57">
        <v>0</v>
      </c>
      <c r="AC1178" s="57">
        <v>0</v>
      </c>
      <c r="AD1178" s="57">
        <v>1</v>
      </c>
      <c r="AE1178" s="57">
        <v>0</v>
      </c>
      <c r="AF1178" s="57">
        <v>0</v>
      </c>
      <c r="AI1178" s="45">
        <f t="shared" si="272"/>
        <v>-3.331999999999999</v>
      </c>
      <c r="AJ1178" s="46">
        <f t="shared" si="273"/>
        <v>23.332000000000001</v>
      </c>
      <c r="AK1178" s="63" t="str">
        <f t="shared" si="274"/>
        <v>N</v>
      </c>
      <c r="AL1178" s="63" t="str">
        <f t="shared" si="275"/>
        <v>N</v>
      </c>
      <c r="AM1178" s="44" t="str">
        <f t="shared" si="276"/>
        <v>Win</v>
      </c>
      <c r="AN1178" s="44" t="str">
        <f t="shared" si="277"/>
        <v>Loss</v>
      </c>
      <c r="AO1178" s="44" t="str">
        <f t="shared" si="278"/>
        <v>Loss</v>
      </c>
      <c r="AP1178" s="44">
        <f t="shared" si="279"/>
        <v>40</v>
      </c>
      <c r="AQ1178" s="44">
        <f t="shared" si="280"/>
        <v>-50</v>
      </c>
      <c r="AR1178" s="44">
        <f t="shared" si="281"/>
        <v>-50</v>
      </c>
      <c r="AS1178" s="99" t="str">
        <f t="shared" si="282"/>
        <v>+</v>
      </c>
      <c r="AT1178" s="99" t="str">
        <f t="shared" si="283"/>
        <v>-</v>
      </c>
      <c r="AU1178" s="99" t="str">
        <f t="shared" si="284"/>
        <v>-</v>
      </c>
      <c r="AV1178" s="99" t="str">
        <f t="shared" si="285"/>
        <v>-</v>
      </c>
      <c r="AW1178" s="99" t="str">
        <f t="shared" si="286"/>
        <v>-</v>
      </c>
    </row>
    <row r="1179" spans="1:49" ht="15">
      <c r="A1179" s="56">
        <v>43624</v>
      </c>
      <c r="B1179" s="57" t="s">
        <v>963</v>
      </c>
      <c r="C1179" s="57" t="s">
        <v>1221</v>
      </c>
      <c r="D1179" s="57" t="s">
        <v>3528</v>
      </c>
      <c r="E1179" s="57" t="s">
        <v>1224</v>
      </c>
      <c r="F1179" s="57" t="s">
        <v>2231</v>
      </c>
      <c r="G1179" s="57">
        <v>0</v>
      </c>
      <c r="H1179" s="57">
        <v>5</v>
      </c>
      <c r="I1179" s="57">
        <v>5.25</v>
      </c>
      <c r="J1179" s="57">
        <v>3.6</v>
      </c>
      <c r="K1179" s="57">
        <v>1.53</v>
      </c>
      <c r="L1179" s="57">
        <v>3.72</v>
      </c>
      <c r="M1179" s="57">
        <v>25</v>
      </c>
      <c r="N1179" s="57">
        <v>5</v>
      </c>
      <c r="O1179" s="57">
        <v>0</v>
      </c>
      <c r="P1179" s="57">
        <v>12</v>
      </c>
      <c r="Q1179" s="57">
        <v>1</v>
      </c>
      <c r="R1179" s="57">
        <v>0</v>
      </c>
      <c r="S1179" s="57">
        <v>0</v>
      </c>
      <c r="T1179" s="57">
        <v>0</v>
      </c>
      <c r="U1179" s="57">
        <v>16</v>
      </c>
      <c r="V1179" s="57">
        <v>24</v>
      </c>
      <c r="W1179" s="57">
        <v>60</v>
      </c>
      <c r="X1179" s="57">
        <v>40</v>
      </c>
      <c r="Y1179" s="57">
        <v>60</v>
      </c>
      <c r="Z1179" s="57">
        <v>0</v>
      </c>
      <c r="AA1179" s="57">
        <v>8.33</v>
      </c>
      <c r="AB1179" s="57">
        <v>0</v>
      </c>
      <c r="AC1179" s="57">
        <v>7</v>
      </c>
      <c r="AD1179" s="57">
        <v>4</v>
      </c>
      <c r="AE1179" s="57">
        <v>28.57</v>
      </c>
      <c r="AF1179" s="57">
        <v>50</v>
      </c>
      <c r="AI1179" s="45">
        <f t="shared" si="272"/>
        <v>-20.399999999999999</v>
      </c>
      <c r="AJ1179" s="46">
        <f t="shared" si="273"/>
        <v>20.399999999999999</v>
      </c>
      <c r="AK1179" s="63" t="str">
        <f t="shared" si="274"/>
        <v>N</v>
      </c>
      <c r="AL1179" s="63" t="str">
        <f t="shared" si="275"/>
        <v>N</v>
      </c>
      <c r="AM1179" s="44" t="str">
        <f t="shared" si="276"/>
        <v>Loss</v>
      </c>
      <c r="AN1179" s="44" t="str">
        <f t="shared" si="277"/>
        <v>Loss</v>
      </c>
      <c r="AO1179" s="44" t="str">
        <f t="shared" si="278"/>
        <v>Win</v>
      </c>
      <c r="AP1179" s="44">
        <f t="shared" si="279"/>
        <v>-50</v>
      </c>
      <c r="AQ1179" s="44">
        <f t="shared" si="280"/>
        <v>-50</v>
      </c>
      <c r="AR1179" s="44">
        <f t="shared" si="281"/>
        <v>26.5</v>
      </c>
      <c r="AS1179" s="99" t="str">
        <f t="shared" si="282"/>
        <v>-</v>
      </c>
      <c r="AT1179" s="99" t="str">
        <f t="shared" si="283"/>
        <v>n/a</v>
      </c>
      <c r="AU1179" s="99" t="str">
        <f t="shared" si="284"/>
        <v>-</v>
      </c>
      <c r="AV1179" s="99" t="str">
        <f t="shared" si="285"/>
        <v>+</v>
      </c>
      <c r="AW1179" s="99" t="str">
        <f t="shared" si="286"/>
        <v>-</v>
      </c>
    </row>
    <row r="1180" spans="1:49" ht="15">
      <c r="A1180" s="56">
        <v>43624</v>
      </c>
      <c r="B1180" s="57" t="s">
        <v>963</v>
      </c>
      <c r="C1180" s="57" t="s">
        <v>1221</v>
      </c>
      <c r="D1180" s="57" t="s">
        <v>3529</v>
      </c>
      <c r="E1180" s="57" t="s">
        <v>2226</v>
      </c>
      <c r="F1180" s="57" t="s">
        <v>3530</v>
      </c>
      <c r="G1180" s="57">
        <v>3</v>
      </c>
      <c r="H1180" s="57">
        <v>1</v>
      </c>
      <c r="I1180" s="57">
        <v>1.28</v>
      </c>
      <c r="J1180" s="57">
        <v>5.08</v>
      </c>
      <c r="K1180" s="57">
        <v>8.84</v>
      </c>
      <c r="L1180" s="57">
        <v>-7.56</v>
      </c>
      <c r="M1180" s="57">
        <v>38</v>
      </c>
      <c r="N1180" s="57">
        <v>28</v>
      </c>
      <c r="O1180" s="57">
        <v>0</v>
      </c>
      <c r="P1180" s="57">
        <v>19</v>
      </c>
      <c r="Q1180" s="57">
        <v>14</v>
      </c>
      <c r="R1180" s="57">
        <v>0</v>
      </c>
      <c r="S1180" s="57">
        <v>0</v>
      </c>
      <c r="T1180" s="57">
        <v>0</v>
      </c>
      <c r="U1180" s="57">
        <v>26.32</v>
      </c>
      <c r="V1180" s="57">
        <v>26.32</v>
      </c>
      <c r="W1180" s="57">
        <v>47.37</v>
      </c>
      <c r="X1180" s="57">
        <v>28.57</v>
      </c>
      <c r="Y1180" s="57">
        <v>14.29</v>
      </c>
      <c r="Z1180" s="57">
        <v>57.14</v>
      </c>
      <c r="AA1180" s="57">
        <v>31.58</v>
      </c>
      <c r="AB1180" s="57">
        <v>35.71</v>
      </c>
      <c r="AC1180" s="57">
        <v>8</v>
      </c>
      <c r="AD1180" s="57">
        <v>11</v>
      </c>
      <c r="AE1180" s="57">
        <v>50</v>
      </c>
      <c r="AF1180" s="57">
        <v>27.27</v>
      </c>
      <c r="AI1180" s="45">
        <f t="shared" si="272"/>
        <v>2.7070000000000007</v>
      </c>
      <c r="AJ1180" s="46">
        <f t="shared" si="273"/>
        <v>-2.7070000000000007</v>
      </c>
      <c r="AK1180" s="63" t="str">
        <f t="shared" si="274"/>
        <v>N</v>
      </c>
      <c r="AL1180" s="63" t="str">
        <f t="shared" si="275"/>
        <v>N</v>
      </c>
      <c r="AM1180" s="44" t="str">
        <f t="shared" si="276"/>
        <v>Win</v>
      </c>
      <c r="AN1180" s="44" t="str">
        <f t="shared" si="277"/>
        <v>Loss</v>
      </c>
      <c r="AO1180" s="44" t="str">
        <f t="shared" si="278"/>
        <v>Loss</v>
      </c>
      <c r="AP1180" s="44">
        <f t="shared" si="279"/>
        <v>14</v>
      </c>
      <c r="AQ1180" s="44">
        <f t="shared" si="280"/>
        <v>-50</v>
      </c>
      <c r="AR1180" s="44">
        <f t="shared" si="281"/>
        <v>-50</v>
      </c>
      <c r="AS1180" s="99" t="str">
        <f t="shared" si="282"/>
        <v>+</v>
      </c>
      <c r="AT1180" s="99" t="str">
        <f t="shared" si="283"/>
        <v>n/a</v>
      </c>
      <c r="AU1180" s="99" t="str">
        <f t="shared" si="284"/>
        <v>-</v>
      </c>
      <c r="AV1180" s="99" t="str">
        <f t="shared" si="285"/>
        <v>-</v>
      </c>
      <c r="AW1180" s="99" t="str">
        <f t="shared" si="286"/>
        <v>+</v>
      </c>
    </row>
    <row r="1181" spans="1:49" ht="15">
      <c r="A1181" s="56">
        <v>43624</v>
      </c>
      <c r="B1181" s="57" t="s">
        <v>115</v>
      </c>
      <c r="C1181" s="57" t="s">
        <v>218</v>
      </c>
      <c r="D1181" s="57" t="s">
        <v>3531</v>
      </c>
      <c r="E1181" s="57" t="s">
        <v>2238</v>
      </c>
      <c r="F1181" s="57" t="s">
        <v>1742</v>
      </c>
      <c r="G1181" s="57">
        <v>0</v>
      </c>
      <c r="H1181" s="57">
        <v>0</v>
      </c>
      <c r="I1181" s="57">
        <v>2.29</v>
      </c>
      <c r="J1181" s="57">
        <v>2.74</v>
      </c>
      <c r="K1181" s="57">
        <v>3.64</v>
      </c>
      <c r="L1181" s="57">
        <v>-1.35</v>
      </c>
      <c r="M1181" s="57">
        <v>62</v>
      </c>
      <c r="N1181" s="57">
        <v>68</v>
      </c>
      <c r="O1181" s="57">
        <v>2</v>
      </c>
      <c r="P1181" s="57">
        <v>29</v>
      </c>
      <c r="Q1181" s="57">
        <v>35</v>
      </c>
      <c r="R1181" s="57">
        <v>50</v>
      </c>
      <c r="S1181" s="57">
        <v>50</v>
      </c>
      <c r="T1181" s="57">
        <v>0</v>
      </c>
      <c r="U1181" s="57">
        <v>24.19</v>
      </c>
      <c r="V1181" s="57">
        <v>46.77</v>
      </c>
      <c r="W1181" s="57">
        <v>29.03</v>
      </c>
      <c r="X1181" s="57">
        <v>32.35</v>
      </c>
      <c r="Y1181" s="57">
        <v>38.24</v>
      </c>
      <c r="Z1181" s="57">
        <v>29.41</v>
      </c>
      <c r="AA1181" s="57">
        <v>24.14</v>
      </c>
      <c r="AB1181" s="57">
        <v>31.43</v>
      </c>
      <c r="AC1181" s="57">
        <v>24</v>
      </c>
      <c r="AD1181" s="57">
        <v>36</v>
      </c>
      <c r="AE1181" s="57">
        <v>29.17</v>
      </c>
      <c r="AF1181" s="57">
        <v>33.33</v>
      </c>
      <c r="AI1181" s="45">
        <f t="shared" si="272"/>
        <v>19.296999999999997</v>
      </c>
      <c r="AJ1181" s="46">
        <f t="shared" si="273"/>
        <v>-9.2969999999999988</v>
      </c>
      <c r="AK1181" s="63" t="str">
        <f t="shared" si="274"/>
        <v>N</v>
      </c>
      <c r="AL1181" s="63" t="str">
        <f t="shared" si="275"/>
        <v>N</v>
      </c>
      <c r="AM1181" s="44" t="str">
        <f t="shared" si="276"/>
        <v>Loss</v>
      </c>
      <c r="AN1181" s="44" t="str">
        <f t="shared" si="277"/>
        <v>Win</v>
      </c>
      <c r="AO1181" s="44" t="str">
        <f t="shared" si="278"/>
        <v>Loss</v>
      </c>
      <c r="AP1181" s="44">
        <f t="shared" si="279"/>
        <v>-50</v>
      </c>
      <c r="AQ1181" s="44">
        <f t="shared" si="280"/>
        <v>87</v>
      </c>
      <c r="AR1181" s="44">
        <f t="shared" si="281"/>
        <v>-50</v>
      </c>
      <c r="AS1181" s="99" t="str">
        <f t="shared" si="282"/>
        <v>+</v>
      </c>
      <c r="AT1181" s="99" t="str">
        <f t="shared" si="283"/>
        <v>+</v>
      </c>
      <c r="AU1181" s="99" t="str">
        <f t="shared" si="284"/>
        <v>-</v>
      </c>
      <c r="AV1181" s="99" t="str">
        <f t="shared" si="285"/>
        <v>-</v>
      </c>
      <c r="AW1181" s="99" t="str">
        <f t="shared" si="286"/>
        <v>+</v>
      </c>
    </row>
    <row r="1182" spans="1:49" ht="15">
      <c r="A1182" s="56">
        <v>43624</v>
      </c>
      <c r="B1182" s="57" t="s">
        <v>1228</v>
      </c>
      <c r="C1182" s="57" t="s">
        <v>1229</v>
      </c>
      <c r="D1182" s="57" t="s">
        <v>3532</v>
      </c>
      <c r="E1182" s="57" t="s">
        <v>2374</v>
      </c>
      <c r="F1182" s="57" t="s">
        <v>1234</v>
      </c>
      <c r="G1182" s="57">
        <v>2</v>
      </c>
      <c r="H1182" s="57">
        <v>0</v>
      </c>
      <c r="I1182" s="57">
        <v>2.91</v>
      </c>
      <c r="J1182" s="57">
        <v>2.97</v>
      </c>
      <c r="K1182" s="57">
        <v>2.3199999999999998</v>
      </c>
      <c r="L1182" s="57">
        <v>0.59</v>
      </c>
      <c r="M1182" s="57">
        <v>20</v>
      </c>
      <c r="N1182" s="57">
        <v>18</v>
      </c>
      <c r="O1182" s="57">
        <v>0</v>
      </c>
      <c r="P1182" s="57">
        <v>11</v>
      </c>
      <c r="Q1182" s="57">
        <v>7</v>
      </c>
      <c r="R1182" s="57">
        <v>0</v>
      </c>
      <c r="S1182" s="57">
        <v>0</v>
      </c>
      <c r="T1182" s="57">
        <v>0</v>
      </c>
      <c r="U1182" s="57">
        <v>40</v>
      </c>
      <c r="V1182" s="57">
        <v>35</v>
      </c>
      <c r="W1182" s="57">
        <v>25</v>
      </c>
      <c r="X1182" s="57">
        <v>38.89</v>
      </c>
      <c r="Y1182" s="57">
        <v>38.89</v>
      </c>
      <c r="Z1182" s="57">
        <v>22.22</v>
      </c>
      <c r="AA1182" s="57">
        <v>45.45</v>
      </c>
      <c r="AB1182" s="57">
        <v>28.57</v>
      </c>
      <c r="AC1182" s="57">
        <v>12</v>
      </c>
      <c r="AD1182" s="57">
        <v>9</v>
      </c>
      <c r="AE1182" s="57">
        <v>41.67</v>
      </c>
      <c r="AF1182" s="57">
        <v>55.56</v>
      </c>
      <c r="AI1182" s="45">
        <f t="shared" si="272"/>
        <v>-0.72300000000000075</v>
      </c>
      <c r="AJ1182" s="46">
        <f t="shared" si="273"/>
        <v>0.72300000000000075</v>
      </c>
      <c r="AK1182" s="63" t="str">
        <f t="shared" si="274"/>
        <v>N</v>
      </c>
      <c r="AL1182" s="63" t="str">
        <f t="shared" si="275"/>
        <v>N</v>
      </c>
      <c r="AM1182" s="44" t="str">
        <f t="shared" si="276"/>
        <v>Win</v>
      </c>
      <c r="AN1182" s="44" t="str">
        <f t="shared" si="277"/>
        <v>Loss</v>
      </c>
      <c r="AO1182" s="44" t="str">
        <f t="shared" si="278"/>
        <v>Loss</v>
      </c>
      <c r="AP1182" s="44">
        <f t="shared" si="279"/>
        <v>95.5</v>
      </c>
      <c r="AQ1182" s="44">
        <f t="shared" si="280"/>
        <v>-50</v>
      </c>
      <c r="AR1182" s="44">
        <f t="shared" si="281"/>
        <v>-50</v>
      </c>
      <c r="AS1182" s="99" t="str">
        <f t="shared" si="282"/>
        <v>-</v>
      </c>
      <c r="AT1182" s="99" t="str">
        <f t="shared" si="283"/>
        <v>n/a</v>
      </c>
      <c r="AU1182" s="99" t="str">
        <f t="shared" si="284"/>
        <v>+</v>
      </c>
      <c r="AV1182" s="99" t="str">
        <f t="shared" si="285"/>
        <v>+</v>
      </c>
      <c r="AW1182" s="99" t="str">
        <f t="shared" si="286"/>
        <v>-</v>
      </c>
    </row>
    <row r="1183" spans="1:49" ht="15">
      <c r="A1183" s="56">
        <v>43624</v>
      </c>
      <c r="B1183" s="57" t="s">
        <v>1228</v>
      </c>
      <c r="C1183" s="57" t="s">
        <v>1229</v>
      </c>
      <c r="D1183" s="57" t="s">
        <v>3533</v>
      </c>
      <c r="E1183" s="57" t="s">
        <v>1232</v>
      </c>
      <c r="F1183" s="57" t="s">
        <v>2375</v>
      </c>
      <c r="G1183" s="57">
        <v>0</v>
      </c>
      <c r="H1183" s="57">
        <v>1</v>
      </c>
      <c r="I1183" s="57">
        <v>2.17</v>
      </c>
      <c r="J1183" s="57">
        <v>2.86</v>
      </c>
      <c r="K1183" s="57">
        <v>3.29</v>
      </c>
      <c r="L1183" s="57">
        <v>-1.1200000000000001</v>
      </c>
      <c r="M1183" s="57">
        <v>19</v>
      </c>
      <c r="N1183" s="57">
        <v>20</v>
      </c>
      <c r="O1183" s="57">
        <v>0</v>
      </c>
      <c r="P1183" s="57">
        <v>10</v>
      </c>
      <c r="Q1183" s="57">
        <v>11</v>
      </c>
      <c r="R1183" s="57">
        <v>0</v>
      </c>
      <c r="S1183" s="57">
        <v>0</v>
      </c>
      <c r="T1183" s="57">
        <v>0</v>
      </c>
      <c r="U1183" s="57">
        <v>42.11</v>
      </c>
      <c r="V1183" s="57">
        <v>36.840000000000003</v>
      </c>
      <c r="W1183" s="57">
        <v>21.05</v>
      </c>
      <c r="X1183" s="57">
        <v>30</v>
      </c>
      <c r="Y1183" s="57">
        <v>45</v>
      </c>
      <c r="Z1183" s="57">
        <v>25</v>
      </c>
      <c r="AA1183" s="57">
        <v>40</v>
      </c>
      <c r="AB1183" s="57">
        <v>9.09</v>
      </c>
      <c r="AC1183" s="57">
        <v>12</v>
      </c>
      <c r="AD1183" s="57">
        <v>7</v>
      </c>
      <c r="AE1183" s="57">
        <v>41.67</v>
      </c>
      <c r="AF1183" s="57">
        <v>71.430000000000007</v>
      </c>
      <c r="AI1183" s="45">
        <f t="shared" si="272"/>
        <v>2.3960000000000017</v>
      </c>
      <c r="AJ1183" s="46">
        <f t="shared" si="273"/>
        <v>-2.3960000000000017</v>
      </c>
      <c r="AK1183" s="63" t="str">
        <f t="shared" si="274"/>
        <v>N</v>
      </c>
      <c r="AL1183" s="63" t="str">
        <f t="shared" si="275"/>
        <v>N</v>
      </c>
      <c r="AM1183" s="44" t="str">
        <f t="shared" si="276"/>
        <v>Loss</v>
      </c>
      <c r="AN1183" s="44" t="str">
        <f t="shared" si="277"/>
        <v>Loss</v>
      </c>
      <c r="AO1183" s="44" t="str">
        <f t="shared" si="278"/>
        <v>Win</v>
      </c>
      <c r="AP1183" s="44">
        <f t="shared" si="279"/>
        <v>-50</v>
      </c>
      <c r="AQ1183" s="44">
        <f t="shared" si="280"/>
        <v>-50</v>
      </c>
      <c r="AR1183" s="44">
        <f t="shared" si="281"/>
        <v>114.5</v>
      </c>
      <c r="AS1183" s="99" t="str">
        <f t="shared" si="282"/>
        <v>+</v>
      </c>
      <c r="AT1183" s="99" t="str">
        <f t="shared" si="283"/>
        <v>n/a</v>
      </c>
      <c r="AU1183" s="99" t="str">
        <f t="shared" si="284"/>
        <v>+</v>
      </c>
      <c r="AV1183" s="99" t="str">
        <f t="shared" si="285"/>
        <v>+</v>
      </c>
      <c r="AW1183" s="99" t="str">
        <f t="shared" si="286"/>
        <v>+</v>
      </c>
    </row>
    <row r="1184" spans="1:49" ht="15">
      <c r="A1184" s="56">
        <v>43624</v>
      </c>
      <c r="B1184" s="57" t="s">
        <v>334</v>
      </c>
      <c r="C1184" s="57" t="s">
        <v>335</v>
      </c>
      <c r="D1184" s="57" t="s">
        <v>3534</v>
      </c>
      <c r="E1184" s="57" t="s">
        <v>1354</v>
      </c>
      <c r="F1184" s="57" t="s">
        <v>982</v>
      </c>
      <c r="G1184" s="57">
        <v>1</v>
      </c>
      <c r="H1184" s="57">
        <v>1</v>
      </c>
      <c r="I1184" s="57">
        <v>3.13</v>
      </c>
      <c r="J1184" s="57">
        <v>3.67</v>
      </c>
      <c r="K1184" s="57">
        <v>1.98</v>
      </c>
      <c r="L1184" s="57">
        <v>1.1499999999999999</v>
      </c>
      <c r="M1184" s="57">
        <v>26</v>
      </c>
      <c r="N1184" s="57">
        <v>26</v>
      </c>
      <c r="O1184" s="57">
        <v>1</v>
      </c>
      <c r="P1184" s="57">
        <v>13</v>
      </c>
      <c r="Q1184" s="57">
        <v>12</v>
      </c>
      <c r="R1184" s="57">
        <v>0</v>
      </c>
      <c r="S1184" s="57">
        <v>0</v>
      </c>
      <c r="T1184" s="57">
        <v>100</v>
      </c>
      <c r="U1184" s="57">
        <v>30.77</v>
      </c>
      <c r="V1184" s="57">
        <v>34.619999999999997</v>
      </c>
      <c r="W1184" s="57">
        <v>34.619999999999997</v>
      </c>
      <c r="X1184" s="57">
        <v>76.92</v>
      </c>
      <c r="Y1184" s="57">
        <v>7.69</v>
      </c>
      <c r="Z1184" s="57">
        <v>15.38</v>
      </c>
      <c r="AA1184" s="57">
        <v>30.77</v>
      </c>
      <c r="AB1184" s="57">
        <v>58.33</v>
      </c>
      <c r="AC1184" s="57">
        <v>9</v>
      </c>
      <c r="AD1184" s="57">
        <v>25</v>
      </c>
      <c r="AE1184" s="57">
        <v>22.22</v>
      </c>
      <c r="AF1184" s="57">
        <v>76</v>
      </c>
      <c r="AI1184" s="45">
        <f t="shared" si="272"/>
        <v>-40.384999999999998</v>
      </c>
      <c r="AJ1184" s="46">
        <f t="shared" si="273"/>
        <v>40.384999999999998</v>
      </c>
      <c r="AK1184" s="63" t="str">
        <f t="shared" si="274"/>
        <v>N</v>
      </c>
      <c r="AL1184" s="63" t="str">
        <f t="shared" si="275"/>
        <v>N</v>
      </c>
      <c r="AM1184" s="44" t="str">
        <f t="shared" si="276"/>
        <v>Loss</v>
      </c>
      <c r="AN1184" s="44" t="str">
        <f t="shared" si="277"/>
        <v>Win</v>
      </c>
      <c r="AO1184" s="44" t="str">
        <f t="shared" si="278"/>
        <v>Loss</v>
      </c>
      <c r="AP1184" s="44">
        <f t="shared" si="279"/>
        <v>-50</v>
      </c>
      <c r="AQ1184" s="44">
        <f t="shared" si="280"/>
        <v>133.5</v>
      </c>
      <c r="AR1184" s="44">
        <f t="shared" si="281"/>
        <v>-50</v>
      </c>
      <c r="AS1184" s="99" t="str">
        <f t="shared" si="282"/>
        <v>-</v>
      </c>
      <c r="AT1184" s="99" t="str">
        <f t="shared" si="283"/>
        <v>-</v>
      </c>
      <c r="AU1184" s="99" t="str">
        <f t="shared" si="284"/>
        <v>-</v>
      </c>
      <c r="AV1184" s="99" t="str">
        <f t="shared" si="285"/>
        <v>-</v>
      </c>
      <c r="AW1184" s="99" t="str">
        <f t="shared" si="286"/>
        <v>-</v>
      </c>
    </row>
    <row r="1185" spans="1:49" ht="15">
      <c r="A1185" s="56">
        <v>43624</v>
      </c>
      <c r="B1185" s="57" t="s">
        <v>334</v>
      </c>
      <c r="C1185" s="57" t="s">
        <v>1126</v>
      </c>
      <c r="D1185" s="57" t="s">
        <v>3535</v>
      </c>
      <c r="E1185" s="57" t="s">
        <v>1132</v>
      </c>
      <c r="F1185" s="57" t="s">
        <v>1129</v>
      </c>
      <c r="G1185" s="57">
        <v>0</v>
      </c>
      <c r="H1185" s="57">
        <v>1</v>
      </c>
      <c r="I1185" s="57">
        <v>1.83</v>
      </c>
      <c r="J1185" s="57">
        <v>3.75</v>
      </c>
      <c r="K1185" s="57">
        <v>3.72</v>
      </c>
      <c r="L1185" s="57">
        <v>-1.89</v>
      </c>
      <c r="M1185" s="57">
        <v>59</v>
      </c>
      <c r="N1185" s="57">
        <v>34</v>
      </c>
      <c r="O1185" s="57">
        <v>1</v>
      </c>
      <c r="P1185" s="57">
        <v>29</v>
      </c>
      <c r="Q1185" s="57">
        <v>16</v>
      </c>
      <c r="R1185" s="57">
        <v>100</v>
      </c>
      <c r="S1185" s="57">
        <v>0</v>
      </c>
      <c r="T1185" s="57">
        <v>0</v>
      </c>
      <c r="U1185" s="57">
        <v>52.54</v>
      </c>
      <c r="V1185" s="57">
        <v>27.12</v>
      </c>
      <c r="W1185" s="57">
        <v>20.34</v>
      </c>
      <c r="X1185" s="57">
        <v>61.76</v>
      </c>
      <c r="Y1185" s="57">
        <v>20.59</v>
      </c>
      <c r="Z1185" s="57">
        <v>17.649999999999999</v>
      </c>
      <c r="AA1185" s="57">
        <v>62.07</v>
      </c>
      <c r="AB1185" s="57">
        <v>75</v>
      </c>
      <c r="AC1185" s="57">
        <v>36</v>
      </c>
      <c r="AD1185" s="57">
        <v>30</v>
      </c>
      <c r="AE1185" s="57">
        <v>61.11</v>
      </c>
      <c r="AF1185" s="57">
        <v>63.33</v>
      </c>
      <c r="AI1185" s="45">
        <f t="shared" si="272"/>
        <v>28.271000000000008</v>
      </c>
      <c r="AJ1185" s="46">
        <f t="shared" si="273"/>
        <v>-28.271000000000008</v>
      </c>
      <c r="AK1185" s="63" t="str">
        <f t="shared" si="274"/>
        <v>N</v>
      </c>
      <c r="AL1185" s="63" t="str">
        <f t="shared" si="275"/>
        <v>N</v>
      </c>
      <c r="AM1185" s="44" t="str">
        <f t="shared" si="276"/>
        <v>Loss</v>
      </c>
      <c r="AN1185" s="44" t="str">
        <f t="shared" si="277"/>
        <v>Loss</v>
      </c>
      <c r="AO1185" s="44" t="str">
        <f t="shared" si="278"/>
        <v>Win</v>
      </c>
      <c r="AP1185" s="44">
        <f t="shared" si="279"/>
        <v>-50</v>
      </c>
      <c r="AQ1185" s="44">
        <f t="shared" si="280"/>
        <v>-50</v>
      </c>
      <c r="AR1185" s="44">
        <f t="shared" si="281"/>
        <v>136</v>
      </c>
      <c r="AS1185" s="99" t="str">
        <f t="shared" si="282"/>
        <v>+</v>
      </c>
      <c r="AT1185" s="99" t="str">
        <f t="shared" si="283"/>
        <v>+</v>
      </c>
      <c r="AU1185" s="99" t="str">
        <f t="shared" si="284"/>
        <v>-</v>
      </c>
      <c r="AV1185" s="99" t="str">
        <f t="shared" si="285"/>
        <v>-</v>
      </c>
      <c r="AW1185" s="99" t="str">
        <f t="shared" si="286"/>
        <v>+</v>
      </c>
    </row>
    <row r="1186" spans="1:49" ht="15">
      <c r="A1186" s="56">
        <v>43624</v>
      </c>
      <c r="B1186" s="57" t="s">
        <v>453</v>
      </c>
      <c r="C1186" s="57" t="s">
        <v>2787</v>
      </c>
      <c r="D1186" s="57" t="s">
        <v>3536</v>
      </c>
      <c r="E1186" s="57" t="s">
        <v>3537</v>
      </c>
      <c r="F1186" s="57" t="s">
        <v>3538</v>
      </c>
      <c r="G1186" s="57">
        <v>0</v>
      </c>
      <c r="H1186" s="57">
        <v>1</v>
      </c>
      <c r="I1186" s="57">
        <v>2.5299999999999998</v>
      </c>
      <c r="J1186" s="57">
        <v>3.13</v>
      </c>
      <c r="K1186" s="57">
        <v>2.78</v>
      </c>
      <c r="L1186" s="57">
        <v>-0.25</v>
      </c>
      <c r="M1186" s="57">
        <v>19</v>
      </c>
      <c r="N1186" s="57">
        <v>19</v>
      </c>
      <c r="O1186" s="57">
        <v>1</v>
      </c>
      <c r="P1186" s="57">
        <v>11</v>
      </c>
      <c r="Q1186" s="57">
        <v>8</v>
      </c>
      <c r="R1186" s="57">
        <v>0</v>
      </c>
      <c r="S1186" s="57">
        <v>0</v>
      </c>
      <c r="T1186" s="57">
        <v>100</v>
      </c>
      <c r="U1186" s="57">
        <v>52.63</v>
      </c>
      <c r="V1186" s="57">
        <v>5.26</v>
      </c>
      <c r="W1186" s="57">
        <v>42.11</v>
      </c>
      <c r="X1186" s="57">
        <v>63.16</v>
      </c>
      <c r="Y1186" s="57">
        <v>5.26</v>
      </c>
      <c r="Z1186" s="57">
        <v>31.58</v>
      </c>
      <c r="AA1186" s="57">
        <v>63.64</v>
      </c>
      <c r="AB1186" s="57">
        <v>37.5</v>
      </c>
      <c r="AC1186" s="57">
        <v>14</v>
      </c>
      <c r="AD1186" s="57">
        <v>15</v>
      </c>
      <c r="AE1186" s="57">
        <v>64.290000000000006</v>
      </c>
      <c r="AF1186" s="57">
        <v>73.33</v>
      </c>
      <c r="AI1186" s="45">
        <f t="shared" si="272"/>
        <v>-34.211999999999996</v>
      </c>
      <c r="AJ1186" s="46">
        <f t="shared" si="273"/>
        <v>34.211999999999996</v>
      </c>
      <c r="AK1186" s="63" t="str">
        <f t="shared" si="274"/>
        <v>N</v>
      </c>
      <c r="AL1186" s="63" t="str">
        <f t="shared" si="275"/>
        <v>N</v>
      </c>
      <c r="AM1186" s="44" t="str">
        <f t="shared" si="276"/>
        <v>Loss</v>
      </c>
      <c r="AN1186" s="44" t="str">
        <f t="shared" si="277"/>
        <v>Loss</v>
      </c>
      <c r="AO1186" s="44" t="str">
        <f t="shared" si="278"/>
        <v>Win</v>
      </c>
      <c r="AP1186" s="44">
        <f t="shared" si="279"/>
        <v>-50</v>
      </c>
      <c r="AQ1186" s="44">
        <f t="shared" si="280"/>
        <v>-50</v>
      </c>
      <c r="AR1186" s="44">
        <f t="shared" si="281"/>
        <v>89</v>
      </c>
      <c r="AS1186" s="99" t="str">
        <f t="shared" si="282"/>
        <v>+</v>
      </c>
      <c r="AT1186" s="99" t="str">
        <f t="shared" si="283"/>
        <v>-</v>
      </c>
      <c r="AU1186" s="99" t="str">
        <f t="shared" si="284"/>
        <v>-</v>
      </c>
      <c r="AV1186" s="99" t="str">
        <f t="shared" si="285"/>
        <v>+</v>
      </c>
      <c r="AW1186" s="99" t="str">
        <f t="shared" si="286"/>
        <v>-</v>
      </c>
    </row>
    <row r="1187" spans="1:49" ht="15">
      <c r="A1187" s="56">
        <v>43624</v>
      </c>
      <c r="B1187" s="57" t="s">
        <v>439</v>
      </c>
      <c r="C1187" s="57" t="s">
        <v>1254</v>
      </c>
      <c r="D1187" s="57" t="s">
        <v>3539</v>
      </c>
      <c r="E1187" s="57" t="s">
        <v>3540</v>
      </c>
      <c r="F1187" s="57" t="s">
        <v>3541</v>
      </c>
      <c r="G1187" s="57">
        <v>0</v>
      </c>
      <c r="H1187" s="57">
        <v>7</v>
      </c>
      <c r="I1187" s="57">
        <v>14.19</v>
      </c>
      <c r="J1187" s="57">
        <v>8.31</v>
      </c>
      <c r="K1187" s="57">
        <v>1.0900000000000001</v>
      </c>
      <c r="L1187" s="57">
        <v>13.1</v>
      </c>
      <c r="M1187" s="57">
        <v>7</v>
      </c>
      <c r="N1187" s="57">
        <v>10</v>
      </c>
      <c r="O1187" s="57">
        <v>0</v>
      </c>
      <c r="P1187" s="57">
        <v>4</v>
      </c>
      <c r="Q1187" s="57">
        <v>3</v>
      </c>
      <c r="R1187" s="57">
        <v>0</v>
      </c>
      <c r="S1187" s="57">
        <v>0</v>
      </c>
      <c r="T1187" s="57">
        <v>0</v>
      </c>
      <c r="U1187" s="57">
        <v>0</v>
      </c>
      <c r="V1187" s="57">
        <v>42.86</v>
      </c>
      <c r="W1187" s="57">
        <v>57.14</v>
      </c>
      <c r="X1187" s="57">
        <v>80</v>
      </c>
      <c r="Y1187" s="57">
        <v>0</v>
      </c>
      <c r="Z1187" s="57">
        <v>20</v>
      </c>
      <c r="AA1187" s="57">
        <v>0</v>
      </c>
      <c r="AB1187" s="57">
        <v>66.67</v>
      </c>
      <c r="AC1187" s="57">
        <v>0</v>
      </c>
      <c r="AD1187" s="57">
        <v>9</v>
      </c>
      <c r="AE1187" s="57">
        <v>0</v>
      </c>
      <c r="AF1187" s="57">
        <v>88.89</v>
      </c>
      <c r="AI1187" s="45">
        <f t="shared" si="272"/>
        <v>-19.141999999999999</v>
      </c>
      <c r="AJ1187" s="46">
        <f t="shared" si="273"/>
        <v>19.141999999999999</v>
      </c>
      <c r="AK1187" s="63" t="str">
        <f t="shared" si="274"/>
        <v>N</v>
      </c>
      <c r="AL1187" s="63" t="str">
        <f t="shared" si="275"/>
        <v>Y</v>
      </c>
      <c r="AM1187" s="44" t="str">
        <f t="shared" si="276"/>
        <v>Loss</v>
      </c>
      <c r="AN1187" s="44" t="str">
        <f t="shared" si="277"/>
        <v>Loss</v>
      </c>
      <c r="AO1187" s="44" t="str">
        <f t="shared" si="278"/>
        <v>Win</v>
      </c>
      <c r="AP1187" s="44">
        <f t="shared" si="279"/>
        <v>-50</v>
      </c>
      <c r="AQ1187" s="44">
        <f t="shared" si="280"/>
        <v>-50</v>
      </c>
      <c r="AR1187" s="44">
        <f t="shared" si="281"/>
        <v>4.5000000000000071</v>
      </c>
      <c r="AS1187" s="99" t="str">
        <f t="shared" si="282"/>
        <v>-</v>
      </c>
      <c r="AT1187" s="99" t="str">
        <f t="shared" si="283"/>
        <v>n/a</v>
      </c>
      <c r="AU1187" s="99" t="str">
        <f t="shared" si="284"/>
        <v>-</v>
      </c>
      <c r="AV1187" s="99" t="str">
        <f t="shared" si="285"/>
        <v>-</v>
      </c>
      <c r="AW1187" s="99" t="str">
        <f t="shared" si="286"/>
        <v>-</v>
      </c>
    </row>
    <row r="1188" spans="1:49" ht="15">
      <c r="A1188" s="56">
        <v>43624</v>
      </c>
      <c r="B1188" s="57" t="s">
        <v>356</v>
      </c>
      <c r="C1188" s="57" t="s">
        <v>357</v>
      </c>
      <c r="D1188" s="57" t="s">
        <v>3542</v>
      </c>
      <c r="E1188" s="57" t="s">
        <v>360</v>
      </c>
      <c r="F1188" s="57" t="s">
        <v>435</v>
      </c>
      <c r="G1188" s="57">
        <v>2</v>
      </c>
      <c r="H1188" s="57">
        <v>1</v>
      </c>
      <c r="I1188" s="57">
        <v>1.96</v>
      </c>
      <c r="J1188" s="57">
        <v>3.22</v>
      </c>
      <c r="K1188" s="57">
        <v>3.4</v>
      </c>
      <c r="L1188" s="57">
        <v>-1.44</v>
      </c>
      <c r="M1188" s="57">
        <v>27</v>
      </c>
      <c r="N1188" s="57">
        <v>21</v>
      </c>
      <c r="O1188" s="57">
        <v>2</v>
      </c>
      <c r="P1188" s="57">
        <v>16</v>
      </c>
      <c r="Q1188" s="57">
        <v>12</v>
      </c>
      <c r="R1188" s="57">
        <v>50</v>
      </c>
      <c r="S1188" s="57">
        <v>0</v>
      </c>
      <c r="T1188" s="57">
        <v>50</v>
      </c>
      <c r="U1188" s="57">
        <v>51.85</v>
      </c>
      <c r="V1188" s="57">
        <v>22.22</v>
      </c>
      <c r="W1188" s="57">
        <v>25.93</v>
      </c>
      <c r="X1188" s="57">
        <v>42.86</v>
      </c>
      <c r="Y1188" s="57">
        <v>14.29</v>
      </c>
      <c r="Z1188" s="57">
        <v>42.86</v>
      </c>
      <c r="AA1188" s="57">
        <v>68.75</v>
      </c>
      <c r="AB1188" s="57">
        <v>16.670000000000002</v>
      </c>
      <c r="AC1188" s="57">
        <v>17</v>
      </c>
      <c r="AD1188" s="57">
        <v>9</v>
      </c>
      <c r="AE1188" s="57">
        <v>64.709999999999994</v>
      </c>
      <c r="AF1188" s="57">
        <v>77.78</v>
      </c>
      <c r="AI1188" s="45">
        <f t="shared" si="272"/>
        <v>5.9770000000000003</v>
      </c>
      <c r="AJ1188" s="46">
        <f t="shared" si="273"/>
        <v>-5.9770000000000003</v>
      </c>
      <c r="AK1188" s="63" t="str">
        <f t="shared" si="274"/>
        <v>N</v>
      </c>
      <c r="AL1188" s="63" t="str">
        <f t="shared" si="275"/>
        <v>N</v>
      </c>
      <c r="AM1188" s="44" t="str">
        <f t="shared" si="276"/>
        <v>Win</v>
      </c>
      <c r="AN1188" s="44" t="str">
        <f t="shared" si="277"/>
        <v>Loss</v>
      </c>
      <c r="AO1188" s="44" t="str">
        <f t="shared" si="278"/>
        <v>Loss</v>
      </c>
      <c r="AP1188" s="44">
        <f t="shared" si="279"/>
        <v>48</v>
      </c>
      <c r="AQ1188" s="44">
        <f t="shared" si="280"/>
        <v>-50</v>
      </c>
      <c r="AR1188" s="44">
        <f t="shared" si="281"/>
        <v>-50</v>
      </c>
      <c r="AS1188" s="99" t="str">
        <f t="shared" si="282"/>
        <v>+</v>
      </c>
      <c r="AT1188" s="99" t="str">
        <f t="shared" si="283"/>
        <v>-</v>
      </c>
      <c r="AU1188" s="99" t="str">
        <f t="shared" si="284"/>
        <v>+</v>
      </c>
      <c r="AV1188" s="99" t="str">
        <f t="shared" si="285"/>
        <v>+</v>
      </c>
      <c r="AW1188" s="99" t="str">
        <f t="shared" si="286"/>
        <v>+</v>
      </c>
    </row>
    <row r="1189" spans="1:49" ht="15">
      <c r="A1189" s="56">
        <v>43624</v>
      </c>
      <c r="B1189" s="57" t="s">
        <v>272</v>
      </c>
      <c r="C1189" s="57" t="s">
        <v>282</v>
      </c>
      <c r="D1189" s="57" t="s">
        <v>3543</v>
      </c>
      <c r="E1189" s="57" t="s">
        <v>2162</v>
      </c>
      <c r="F1189" s="57" t="s">
        <v>2265</v>
      </c>
      <c r="G1189" s="57">
        <v>5</v>
      </c>
      <c r="H1189" s="57">
        <v>0</v>
      </c>
      <c r="I1189" s="57">
        <v>1.25</v>
      </c>
      <c r="J1189" s="57">
        <v>5.85</v>
      </c>
      <c r="K1189" s="57">
        <v>8.0399999999999991</v>
      </c>
      <c r="L1189" s="57">
        <v>-6.79</v>
      </c>
      <c r="M1189" s="57">
        <v>14</v>
      </c>
      <c r="N1189" s="57">
        <v>33</v>
      </c>
      <c r="O1189" s="57">
        <v>0</v>
      </c>
      <c r="P1189" s="57">
        <v>6</v>
      </c>
      <c r="Q1189" s="57">
        <v>16</v>
      </c>
      <c r="R1189" s="57">
        <v>0</v>
      </c>
      <c r="S1189" s="57">
        <v>0</v>
      </c>
      <c r="T1189" s="57">
        <v>0</v>
      </c>
      <c r="U1189" s="57">
        <v>57.14</v>
      </c>
      <c r="V1189" s="57">
        <v>7.14</v>
      </c>
      <c r="W1189" s="57">
        <v>35.71</v>
      </c>
      <c r="X1189" s="57">
        <v>57.58</v>
      </c>
      <c r="Y1189" s="57">
        <v>21.21</v>
      </c>
      <c r="Z1189" s="57">
        <v>21.21</v>
      </c>
      <c r="AA1189" s="57">
        <v>33.33</v>
      </c>
      <c r="AB1189" s="57">
        <v>62.5</v>
      </c>
      <c r="AC1189" s="57">
        <v>11</v>
      </c>
      <c r="AD1189" s="57">
        <v>24</v>
      </c>
      <c r="AE1189" s="57">
        <v>63.64</v>
      </c>
      <c r="AF1189" s="57">
        <v>70.83</v>
      </c>
      <c r="AI1189" s="45">
        <f t="shared" si="272"/>
        <v>-4.3949999999999987</v>
      </c>
      <c r="AJ1189" s="46">
        <f t="shared" si="273"/>
        <v>4.3949999999999987</v>
      </c>
      <c r="AK1189" s="63" t="str">
        <f t="shared" si="274"/>
        <v>N</v>
      </c>
      <c r="AL1189" s="63" t="str">
        <f t="shared" si="275"/>
        <v>N</v>
      </c>
      <c r="AM1189" s="44" t="str">
        <f t="shared" si="276"/>
        <v>Win</v>
      </c>
      <c r="AN1189" s="44" t="str">
        <f t="shared" si="277"/>
        <v>Loss</v>
      </c>
      <c r="AO1189" s="44" t="str">
        <f t="shared" si="278"/>
        <v>Loss</v>
      </c>
      <c r="AP1189" s="44">
        <f t="shared" si="279"/>
        <v>12.5</v>
      </c>
      <c r="AQ1189" s="44">
        <f t="shared" si="280"/>
        <v>-50</v>
      </c>
      <c r="AR1189" s="44">
        <f t="shared" si="281"/>
        <v>-50</v>
      </c>
      <c r="AS1189" s="99" t="str">
        <f t="shared" si="282"/>
        <v>+</v>
      </c>
      <c r="AT1189" s="99" t="str">
        <f t="shared" si="283"/>
        <v>n/a</v>
      </c>
      <c r="AU1189" s="99" t="str">
        <f t="shared" si="284"/>
        <v>-</v>
      </c>
      <c r="AV1189" s="99" t="str">
        <f t="shared" si="285"/>
        <v>-</v>
      </c>
      <c r="AW1189" s="99" t="str">
        <f t="shared" si="286"/>
        <v>-</v>
      </c>
    </row>
    <row r="1190" spans="1:49" ht="15">
      <c r="A1190" s="56">
        <v>43624</v>
      </c>
      <c r="B1190" s="57" t="s">
        <v>272</v>
      </c>
      <c r="C1190" s="57" t="s">
        <v>1358</v>
      </c>
      <c r="D1190" s="57" t="s">
        <v>3544</v>
      </c>
      <c r="E1190" s="57" t="s">
        <v>2756</v>
      </c>
      <c r="F1190" s="57" t="s">
        <v>2164</v>
      </c>
      <c r="G1190" s="57">
        <v>1</v>
      </c>
      <c r="H1190" s="57">
        <v>2</v>
      </c>
      <c r="I1190" s="57">
        <v>1.34</v>
      </c>
      <c r="J1190" s="57">
        <v>5.34</v>
      </c>
      <c r="K1190" s="57">
        <v>6.15</v>
      </c>
      <c r="L1190" s="57">
        <v>-4.8099999999999996</v>
      </c>
      <c r="M1190" s="57">
        <v>7</v>
      </c>
      <c r="N1190" s="57">
        <v>35</v>
      </c>
      <c r="O1190" s="57">
        <v>0</v>
      </c>
      <c r="P1190" s="57">
        <v>3</v>
      </c>
      <c r="Q1190" s="57">
        <v>16</v>
      </c>
      <c r="R1190" s="57">
        <v>0</v>
      </c>
      <c r="S1190" s="57">
        <v>0</v>
      </c>
      <c r="T1190" s="57">
        <v>0</v>
      </c>
      <c r="U1190" s="57">
        <v>28.57</v>
      </c>
      <c r="V1190" s="57">
        <v>14.29</v>
      </c>
      <c r="W1190" s="57">
        <v>57.14</v>
      </c>
      <c r="X1190" s="57">
        <v>34.29</v>
      </c>
      <c r="Y1190" s="57">
        <v>14.29</v>
      </c>
      <c r="Z1190" s="57">
        <v>51.43</v>
      </c>
      <c r="AA1190" s="57">
        <v>0</v>
      </c>
      <c r="AB1190" s="57">
        <v>12.5</v>
      </c>
      <c r="AC1190" s="57">
        <v>1</v>
      </c>
      <c r="AD1190" s="57">
        <v>13</v>
      </c>
      <c r="AE1190" s="57">
        <v>100</v>
      </c>
      <c r="AF1190" s="57">
        <v>61.54</v>
      </c>
      <c r="AI1190" s="45">
        <f t="shared" si="272"/>
        <v>-2.2859999999999996</v>
      </c>
      <c r="AJ1190" s="46">
        <f t="shared" si="273"/>
        <v>2.2859999999999996</v>
      </c>
      <c r="AK1190" s="63" t="str">
        <f t="shared" si="274"/>
        <v>Y</v>
      </c>
      <c r="AL1190" s="63" t="str">
        <f t="shared" si="275"/>
        <v>N</v>
      </c>
      <c r="AM1190" s="44" t="str">
        <f t="shared" si="276"/>
        <v>Loss</v>
      </c>
      <c r="AN1190" s="44" t="str">
        <f t="shared" si="277"/>
        <v>Loss</v>
      </c>
      <c r="AO1190" s="44" t="str">
        <f t="shared" si="278"/>
        <v>Win</v>
      </c>
      <c r="AP1190" s="44">
        <f t="shared" si="279"/>
        <v>-50</v>
      </c>
      <c r="AQ1190" s="44">
        <f t="shared" si="280"/>
        <v>-50</v>
      </c>
      <c r="AR1190" s="44">
        <f t="shared" si="281"/>
        <v>257.5</v>
      </c>
      <c r="AS1190" s="99" t="str">
        <f t="shared" si="282"/>
        <v>+</v>
      </c>
      <c r="AT1190" s="99" t="str">
        <f t="shared" si="283"/>
        <v>n/a</v>
      </c>
      <c r="AU1190" s="99" t="str">
        <f t="shared" si="284"/>
        <v>-</v>
      </c>
      <c r="AV1190" s="99" t="str">
        <f t="shared" si="285"/>
        <v>-</v>
      </c>
      <c r="AW1190" s="99" t="str">
        <f t="shared" si="286"/>
        <v>-</v>
      </c>
    </row>
    <row r="1191" spans="1:49" ht="15">
      <c r="A1191" s="56">
        <v>43624</v>
      </c>
      <c r="B1191" s="57" t="s">
        <v>272</v>
      </c>
      <c r="C1191" s="57" t="s">
        <v>286</v>
      </c>
      <c r="D1191" s="57" t="s">
        <v>3545</v>
      </c>
      <c r="E1191" s="57" t="s">
        <v>2276</v>
      </c>
      <c r="F1191" s="57" t="s">
        <v>2026</v>
      </c>
      <c r="G1191" s="57">
        <v>10</v>
      </c>
      <c r="H1191" s="57">
        <v>1</v>
      </c>
      <c r="I1191" s="57">
        <v>1.1200000000000001</v>
      </c>
      <c r="J1191" s="57">
        <v>8.1300000000000008</v>
      </c>
      <c r="K1191" s="57">
        <v>11.88</v>
      </c>
      <c r="L1191" s="57">
        <v>-10.76</v>
      </c>
      <c r="M1191" s="57">
        <v>62</v>
      </c>
      <c r="N1191" s="57">
        <v>35</v>
      </c>
      <c r="O1191" s="57">
        <v>0</v>
      </c>
      <c r="P1191" s="57">
        <v>31</v>
      </c>
      <c r="Q1191" s="57">
        <v>16</v>
      </c>
      <c r="R1191" s="57">
        <v>0</v>
      </c>
      <c r="S1191" s="57">
        <v>0</v>
      </c>
      <c r="T1191" s="57">
        <v>0</v>
      </c>
      <c r="U1191" s="57">
        <v>46.77</v>
      </c>
      <c r="V1191" s="57">
        <v>17.739999999999998</v>
      </c>
      <c r="W1191" s="57">
        <v>35.479999999999997</v>
      </c>
      <c r="X1191" s="57">
        <v>37.14</v>
      </c>
      <c r="Y1191" s="57">
        <v>5.71</v>
      </c>
      <c r="Z1191" s="57">
        <v>57.14</v>
      </c>
      <c r="AA1191" s="57">
        <v>45.16</v>
      </c>
      <c r="AB1191" s="57">
        <v>31.25</v>
      </c>
      <c r="AC1191" s="57">
        <v>35</v>
      </c>
      <c r="AD1191" s="57">
        <v>18</v>
      </c>
      <c r="AE1191" s="57">
        <v>60</v>
      </c>
      <c r="AF1191" s="57">
        <v>61.11</v>
      </c>
      <c r="AI1191" s="45">
        <f t="shared" si="272"/>
        <v>7.4610000000000003</v>
      </c>
      <c r="AJ1191" s="46">
        <f t="shared" si="273"/>
        <v>-7.4610000000000003</v>
      </c>
      <c r="AK1191" s="63" t="str">
        <f t="shared" si="274"/>
        <v>N</v>
      </c>
      <c r="AL1191" s="63" t="str">
        <f t="shared" si="275"/>
        <v>N</v>
      </c>
      <c r="AM1191" s="44" t="str">
        <f t="shared" si="276"/>
        <v>Win</v>
      </c>
      <c r="AN1191" s="44" t="str">
        <f t="shared" si="277"/>
        <v>Loss</v>
      </c>
      <c r="AO1191" s="44" t="str">
        <f t="shared" si="278"/>
        <v>Loss</v>
      </c>
      <c r="AP1191" s="44">
        <f t="shared" si="279"/>
        <v>6.0000000000000071</v>
      </c>
      <c r="AQ1191" s="44">
        <f t="shared" si="280"/>
        <v>-50</v>
      </c>
      <c r="AR1191" s="44">
        <f t="shared" si="281"/>
        <v>-50</v>
      </c>
      <c r="AS1191" s="99" t="str">
        <f t="shared" si="282"/>
        <v>+</v>
      </c>
      <c r="AT1191" s="99" t="str">
        <f t="shared" si="283"/>
        <v>n/a</v>
      </c>
      <c r="AU1191" s="99" t="str">
        <f t="shared" si="284"/>
        <v>+</v>
      </c>
      <c r="AV1191" s="99" t="str">
        <f t="shared" si="285"/>
        <v>+</v>
      </c>
      <c r="AW1191" s="99" t="str">
        <f t="shared" si="286"/>
        <v>+</v>
      </c>
    </row>
    <row r="1192" spans="1:49" ht="15">
      <c r="A1192" s="56">
        <v>43624</v>
      </c>
      <c r="B1192" s="57" t="s">
        <v>272</v>
      </c>
      <c r="C1192" s="57" t="s">
        <v>286</v>
      </c>
      <c r="D1192" s="57" t="s">
        <v>3546</v>
      </c>
      <c r="E1192" s="57" t="s">
        <v>2029</v>
      </c>
      <c r="F1192" s="57" t="s">
        <v>2062</v>
      </c>
      <c r="G1192" s="57">
        <v>1</v>
      </c>
      <c r="H1192" s="57">
        <v>5</v>
      </c>
      <c r="I1192" s="57">
        <v>3.58</v>
      </c>
      <c r="J1192" s="57">
        <v>5.0599999999999996</v>
      </c>
      <c r="K1192" s="57">
        <v>1.58</v>
      </c>
      <c r="L1192" s="57">
        <v>2</v>
      </c>
      <c r="M1192" s="57">
        <v>10</v>
      </c>
      <c r="N1192" s="57">
        <v>64</v>
      </c>
      <c r="O1192" s="57">
        <v>0</v>
      </c>
      <c r="P1192" s="57">
        <v>6</v>
      </c>
      <c r="Q1192" s="57">
        <v>30</v>
      </c>
      <c r="R1192" s="57">
        <v>0</v>
      </c>
      <c r="S1192" s="57">
        <v>0</v>
      </c>
      <c r="T1192" s="57">
        <v>0</v>
      </c>
      <c r="U1192" s="57">
        <v>20</v>
      </c>
      <c r="V1192" s="57">
        <v>10</v>
      </c>
      <c r="W1192" s="57">
        <v>70</v>
      </c>
      <c r="X1192" s="57">
        <v>50</v>
      </c>
      <c r="Y1192" s="57">
        <v>18.75</v>
      </c>
      <c r="Z1192" s="57">
        <v>31.25</v>
      </c>
      <c r="AA1192" s="57">
        <v>33.33</v>
      </c>
      <c r="AB1192" s="57">
        <v>43.33</v>
      </c>
      <c r="AC1192" s="57">
        <v>2</v>
      </c>
      <c r="AD1192" s="57">
        <v>39</v>
      </c>
      <c r="AE1192" s="57">
        <v>100</v>
      </c>
      <c r="AF1192" s="57">
        <v>53.85</v>
      </c>
      <c r="AI1192" s="45">
        <f t="shared" si="272"/>
        <v>-14.625</v>
      </c>
      <c r="AJ1192" s="46">
        <f t="shared" si="273"/>
        <v>14.625</v>
      </c>
      <c r="AK1192" s="63" t="str">
        <f t="shared" si="274"/>
        <v>N</v>
      </c>
      <c r="AL1192" s="63" t="str">
        <f t="shared" si="275"/>
        <v>N</v>
      </c>
      <c r="AM1192" s="44" t="str">
        <f t="shared" si="276"/>
        <v>Loss</v>
      </c>
      <c r="AN1192" s="44" t="str">
        <f t="shared" si="277"/>
        <v>Loss</v>
      </c>
      <c r="AO1192" s="44" t="str">
        <f t="shared" si="278"/>
        <v>Win</v>
      </c>
      <c r="AP1192" s="44">
        <f t="shared" si="279"/>
        <v>-50</v>
      </c>
      <c r="AQ1192" s="44">
        <f t="shared" si="280"/>
        <v>-50</v>
      </c>
      <c r="AR1192" s="44">
        <f t="shared" si="281"/>
        <v>29</v>
      </c>
      <c r="AS1192" s="99" t="str">
        <f t="shared" si="282"/>
        <v>-</v>
      </c>
      <c r="AT1192" s="99" t="str">
        <f t="shared" si="283"/>
        <v>n/a</v>
      </c>
      <c r="AU1192" s="99" t="str">
        <f t="shared" si="284"/>
        <v>-</v>
      </c>
      <c r="AV1192" s="99" t="str">
        <f t="shared" si="285"/>
        <v>-</v>
      </c>
      <c r="AW1192" s="99" t="str">
        <f t="shared" si="286"/>
        <v>-</v>
      </c>
    </row>
    <row r="1193" spans="1:49" ht="15">
      <c r="A1193" s="56">
        <v>43624</v>
      </c>
      <c r="B1193" s="57" t="s">
        <v>272</v>
      </c>
      <c r="C1193" s="57" t="s">
        <v>406</v>
      </c>
      <c r="D1193" s="57" t="s">
        <v>3547</v>
      </c>
      <c r="E1193" s="57" t="s">
        <v>2282</v>
      </c>
      <c r="F1193" s="57" t="s">
        <v>2279</v>
      </c>
      <c r="G1193" s="57">
        <v>3</v>
      </c>
      <c r="H1193" s="57">
        <v>1</v>
      </c>
      <c r="I1193" s="57">
        <v>1.7</v>
      </c>
      <c r="J1193" s="57">
        <v>4.18</v>
      </c>
      <c r="K1193" s="57">
        <v>3.67</v>
      </c>
      <c r="L1193" s="57">
        <v>-1.97</v>
      </c>
      <c r="M1193" s="57">
        <v>36</v>
      </c>
      <c r="N1193" s="57">
        <v>34</v>
      </c>
      <c r="O1193" s="57">
        <v>2</v>
      </c>
      <c r="P1193" s="57">
        <v>17</v>
      </c>
      <c r="Q1193" s="57">
        <v>17</v>
      </c>
      <c r="R1193" s="57">
        <v>0</v>
      </c>
      <c r="S1193" s="57">
        <v>100</v>
      </c>
      <c r="T1193" s="57">
        <v>0</v>
      </c>
      <c r="U1193" s="57">
        <v>38.89</v>
      </c>
      <c r="V1193" s="57">
        <v>16.670000000000002</v>
      </c>
      <c r="W1193" s="57">
        <v>44.44</v>
      </c>
      <c r="X1193" s="57">
        <v>29.41</v>
      </c>
      <c r="Y1193" s="57">
        <v>38.24</v>
      </c>
      <c r="Z1193" s="57">
        <v>32.35</v>
      </c>
      <c r="AA1193" s="57">
        <v>47.06</v>
      </c>
      <c r="AB1193" s="57">
        <v>35.29</v>
      </c>
      <c r="AC1193" s="57">
        <v>14</v>
      </c>
      <c r="AD1193" s="57">
        <v>20</v>
      </c>
      <c r="AE1193" s="57">
        <v>42.86</v>
      </c>
      <c r="AF1193" s="57">
        <v>30</v>
      </c>
      <c r="AI1193" s="45">
        <f t="shared" si="272"/>
        <v>7.3209999999999997</v>
      </c>
      <c r="AJ1193" s="46">
        <f t="shared" si="273"/>
        <v>12.679</v>
      </c>
      <c r="AK1193" s="63" t="str">
        <f t="shared" si="274"/>
        <v>N</v>
      </c>
      <c r="AL1193" s="63" t="str">
        <f t="shared" si="275"/>
        <v>N</v>
      </c>
      <c r="AM1193" s="44" t="str">
        <f t="shared" si="276"/>
        <v>Win</v>
      </c>
      <c r="AN1193" s="44" t="str">
        <f t="shared" si="277"/>
        <v>Loss</v>
      </c>
      <c r="AO1193" s="44" t="str">
        <f t="shared" si="278"/>
        <v>Loss</v>
      </c>
      <c r="AP1193" s="44">
        <f t="shared" si="279"/>
        <v>35</v>
      </c>
      <c r="AQ1193" s="44">
        <f t="shared" si="280"/>
        <v>-50</v>
      </c>
      <c r="AR1193" s="44">
        <f t="shared" si="281"/>
        <v>-50</v>
      </c>
      <c r="AS1193" s="99" t="str">
        <f t="shared" si="282"/>
        <v>+</v>
      </c>
      <c r="AT1193" s="99" t="str">
        <f t="shared" si="283"/>
        <v>-</v>
      </c>
      <c r="AU1193" s="99" t="str">
        <f t="shared" si="284"/>
        <v>+</v>
      </c>
      <c r="AV1193" s="99" t="str">
        <f t="shared" si="285"/>
        <v>+</v>
      </c>
      <c r="AW1193" s="99" t="str">
        <f t="shared" si="286"/>
        <v>+</v>
      </c>
    </row>
    <row r="1194" spans="1:49" ht="15">
      <c r="A1194" s="56">
        <v>43624</v>
      </c>
      <c r="B1194" s="57" t="s">
        <v>461</v>
      </c>
      <c r="C1194" s="57" t="s">
        <v>1938</v>
      </c>
      <c r="D1194" s="57" t="s">
        <v>3548</v>
      </c>
      <c r="E1194" s="57" t="s">
        <v>2285</v>
      </c>
      <c r="F1194" s="57" t="s">
        <v>2033</v>
      </c>
      <c r="G1194" s="57">
        <v>4</v>
      </c>
      <c r="H1194" s="57">
        <v>1</v>
      </c>
      <c r="I1194" s="57">
        <v>1.62</v>
      </c>
      <c r="J1194" s="57">
        <v>4.32</v>
      </c>
      <c r="K1194" s="57">
        <v>4.13</v>
      </c>
      <c r="L1194" s="57">
        <v>-2.5099999999999998</v>
      </c>
      <c r="M1194" s="57">
        <v>26</v>
      </c>
      <c r="N1194" s="57">
        <v>25</v>
      </c>
      <c r="O1194" s="57">
        <v>2</v>
      </c>
      <c r="P1194" s="57">
        <v>14</v>
      </c>
      <c r="Q1194" s="57">
        <v>14</v>
      </c>
      <c r="R1194" s="57">
        <v>50</v>
      </c>
      <c r="S1194" s="57">
        <v>50</v>
      </c>
      <c r="T1194" s="57">
        <v>0</v>
      </c>
      <c r="U1194" s="57">
        <v>73.08</v>
      </c>
      <c r="V1194" s="57">
        <v>11.54</v>
      </c>
      <c r="W1194" s="57">
        <v>15.38</v>
      </c>
      <c r="X1194" s="57">
        <v>52</v>
      </c>
      <c r="Y1194" s="57">
        <v>24</v>
      </c>
      <c r="Z1194" s="57">
        <v>24</v>
      </c>
      <c r="AA1194" s="57">
        <v>85.71</v>
      </c>
      <c r="AB1194" s="57">
        <v>42.86</v>
      </c>
      <c r="AC1194" s="57">
        <v>21</v>
      </c>
      <c r="AD1194" s="57">
        <v>16</v>
      </c>
      <c r="AE1194" s="57">
        <v>80.95</v>
      </c>
      <c r="AF1194" s="57">
        <v>75</v>
      </c>
      <c r="AI1194" s="45">
        <f t="shared" si="272"/>
        <v>24.693999999999999</v>
      </c>
      <c r="AJ1194" s="46">
        <f t="shared" si="273"/>
        <v>-14.693999999999999</v>
      </c>
      <c r="AK1194" s="63" t="str">
        <f t="shared" si="274"/>
        <v>Y</v>
      </c>
      <c r="AL1194" s="63" t="str">
        <f t="shared" si="275"/>
        <v>N</v>
      </c>
      <c r="AM1194" s="44" t="str">
        <f t="shared" si="276"/>
        <v>Win</v>
      </c>
      <c r="AN1194" s="44" t="str">
        <f t="shared" si="277"/>
        <v>Loss</v>
      </c>
      <c r="AO1194" s="44" t="str">
        <f t="shared" si="278"/>
        <v>Loss</v>
      </c>
      <c r="AP1194" s="44">
        <f t="shared" si="279"/>
        <v>31</v>
      </c>
      <c r="AQ1194" s="44">
        <f t="shared" si="280"/>
        <v>-50</v>
      </c>
      <c r="AR1194" s="44">
        <f t="shared" si="281"/>
        <v>-50</v>
      </c>
      <c r="AS1194" s="99" t="str">
        <f t="shared" si="282"/>
        <v>+</v>
      </c>
      <c r="AT1194" s="99" t="str">
        <f t="shared" si="283"/>
        <v>+</v>
      </c>
      <c r="AU1194" s="99" t="str">
        <f t="shared" si="284"/>
        <v>+</v>
      </c>
      <c r="AV1194" s="99" t="str">
        <f t="shared" si="285"/>
        <v>+</v>
      </c>
      <c r="AW1194" s="99" t="str">
        <f t="shared" si="286"/>
        <v>+</v>
      </c>
    </row>
    <row r="1195" spans="1:49" ht="15">
      <c r="A1195" s="56">
        <v>43624</v>
      </c>
      <c r="B1195" s="57" t="s">
        <v>461</v>
      </c>
      <c r="C1195" s="57" t="s">
        <v>1938</v>
      </c>
      <c r="D1195" s="57" t="s">
        <v>3549</v>
      </c>
      <c r="E1195" s="57" t="s">
        <v>2288</v>
      </c>
      <c r="F1195" s="57" t="s">
        <v>2034</v>
      </c>
      <c r="G1195" s="57">
        <v>1</v>
      </c>
      <c r="H1195" s="57">
        <v>1</v>
      </c>
      <c r="I1195" s="57">
        <v>2.33</v>
      </c>
      <c r="J1195" s="57">
        <v>3.26</v>
      </c>
      <c r="K1195" s="57">
        <v>2.83</v>
      </c>
      <c r="L1195" s="57">
        <v>-0.5</v>
      </c>
      <c r="M1195" s="57">
        <v>27</v>
      </c>
      <c r="N1195" s="57">
        <v>21</v>
      </c>
      <c r="O1195" s="57">
        <v>1</v>
      </c>
      <c r="P1195" s="57">
        <v>12</v>
      </c>
      <c r="Q1195" s="57">
        <v>9</v>
      </c>
      <c r="R1195" s="57">
        <v>0</v>
      </c>
      <c r="S1195" s="57">
        <v>0</v>
      </c>
      <c r="T1195" s="57">
        <v>100</v>
      </c>
      <c r="U1195" s="57">
        <v>48.15</v>
      </c>
      <c r="V1195" s="57">
        <v>7.41</v>
      </c>
      <c r="W1195" s="57">
        <v>44.44</v>
      </c>
      <c r="X1195" s="57">
        <v>28.57</v>
      </c>
      <c r="Y1195" s="57">
        <v>28.57</v>
      </c>
      <c r="Z1195" s="57">
        <v>42.86</v>
      </c>
      <c r="AA1195" s="57">
        <v>58.33</v>
      </c>
      <c r="AB1195" s="57">
        <v>22.22</v>
      </c>
      <c r="AC1195" s="57">
        <v>14</v>
      </c>
      <c r="AD1195" s="57">
        <v>8</v>
      </c>
      <c r="AE1195" s="57">
        <v>85.71</v>
      </c>
      <c r="AF1195" s="57">
        <v>37.5</v>
      </c>
      <c r="AI1195" s="45">
        <f t="shared" si="272"/>
        <v>-28.515999999999991</v>
      </c>
      <c r="AJ1195" s="46">
        <f t="shared" si="273"/>
        <v>28.515999999999991</v>
      </c>
      <c r="AK1195" s="63" t="str">
        <f t="shared" si="274"/>
        <v>Y</v>
      </c>
      <c r="AL1195" s="63" t="str">
        <f t="shared" si="275"/>
        <v>N</v>
      </c>
      <c r="AM1195" s="44" t="str">
        <f t="shared" si="276"/>
        <v>Loss</v>
      </c>
      <c r="AN1195" s="44" t="str">
        <f t="shared" si="277"/>
        <v>Win</v>
      </c>
      <c r="AO1195" s="44" t="str">
        <f t="shared" si="278"/>
        <v>Loss</v>
      </c>
      <c r="AP1195" s="44">
        <f t="shared" si="279"/>
        <v>-50</v>
      </c>
      <c r="AQ1195" s="44">
        <f t="shared" si="280"/>
        <v>113</v>
      </c>
      <c r="AR1195" s="44">
        <f t="shared" si="281"/>
        <v>-50</v>
      </c>
      <c r="AS1195" s="99" t="str">
        <f t="shared" si="282"/>
        <v>+</v>
      </c>
      <c r="AT1195" s="99" t="str">
        <f t="shared" si="283"/>
        <v>-</v>
      </c>
      <c r="AU1195" s="99" t="str">
        <f t="shared" si="284"/>
        <v>+</v>
      </c>
      <c r="AV1195" s="99" t="str">
        <f t="shared" si="285"/>
        <v>+</v>
      </c>
      <c r="AW1195" s="99" t="str">
        <f t="shared" si="286"/>
        <v>-</v>
      </c>
    </row>
    <row r="1196" spans="1:49" ht="15">
      <c r="A1196" s="56">
        <v>43624</v>
      </c>
      <c r="B1196" s="57" t="s">
        <v>461</v>
      </c>
      <c r="C1196" s="57" t="s">
        <v>1938</v>
      </c>
      <c r="D1196" s="57" t="s">
        <v>3550</v>
      </c>
      <c r="E1196" s="57" t="s">
        <v>1941</v>
      </c>
      <c r="F1196" s="57" t="s">
        <v>2290</v>
      </c>
      <c r="G1196" s="57">
        <v>6</v>
      </c>
      <c r="H1196" s="57">
        <v>2</v>
      </c>
      <c r="I1196" s="57">
        <v>1.55</v>
      </c>
      <c r="J1196" s="57">
        <v>4.0199999999999996</v>
      </c>
      <c r="K1196" s="57">
        <v>5.0199999999999996</v>
      </c>
      <c r="L1196" s="57">
        <v>-3.47</v>
      </c>
      <c r="M1196" s="57">
        <v>23</v>
      </c>
      <c r="N1196" s="57">
        <v>24</v>
      </c>
      <c r="O1196" s="57">
        <v>2</v>
      </c>
      <c r="P1196" s="57">
        <v>11</v>
      </c>
      <c r="Q1196" s="57">
        <v>12</v>
      </c>
      <c r="R1196" s="57">
        <v>0</v>
      </c>
      <c r="S1196" s="57">
        <v>100</v>
      </c>
      <c r="T1196" s="57">
        <v>0</v>
      </c>
      <c r="U1196" s="57">
        <v>26.09</v>
      </c>
      <c r="V1196" s="57">
        <v>13.04</v>
      </c>
      <c r="W1196" s="57">
        <v>60.87</v>
      </c>
      <c r="X1196" s="57">
        <v>20.83</v>
      </c>
      <c r="Y1196" s="57">
        <v>16.670000000000002</v>
      </c>
      <c r="Z1196" s="57">
        <v>62.5</v>
      </c>
      <c r="AA1196" s="57">
        <v>27.27</v>
      </c>
      <c r="AB1196" s="57">
        <v>16.670000000000002</v>
      </c>
      <c r="AC1196" s="57">
        <v>7</v>
      </c>
      <c r="AD1196" s="57">
        <v>5</v>
      </c>
      <c r="AE1196" s="57">
        <v>57.14</v>
      </c>
      <c r="AF1196" s="57">
        <v>80</v>
      </c>
      <c r="AI1196" s="45">
        <f t="shared" si="272"/>
        <v>11.014999999999999</v>
      </c>
      <c r="AJ1196" s="46">
        <f t="shared" si="273"/>
        <v>8.9849999999999994</v>
      </c>
      <c r="AK1196" s="63" t="str">
        <f t="shared" si="274"/>
        <v>N</v>
      </c>
      <c r="AL1196" s="63" t="str">
        <f t="shared" si="275"/>
        <v>N</v>
      </c>
      <c r="AM1196" s="44" t="str">
        <f t="shared" si="276"/>
        <v>Win</v>
      </c>
      <c r="AN1196" s="44" t="str">
        <f t="shared" si="277"/>
        <v>Loss</v>
      </c>
      <c r="AO1196" s="44" t="str">
        <f t="shared" si="278"/>
        <v>Loss</v>
      </c>
      <c r="AP1196" s="44">
        <f t="shared" si="279"/>
        <v>27.5</v>
      </c>
      <c r="AQ1196" s="44">
        <f t="shared" si="280"/>
        <v>-50</v>
      </c>
      <c r="AR1196" s="44">
        <f t="shared" si="281"/>
        <v>-50</v>
      </c>
      <c r="AS1196" s="99" t="str">
        <f t="shared" si="282"/>
        <v>+</v>
      </c>
      <c r="AT1196" s="99" t="str">
        <f t="shared" si="283"/>
        <v>-</v>
      </c>
      <c r="AU1196" s="99" t="str">
        <f t="shared" si="284"/>
        <v>+</v>
      </c>
      <c r="AV1196" s="99" t="str">
        <f t="shared" si="285"/>
        <v>+</v>
      </c>
      <c r="AW1196" s="99" t="str">
        <f t="shared" si="286"/>
        <v>+</v>
      </c>
    </row>
    <row r="1197" spans="1:49" ht="15">
      <c r="A1197" s="56">
        <v>43624</v>
      </c>
      <c r="B1197" s="57" t="s">
        <v>461</v>
      </c>
      <c r="C1197" s="57" t="s">
        <v>1151</v>
      </c>
      <c r="D1197" s="57" t="s">
        <v>3551</v>
      </c>
      <c r="E1197" s="57" t="s">
        <v>2459</v>
      </c>
      <c r="F1197" s="57" t="s">
        <v>2455</v>
      </c>
      <c r="G1197" s="57">
        <v>3</v>
      </c>
      <c r="H1197" s="57">
        <v>2</v>
      </c>
      <c r="I1197" s="57">
        <v>1.32</v>
      </c>
      <c r="J1197" s="57">
        <v>5.0599999999999996</v>
      </c>
      <c r="K1197" s="57">
        <v>6.59</v>
      </c>
      <c r="L1197" s="57">
        <v>-5.27</v>
      </c>
      <c r="M1197" s="57">
        <v>23</v>
      </c>
      <c r="N1197" s="57">
        <v>22</v>
      </c>
      <c r="O1197" s="57">
        <v>0</v>
      </c>
      <c r="P1197" s="57">
        <v>12</v>
      </c>
      <c r="Q1197" s="57">
        <v>10</v>
      </c>
      <c r="R1197" s="57">
        <v>0</v>
      </c>
      <c r="S1197" s="57">
        <v>0</v>
      </c>
      <c r="T1197" s="57">
        <v>0</v>
      </c>
      <c r="U1197" s="57">
        <v>21.74</v>
      </c>
      <c r="V1197" s="57">
        <v>13.04</v>
      </c>
      <c r="W1197" s="57">
        <v>65.22</v>
      </c>
      <c r="X1197" s="57">
        <v>4.55</v>
      </c>
      <c r="Y1197" s="57">
        <v>18.18</v>
      </c>
      <c r="Z1197" s="57">
        <v>77.27</v>
      </c>
      <c r="AA1197" s="57">
        <v>25</v>
      </c>
      <c r="AB1197" s="57">
        <v>0</v>
      </c>
      <c r="AC1197" s="57">
        <v>2</v>
      </c>
      <c r="AD1197" s="57">
        <v>1</v>
      </c>
      <c r="AE1197" s="57">
        <v>0</v>
      </c>
      <c r="AF1197" s="57">
        <v>0</v>
      </c>
      <c r="AI1197" s="45">
        <f t="shared" si="272"/>
        <v>5.3340000000000014</v>
      </c>
      <c r="AJ1197" s="46">
        <f t="shared" si="273"/>
        <v>-5.3340000000000014</v>
      </c>
      <c r="AK1197" s="63" t="str">
        <f t="shared" si="274"/>
        <v>N</v>
      </c>
      <c r="AL1197" s="63" t="str">
        <f t="shared" si="275"/>
        <v>N</v>
      </c>
      <c r="AM1197" s="44" t="str">
        <f t="shared" si="276"/>
        <v>Win</v>
      </c>
      <c r="AN1197" s="44" t="str">
        <f t="shared" si="277"/>
        <v>Loss</v>
      </c>
      <c r="AO1197" s="44" t="str">
        <f t="shared" si="278"/>
        <v>Loss</v>
      </c>
      <c r="AP1197" s="44">
        <f t="shared" si="279"/>
        <v>16</v>
      </c>
      <c r="AQ1197" s="44">
        <f t="shared" si="280"/>
        <v>-50</v>
      </c>
      <c r="AR1197" s="44">
        <f t="shared" si="281"/>
        <v>-50</v>
      </c>
      <c r="AS1197" s="99" t="str">
        <f t="shared" si="282"/>
        <v>+</v>
      </c>
      <c r="AT1197" s="99" t="str">
        <f t="shared" si="283"/>
        <v>n/a</v>
      </c>
      <c r="AU1197" s="99" t="str">
        <f t="shared" si="284"/>
        <v>+</v>
      </c>
      <c r="AV1197" s="99" t="str">
        <f t="shared" si="285"/>
        <v>+</v>
      </c>
      <c r="AW1197" s="99" t="str">
        <f t="shared" si="286"/>
        <v>+</v>
      </c>
    </row>
    <row r="1198" spans="1:49" ht="15">
      <c r="A1198" s="56">
        <v>43624</v>
      </c>
      <c r="B1198" s="57" t="s">
        <v>461</v>
      </c>
      <c r="C1198" s="57" t="s">
        <v>1151</v>
      </c>
      <c r="D1198" s="57" t="s">
        <v>3552</v>
      </c>
      <c r="E1198" s="57" t="s">
        <v>3553</v>
      </c>
      <c r="F1198" s="57" t="s">
        <v>2296</v>
      </c>
      <c r="G1198" s="57">
        <v>2</v>
      </c>
      <c r="H1198" s="57">
        <v>1</v>
      </c>
      <c r="I1198" s="57">
        <v>3.29</v>
      </c>
      <c r="J1198" s="57">
        <v>3.6</v>
      </c>
      <c r="K1198" s="57">
        <v>1.94</v>
      </c>
      <c r="L1198" s="57">
        <v>1.35</v>
      </c>
      <c r="M1198" s="57">
        <v>27</v>
      </c>
      <c r="N1198" s="57">
        <v>28</v>
      </c>
      <c r="O1198" s="57">
        <v>1</v>
      </c>
      <c r="P1198" s="57">
        <v>16</v>
      </c>
      <c r="Q1198" s="57">
        <v>14</v>
      </c>
      <c r="R1198" s="57">
        <v>0</v>
      </c>
      <c r="S1198" s="57">
        <v>0</v>
      </c>
      <c r="T1198" s="57">
        <v>100</v>
      </c>
      <c r="U1198" s="57">
        <v>59.26</v>
      </c>
      <c r="V1198" s="57">
        <v>7.41</v>
      </c>
      <c r="W1198" s="57">
        <v>33.33</v>
      </c>
      <c r="X1198" s="57">
        <v>57.14</v>
      </c>
      <c r="Y1198" s="57">
        <v>25</v>
      </c>
      <c r="Z1198" s="57">
        <v>17.86</v>
      </c>
      <c r="AA1198" s="57">
        <v>68.75</v>
      </c>
      <c r="AB1198" s="57">
        <v>42.86</v>
      </c>
      <c r="AC1198" s="57">
        <v>18</v>
      </c>
      <c r="AD1198" s="57">
        <v>22</v>
      </c>
      <c r="AE1198" s="57">
        <v>77.78</v>
      </c>
      <c r="AF1198" s="57">
        <v>63.64</v>
      </c>
      <c r="AI1198" s="45">
        <f t="shared" si="272"/>
        <v>-34.429000000000002</v>
      </c>
      <c r="AJ1198" s="46">
        <f t="shared" si="273"/>
        <v>34.429000000000002</v>
      </c>
      <c r="AK1198" s="63" t="str">
        <f t="shared" si="274"/>
        <v>N</v>
      </c>
      <c r="AL1198" s="63" t="str">
        <f t="shared" si="275"/>
        <v>N</v>
      </c>
      <c r="AM1198" s="44" t="str">
        <f t="shared" si="276"/>
        <v>Win</v>
      </c>
      <c r="AN1198" s="44" t="str">
        <f t="shared" si="277"/>
        <v>Loss</v>
      </c>
      <c r="AO1198" s="44" t="str">
        <f t="shared" si="278"/>
        <v>Loss</v>
      </c>
      <c r="AP1198" s="44">
        <f t="shared" si="279"/>
        <v>114.5</v>
      </c>
      <c r="AQ1198" s="44">
        <f t="shared" si="280"/>
        <v>-50</v>
      </c>
      <c r="AR1198" s="44">
        <f t="shared" si="281"/>
        <v>-50</v>
      </c>
      <c r="AS1198" s="99" t="str">
        <f t="shared" si="282"/>
        <v>-</v>
      </c>
      <c r="AT1198" s="99" t="str">
        <f t="shared" si="283"/>
        <v>-</v>
      </c>
      <c r="AU1198" s="99" t="str">
        <f t="shared" si="284"/>
        <v>+</v>
      </c>
      <c r="AV1198" s="99" t="str">
        <f t="shared" si="285"/>
        <v>+</v>
      </c>
      <c r="AW1198" s="99" t="str">
        <f t="shared" si="286"/>
        <v>-</v>
      </c>
    </row>
    <row r="1199" spans="1:49" ht="15">
      <c r="A1199" s="56">
        <v>43624</v>
      </c>
      <c r="B1199" s="57" t="s">
        <v>420</v>
      </c>
      <c r="C1199" s="57" t="s">
        <v>1034</v>
      </c>
      <c r="D1199" s="57" t="s">
        <v>3554</v>
      </c>
      <c r="E1199" s="57" t="s">
        <v>1037</v>
      </c>
      <c r="F1199" s="57" t="s">
        <v>1181</v>
      </c>
      <c r="G1199" s="57">
        <v>0</v>
      </c>
      <c r="H1199" s="57">
        <v>0</v>
      </c>
      <c r="I1199" s="57">
        <v>3.87</v>
      </c>
      <c r="J1199" s="57">
        <v>3.8</v>
      </c>
      <c r="K1199" s="57">
        <v>1.77</v>
      </c>
      <c r="L1199" s="57">
        <v>2.1</v>
      </c>
      <c r="M1199" s="57">
        <v>44</v>
      </c>
      <c r="N1199" s="57">
        <v>39</v>
      </c>
      <c r="O1199" s="57">
        <v>2</v>
      </c>
      <c r="P1199" s="57">
        <v>23</v>
      </c>
      <c r="Q1199" s="57">
        <v>21</v>
      </c>
      <c r="R1199" s="57">
        <v>0</v>
      </c>
      <c r="S1199" s="57">
        <v>100</v>
      </c>
      <c r="T1199" s="57">
        <v>0</v>
      </c>
      <c r="U1199" s="57">
        <v>27.27</v>
      </c>
      <c r="V1199" s="57">
        <v>43.18</v>
      </c>
      <c r="W1199" s="57">
        <v>29.55</v>
      </c>
      <c r="X1199" s="57">
        <v>33.33</v>
      </c>
      <c r="Y1199" s="57">
        <v>35.9</v>
      </c>
      <c r="Z1199" s="57">
        <v>30.77</v>
      </c>
      <c r="AA1199" s="57">
        <v>26.09</v>
      </c>
      <c r="AB1199" s="57">
        <v>23.81</v>
      </c>
      <c r="AC1199" s="57">
        <v>15</v>
      </c>
      <c r="AD1199" s="57">
        <v>26</v>
      </c>
      <c r="AE1199" s="57">
        <v>40</v>
      </c>
      <c r="AF1199" s="57">
        <v>46.15</v>
      </c>
      <c r="AI1199" s="45">
        <f t="shared" si="272"/>
        <v>9.7600000000000016</v>
      </c>
      <c r="AJ1199" s="46">
        <f t="shared" si="273"/>
        <v>10.239999999999998</v>
      </c>
      <c r="AK1199" s="63" t="str">
        <f t="shared" si="274"/>
        <v>N</v>
      </c>
      <c r="AL1199" s="63" t="str">
        <f t="shared" si="275"/>
        <v>N</v>
      </c>
      <c r="AM1199" s="44" t="str">
        <f t="shared" si="276"/>
        <v>Loss</v>
      </c>
      <c r="AN1199" s="44" t="str">
        <f t="shared" si="277"/>
        <v>Win</v>
      </c>
      <c r="AO1199" s="44" t="str">
        <f t="shared" si="278"/>
        <v>Loss</v>
      </c>
      <c r="AP1199" s="44">
        <f t="shared" si="279"/>
        <v>-50</v>
      </c>
      <c r="AQ1199" s="44">
        <f t="shared" si="280"/>
        <v>140</v>
      </c>
      <c r="AR1199" s="44">
        <f t="shared" si="281"/>
        <v>-50</v>
      </c>
      <c r="AS1199" s="99" t="str">
        <f t="shared" si="282"/>
        <v>-</v>
      </c>
      <c r="AT1199" s="99" t="str">
        <f t="shared" si="283"/>
        <v>-</v>
      </c>
      <c r="AU1199" s="99" t="str">
        <f t="shared" si="284"/>
        <v>-</v>
      </c>
      <c r="AV1199" s="99" t="str">
        <f t="shared" si="285"/>
        <v>+</v>
      </c>
      <c r="AW1199" s="99" t="str">
        <f t="shared" si="286"/>
        <v>+</v>
      </c>
    </row>
    <row r="1200" spans="1:49" ht="15">
      <c r="A1200" s="56">
        <v>43624</v>
      </c>
      <c r="B1200" s="57" t="s">
        <v>420</v>
      </c>
      <c r="C1200" s="57" t="s">
        <v>1034</v>
      </c>
      <c r="D1200" s="57" t="s">
        <v>3555</v>
      </c>
      <c r="E1200" s="57" t="s">
        <v>1370</v>
      </c>
      <c r="F1200" s="57" t="s">
        <v>1183</v>
      </c>
      <c r="G1200" s="57">
        <v>0</v>
      </c>
      <c r="H1200" s="57">
        <v>0</v>
      </c>
      <c r="I1200" s="57">
        <v>2.79</v>
      </c>
      <c r="J1200" s="57">
        <v>3.22</v>
      </c>
      <c r="K1200" s="57">
        <v>2.39</v>
      </c>
      <c r="L1200" s="57">
        <v>0.4</v>
      </c>
      <c r="M1200" s="57">
        <v>12</v>
      </c>
      <c r="N1200" s="57">
        <v>43</v>
      </c>
      <c r="O1200" s="57">
        <v>0</v>
      </c>
      <c r="P1200" s="57">
        <v>5</v>
      </c>
      <c r="Q1200" s="57">
        <v>22</v>
      </c>
      <c r="R1200" s="57">
        <v>0</v>
      </c>
      <c r="S1200" s="57">
        <v>0</v>
      </c>
      <c r="T1200" s="57">
        <v>0</v>
      </c>
      <c r="U1200" s="57">
        <v>33.33</v>
      </c>
      <c r="V1200" s="57">
        <v>16.670000000000002</v>
      </c>
      <c r="W1200" s="57">
        <v>50</v>
      </c>
      <c r="X1200" s="57">
        <v>32.56</v>
      </c>
      <c r="Y1200" s="57">
        <v>34.880000000000003</v>
      </c>
      <c r="Z1200" s="57">
        <v>32.56</v>
      </c>
      <c r="AA1200" s="57">
        <v>60</v>
      </c>
      <c r="AB1200" s="57">
        <v>36.36</v>
      </c>
      <c r="AC1200" s="57">
        <v>5</v>
      </c>
      <c r="AD1200" s="57">
        <v>17</v>
      </c>
      <c r="AE1200" s="57">
        <v>60</v>
      </c>
      <c r="AF1200" s="57">
        <v>47.06</v>
      </c>
      <c r="AI1200" s="45">
        <f t="shared" si="272"/>
        <v>-5.1550000000000011</v>
      </c>
      <c r="AJ1200" s="46">
        <f t="shared" si="273"/>
        <v>5.1550000000000011</v>
      </c>
      <c r="AK1200" s="63" t="str">
        <f t="shared" si="274"/>
        <v>N</v>
      </c>
      <c r="AL1200" s="63" t="str">
        <f t="shared" si="275"/>
        <v>N</v>
      </c>
      <c r="AM1200" s="44" t="str">
        <f t="shared" si="276"/>
        <v>Loss</v>
      </c>
      <c r="AN1200" s="44" t="str">
        <f t="shared" si="277"/>
        <v>Win</v>
      </c>
      <c r="AO1200" s="44" t="str">
        <f t="shared" si="278"/>
        <v>Loss</v>
      </c>
      <c r="AP1200" s="44">
        <f t="shared" si="279"/>
        <v>-50</v>
      </c>
      <c r="AQ1200" s="44">
        <f t="shared" si="280"/>
        <v>111</v>
      </c>
      <c r="AR1200" s="44">
        <f t="shared" si="281"/>
        <v>-50</v>
      </c>
      <c r="AS1200" s="99" t="str">
        <f t="shared" si="282"/>
        <v>-</v>
      </c>
      <c r="AT1200" s="99" t="str">
        <f t="shared" si="283"/>
        <v>n/a</v>
      </c>
      <c r="AU1200" s="99" t="str">
        <f t="shared" si="284"/>
        <v>+</v>
      </c>
      <c r="AV1200" s="99" t="str">
        <f t="shared" si="285"/>
        <v>+</v>
      </c>
      <c r="AW1200" s="99" t="str">
        <f t="shared" si="286"/>
        <v>-</v>
      </c>
    </row>
    <row r="1201" spans="1:49" ht="15">
      <c r="A1201" s="56">
        <v>43624</v>
      </c>
      <c r="B1201" s="57" t="s">
        <v>420</v>
      </c>
      <c r="C1201" s="57" t="s">
        <v>1034</v>
      </c>
      <c r="D1201" s="57" t="s">
        <v>3556</v>
      </c>
      <c r="E1201" s="57" t="s">
        <v>2807</v>
      </c>
      <c r="F1201" s="57" t="s">
        <v>1036</v>
      </c>
      <c r="G1201" s="57">
        <v>3</v>
      </c>
      <c r="H1201" s="57">
        <v>2</v>
      </c>
      <c r="I1201" s="57">
        <v>1.77</v>
      </c>
      <c r="J1201" s="57">
        <v>3.87</v>
      </c>
      <c r="K1201" s="57">
        <v>3.77</v>
      </c>
      <c r="L1201" s="57">
        <v>-2</v>
      </c>
      <c r="M1201" s="57">
        <v>40</v>
      </c>
      <c r="N1201" s="57">
        <v>39</v>
      </c>
      <c r="O1201" s="57">
        <v>2</v>
      </c>
      <c r="P1201" s="57">
        <v>20</v>
      </c>
      <c r="Q1201" s="57">
        <v>19</v>
      </c>
      <c r="R1201" s="57">
        <v>50</v>
      </c>
      <c r="S1201" s="57">
        <v>50</v>
      </c>
      <c r="T1201" s="57">
        <v>0</v>
      </c>
      <c r="U1201" s="57">
        <v>35</v>
      </c>
      <c r="V1201" s="57">
        <v>20</v>
      </c>
      <c r="W1201" s="57">
        <v>45</v>
      </c>
      <c r="X1201" s="57">
        <v>30.77</v>
      </c>
      <c r="Y1201" s="57">
        <v>23.08</v>
      </c>
      <c r="Z1201" s="57">
        <v>46.15</v>
      </c>
      <c r="AA1201" s="57">
        <v>55</v>
      </c>
      <c r="AB1201" s="57">
        <v>15.79</v>
      </c>
      <c r="AC1201" s="57">
        <v>15</v>
      </c>
      <c r="AD1201" s="57">
        <v>11</v>
      </c>
      <c r="AE1201" s="57">
        <v>53.33</v>
      </c>
      <c r="AF1201" s="57">
        <v>45.45</v>
      </c>
      <c r="AI1201" s="45">
        <f t="shared" si="272"/>
        <v>20.768000000000001</v>
      </c>
      <c r="AJ1201" s="46">
        <f t="shared" si="273"/>
        <v>-10.768000000000001</v>
      </c>
      <c r="AK1201" s="63" t="str">
        <f t="shared" si="274"/>
        <v>N</v>
      </c>
      <c r="AL1201" s="63" t="str">
        <f t="shared" si="275"/>
        <v>N</v>
      </c>
      <c r="AM1201" s="44" t="str">
        <f t="shared" si="276"/>
        <v>Win</v>
      </c>
      <c r="AN1201" s="44" t="str">
        <f t="shared" si="277"/>
        <v>Loss</v>
      </c>
      <c r="AO1201" s="44" t="str">
        <f t="shared" si="278"/>
        <v>Loss</v>
      </c>
      <c r="AP1201" s="44">
        <f t="shared" si="279"/>
        <v>38.5</v>
      </c>
      <c r="AQ1201" s="44">
        <f t="shared" si="280"/>
        <v>-50</v>
      </c>
      <c r="AR1201" s="44">
        <f t="shared" si="281"/>
        <v>-50</v>
      </c>
      <c r="AS1201" s="99" t="str">
        <f t="shared" si="282"/>
        <v>+</v>
      </c>
      <c r="AT1201" s="99" t="str">
        <f t="shared" si="283"/>
        <v>+</v>
      </c>
      <c r="AU1201" s="99" t="str">
        <f t="shared" si="284"/>
        <v>+</v>
      </c>
      <c r="AV1201" s="99" t="str">
        <f t="shared" si="285"/>
        <v>+</v>
      </c>
      <c r="AW1201" s="99" t="str">
        <f t="shared" si="286"/>
        <v>+</v>
      </c>
    </row>
    <row r="1202" spans="1:49" ht="15">
      <c r="A1202" s="56">
        <v>43624</v>
      </c>
      <c r="B1202" s="57" t="s">
        <v>420</v>
      </c>
      <c r="C1202" s="57" t="s">
        <v>1034</v>
      </c>
      <c r="D1202" s="57" t="s">
        <v>3557</v>
      </c>
      <c r="E1202" s="57" t="s">
        <v>1042</v>
      </c>
      <c r="F1202" s="57" t="s">
        <v>2806</v>
      </c>
      <c r="G1202" s="57">
        <v>2</v>
      </c>
      <c r="H1202" s="57">
        <v>0</v>
      </c>
      <c r="I1202" s="57">
        <v>1.25</v>
      </c>
      <c r="J1202" s="57">
        <v>5.59</v>
      </c>
      <c r="K1202" s="57">
        <v>9.27</v>
      </c>
      <c r="L1202" s="57">
        <v>-8.02</v>
      </c>
      <c r="M1202" s="57">
        <v>44</v>
      </c>
      <c r="N1202" s="57">
        <v>46</v>
      </c>
      <c r="O1202" s="57">
        <v>2</v>
      </c>
      <c r="P1202" s="57">
        <v>21</v>
      </c>
      <c r="Q1202" s="57">
        <v>22</v>
      </c>
      <c r="R1202" s="57">
        <v>0</v>
      </c>
      <c r="S1202" s="57">
        <v>100</v>
      </c>
      <c r="T1202" s="57">
        <v>0</v>
      </c>
      <c r="U1202" s="57">
        <v>54.55</v>
      </c>
      <c r="V1202" s="57">
        <v>27.27</v>
      </c>
      <c r="W1202" s="57">
        <v>18.18</v>
      </c>
      <c r="X1202" s="57">
        <v>30.43</v>
      </c>
      <c r="Y1202" s="57">
        <v>32.61</v>
      </c>
      <c r="Z1202" s="57">
        <v>36.96</v>
      </c>
      <c r="AA1202" s="57">
        <v>52.38</v>
      </c>
      <c r="AB1202" s="57">
        <v>22.73</v>
      </c>
      <c r="AC1202" s="57">
        <v>38</v>
      </c>
      <c r="AD1202" s="57">
        <v>23</v>
      </c>
      <c r="AE1202" s="57">
        <v>55.26</v>
      </c>
      <c r="AF1202" s="57">
        <v>47.83</v>
      </c>
      <c r="AI1202" s="45">
        <f t="shared" si="272"/>
        <v>18.045999999999999</v>
      </c>
      <c r="AJ1202" s="46">
        <f t="shared" si="273"/>
        <v>1.9539999999999997</v>
      </c>
      <c r="AK1202" s="63" t="str">
        <f t="shared" si="274"/>
        <v>N</v>
      </c>
      <c r="AL1202" s="63" t="str">
        <f t="shared" si="275"/>
        <v>N</v>
      </c>
      <c r="AM1202" s="44" t="str">
        <f t="shared" si="276"/>
        <v>Win</v>
      </c>
      <c r="AN1202" s="44" t="str">
        <f t="shared" si="277"/>
        <v>Loss</v>
      </c>
      <c r="AO1202" s="44" t="str">
        <f t="shared" si="278"/>
        <v>Loss</v>
      </c>
      <c r="AP1202" s="44">
        <f t="shared" si="279"/>
        <v>12.5</v>
      </c>
      <c r="AQ1202" s="44">
        <f t="shared" si="280"/>
        <v>-50</v>
      </c>
      <c r="AR1202" s="44">
        <f t="shared" si="281"/>
        <v>-50</v>
      </c>
      <c r="AS1202" s="99" t="str">
        <f t="shared" si="282"/>
        <v>+</v>
      </c>
      <c r="AT1202" s="99" t="str">
        <f t="shared" si="283"/>
        <v>-</v>
      </c>
      <c r="AU1202" s="99" t="str">
        <f t="shared" si="284"/>
        <v>+</v>
      </c>
      <c r="AV1202" s="99" t="str">
        <f t="shared" si="285"/>
        <v>+</v>
      </c>
      <c r="AW1202" s="99" t="str">
        <f t="shared" si="286"/>
        <v>+</v>
      </c>
    </row>
    <row r="1203" spans="1:49" ht="15">
      <c r="A1203" s="56">
        <v>43624</v>
      </c>
      <c r="B1203" s="57" t="s">
        <v>420</v>
      </c>
      <c r="C1203" s="57" t="s">
        <v>920</v>
      </c>
      <c r="D1203" s="57" t="s">
        <v>3558</v>
      </c>
      <c r="E1203" s="57" t="s">
        <v>1282</v>
      </c>
      <c r="F1203" s="57" t="s">
        <v>1284</v>
      </c>
      <c r="G1203" s="57">
        <v>1</v>
      </c>
      <c r="H1203" s="57">
        <v>2</v>
      </c>
      <c r="I1203" s="57">
        <v>2.5299999999999998</v>
      </c>
      <c r="J1203" s="57">
        <v>3.47</v>
      </c>
      <c r="K1203" s="57">
        <v>2.4900000000000002</v>
      </c>
      <c r="L1203" s="57">
        <v>0.04</v>
      </c>
      <c r="M1203" s="57">
        <v>46</v>
      </c>
      <c r="N1203" s="57">
        <v>17</v>
      </c>
      <c r="O1203" s="57">
        <v>0</v>
      </c>
      <c r="P1203" s="57">
        <v>23</v>
      </c>
      <c r="Q1203" s="57">
        <v>8</v>
      </c>
      <c r="R1203" s="57">
        <v>0</v>
      </c>
      <c r="S1203" s="57">
        <v>0</v>
      </c>
      <c r="T1203" s="57">
        <v>0</v>
      </c>
      <c r="U1203" s="57">
        <v>43.48</v>
      </c>
      <c r="V1203" s="57">
        <v>23.91</v>
      </c>
      <c r="W1203" s="57">
        <v>32.61</v>
      </c>
      <c r="X1203" s="57">
        <v>17.649999999999999</v>
      </c>
      <c r="Y1203" s="57">
        <v>35.29</v>
      </c>
      <c r="Z1203" s="57">
        <v>47.06</v>
      </c>
      <c r="AA1203" s="57">
        <v>43.48</v>
      </c>
      <c r="AB1203" s="57">
        <v>37.5</v>
      </c>
      <c r="AC1203" s="57">
        <v>24</v>
      </c>
      <c r="AD1203" s="57">
        <v>13</v>
      </c>
      <c r="AE1203" s="57">
        <v>50</v>
      </c>
      <c r="AF1203" s="57">
        <v>15.38</v>
      </c>
      <c r="AI1203" s="45">
        <f t="shared" si="272"/>
        <v>6.918000000000001</v>
      </c>
      <c r="AJ1203" s="46">
        <f t="shared" si="273"/>
        <v>-6.918000000000001</v>
      </c>
      <c r="AK1203" s="63" t="str">
        <f t="shared" si="274"/>
        <v>N</v>
      </c>
      <c r="AL1203" s="63" t="str">
        <f t="shared" si="275"/>
        <v>N</v>
      </c>
      <c r="AM1203" s="44" t="str">
        <f t="shared" si="276"/>
        <v>Loss</v>
      </c>
      <c r="AN1203" s="44" t="str">
        <f t="shared" si="277"/>
        <v>Loss</v>
      </c>
      <c r="AO1203" s="44" t="str">
        <f t="shared" si="278"/>
        <v>Win</v>
      </c>
      <c r="AP1203" s="44">
        <f t="shared" si="279"/>
        <v>-50</v>
      </c>
      <c r="AQ1203" s="44">
        <f t="shared" si="280"/>
        <v>-50</v>
      </c>
      <c r="AR1203" s="44">
        <f t="shared" si="281"/>
        <v>74.500000000000014</v>
      </c>
      <c r="AS1203" s="99" t="str">
        <f t="shared" si="282"/>
        <v>-</v>
      </c>
      <c r="AT1203" s="99" t="str">
        <f t="shared" si="283"/>
        <v>n/a</v>
      </c>
      <c r="AU1203" s="99" t="str">
        <f t="shared" si="284"/>
        <v>+</v>
      </c>
      <c r="AV1203" s="99" t="str">
        <f t="shared" si="285"/>
        <v>+</v>
      </c>
      <c r="AW1203" s="99" t="str">
        <f t="shared" si="286"/>
        <v>+</v>
      </c>
    </row>
    <row r="1204" spans="1:49" ht="15">
      <c r="A1204" s="56">
        <v>43624</v>
      </c>
      <c r="B1204" s="57" t="s">
        <v>420</v>
      </c>
      <c r="C1204" s="57" t="s">
        <v>920</v>
      </c>
      <c r="D1204" s="57" t="s">
        <v>3559</v>
      </c>
      <c r="E1204" s="57" t="s">
        <v>1046</v>
      </c>
      <c r="F1204" s="57" t="s">
        <v>1186</v>
      </c>
      <c r="G1204" s="57">
        <v>3</v>
      </c>
      <c r="H1204" s="57">
        <v>1</v>
      </c>
      <c r="I1204" s="57">
        <v>1.94</v>
      </c>
      <c r="J1204" s="57">
        <v>3.65</v>
      </c>
      <c r="K1204" s="57">
        <v>3.4</v>
      </c>
      <c r="L1204" s="57">
        <v>-1.46</v>
      </c>
      <c r="M1204" s="57">
        <v>68</v>
      </c>
      <c r="N1204" s="57">
        <v>41</v>
      </c>
      <c r="O1204" s="57">
        <v>0</v>
      </c>
      <c r="P1204" s="57">
        <v>34</v>
      </c>
      <c r="Q1204" s="57">
        <v>20</v>
      </c>
      <c r="R1204" s="57">
        <v>0</v>
      </c>
      <c r="S1204" s="57">
        <v>0</v>
      </c>
      <c r="T1204" s="57">
        <v>0</v>
      </c>
      <c r="U1204" s="57">
        <v>44.12</v>
      </c>
      <c r="V1204" s="57">
        <v>29.41</v>
      </c>
      <c r="W1204" s="57">
        <v>26.47</v>
      </c>
      <c r="X1204" s="57">
        <v>51.22</v>
      </c>
      <c r="Y1204" s="57">
        <v>29.27</v>
      </c>
      <c r="Z1204" s="57">
        <v>19.510000000000002</v>
      </c>
      <c r="AA1204" s="57">
        <v>44.12</v>
      </c>
      <c r="AB1204" s="57">
        <v>40</v>
      </c>
      <c r="AC1204" s="57">
        <v>38</v>
      </c>
      <c r="AD1204" s="57">
        <v>29</v>
      </c>
      <c r="AE1204" s="57">
        <v>47.37</v>
      </c>
      <c r="AF1204" s="57">
        <v>55.17</v>
      </c>
      <c r="AI1204" s="45">
        <f t="shared" si="272"/>
        <v>-2.7979999999999987</v>
      </c>
      <c r="AJ1204" s="46">
        <f t="shared" si="273"/>
        <v>2.7979999999999987</v>
      </c>
      <c r="AK1204" s="63" t="str">
        <f t="shared" si="274"/>
        <v>N</v>
      </c>
      <c r="AL1204" s="63" t="str">
        <f t="shared" si="275"/>
        <v>N</v>
      </c>
      <c r="AM1204" s="44" t="str">
        <f t="shared" si="276"/>
        <v>Win</v>
      </c>
      <c r="AN1204" s="44" t="str">
        <f t="shared" si="277"/>
        <v>Loss</v>
      </c>
      <c r="AO1204" s="44" t="str">
        <f t="shared" si="278"/>
        <v>Loss</v>
      </c>
      <c r="AP1204" s="44">
        <f t="shared" si="279"/>
        <v>47</v>
      </c>
      <c r="AQ1204" s="44">
        <f t="shared" si="280"/>
        <v>-50</v>
      </c>
      <c r="AR1204" s="44">
        <f t="shared" si="281"/>
        <v>-50</v>
      </c>
      <c r="AS1204" s="99" t="str">
        <f t="shared" si="282"/>
        <v>+</v>
      </c>
      <c r="AT1204" s="99" t="str">
        <f t="shared" si="283"/>
        <v>n/a</v>
      </c>
      <c r="AU1204" s="99" t="str">
        <f t="shared" si="284"/>
        <v>-</v>
      </c>
      <c r="AV1204" s="99" t="str">
        <f t="shared" si="285"/>
        <v>+</v>
      </c>
      <c r="AW1204" s="99" t="str">
        <f t="shared" si="286"/>
        <v>-</v>
      </c>
    </row>
    <row r="1205" spans="1:49" ht="15">
      <c r="A1205" s="56">
        <v>43624</v>
      </c>
      <c r="B1205" s="57" t="s">
        <v>420</v>
      </c>
      <c r="C1205" s="57" t="s">
        <v>920</v>
      </c>
      <c r="D1205" s="57" t="s">
        <v>3560</v>
      </c>
      <c r="E1205" s="57" t="s">
        <v>1193</v>
      </c>
      <c r="F1205" s="57" t="s">
        <v>1045</v>
      </c>
      <c r="G1205" s="57">
        <v>2</v>
      </c>
      <c r="H1205" s="57">
        <v>1</v>
      </c>
      <c r="I1205" s="57">
        <v>4.13</v>
      </c>
      <c r="J1205" s="57">
        <v>4.01</v>
      </c>
      <c r="K1205" s="57">
        <v>1.68</v>
      </c>
      <c r="L1205" s="57">
        <v>2.4500000000000002</v>
      </c>
      <c r="M1205" s="57">
        <v>42</v>
      </c>
      <c r="N1205" s="57">
        <v>42</v>
      </c>
      <c r="O1205" s="57">
        <v>2</v>
      </c>
      <c r="P1205" s="57">
        <v>20</v>
      </c>
      <c r="Q1205" s="57">
        <v>21</v>
      </c>
      <c r="R1205" s="57">
        <v>0</v>
      </c>
      <c r="S1205" s="57">
        <v>0</v>
      </c>
      <c r="T1205" s="57">
        <v>100</v>
      </c>
      <c r="U1205" s="57">
        <v>26.19</v>
      </c>
      <c r="V1205" s="57">
        <v>23.81</v>
      </c>
      <c r="W1205" s="57">
        <v>50</v>
      </c>
      <c r="X1205" s="57">
        <v>40.479999999999997</v>
      </c>
      <c r="Y1205" s="57">
        <v>21.43</v>
      </c>
      <c r="Z1205" s="57">
        <v>38.1</v>
      </c>
      <c r="AA1205" s="57">
        <v>30</v>
      </c>
      <c r="AB1205" s="57">
        <v>28.57</v>
      </c>
      <c r="AC1205" s="57">
        <v>13</v>
      </c>
      <c r="AD1205" s="57">
        <v>26</v>
      </c>
      <c r="AE1205" s="57">
        <v>30.77</v>
      </c>
      <c r="AF1205" s="57">
        <v>42.31</v>
      </c>
      <c r="AI1205" s="45">
        <f t="shared" si="272"/>
        <v>-35</v>
      </c>
      <c r="AJ1205" s="46">
        <f t="shared" si="273"/>
        <v>35</v>
      </c>
      <c r="AK1205" s="63" t="str">
        <f t="shared" si="274"/>
        <v>N</v>
      </c>
      <c r="AL1205" s="63" t="str">
        <f t="shared" si="275"/>
        <v>N</v>
      </c>
      <c r="AM1205" s="44" t="str">
        <f t="shared" si="276"/>
        <v>Win</v>
      </c>
      <c r="AN1205" s="44" t="str">
        <f t="shared" si="277"/>
        <v>Loss</v>
      </c>
      <c r="AO1205" s="44" t="str">
        <f t="shared" si="278"/>
        <v>Loss</v>
      </c>
      <c r="AP1205" s="44">
        <f t="shared" si="279"/>
        <v>156.5</v>
      </c>
      <c r="AQ1205" s="44">
        <f t="shared" si="280"/>
        <v>-50</v>
      </c>
      <c r="AR1205" s="44">
        <f t="shared" si="281"/>
        <v>-50</v>
      </c>
      <c r="AS1205" s="99" t="str">
        <f t="shared" si="282"/>
        <v>-</v>
      </c>
      <c r="AT1205" s="99" t="str">
        <f t="shared" si="283"/>
        <v>-</v>
      </c>
      <c r="AU1205" s="99" t="str">
        <f t="shared" si="284"/>
        <v>-</v>
      </c>
      <c r="AV1205" s="99" t="str">
        <f t="shared" si="285"/>
        <v>+</v>
      </c>
      <c r="AW1205" s="99" t="str">
        <f t="shared" si="286"/>
        <v>-</v>
      </c>
    </row>
    <row r="1206" spans="1:49" ht="15">
      <c r="A1206" s="56">
        <v>43624</v>
      </c>
      <c r="B1206" s="57" t="s">
        <v>420</v>
      </c>
      <c r="C1206" s="57" t="s">
        <v>920</v>
      </c>
      <c r="D1206" s="57" t="s">
        <v>3561</v>
      </c>
      <c r="E1206" s="57" t="s">
        <v>1285</v>
      </c>
      <c r="F1206" s="57" t="s">
        <v>1192</v>
      </c>
      <c r="G1206" s="57">
        <v>3</v>
      </c>
      <c r="H1206" s="57">
        <v>0</v>
      </c>
      <c r="I1206" s="57">
        <v>1.95</v>
      </c>
      <c r="J1206" s="57">
        <v>3.42</v>
      </c>
      <c r="K1206" s="57">
        <v>3.54</v>
      </c>
      <c r="L1206" s="57">
        <v>-1.59</v>
      </c>
      <c r="M1206" s="57">
        <v>40</v>
      </c>
      <c r="N1206" s="57">
        <v>12</v>
      </c>
      <c r="O1206" s="57">
        <v>0</v>
      </c>
      <c r="P1206" s="57">
        <v>20</v>
      </c>
      <c r="Q1206" s="57">
        <v>6</v>
      </c>
      <c r="R1206" s="57">
        <v>0</v>
      </c>
      <c r="S1206" s="57">
        <v>0</v>
      </c>
      <c r="T1206" s="57">
        <v>0</v>
      </c>
      <c r="U1206" s="57">
        <v>40</v>
      </c>
      <c r="V1206" s="57">
        <v>32.5</v>
      </c>
      <c r="W1206" s="57">
        <v>27.5</v>
      </c>
      <c r="X1206" s="57">
        <v>33.33</v>
      </c>
      <c r="Y1206" s="57">
        <v>41.67</v>
      </c>
      <c r="Z1206" s="57">
        <v>25</v>
      </c>
      <c r="AA1206" s="57">
        <v>40</v>
      </c>
      <c r="AB1206" s="57">
        <v>33.33</v>
      </c>
      <c r="AC1206" s="57">
        <v>34</v>
      </c>
      <c r="AD1206" s="57">
        <v>11</v>
      </c>
      <c r="AE1206" s="57">
        <v>41.18</v>
      </c>
      <c r="AF1206" s="57">
        <v>36.36</v>
      </c>
      <c r="AI1206" s="45">
        <f t="shared" si="272"/>
        <v>-8.3000000000001073E-2</v>
      </c>
      <c r="AJ1206" s="46">
        <f t="shared" si="273"/>
        <v>8.3000000000001073E-2</v>
      </c>
      <c r="AK1206" s="63" t="str">
        <f t="shared" si="274"/>
        <v>N</v>
      </c>
      <c r="AL1206" s="63" t="str">
        <f t="shared" si="275"/>
        <v>N</v>
      </c>
      <c r="AM1206" s="44" t="str">
        <f t="shared" si="276"/>
        <v>Win</v>
      </c>
      <c r="AN1206" s="44" t="str">
        <f t="shared" si="277"/>
        <v>Loss</v>
      </c>
      <c r="AO1206" s="44" t="str">
        <f t="shared" si="278"/>
        <v>Loss</v>
      </c>
      <c r="AP1206" s="44">
        <f t="shared" si="279"/>
        <v>47.5</v>
      </c>
      <c r="AQ1206" s="44">
        <f t="shared" si="280"/>
        <v>-50</v>
      </c>
      <c r="AR1206" s="44">
        <f t="shared" si="281"/>
        <v>-50</v>
      </c>
      <c r="AS1206" s="99" t="str">
        <f t="shared" si="282"/>
        <v>+</v>
      </c>
      <c r="AT1206" s="99" t="str">
        <f t="shared" si="283"/>
        <v>n/a</v>
      </c>
      <c r="AU1206" s="99" t="str">
        <f t="shared" si="284"/>
        <v>+</v>
      </c>
      <c r="AV1206" s="99" t="str">
        <f t="shared" si="285"/>
        <v>+</v>
      </c>
      <c r="AW1206" s="99" t="str">
        <f t="shared" si="286"/>
        <v>-</v>
      </c>
    </row>
    <row r="1207" spans="1:49" ht="15">
      <c r="A1207" s="56">
        <v>43624</v>
      </c>
      <c r="B1207" s="57" t="s">
        <v>420</v>
      </c>
      <c r="C1207" s="57" t="s">
        <v>1047</v>
      </c>
      <c r="D1207" s="57" t="s">
        <v>3562</v>
      </c>
      <c r="E1207" s="57" t="s">
        <v>1471</v>
      </c>
      <c r="F1207" s="57" t="s">
        <v>1287</v>
      </c>
      <c r="G1207" s="57">
        <v>3</v>
      </c>
      <c r="H1207" s="57">
        <v>0</v>
      </c>
      <c r="I1207" s="57">
        <v>1.52</v>
      </c>
      <c r="J1207" s="57">
        <v>4.3499999999999996</v>
      </c>
      <c r="K1207" s="57">
        <v>4.38</v>
      </c>
      <c r="L1207" s="57">
        <v>-2.86</v>
      </c>
      <c r="M1207" s="57">
        <v>35</v>
      </c>
      <c r="N1207" s="57">
        <v>35</v>
      </c>
      <c r="O1207" s="57">
        <v>2</v>
      </c>
      <c r="P1207" s="57">
        <v>18</v>
      </c>
      <c r="Q1207" s="57">
        <v>17</v>
      </c>
      <c r="R1207" s="57">
        <v>50</v>
      </c>
      <c r="S1207" s="57">
        <v>0</v>
      </c>
      <c r="T1207" s="57">
        <v>50</v>
      </c>
      <c r="U1207" s="57">
        <v>51.43</v>
      </c>
      <c r="V1207" s="57">
        <v>28.57</v>
      </c>
      <c r="W1207" s="57">
        <v>20</v>
      </c>
      <c r="X1207" s="57">
        <v>31.43</v>
      </c>
      <c r="Y1207" s="57">
        <v>25.71</v>
      </c>
      <c r="Z1207" s="57">
        <v>42.86</v>
      </c>
      <c r="AA1207" s="57">
        <v>38.89</v>
      </c>
      <c r="AB1207" s="57">
        <v>29.41</v>
      </c>
      <c r="AC1207" s="57">
        <v>26</v>
      </c>
      <c r="AD1207" s="57">
        <v>13</v>
      </c>
      <c r="AE1207" s="57">
        <v>61.54</v>
      </c>
      <c r="AF1207" s="57">
        <v>46.15</v>
      </c>
      <c r="AI1207" s="45">
        <f t="shared" si="272"/>
        <v>8.8580000000000005</v>
      </c>
      <c r="AJ1207" s="46">
        <f t="shared" si="273"/>
        <v>-8.8580000000000005</v>
      </c>
      <c r="AK1207" s="63" t="str">
        <f t="shared" si="274"/>
        <v>N</v>
      </c>
      <c r="AL1207" s="63" t="str">
        <f t="shared" si="275"/>
        <v>N</v>
      </c>
      <c r="AM1207" s="44" t="str">
        <f t="shared" si="276"/>
        <v>Win</v>
      </c>
      <c r="AN1207" s="44" t="str">
        <f t="shared" si="277"/>
        <v>Loss</v>
      </c>
      <c r="AO1207" s="44" t="str">
        <f t="shared" si="278"/>
        <v>Loss</v>
      </c>
      <c r="AP1207" s="44">
        <f t="shared" si="279"/>
        <v>26</v>
      </c>
      <c r="AQ1207" s="44">
        <f t="shared" si="280"/>
        <v>-50</v>
      </c>
      <c r="AR1207" s="44">
        <f t="shared" si="281"/>
        <v>-50</v>
      </c>
      <c r="AS1207" s="99" t="str">
        <f t="shared" si="282"/>
        <v>+</v>
      </c>
      <c r="AT1207" s="99" t="str">
        <f t="shared" si="283"/>
        <v>-</v>
      </c>
      <c r="AU1207" s="99" t="str">
        <f t="shared" si="284"/>
        <v>+</v>
      </c>
      <c r="AV1207" s="99" t="str">
        <f t="shared" si="285"/>
        <v>+</v>
      </c>
      <c r="AW1207" s="99" t="str">
        <f t="shared" si="286"/>
        <v>+</v>
      </c>
    </row>
    <row r="1208" spans="1:49" ht="15">
      <c r="A1208" s="56">
        <v>43624</v>
      </c>
      <c r="B1208" s="57" t="s">
        <v>420</v>
      </c>
      <c r="C1208" s="57" t="s">
        <v>1047</v>
      </c>
      <c r="D1208" s="57" t="s">
        <v>3563</v>
      </c>
      <c r="E1208" s="57" t="s">
        <v>1288</v>
      </c>
      <c r="F1208" s="57" t="s">
        <v>2315</v>
      </c>
      <c r="G1208" s="57">
        <v>2</v>
      </c>
      <c r="H1208" s="57">
        <v>1</v>
      </c>
      <c r="I1208" s="57">
        <v>1.21</v>
      </c>
      <c r="J1208" s="57">
        <v>5.59</v>
      </c>
      <c r="K1208" s="57">
        <v>8.69</v>
      </c>
      <c r="L1208" s="57">
        <v>-7.48</v>
      </c>
      <c r="M1208" s="57">
        <v>57</v>
      </c>
      <c r="N1208" s="57">
        <v>35</v>
      </c>
      <c r="O1208" s="57">
        <v>2</v>
      </c>
      <c r="P1208" s="57">
        <v>28</v>
      </c>
      <c r="Q1208" s="57">
        <v>18</v>
      </c>
      <c r="R1208" s="57">
        <v>100</v>
      </c>
      <c r="S1208" s="57">
        <v>0</v>
      </c>
      <c r="T1208" s="57">
        <v>0</v>
      </c>
      <c r="U1208" s="57">
        <v>49.12</v>
      </c>
      <c r="V1208" s="57">
        <v>19.3</v>
      </c>
      <c r="W1208" s="57">
        <v>31.58</v>
      </c>
      <c r="X1208" s="57">
        <v>28.57</v>
      </c>
      <c r="Y1208" s="57">
        <v>17.14</v>
      </c>
      <c r="Z1208" s="57">
        <v>54.29</v>
      </c>
      <c r="AA1208" s="57">
        <v>67.86</v>
      </c>
      <c r="AB1208" s="57">
        <v>38.89</v>
      </c>
      <c r="AC1208" s="57">
        <v>38</v>
      </c>
      <c r="AD1208" s="57">
        <v>10</v>
      </c>
      <c r="AE1208" s="57">
        <v>60.53</v>
      </c>
      <c r="AF1208" s="57">
        <v>20</v>
      </c>
      <c r="AI1208" s="45">
        <f t="shared" si="272"/>
        <v>38.867999999999995</v>
      </c>
      <c r="AJ1208" s="46">
        <f t="shared" si="273"/>
        <v>-38.867999999999995</v>
      </c>
      <c r="AK1208" s="63" t="str">
        <f t="shared" si="274"/>
        <v>N</v>
      </c>
      <c r="AL1208" s="63" t="str">
        <f t="shared" si="275"/>
        <v>N</v>
      </c>
      <c r="AM1208" s="44" t="str">
        <f t="shared" si="276"/>
        <v>Win</v>
      </c>
      <c r="AN1208" s="44" t="str">
        <f t="shared" si="277"/>
        <v>Loss</v>
      </c>
      <c r="AO1208" s="44" t="str">
        <f t="shared" si="278"/>
        <v>Loss</v>
      </c>
      <c r="AP1208" s="44">
        <f t="shared" si="279"/>
        <v>10.5</v>
      </c>
      <c r="AQ1208" s="44">
        <f t="shared" si="280"/>
        <v>-50</v>
      </c>
      <c r="AR1208" s="44">
        <f t="shared" si="281"/>
        <v>-50</v>
      </c>
      <c r="AS1208" s="99" t="str">
        <f t="shared" si="282"/>
        <v>+</v>
      </c>
      <c r="AT1208" s="99" t="str">
        <f t="shared" si="283"/>
        <v>+</v>
      </c>
      <c r="AU1208" s="99" t="str">
        <f t="shared" si="284"/>
        <v>+</v>
      </c>
      <c r="AV1208" s="99" t="str">
        <f t="shared" si="285"/>
        <v>+</v>
      </c>
      <c r="AW1208" s="99" t="str">
        <f t="shared" si="286"/>
        <v>+</v>
      </c>
    </row>
    <row r="1209" spans="1:49" ht="15">
      <c r="A1209" s="56">
        <v>43624</v>
      </c>
      <c r="B1209" s="57" t="s">
        <v>420</v>
      </c>
      <c r="C1209" s="57" t="s">
        <v>1047</v>
      </c>
      <c r="D1209" s="57" t="s">
        <v>3564</v>
      </c>
      <c r="E1209" s="57" t="s">
        <v>1052</v>
      </c>
      <c r="F1209" s="57" t="s">
        <v>2314</v>
      </c>
      <c r="G1209" s="57">
        <v>2</v>
      </c>
      <c r="H1209" s="57">
        <v>2</v>
      </c>
      <c r="I1209" s="57">
        <v>1.94</v>
      </c>
      <c r="J1209" s="57">
        <v>3.68</v>
      </c>
      <c r="K1209" s="57">
        <v>3.02</v>
      </c>
      <c r="L1209" s="57">
        <v>-1.08</v>
      </c>
      <c r="M1209" s="57">
        <v>36</v>
      </c>
      <c r="N1209" s="57">
        <v>37</v>
      </c>
      <c r="O1209" s="57">
        <v>2</v>
      </c>
      <c r="P1209" s="57">
        <v>18</v>
      </c>
      <c r="Q1209" s="57">
        <v>19</v>
      </c>
      <c r="R1209" s="57">
        <v>100</v>
      </c>
      <c r="S1209" s="57">
        <v>0</v>
      </c>
      <c r="T1209" s="57">
        <v>0</v>
      </c>
      <c r="U1209" s="57">
        <v>33.33</v>
      </c>
      <c r="V1209" s="57">
        <v>13.89</v>
      </c>
      <c r="W1209" s="57">
        <v>52.78</v>
      </c>
      <c r="X1209" s="57">
        <v>24.32</v>
      </c>
      <c r="Y1209" s="57">
        <v>29.73</v>
      </c>
      <c r="Z1209" s="57">
        <v>45.95</v>
      </c>
      <c r="AA1209" s="57">
        <v>38.89</v>
      </c>
      <c r="AB1209" s="57">
        <v>21.05</v>
      </c>
      <c r="AC1209" s="57">
        <v>18</v>
      </c>
      <c r="AD1209" s="57">
        <v>19</v>
      </c>
      <c r="AE1209" s="57">
        <v>33.33</v>
      </c>
      <c r="AF1209" s="57">
        <v>36.840000000000003</v>
      </c>
      <c r="AI1209" s="45">
        <f t="shared" si="272"/>
        <v>28.852</v>
      </c>
      <c r="AJ1209" s="46">
        <f t="shared" si="273"/>
        <v>-28.852</v>
      </c>
      <c r="AK1209" s="63" t="str">
        <f t="shared" si="274"/>
        <v>N</v>
      </c>
      <c r="AL1209" s="63" t="str">
        <f t="shared" si="275"/>
        <v>N</v>
      </c>
      <c r="AM1209" s="44" t="str">
        <f t="shared" si="276"/>
        <v>Loss</v>
      </c>
      <c r="AN1209" s="44" t="str">
        <f t="shared" si="277"/>
        <v>Win</v>
      </c>
      <c r="AO1209" s="44" t="str">
        <f t="shared" si="278"/>
        <v>Loss</v>
      </c>
      <c r="AP1209" s="44">
        <f t="shared" si="279"/>
        <v>-50</v>
      </c>
      <c r="AQ1209" s="44">
        <f t="shared" si="280"/>
        <v>134</v>
      </c>
      <c r="AR1209" s="44">
        <f t="shared" si="281"/>
        <v>-50</v>
      </c>
      <c r="AS1209" s="99" t="str">
        <f t="shared" si="282"/>
        <v>+</v>
      </c>
      <c r="AT1209" s="99" t="str">
        <f t="shared" si="283"/>
        <v>+</v>
      </c>
      <c r="AU1209" s="99" t="str">
        <f t="shared" si="284"/>
        <v>+</v>
      </c>
      <c r="AV1209" s="99" t="str">
        <f t="shared" si="285"/>
        <v>+</v>
      </c>
      <c r="AW1209" s="99" t="str">
        <f t="shared" si="286"/>
        <v>+</v>
      </c>
    </row>
    <row r="1210" spans="1:49" ht="15">
      <c r="A1210" s="56">
        <v>43624</v>
      </c>
      <c r="B1210" s="57" t="s">
        <v>420</v>
      </c>
      <c r="C1210" s="57" t="s">
        <v>1047</v>
      </c>
      <c r="D1210" s="57" t="s">
        <v>3565</v>
      </c>
      <c r="E1210" s="57" t="s">
        <v>2133</v>
      </c>
      <c r="F1210" s="57" t="s">
        <v>1049</v>
      </c>
      <c r="G1210" s="57">
        <v>1</v>
      </c>
      <c r="H1210" s="57">
        <v>4</v>
      </c>
      <c r="I1210" s="57">
        <v>1.56</v>
      </c>
      <c r="J1210" s="57">
        <v>4.0999999999999996</v>
      </c>
      <c r="K1210" s="57">
        <v>4.29</v>
      </c>
      <c r="L1210" s="57">
        <v>-2.73</v>
      </c>
      <c r="M1210" s="57">
        <v>10</v>
      </c>
      <c r="N1210" s="57">
        <v>35</v>
      </c>
      <c r="O1210" s="57">
        <v>0</v>
      </c>
      <c r="P1210" s="57">
        <v>5</v>
      </c>
      <c r="Q1210" s="57">
        <v>17</v>
      </c>
      <c r="R1210" s="57">
        <v>0</v>
      </c>
      <c r="S1210" s="57">
        <v>0</v>
      </c>
      <c r="T1210" s="57">
        <v>0</v>
      </c>
      <c r="U1210" s="57">
        <v>40</v>
      </c>
      <c r="V1210" s="57">
        <v>40</v>
      </c>
      <c r="W1210" s="57">
        <v>20</v>
      </c>
      <c r="X1210" s="57">
        <v>31.43</v>
      </c>
      <c r="Y1210" s="57">
        <v>28.57</v>
      </c>
      <c r="Z1210" s="57">
        <v>40</v>
      </c>
      <c r="AA1210" s="57">
        <v>60</v>
      </c>
      <c r="AB1210" s="57">
        <v>23.53</v>
      </c>
      <c r="AC1210" s="57">
        <v>4</v>
      </c>
      <c r="AD1210" s="57">
        <v>13</v>
      </c>
      <c r="AE1210" s="57">
        <v>50</v>
      </c>
      <c r="AF1210" s="57">
        <v>38.46</v>
      </c>
      <c r="AI1210" s="45">
        <f t="shared" si="272"/>
        <v>6.8569999999999993</v>
      </c>
      <c r="AJ1210" s="46">
        <f t="shared" si="273"/>
        <v>-6.8569999999999993</v>
      </c>
      <c r="AK1210" s="63" t="str">
        <f t="shared" si="274"/>
        <v>N</v>
      </c>
      <c r="AL1210" s="63" t="str">
        <f t="shared" si="275"/>
        <v>N</v>
      </c>
      <c r="AM1210" s="44" t="str">
        <f t="shared" si="276"/>
        <v>Loss</v>
      </c>
      <c r="AN1210" s="44" t="str">
        <f t="shared" si="277"/>
        <v>Loss</v>
      </c>
      <c r="AO1210" s="44" t="str">
        <f t="shared" si="278"/>
        <v>Win</v>
      </c>
      <c r="AP1210" s="44">
        <f t="shared" si="279"/>
        <v>-50</v>
      </c>
      <c r="AQ1210" s="44">
        <f t="shared" si="280"/>
        <v>-50</v>
      </c>
      <c r="AR1210" s="44">
        <f t="shared" si="281"/>
        <v>164.5</v>
      </c>
      <c r="AS1210" s="99" t="str">
        <f t="shared" si="282"/>
        <v>+</v>
      </c>
      <c r="AT1210" s="99" t="str">
        <f t="shared" si="283"/>
        <v>n/a</v>
      </c>
      <c r="AU1210" s="99" t="str">
        <f t="shared" si="284"/>
        <v>+</v>
      </c>
      <c r="AV1210" s="99" t="str">
        <f t="shared" si="285"/>
        <v>+</v>
      </c>
      <c r="AW1210" s="99" t="str">
        <f t="shared" si="286"/>
        <v>+</v>
      </c>
    </row>
    <row r="1211" spans="1:49" ht="15">
      <c r="A1211" s="56">
        <v>43624</v>
      </c>
      <c r="B1211" s="57" t="s">
        <v>420</v>
      </c>
      <c r="C1211" s="57" t="s">
        <v>927</v>
      </c>
      <c r="D1211" s="57" t="s">
        <v>3566</v>
      </c>
      <c r="E1211" s="57" t="s">
        <v>1199</v>
      </c>
      <c r="F1211" s="57" t="s">
        <v>1058</v>
      </c>
      <c r="G1211" s="57">
        <v>1</v>
      </c>
      <c r="H1211" s="57">
        <v>0</v>
      </c>
      <c r="I1211" s="57">
        <v>1.31</v>
      </c>
      <c r="J1211" s="57">
        <v>5.01</v>
      </c>
      <c r="K1211" s="57">
        <v>6.33</v>
      </c>
      <c r="L1211" s="57">
        <v>-5.0199999999999996</v>
      </c>
      <c r="M1211" s="57">
        <v>35</v>
      </c>
      <c r="N1211" s="57">
        <v>10</v>
      </c>
      <c r="O1211" s="57">
        <v>0</v>
      </c>
      <c r="P1211" s="57">
        <v>18</v>
      </c>
      <c r="Q1211" s="57">
        <v>5</v>
      </c>
      <c r="R1211" s="57">
        <v>0</v>
      </c>
      <c r="S1211" s="57">
        <v>0</v>
      </c>
      <c r="T1211" s="57">
        <v>0</v>
      </c>
      <c r="U1211" s="57">
        <v>62.86</v>
      </c>
      <c r="V1211" s="57">
        <v>22.86</v>
      </c>
      <c r="W1211" s="57">
        <v>14.29</v>
      </c>
      <c r="X1211" s="57">
        <v>40</v>
      </c>
      <c r="Y1211" s="57">
        <v>30</v>
      </c>
      <c r="Z1211" s="57">
        <v>30</v>
      </c>
      <c r="AA1211" s="57">
        <v>72.22</v>
      </c>
      <c r="AB1211" s="57">
        <v>0</v>
      </c>
      <c r="AC1211" s="57">
        <v>32</v>
      </c>
      <c r="AD1211" s="57">
        <v>2</v>
      </c>
      <c r="AE1211" s="57">
        <v>65.63</v>
      </c>
      <c r="AF1211" s="57">
        <v>100</v>
      </c>
      <c r="AI1211" s="45">
        <f t="shared" si="272"/>
        <v>7</v>
      </c>
      <c r="AJ1211" s="46">
        <f t="shared" si="273"/>
        <v>-7</v>
      </c>
      <c r="AK1211" s="63" t="str">
        <f t="shared" si="274"/>
        <v>N</v>
      </c>
      <c r="AL1211" s="63" t="str">
        <f t="shared" si="275"/>
        <v>N</v>
      </c>
      <c r="AM1211" s="44" t="str">
        <f t="shared" si="276"/>
        <v>Win</v>
      </c>
      <c r="AN1211" s="44" t="str">
        <f t="shared" si="277"/>
        <v>Loss</v>
      </c>
      <c r="AO1211" s="44" t="str">
        <f t="shared" si="278"/>
        <v>Loss</v>
      </c>
      <c r="AP1211" s="44">
        <f t="shared" si="279"/>
        <v>15.5</v>
      </c>
      <c r="AQ1211" s="44">
        <f t="shared" si="280"/>
        <v>-50</v>
      </c>
      <c r="AR1211" s="44">
        <f t="shared" si="281"/>
        <v>-50</v>
      </c>
      <c r="AS1211" s="99" t="str">
        <f t="shared" si="282"/>
        <v>+</v>
      </c>
      <c r="AT1211" s="99" t="str">
        <f t="shared" si="283"/>
        <v>n/a</v>
      </c>
      <c r="AU1211" s="99" t="str">
        <f t="shared" si="284"/>
        <v>+</v>
      </c>
      <c r="AV1211" s="99" t="str">
        <f t="shared" si="285"/>
        <v>+</v>
      </c>
      <c r="AW1211" s="99" t="str">
        <f t="shared" si="286"/>
        <v>+</v>
      </c>
    </row>
    <row r="1212" spans="1:49" ht="15">
      <c r="A1212" s="56">
        <v>43624</v>
      </c>
      <c r="B1212" s="57" t="s">
        <v>420</v>
      </c>
      <c r="C1212" s="57" t="s">
        <v>931</v>
      </c>
      <c r="D1212" s="57" t="s">
        <v>3567</v>
      </c>
      <c r="E1212" s="57" t="s">
        <v>934</v>
      </c>
      <c r="F1212" s="57" t="s">
        <v>1369</v>
      </c>
      <c r="G1212" s="57">
        <v>1</v>
      </c>
      <c r="H1212" s="57">
        <v>1</v>
      </c>
      <c r="I1212" s="57">
        <v>1.38</v>
      </c>
      <c r="J1212" s="57">
        <v>4.76</v>
      </c>
      <c r="K1212" s="57">
        <v>5.54</v>
      </c>
      <c r="L1212" s="57">
        <v>-4.16</v>
      </c>
      <c r="M1212" s="57">
        <v>29</v>
      </c>
      <c r="N1212" s="57">
        <v>51</v>
      </c>
      <c r="O1212" s="57">
        <v>0</v>
      </c>
      <c r="P1212" s="57">
        <v>16</v>
      </c>
      <c r="Q1212" s="57">
        <v>25</v>
      </c>
      <c r="R1212" s="57">
        <v>0</v>
      </c>
      <c r="S1212" s="57">
        <v>0</v>
      </c>
      <c r="T1212" s="57">
        <v>0</v>
      </c>
      <c r="U1212" s="57">
        <v>41.38</v>
      </c>
      <c r="V1212" s="57">
        <v>13.79</v>
      </c>
      <c r="W1212" s="57">
        <v>44.83</v>
      </c>
      <c r="X1212" s="57">
        <v>49.02</v>
      </c>
      <c r="Y1212" s="57">
        <v>17.649999999999999</v>
      </c>
      <c r="Z1212" s="57">
        <v>33.33</v>
      </c>
      <c r="AA1212" s="57">
        <v>37.5</v>
      </c>
      <c r="AB1212" s="57">
        <v>40</v>
      </c>
      <c r="AC1212" s="57">
        <v>23</v>
      </c>
      <c r="AD1212" s="57">
        <v>24</v>
      </c>
      <c r="AE1212" s="57">
        <v>52.17</v>
      </c>
      <c r="AF1212" s="57">
        <v>62.5</v>
      </c>
      <c r="AI1212" s="45">
        <f t="shared" si="272"/>
        <v>-4.2140000000000004</v>
      </c>
      <c r="AJ1212" s="46">
        <f t="shared" si="273"/>
        <v>4.2140000000000004</v>
      </c>
      <c r="AK1212" s="63" t="str">
        <f t="shared" si="274"/>
        <v>N</v>
      </c>
      <c r="AL1212" s="63" t="str">
        <f t="shared" si="275"/>
        <v>N</v>
      </c>
      <c r="AM1212" s="44" t="str">
        <f t="shared" si="276"/>
        <v>Loss</v>
      </c>
      <c r="AN1212" s="44" t="str">
        <f t="shared" si="277"/>
        <v>Win</v>
      </c>
      <c r="AO1212" s="44" t="str">
        <f t="shared" si="278"/>
        <v>Loss</v>
      </c>
      <c r="AP1212" s="44">
        <f t="shared" si="279"/>
        <v>-50</v>
      </c>
      <c r="AQ1212" s="44">
        <f t="shared" si="280"/>
        <v>188</v>
      </c>
      <c r="AR1212" s="44">
        <f t="shared" si="281"/>
        <v>-50</v>
      </c>
      <c r="AS1212" s="99" t="str">
        <f t="shared" si="282"/>
        <v>+</v>
      </c>
      <c r="AT1212" s="99" t="str">
        <f t="shared" si="283"/>
        <v>n/a</v>
      </c>
      <c r="AU1212" s="99" t="str">
        <f t="shared" si="284"/>
        <v>-</v>
      </c>
      <c r="AV1212" s="99" t="str">
        <f t="shared" si="285"/>
        <v>-</v>
      </c>
      <c r="AW1212" s="99" t="str">
        <f t="shared" si="286"/>
        <v>-</v>
      </c>
    </row>
    <row r="1213" spans="1:49" ht="15">
      <c r="A1213" s="56">
        <v>43624</v>
      </c>
      <c r="B1213" s="57" t="s">
        <v>420</v>
      </c>
      <c r="C1213" s="57" t="s">
        <v>429</v>
      </c>
      <c r="D1213" s="57" t="s">
        <v>3568</v>
      </c>
      <c r="E1213" s="57" t="s">
        <v>2814</v>
      </c>
      <c r="F1213" s="57" t="s">
        <v>1201</v>
      </c>
      <c r="G1213" s="57">
        <v>6</v>
      </c>
      <c r="H1213" s="57">
        <v>1</v>
      </c>
      <c r="I1213" s="57">
        <v>2.27</v>
      </c>
      <c r="J1213" s="57">
        <v>3.5</v>
      </c>
      <c r="K1213" s="57">
        <v>2.75</v>
      </c>
      <c r="L1213" s="57">
        <v>-0.48</v>
      </c>
      <c r="M1213" s="57">
        <v>39</v>
      </c>
      <c r="N1213" s="57">
        <v>11</v>
      </c>
      <c r="O1213" s="57">
        <v>1</v>
      </c>
      <c r="P1213" s="57">
        <v>19</v>
      </c>
      <c r="Q1213" s="57">
        <v>5</v>
      </c>
      <c r="R1213" s="57">
        <v>100</v>
      </c>
      <c r="S1213" s="57">
        <v>0</v>
      </c>
      <c r="T1213" s="57">
        <v>0</v>
      </c>
      <c r="U1213" s="57">
        <v>20.51</v>
      </c>
      <c r="V1213" s="57">
        <v>23.08</v>
      </c>
      <c r="W1213" s="57">
        <v>56.41</v>
      </c>
      <c r="X1213" s="57">
        <v>27.27</v>
      </c>
      <c r="Y1213" s="57">
        <v>27.27</v>
      </c>
      <c r="Z1213" s="57">
        <v>45.45</v>
      </c>
      <c r="AA1213" s="57">
        <v>15.79</v>
      </c>
      <c r="AB1213" s="57">
        <v>0</v>
      </c>
      <c r="AC1213" s="57">
        <v>10</v>
      </c>
      <c r="AD1213" s="57">
        <v>3</v>
      </c>
      <c r="AE1213" s="57">
        <v>40</v>
      </c>
      <c r="AF1213" s="57">
        <v>33.33</v>
      </c>
      <c r="AI1213" s="45">
        <f t="shared" si="272"/>
        <v>26.037000000000006</v>
      </c>
      <c r="AJ1213" s="46">
        <f t="shared" si="273"/>
        <v>-26.037000000000006</v>
      </c>
      <c r="AK1213" s="63" t="str">
        <f t="shared" si="274"/>
        <v>N</v>
      </c>
      <c r="AL1213" s="63" t="str">
        <f t="shared" si="275"/>
        <v>N</v>
      </c>
      <c r="AM1213" s="44" t="str">
        <f t="shared" si="276"/>
        <v>Win</v>
      </c>
      <c r="AN1213" s="44" t="str">
        <f t="shared" si="277"/>
        <v>Loss</v>
      </c>
      <c r="AO1213" s="44" t="str">
        <f t="shared" si="278"/>
        <v>Loss</v>
      </c>
      <c r="AP1213" s="44">
        <f t="shared" si="279"/>
        <v>63.5</v>
      </c>
      <c r="AQ1213" s="44">
        <f t="shared" si="280"/>
        <v>-50</v>
      </c>
      <c r="AR1213" s="44">
        <f t="shared" si="281"/>
        <v>-50</v>
      </c>
      <c r="AS1213" s="99" t="str">
        <f t="shared" si="282"/>
        <v>+</v>
      </c>
      <c r="AT1213" s="99" t="str">
        <f t="shared" si="283"/>
        <v>+</v>
      </c>
      <c r="AU1213" s="99" t="str">
        <f t="shared" si="284"/>
        <v>-</v>
      </c>
      <c r="AV1213" s="99" t="str">
        <f t="shared" si="285"/>
        <v>+</v>
      </c>
      <c r="AW1213" s="99" t="str">
        <f t="shared" si="286"/>
        <v>+</v>
      </c>
    </row>
    <row r="1214" spans="1:49" ht="15">
      <c r="A1214" s="56">
        <v>43624</v>
      </c>
      <c r="B1214" s="57" t="s">
        <v>420</v>
      </c>
      <c r="C1214" s="57" t="s">
        <v>429</v>
      </c>
      <c r="D1214" s="57" t="s">
        <v>3569</v>
      </c>
      <c r="E1214" s="57" t="s">
        <v>1202</v>
      </c>
      <c r="F1214" s="57" t="s">
        <v>1299</v>
      </c>
      <c r="G1214" s="57">
        <v>0</v>
      </c>
      <c r="H1214" s="57">
        <v>2</v>
      </c>
      <c r="I1214" s="57">
        <v>1.78</v>
      </c>
      <c r="J1214" s="57">
        <v>3.98</v>
      </c>
      <c r="K1214" s="57">
        <v>3.29</v>
      </c>
      <c r="L1214" s="57">
        <v>-1.51</v>
      </c>
      <c r="M1214" s="57">
        <v>10</v>
      </c>
      <c r="N1214" s="57">
        <v>29</v>
      </c>
      <c r="O1214" s="57">
        <v>0</v>
      </c>
      <c r="P1214" s="57">
        <v>5</v>
      </c>
      <c r="Q1214" s="57">
        <v>14</v>
      </c>
      <c r="R1214" s="57">
        <v>0</v>
      </c>
      <c r="S1214" s="57">
        <v>0</v>
      </c>
      <c r="T1214" s="57">
        <v>0</v>
      </c>
      <c r="U1214" s="57">
        <v>30</v>
      </c>
      <c r="V1214" s="57">
        <v>50</v>
      </c>
      <c r="W1214" s="57">
        <v>20</v>
      </c>
      <c r="X1214" s="57">
        <v>34.479999999999997</v>
      </c>
      <c r="Y1214" s="57">
        <v>34.479999999999997</v>
      </c>
      <c r="Z1214" s="57">
        <v>31.03</v>
      </c>
      <c r="AA1214" s="57">
        <v>40</v>
      </c>
      <c r="AB1214" s="57">
        <v>42.86</v>
      </c>
      <c r="AC1214" s="57">
        <v>3</v>
      </c>
      <c r="AD1214" s="57">
        <v>9</v>
      </c>
      <c r="AE1214" s="57">
        <v>66.67</v>
      </c>
      <c r="AF1214" s="57">
        <v>66.67</v>
      </c>
      <c r="AI1214" s="45">
        <f t="shared" si="272"/>
        <v>2.8620000000000005</v>
      </c>
      <c r="AJ1214" s="46">
        <f t="shared" si="273"/>
        <v>-2.8620000000000005</v>
      </c>
      <c r="AK1214" s="63" t="str">
        <f t="shared" si="274"/>
        <v>N</v>
      </c>
      <c r="AL1214" s="63" t="str">
        <f t="shared" si="275"/>
        <v>N</v>
      </c>
      <c r="AM1214" s="44" t="str">
        <f t="shared" si="276"/>
        <v>Loss</v>
      </c>
      <c r="AN1214" s="44" t="str">
        <f t="shared" si="277"/>
        <v>Loss</v>
      </c>
      <c r="AO1214" s="44" t="str">
        <f t="shared" si="278"/>
        <v>Win</v>
      </c>
      <c r="AP1214" s="44">
        <f t="shared" si="279"/>
        <v>-50</v>
      </c>
      <c r="AQ1214" s="44">
        <f t="shared" si="280"/>
        <v>-50</v>
      </c>
      <c r="AR1214" s="44">
        <f t="shared" si="281"/>
        <v>114.5</v>
      </c>
      <c r="AS1214" s="99" t="str">
        <f t="shared" si="282"/>
        <v>+</v>
      </c>
      <c r="AT1214" s="99" t="str">
        <f t="shared" si="283"/>
        <v>n/a</v>
      </c>
      <c r="AU1214" s="99" t="str">
        <f t="shared" si="284"/>
        <v>-</v>
      </c>
      <c r="AV1214" s="99" t="str">
        <f t="shared" si="285"/>
        <v>-</v>
      </c>
      <c r="AW1214" s="99" t="str">
        <f t="shared" si="286"/>
        <v>+</v>
      </c>
    </row>
    <row r="1215" spans="1:49" ht="15">
      <c r="A1215" s="56">
        <v>43624</v>
      </c>
      <c r="B1215" s="57" t="s">
        <v>420</v>
      </c>
      <c r="C1215" s="57" t="s">
        <v>425</v>
      </c>
      <c r="D1215" s="57" t="s">
        <v>3570</v>
      </c>
      <c r="E1215" s="57" t="s">
        <v>2924</v>
      </c>
      <c r="F1215" s="57" t="s">
        <v>945</v>
      </c>
      <c r="G1215" s="57">
        <v>4</v>
      </c>
      <c r="H1215" s="57">
        <v>0</v>
      </c>
      <c r="I1215" s="57">
        <v>1.97</v>
      </c>
      <c r="J1215" s="57">
        <v>3.72</v>
      </c>
      <c r="K1215" s="57">
        <v>3.11</v>
      </c>
      <c r="L1215" s="57">
        <v>-1.1399999999999999</v>
      </c>
      <c r="M1215" s="57">
        <v>35</v>
      </c>
      <c r="N1215" s="57">
        <v>53</v>
      </c>
      <c r="O1215" s="57">
        <v>1</v>
      </c>
      <c r="P1215" s="57">
        <v>18</v>
      </c>
      <c r="Q1215" s="57">
        <v>27</v>
      </c>
      <c r="R1215" s="57">
        <v>100</v>
      </c>
      <c r="S1215" s="57">
        <v>0</v>
      </c>
      <c r="T1215" s="57">
        <v>0</v>
      </c>
      <c r="U1215" s="57">
        <v>57.14</v>
      </c>
      <c r="V1215" s="57">
        <v>2.86</v>
      </c>
      <c r="W1215" s="57">
        <v>40</v>
      </c>
      <c r="X1215" s="57">
        <v>24.53</v>
      </c>
      <c r="Y1215" s="57">
        <v>24.53</v>
      </c>
      <c r="Z1215" s="57">
        <v>50.94</v>
      </c>
      <c r="AA1215" s="57">
        <v>66.67</v>
      </c>
      <c r="AB1215" s="57">
        <v>14.81</v>
      </c>
      <c r="AC1215" s="57">
        <v>26</v>
      </c>
      <c r="AD1215" s="57">
        <v>13</v>
      </c>
      <c r="AE1215" s="57">
        <v>69.23</v>
      </c>
      <c r="AF1215" s="57">
        <v>46.15</v>
      </c>
      <c r="AI1215" s="45">
        <f t="shared" si="272"/>
        <v>36.542999999999999</v>
      </c>
      <c r="AJ1215" s="46">
        <f t="shared" si="273"/>
        <v>-36.542999999999999</v>
      </c>
      <c r="AK1215" s="63" t="str">
        <f t="shared" si="274"/>
        <v>N</v>
      </c>
      <c r="AL1215" s="63" t="str">
        <f t="shared" si="275"/>
        <v>N</v>
      </c>
      <c r="AM1215" s="44" t="str">
        <f t="shared" si="276"/>
        <v>Win</v>
      </c>
      <c r="AN1215" s="44" t="str">
        <f t="shared" si="277"/>
        <v>Loss</v>
      </c>
      <c r="AO1215" s="44" t="str">
        <f t="shared" si="278"/>
        <v>Loss</v>
      </c>
      <c r="AP1215" s="44">
        <f t="shared" si="279"/>
        <v>48.5</v>
      </c>
      <c r="AQ1215" s="44">
        <f t="shared" si="280"/>
        <v>-50</v>
      </c>
      <c r="AR1215" s="44">
        <f t="shared" si="281"/>
        <v>-50</v>
      </c>
      <c r="AS1215" s="99" t="str">
        <f t="shared" si="282"/>
        <v>+</v>
      </c>
      <c r="AT1215" s="99" t="str">
        <f t="shared" si="283"/>
        <v>+</v>
      </c>
      <c r="AU1215" s="99" t="str">
        <f t="shared" si="284"/>
        <v>+</v>
      </c>
      <c r="AV1215" s="99" t="str">
        <f t="shared" si="285"/>
        <v>+</v>
      </c>
      <c r="AW1215" s="99" t="str">
        <f t="shared" si="286"/>
        <v>+</v>
      </c>
    </row>
    <row r="1216" spans="1:49" ht="15">
      <c r="A1216" s="56">
        <v>43624</v>
      </c>
      <c r="B1216" s="57" t="s">
        <v>420</v>
      </c>
      <c r="C1216" s="57" t="s">
        <v>425</v>
      </c>
      <c r="D1216" s="57" t="s">
        <v>3571</v>
      </c>
      <c r="E1216" s="57" t="s">
        <v>2925</v>
      </c>
      <c r="F1216" s="57" t="s">
        <v>788</v>
      </c>
      <c r="G1216" s="57">
        <v>0</v>
      </c>
      <c r="H1216" s="57">
        <v>7</v>
      </c>
      <c r="I1216" s="57">
        <v>4.58</v>
      </c>
      <c r="J1216" s="57">
        <v>4.3499999999999996</v>
      </c>
      <c r="K1216" s="57">
        <v>1.54</v>
      </c>
      <c r="L1216" s="57">
        <v>3.04</v>
      </c>
      <c r="M1216" s="57">
        <v>11</v>
      </c>
      <c r="N1216" s="57">
        <v>11</v>
      </c>
      <c r="O1216" s="57">
        <v>0</v>
      </c>
      <c r="P1216" s="57">
        <v>6</v>
      </c>
      <c r="Q1216" s="57">
        <v>6</v>
      </c>
      <c r="R1216" s="57">
        <v>0</v>
      </c>
      <c r="S1216" s="57">
        <v>0</v>
      </c>
      <c r="T1216" s="57">
        <v>0</v>
      </c>
      <c r="U1216" s="57">
        <v>27.27</v>
      </c>
      <c r="V1216" s="57">
        <v>18.18</v>
      </c>
      <c r="W1216" s="57">
        <v>54.55</v>
      </c>
      <c r="X1216" s="57">
        <v>63.64</v>
      </c>
      <c r="Y1216" s="57">
        <v>9.09</v>
      </c>
      <c r="Z1216" s="57">
        <v>27.27</v>
      </c>
      <c r="AA1216" s="57">
        <v>16.670000000000002</v>
      </c>
      <c r="AB1216" s="57">
        <v>50</v>
      </c>
      <c r="AC1216" s="57">
        <v>1</v>
      </c>
      <c r="AD1216" s="57">
        <v>8</v>
      </c>
      <c r="AE1216" s="57">
        <v>0</v>
      </c>
      <c r="AF1216" s="57">
        <v>75</v>
      </c>
      <c r="AI1216" s="45">
        <f t="shared" si="272"/>
        <v>-11.820999999999998</v>
      </c>
      <c r="AJ1216" s="46">
        <f t="shared" si="273"/>
        <v>11.820999999999998</v>
      </c>
      <c r="AK1216" s="63" t="str">
        <f t="shared" si="274"/>
        <v>N</v>
      </c>
      <c r="AL1216" s="63" t="str">
        <f t="shared" si="275"/>
        <v>N</v>
      </c>
      <c r="AM1216" s="44" t="str">
        <f t="shared" si="276"/>
        <v>Loss</v>
      </c>
      <c r="AN1216" s="44" t="str">
        <f t="shared" si="277"/>
        <v>Loss</v>
      </c>
      <c r="AO1216" s="44" t="str">
        <f t="shared" si="278"/>
        <v>Win</v>
      </c>
      <c r="AP1216" s="44">
        <f t="shared" si="279"/>
        <v>-50</v>
      </c>
      <c r="AQ1216" s="44">
        <f t="shared" si="280"/>
        <v>-50</v>
      </c>
      <c r="AR1216" s="44">
        <f t="shared" si="281"/>
        <v>27</v>
      </c>
      <c r="AS1216" s="99" t="str">
        <f t="shared" si="282"/>
        <v>-</v>
      </c>
      <c r="AT1216" s="99" t="str">
        <f t="shared" si="283"/>
        <v>n/a</v>
      </c>
      <c r="AU1216" s="99" t="str">
        <f t="shared" si="284"/>
        <v>-</v>
      </c>
      <c r="AV1216" s="99" t="str">
        <f t="shared" si="285"/>
        <v>-</v>
      </c>
      <c r="AW1216" s="99" t="str">
        <f t="shared" si="286"/>
        <v>-</v>
      </c>
    </row>
    <row r="1217" spans="1:49" ht="15">
      <c r="A1217" s="56">
        <v>43624</v>
      </c>
      <c r="B1217" s="57" t="s">
        <v>420</v>
      </c>
      <c r="C1217" s="57" t="s">
        <v>1086</v>
      </c>
      <c r="D1217" s="57" t="s">
        <v>3572</v>
      </c>
      <c r="E1217" s="57" t="s">
        <v>2321</v>
      </c>
      <c r="F1217" s="57" t="s">
        <v>2330</v>
      </c>
      <c r="G1217" s="57">
        <v>2</v>
      </c>
      <c r="H1217" s="57">
        <v>0</v>
      </c>
      <c r="I1217" s="57">
        <v>2.4900000000000002</v>
      </c>
      <c r="J1217" s="57">
        <v>3.4</v>
      </c>
      <c r="K1217" s="57">
        <v>2.72</v>
      </c>
      <c r="L1217" s="57">
        <v>-0.23</v>
      </c>
      <c r="M1217" s="57">
        <v>43</v>
      </c>
      <c r="N1217" s="57">
        <v>15</v>
      </c>
      <c r="O1217" s="57">
        <v>0</v>
      </c>
      <c r="P1217" s="57">
        <v>21</v>
      </c>
      <c r="Q1217" s="57">
        <v>9</v>
      </c>
      <c r="R1217" s="57">
        <v>0</v>
      </c>
      <c r="S1217" s="57">
        <v>0</v>
      </c>
      <c r="T1217" s="57">
        <v>0</v>
      </c>
      <c r="U1217" s="57">
        <v>58.14</v>
      </c>
      <c r="V1217" s="57">
        <v>18.600000000000001</v>
      </c>
      <c r="W1217" s="57">
        <v>23.26</v>
      </c>
      <c r="X1217" s="57">
        <v>33.33</v>
      </c>
      <c r="Y1217" s="57">
        <v>33.33</v>
      </c>
      <c r="Z1217" s="57">
        <v>33.33</v>
      </c>
      <c r="AA1217" s="57">
        <v>57.14</v>
      </c>
      <c r="AB1217" s="57">
        <v>33.33</v>
      </c>
      <c r="AC1217" s="57">
        <v>33</v>
      </c>
      <c r="AD1217" s="57">
        <v>4</v>
      </c>
      <c r="AE1217" s="57">
        <v>66.67</v>
      </c>
      <c r="AF1217" s="57">
        <v>50</v>
      </c>
      <c r="AI1217" s="45">
        <f t="shared" si="272"/>
        <v>5.5029999999999983</v>
      </c>
      <c r="AJ1217" s="46">
        <f t="shared" si="273"/>
        <v>-5.5029999999999983</v>
      </c>
      <c r="AK1217" s="63" t="str">
        <f t="shared" si="274"/>
        <v>N</v>
      </c>
      <c r="AL1217" s="63" t="str">
        <f t="shared" si="275"/>
        <v>N</v>
      </c>
      <c r="AM1217" s="44" t="str">
        <f t="shared" si="276"/>
        <v>Win</v>
      </c>
      <c r="AN1217" s="44" t="str">
        <f t="shared" si="277"/>
        <v>Loss</v>
      </c>
      <c r="AO1217" s="44" t="str">
        <f t="shared" si="278"/>
        <v>Loss</v>
      </c>
      <c r="AP1217" s="44">
        <f t="shared" si="279"/>
        <v>74.500000000000014</v>
      </c>
      <c r="AQ1217" s="44">
        <f t="shared" si="280"/>
        <v>-50</v>
      </c>
      <c r="AR1217" s="44">
        <f t="shared" si="281"/>
        <v>-50</v>
      </c>
      <c r="AS1217" s="99" t="str">
        <f t="shared" si="282"/>
        <v>+</v>
      </c>
      <c r="AT1217" s="99" t="str">
        <f t="shared" si="283"/>
        <v>n/a</v>
      </c>
      <c r="AU1217" s="99" t="str">
        <f t="shared" si="284"/>
        <v>+</v>
      </c>
      <c r="AV1217" s="99" t="str">
        <f t="shared" si="285"/>
        <v>+</v>
      </c>
      <c r="AW1217" s="99" t="str">
        <f t="shared" si="286"/>
        <v>+</v>
      </c>
    </row>
    <row r="1218" spans="1:49" ht="15">
      <c r="A1218" s="56">
        <v>43624</v>
      </c>
      <c r="B1218" s="57" t="s">
        <v>420</v>
      </c>
      <c r="C1218" s="57" t="s">
        <v>1086</v>
      </c>
      <c r="D1218" s="57" t="s">
        <v>3573</v>
      </c>
      <c r="E1218" s="57" t="s">
        <v>1373</v>
      </c>
      <c r="F1218" s="57" t="s">
        <v>2329</v>
      </c>
      <c r="G1218" s="57">
        <v>0</v>
      </c>
      <c r="H1218" s="57">
        <v>0</v>
      </c>
      <c r="I1218" s="57">
        <v>2.74</v>
      </c>
      <c r="J1218" s="57">
        <v>3.29</v>
      </c>
      <c r="K1218" s="57">
        <v>2.54</v>
      </c>
      <c r="L1218" s="57">
        <v>0.2</v>
      </c>
      <c r="M1218" s="57">
        <v>12</v>
      </c>
      <c r="N1218" s="57">
        <v>15</v>
      </c>
      <c r="O1218" s="57">
        <v>0</v>
      </c>
      <c r="P1218" s="57">
        <v>6</v>
      </c>
      <c r="Q1218" s="57">
        <v>8</v>
      </c>
      <c r="R1218" s="57">
        <v>0</v>
      </c>
      <c r="S1218" s="57">
        <v>0</v>
      </c>
      <c r="T1218" s="57">
        <v>0</v>
      </c>
      <c r="U1218" s="57">
        <v>25</v>
      </c>
      <c r="V1218" s="57">
        <v>41.67</v>
      </c>
      <c r="W1218" s="57">
        <v>33.33</v>
      </c>
      <c r="X1218" s="57">
        <v>33.33</v>
      </c>
      <c r="Y1218" s="57">
        <v>13.33</v>
      </c>
      <c r="Z1218" s="57">
        <v>53.33</v>
      </c>
      <c r="AA1218" s="57">
        <v>33.33</v>
      </c>
      <c r="AB1218" s="57">
        <v>37.5</v>
      </c>
      <c r="AC1218" s="57">
        <v>4</v>
      </c>
      <c r="AD1218" s="57">
        <v>7</v>
      </c>
      <c r="AE1218" s="57">
        <v>25</v>
      </c>
      <c r="AF1218" s="57">
        <v>42.86</v>
      </c>
      <c r="AI1218" s="45">
        <f t="shared" si="272"/>
        <v>5.168000000000001</v>
      </c>
      <c r="AJ1218" s="46">
        <f t="shared" si="273"/>
        <v>-5.168000000000001</v>
      </c>
      <c r="AK1218" s="63" t="str">
        <f t="shared" si="274"/>
        <v>N</v>
      </c>
      <c r="AL1218" s="63" t="str">
        <f t="shared" si="275"/>
        <v>N</v>
      </c>
      <c r="AM1218" s="44" t="str">
        <f t="shared" si="276"/>
        <v>Loss</v>
      </c>
      <c r="AN1218" s="44" t="str">
        <f t="shared" si="277"/>
        <v>Win</v>
      </c>
      <c r="AO1218" s="44" t="str">
        <f t="shared" si="278"/>
        <v>Loss</v>
      </c>
      <c r="AP1218" s="44">
        <f t="shared" si="279"/>
        <v>-50</v>
      </c>
      <c r="AQ1218" s="44">
        <f t="shared" si="280"/>
        <v>114.5</v>
      </c>
      <c r="AR1218" s="44">
        <f t="shared" si="281"/>
        <v>-50</v>
      </c>
      <c r="AS1218" s="99" t="str">
        <f t="shared" si="282"/>
        <v>-</v>
      </c>
      <c r="AT1218" s="99" t="str">
        <f t="shared" si="283"/>
        <v>n/a</v>
      </c>
      <c r="AU1218" s="99" t="str">
        <f t="shared" si="284"/>
        <v>-</v>
      </c>
      <c r="AV1218" s="99" t="str">
        <f t="shared" si="285"/>
        <v>-</v>
      </c>
      <c r="AW1218" s="99" t="str">
        <f t="shared" si="286"/>
        <v>+</v>
      </c>
    </row>
    <row r="1219" spans="1:49" ht="15">
      <c r="A1219" s="56">
        <v>43624</v>
      </c>
      <c r="B1219" s="57" t="s">
        <v>420</v>
      </c>
      <c r="C1219" s="57" t="s">
        <v>1086</v>
      </c>
      <c r="D1219" s="57" t="s">
        <v>3574</v>
      </c>
      <c r="E1219" s="57" t="s">
        <v>1372</v>
      </c>
      <c r="F1219" s="57" t="s">
        <v>2326</v>
      </c>
      <c r="G1219" s="57">
        <v>1</v>
      </c>
      <c r="H1219" s="57">
        <v>1</v>
      </c>
      <c r="I1219" s="57">
        <v>2.31</v>
      </c>
      <c r="J1219" s="57">
        <v>3.38</v>
      </c>
      <c r="K1219" s="57">
        <v>2.96</v>
      </c>
      <c r="L1219" s="57">
        <v>-0.65</v>
      </c>
      <c r="M1219" s="57">
        <v>15</v>
      </c>
      <c r="N1219" s="57">
        <v>40</v>
      </c>
      <c r="O1219" s="57">
        <v>0</v>
      </c>
      <c r="P1219" s="57">
        <v>7</v>
      </c>
      <c r="Q1219" s="57">
        <v>18</v>
      </c>
      <c r="R1219" s="57">
        <v>0</v>
      </c>
      <c r="S1219" s="57">
        <v>0</v>
      </c>
      <c r="T1219" s="57">
        <v>0</v>
      </c>
      <c r="U1219" s="57">
        <v>33.33</v>
      </c>
      <c r="V1219" s="57">
        <v>6.67</v>
      </c>
      <c r="W1219" s="57">
        <v>60</v>
      </c>
      <c r="X1219" s="57">
        <v>72.5</v>
      </c>
      <c r="Y1219" s="57">
        <v>15</v>
      </c>
      <c r="Z1219" s="57">
        <v>12.5</v>
      </c>
      <c r="AA1219" s="57">
        <v>28.57</v>
      </c>
      <c r="AB1219" s="57">
        <v>61.11</v>
      </c>
      <c r="AC1219" s="57">
        <v>12</v>
      </c>
      <c r="AD1219" s="57">
        <v>33</v>
      </c>
      <c r="AE1219" s="57">
        <v>33.33</v>
      </c>
      <c r="AF1219" s="57">
        <v>72.73</v>
      </c>
      <c r="AI1219" s="45">
        <f t="shared" si="272"/>
        <v>-18.167000000000002</v>
      </c>
      <c r="AJ1219" s="46">
        <f t="shared" si="273"/>
        <v>18.167000000000002</v>
      </c>
      <c r="AK1219" s="63" t="str">
        <f t="shared" si="274"/>
        <v>N</v>
      </c>
      <c r="AL1219" s="63" t="str">
        <f t="shared" si="275"/>
        <v>N</v>
      </c>
      <c r="AM1219" s="44" t="str">
        <f t="shared" si="276"/>
        <v>Loss</v>
      </c>
      <c r="AN1219" s="44" t="str">
        <f t="shared" si="277"/>
        <v>Win</v>
      </c>
      <c r="AO1219" s="44" t="str">
        <f t="shared" si="278"/>
        <v>Loss</v>
      </c>
      <c r="AP1219" s="44">
        <f t="shared" si="279"/>
        <v>-50</v>
      </c>
      <c r="AQ1219" s="44">
        <f t="shared" si="280"/>
        <v>119</v>
      </c>
      <c r="AR1219" s="44">
        <f t="shared" si="281"/>
        <v>-50</v>
      </c>
      <c r="AS1219" s="99" t="str">
        <f t="shared" si="282"/>
        <v>+</v>
      </c>
      <c r="AT1219" s="99" t="str">
        <f t="shared" si="283"/>
        <v>n/a</v>
      </c>
      <c r="AU1219" s="99" t="str">
        <f t="shared" si="284"/>
        <v>-</v>
      </c>
      <c r="AV1219" s="99" t="str">
        <f t="shared" si="285"/>
        <v>-</v>
      </c>
      <c r="AW1219" s="99" t="str">
        <f t="shared" si="286"/>
        <v>-</v>
      </c>
    </row>
    <row r="1220" spans="1:49" ht="15">
      <c r="A1220" s="56">
        <v>43624</v>
      </c>
      <c r="B1220" s="57" t="s">
        <v>448</v>
      </c>
      <c r="C1220" s="57" t="s">
        <v>807</v>
      </c>
      <c r="D1220" s="57" t="s">
        <v>3575</v>
      </c>
      <c r="E1220" s="57" t="s">
        <v>2914</v>
      </c>
      <c r="F1220" s="57" t="s">
        <v>2913</v>
      </c>
      <c r="G1220" s="57">
        <v>2</v>
      </c>
      <c r="H1220" s="57">
        <v>0</v>
      </c>
      <c r="I1220" s="57">
        <v>3.33</v>
      </c>
      <c r="J1220" s="57">
        <v>2.85</v>
      </c>
      <c r="K1220" s="57">
        <v>2.34</v>
      </c>
      <c r="L1220" s="57">
        <v>0.99</v>
      </c>
      <c r="M1220" s="57">
        <v>29</v>
      </c>
      <c r="N1220" s="57">
        <v>35</v>
      </c>
      <c r="O1220" s="57">
        <v>1</v>
      </c>
      <c r="P1220" s="57">
        <v>13</v>
      </c>
      <c r="Q1220" s="57">
        <v>16</v>
      </c>
      <c r="R1220" s="57">
        <v>0</v>
      </c>
      <c r="S1220" s="57">
        <v>100</v>
      </c>
      <c r="T1220" s="57">
        <v>0</v>
      </c>
      <c r="U1220" s="57">
        <v>48.28</v>
      </c>
      <c r="V1220" s="57">
        <v>34.479999999999997</v>
      </c>
      <c r="W1220" s="57">
        <v>17.239999999999998</v>
      </c>
      <c r="X1220" s="57">
        <v>25.71</v>
      </c>
      <c r="Y1220" s="57">
        <v>22.86</v>
      </c>
      <c r="Z1220" s="57">
        <v>51.43</v>
      </c>
      <c r="AA1220" s="57">
        <v>46.15</v>
      </c>
      <c r="AB1220" s="57">
        <v>18.75</v>
      </c>
      <c r="AC1220" s="57">
        <v>23</v>
      </c>
      <c r="AD1220" s="57">
        <v>5</v>
      </c>
      <c r="AE1220" s="57">
        <v>56.52</v>
      </c>
      <c r="AF1220" s="57">
        <v>40</v>
      </c>
      <c r="AI1220" s="45">
        <f t="shared" si="272"/>
        <v>22.514000000000003</v>
      </c>
      <c r="AJ1220" s="46">
        <f t="shared" si="273"/>
        <v>-2.5140000000000011</v>
      </c>
      <c r="AK1220" s="63" t="str">
        <f t="shared" si="274"/>
        <v>N</v>
      </c>
      <c r="AL1220" s="63" t="str">
        <f t="shared" si="275"/>
        <v>N</v>
      </c>
      <c r="AM1220" s="44" t="str">
        <f t="shared" si="276"/>
        <v>Win</v>
      </c>
      <c r="AN1220" s="44" t="str">
        <f t="shared" si="277"/>
        <v>Loss</v>
      </c>
      <c r="AO1220" s="44" t="str">
        <f t="shared" si="278"/>
        <v>Loss</v>
      </c>
      <c r="AP1220" s="44">
        <f t="shared" si="279"/>
        <v>116.5</v>
      </c>
      <c r="AQ1220" s="44">
        <f t="shared" si="280"/>
        <v>-50</v>
      </c>
      <c r="AR1220" s="44">
        <f t="shared" si="281"/>
        <v>-50</v>
      </c>
      <c r="AS1220" s="99" t="str">
        <f t="shared" si="282"/>
        <v>-</v>
      </c>
      <c r="AT1220" s="99" t="str">
        <f t="shared" si="283"/>
        <v>-</v>
      </c>
      <c r="AU1220" s="99" t="str">
        <f t="shared" si="284"/>
        <v>+</v>
      </c>
      <c r="AV1220" s="99" t="str">
        <f t="shared" si="285"/>
        <v>+</v>
      </c>
      <c r="AW1220" s="99" t="str">
        <f t="shared" si="286"/>
        <v>+</v>
      </c>
    </row>
    <row r="1221" spans="1:49" ht="15">
      <c r="A1221" s="56">
        <v>43624</v>
      </c>
      <c r="B1221" s="57" t="s">
        <v>963</v>
      </c>
      <c r="C1221" s="57" t="s">
        <v>1221</v>
      </c>
      <c r="D1221" s="57" t="s">
        <v>3576</v>
      </c>
      <c r="E1221" s="57" t="s">
        <v>2232</v>
      </c>
      <c r="F1221" s="57" t="s">
        <v>3577</v>
      </c>
      <c r="G1221" s="57">
        <v>6</v>
      </c>
      <c r="H1221" s="57">
        <v>1</v>
      </c>
      <c r="I1221" s="57">
        <v>1.29</v>
      </c>
      <c r="J1221" s="57">
        <v>4.92</v>
      </c>
      <c r="K1221" s="57">
        <v>7.63</v>
      </c>
      <c r="L1221" s="57">
        <v>-6.34</v>
      </c>
      <c r="M1221" s="57">
        <v>34</v>
      </c>
      <c r="N1221" s="57">
        <v>29</v>
      </c>
      <c r="O1221" s="57">
        <v>2</v>
      </c>
      <c r="P1221" s="57">
        <v>17</v>
      </c>
      <c r="Q1221" s="57">
        <v>18</v>
      </c>
      <c r="R1221" s="57">
        <v>0</v>
      </c>
      <c r="S1221" s="57">
        <v>50</v>
      </c>
      <c r="T1221" s="57">
        <v>50</v>
      </c>
      <c r="U1221" s="57">
        <v>38.24</v>
      </c>
      <c r="V1221" s="57">
        <v>29.41</v>
      </c>
      <c r="W1221" s="57">
        <v>32.35</v>
      </c>
      <c r="X1221" s="57">
        <v>17.239999999999998</v>
      </c>
      <c r="Y1221" s="57">
        <v>31.03</v>
      </c>
      <c r="Z1221" s="57">
        <v>51.72</v>
      </c>
      <c r="AA1221" s="57">
        <v>52.94</v>
      </c>
      <c r="AB1221" s="57">
        <v>27.78</v>
      </c>
      <c r="AC1221" s="57">
        <v>17</v>
      </c>
      <c r="AD1221" s="57">
        <v>10</v>
      </c>
      <c r="AE1221" s="57">
        <v>58.82</v>
      </c>
      <c r="AF1221" s="57">
        <v>20</v>
      </c>
      <c r="AI1221" s="45">
        <f t="shared" si="272"/>
        <v>-2.0879999999999992</v>
      </c>
      <c r="AJ1221" s="46">
        <f t="shared" si="273"/>
        <v>12.088000000000001</v>
      </c>
      <c r="AK1221" s="63" t="str">
        <f t="shared" si="274"/>
        <v>N</v>
      </c>
      <c r="AL1221" s="63" t="str">
        <f t="shared" si="275"/>
        <v>N</v>
      </c>
      <c r="AM1221" s="44" t="str">
        <f t="shared" si="276"/>
        <v>Win</v>
      </c>
      <c r="AN1221" s="44" t="str">
        <f t="shared" si="277"/>
        <v>Loss</v>
      </c>
      <c r="AO1221" s="44" t="str">
        <f t="shared" si="278"/>
        <v>Loss</v>
      </c>
      <c r="AP1221" s="44">
        <f t="shared" si="279"/>
        <v>14.5</v>
      </c>
      <c r="AQ1221" s="44">
        <f t="shared" si="280"/>
        <v>-50</v>
      </c>
      <c r="AR1221" s="44">
        <f t="shared" si="281"/>
        <v>-50</v>
      </c>
      <c r="AS1221" s="99" t="str">
        <f t="shared" si="282"/>
        <v>+</v>
      </c>
      <c r="AT1221" s="99" t="str">
        <f t="shared" si="283"/>
        <v>-</v>
      </c>
      <c r="AU1221" s="99" t="str">
        <f t="shared" si="284"/>
        <v>+</v>
      </c>
      <c r="AV1221" s="99" t="str">
        <f t="shared" si="285"/>
        <v>+</v>
      </c>
      <c r="AW1221" s="99" t="str">
        <f t="shared" si="286"/>
        <v>-</v>
      </c>
    </row>
    <row r="1222" spans="1:49" ht="15">
      <c r="A1222" s="56">
        <v>43624</v>
      </c>
      <c r="B1222" s="57" t="s">
        <v>963</v>
      </c>
      <c r="C1222" s="57" t="s">
        <v>1221</v>
      </c>
      <c r="D1222" s="57" t="s">
        <v>3578</v>
      </c>
      <c r="E1222" s="57" t="s">
        <v>3579</v>
      </c>
      <c r="F1222" s="57" t="s">
        <v>2228</v>
      </c>
      <c r="G1222" s="57">
        <v>0</v>
      </c>
      <c r="H1222" s="57">
        <v>2</v>
      </c>
      <c r="I1222" s="57">
        <v>4.28</v>
      </c>
      <c r="J1222" s="57">
        <v>3.63</v>
      </c>
      <c r="K1222" s="57">
        <v>1.67</v>
      </c>
      <c r="L1222" s="57">
        <v>2.61</v>
      </c>
      <c r="M1222" s="57">
        <v>27</v>
      </c>
      <c r="N1222" s="57">
        <v>27</v>
      </c>
      <c r="O1222" s="57">
        <v>1</v>
      </c>
      <c r="P1222" s="57">
        <v>13</v>
      </c>
      <c r="Q1222" s="57">
        <v>11</v>
      </c>
      <c r="R1222" s="57">
        <v>100</v>
      </c>
      <c r="S1222" s="57">
        <v>0</v>
      </c>
      <c r="T1222" s="57">
        <v>0</v>
      </c>
      <c r="U1222" s="57">
        <v>33.33</v>
      </c>
      <c r="V1222" s="57">
        <v>25.93</v>
      </c>
      <c r="W1222" s="57">
        <v>40.74</v>
      </c>
      <c r="X1222" s="57">
        <v>59.26</v>
      </c>
      <c r="Y1222" s="57">
        <v>18.52</v>
      </c>
      <c r="Z1222" s="57">
        <v>22.22</v>
      </c>
      <c r="AA1222" s="57">
        <v>23.08</v>
      </c>
      <c r="AB1222" s="57">
        <v>63.64</v>
      </c>
      <c r="AC1222" s="57">
        <v>10</v>
      </c>
      <c r="AD1222" s="57">
        <v>19</v>
      </c>
      <c r="AE1222" s="57">
        <v>30</v>
      </c>
      <c r="AF1222" s="57">
        <v>73.680000000000007</v>
      </c>
      <c r="AI1222" s="45">
        <f t="shared" si="272"/>
        <v>21.850999999999996</v>
      </c>
      <c r="AJ1222" s="46">
        <f t="shared" si="273"/>
        <v>-21.850999999999996</v>
      </c>
      <c r="AK1222" s="63" t="str">
        <f t="shared" si="274"/>
        <v>N</v>
      </c>
      <c r="AL1222" s="63" t="str">
        <f t="shared" si="275"/>
        <v>N</v>
      </c>
      <c r="AM1222" s="44" t="str">
        <f t="shared" si="276"/>
        <v>Loss</v>
      </c>
      <c r="AN1222" s="44" t="str">
        <f t="shared" si="277"/>
        <v>Loss</v>
      </c>
      <c r="AO1222" s="44" t="str">
        <f t="shared" si="278"/>
        <v>Win</v>
      </c>
      <c r="AP1222" s="44">
        <f t="shared" si="279"/>
        <v>-50</v>
      </c>
      <c r="AQ1222" s="44">
        <f t="shared" si="280"/>
        <v>-50</v>
      </c>
      <c r="AR1222" s="44">
        <f t="shared" si="281"/>
        <v>33.5</v>
      </c>
      <c r="AS1222" s="99" t="str">
        <f t="shared" si="282"/>
        <v>-</v>
      </c>
      <c r="AT1222" s="99" t="str">
        <f t="shared" si="283"/>
        <v>+</v>
      </c>
      <c r="AU1222" s="99" t="str">
        <f t="shared" si="284"/>
        <v>-</v>
      </c>
      <c r="AV1222" s="99" t="str">
        <f t="shared" si="285"/>
        <v>-</v>
      </c>
      <c r="AW1222" s="99" t="str">
        <f t="shared" si="286"/>
        <v>+</v>
      </c>
    </row>
    <row r="1223" spans="1:49" ht="15">
      <c r="A1223" s="56">
        <v>43624</v>
      </c>
      <c r="B1223" s="57" t="s">
        <v>1228</v>
      </c>
      <c r="C1223" s="57" t="s">
        <v>1229</v>
      </c>
      <c r="D1223" s="57" t="s">
        <v>3580</v>
      </c>
      <c r="E1223" s="57" t="s">
        <v>3581</v>
      </c>
      <c r="F1223" s="57" t="s">
        <v>3582</v>
      </c>
      <c r="G1223" s="57">
        <v>1</v>
      </c>
      <c r="H1223" s="57">
        <v>4</v>
      </c>
      <c r="I1223" s="57">
        <v>2.2799999999999998</v>
      </c>
      <c r="J1223" s="57">
        <v>2.82</v>
      </c>
      <c r="K1223" s="57">
        <v>3.09</v>
      </c>
      <c r="L1223" s="57">
        <v>-0.81</v>
      </c>
      <c r="M1223" s="57">
        <v>17</v>
      </c>
      <c r="N1223" s="57">
        <v>17</v>
      </c>
      <c r="O1223" s="57">
        <v>2</v>
      </c>
      <c r="P1223" s="57">
        <v>6</v>
      </c>
      <c r="Q1223" s="57">
        <v>8</v>
      </c>
      <c r="R1223" s="57">
        <v>50</v>
      </c>
      <c r="S1223" s="57">
        <v>50</v>
      </c>
      <c r="T1223" s="57">
        <v>0</v>
      </c>
      <c r="U1223" s="57">
        <v>11.76</v>
      </c>
      <c r="V1223" s="57">
        <v>58.82</v>
      </c>
      <c r="W1223" s="57">
        <v>29.41</v>
      </c>
      <c r="X1223" s="57">
        <v>17.649999999999999</v>
      </c>
      <c r="Y1223" s="57">
        <v>35.29</v>
      </c>
      <c r="Z1223" s="57">
        <v>47.06</v>
      </c>
      <c r="AA1223" s="57">
        <v>0</v>
      </c>
      <c r="AB1223" s="57">
        <v>12.5</v>
      </c>
      <c r="AC1223" s="57">
        <v>6</v>
      </c>
      <c r="AD1223" s="57">
        <v>9</v>
      </c>
      <c r="AE1223" s="57">
        <v>0</v>
      </c>
      <c r="AF1223" s="57">
        <v>22.22</v>
      </c>
      <c r="AI1223" s="45">
        <f t="shared" si="272"/>
        <v>24.704999999999998</v>
      </c>
      <c r="AJ1223" s="46">
        <f t="shared" si="273"/>
        <v>-14.705000000000002</v>
      </c>
      <c r="AK1223" s="63" t="str">
        <f t="shared" si="274"/>
        <v>N</v>
      </c>
      <c r="AL1223" s="63" t="str">
        <f t="shared" si="275"/>
        <v>N</v>
      </c>
      <c r="AM1223" s="44" t="str">
        <f t="shared" si="276"/>
        <v>Loss</v>
      </c>
      <c r="AN1223" s="44" t="str">
        <f t="shared" si="277"/>
        <v>Loss</v>
      </c>
      <c r="AO1223" s="44" t="str">
        <f t="shared" si="278"/>
        <v>Win</v>
      </c>
      <c r="AP1223" s="44">
        <f t="shared" si="279"/>
        <v>-50</v>
      </c>
      <c r="AQ1223" s="44">
        <f t="shared" si="280"/>
        <v>-50</v>
      </c>
      <c r="AR1223" s="44">
        <f t="shared" si="281"/>
        <v>104.5</v>
      </c>
      <c r="AS1223" s="99" t="str">
        <f t="shared" si="282"/>
        <v>+</v>
      </c>
      <c r="AT1223" s="99" t="str">
        <f t="shared" si="283"/>
        <v>+</v>
      </c>
      <c r="AU1223" s="99" t="str">
        <f t="shared" si="284"/>
        <v>-</v>
      </c>
      <c r="AV1223" s="99" t="str">
        <f t="shared" si="285"/>
        <v>-</v>
      </c>
      <c r="AW1223" s="99" t="str">
        <f t="shared" si="286"/>
        <v>+</v>
      </c>
    </row>
    <row r="1224" spans="1:49" ht="15">
      <c r="A1224" s="56">
        <v>43624</v>
      </c>
      <c r="B1224" s="57" t="s">
        <v>1228</v>
      </c>
      <c r="C1224" s="57" t="s">
        <v>1229</v>
      </c>
      <c r="D1224" s="57" t="s">
        <v>3583</v>
      </c>
      <c r="E1224" s="57" t="s">
        <v>3584</v>
      </c>
      <c r="F1224" s="57" t="s">
        <v>3585</v>
      </c>
      <c r="G1224" s="57">
        <v>0</v>
      </c>
      <c r="H1224" s="57">
        <v>2</v>
      </c>
      <c r="I1224" s="57">
        <v>2.69</v>
      </c>
      <c r="J1224" s="57">
        <v>2.78</v>
      </c>
      <c r="K1224" s="57">
        <v>2.71</v>
      </c>
      <c r="L1224" s="57">
        <v>-0.02</v>
      </c>
      <c r="M1224" s="57">
        <v>16</v>
      </c>
      <c r="N1224" s="57">
        <v>17</v>
      </c>
      <c r="O1224" s="57">
        <v>0</v>
      </c>
      <c r="P1224" s="57">
        <v>9</v>
      </c>
      <c r="Q1224" s="57">
        <v>9</v>
      </c>
      <c r="R1224" s="57">
        <v>0</v>
      </c>
      <c r="S1224" s="57">
        <v>0</v>
      </c>
      <c r="T1224" s="57">
        <v>0</v>
      </c>
      <c r="U1224" s="57">
        <v>25</v>
      </c>
      <c r="V1224" s="57">
        <v>25</v>
      </c>
      <c r="W1224" s="57">
        <v>50</v>
      </c>
      <c r="X1224" s="57">
        <v>29.41</v>
      </c>
      <c r="Y1224" s="57">
        <v>23.53</v>
      </c>
      <c r="Z1224" s="57">
        <v>47.06</v>
      </c>
      <c r="AA1224" s="57">
        <v>33.33</v>
      </c>
      <c r="AB1224" s="57">
        <v>33.33</v>
      </c>
      <c r="AC1224" s="57">
        <v>8</v>
      </c>
      <c r="AD1224" s="57">
        <v>8</v>
      </c>
      <c r="AE1224" s="57">
        <v>25</v>
      </c>
      <c r="AF1224" s="57">
        <v>25</v>
      </c>
      <c r="AI1224" s="45">
        <f t="shared" si="272"/>
        <v>-1.3230000000000004</v>
      </c>
      <c r="AJ1224" s="46">
        <f t="shared" si="273"/>
        <v>1.3230000000000004</v>
      </c>
      <c r="AK1224" s="63" t="str">
        <f t="shared" si="274"/>
        <v>N</v>
      </c>
      <c r="AL1224" s="63" t="str">
        <f t="shared" si="275"/>
        <v>N</v>
      </c>
      <c r="AM1224" s="44" t="str">
        <f t="shared" si="276"/>
        <v>Loss</v>
      </c>
      <c r="AN1224" s="44" t="str">
        <f t="shared" si="277"/>
        <v>Loss</v>
      </c>
      <c r="AO1224" s="44" t="str">
        <f t="shared" si="278"/>
        <v>Win</v>
      </c>
      <c r="AP1224" s="44">
        <f t="shared" si="279"/>
        <v>-50</v>
      </c>
      <c r="AQ1224" s="44">
        <f t="shared" si="280"/>
        <v>-50</v>
      </c>
      <c r="AR1224" s="44">
        <f t="shared" si="281"/>
        <v>85.5</v>
      </c>
      <c r="AS1224" s="99" t="str">
        <f t="shared" si="282"/>
        <v>+</v>
      </c>
      <c r="AT1224" s="99" t="str">
        <f t="shared" si="283"/>
        <v>n/a</v>
      </c>
      <c r="AU1224" s="99" t="str">
        <f t="shared" si="284"/>
        <v>-</v>
      </c>
      <c r="AV1224" s="99" t="str">
        <f t="shared" si="285"/>
        <v>-</v>
      </c>
      <c r="AW1224" s="99" t="str">
        <f t="shared" si="286"/>
        <v>-</v>
      </c>
    </row>
    <row r="1225" spans="1:49" ht="15">
      <c r="A1225" s="56">
        <v>43624</v>
      </c>
      <c r="B1225" s="57" t="s">
        <v>1228</v>
      </c>
      <c r="C1225" s="57" t="s">
        <v>1229</v>
      </c>
      <c r="D1225" s="57" t="s">
        <v>3586</v>
      </c>
      <c r="E1225" s="57" t="s">
        <v>3587</v>
      </c>
      <c r="F1225" s="57" t="s">
        <v>3588</v>
      </c>
      <c r="G1225" s="57">
        <v>1</v>
      </c>
      <c r="H1225" s="57">
        <v>1</v>
      </c>
      <c r="I1225" s="57">
        <v>2.4</v>
      </c>
      <c r="J1225" s="57">
        <v>2.4900000000000002</v>
      </c>
      <c r="K1225" s="57">
        <v>3.57</v>
      </c>
      <c r="L1225" s="57">
        <v>-1.17</v>
      </c>
      <c r="M1225" s="57">
        <v>14</v>
      </c>
      <c r="N1225" s="57">
        <v>14</v>
      </c>
      <c r="O1225" s="57">
        <v>1</v>
      </c>
      <c r="P1225" s="57">
        <v>8</v>
      </c>
      <c r="Q1225" s="57">
        <v>8</v>
      </c>
      <c r="R1225" s="57">
        <v>100</v>
      </c>
      <c r="S1225" s="57">
        <v>0</v>
      </c>
      <c r="T1225" s="57">
        <v>0</v>
      </c>
      <c r="U1225" s="57">
        <v>42.86</v>
      </c>
      <c r="V1225" s="57">
        <v>28.57</v>
      </c>
      <c r="W1225" s="57">
        <v>28.57</v>
      </c>
      <c r="X1225" s="57">
        <v>28.57</v>
      </c>
      <c r="Y1225" s="57">
        <v>28.57</v>
      </c>
      <c r="Z1225" s="57">
        <v>42.86</v>
      </c>
      <c r="AA1225" s="57">
        <v>50</v>
      </c>
      <c r="AB1225" s="57">
        <v>12.5</v>
      </c>
      <c r="AC1225" s="57">
        <v>10</v>
      </c>
      <c r="AD1225" s="57">
        <v>2</v>
      </c>
      <c r="AE1225" s="57">
        <v>40</v>
      </c>
      <c r="AF1225" s="57">
        <v>100</v>
      </c>
      <c r="AI1225" s="45">
        <f t="shared" ref="AI1225:AI1288" si="287">(+R1225*$R$6)+(S1225*$S$6)-(T1225*$T$6)+(U1225*$U$6)+(V1225*$V$6)-(W1225*$W$6)-(X1225*$X$6)-(Y1225*$Y$6)+(Z1225*$Z$6)</f>
        <v>35.716000000000008</v>
      </c>
      <c r="AJ1225" s="46">
        <f t="shared" ref="AJ1225:AJ1288" si="288">(-R1225*$R$6)+(S1225*$S$6)+(T1225*$T$6)-(U1225*$U$6)-(V1225*$V$6)+(W1225*$W$6)+(X1225*$X$6)+(Y1225*$Y$6)-(Z1225*$Z$6)</f>
        <v>-35.716000000000008</v>
      </c>
      <c r="AK1225" s="63" t="str">
        <f t="shared" ref="AK1225:AK1288" si="289">IF($AK$6="Y",IF(AI1225&gt;=$AI$6,"Y",IF(AA1225&gt;=$AA$6,"Y","N")),IF(AI1225&gt;=$AI$6,"Y",IF(AA1225&gt;=$AA$6,"Y",IF(L1225&lt;0,IF(AE1225&gt;=$AE$6,"Y","N"),"N"))))</f>
        <v>N</v>
      </c>
      <c r="AL1225" s="63" t="str">
        <f t="shared" ref="AL1225:AL1288" si="290">IF($AL$6="Y",IF(AJ1225&gt;=$AJ$6,"Y",IF(AB1225&gt;=$AB$6,"Y","N")),IF(AJ1225&gt;=$AJ$6,"Y",IF(AB1225&gt;=$AB$6,"Y",IF(L1225&gt;0,IF(AF1225&gt;=$AF$6,"Y","N"),"N"))))</f>
        <v>N</v>
      </c>
      <c r="AM1225" s="44" t="str">
        <f t="shared" ref="AM1225:AM1288" si="291">IF(G1225&gt;H1225,"Win","Loss")</f>
        <v>Loss</v>
      </c>
      <c r="AN1225" s="44" t="str">
        <f t="shared" ref="AN1225:AN1288" si="292">IF(G1225=H1225,"Win","Loss")</f>
        <v>Win</v>
      </c>
      <c r="AO1225" s="44" t="str">
        <f t="shared" ref="AO1225:AO1288" si="293">IF(G1225&lt;H1225,"Win","Loss")</f>
        <v>Loss</v>
      </c>
      <c r="AP1225" s="44">
        <f t="shared" ref="AP1225:AP1288" si="294">IF(AM1225="Win",(I1225*$B$2)-$B$2,-$B$2)</f>
        <v>-50</v>
      </c>
      <c r="AQ1225" s="44">
        <f t="shared" ref="AQ1225:AQ1288" si="295">IF(AN1225="Win",(J1225*$B$2)-$B$2,-$B$2)</f>
        <v>74.500000000000014</v>
      </c>
      <c r="AR1225" s="44">
        <f t="shared" ref="AR1225:AR1288" si="296">IF(AO1225="Win",(K1225*$B$2)-$B$2,-$B$2)</f>
        <v>-50</v>
      </c>
      <c r="AS1225" s="99" t="str">
        <f t="shared" si="282"/>
        <v>+</v>
      </c>
      <c r="AT1225" s="99" t="str">
        <f t="shared" si="283"/>
        <v>+</v>
      </c>
      <c r="AU1225" s="99" t="str">
        <f t="shared" si="284"/>
        <v>+</v>
      </c>
      <c r="AV1225" s="99" t="str">
        <f t="shared" si="285"/>
        <v>+</v>
      </c>
      <c r="AW1225" s="99" t="str">
        <f t="shared" si="286"/>
        <v>+</v>
      </c>
    </row>
    <row r="1226" spans="1:49" ht="15">
      <c r="A1226" s="56">
        <v>43624</v>
      </c>
      <c r="B1226" s="57" t="s">
        <v>443</v>
      </c>
      <c r="C1226" s="57" t="s">
        <v>1236</v>
      </c>
      <c r="D1226" s="57" t="s">
        <v>3589</v>
      </c>
      <c r="E1226" s="57" t="s">
        <v>2380</v>
      </c>
      <c r="F1226" s="57" t="s">
        <v>2383</v>
      </c>
      <c r="G1226" s="57">
        <v>2</v>
      </c>
      <c r="H1226" s="57">
        <v>1</v>
      </c>
      <c r="I1226" s="57">
        <v>1.43</v>
      </c>
      <c r="J1226" s="57">
        <v>4.5199999999999996</v>
      </c>
      <c r="K1226" s="57">
        <v>5.63</v>
      </c>
      <c r="L1226" s="57">
        <v>-4.2</v>
      </c>
      <c r="M1226" s="57">
        <v>32</v>
      </c>
      <c r="N1226" s="57">
        <v>31</v>
      </c>
      <c r="O1226" s="57">
        <v>1</v>
      </c>
      <c r="P1226" s="57">
        <v>15</v>
      </c>
      <c r="Q1226" s="57">
        <v>15</v>
      </c>
      <c r="R1226" s="57">
        <v>100</v>
      </c>
      <c r="S1226" s="57">
        <v>0</v>
      </c>
      <c r="T1226" s="57">
        <v>0</v>
      </c>
      <c r="U1226" s="57">
        <v>43.75</v>
      </c>
      <c r="V1226" s="57">
        <v>0</v>
      </c>
      <c r="W1226" s="57">
        <v>56.25</v>
      </c>
      <c r="X1226" s="57">
        <v>48.39</v>
      </c>
      <c r="Y1226" s="57">
        <v>0</v>
      </c>
      <c r="Z1226" s="57">
        <v>51.61</v>
      </c>
      <c r="AA1226" s="57">
        <v>53.33</v>
      </c>
      <c r="AB1226" s="57">
        <v>40</v>
      </c>
      <c r="AC1226" s="57">
        <v>9</v>
      </c>
      <c r="AD1226" s="57">
        <v>12</v>
      </c>
      <c r="AE1226" s="57">
        <v>66.67</v>
      </c>
      <c r="AF1226" s="57">
        <v>66.67</v>
      </c>
      <c r="AI1226" s="45">
        <f t="shared" si="287"/>
        <v>28.143999999999998</v>
      </c>
      <c r="AJ1226" s="46">
        <f t="shared" si="288"/>
        <v>-28.143999999999998</v>
      </c>
      <c r="AK1226" s="63" t="str">
        <f t="shared" si="289"/>
        <v>N</v>
      </c>
      <c r="AL1226" s="63" t="str">
        <f t="shared" si="290"/>
        <v>N</v>
      </c>
      <c r="AM1226" s="44" t="str">
        <f t="shared" si="291"/>
        <v>Win</v>
      </c>
      <c r="AN1226" s="44" t="str">
        <f t="shared" si="292"/>
        <v>Loss</v>
      </c>
      <c r="AO1226" s="44" t="str">
        <f t="shared" si="293"/>
        <v>Loss</v>
      </c>
      <c r="AP1226" s="44">
        <f t="shared" si="294"/>
        <v>21.5</v>
      </c>
      <c r="AQ1226" s="44">
        <f t="shared" si="295"/>
        <v>-50</v>
      </c>
      <c r="AR1226" s="44">
        <f t="shared" si="296"/>
        <v>-50</v>
      </c>
      <c r="AS1226" s="99" t="str">
        <f t="shared" ref="AS1226:AS1289" si="297">IF(I1226&lt;K1226,"+","-")</f>
        <v>+</v>
      </c>
      <c r="AT1226" s="99" t="str">
        <f t="shared" ref="AT1226:AT1289" si="298">IF(O1226=0,"n/a",IF(R1226&gt;T1226,"+","-"))</f>
        <v>+</v>
      </c>
      <c r="AU1226" s="99" t="str">
        <f t="shared" ref="AU1226:AU1289" si="299">IF(U1226&gt;X1226,"+","-")</f>
        <v>-</v>
      </c>
      <c r="AV1226" s="99" t="str">
        <f t="shared" ref="AV1226:AV1289" si="300">IF(AA1226&gt;AB1226,"+","-")</f>
        <v>+</v>
      </c>
      <c r="AW1226" s="99" t="str">
        <f t="shared" ref="AW1226:AW1289" si="301">IF(AI1226&gt;0,"+","-")</f>
        <v>+</v>
      </c>
    </row>
    <row r="1227" spans="1:49" ht="15">
      <c r="A1227" s="56">
        <v>43624</v>
      </c>
      <c r="B1227" s="57" t="s">
        <v>443</v>
      </c>
      <c r="C1227" s="57" t="s">
        <v>1236</v>
      </c>
      <c r="D1227" s="57" t="s">
        <v>3590</v>
      </c>
      <c r="E1227" s="57" t="s">
        <v>1239</v>
      </c>
      <c r="F1227" s="57" t="s">
        <v>3012</v>
      </c>
      <c r="G1227" s="57">
        <v>0</v>
      </c>
      <c r="H1227" s="57">
        <v>2</v>
      </c>
      <c r="I1227" s="57">
        <v>4.3099999999999996</v>
      </c>
      <c r="J1227" s="57">
        <v>4.07</v>
      </c>
      <c r="K1227" s="57">
        <v>1.64</v>
      </c>
      <c r="L1227" s="57">
        <v>2.67</v>
      </c>
      <c r="M1227" s="57">
        <v>31</v>
      </c>
      <c r="N1227" s="57">
        <v>32</v>
      </c>
      <c r="O1227" s="57">
        <v>1</v>
      </c>
      <c r="P1227" s="57">
        <v>16</v>
      </c>
      <c r="Q1227" s="57">
        <v>15</v>
      </c>
      <c r="R1227" s="57">
        <v>0</v>
      </c>
      <c r="S1227" s="57">
        <v>0</v>
      </c>
      <c r="T1227" s="57">
        <v>100</v>
      </c>
      <c r="U1227" s="57">
        <v>29.03</v>
      </c>
      <c r="V1227" s="57">
        <v>0</v>
      </c>
      <c r="W1227" s="57">
        <v>70.97</v>
      </c>
      <c r="X1227" s="57">
        <v>68.75</v>
      </c>
      <c r="Y1227" s="57">
        <v>0</v>
      </c>
      <c r="Z1227" s="57">
        <v>31.25</v>
      </c>
      <c r="AA1227" s="57">
        <v>37.5</v>
      </c>
      <c r="AB1227" s="57">
        <v>66.67</v>
      </c>
      <c r="AC1227" s="57">
        <v>8</v>
      </c>
      <c r="AD1227" s="57">
        <v>26</v>
      </c>
      <c r="AE1227" s="57">
        <v>37.5</v>
      </c>
      <c r="AF1227" s="57">
        <v>76.92</v>
      </c>
      <c r="AI1227" s="45">
        <f t="shared" si="287"/>
        <v>-45.887999999999998</v>
      </c>
      <c r="AJ1227" s="46">
        <f t="shared" si="288"/>
        <v>45.887999999999998</v>
      </c>
      <c r="AK1227" s="63" t="str">
        <f t="shared" si="289"/>
        <v>N</v>
      </c>
      <c r="AL1227" s="63" t="str">
        <f t="shared" si="290"/>
        <v>Y</v>
      </c>
      <c r="AM1227" s="44" t="str">
        <f t="shared" si="291"/>
        <v>Loss</v>
      </c>
      <c r="AN1227" s="44" t="str">
        <f t="shared" si="292"/>
        <v>Loss</v>
      </c>
      <c r="AO1227" s="44" t="str">
        <f t="shared" si="293"/>
        <v>Win</v>
      </c>
      <c r="AP1227" s="44">
        <f t="shared" si="294"/>
        <v>-50</v>
      </c>
      <c r="AQ1227" s="44">
        <f t="shared" si="295"/>
        <v>-50</v>
      </c>
      <c r="AR1227" s="44">
        <f t="shared" si="296"/>
        <v>32</v>
      </c>
      <c r="AS1227" s="99" t="str">
        <f t="shared" si="297"/>
        <v>-</v>
      </c>
      <c r="AT1227" s="99" t="str">
        <f t="shared" si="298"/>
        <v>-</v>
      </c>
      <c r="AU1227" s="99" t="str">
        <f t="shared" si="299"/>
        <v>-</v>
      </c>
      <c r="AV1227" s="99" t="str">
        <f t="shared" si="300"/>
        <v>-</v>
      </c>
      <c r="AW1227" s="99" t="str">
        <f t="shared" si="301"/>
        <v>-</v>
      </c>
    </row>
    <row r="1228" spans="1:49" ht="15">
      <c r="A1228" s="56">
        <v>43624</v>
      </c>
      <c r="B1228" s="57" t="s">
        <v>443</v>
      </c>
      <c r="C1228" s="57" t="s">
        <v>1236</v>
      </c>
      <c r="D1228" s="57" t="s">
        <v>3591</v>
      </c>
      <c r="E1228" s="57" t="s">
        <v>2381</v>
      </c>
      <c r="F1228" s="57" t="s">
        <v>1932</v>
      </c>
      <c r="G1228" s="57">
        <v>7</v>
      </c>
      <c r="H1228" s="57">
        <v>1</v>
      </c>
      <c r="I1228" s="57">
        <v>1.1200000000000001</v>
      </c>
      <c r="J1228" s="57">
        <v>7.44</v>
      </c>
      <c r="K1228" s="57">
        <v>13.61</v>
      </c>
      <c r="L1228" s="57">
        <v>-12.49</v>
      </c>
      <c r="M1228" s="57">
        <v>30</v>
      </c>
      <c r="N1228" s="57">
        <v>33</v>
      </c>
      <c r="O1228" s="57">
        <v>1</v>
      </c>
      <c r="P1228" s="57">
        <v>15</v>
      </c>
      <c r="Q1228" s="57">
        <v>15</v>
      </c>
      <c r="R1228" s="57">
        <v>100</v>
      </c>
      <c r="S1228" s="57">
        <v>0</v>
      </c>
      <c r="T1228" s="57">
        <v>0</v>
      </c>
      <c r="U1228" s="57">
        <v>76.67</v>
      </c>
      <c r="V1228" s="57">
        <v>0</v>
      </c>
      <c r="W1228" s="57">
        <v>23.33</v>
      </c>
      <c r="X1228" s="57">
        <v>54.55</v>
      </c>
      <c r="Y1228" s="57">
        <v>0</v>
      </c>
      <c r="Z1228" s="57">
        <v>45.45</v>
      </c>
      <c r="AA1228" s="57">
        <v>86.67</v>
      </c>
      <c r="AB1228" s="57">
        <v>46.67</v>
      </c>
      <c r="AC1228" s="57">
        <v>25</v>
      </c>
      <c r="AD1228" s="57">
        <v>13</v>
      </c>
      <c r="AE1228" s="57">
        <v>84</v>
      </c>
      <c r="AF1228" s="57">
        <v>69.23</v>
      </c>
      <c r="AI1228" s="45">
        <f t="shared" si="287"/>
        <v>38.848000000000006</v>
      </c>
      <c r="AJ1228" s="46">
        <f t="shared" si="288"/>
        <v>-38.848000000000006</v>
      </c>
      <c r="AK1228" s="63" t="str">
        <f t="shared" si="289"/>
        <v>Y</v>
      </c>
      <c r="AL1228" s="63" t="str">
        <f t="shared" si="290"/>
        <v>N</v>
      </c>
      <c r="AM1228" s="44" t="str">
        <f t="shared" si="291"/>
        <v>Win</v>
      </c>
      <c r="AN1228" s="44" t="str">
        <f t="shared" si="292"/>
        <v>Loss</v>
      </c>
      <c r="AO1228" s="44" t="str">
        <f t="shared" si="293"/>
        <v>Loss</v>
      </c>
      <c r="AP1228" s="44">
        <f t="shared" si="294"/>
        <v>6.0000000000000071</v>
      </c>
      <c r="AQ1228" s="44">
        <f t="shared" si="295"/>
        <v>-50</v>
      </c>
      <c r="AR1228" s="44">
        <f t="shared" si="296"/>
        <v>-50</v>
      </c>
      <c r="AS1228" s="99" t="str">
        <f t="shared" si="297"/>
        <v>+</v>
      </c>
      <c r="AT1228" s="99" t="str">
        <f t="shared" si="298"/>
        <v>+</v>
      </c>
      <c r="AU1228" s="99" t="str">
        <f t="shared" si="299"/>
        <v>+</v>
      </c>
      <c r="AV1228" s="99" t="str">
        <f t="shared" si="300"/>
        <v>+</v>
      </c>
      <c r="AW1228" s="99" t="str">
        <f t="shared" si="301"/>
        <v>+</v>
      </c>
    </row>
    <row r="1229" spans="1:49" ht="15">
      <c r="A1229" s="56">
        <v>43624</v>
      </c>
      <c r="B1229" s="57" t="s">
        <v>443</v>
      </c>
      <c r="C1229" s="57" t="s">
        <v>1236</v>
      </c>
      <c r="D1229" s="57" t="s">
        <v>3592</v>
      </c>
      <c r="E1229" s="57" t="s">
        <v>1930</v>
      </c>
      <c r="F1229" s="57" t="s">
        <v>1917</v>
      </c>
      <c r="G1229" s="57">
        <v>2</v>
      </c>
      <c r="H1229" s="57">
        <v>1</v>
      </c>
      <c r="I1229" s="57">
        <v>1.74</v>
      </c>
      <c r="J1229" s="57">
        <v>3.83</v>
      </c>
      <c r="K1229" s="57">
        <v>3.93</v>
      </c>
      <c r="L1229" s="57">
        <v>-2.19</v>
      </c>
      <c r="M1229" s="57">
        <v>31</v>
      </c>
      <c r="N1229" s="57">
        <v>31</v>
      </c>
      <c r="O1229" s="57">
        <v>1</v>
      </c>
      <c r="P1229" s="57">
        <v>16</v>
      </c>
      <c r="Q1229" s="57">
        <v>16</v>
      </c>
      <c r="R1229" s="57">
        <v>0</v>
      </c>
      <c r="S1229" s="57">
        <v>0</v>
      </c>
      <c r="T1229" s="57">
        <v>100</v>
      </c>
      <c r="U1229" s="57">
        <v>41.94</v>
      </c>
      <c r="V1229" s="57">
        <v>0</v>
      </c>
      <c r="W1229" s="57">
        <v>58.06</v>
      </c>
      <c r="X1229" s="57">
        <v>48.39</v>
      </c>
      <c r="Y1229" s="57">
        <v>0</v>
      </c>
      <c r="Z1229" s="57">
        <v>51.61</v>
      </c>
      <c r="AA1229" s="57">
        <v>62.5</v>
      </c>
      <c r="AB1229" s="57">
        <v>37.5</v>
      </c>
      <c r="AC1229" s="57">
        <v>13</v>
      </c>
      <c r="AD1229" s="57">
        <v>9</v>
      </c>
      <c r="AE1229" s="57">
        <v>61.54</v>
      </c>
      <c r="AF1229" s="57">
        <v>88.89</v>
      </c>
      <c r="AI1229" s="45">
        <f t="shared" si="287"/>
        <v>-32.58</v>
      </c>
      <c r="AJ1229" s="46">
        <f t="shared" si="288"/>
        <v>32.58</v>
      </c>
      <c r="AK1229" s="63" t="str">
        <f t="shared" si="289"/>
        <v>N</v>
      </c>
      <c r="AL1229" s="63" t="str">
        <f t="shared" si="290"/>
        <v>N</v>
      </c>
      <c r="AM1229" s="44" t="str">
        <f t="shared" si="291"/>
        <v>Win</v>
      </c>
      <c r="AN1229" s="44" t="str">
        <f t="shared" si="292"/>
        <v>Loss</v>
      </c>
      <c r="AO1229" s="44" t="str">
        <f t="shared" si="293"/>
        <v>Loss</v>
      </c>
      <c r="AP1229" s="44">
        <f t="shared" si="294"/>
        <v>37</v>
      </c>
      <c r="AQ1229" s="44">
        <f t="shared" si="295"/>
        <v>-50</v>
      </c>
      <c r="AR1229" s="44">
        <f t="shared" si="296"/>
        <v>-50</v>
      </c>
      <c r="AS1229" s="99" t="str">
        <f t="shared" si="297"/>
        <v>+</v>
      </c>
      <c r="AT1229" s="99" t="str">
        <f t="shared" si="298"/>
        <v>-</v>
      </c>
      <c r="AU1229" s="99" t="str">
        <f t="shared" si="299"/>
        <v>-</v>
      </c>
      <c r="AV1229" s="99" t="str">
        <f t="shared" si="300"/>
        <v>+</v>
      </c>
      <c r="AW1229" s="99" t="str">
        <f t="shared" si="301"/>
        <v>-</v>
      </c>
    </row>
    <row r="1230" spans="1:49" ht="15">
      <c r="A1230" s="56">
        <v>43624</v>
      </c>
      <c r="B1230" s="57" t="s">
        <v>443</v>
      </c>
      <c r="C1230" s="57" t="s">
        <v>733</v>
      </c>
      <c r="D1230" s="57" t="s">
        <v>3593</v>
      </c>
      <c r="E1230" s="57" t="s">
        <v>2397</v>
      </c>
      <c r="F1230" s="57" t="s">
        <v>736</v>
      </c>
      <c r="G1230" s="57">
        <v>2</v>
      </c>
      <c r="H1230" s="57">
        <v>5</v>
      </c>
      <c r="I1230" s="57">
        <v>4.71</v>
      </c>
      <c r="J1230" s="57">
        <v>4.51</v>
      </c>
      <c r="K1230" s="57">
        <v>1.51</v>
      </c>
      <c r="L1230" s="57">
        <v>3.2</v>
      </c>
      <c r="M1230" s="57">
        <v>28</v>
      </c>
      <c r="N1230" s="57">
        <v>29</v>
      </c>
      <c r="O1230" s="57">
        <v>1</v>
      </c>
      <c r="P1230" s="57">
        <v>14</v>
      </c>
      <c r="Q1230" s="57">
        <v>14</v>
      </c>
      <c r="R1230" s="57">
        <v>0</v>
      </c>
      <c r="S1230" s="57">
        <v>100</v>
      </c>
      <c r="T1230" s="57">
        <v>0</v>
      </c>
      <c r="U1230" s="57">
        <v>35.71</v>
      </c>
      <c r="V1230" s="57">
        <v>32.14</v>
      </c>
      <c r="W1230" s="57">
        <v>32.14</v>
      </c>
      <c r="X1230" s="57">
        <v>55.17</v>
      </c>
      <c r="Y1230" s="57">
        <v>20.69</v>
      </c>
      <c r="Z1230" s="57">
        <v>24.14</v>
      </c>
      <c r="AA1230" s="57">
        <v>42.86</v>
      </c>
      <c r="AB1230" s="57">
        <v>50</v>
      </c>
      <c r="AC1230" s="57">
        <v>18</v>
      </c>
      <c r="AD1230" s="57">
        <v>24</v>
      </c>
      <c r="AE1230" s="57">
        <v>44.44</v>
      </c>
      <c r="AF1230" s="57">
        <v>62.5</v>
      </c>
      <c r="AI1230" s="45">
        <f t="shared" si="287"/>
        <v>5.6530000000000005</v>
      </c>
      <c r="AJ1230" s="46">
        <f t="shared" si="288"/>
        <v>14.347000000000001</v>
      </c>
      <c r="AK1230" s="63" t="str">
        <f t="shared" si="289"/>
        <v>N</v>
      </c>
      <c r="AL1230" s="63" t="str">
        <f t="shared" si="290"/>
        <v>N</v>
      </c>
      <c r="AM1230" s="44" t="str">
        <f t="shared" si="291"/>
        <v>Loss</v>
      </c>
      <c r="AN1230" s="44" t="str">
        <f t="shared" si="292"/>
        <v>Loss</v>
      </c>
      <c r="AO1230" s="44" t="str">
        <f t="shared" si="293"/>
        <v>Win</v>
      </c>
      <c r="AP1230" s="44">
        <f t="shared" si="294"/>
        <v>-50</v>
      </c>
      <c r="AQ1230" s="44">
        <f t="shared" si="295"/>
        <v>-50</v>
      </c>
      <c r="AR1230" s="44">
        <f t="shared" si="296"/>
        <v>25.5</v>
      </c>
      <c r="AS1230" s="99" t="str">
        <f t="shared" si="297"/>
        <v>-</v>
      </c>
      <c r="AT1230" s="99" t="str">
        <f t="shared" si="298"/>
        <v>-</v>
      </c>
      <c r="AU1230" s="99" t="str">
        <f t="shared" si="299"/>
        <v>-</v>
      </c>
      <c r="AV1230" s="99" t="str">
        <f t="shared" si="300"/>
        <v>-</v>
      </c>
      <c r="AW1230" s="99" t="str">
        <f t="shared" si="301"/>
        <v>+</v>
      </c>
    </row>
    <row r="1231" spans="1:49" ht="15">
      <c r="A1231" s="56">
        <v>43624</v>
      </c>
      <c r="B1231" s="57" t="s">
        <v>443</v>
      </c>
      <c r="C1231" s="57" t="s">
        <v>733</v>
      </c>
      <c r="D1231" s="57" t="s">
        <v>3594</v>
      </c>
      <c r="E1231" s="57" t="s">
        <v>2400</v>
      </c>
      <c r="F1231" s="57" t="s">
        <v>3595</v>
      </c>
      <c r="G1231" s="57">
        <v>0</v>
      </c>
      <c r="H1231" s="57">
        <v>5</v>
      </c>
      <c r="I1231" s="57">
        <v>13.67</v>
      </c>
      <c r="J1231" s="57">
        <v>8.93</v>
      </c>
      <c r="K1231" s="57">
        <v>1.0900000000000001</v>
      </c>
      <c r="L1231" s="57">
        <v>12.58</v>
      </c>
      <c r="M1231" s="57">
        <v>28</v>
      </c>
      <c r="N1231" s="57">
        <v>30</v>
      </c>
      <c r="O1231" s="57">
        <v>1</v>
      </c>
      <c r="P1231" s="57">
        <v>14</v>
      </c>
      <c r="Q1231" s="57">
        <v>15</v>
      </c>
      <c r="R1231" s="57">
        <v>0</v>
      </c>
      <c r="S1231" s="57">
        <v>0</v>
      </c>
      <c r="T1231" s="57">
        <v>100</v>
      </c>
      <c r="U1231" s="57">
        <v>0</v>
      </c>
      <c r="V1231" s="57">
        <v>17.86</v>
      </c>
      <c r="W1231" s="57">
        <v>82.14</v>
      </c>
      <c r="X1231" s="57">
        <v>63.33</v>
      </c>
      <c r="Y1231" s="57">
        <v>10</v>
      </c>
      <c r="Z1231" s="57">
        <v>26.67</v>
      </c>
      <c r="AA1231" s="57">
        <v>0</v>
      </c>
      <c r="AB1231" s="57">
        <v>73.33</v>
      </c>
      <c r="AC1231" s="57">
        <v>0</v>
      </c>
      <c r="AD1231" s="57">
        <v>16</v>
      </c>
      <c r="AE1231" s="57">
        <v>0</v>
      </c>
      <c r="AF1231" s="57">
        <v>75</v>
      </c>
      <c r="AI1231" s="45">
        <f t="shared" si="287"/>
        <v>-52.97399999999999</v>
      </c>
      <c r="AJ1231" s="46">
        <f t="shared" si="288"/>
        <v>52.97399999999999</v>
      </c>
      <c r="AK1231" s="63" t="str">
        <f t="shared" si="289"/>
        <v>N</v>
      </c>
      <c r="AL1231" s="63" t="str">
        <f t="shared" si="290"/>
        <v>Y</v>
      </c>
      <c r="AM1231" s="44" t="str">
        <f t="shared" si="291"/>
        <v>Loss</v>
      </c>
      <c r="AN1231" s="44" t="str">
        <f t="shared" si="292"/>
        <v>Loss</v>
      </c>
      <c r="AO1231" s="44" t="str">
        <f t="shared" si="293"/>
        <v>Win</v>
      </c>
      <c r="AP1231" s="44">
        <f t="shared" si="294"/>
        <v>-50</v>
      </c>
      <c r="AQ1231" s="44">
        <f t="shared" si="295"/>
        <v>-50</v>
      </c>
      <c r="AR1231" s="44">
        <f t="shared" si="296"/>
        <v>4.5000000000000071</v>
      </c>
      <c r="AS1231" s="99" t="str">
        <f t="shared" si="297"/>
        <v>-</v>
      </c>
      <c r="AT1231" s="99" t="str">
        <f t="shared" si="298"/>
        <v>-</v>
      </c>
      <c r="AU1231" s="99" t="str">
        <f t="shared" si="299"/>
        <v>-</v>
      </c>
      <c r="AV1231" s="99" t="str">
        <f t="shared" si="300"/>
        <v>-</v>
      </c>
      <c r="AW1231" s="99" t="str">
        <f t="shared" si="301"/>
        <v>-</v>
      </c>
    </row>
    <row r="1232" spans="1:49" ht="15">
      <c r="A1232" s="56">
        <v>43624</v>
      </c>
      <c r="B1232" s="57" t="s">
        <v>443</v>
      </c>
      <c r="C1232" s="57" t="s">
        <v>733</v>
      </c>
      <c r="D1232" s="57" t="s">
        <v>3596</v>
      </c>
      <c r="E1232" s="57" t="s">
        <v>2394</v>
      </c>
      <c r="F1232" s="57" t="s">
        <v>2399</v>
      </c>
      <c r="G1232" s="57">
        <v>2</v>
      </c>
      <c r="H1232" s="57">
        <v>3</v>
      </c>
      <c r="I1232" s="57">
        <v>5.45</v>
      </c>
      <c r="J1232" s="57">
        <v>4.6100000000000003</v>
      </c>
      <c r="K1232" s="57">
        <v>1.44</v>
      </c>
      <c r="L1232" s="57">
        <v>4.01</v>
      </c>
      <c r="M1232" s="57">
        <v>27</v>
      </c>
      <c r="N1232" s="57">
        <v>27</v>
      </c>
      <c r="O1232" s="57">
        <v>1</v>
      </c>
      <c r="P1232" s="57">
        <v>13</v>
      </c>
      <c r="Q1232" s="57">
        <v>14</v>
      </c>
      <c r="R1232" s="57">
        <v>100</v>
      </c>
      <c r="S1232" s="57">
        <v>0</v>
      </c>
      <c r="T1232" s="57">
        <v>0</v>
      </c>
      <c r="U1232" s="57">
        <v>22.22</v>
      </c>
      <c r="V1232" s="57">
        <v>18.52</v>
      </c>
      <c r="W1232" s="57">
        <v>59.26</v>
      </c>
      <c r="X1232" s="57">
        <v>29.63</v>
      </c>
      <c r="Y1232" s="57">
        <v>18.52</v>
      </c>
      <c r="Z1232" s="57">
        <v>51.85</v>
      </c>
      <c r="AA1232" s="57">
        <v>23.08</v>
      </c>
      <c r="AB1232" s="57">
        <v>14.29</v>
      </c>
      <c r="AC1232" s="57">
        <v>7</v>
      </c>
      <c r="AD1232" s="57">
        <v>10</v>
      </c>
      <c r="AE1232" s="57">
        <v>28.57</v>
      </c>
      <c r="AF1232" s="57">
        <v>50</v>
      </c>
      <c r="AI1232" s="45">
        <f t="shared" si="287"/>
        <v>27.036000000000001</v>
      </c>
      <c r="AJ1232" s="46">
        <f t="shared" si="288"/>
        <v>-27.036000000000001</v>
      </c>
      <c r="AK1232" s="63" t="str">
        <f t="shared" si="289"/>
        <v>N</v>
      </c>
      <c r="AL1232" s="63" t="str">
        <f t="shared" si="290"/>
        <v>N</v>
      </c>
      <c r="AM1232" s="44" t="str">
        <f t="shared" si="291"/>
        <v>Loss</v>
      </c>
      <c r="AN1232" s="44" t="str">
        <f t="shared" si="292"/>
        <v>Loss</v>
      </c>
      <c r="AO1232" s="44" t="str">
        <f t="shared" si="293"/>
        <v>Win</v>
      </c>
      <c r="AP1232" s="44">
        <f t="shared" si="294"/>
        <v>-50</v>
      </c>
      <c r="AQ1232" s="44">
        <f t="shared" si="295"/>
        <v>-50</v>
      </c>
      <c r="AR1232" s="44">
        <f t="shared" si="296"/>
        <v>22</v>
      </c>
      <c r="AS1232" s="99" t="str">
        <f t="shared" si="297"/>
        <v>-</v>
      </c>
      <c r="AT1232" s="99" t="str">
        <f t="shared" si="298"/>
        <v>+</v>
      </c>
      <c r="AU1232" s="99" t="str">
        <f t="shared" si="299"/>
        <v>-</v>
      </c>
      <c r="AV1232" s="99" t="str">
        <f t="shared" si="300"/>
        <v>+</v>
      </c>
      <c r="AW1232" s="99" t="str">
        <f t="shared" si="301"/>
        <v>+</v>
      </c>
    </row>
    <row r="1233" spans="1:49" ht="15">
      <c r="A1233" s="56">
        <v>43624</v>
      </c>
      <c r="B1233" s="57" t="s">
        <v>443</v>
      </c>
      <c r="C1233" s="57" t="s">
        <v>733</v>
      </c>
      <c r="D1233" s="57" t="s">
        <v>3597</v>
      </c>
      <c r="E1233" s="57" t="s">
        <v>735</v>
      </c>
      <c r="F1233" s="57" t="s">
        <v>2393</v>
      </c>
      <c r="G1233" s="57">
        <v>2</v>
      </c>
      <c r="H1233" s="57">
        <v>2</v>
      </c>
      <c r="I1233" s="57">
        <v>2.71</v>
      </c>
      <c r="J1233" s="57">
        <v>3.45</v>
      </c>
      <c r="K1233" s="57">
        <v>2.27</v>
      </c>
      <c r="L1233" s="57">
        <v>0.44</v>
      </c>
      <c r="M1233" s="57">
        <v>31</v>
      </c>
      <c r="N1233" s="57">
        <v>30</v>
      </c>
      <c r="O1233" s="57">
        <v>1</v>
      </c>
      <c r="P1233" s="57">
        <v>15</v>
      </c>
      <c r="Q1233" s="57">
        <v>13</v>
      </c>
      <c r="R1233" s="57">
        <v>0</v>
      </c>
      <c r="S1233" s="57">
        <v>0</v>
      </c>
      <c r="T1233" s="57">
        <v>100</v>
      </c>
      <c r="U1233" s="57">
        <v>51.61</v>
      </c>
      <c r="V1233" s="57">
        <v>16.13</v>
      </c>
      <c r="W1233" s="57">
        <v>32.26</v>
      </c>
      <c r="X1233" s="57">
        <v>60</v>
      </c>
      <c r="Y1233" s="57">
        <v>20</v>
      </c>
      <c r="Z1233" s="57">
        <v>20</v>
      </c>
      <c r="AA1233" s="57">
        <v>40</v>
      </c>
      <c r="AB1233" s="57">
        <v>53.85</v>
      </c>
      <c r="AC1233" s="57">
        <v>17</v>
      </c>
      <c r="AD1233" s="57">
        <v>25</v>
      </c>
      <c r="AE1233" s="57">
        <v>52.94</v>
      </c>
      <c r="AF1233" s="57">
        <v>64</v>
      </c>
      <c r="AI1233" s="45">
        <f t="shared" si="287"/>
        <v>-34.516999999999996</v>
      </c>
      <c r="AJ1233" s="46">
        <f t="shared" si="288"/>
        <v>34.516999999999996</v>
      </c>
      <c r="AK1233" s="63" t="str">
        <f t="shared" si="289"/>
        <v>N</v>
      </c>
      <c r="AL1233" s="63" t="str">
        <f t="shared" si="290"/>
        <v>N</v>
      </c>
      <c r="AM1233" s="44" t="str">
        <f t="shared" si="291"/>
        <v>Loss</v>
      </c>
      <c r="AN1233" s="44" t="str">
        <f t="shared" si="292"/>
        <v>Win</v>
      </c>
      <c r="AO1233" s="44" t="str">
        <f t="shared" si="293"/>
        <v>Loss</v>
      </c>
      <c r="AP1233" s="44">
        <f t="shared" si="294"/>
        <v>-50</v>
      </c>
      <c r="AQ1233" s="44">
        <f t="shared" si="295"/>
        <v>122.5</v>
      </c>
      <c r="AR1233" s="44">
        <f t="shared" si="296"/>
        <v>-50</v>
      </c>
      <c r="AS1233" s="99" t="str">
        <f t="shared" si="297"/>
        <v>-</v>
      </c>
      <c r="AT1233" s="99" t="str">
        <f t="shared" si="298"/>
        <v>-</v>
      </c>
      <c r="AU1233" s="99" t="str">
        <f t="shared" si="299"/>
        <v>-</v>
      </c>
      <c r="AV1233" s="99" t="str">
        <f t="shared" si="300"/>
        <v>-</v>
      </c>
      <c r="AW1233" s="99" t="str">
        <f t="shared" si="301"/>
        <v>-</v>
      </c>
    </row>
    <row r="1234" spans="1:49" ht="15">
      <c r="A1234" s="56">
        <v>43624</v>
      </c>
      <c r="B1234" s="57" t="s">
        <v>443</v>
      </c>
      <c r="C1234" s="57" t="s">
        <v>733</v>
      </c>
      <c r="D1234" s="57" t="s">
        <v>3598</v>
      </c>
      <c r="E1234" s="57" t="s">
        <v>2517</v>
      </c>
      <c r="F1234" s="57" t="s">
        <v>2390</v>
      </c>
      <c r="G1234" s="57">
        <v>1</v>
      </c>
      <c r="H1234" s="57">
        <v>1</v>
      </c>
      <c r="I1234" s="57">
        <v>1.74</v>
      </c>
      <c r="J1234" s="57">
        <v>3.85</v>
      </c>
      <c r="K1234" s="57">
        <v>3.86</v>
      </c>
      <c r="L1234" s="57">
        <v>-2.12</v>
      </c>
      <c r="M1234" s="57">
        <v>28</v>
      </c>
      <c r="N1234" s="57">
        <v>28</v>
      </c>
      <c r="O1234" s="57">
        <v>1</v>
      </c>
      <c r="P1234" s="57">
        <v>14</v>
      </c>
      <c r="Q1234" s="57">
        <v>14</v>
      </c>
      <c r="R1234" s="57">
        <v>0</v>
      </c>
      <c r="S1234" s="57">
        <v>0</v>
      </c>
      <c r="T1234" s="57">
        <v>100</v>
      </c>
      <c r="U1234" s="57">
        <v>28.57</v>
      </c>
      <c r="V1234" s="57">
        <v>25</v>
      </c>
      <c r="W1234" s="57">
        <v>46.43</v>
      </c>
      <c r="X1234" s="57">
        <v>32.14</v>
      </c>
      <c r="Y1234" s="57">
        <v>28.57</v>
      </c>
      <c r="Z1234" s="57">
        <v>39.29</v>
      </c>
      <c r="AA1234" s="57">
        <v>28.57</v>
      </c>
      <c r="AB1234" s="57">
        <v>14.29</v>
      </c>
      <c r="AC1234" s="57">
        <v>8</v>
      </c>
      <c r="AD1234" s="57">
        <v>14</v>
      </c>
      <c r="AE1234" s="57">
        <v>37.5</v>
      </c>
      <c r="AF1234" s="57">
        <v>50</v>
      </c>
      <c r="AI1234" s="45">
        <f t="shared" si="287"/>
        <v>-32.498999999999995</v>
      </c>
      <c r="AJ1234" s="46">
        <f t="shared" si="288"/>
        <v>32.498999999999995</v>
      </c>
      <c r="AK1234" s="63" t="str">
        <f t="shared" si="289"/>
        <v>N</v>
      </c>
      <c r="AL1234" s="63" t="str">
        <f t="shared" si="290"/>
        <v>N</v>
      </c>
      <c r="AM1234" s="44" t="str">
        <f t="shared" si="291"/>
        <v>Loss</v>
      </c>
      <c r="AN1234" s="44" t="str">
        <f t="shared" si="292"/>
        <v>Win</v>
      </c>
      <c r="AO1234" s="44" t="str">
        <f t="shared" si="293"/>
        <v>Loss</v>
      </c>
      <c r="AP1234" s="44">
        <f t="shared" si="294"/>
        <v>-50</v>
      </c>
      <c r="AQ1234" s="44">
        <f t="shared" si="295"/>
        <v>142.5</v>
      </c>
      <c r="AR1234" s="44">
        <f t="shared" si="296"/>
        <v>-50</v>
      </c>
      <c r="AS1234" s="99" t="str">
        <f t="shared" si="297"/>
        <v>+</v>
      </c>
      <c r="AT1234" s="99" t="str">
        <f t="shared" si="298"/>
        <v>-</v>
      </c>
      <c r="AU1234" s="99" t="str">
        <f t="shared" si="299"/>
        <v>-</v>
      </c>
      <c r="AV1234" s="99" t="str">
        <f t="shared" si="300"/>
        <v>+</v>
      </c>
      <c r="AW1234" s="99" t="str">
        <f t="shared" si="301"/>
        <v>-</v>
      </c>
    </row>
    <row r="1235" spans="1:49" ht="15">
      <c r="A1235" s="56">
        <v>43624</v>
      </c>
      <c r="B1235" s="57" t="s">
        <v>443</v>
      </c>
      <c r="C1235" s="57" t="s">
        <v>733</v>
      </c>
      <c r="D1235" s="57" t="s">
        <v>3599</v>
      </c>
      <c r="E1235" s="57" t="s">
        <v>3600</v>
      </c>
      <c r="F1235" s="57" t="s">
        <v>3601</v>
      </c>
      <c r="G1235" s="57">
        <v>2</v>
      </c>
      <c r="H1235" s="57">
        <v>1</v>
      </c>
      <c r="I1235" s="57">
        <v>2.06</v>
      </c>
      <c r="J1235" s="57">
        <v>3.53</v>
      </c>
      <c r="K1235" s="57">
        <v>3.25</v>
      </c>
      <c r="L1235" s="57">
        <v>-1.19</v>
      </c>
      <c r="M1235" s="57">
        <v>28</v>
      </c>
      <c r="N1235" s="57">
        <v>30</v>
      </c>
      <c r="O1235" s="57">
        <v>1</v>
      </c>
      <c r="P1235" s="57">
        <v>14</v>
      </c>
      <c r="Q1235" s="57">
        <v>15</v>
      </c>
      <c r="R1235" s="57">
        <v>0</v>
      </c>
      <c r="S1235" s="57">
        <v>0</v>
      </c>
      <c r="T1235" s="57">
        <v>100</v>
      </c>
      <c r="U1235" s="57">
        <v>35.71</v>
      </c>
      <c r="V1235" s="57">
        <v>21.43</v>
      </c>
      <c r="W1235" s="57">
        <v>42.86</v>
      </c>
      <c r="X1235" s="57">
        <v>40</v>
      </c>
      <c r="Y1235" s="57">
        <v>13.33</v>
      </c>
      <c r="Z1235" s="57">
        <v>46.67</v>
      </c>
      <c r="AA1235" s="57">
        <v>35.71</v>
      </c>
      <c r="AB1235" s="57">
        <v>53.33</v>
      </c>
      <c r="AC1235" s="57">
        <v>13</v>
      </c>
      <c r="AD1235" s="57">
        <v>11</v>
      </c>
      <c r="AE1235" s="57">
        <v>46.15</v>
      </c>
      <c r="AF1235" s="57">
        <v>63.64</v>
      </c>
      <c r="AI1235" s="45">
        <f t="shared" si="287"/>
        <v>-29.285999999999994</v>
      </c>
      <c r="AJ1235" s="46">
        <f t="shared" si="288"/>
        <v>29.285999999999994</v>
      </c>
      <c r="AK1235" s="63" t="str">
        <f t="shared" si="289"/>
        <v>N</v>
      </c>
      <c r="AL1235" s="63" t="str">
        <f t="shared" si="290"/>
        <v>N</v>
      </c>
      <c r="AM1235" s="44" t="str">
        <f t="shared" si="291"/>
        <v>Win</v>
      </c>
      <c r="AN1235" s="44" t="str">
        <f t="shared" si="292"/>
        <v>Loss</v>
      </c>
      <c r="AO1235" s="44" t="str">
        <f t="shared" si="293"/>
        <v>Loss</v>
      </c>
      <c r="AP1235" s="44">
        <f t="shared" si="294"/>
        <v>53</v>
      </c>
      <c r="AQ1235" s="44">
        <f t="shared" si="295"/>
        <v>-50</v>
      </c>
      <c r="AR1235" s="44">
        <f t="shared" si="296"/>
        <v>-50</v>
      </c>
      <c r="AS1235" s="99" t="str">
        <f t="shared" si="297"/>
        <v>+</v>
      </c>
      <c r="AT1235" s="99" t="str">
        <f t="shared" si="298"/>
        <v>-</v>
      </c>
      <c r="AU1235" s="99" t="str">
        <f t="shared" si="299"/>
        <v>-</v>
      </c>
      <c r="AV1235" s="99" t="str">
        <f t="shared" si="300"/>
        <v>-</v>
      </c>
      <c r="AW1235" s="99" t="str">
        <f t="shared" si="301"/>
        <v>-</v>
      </c>
    </row>
    <row r="1236" spans="1:49" ht="15">
      <c r="A1236" s="56">
        <v>43624</v>
      </c>
      <c r="B1236" s="57" t="s">
        <v>443</v>
      </c>
      <c r="C1236" s="57" t="s">
        <v>733</v>
      </c>
      <c r="D1236" s="57" t="s">
        <v>3602</v>
      </c>
      <c r="E1236" s="57" t="s">
        <v>2391</v>
      </c>
      <c r="F1236" s="57" t="s">
        <v>2396</v>
      </c>
      <c r="G1236" s="57">
        <v>0</v>
      </c>
      <c r="H1236" s="57">
        <v>0</v>
      </c>
      <c r="I1236" s="57">
        <v>2.02</v>
      </c>
      <c r="J1236" s="57">
        <v>3.75</v>
      </c>
      <c r="K1236" s="57">
        <v>3.09</v>
      </c>
      <c r="L1236" s="57">
        <v>-1.07</v>
      </c>
      <c r="M1236" s="57">
        <v>30</v>
      </c>
      <c r="N1236" s="57">
        <v>29</v>
      </c>
      <c r="O1236" s="57">
        <v>1</v>
      </c>
      <c r="P1236" s="57">
        <v>15</v>
      </c>
      <c r="Q1236" s="57">
        <v>14</v>
      </c>
      <c r="R1236" s="57">
        <v>0</v>
      </c>
      <c r="S1236" s="57">
        <v>100</v>
      </c>
      <c r="T1236" s="57">
        <v>0</v>
      </c>
      <c r="U1236" s="57">
        <v>30</v>
      </c>
      <c r="V1236" s="57">
        <v>23.33</v>
      </c>
      <c r="W1236" s="57">
        <v>46.67</v>
      </c>
      <c r="X1236" s="57">
        <v>34.479999999999997</v>
      </c>
      <c r="Y1236" s="57">
        <v>20.69</v>
      </c>
      <c r="Z1236" s="57">
        <v>44.83</v>
      </c>
      <c r="AA1236" s="57">
        <v>26.67</v>
      </c>
      <c r="AB1236" s="57">
        <v>28.57</v>
      </c>
      <c r="AC1236" s="57">
        <v>8</v>
      </c>
      <c r="AD1236" s="57">
        <v>11</v>
      </c>
      <c r="AE1236" s="57">
        <v>62.5</v>
      </c>
      <c r="AF1236" s="57">
        <v>45.45</v>
      </c>
      <c r="AI1236" s="45">
        <f t="shared" si="287"/>
        <v>8.9999999999999964</v>
      </c>
      <c r="AJ1236" s="46">
        <f t="shared" si="288"/>
        <v>11.000000000000002</v>
      </c>
      <c r="AK1236" s="63" t="str">
        <f t="shared" si="289"/>
        <v>N</v>
      </c>
      <c r="AL1236" s="63" t="str">
        <f t="shared" si="290"/>
        <v>N</v>
      </c>
      <c r="AM1236" s="44" t="str">
        <f t="shared" si="291"/>
        <v>Loss</v>
      </c>
      <c r="AN1236" s="44" t="str">
        <f t="shared" si="292"/>
        <v>Win</v>
      </c>
      <c r="AO1236" s="44" t="str">
        <f t="shared" si="293"/>
        <v>Loss</v>
      </c>
      <c r="AP1236" s="44">
        <f t="shared" si="294"/>
        <v>-50</v>
      </c>
      <c r="AQ1236" s="44">
        <f t="shared" si="295"/>
        <v>137.5</v>
      </c>
      <c r="AR1236" s="44">
        <f t="shared" si="296"/>
        <v>-50</v>
      </c>
      <c r="AS1236" s="99" t="str">
        <f t="shared" si="297"/>
        <v>+</v>
      </c>
      <c r="AT1236" s="99" t="str">
        <f t="shared" si="298"/>
        <v>-</v>
      </c>
      <c r="AU1236" s="99" t="str">
        <f t="shared" si="299"/>
        <v>-</v>
      </c>
      <c r="AV1236" s="99" t="str">
        <f t="shared" si="300"/>
        <v>-</v>
      </c>
      <c r="AW1236" s="99" t="str">
        <f t="shared" si="301"/>
        <v>+</v>
      </c>
    </row>
    <row r="1237" spans="1:49" ht="15">
      <c r="A1237" s="56">
        <v>43624</v>
      </c>
      <c r="B1237" s="57" t="s">
        <v>443</v>
      </c>
      <c r="C1237" s="57" t="s">
        <v>733</v>
      </c>
      <c r="D1237" s="57" t="s">
        <v>3603</v>
      </c>
      <c r="E1237" s="57" t="s">
        <v>3604</v>
      </c>
      <c r="F1237" s="57" t="s">
        <v>2516</v>
      </c>
      <c r="G1237" s="57">
        <v>2</v>
      </c>
      <c r="H1237" s="57">
        <v>0</v>
      </c>
      <c r="I1237" s="57">
        <v>1.1499999999999999</v>
      </c>
      <c r="J1237" s="57">
        <v>7.03</v>
      </c>
      <c r="K1237" s="57">
        <v>10.6</v>
      </c>
      <c r="L1237" s="57">
        <v>-9.4499999999999993</v>
      </c>
      <c r="M1237" s="57">
        <v>29</v>
      </c>
      <c r="N1237" s="57">
        <v>30</v>
      </c>
      <c r="O1237" s="57">
        <v>1</v>
      </c>
      <c r="P1237" s="57">
        <v>14</v>
      </c>
      <c r="Q1237" s="57">
        <v>14</v>
      </c>
      <c r="R1237" s="57">
        <v>0</v>
      </c>
      <c r="S1237" s="57">
        <v>0</v>
      </c>
      <c r="T1237" s="57">
        <v>100</v>
      </c>
      <c r="U1237" s="57">
        <v>62.07</v>
      </c>
      <c r="V1237" s="57">
        <v>10.34</v>
      </c>
      <c r="W1237" s="57">
        <v>27.59</v>
      </c>
      <c r="X1237" s="57">
        <v>46.67</v>
      </c>
      <c r="Y1237" s="57">
        <v>30</v>
      </c>
      <c r="Z1237" s="57">
        <v>23.33</v>
      </c>
      <c r="AA1237" s="57">
        <v>71.430000000000007</v>
      </c>
      <c r="AB1237" s="57">
        <v>35.71</v>
      </c>
      <c r="AC1237" s="57">
        <v>22</v>
      </c>
      <c r="AD1237" s="57">
        <v>23</v>
      </c>
      <c r="AE1237" s="57">
        <v>77.27</v>
      </c>
      <c r="AF1237" s="57">
        <v>47.83</v>
      </c>
      <c r="AI1237" s="45">
        <f t="shared" si="287"/>
        <v>-29.738000000000003</v>
      </c>
      <c r="AJ1237" s="46">
        <f t="shared" si="288"/>
        <v>29.738000000000003</v>
      </c>
      <c r="AK1237" s="63" t="str">
        <f t="shared" si="289"/>
        <v>N</v>
      </c>
      <c r="AL1237" s="63" t="str">
        <f t="shared" si="290"/>
        <v>N</v>
      </c>
      <c r="AM1237" s="44" t="str">
        <f t="shared" si="291"/>
        <v>Win</v>
      </c>
      <c r="AN1237" s="44" t="str">
        <f t="shared" si="292"/>
        <v>Loss</v>
      </c>
      <c r="AO1237" s="44" t="str">
        <f t="shared" si="293"/>
        <v>Loss</v>
      </c>
      <c r="AP1237" s="44">
        <f t="shared" si="294"/>
        <v>7.4999999999999929</v>
      </c>
      <c r="AQ1237" s="44">
        <f t="shared" si="295"/>
        <v>-50</v>
      </c>
      <c r="AR1237" s="44">
        <f t="shared" si="296"/>
        <v>-50</v>
      </c>
      <c r="AS1237" s="99" t="str">
        <f t="shared" si="297"/>
        <v>+</v>
      </c>
      <c r="AT1237" s="99" t="str">
        <f t="shared" si="298"/>
        <v>-</v>
      </c>
      <c r="AU1237" s="99" t="str">
        <f t="shared" si="299"/>
        <v>+</v>
      </c>
      <c r="AV1237" s="99" t="str">
        <f t="shared" si="300"/>
        <v>+</v>
      </c>
      <c r="AW1237" s="99" t="str">
        <f t="shared" si="301"/>
        <v>-</v>
      </c>
    </row>
    <row r="1238" spans="1:49" ht="15">
      <c r="A1238" s="56">
        <v>43624</v>
      </c>
      <c r="B1238" s="57" t="s">
        <v>439</v>
      </c>
      <c r="C1238" s="57" t="s">
        <v>1254</v>
      </c>
      <c r="D1238" s="57" t="s">
        <v>3605</v>
      </c>
      <c r="E1238" s="57" t="s">
        <v>2260</v>
      </c>
      <c r="F1238" s="57" t="s">
        <v>3606</v>
      </c>
      <c r="G1238" s="57">
        <v>0</v>
      </c>
      <c r="H1238" s="57">
        <v>1</v>
      </c>
      <c r="I1238" s="57">
        <v>3.99</v>
      </c>
      <c r="J1238" s="57">
        <v>3.92</v>
      </c>
      <c r="K1238" s="57">
        <v>1.66</v>
      </c>
      <c r="L1238" s="57">
        <v>2.33</v>
      </c>
      <c r="M1238" s="57">
        <v>5</v>
      </c>
      <c r="N1238" s="57">
        <v>10</v>
      </c>
      <c r="O1238" s="57">
        <v>0</v>
      </c>
      <c r="P1238" s="57">
        <v>3</v>
      </c>
      <c r="Q1238" s="57">
        <v>3</v>
      </c>
      <c r="R1238" s="57">
        <v>0</v>
      </c>
      <c r="S1238" s="57">
        <v>0</v>
      </c>
      <c r="T1238" s="57">
        <v>0</v>
      </c>
      <c r="U1238" s="57">
        <v>20</v>
      </c>
      <c r="V1238" s="57">
        <v>40</v>
      </c>
      <c r="W1238" s="57">
        <v>40</v>
      </c>
      <c r="X1238" s="57">
        <v>70</v>
      </c>
      <c r="Y1238" s="57">
        <v>10</v>
      </c>
      <c r="Z1238" s="57">
        <v>20</v>
      </c>
      <c r="AA1238" s="57">
        <v>0</v>
      </c>
      <c r="AB1238" s="57">
        <v>100</v>
      </c>
      <c r="AC1238" s="57">
        <v>5</v>
      </c>
      <c r="AD1238" s="57">
        <v>9</v>
      </c>
      <c r="AE1238" s="57">
        <v>20</v>
      </c>
      <c r="AF1238" s="57">
        <v>77.78</v>
      </c>
      <c r="AI1238" s="45">
        <f t="shared" si="287"/>
        <v>-11</v>
      </c>
      <c r="AJ1238" s="46">
        <f t="shared" si="288"/>
        <v>11</v>
      </c>
      <c r="AK1238" s="63" t="str">
        <f t="shared" si="289"/>
        <v>N</v>
      </c>
      <c r="AL1238" s="63" t="str">
        <f t="shared" si="290"/>
        <v>Y</v>
      </c>
      <c r="AM1238" s="44" t="str">
        <f t="shared" si="291"/>
        <v>Loss</v>
      </c>
      <c r="AN1238" s="44" t="str">
        <f t="shared" si="292"/>
        <v>Loss</v>
      </c>
      <c r="AO1238" s="44" t="str">
        <f t="shared" si="293"/>
        <v>Win</v>
      </c>
      <c r="AP1238" s="44">
        <f t="shared" si="294"/>
        <v>-50</v>
      </c>
      <c r="AQ1238" s="44">
        <f t="shared" si="295"/>
        <v>-50</v>
      </c>
      <c r="AR1238" s="44">
        <f t="shared" si="296"/>
        <v>33</v>
      </c>
      <c r="AS1238" s="99" t="str">
        <f t="shared" si="297"/>
        <v>-</v>
      </c>
      <c r="AT1238" s="99" t="str">
        <f t="shared" si="298"/>
        <v>n/a</v>
      </c>
      <c r="AU1238" s="99" t="str">
        <f t="shared" si="299"/>
        <v>-</v>
      </c>
      <c r="AV1238" s="99" t="str">
        <f t="shared" si="300"/>
        <v>-</v>
      </c>
      <c r="AW1238" s="99" t="str">
        <f t="shared" si="301"/>
        <v>-</v>
      </c>
    </row>
    <row r="1239" spans="1:49" ht="15">
      <c r="A1239" s="56">
        <v>43624</v>
      </c>
      <c r="B1239" s="57" t="s">
        <v>2210</v>
      </c>
      <c r="C1239" s="57" t="s">
        <v>2211</v>
      </c>
      <c r="D1239" s="57" t="s">
        <v>3607</v>
      </c>
      <c r="E1239" s="57" t="s">
        <v>3067</v>
      </c>
      <c r="F1239" s="57" t="s">
        <v>2213</v>
      </c>
      <c r="G1239" s="57">
        <v>1</v>
      </c>
      <c r="H1239" s="57">
        <v>0</v>
      </c>
      <c r="I1239" s="57">
        <v>2.25</v>
      </c>
      <c r="J1239" s="57">
        <v>3.97</v>
      </c>
      <c r="K1239" s="57">
        <v>2.48</v>
      </c>
      <c r="L1239" s="57">
        <v>-0.23</v>
      </c>
      <c r="M1239" s="57">
        <v>2</v>
      </c>
      <c r="N1239" s="57">
        <v>37</v>
      </c>
      <c r="O1239" s="57">
        <v>1</v>
      </c>
      <c r="P1239" s="57">
        <v>0</v>
      </c>
      <c r="Q1239" s="57">
        <v>17</v>
      </c>
      <c r="R1239" s="57">
        <v>0</v>
      </c>
      <c r="S1239" s="57">
        <v>100</v>
      </c>
      <c r="T1239" s="57">
        <v>0</v>
      </c>
      <c r="U1239" s="57">
        <v>50</v>
      </c>
      <c r="V1239" s="57">
        <v>50</v>
      </c>
      <c r="W1239" s="57">
        <v>0</v>
      </c>
      <c r="X1239" s="57">
        <v>24.32</v>
      </c>
      <c r="Y1239" s="57">
        <v>18.920000000000002</v>
      </c>
      <c r="Z1239" s="57">
        <v>56.76</v>
      </c>
      <c r="AA1239" s="57">
        <v>0</v>
      </c>
      <c r="AB1239" s="57">
        <v>11.76</v>
      </c>
      <c r="AC1239" s="57">
        <v>1</v>
      </c>
      <c r="AD1239" s="57">
        <v>13</v>
      </c>
      <c r="AE1239" s="57">
        <v>100</v>
      </c>
      <c r="AF1239" s="57">
        <v>38.46</v>
      </c>
      <c r="AI1239" s="45">
        <f t="shared" si="287"/>
        <v>29.596</v>
      </c>
      <c r="AJ1239" s="46">
        <f t="shared" si="288"/>
        <v>-9.5960000000000001</v>
      </c>
      <c r="AK1239" s="63" t="str">
        <f t="shared" si="289"/>
        <v>Y</v>
      </c>
      <c r="AL1239" s="63" t="str">
        <f t="shared" si="290"/>
        <v>N</v>
      </c>
      <c r="AM1239" s="44" t="str">
        <f t="shared" si="291"/>
        <v>Win</v>
      </c>
      <c r="AN1239" s="44" t="str">
        <f t="shared" si="292"/>
        <v>Loss</v>
      </c>
      <c r="AO1239" s="44" t="str">
        <f t="shared" si="293"/>
        <v>Loss</v>
      </c>
      <c r="AP1239" s="44">
        <f t="shared" si="294"/>
        <v>62.5</v>
      </c>
      <c r="AQ1239" s="44">
        <f t="shared" si="295"/>
        <v>-50</v>
      </c>
      <c r="AR1239" s="44">
        <f t="shared" si="296"/>
        <v>-50</v>
      </c>
      <c r="AS1239" s="99" t="str">
        <f t="shared" si="297"/>
        <v>+</v>
      </c>
      <c r="AT1239" s="99" t="str">
        <f t="shared" si="298"/>
        <v>-</v>
      </c>
      <c r="AU1239" s="99" t="str">
        <f t="shared" si="299"/>
        <v>+</v>
      </c>
      <c r="AV1239" s="99" t="str">
        <f t="shared" si="300"/>
        <v>-</v>
      </c>
      <c r="AW1239" s="99" t="str">
        <f t="shared" si="301"/>
        <v>+</v>
      </c>
    </row>
    <row r="1240" spans="1:49" ht="15">
      <c r="A1240" s="56">
        <v>43624</v>
      </c>
      <c r="B1240" s="57" t="s">
        <v>272</v>
      </c>
      <c r="C1240" s="57" t="s">
        <v>273</v>
      </c>
      <c r="D1240" s="57" t="s">
        <v>3608</v>
      </c>
      <c r="E1240" s="57" t="s">
        <v>276</v>
      </c>
      <c r="F1240" s="57" t="s">
        <v>1412</v>
      </c>
      <c r="G1240" s="57">
        <v>1</v>
      </c>
      <c r="H1240" s="57">
        <v>4</v>
      </c>
      <c r="I1240" s="57">
        <v>2.72</v>
      </c>
      <c r="J1240" s="57">
        <v>4.1100000000000003</v>
      </c>
      <c r="K1240" s="57">
        <v>1.97</v>
      </c>
      <c r="L1240" s="57">
        <v>0.75</v>
      </c>
      <c r="M1240" s="57">
        <v>7</v>
      </c>
      <c r="N1240" s="57">
        <v>35</v>
      </c>
      <c r="O1240" s="57">
        <v>0</v>
      </c>
      <c r="P1240" s="57">
        <v>5</v>
      </c>
      <c r="Q1240" s="57">
        <v>17</v>
      </c>
      <c r="R1240" s="57">
        <v>0</v>
      </c>
      <c r="S1240" s="57">
        <v>0</v>
      </c>
      <c r="T1240" s="57">
        <v>0</v>
      </c>
      <c r="U1240" s="57">
        <v>28.57</v>
      </c>
      <c r="V1240" s="57">
        <v>14.29</v>
      </c>
      <c r="W1240" s="57">
        <v>57.14</v>
      </c>
      <c r="X1240" s="57">
        <v>40</v>
      </c>
      <c r="Y1240" s="57">
        <v>22.86</v>
      </c>
      <c r="Z1240" s="57">
        <v>37.14</v>
      </c>
      <c r="AA1240" s="57">
        <v>40</v>
      </c>
      <c r="AB1240" s="57">
        <v>29.41</v>
      </c>
      <c r="AC1240" s="57">
        <v>1</v>
      </c>
      <c r="AD1240" s="57">
        <v>14</v>
      </c>
      <c r="AE1240" s="57">
        <v>0</v>
      </c>
      <c r="AF1240" s="57">
        <v>64.290000000000006</v>
      </c>
      <c r="AI1240" s="45">
        <f t="shared" si="287"/>
        <v>-7.1429999999999989</v>
      </c>
      <c r="AJ1240" s="46">
        <f t="shared" si="288"/>
        <v>7.1429999999999989</v>
      </c>
      <c r="AK1240" s="63" t="str">
        <f t="shared" si="289"/>
        <v>N</v>
      </c>
      <c r="AL1240" s="63" t="str">
        <f t="shared" si="290"/>
        <v>N</v>
      </c>
      <c r="AM1240" s="44" t="str">
        <f t="shared" si="291"/>
        <v>Loss</v>
      </c>
      <c r="AN1240" s="44" t="str">
        <f t="shared" si="292"/>
        <v>Loss</v>
      </c>
      <c r="AO1240" s="44" t="str">
        <f t="shared" si="293"/>
        <v>Win</v>
      </c>
      <c r="AP1240" s="44">
        <f t="shared" si="294"/>
        <v>-50</v>
      </c>
      <c r="AQ1240" s="44">
        <f t="shared" si="295"/>
        <v>-50</v>
      </c>
      <c r="AR1240" s="44">
        <f t="shared" si="296"/>
        <v>48.5</v>
      </c>
      <c r="AS1240" s="99" t="str">
        <f t="shared" si="297"/>
        <v>-</v>
      </c>
      <c r="AT1240" s="99" t="str">
        <f t="shared" si="298"/>
        <v>n/a</v>
      </c>
      <c r="AU1240" s="99" t="str">
        <f t="shared" si="299"/>
        <v>-</v>
      </c>
      <c r="AV1240" s="99" t="str">
        <f t="shared" si="300"/>
        <v>+</v>
      </c>
      <c r="AW1240" s="99" t="str">
        <f t="shared" si="301"/>
        <v>-</v>
      </c>
    </row>
    <row r="1241" spans="1:49" ht="15">
      <c r="A1241" s="56">
        <v>43624</v>
      </c>
      <c r="B1241" s="57" t="s">
        <v>461</v>
      </c>
      <c r="C1241" s="57" t="s">
        <v>745</v>
      </c>
      <c r="D1241" s="57" t="s">
        <v>3609</v>
      </c>
      <c r="E1241" s="57" t="s">
        <v>2444</v>
      </c>
      <c r="F1241" s="57" t="s">
        <v>1149</v>
      </c>
      <c r="G1241" s="57">
        <v>2</v>
      </c>
      <c r="H1241" s="57">
        <v>1</v>
      </c>
      <c r="I1241" s="57">
        <v>2.13</v>
      </c>
      <c r="J1241" s="57">
        <v>3.53</v>
      </c>
      <c r="K1241" s="57">
        <v>2.78</v>
      </c>
      <c r="L1241" s="57">
        <v>-0.65</v>
      </c>
      <c r="M1241" s="57">
        <v>29</v>
      </c>
      <c r="N1241" s="57">
        <v>27</v>
      </c>
      <c r="O1241" s="57">
        <v>1</v>
      </c>
      <c r="P1241" s="57">
        <v>15</v>
      </c>
      <c r="Q1241" s="57">
        <v>14</v>
      </c>
      <c r="R1241" s="57">
        <v>100</v>
      </c>
      <c r="S1241" s="57">
        <v>0</v>
      </c>
      <c r="T1241" s="57">
        <v>0</v>
      </c>
      <c r="U1241" s="57">
        <v>20.69</v>
      </c>
      <c r="V1241" s="57">
        <v>24.14</v>
      </c>
      <c r="W1241" s="57">
        <v>55.17</v>
      </c>
      <c r="X1241" s="57">
        <v>33.33</v>
      </c>
      <c r="Y1241" s="57">
        <v>18.52</v>
      </c>
      <c r="Z1241" s="57">
        <v>48.15</v>
      </c>
      <c r="AA1241" s="57">
        <v>26.67</v>
      </c>
      <c r="AB1241" s="57">
        <v>35.71</v>
      </c>
      <c r="AC1241" s="57">
        <v>11</v>
      </c>
      <c r="AD1241" s="57">
        <v>8</v>
      </c>
      <c r="AE1241" s="57">
        <v>36.36</v>
      </c>
      <c r="AF1241" s="57">
        <v>62.5</v>
      </c>
      <c r="AI1241" s="45">
        <f t="shared" si="287"/>
        <v>26.630000000000003</v>
      </c>
      <c r="AJ1241" s="46">
        <f t="shared" si="288"/>
        <v>-26.630000000000003</v>
      </c>
      <c r="AK1241" s="63" t="str">
        <f t="shared" si="289"/>
        <v>N</v>
      </c>
      <c r="AL1241" s="63" t="str">
        <f t="shared" si="290"/>
        <v>N</v>
      </c>
      <c r="AM1241" s="44" t="str">
        <f t="shared" si="291"/>
        <v>Win</v>
      </c>
      <c r="AN1241" s="44" t="str">
        <f t="shared" si="292"/>
        <v>Loss</v>
      </c>
      <c r="AO1241" s="44" t="str">
        <f t="shared" si="293"/>
        <v>Loss</v>
      </c>
      <c r="AP1241" s="44">
        <f t="shared" si="294"/>
        <v>56.5</v>
      </c>
      <c r="AQ1241" s="44">
        <f t="shared" si="295"/>
        <v>-50</v>
      </c>
      <c r="AR1241" s="44">
        <f t="shared" si="296"/>
        <v>-50</v>
      </c>
      <c r="AS1241" s="99" t="str">
        <f t="shared" si="297"/>
        <v>+</v>
      </c>
      <c r="AT1241" s="99" t="str">
        <f t="shared" si="298"/>
        <v>+</v>
      </c>
      <c r="AU1241" s="99" t="str">
        <f t="shared" si="299"/>
        <v>-</v>
      </c>
      <c r="AV1241" s="99" t="str">
        <f t="shared" si="300"/>
        <v>-</v>
      </c>
      <c r="AW1241" s="99" t="str">
        <f t="shared" si="301"/>
        <v>+</v>
      </c>
    </row>
    <row r="1242" spans="1:49" ht="15">
      <c r="A1242" s="56">
        <v>43624</v>
      </c>
      <c r="B1242" s="57" t="s">
        <v>461</v>
      </c>
      <c r="C1242" s="57" t="s">
        <v>745</v>
      </c>
      <c r="D1242" s="57" t="s">
        <v>3610</v>
      </c>
      <c r="E1242" s="57" t="s">
        <v>2438</v>
      </c>
      <c r="F1242" s="57" t="s">
        <v>754</v>
      </c>
      <c r="G1242" s="57">
        <v>2</v>
      </c>
      <c r="H1242" s="57">
        <v>3</v>
      </c>
      <c r="I1242" s="57">
        <v>2.87</v>
      </c>
      <c r="J1242" s="57">
        <v>3.39</v>
      </c>
      <c r="K1242" s="57">
        <v>2.17</v>
      </c>
      <c r="L1242" s="57">
        <v>0.7</v>
      </c>
      <c r="M1242" s="57">
        <v>22</v>
      </c>
      <c r="N1242" s="57">
        <v>66</v>
      </c>
      <c r="O1242" s="57">
        <v>1</v>
      </c>
      <c r="P1242" s="57">
        <v>10</v>
      </c>
      <c r="Q1242" s="57">
        <v>33</v>
      </c>
      <c r="R1242" s="57">
        <v>100</v>
      </c>
      <c r="S1242" s="57">
        <v>0</v>
      </c>
      <c r="T1242" s="57">
        <v>0</v>
      </c>
      <c r="U1242" s="57">
        <v>40.909999999999997</v>
      </c>
      <c r="V1242" s="57">
        <v>22.73</v>
      </c>
      <c r="W1242" s="57">
        <v>36.36</v>
      </c>
      <c r="X1242" s="57">
        <v>33.33</v>
      </c>
      <c r="Y1242" s="57">
        <v>27.27</v>
      </c>
      <c r="Z1242" s="57">
        <v>39.39</v>
      </c>
      <c r="AA1242" s="57">
        <v>40</v>
      </c>
      <c r="AB1242" s="57">
        <v>21.21</v>
      </c>
      <c r="AC1242" s="57">
        <v>9</v>
      </c>
      <c r="AD1242" s="57">
        <v>36</v>
      </c>
      <c r="AE1242" s="57">
        <v>66.67</v>
      </c>
      <c r="AF1242" s="57">
        <v>52.78</v>
      </c>
      <c r="AI1242" s="45">
        <f t="shared" si="287"/>
        <v>31.668000000000006</v>
      </c>
      <c r="AJ1242" s="46">
        <f t="shared" si="288"/>
        <v>-31.668000000000006</v>
      </c>
      <c r="AK1242" s="63" t="str">
        <f t="shared" si="289"/>
        <v>N</v>
      </c>
      <c r="AL1242" s="63" t="str">
        <f t="shared" si="290"/>
        <v>N</v>
      </c>
      <c r="AM1242" s="44" t="str">
        <f t="shared" si="291"/>
        <v>Loss</v>
      </c>
      <c r="AN1242" s="44" t="str">
        <f t="shared" si="292"/>
        <v>Loss</v>
      </c>
      <c r="AO1242" s="44" t="str">
        <f t="shared" si="293"/>
        <v>Win</v>
      </c>
      <c r="AP1242" s="44">
        <f t="shared" si="294"/>
        <v>-50</v>
      </c>
      <c r="AQ1242" s="44">
        <f t="shared" si="295"/>
        <v>-50</v>
      </c>
      <c r="AR1242" s="44">
        <f t="shared" si="296"/>
        <v>58.5</v>
      </c>
      <c r="AS1242" s="99" t="str">
        <f t="shared" si="297"/>
        <v>-</v>
      </c>
      <c r="AT1242" s="99" t="str">
        <f t="shared" si="298"/>
        <v>+</v>
      </c>
      <c r="AU1242" s="99" t="str">
        <f t="shared" si="299"/>
        <v>+</v>
      </c>
      <c r="AV1242" s="99" t="str">
        <f t="shared" si="300"/>
        <v>+</v>
      </c>
      <c r="AW1242" s="99" t="str">
        <f t="shared" si="301"/>
        <v>+</v>
      </c>
    </row>
    <row r="1243" spans="1:49" ht="15">
      <c r="A1243" s="56">
        <v>43624</v>
      </c>
      <c r="B1243" s="57" t="s">
        <v>461</v>
      </c>
      <c r="C1243" s="57" t="s">
        <v>1151</v>
      </c>
      <c r="D1243" s="57" t="s">
        <v>3611</v>
      </c>
      <c r="E1243" s="57" t="s">
        <v>2458</v>
      </c>
      <c r="F1243" s="57" t="s">
        <v>2446</v>
      </c>
      <c r="G1243" s="57">
        <v>2</v>
      </c>
      <c r="H1243" s="57">
        <v>2</v>
      </c>
      <c r="I1243" s="57">
        <v>2.29</v>
      </c>
      <c r="J1243" s="57">
        <v>3.6</v>
      </c>
      <c r="K1243" s="57">
        <v>2.52</v>
      </c>
      <c r="L1243" s="57">
        <v>-0.23</v>
      </c>
      <c r="M1243" s="57">
        <v>26</v>
      </c>
      <c r="N1243" s="57">
        <v>60</v>
      </c>
      <c r="O1243" s="57">
        <v>1</v>
      </c>
      <c r="P1243" s="57">
        <v>13</v>
      </c>
      <c r="Q1243" s="57">
        <v>30</v>
      </c>
      <c r="R1243" s="57">
        <v>100</v>
      </c>
      <c r="S1243" s="57">
        <v>0</v>
      </c>
      <c r="T1243" s="57">
        <v>0</v>
      </c>
      <c r="U1243" s="57">
        <v>34.619999999999997</v>
      </c>
      <c r="V1243" s="57">
        <v>11.54</v>
      </c>
      <c r="W1243" s="57">
        <v>53.85</v>
      </c>
      <c r="X1243" s="57">
        <v>26.67</v>
      </c>
      <c r="Y1243" s="57">
        <v>16.670000000000002</v>
      </c>
      <c r="Z1243" s="57">
        <v>56.67</v>
      </c>
      <c r="AA1243" s="57">
        <v>38.46</v>
      </c>
      <c r="AB1243" s="57">
        <v>23.33</v>
      </c>
      <c r="AC1243" s="57">
        <v>9</v>
      </c>
      <c r="AD1243" s="57">
        <v>16</v>
      </c>
      <c r="AE1243" s="57">
        <v>33.33</v>
      </c>
      <c r="AF1243" s="57">
        <v>37.5</v>
      </c>
      <c r="AI1243" s="45">
        <f t="shared" si="287"/>
        <v>31.640999999999998</v>
      </c>
      <c r="AJ1243" s="46">
        <f t="shared" si="288"/>
        <v>-31.640999999999998</v>
      </c>
      <c r="AK1243" s="63" t="str">
        <f t="shared" si="289"/>
        <v>N</v>
      </c>
      <c r="AL1243" s="63" t="str">
        <f t="shared" si="290"/>
        <v>N</v>
      </c>
      <c r="AM1243" s="44" t="str">
        <f t="shared" si="291"/>
        <v>Loss</v>
      </c>
      <c r="AN1243" s="44" t="str">
        <f t="shared" si="292"/>
        <v>Win</v>
      </c>
      <c r="AO1243" s="44" t="str">
        <f t="shared" si="293"/>
        <v>Loss</v>
      </c>
      <c r="AP1243" s="44">
        <f t="shared" si="294"/>
        <v>-50</v>
      </c>
      <c r="AQ1243" s="44">
        <f t="shared" si="295"/>
        <v>130</v>
      </c>
      <c r="AR1243" s="44">
        <f t="shared" si="296"/>
        <v>-50</v>
      </c>
      <c r="AS1243" s="99" t="str">
        <f t="shared" si="297"/>
        <v>+</v>
      </c>
      <c r="AT1243" s="99" t="str">
        <f t="shared" si="298"/>
        <v>+</v>
      </c>
      <c r="AU1243" s="99" t="str">
        <f t="shared" si="299"/>
        <v>+</v>
      </c>
      <c r="AV1243" s="99" t="str">
        <f t="shared" si="300"/>
        <v>+</v>
      </c>
      <c r="AW1243" s="99" t="str">
        <f t="shared" si="301"/>
        <v>+</v>
      </c>
    </row>
    <row r="1244" spans="1:49" ht="15">
      <c r="A1244" s="56">
        <v>43624</v>
      </c>
      <c r="B1244" s="57" t="s">
        <v>461</v>
      </c>
      <c r="C1244" s="57" t="s">
        <v>1151</v>
      </c>
      <c r="D1244" s="57" t="s">
        <v>3612</v>
      </c>
      <c r="E1244" s="57" t="s">
        <v>2572</v>
      </c>
      <c r="F1244" s="57" t="s">
        <v>2449</v>
      </c>
      <c r="G1244" s="57">
        <v>3</v>
      </c>
      <c r="H1244" s="57">
        <v>1</v>
      </c>
      <c r="I1244" s="57">
        <v>1.85</v>
      </c>
      <c r="J1244" s="57">
        <v>3.72</v>
      </c>
      <c r="K1244" s="57">
        <v>3.27</v>
      </c>
      <c r="L1244" s="57">
        <v>-1.42</v>
      </c>
      <c r="M1244" s="57">
        <v>26</v>
      </c>
      <c r="N1244" s="57">
        <v>25</v>
      </c>
      <c r="O1244" s="57">
        <v>1</v>
      </c>
      <c r="P1244" s="57">
        <v>10</v>
      </c>
      <c r="Q1244" s="57">
        <v>14</v>
      </c>
      <c r="R1244" s="57">
        <v>100</v>
      </c>
      <c r="S1244" s="57">
        <v>0</v>
      </c>
      <c r="T1244" s="57">
        <v>0</v>
      </c>
      <c r="U1244" s="57">
        <v>38.46</v>
      </c>
      <c r="V1244" s="57">
        <v>19.23</v>
      </c>
      <c r="W1244" s="57">
        <v>42.31</v>
      </c>
      <c r="X1244" s="57">
        <v>32</v>
      </c>
      <c r="Y1244" s="57">
        <v>12</v>
      </c>
      <c r="Z1244" s="57">
        <v>56</v>
      </c>
      <c r="AA1244" s="57">
        <v>40</v>
      </c>
      <c r="AB1244" s="57">
        <v>35.71</v>
      </c>
      <c r="AC1244" s="57">
        <v>14</v>
      </c>
      <c r="AD1244" s="57">
        <v>6</v>
      </c>
      <c r="AE1244" s="57">
        <v>64.290000000000006</v>
      </c>
      <c r="AF1244" s="57">
        <v>66.67</v>
      </c>
      <c r="AI1244" s="45">
        <f t="shared" si="287"/>
        <v>34.753</v>
      </c>
      <c r="AJ1244" s="46">
        <f t="shared" si="288"/>
        <v>-34.753</v>
      </c>
      <c r="AK1244" s="63" t="str">
        <f t="shared" si="289"/>
        <v>N</v>
      </c>
      <c r="AL1244" s="63" t="str">
        <f t="shared" si="290"/>
        <v>N</v>
      </c>
      <c r="AM1244" s="44" t="str">
        <f t="shared" si="291"/>
        <v>Win</v>
      </c>
      <c r="AN1244" s="44" t="str">
        <f t="shared" si="292"/>
        <v>Loss</v>
      </c>
      <c r="AO1244" s="44" t="str">
        <f t="shared" si="293"/>
        <v>Loss</v>
      </c>
      <c r="AP1244" s="44">
        <f t="shared" si="294"/>
        <v>42.5</v>
      </c>
      <c r="AQ1244" s="44">
        <f t="shared" si="295"/>
        <v>-50</v>
      </c>
      <c r="AR1244" s="44">
        <f t="shared" si="296"/>
        <v>-50</v>
      </c>
      <c r="AS1244" s="99" t="str">
        <f t="shared" si="297"/>
        <v>+</v>
      </c>
      <c r="AT1244" s="99" t="str">
        <f t="shared" si="298"/>
        <v>+</v>
      </c>
      <c r="AU1244" s="99" t="str">
        <f t="shared" si="299"/>
        <v>+</v>
      </c>
      <c r="AV1244" s="99" t="str">
        <f t="shared" si="300"/>
        <v>+</v>
      </c>
      <c r="AW1244" s="99" t="str">
        <f t="shared" si="301"/>
        <v>+</v>
      </c>
    </row>
    <row r="1245" spans="1:49" ht="15">
      <c r="A1245" s="56">
        <v>43624</v>
      </c>
      <c r="B1245" s="57" t="s">
        <v>461</v>
      </c>
      <c r="C1245" s="57" t="s">
        <v>2460</v>
      </c>
      <c r="D1245" s="57" t="s">
        <v>3613</v>
      </c>
      <c r="E1245" s="57" t="s">
        <v>2463</v>
      </c>
      <c r="F1245" s="57" t="s">
        <v>2480</v>
      </c>
      <c r="G1245" s="57">
        <v>0</v>
      </c>
      <c r="H1245" s="57">
        <v>2</v>
      </c>
      <c r="I1245" s="57">
        <v>2.77</v>
      </c>
      <c r="J1245" s="57">
        <v>3.62</v>
      </c>
      <c r="K1245" s="57">
        <v>2.13</v>
      </c>
      <c r="L1245" s="57">
        <v>0.64</v>
      </c>
      <c r="M1245" s="57">
        <v>31</v>
      </c>
      <c r="N1245" s="57">
        <v>63</v>
      </c>
      <c r="O1245" s="57">
        <v>1</v>
      </c>
      <c r="P1245" s="57">
        <v>16</v>
      </c>
      <c r="Q1245" s="57">
        <v>31</v>
      </c>
      <c r="R1245" s="57">
        <v>100</v>
      </c>
      <c r="S1245" s="57">
        <v>0</v>
      </c>
      <c r="T1245" s="57">
        <v>0</v>
      </c>
      <c r="U1245" s="57">
        <v>41.94</v>
      </c>
      <c r="V1245" s="57">
        <v>32.26</v>
      </c>
      <c r="W1245" s="57">
        <v>25.81</v>
      </c>
      <c r="X1245" s="57">
        <v>31.75</v>
      </c>
      <c r="Y1245" s="57">
        <v>28.57</v>
      </c>
      <c r="Z1245" s="57">
        <v>39.68</v>
      </c>
      <c r="AA1245" s="57">
        <v>18.75</v>
      </c>
      <c r="AB1245" s="57">
        <v>29.03</v>
      </c>
      <c r="AC1245" s="57">
        <v>14</v>
      </c>
      <c r="AD1245" s="57">
        <v>28</v>
      </c>
      <c r="AE1245" s="57">
        <v>35.71</v>
      </c>
      <c r="AF1245" s="57">
        <v>42.86</v>
      </c>
      <c r="AI1245" s="45">
        <f t="shared" si="287"/>
        <v>35.180999999999997</v>
      </c>
      <c r="AJ1245" s="46">
        <f t="shared" si="288"/>
        <v>-35.180999999999997</v>
      </c>
      <c r="AK1245" s="63" t="str">
        <f t="shared" si="289"/>
        <v>N</v>
      </c>
      <c r="AL1245" s="63" t="str">
        <f t="shared" si="290"/>
        <v>N</v>
      </c>
      <c r="AM1245" s="44" t="str">
        <f t="shared" si="291"/>
        <v>Loss</v>
      </c>
      <c r="AN1245" s="44" t="str">
        <f t="shared" si="292"/>
        <v>Loss</v>
      </c>
      <c r="AO1245" s="44" t="str">
        <f t="shared" si="293"/>
        <v>Win</v>
      </c>
      <c r="AP1245" s="44">
        <f t="shared" si="294"/>
        <v>-50</v>
      </c>
      <c r="AQ1245" s="44">
        <f t="shared" si="295"/>
        <v>-50</v>
      </c>
      <c r="AR1245" s="44">
        <f t="shared" si="296"/>
        <v>56.5</v>
      </c>
      <c r="AS1245" s="99" t="str">
        <f t="shared" si="297"/>
        <v>-</v>
      </c>
      <c r="AT1245" s="99" t="str">
        <f t="shared" si="298"/>
        <v>+</v>
      </c>
      <c r="AU1245" s="99" t="str">
        <f t="shared" si="299"/>
        <v>+</v>
      </c>
      <c r="AV1245" s="99" t="str">
        <f t="shared" si="300"/>
        <v>-</v>
      </c>
      <c r="AW1245" s="99" t="str">
        <f t="shared" si="301"/>
        <v>+</v>
      </c>
    </row>
    <row r="1246" spans="1:49" ht="15">
      <c r="A1246" s="56">
        <v>43624</v>
      </c>
      <c r="B1246" s="57" t="s">
        <v>461</v>
      </c>
      <c r="C1246" s="57" t="s">
        <v>2460</v>
      </c>
      <c r="D1246" s="57" t="s">
        <v>3614</v>
      </c>
      <c r="E1246" s="57" t="s">
        <v>2481</v>
      </c>
      <c r="F1246" s="57" t="s">
        <v>2477</v>
      </c>
      <c r="G1246" s="57">
        <v>1</v>
      </c>
      <c r="H1246" s="57">
        <v>5</v>
      </c>
      <c r="I1246" s="57">
        <v>4.74</v>
      </c>
      <c r="J1246" s="57">
        <v>4.07</v>
      </c>
      <c r="K1246" s="57">
        <v>1.56</v>
      </c>
      <c r="L1246" s="57">
        <v>3.18</v>
      </c>
      <c r="M1246" s="57">
        <v>29</v>
      </c>
      <c r="N1246" s="57">
        <v>31</v>
      </c>
      <c r="O1246" s="57">
        <v>1</v>
      </c>
      <c r="P1246" s="57">
        <v>14</v>
      </c>
      <c r="Q1246" s="57">
        <v>14</v>
      </c>
      <c r="R1246" s="57">
        <v>0</v>
      </c>
      <c r="S1246" s="57">
        <v>0</v>
      </c>
      <c r="T1246" s="57">
        <v>100</v>
      </c>
      <c r="U1246" s="57">
        <v>17.239999999999998</v>
      </c>
      <c r="V1246" s="57">
        <v>24.14</v>
      </c>
      <c r="W1246" s="57">
        <v>58.62</v>
      </c>
      <c r="X1246" s="57">
        <v>61.29</v>
      </c>
      <c r="Y1246" s="57">
        <v>16.13</v>
      </c>
      <c r="Z1246" s="57">
        <v>22.58</v>
      </c>
      <c r="AA1246" s="57">
        <v>21.43</v>
      </c>
      <c r="AB1246" s="57">
        <v>50</v>
      </c>
      <c r="AC1246" s="57">
        <v>1</v>
      </c>
      <c r="AD1246" s="57">
        <v>29</v>
      </c>
      <c r="AE1246" s="57">
        <v>100</v>
      </c>
      <c r="AF1246" s="57">
        <v>65.52</v>
      </c>
      <c r="AI1246" s="45">
        <f t="shared" si="287"/>
        <v>-45.216999999999999</v>
      </c>
      <c r="AJ1246" s="46">
        <f t="shared" si="288"/>
        <v>45.216999999999999</v>
      </c>
      <c r="AK1246" s="63" t="str">
        <f t="shared" si="289"/>
        <v>N</v>
      </c>
      <c r="AL1246" s="63" t="str">
        <f t="shared" si="290"/>
        <v>Y</v>
      </c>
      <c r="AM1246" s="44" t="str">
        <f t="shared" si="291"/>
        <v>Loss</v>
      </c>
      <c r="AN1246" s="44" t="str">
        <f t="shared" si="292"/>
        <v>Loss</v>
      </c>
      <c r="AO1246" s="44" t="str">
        <f t="shared" si="293"/>
        <v>Win</v>
      </c>
      <c r="AP1246" s="44">
        <f t="shared" si="294"/>
        <v>-50</v>
      </c>
      <c r="AQ1246" s="44">
        <f t="shared" si="295"/>
        <v>-50</v>
      </c>
      <c r="AR1246" s="44">
        <f t="shared" si="296"/>
        <v>28</v>
      </c>
      <c r="AS1246" s="99" t="str">
        <f t="shared" si="297"/>
        <v>-</v>
      </c>
      <c r="AT1246" s="99" t="str">
        <f t="shared" si="298"/>
        <v>-</v>
      </c>
      <c r="AU1246" s="99" t="str">
        <f t="shared" si="299"/>
        <v>-</v>
      </c>
      <c r="AV1246" s="99" t="str">
        <f t="shared" si="300"/>
        <v>-</v>
      </c>
      <c r="AW1246" s="99" t="str">
        <f t="shared" si="301"/>
        <v>-</v>
      </c>
    </row>
    <row r="1247" spans="1:49" ht="15">
      <c r="A1247" s="56">
        <v>43624</v>
      </c>
      <c r="B1247" s="57" t="s">
        <v>461</v>
      </c>
      <c r="C1247" s="57" t="s">
        <v>2460</v>
      </c>
      <c r="D1247" s="57" t="s">
        <v>3615</v>
      </c>
      <c r="E1247" s="57" t="s">
        <v>2478</v>
      </c>
      <c r="F1247" s="57" t="s">
        <v>2474</v>
      </c>
      <c r="G1247" s="57">
        <v>1</v>
      </c>
      <c r="H1247" s="57">
        <v>1</v>
      </c>
      <c r="I1247" s="57">
        <v>1.34</v>
      </c>
      <c r="J1247" s="57">
        <v>4.53</v>
      </c>
      <c r="K1247" s="57">
        <v>6.23</v>
      </c>
      <c r="L1247" s="57">
        <v>-4.8899999999999997</v>
      </c>
      <c r="M1247" s="57">
        <v>49</v>
      </c>
      <c r="N1247" s="57">
        <v>28</v>
      </c>
      <c r="O1247" s="57">
        <v>1</v>
      </c>
      <c r="P1247" s="57">
        <v>24</v>
      </c>
      <c r="Q1247" s="57">
        <v>13</v>
      </c>
      <c r="R1247" s="57">
        <v>100</v>
      </c>
      <c r="S1247" s="57">
        <v>0</v>
      </c>
      <c r="T1247" s="57">
        <v>0</v>
      </c>
      <c r="U1247" s="57">
        <v>55.1</v>
      </c>
      <c r="V1247" s="57">
        <v>22.45</v>
      </c>
      <c r="W1247" s="57">
        <v>22.45</v>
      </c>
      <c r="X1247" s="57">
        <v>39.29</v>
      </c>
      <c r="Y1247" s="57">
        <v>21.43</v>
      </c>
      <c r="Z1247" s="57">
        <v>39.29</v>
      </c>
      <c r="AA1247" s="57">
        <v>66.67</v>
      </c>
      <c r="AB1247" s="57">
        <v>30.77</v>
      </c>
      <c r="AC1247" s="57">
        <v>38</v>
      </c>
      <c r="AD1247" s="57">
        <v>14</v>
      </c>
      <c r="AE1247" s="57">
        <v>68.42</v>
      </c>
      <c r="AF1247" s="57">
        <v>64.290000000000006</v>
      </c>
      <c r="AI1247" s="45">
        <f t="shared" si="287"/>
        <v>36.631999999999998</v>
      </c>
      <c r="AJ1247" s="46">
        <f t="shared" si="288"/>
        <v>-36.631999999999998</v>
      </c>
      <c r="AK1247" s="63" t="str">
        <f t="shared" si="289"/>
        <v>N</v>
      </c>
      <c r="AL1247" s="63" t="str">
        <f t="shared" si="290"/>
        <v>N</v>
      </c>
      <c r="AM1247" s="44" t="str">
        <f t="shared" si="291"/>
        <v>Loss</v>
      </c>
      <c r="AN1247" s="44" t="str">
        <f t="shared" si="292"/>
        <v>Win</v>
      </c>
      <c r="AO1247" s="44" t="str">
        <f t="shared" si="293"/>
        <v>Loss</v>
      </c>
      <c r="AP1247" s="44">
        <f t="shared" si="294"/>
        <v>-50</v>
      </c>
      <c r="AQ1247" s="44">
        <f t="shared" si="295"/>
        <v>176.5</v>
      </c>
      <c r="AR1247" s="44">
        <f t="shared" si="296"/>
        <v>-50</v>
      </c>
      <c r="AS1247" s="99" t="str">
        <f t="shared" si="297"/>
        <v>+</v>
      </c>
      <c r="AT1247" s="99" t="str">
        <f t="shared" si="298"/>
        <v>+</v>
      </c>
      <c r="AU1247" s="99" t="str">
        <f t="shared" si="299"/>
        <v>+</v>
      </c>
      <c r="AV1247" s="99" t="str">
        <f t="shared" si="300"/>
        <v>+</v>
      </c>
      <c r="AW1247" s="99" t="str">
        <f t="shared" si="301"/>
        <v>+</v>
      </c>
    </row>
    <row r="1248" spans="1:49" ht="15">
      <c r="A1248" s="56">
        <v>43624</v>
      </c>
      <c r="B1248" s="57" t="s">
        <v>461</v>
      </c>
      <c r="C1248" s="57" t="s">
        <v>2460</v>
      </c>
      <c r="D1248" s="57" t="s">
        <v>3616</v>
      </c>
      <c r="E1248" s="57" t="s">
        <v>2475</v>
      </c>
      <c r="F1248" s="57" t="s">
        <v>2471</v>
      </c>
      <c r="G1248" s="57">
        <v>1</v>
      </c>
      <c r="H1248" s="57">
        <v>6</v>
      </c>
      <c r="I1248" s="57">
        <v>4.5</v>
      </c>
      <c r="J1248" s="57">
        <v>3.98</v>
      </c>
      <c r="K1248" s="57">
        <v>1.57</v>
      </c>
      <c r="L1248" s="57">
        <v>2.93</v>
      </c>
      <c r="M1248" s="57">
        <v>31</v>
      </c>
      <c r="N1248" s="57">
        <v>31</v>
      </c>
      <c r="O1248" s="57">
        <v>1</v>
      </c>
      <c r="P1248" s="57">
        <v>14</v>
      </c>
      <c r="Q1248" s="57">
        <v>14</v>
      </c>
      <c r="R1248" s="57">
        <v>0</v>
      </c>
      <c r="S1248" s="57">
        <v>0</v>
      </c>
      <c r="T1248" s="57">
        <v>100</v>
      </c>
      <c r="U1248" s="57">
        <v>22.58</v>
      </c>
      <c r="V1248" s="57">
        <v>25.81</v>
      </c>
      <c r="W1248" s="57">
        <v>51.61</v>
      </c>
      <c r="X1248" s="57">
        <v>54.84</v>
      </c>
      <c r="Y1248" s="57">
        <v>22.58</v>
      </c>
      <c r="Z1248" s="57">
        <v>22.58</v>
      </c>
      <c r="AA1248" s="57">
        <v>28.57</v>
      </c>
      <c r="AB1248" s="57">
        <v>50</v>
      </c>
      <c r="AC1248" s="57">
        <v>11</v>
      </c>
      <c r="AD1248" s="57">
        <v>25</v>
      </c>
      <c r="AE1248" s="57">
        <v>36.36</v>
      </c>
      <c r="AF1248" s="57">
        <v>48</v>
      </c>
      <c r="AI1248" s="45">
        <f t="shared" si="287"/>
        <v>-41.935000000000009</v>
      </c>
      <c r="AJ1248" s="46">
        <f t="shared" si="288"/>
        <v>41.935000000000009</v>
      </c>
      <c r="AK1248" s="63" t="str">
        <f t="shared" si="289"/>
        <v>N</v>
      </c>
      <c r="AL1248" s="63" t="str">
        <f t="shared" si="290"/>
        <v>Y</v>
      </c>
      <c r="AM1248" s="44" t="str">
        <f t="shared" si="291"/>
        <v>Loss</v>
      </c>
      <c r="AN1248" s="44" t="str">
        <f t="shared" si="292"/>
        <v>Loss</v>
      </c>
      <c r="AO1248" s="44" t="str">
        <f t="shared" si="293"/>
        <v>Win</v>
      </c>
      <c r="AP1248" s="44">
        <f t="shared" si="294"/>
        <v>-50</v>
      </c>
      <c r="AQ1248" s="44">
        <f t="shared" si="295"/>
        <v>-50</v>
      </c>
      <c r="AR1248" s="44">
        <f t="shared" si="296"/>
        <v>28.5</v>
      </c>
      <c r="AS1248" s="99" t="str">
        <f t="shared" si="297"/>
        <v>-</v>
      </c>
      <c r="AT1248" s="99" t="str">
        <f t="shared" si="298"/>
        <v>-</v>
      </c>
      <c r="AU1248" s="99" t="str">
        <f t="shared" si="299"/>
        <v>-</v>
      </c>
      <c r="AV1248" s="99" t="str">
        <f t="shared" si="300"/>
        <v>-</v>
      </c>
      <c r="AW1248" s="99" t="str">
        <f t="shared" si="301"/>
        <v>-</v>
      </c>
    </row>
    <row r="1249" spans="1:49" ht="15">
      <c r="A1249" s="56">
        <v>43624</v>
      </c>
      <c r="B1249" s="57" t="s">
        <v>461</v>
      </c>
      <c r="C1249" s="57" t="s">
        <v>2460</v>
      </c>
      <c r="D1249" s="57" t="s">
        <v>3617</v>
      </c>
      <c r="E1249" s="57" t="s">
        <v>2472</v>
      </c>
      <c r="F1249" s="57" t="s">
        <v>2468</v>
      </c>
      <c r="G1249" s="57">
        <v>5</v>
      </c>
      <c r="H1249" s="57">
        <v>2</v>
      </c>
      <c r="I1249" s="57">
        <v>2.64</v>
      </c>
      <c r="J1249" s="57">
        <v>3.55</v>
      </c>
      <c r="K1249" s="57">
        <v>2.21</v>
      </c>
      <c r="L1249" s="57">
        <v>0.43</v>
      </c>
      <c r="M1249" s="57">
        <v>18</v>
      </c>
      <c r="N1249" s="57">
        <v>26</v>
      </c>
      <c r="O1249" s="57">
        <v>1</v>
      </c>
      <c r="P1249" s="57">
        <v>9</v>
      </c>
      <c r="Q1249" s="57">
        <v>12</v>
      </c>
      <c r="R1249" s="57">
        <v>0</v>
      </c>
      <c r="S1249" s="57">
        <v>100</v>
      </c>
      <c r="T1249" s="57">
        <v>0</v>
      </c>
      <c r="U1249" s="57">
        <v>16.670000000000002</v>
      </c>
      <c r="V1249" s="57">
        <v>16.670000000000002</v>
      </c>
      <c r="W1249" s="57">
        <v>66.67</v>
      </c>
      <c r="X1249" s="57">
        <v>30.77</v>
      </c>
      <c r="Y1249" s="57">
        <v>23.08</v>
      </c>
      <c r="Z1249" s="57">
        <v>46.15</v>
      </c>
      <c r="AA1249" s="57">
        <v>22.22</v>
      </c>
      <c r="AB1249" s="57">
        <v>25</v>
      </c>
      <c r="AC1249" s="57">
        <v>3</v>
      </c>
      <c r="AD1249" s="57">
        <v>11</v>
      </c>
      <c r="AE1249" s="57">
        <v>33.33</v>
      </c>
      <c r="AF1249" s="57">
        <v>27.27</v>
      </c>
      <c r="AI1249" s="45">
        <f t="shared" si="287"/>
        <v>2.4349999999999987</v>
      </c>
      <c r="AJ1249" s="46">
        <f t="shared" si="288"/>
        <v>17.564999999999998</v>
      </c>
      <c r="AK1249" s="63" t="str">
        <f t="shared" si="289"/>
        <v>N</v>
      </c>
      <c r="AL1249" s="63" t="str">
        <f t="shared" si="290"/>
        <v>N</v>
      </c>
      <c r="AM1249" s="44" t="str">
        <f t="shared" si="291"/>
        <v>Win</v>
      </c>
      <c r="AN1249" s="44" t="str">
        <f t="shared" si="292"/>
        <v>Loss</v>
      </c>
      <c r="AO1249" s="44" t="str">
        <f t="shared" si="293"/>
        <v>Loss</v>
      </c>
      <c r="AP1249" s="44">
        <f t="shared" si="294"/>
        <v>82</v>
      </c>
      <c r="AQ1249" s="44">
        <f t="shared" si="295"/>
        <v>-50</v>
      </c>
      <c r="AR1249" s="44">
        <f t="shared" si="296"/>
        <v>-50</v>
      </c>
      <c r="AS1249" s="99" t="str">
        <f t="shared" si="297"/>
        <v>-</v>
      </c>
      <c r="AT1249" s="99" t="str">
        <f t="shared" si="298"/>
        <v>-</v>
      </c>
      <c r="AU1249" s="99" t="str">
        <f t="shared" si="299"/>
        <v>-</v>
      </c>
      <c r="AV1249" s="99" t="str">
        <f t="shared" si="300"/>
        <v>-</v>
      </c>
      <c r="AW1249" s="99" t="str">
        <f t="shared" si="301"/>
        <v>+</v>
      </c>
    </row>
    <row r="1250" spans="1:49" ht="15">
      <c r="A1250" s="56">
        <v>43624</v>
      </c>
      <c r="B1250" s="57" t="s">
        <v>461</v>
      </c>
      <c r="C1250" s="57" t="s">
        <v>2460</v>
      </c>
      <c r="D1250" s="57" t="s">
        <v>3618</v>
      </c>
      <c r="E1250" s="57" t="s">
        <v>2469</v>
      </c>
      <c r="F1250" s="57" t="s">
        <v>2483</v>
      </c>
      <c r="G1250" s="57">
        <v>3</v>
      </c>
      <c r="H1250" s="57">
        <v>0</v>
      </c>
      <c r="I1250" s="57">
        <v>2.66</v>
      </c>
      <c r="J1250" s="57">
        <v>3.35</v>
      </c>
      <c r="K1250" s="57">
        <v>2.2999999999999998</v>
      </c>
      <c r="L1250" s="57">
        <v>0.36</v>
      </c>
      <c r="M1250" s="57">
        <v>30</v>
      </c>
      <c r="N1250" s="57">
        <v>32</v>
      </c>
      <c r="O1250" s="57">
        <v>1</v>
      </c>
      <c r="P1250" s="57">
        <v>15</v>
      </c>
      <c r="Q1250" s="57">
        <v>15</v>
      </c>
      <c r="R1250" s="57">
        <v>0</v>
      </c>
      <c r="S1250" s="57">
        <v>0</v>
      </c>
      <c r="T1250" s="57">
        <v>100</v>
      </c>
      <c r="U1250" s="57">
        <v>33.33</v>
      </c>
      <c r="V1250" s="57">
        <v>30</v>
      </c>
      <c r="W1250" s="57">
        <v>36.67</v>
      </c>
      <c r="X1250" s="57">
        <v>43.75</v>
      </c>
      <c r="Y1250" s="57">
        <v>28.13</v>
      </c>
      <c r="Z1250" s="57">
        <v>28.13</v>
      </c>
      <c r="AA1250" s="57">
        <v>53.33</v>
      </c>
      <c r="AB1250" s="57">
        <v>40</v>
      </c>
      <c r="AC1250" s="57">
        <v>15</v>
      </c>
      <c r="AD1250" s="57">
        <v>23</v>
      </c>
      <c r="AE1250" s="57">
        <v>46.67</v>
      </c>
      <c r="AF1250" s="57">
        <v>47.83</v>
      </c>
      <c r="AI1250" s="45">
        <f t="shared" si="287"/>
        <v>-33.605000000000004</v>
      </c>
      <c r="AJ1250" s="46">
        <f t="shared" si="288"/>
        <v>33.605000000000004</v>
      </c>
      <c r="AK1250" s="63" t="str">
        <f t="shared" si="289"/>
        <v>N</v>
      </c>
      <c r="AL1250" s="63" t="str">
        <f t="shared" si="290"/>
        <v>N</v>
      </c>
      <c r="AM1250" s="44" t="str">
        <f t="shared" si="291"/>
        <v>Win</v>
      </c>
      <c r="AN1250" s="44" t="str">
        <f t="shared" si="292"/>
        <v>Loss</v>
      </c>
      <c r="AO1250" s="44" t="str">
        <f t="shared" si="293"/>
        <v>Loss</v>
      </c>
      <c r="AP1250" s="44">
        <f t="shared" si="294"/>
        <v>83</v>
      </c>
      <c r="AQ1250" s="44">
        <f t="shared" si="295"/>
        <v>-50</v>
      </c>
      <c r="AR1250" s="44">
        <f t="shared" si="296"/>
        <v>-50</v>
      </c>
      <c r="AS1250" s="99" t="str">
        <f t="shared" si="297"/>
        <v>-</v>
      </c>
      <c r="AT1250" s="99" t="str">
        <f t="shared" si="298"/>
        <v>-</v>
      </c>
      <c r="AU1250" s="99" t="str">
        <f t="shared" si="299"/>
        <v>-</v>
      </c>
      <c r="AV1250" s="99" t="str">
        <f t="shared" si="300"/>
        <v>+</v>
      </c>
      <c r="AW1250" s="99" t="str">
        <f t="shared" si="301"/>
        <v>-</v>
      </c>
    </row>
    <row r="1251" spans="1:49" ht="15">
      <c r="A1251" s="56">
        <v>43624</v>
      </c>
      <c r="B1251" s="57" t="s">
        <v>461</v>
      </c>
      <c r="C1251" s="57" t="s">
        <v>2460</v>
      </c>
      <c r="D1251" s="57" t="s">
        <v>3619</v>
      </c>
      <c r="E1251" s="57" t="s">
        <v>2466</v>
      </c>
      <c r="F1251" s="57" t="s">
        <v>2462</v>
      </c>
      <c r="G1251" s="57">
        <v>1</v>
      </c>
      <c r="H1251" s="57">
        <v>0</v>
      </c>
      <c r="I1251" s="57">
        <v>2.36</v>
      </c>
      <c r="J1251" s="57">
        <v>3.38</v>
      </c>
      <c r="K1251" s="57">
        <v>2.6</v>
      </c>
      <c r="L1251" s="57">
        <v>-0.24</v>
      </c>
      <c r="M1251" s="57">
        <v>31</v>
      </c>
      <c r="N1251" s="57">
        <v>30</v>
      </c>
      <c r="O1251" s="57">
        <v>1</v>
      </c>
      <c r="P1251" s="57">
        <v>14</v>
      </c>
      <c r="Q1251" s="57">
        <v>15</v>
      </c>
      <c r="R1251" s="57">
        <v>0</v>
      </c>
      <c r="S1251" s="57">
        <v>0</v>
      </c>
      <c r="T1251" s="57">
        <v>100</v>
      </c>
      <c r="U1251" s="57">
        <v>41.94</v>
      </c>
      <c r="V1251" s="57">
        <v>29.03</v>
      </c>
      <c r="W1251" s="57">
        <v>29.03</v>
      </c>
      <c r="X1251" s="57">
        <v>36.67</v>
      </c>
      <c r="Y1251" s="57">
        <v>30</v>
      </c>
      <c r="Z1251" s="57">
        <v>33.33</v>
      </c>
      <c r="AA1251" s="57">
        <v>50</v>
      </c>
      <c r="AB1251" s="57">
        <v>40</v>
      </c>
      <c r="AC1251" s="57">
        <v>17</v>
      </c>
      <c r="AD1251" s="57">
        <v>20</v>
      </c>
      <c r="AE1251" s="57">
        <v>47.06</v>
      </c>
      <c r="AF1251" s="57">
        <v>45</v>
      </c>
      <c r="AI1251" s="45">
        <f t="shared" si="287"/>
        <v>-28.183000000000003</v>
      </c>
      <c r="AJ1251" s="46">
        <f t="shared" si="288"/>
        <v>28.183000000000003</v>
      </c>
      <c r="AK1251" s="63" t="str">
        <f t="shared" si="289"/>
        <v>N</v>
      </c>
      <c r="AL1251" s="63" t="str">
        <f t="shared" si="290"/>
        <v>N</v>
      </c>
      <c r="AM1251" s="44" t="str">
        <f t="shared" si="291"/>
        <v>Win</v>
      </c>
      <c r="AN1251" s="44" t="str">
        <f t="shared" si="292"/>
        <v>Loss</v>
      </c>
      <c r="AO1251" s="44" t="str">
        <f t="shared" si="293"/>
        <v>Loss</v>
      </c>
      <c r="AP1251" s="44">
        <f t="shared" si="294"/>
        <v>68</v>
      </c>
      <c r="AQ1251" s="44">
        <f t="shared" si="295"/>
        <v>-50</v>
      </c>
      <c r="AR1251" s="44">
        <f t="shared" si="296"/>
        <v>-50</v>
      </c>
      <c r="AS1251" s="99" t="str">
        <f t="shared" si="297"/>
        <v>+</v>
      </c>
      <c r="AT1251" s="99" t="str">
        <f t="shared" si="298"/>
        <v>-</v>
      </c>
      <c r="AU1251" s="99" t="str">
        <f t="shared" si="299"/>
        <v>+</v>
      </c>
      <c r="AV1251" s="99" t="str">
        <f t="shared" si="300"/>
        <v>+</v>
      </c>
      <c r="AW1251" s="99" t="str">
        <f t="shared" si="301"/>
        <v>-</v>
      </c>
    </row>
    <row r="1252" spans="1:49" ht="15">
      <c r="A1252" s="56">
        <v>43624</v>
      </c>
      <c r="B1252" s="57" t="s">
        <v>461</v>
      </c>
      <c r="C1252" s="57" t="s">
        <v>2460</v>
      </c>
      <c r="D1252" s="57" t="s">
        <v>3620</v>
      </c>
      <c r="E1252" s="57" t="s">
        <v>3621</v>
      </c>
      <c r="F1252" s="57" t="s">
        <v>2465</v>
      </c>
      <c r="G1252" s="57">
        <v>2</v>
      </c>
      <c r="H1252" s="57">
        <v>0</v>
      </c>
      <c r="I1252" s="57">
        <v>1.42</v>
      </c>
      <c r="J1252" s="57">
        <v>4.58</v>
      </c>
      <c r="K1252" s="57">
        <v>5.43</v>
      </c>
      <c r="L1252" s="57">
        <v>-4.01</v>
      </c>
      <c r="M1252" s="57">
        <v>29</v>
      </c>
      <c r="N1252" s="57">
        <v>27</v>
      </c>
      <c r="O1252" s="57">
        <v>1</v>
      </c>
      <c r="P1252" s="57">
        <v>14</v>
      </c>
      <c r="Q1252" s="57">
        <v>14</v>
      </c>
      <c r="R1252" s="57">
        <v>0</v>
      </c>
      <c r="S1252" s="57">
        <v>100</v>
      </c>
      <c r="T1252" s="57">
        <v>0</v>
      </c>
      <c r="U1252" s="57">
        <v>34.479999999999997</v>
      </c>
      <c r="V1252" s="57">
        <v>24.14</v>
      </c>
      <c r="W1252" s="57">
        <v>41.38</v>
      </c>
      <c r="X1252" s="57">
        <v>22.22</v>
      </c>
      <c r="Y1252" s="57">
        <v>11.11</v>
      </c>
      <c r="Z1252" s="57">
        <v>66.67</v>
      </c>
      <c r="AA1252" s="57">
        <v>42.86</v>
      </c>
      <c r="AB1252" s="57">
        <v>7.14</v>
      </c>
      <c r="AC1252" s="57">
        <v>11</v>
      </c>
      <c r="AD1252" s="57">
        <v>2</v>
      </c>
      <c r="AE1252" s="57">
        <v>45.45</v>
      </c>
      <c r="AF1252" s="57">
        <v>50</v>
      </c>
      <c r="AI1252" s="45">
        <f t="shared" si="287"/>
        <v>18.813000000000002</v>
      </c>
      <c r="AJ1252" s="46">
        <f t="shared" si="288"/>
        <v>1.1869999999999994</v>
      </c>
      <c r="AK1252" s="63" t="str">
        <f t="shared" si="289"/>
        <v>N</v>
      </c>
      <c r="AL1252" s="63" t="str">
        <f t="shared" si="290"/>
        <v>N</v>
      </c>
      <c r="AM1252" s="44" t="str">
        <f t="shared" si="291"/>
        <v>Win</v>
      </c>
      <c r="AN1252" s="44" t="str">
        <f t="shared" si="292"/>
        <v>Loss</v>
      </c>
      <c r="AO1252" s="44" t="str">
        <f t="shared" si="293"/>
        <v>Loss</v>
      </c>
      <c r="AP1252" s="44">
        <f t="shared" si="294"/>
        <v>21</v>
      </c>
      <c r="AQ1252" s="44">
        <f t="shared" si="295"/>
        <v>-50</v>
      </c>
      <c r="AR1252" s="44">
        <f t="shared" si="296"/>
        <v>-50</v>
      </c>
      <c r="AS1252" s="99" t="str">
        <f t="shared" si="297"/>
        <v>+</v>
      </c>
      <c r="AT1252" s="99" t="str">
        <f t="shared" si="298"/>
        <v>-</v>
      </c>
      <c r="AU1252" s="99" t="str">
        <f t="shared" si="299"/>
        <v>+</v>
      </c>
      <c r="AV1252" s="99" t="str">
        <f t="shared" si="300"/>
        <v>+</v>
      </c>
      <c r="AW1252" s="99" t="str">
        <f t="shared" si="301"/>
        <v>+</v>
      </c>
    </row>
    <row r="1253" spans="1:49" ht="15">
      <c r="A1253" s="56">
        <v>43624</v>
      </c>
      <c r="B1253" s="57" t="s">
        <v>461</v>
      </c>
      <c r="C1253" s="57" t="s">
        <v>1263</v>
      </c>
      <c r="D1253" s="57" t="s">
        <v>3622</v>
      </c>
      <c r="E1253" s="57" t="s">
        <v>2121</v>
      </c>
      <c r="F1253" s="57" t="s">
        <v>2495</v>
      </c>
      <c r="G1253" s="57">
        <v>1</v>
      </c>
      <c r="H1253" s="57">
        <v>0</v>
      </c>
      <c r="I1253" s="57">
        <v>1.52</v>
      </c>
      <c r="J1253" s="57">
        <v>4.0199999999999996</v>
      </c>
      <c r="K1253" s="57">
        <v>4.8600000000000003</v>
      </c>
      <c r="L1253" s="57">
        <v>-3.34</v>
      </c>
      <c r="M1253" s="57">
        <v>32</v>
      </c>
      <c r="N1253" s="57">
        <v>28</v>
      </c>
      <c r="O1253" s="57">
        <v>1</v>
      </c>
      <c r="P1253" s="57">
        <v>17</v>
      </c>
      <c r="Q1253" s="57">
        <v>13</v>
      </c>
      <c r="R1253" s="57">
        <v>100</v>
      </c>
      <c r="S1253" s="57">
        <v>0</v>
      </c>
      <c r="T1253" s="57">
        <v>0</v>
      </c>
      <c r="U1253" s="57">
        <v>31.25</v>
      </c>
      <c r="V1253" s="57">
        <v>25</v>
      </c>
      <c r="W1253" s="57">
        <v>43.75</v>
      </c>
      <c r="X1253" s="57">
        <v>32.14</v>
      </c>
      <c r="Y1253" s="57">
        <v>25</v>
      </c>
      <c r="Z1253" s="57">
        <v>42.86</v>
      </c>
      <c r="AA1253" s="57">
        <v>47.06</v>
      </c>
      <c r="AB1253" s="57">
        <v>15.38</v>
      </c>
      <c r="AC1253" s="57">
        <v>9</v>
      </c>
      <c r="AD1253" s="57">
        <v>16</v>
      </c>
      <c r="AE1253" s="57">
        <v>44.44</v>
      </c>
      <c r="AF1253" s="57">
        <v>50</v>
      </c>
      <c r="AI1253" s="45">
        <f t="shared" si="287"/>
        <v>29.643999999999998</v>
      </c>
      <c r="AJ1253" s="46">
        <f t="shared" si="288"/>
        <v>-29.643999999999998</v>
      </c>
      <c r="AK1253" s="63" t="str">
        <f t="shared" si="289"/>
        <v>N</v>
      </c>
      <c r="AL1253" s="63" t="str">
        <f t="shared" si="290"/>
        <v>N</v>
      </c>
      <c r="AM1253" s="44" t="str">
        <f t="shared" si="291"/>
        <v>Win</v>
      </c>
      <c r="AN1253" s="44" t="str">
        <f t="shared" si="292"/>
        <v>Loss</v>
      </c>
      <c r="AO1253" s="44" t="str">
        <f t="shared" si="293"/>
        <v>Loss</v>
      </c>
      <c r="AP1253" s="44">
        <f t="shared" si="294"/>
        <v>26</v>
      </c>
      <c r="AQ1253" s="44">
        <f t="shared" si="295"/>
        <v>-50</v>
      </c>
      <c r="AR1253" s="44">
        <f t="shared" si="296"/>
        <v>-50</v>
      </c>
      <c r="AS1253" s="99" t="str">
        <f t="shared" si="297"/>
        <v>+</v>
      </c>
      <c r="AT1253" s="99" t="str">
        <f t="shared" si="298"/>
        <v>+</v>
      </c>
      <c r="AU1253" s="99" t="str">
        <f t="shared" si="299"/>
        <v>-</v>
      </c>
      <c r="AV1253" s="99" t="str">
        <f t="shared" si="300"/>
        <v>+</v>
      </c>
      <c r="AW1253" s="99" t="str">
        <f t="shared" si="301"/>
        <v>+</v>
      </c>
    </row>
    <row r="1254" spans="1:49" ht="15">
      <c r="A1254" s="56">
        <v>43624</v>
      </c>
      <c r="B1254" s="57" t="s">
        <v>461</v>
      </c>
      <c r="C1254" s="57" t="s">
        <v>1263</v>
      </c>
      <c r="D1254" s="57" t="s">
        <v>3623</v>
      </c>
      <c r="E1254" s="57" t="s">
        <v>2496</v>
      </c>
      <c r="F1254" s="57" t="s">
        <v>2492</v>
      </c>
      <c r="G1254" s="57">
        <v>2</v>
      </c>
      <c r="H1254" s="57">
        <v>1</v>
      </c>
      <c r="I1254" s="57">
        <v>1.58</v>
      </c>
      <c r="J1254" s="57">
        <v>3.99</v>
      </c>
      <c r="K1254" s="57">
        <v>4.45</v>
      </c>
      <c r="L1254" s="57">
        <v>-2.87</v>
      </c>
      <c r="M1254" s="57">
        <v>60</v>
      </c>
      <c r="N1254" s="57">
        <v>28</v>
      </c>
      <c r="O1254" s="57">
        <v>1</v>
      </c>
      <c r="P1254" s="57">
        <v>29</v>
      </c>
      <c r="Q1254" s="57">
        <v>13</v>
      </c>
      <c r="R1254" s="57">
        <v>0</v>
      </c>
      <c r="S1254" s="57">
        <v>100</v>
      </c>
      <c r="T1254" s="57">
        <v>0</v>
      </c>
      <c r="U1254" s="57">
        <v>48.33</v>
      </c>
      <c r="V1254" s="57">
        <v>30</v>
      </c>
      <c r="W1254" s="57">
        <v>21.67</v>
      </c>
      <c r="X1254" s="57">
        <v>71.430000000000007</v>
      </c>
      <c r="Y1254" s="57">
        <v>17.86</v>
      </c>
      <c r="Z1254" s="57">
        <v>10.71</v>
      </c>
      <c r="AA1254" s="57">
        <v>58.62</v>
      </c>
      <c r="AB1254" s="57">
        <v>61.54</v>
      </c>
      <c r="AC1254" s="57">
        <v>44</v>
      </c>
      <c r="AD1254" s="57">
        <v>22</v>
      </c>
      <c r="AE1254" s="57">
        <v>54.55</v>
      </c>
      <c r="AF1254" s="57">
        <v>81.819999999999993</v>
      </c>
      <c r="AI1254" s="45">
        <f t="shared" si="287"/>
        <v>4.4019999999999992</v>
      </c>
      <c r="AJ1254" s="46">
        <f t="shared" si="288"/>
        <v>15.598000000000003</v>
      </c>
      <c r="AK1254" s="63" t="str">
        <f t="shared" si="289"/>
        <v>N</v>
      </c>
      <c r="AL1254" s="63" t="str">
        <f t="shared" si="290"/>
        <v>N</v>
      </c>
      <c r="AM1254" s="44" t="str">
        <f t="shared" si="291"/>
        <v>Win</v>
      </c>
      <c r="AN1254" s="44" t="str">
        <f t="shared" si="292"/>
        <v>Loss</v>
      </c>
      <c r="AO1254" s="44" t="str">
        <f t="shared" si="293"/>
        <v>Loss</v>
      </c>
      <c r="AP1254" s="44">
        <f t="shared" si="294"/>
        <v>29</v>
      </c>
      <c r="AQ1254" s="44">
        <f t="shared" si="295"/>
        <v>-50</v>
      </c>
      <c r="AR1254" s="44">
        <f t="shared" si="296"/>
        <v>-50</v>
      </c>
      <c r="AS1254" s="99" t="str">
        <f t="shared" si="297"/>
        <v>+</v>
      </c>
      <c r="AT1254" s="99" t="str">
        <f t="shared" si="298"/>
        <v>-</v>
      </c>
      <c r="AU1254" s="99" t="str">
        <f t="shared" si="299"/>
        <v>-</v>
      </c>
      <c r="AV1254" s="99" t="str">
        <f t="shared" si="300"/>
        <v>-</v>
      </c>
      <c r="AW1254" s="99" t="str">
        <f t="shared" si="301"/>
        <v>+</v>
      </c>
    </row>
    <row r="1255" spans="1:49" ht="15">
      <c r="A1255" s="56">
        <v>43624</v>
      </c>
      <c r="B1255" s="57" t="s">
        <v>461</v>
      </c>
      <c r="C1255" s="57" t="s">
        <v>1263</v>
      </c>
      <c r="D1255" s="57" t="s">
        <v>3624</v>
      </c>
      <c r="E1255" s="57" t="s">
        <v>2493</v>
      </c>
      <c r="F1255" s="57" t="s">
        <v>1439</v>
      </c>
      <c r="G1255" s="57">
        <v>2</v>
      </c>
      <c r="H1255" s="57">
        <v>0</v>
      </c>
      <c r="I1255" s="57">
        <v>2.42</v>
      </c>
      <c r="J1255" s="57">
        <v>3.66</v>
      </c>
      <c r="K1255" s="57">
        <v>2.16</v>
      </c>
      <c r="L1255" s="57">
        <v>0.26</v>
      </c>
      <c r="M1255" s="57">
        <v>27</v>
      </c>
      <c r="N1255" s="57">
        <v>25</v>
      </c>
      <c r="O1255" s="57">
        <v>1</v>
      </c>
      <c r="P1255" s="57">
        <v>13</v>
      </c>
      <c r="Q1255" s="57">
        <v>12</v>
      </c>
      <c r="R1255" s="57">
        <v>100</v>
      </c>
      <c r="S1255" s="57">
        <v>0</v>
      </c>
      <c r="T1255" s="57">
        <v>0</v>
      </c>
      <c r="U1255" s="57">
        <v>40.74</v>
      </c>
      <c r="V1255" s="57">
        <v>25.93</v>
      </c>
      <c r="W1255" s="57">
        <v>33.33</v>
      </c>
      <c r="X1255" s="57">
        <v>24</v>
      </c>
      <c r="Y1255" s="57">
        <v>36</v>
      </c>
      <c r="Z1255" s="57">
        <v>40</v>
      </c>
      <c r="AA1255" s="57">
        <v>61.54</v>
      </c>
      <c r="AB1255" s="57">
        <v>41.67</v>
      </c>
      <c r="AC1255" s="57">
        <v>13</v>
      </c>
      <c r="AD1255" s="57">
        <v>10</v>
      </c>
      <c r="AE1255" s="57">
        <v>61.54</v>
      </c>
      <c r="AF1255" s="57">
        <v>10</v>
      </c>
      <c r="AI1255" s="45">
        <f t="shared" si="287"/>
        <v>33.674999999999997</v>
      </c>
      <c r="AJ1255" s="46">
        <f t="shared" si="288"/>
        <v>-33.674999999999997</v>
      </c>
      <c r="AK1255" s="63" t="str">
        <f t="shared" si="289"/>
        <v>N</v>
      </c>
      <c r="AL1255" s="63" t="str">
        <f t="shared" si="290"/>
        <v>N</v>
      </c>
      <c r="AM1255" s="44" t="str">
        <f t="shared" si="291"/>
        <v>Win</v>
      </c>
      <c r="AN1255" s="44" t="str">
        <f t="shared" si="292"/>
        <v>Loss</v>
      </c>
      <c r="AO1255" s="44" t="str">
        <f t="shared" si="293"/>
        <v>Loss</v>
      </c>
      <c r="AP1255" s="44">
        <f t="shared" si="294"/>
        <v>71</v>
      </c>
      <c r="AQ1255" s="44">
        <f t="shared" si="295"/>
        <v>-50</v>
      </c>
      <c r="AR1255" s="44">
        <f t="shared" si="296"/>
        <v>-50</v>
      </c>
      <c r="AS1255" s="99" t="str">
        <f t="shared" si="297"/>
        <v>-</v>
      </c>
      <c r="AT1255" s="99" t="str">
        <f t="shared" si="298"/>
        <v>+</v>
      </c>
      <c r="AU1255" s="99" t="str">
        <f t="shared" si="299"/>
        <v>+</v>
      </c>
      <c r="AV1255" s="99" t="str">
        <f t="shared" si="300"/>
        <v>+</v>
      </c>
      <c r="AW1255" s="99" t="str">
        <f t="shared" si="301"/>
        <v>+</v>
      </c>
    </row>
    <row r="1256" spans="1:49" ht="15">
      <c r="A1256" s="56">
        <v>43624</v>
      </c>
      <c r="B1256" s="57" t="s">
        <v>461</v>
      </c>
      <c r="C1256" s="57" t="s">
        <v>1263</v>
      </c>
      <c r="D1256" s="57" t="s">
        <v>3625</v>
      </c>
      <c r="E1256" s="57" t="s">
        <v>1440</v>
      </c>
      <c r="F1256" s="57" t="s">
        <v>2167</v>
      </c>
      <c r="G1256" s="57">
        <v>4</v>
      </c>
      <c r="H1256" s="57">
        <v>3</v>
      </c>
      <c r="I1256" s="57">
        <v>1.56</v>
      </c>
      <c r="J1256" s="57">
        <v>4.09</v>
      </c>
      <c r="K1256" s="57">
        <v>4.45</v>
      </c>
      <c r="L1256" s="57">
        <v>-2.89</v>
      </c>
      <c r="M1256" s="57">
        <v>66</v>
      </c>
      <c r="N1256" s="57">
        <v>30</v>
      </c>
      <c r="O1256" s="57">
        <v>1</v>
      </c>
      <c r="P1256" s="57">
        <v>33</v>
      </c>
      <c r="Q1256" s="57">
        <v>15</v>
      </c>
      <c r="R1256" s="57">
        <v>0</v>
      </c>
      <c r="S1256" s="57">
        <v>100</v>
      </c>
      <c r="T1256" s="57">
        <v>0</v>
      </c>
      <c r="U1256" s="57">
        <v>39.39</v>
      </c>
      <c r="V1256" s="57">
        <v>27.27</v>
      </c>
      <c r="W1256" s="57">
        <v>33.33</v>
      </c>
      <c r="X1256" s="57">
        <v>26.67</v>
      </c>
      <c r="Y1256" s="57">
        <v>23.33</v>
      </c>
      <c r="Z1256" s="57">
        <v>50</v>
      </c>
      <c r="AA1256" s="57">
        <v>51.52</v>
      </c>
      <c r="AB1256" s="57">
        <v>6.67</v>
      </c>
      <c r="AC1256" s="57">
        <v>43</v>
      </c>
      <c r="AD1256" s="57">
        <v>13</v>
      </c>
      <c r="AE1256" s="57">
        <v>51.16</v>
      </c>
      <c r="AF1256" s="57">
        <v>46.15</v>
      </c>
      <c r="AI1256" s="45">
        <f t="shared" si="287"/>
        <v>16.271999999999998</v>
      </c>
      <c r="AJ1256" s="46">
        <f t="shared" si="288"/>
        <v>3.7279999999999998</v>
      </c>
      <c r="AK1256" s="63" t="str">
        <f t="shared" si="289"/>
        <v>N</v>
      </c>
      <c r="AL1256" s="63" t="str">
        <f t="shared" si="290"/>
        <v>N</v>
      </c>
      <c r="AM1256" s="44" t="str">
        <f t="shared" si="291"/>
        <v>Win</v>
      </c>
      <c r="AN1256" s="44" t="str">
        <f t="shared" si="292"/>
        <v>Loss</v>
      </c>
      <c r="AO1256" s="44" t="str">
        <f t="shared" si="293"/>
        <v>Loss</v>
      </c>
      <c r="AP1256" s="44">
        <f t="shared" si="294"/>
        <v>28</v>
      </c>
      <c r="AQ1256" s="44">
        <f t="shared" si="295"/>
        <v>-50</v>
      </c>
      <c r="AR1256" s="44">
        <f t="shared" si="296"/>
        <v>-50</v>
      </c>
      <c r="AS1256" s="99" t="str">
        <f t="shared" si="297"/>
        <v>+</v>
      </c>
      <c r="AT1256" s="99" t="str">
        <f t="shared" si="298"/>
        <v>-</v>
      </c>
      <c r="AU1256" s="99" t="str">
        <f t="shared" si="299"/>
        <v>+</v>
      </c>
      <c r="AV1256" s="99" t="str">
        <f t="shared" si="300"/>
        <v>+</v>
      </c>
      <c r="AW1256" s="99" t="str">
        <f t="shared" si="301"/>
        <v>+</v>
      </c>
    </row>
    <row r="1257" spans="1:49" ht="15">
      <c r="A1257" s="56">
        <v>43624</v>
      </c>
      <c r="B1257" s="57" t="s">
        <v>461</v>
      </c>
      <c r="C1257" s="57" t="s">
        <v>1263</v>
      </c>
      <c r="D1257" s="57" t="s">
        <v>3626</v>
      </c>
      <c r="E1257" s="57" t="s">
        <v>2168</v>
      </c>
      <c r="F1257" s="57" t="s">
        <v>2489</v>
      </c>
      <c r="G1257" s="57">
        <v>0</v>
      </c>
      <c r="H1257" s="57">
        <v>3</v>
      </c>
      <c r="I1257" s="57">
        <v>2</v>
      </c>
      <c r="J1257" s="57">
        <v>3.49</v>
      </c>
      <c r="K1257" s="57">
        <v>3.05</v>
      </c>
      <c r="L1257" s="57">
        <v>-1.05</v>
      </c>
      <c r="M1257" s="57">
        <v>29</v>
      </c>
      <c r="N1257" s="57">
        <v>27</v>
      </c>
      <c r="O1257" s="57">
        <v>1</v>
      </c>
      <c r="P1257" s="57">
        <v>15</v>
      </c>
      <c r="Q1257" s="57">
        <v>14</v>
      </c>
      <c r="R1257" s="57">
        <v>0</v>
      </c>
      <c r="S1257" s="57">
        <v>0</v>
      </c>
      <c r="T1257" s="57">
        <v>100</v>
      </c>
      <c r="U1257" s="57">
        <v>31.03</v>
      </c>
      <c r="V1257" s="57">
        <v>34.479999999999997</v>
      </c>
      <c r="W1257" s="57">
        <v>34.479999999999997</v>
      </c>
      <c r="X1257" s="57">
        <v>25.93</v>
      </c>
      <c r="Y1257" s="57">
        <v>40.74</v>
      </c>
      <c r="Z1257" s="57">
        <v>33.33</v>
      </c>
      <c r="AA1257" s="57">
        <v>46.67</v>
      </c>
      <c r="AB1257" s="57">
        <v>7.14</v>
      </c>
      <c r="AC1257" s="57">
        <v>15</v>
      </c>
      <c r="AD1257" s="57">
        <v>11</v>
      </c>
      <c r="AE1257" s="57">
        <v>40</v>
      </c>
      <c r="AF1257" s="57">
        <v>54.55</v>
      </c>
      <c r="AI1257" s="45">
        <f t="shared" si="287"/>
        <v>-29.835999999999995</v>
      </c>
      <c r="AJ1257" s="46">
        <f t="shared" si="288"/>
        <v>29.835999999999995</v>
      </c>
      <c r="AK1257" s="63" t="str">
        <f t="shared" si="289"/>
        <v>N</v>
      </c>
      <c r="AL1257" s="63" t="str">
        <f t="shared" si="290"/>
        <v>N</v>
      </c>
      <c r="AM1257" s="44" t="str">
        <f t="shared" si="291"/>
        <v>Loss</v>
      </c>
      <c r="AN1257" s="44" t="str">
        <f t="shared" si="292"/>
        <v>Loss</v>
      </c>
      <c r="AO1257" s="44" t="str">
        <f t="shared" si="293"/>
        <v>Win</v>
      </c>
      <c r="AP1257" s="44">
        <f t="shared" si="294"/>
        <v>-50</v>
      </c>
      <c r="AQ1257" s="44">
        <f t="shared" si="295"/>
        <v>-50</v>
      </c>
      <c r="AR1257" s="44">
        <f t="shared" si="296"/>
        <v>102.5</v>
      </c>
      <c r="AS1257" s="99" t="str">
        <f t="shared" si="297"/>
        <v>+</v>
      </c>
      <c r="AT1257" s="99" t="str">
        <f t="shared" si="298"/>
        <v>-</v>
      </c>
      <c r="AU1257" s="99" t="str">
        <f t="shared" si="299"/>
        <v>+</v>
      </c>
      <c r="AV1257" s="99" t="str">
        <f t="shared" si="300"/>
        <v>+</v>
      </c>
      <c r="AW1257" s="99" t="str">
        <f t="shared" si="301"/>
        <v>-</v>
      </c>
    </row>
    <row r="1258" spans="1:49" ht="15">
      <c r="A1258" s="56">
        <v>43624</v>
      </c>
      <c r="B1258" s="57" t="s">
        <v>461</v>
      </c>
      <c r="C1258" s="57" t="s">
        <v>1263</v>
      </c>
      <c r="D1258" s="57" t="s">
        <v>3627</v>
      </c>
      <c r="E1258" s="57" t="s">
        <v>2124</v>
      </c>
      <c r="F1258" s="57" t="s">
        <v>2486</v>
      </c>
      <c r="G1258" s="57">
        <v>1</v>
      </c>
      <c r="H1258" s="57">
        <v>1</v>
      </c>
      <c r="I1258" s="57">
        <v>3.18</v>
      </c>
      <c r="J1258" s="57">
        <v>3.44</v>
      </c>
      <c r="K1258" s="57">
        <v>2.0499999999999998</v>
      </c>
      <c r="L1258" s="57">
        <v>1.1299999999999999</v>
      </c>
      <c r="M1258" s="57">
        <v>15</v>
      </c>
      <c r="N1258" s="57">
        <v>26</v>
      </c>
      <c r="O1258" s="57">
        <v>0</v>
      </c>
      <c r="P1258" s="57">
        <v>7</v>
      </c>
      <c r="Q1258" s="57">
        <v>13</v>
      </c>
      <c r="R1258" s="57">
        <v>0</v>
      </c>
      <c r="S1258" s="57">
        <v>0</v>
      </c>
      <c r="T1258" s="57">
        <v>0</v>
      </c>
      <c r="U1258" s="57">
        <v>26.67</v>
      </c>
      <c r="V1258" s="57">
        <v>26.67</v>
      </c>
      <c r="W1258" s="57">
        <v>46.67</v>
      </c>
      <c r="X1258" s="57">
        <v>38.46</v>
      </c>
      <c r="Y1258" s="57">
        <v>23.08</v>
      </c>
      <c r="Z1258" s="57">
        <v>38.46</v>
      </c>
      <c r="AA1258" s="57">
        <v>28.57</v>
      </c>
      <c r="AB1258" s="57">
        <v>23.08</v>
      </c>
      <c r="AC1258" s="57">
        <v>10</v>
      </c>
      <c r="AD1258" s="57">
        <v>7</v>
      </c>
      <c r="AE1258" s="57">
        <v>40</v>
      </c>
      <c r="AF1258" s="57">
        <v>57.14</v>
      </c>
      <c r="AI1258" s="45">
        <f t="shared" si="287"/>
        <v>-3.641</v>
      </c>
      <c r="AJ1258" s="46">
        <f t="shared" si="288"/>
        <v>3.641</v>
      </c>
      <c r="AK1258" s="63" t="str">
        <f t="shared" si="289"/>
        <v>N</v>
      </c>
      <c r="AL1258" s="63" t="str">
        <f t="shared" si="290"/>
        <v>N</v>
      </c>
      <c r="AM1258" s="44" t="str">
        <f t="shared" si="291"/>
        <v>Loss</v>
      </c>
      <c r="AN1258" s="44" t="str">
        <f t="shared" si="292"/>
        <v>Win</v>
      </c>
      <c r="AO1258" s="44" t="str">
        <f t="shared" si="293"/>
        <v>Loss</v>
      </c>
      <c r="AP1258" s="44">
        <f t="shared" si="294"/>
        <v>-50</v>
      </c>
      <c r="AQ1258" s="44">
        <f t="shared" si="295"/>
        <v>122</v>
      </c>
      <c r="AR1258" s="44">
        <f t="shared" si="296"/>
        <v>-50</v>
      </c>
      <c r="AS1258" s="99" t="str">
        <f t="shared" si="297"/>
        <v>-</v>
      </c>
      <c r="AT1258" s="99" t="str">
        <f t="shared" si="298"/>
        <v>n/a</v>
      </c>
      <c r="AU1258" s="99" t="str">
        <f t="shared" si="299"/>
        <v>-</v>
      </c>
      <c r="AV1258" s="99" t="str">
        <f t="shared" si="300"/>
        <v>+</v>
      </c>
      <c r="AW1258" s="99" t="str">
        <f t="shared" si="301"/>
        <v>-</v>
      </c>
    </row>
    <row r="1259" spans="1:49" ht="15">
      <c r="A1259" s="56">
        <v>43624</v>
      </c>
      <c r="B1259" s="57" t="s">
        <v>461</v>
      </c>
      <c r="C1259" s="57" t="s">
        <v>1263</v>
      </c>
      <c r="D1259" s="57" t="s">
        <v>3628</v>
      </c>
      <c r="E1259" s="57" t="s">
        <v>2487</v>
      </c>
      <c r="F1259" s="57" t="s">
        <v>1265</v>
      </c>
      <c r="G1259" s="57">
        <v>4</v>
      </c>
      <c r="H1259" s="57">
        <v>2</v>
      </c>
      <c r="I1259" s="57">
        <v>2.13</v>
      </c>
      <c r="J1259" s="57">
        <v>3.5</v>
      </c>
      <c r="K1259" s="57">
        <v>2.96</v>
      </c>
      <c r="L1259" s="57">
        <v>-0.83</v>
      </c>
      <c r="M1259" s="57">
        <v>28</v>
      </c>
      <c r="N1259" s="57">
        <v>26</v>
      </c>
      <c r="O1259" s="57">
        <v>1</v>
      </c>
      <c r="P1259" s="57">
        <v>12</v>
      </c>
      <c r="Q1259" s="57">
        <v>13</v>
      </c>
      <c r="R1259" s="57">
        <v>0</v>
      </c>
      <c r="S1259" s="57">
        <v>0</v>
      </c>
      <c r="T1259" s="57">
        <v>100</v>
      </c>
      <c r="U1259" s="57">
        <v>14.29</v>
      </c>
      <c r="V1259" s="57">
        <v>21.43</v>
      </c>
      <c r="W1259" s="57">
        <v>64.290000000000006</v>
      </c>
      <c r="X1259" s="57">
        <v>15.38</v>
      </c>
      <c r="Y1259" s="57">
        <v>19.23</v>
      </c>
      <c r="Z1259" s="57">
        <v>65.38</v>
      </c>
      <c r="AA1259" s="57">
        <v>25</v>
      </c>
      <c r="AB1259" s="57">
        <v>0</v>
      </c>
      <c r="AC1259" s="57">
        <v>4</v>
      </c>
      <c r="AD1259" s="57">
        <v>4</v>
      </c>
      <c r="AE1259" s="57">
        <v>25</v>
      </c>
      <c r="AF1259" s="57">
        <v>50</v>
      </c>
      <c r="AI1259" s="45">
        <f t="shared" si="287"/>
        <v>-29.78</v>
      </c>
      <c r="AJ1259" s="46">
        <f t="shared" si="288"/>
        <v>29.78</v>
      </c>
      <c r="AK1259" s="63" t="str">
        <f t="shared" si="289"/>
        <v>N</v>
      </c>
      <c r="AL1259" s="63" t="str">
        <f t="shared" si="290"/>
        <v>N</v>
      </c>
      <c r="AM1259" s="44" t="str">
        <f t="shared" si="291"/>
        <v>Win</v>
      </c>
      <c r="AN1259" s="44" t="str">
        <f t="shared" si="292"/>
        <v>Loss</v>
      </c>
      <c r="AO1259" s="44" t="str">
        <f t="shared" si="293"/>
        <v>Loss</v>
      </c>
      <c r="AP1259" s="44">
        <f t="shared" si="294"/>
        <v>56.5</v>
      </c>
      <c r="AQ1259" s="44">
        <f t="shared" si="295"/>
        <v>-50</v>
      </c>
      <c r="AR1259" s="44">
        <f t="shared" si="296"/>
        <v>-50</v>
      </c>
      <c r="AS1259" s="99" t="str">
        <f t="shared" si="297"/>
        <v>+</v>
      </c>
      <c r="AT1259" s="99" t="str">
        <f t="shared" si="298"/>
        <v>-</v>
      </c>
      <c r="AU1259" s="99" t="str">
        <f t="shared" si="299"/>
        <v>-</v>
      </c>
      <c r="AV1259" s="99" t="str">
        <f t="shared" si="300"/>
        <v>+</v>
      </c>
      <c r="AW1259" s="99" t="str">
        <f t="shared" si="301"/>
        <v>-</v>
      </c>
    </row>
    <row r="1260" spans="1:49" ht="15">
      <c r="A1260" s="56">
        <v>43624</v>
      </c>
      <c r="B1260" s="57" t="s">
        <v>461</v>
      </c>
      <c r="C1260" s="57" t="s">
        <v>1263</v>
      </c>
      <c r="D1260" s="57" t="s">
        <v>3629</v>
      </c>
      <c r="E1260" s="57" t="s">
        <v>1266</v>
      </c>
      <c r="F1260" s="57" t="s">
        <v>2120</v>
      </c>
      <c r="G1260" s="57">
        <v>1</v>
      </c>
      <c r="H1260" s="57">
        <v>0</v>
      </c>
      <c r="I1260" s="57">
        <v>2.27</v>
      </c>
      <c r="J1260" s="57">
        <v>3.53</v>
      </c>
      <c r="K1260" s="57">
        <v>2.57</v>
      </c>
      <c r="L1260" s="57">
        <v>-0.3</v>
      </c>
      <c r="M1260" s="57">
        <v>66</v>
      </c>
      <c r="N1260" s="57">
        <v>28</v>
      </c>
      <c r="O1260" s="57">
        <v>1</v>
      </c>
      <c r="P1260" s="57">
        <v>32</v>
      </c>
      <c r="Q1260" s="57">
        <v>14</v>
      </c>
      <c r="R1260" s="57">
        <v>100</v>
      </c>
      <c r="S1260" s="57">
        <v>0</v>
      </c>
      <c r="T1260" s="57">
        <v>0</v>
      </c>
      <c r="U1260" s="57">
        <v>43.94</v>
      </c>
      <c r="V1260" s="57">
        <v>28.79</v>
      </c>
      <c r="W1260" s="57">
        <v>27.27</v>
      </c>
      <c r="X1260" s="57">
        <v>35.71</v>
      </c>
      <c r="Y1260" s="57">
        <v>14.29</v>
      </c>
      <c r="Z1260" s="57">
        <v>50</v>
      </c>
      <c r="AA1260" s="57">
        <v>43.75</v>
      </c>
      <c r="AB1260" s="57">
        <v>42.86</v>
      </c>
      <c r="AC1260" s="57">
        <v>46</v>
      </c>
      <c r="AD1260" s="57">
        <v>7</v>
      </c>
      <c r="AE1260" s="57">
        <v>52.17</v>
      </c>
      <c r="AF1260" s="57">
        <v>57.14</v>
      </c>
      <c r="AI1260" s="45">
        <f t="shared" si="287"/>
        <v>37.641999999999996</v>
      </c>
      <c r="AJ1260" s="46">
        <f t="shared" si="288"/>
        <v>-37.641999999999996</v>
      </c>
      <c r="AK1260" s="63" t="str">
        <f t="shared" si="289"/>
        <v>N</v>
      </c>
      <c r="AL1260" s="63" t="str">
        <f t="shared" si="290"/>
        <v>N</v>
      </c>
      <c r="AM1260" s="44" t="str">
        <f t="shared" si="291"/>
        <v>Win</v>
      </c>
      <c r="AN1260" s="44" t="str">
        <f t="shared" si="292"/>
        <v>Loss</v>
      </c>
      <c r="AO1260" s="44" t="str">
        <f t="shared" si="293"/>
        <v>Loss</v>
      </c>
      <c r="AP1260" s="44">
        <f t="shared" si="294"/>
        <v>63.5</v>
      </c>
      <c r="AQ1260" s="44">
        <f t="shared" si="295"/>
        <v>-50</v>
      </c>
      <c r="AR1260" s="44">
        <f t="shared" si="296"/>
        <v>-50</v>
      </c>
      <c r="AS1260" s="99" t="str">
        <f t="shared" si="297"/>
        <v>+</v>
      </c>
      <c r="AT1260" s="99" t="str">
        <f t="shared" si="298"/>
        <v>+</v>
      </c>
      <c r="AU1260" s="99" t="str">
        <f t="shared" si="299"/>
        <v>+</v>
      </c>
      <c r="AV1260" s="99" t="str">
        <f t="shared" si="300"/>
        <v>+</v>
      </c>
      <c r="AW1260" s="99" t="str">
        <f t="shared" si="301"/>
        <v>+</v>
      </c>
    </row>
    <row r="1261" spans="1:49" ht="15">
      <c r="A1261" s="56">
        <v>43624</v>
      </c>
      <c r="B1261" s="57" t="s">
        <v>267</v>
      </c>
      <c r="C1261" s="57" t="s">
        <v>1107</v>
      </c>
      <c r="D1261" s="57" t="s">
        <v>3630</v>
      </c>
      <c r="E1261" s="57" t="s">
        <v>1523</v>
      </c>
      <c r="F1261" s="57" t="s">
        <v>1110</v>
      </c>
      <c r="G1261" s="57">
        <v>5</v>
      </c>
      <c r="H1261" s="57">
        <v>0</v>
      </c>
      <c r="I1261" s="57">
        <v>1.02</v>
      </c>
      <c r="J1261" s="57">
        <v>15.29</v>
      </c>
      <c r="K1261" s="57">
        <v>40.29</v>
      </c>
      <c r="L1261" s="57">
        <v>-39.270000000000003</v>
      </c>
      <c r="M1261" s="57">
        <v>7</v>
      </c>
      <c r="N1261" s="57">
        <v>2</v>
      </c>
      <c r="O1261" s="57">
        <v>0</v>
      </c>
      <c r="P1261" s="57">
        <v>4</v>
      </c>
      <c r="Q1261" s="57">
        <v>1</v>
      </c>
      <c r="R1261" s="57">
        <v>0</v>
      </c>
      <c r="S1261" s="57">
        <v>0</v>
      </c>
      <c r="T1261" s="57">
        <v>0</v>
      </c>
      <c r="U1261" s="57">
        <v>71.430000000000007</v>
      </c>
      <c r="V1261" s="57">
        <v>14.29</v>
      </c>
      <c r="W1261" s="57">
        <v>14.29</v>
      </c>
      <c r="X1261" s="57">
        <v>0</v>
      </c>
      <c r="Y1261" s="57">
        <v>0</v>
      </c>
      <c r="Z1261" s="57">
        <v>100</v>
      </c>
      <c r="AA1261" s="57">
        <v>50</v>
      </c>
      <c r="AB1261" s="57">
        <v>0</v>
      </c>
      <c r="AC1261" s="57">
        <v>7</v>
      </c>
      <c r="AD1261" s="57">
        <v>1</v>
      </c>
      <c r="AE1261" s="57">
        <v>71.430000000000007</v>
      </c>
      <c r="AF1261" s="57">
        <v>0</v>
      </c>
      <c r="AI1261" s="45">
        <f t="shared" si="287"/>
        <v>32.856999999999999</v>
      </c>
      <c r="AJ1261" s="46">
        <f t="shared" si="288"/>
        <v>-32.856999999999999</v>
      </c>
      <c r="AK1261" s="63" t="str">
        <f t="shared" si="289"/>
        <v>N</v>
      </c>
      <c r="AL1261" s="63" t="str">
        <f t="shared" si="290"/>
        <v>N</v>
      </c>
      <c r="AM1261" s="44" t="str">
        <f t="shared" si="291"/>
        <v>Win</v>
      </c>
      <c r="AN1261" s="44" t="str">
        <f t="shared" si="292"/>
        <v>Loss</v>
      </c>
      <c r="AO1261" s="44" t="str">
        <f t="shared" si="293"/>
        <v>Loss</v>
      </c>
      <c r="AP1261" s="44">
        <f t="shared" si="294"/>
        <v>1</v>
      </c>
      <c r="AQ1261" s="44">
        <f t="shared" si="295"/>
        <v>-50</v>
      </c>
      <c r="AR1261" s="44">
        <f t="shared" si="296"/>
        <v>-50</v>
      </c>
      <c r="AS1261" s="99" t="str">
        <f t="shared" si="297"/>
        <v>+</v>
      </c>
      <c r="AT1261" s="99" t="str">
        <f t="shared" si="298"/>
        <v>n/a</v>
      </c>
      <c r="AU1261" s="99" t="str">
        <f t="shared" si="299"/>
        <v>+</v>
      </c>
      <c r="AV1261" s="99" t="str">
        <f t="shared" si="300"/>
        <v>+</v>
      </c>
      <c r="AW1261" s="99" t="str">
        <f t="shared" si="301"/>
        <v>+</v>
      </c>
    </row>
    <row r="1262" spans="1:49" ht="15">
      <c r="A1262" s="56">
        <v>43624</v>
      </c>
      <c r="B1262" s="57" t="s">
        <v>267</v>
      </c>
      <c r="C1262" s="57" t="s">
        <v>1374</v>
      </c>
      <c r="D1262" s="57" t="s">
        <v>3631</v>
      </c>
      <c r="E1262" s="57" t="s">
        <v>2904</v>
      </c>
      <c r="F1262" s="57" t="s">
        <v>2770</v>
      </c>
      <c r="G1262" s="57">
        <v>1</v>
      </c>
      <c r="H1262" s="57">
        <v>2</v>
      </c>
      <c r="I1262" s="57">
        <v>2.79</v>
      </c>
      <c r="J1262" s="57">
        <v>3.1</v>
      </c>
      <c r="K1262" s="57">
        <v>2.61</v>
      </c>
      <c r="L1262" s="57">
        <v>0.18</v>
      </c>
      <c r="M1262" s="57">
        <v>9</v>
      </c>
      <c r="N1262" s="57">
        <v>7</v>
      </c>
      <c r="O1262" s="57">
        <v>1</v>
      </c>
      <c r="P1262" s="57">
        <v>4</v>
      </c>
      <c r="Q1262" s="57">
        <v>3</v>
      </c>
      <c r="R1262" s="57">
        <v>0</v>
      </c>
      <c r="S1262" s="57">
        <v>100</v>
      </c>
      <c r="T1262" s="57">
        <v>0</v>
      </c>
      <c r="U1262" s="57">
        <v>55.56</v>
      </c>
      <c r="V1262" s="57">
        <v>22.22</v>
      </c>
      <c r="W1262" s="57">
        <v>22.22</v>
      </c>
      <c r="X1262" s="57">
        <v>28.57</v>
      </c>
      <c r="Y1262" s="57">
        <v>42.86</v>
      </c>
      <c r="Z1262" s="57">
        <v>28.57</v>
      </c>
      <c r="AA1262" s="57">
        <v>75</v>
      </c>
      <c r="AB1262" s="57">
        <v>33.33</v>
      </c>
      <c r="AC1262" s="57">
        <v>4</v>
      </c>
      <c r="AD1262" s="57">
        <v>5</v>
      </c>
      <c r="AE1262" s="57">
        <v>50</v>
      </c>
      <c r="AF1262" s="57">
        <v>20</v>
      </c>
      <c r="AI1262" s="45">
        <f t="shared" si="287"/>
        <v>14.604000000000005</v>
      </c>
      <c r="AJ1262" s="46">
        <f t="shared" si="288"/>
        <v>5.395999999999999</v>
      </c>
      <c r="AK1262" s="63" t="str">
        <f t="shared" si="289"/>
        <v>N</v>
      </c>
      <c r="AL1262" s="63" t="str">
        <f t="shared" si="290"/>
        <v>N</v>
      </c>
      <c r="AM1262" s="44" t="str">
        <f t="shared" si="291"/>
        <v>Loss</v>
      </c>
      <c r="AN1262" s="44" t="str">
        <f t="shared" si="292"/>
        <v>Loss</v>
      </c>
      <c r="AO1262" s="44" t="str">
        <f t="shared" si="293"/>
        <v>Win</v>
      </c>
      <c r="AP1262" s="44">
        <f t="shared" si="294"/>
        <v>-50</v>
      </c>
      <c r="AQ1262" s="44">
        <f t="shared" si="295"/>
        <v>-50</v>
      </c>
      <c r="AR1262" s="44">
        <f t="shared" si="296"/>
        <v>80.5</v>
      </c>
      <c r="AS1262" s="99" t="str">
        <f t="shared" si="297"/>
        <v>-</v>
      </c>
      <c r="AT1262" s="99" t="str">
        <f t="shared" si="298"/>
        <v>-</v>
      </c>
      <c r="AU1262" s="99" t="str">
        <f t="shared" si="299"/>
        <v>+</v>
      </c>
      <c r="AV1262" s="99" t="str">
        <f t="shared" si="300"/>
        <v>+</v>
      </c>
      <c r="AW1262" s="99" t="str">
        <f t="shared" si="301"/>
        <v>+</v>
      </c>
    </row>
    <row r="1263" spans="1:49" ht="15">
      <c r="A1263" s="56">
        <v>43624</v>
      </c>
      <c r="B1263" s="57" t="s">
        <v>3632</v>
      </c>
      <c r="C1263" s="57" t="s">
        <v>3633</v>
      </c>
      <c r="D1263" s="57" t="s">
        <v>3634</v>
      </c>
      <c r="E1263" s="57" t="s">
        <v>3635</v>
      </c>
      <c r="F1263" s="57" t="s">
        <v>3636</v>
      </c>
      <c r="G1263" s="57">
        <v>2</v>
      </c>
      <c r="H1263" s="57">
        <v>0</v>
      </c>
      <c r="I1263" s="57">
        <v>1.46</v>
      </c>
      <c r="J1263" s="57">
        <v>3.51</v>
      </c>
      <c r="K1263" s="57">
        <v>7.57</v>
      </c>
      <c r="L1263" s="57">
        <v>-6.11</v>
      </c>
      <c r="M1263" s="57">
        <v>36</v>
      </c>
      <c r="N1263" s="57">
        <v>21</v>
      </c>
      <c r="O1263" s="57">
        <v>0</v>
      </c>
      <c r="P1263" s="57">
        <v>17</v>
      </c>
      <c r="Q1263" s="57">
        <v>10</v>
      </c>
      <c r="R1263" s="57">
        <v>0</v>
      </c>
      <c r="S1263" s="57">
        <v>0</v>
      </c>
      <c r="T1263" s="57">
        <v>0</v>
      </c>
      <c r="U1263" s="57">
        <v>41.67</v>
      </c>
      <c r="V1263" s="57">
        <v>30.56</v>
      </c>
      <c r="W1263" s="57">
        <v>27.78</v>
      </c>
      <c r="X1263" s="57">
        <v>47.62</v>
      </c>
      <c r="Y1263" s="57">
        <v>14.29</v>
      </c>
      <c r="Z1263" s="57">
        <v>38.1</v>
      </c>
      <c r="AA1263" s="57">
        <v>52.94</v>
      </c>
      <c r="AB1263" s="57">
        <v>40</v>
      </c>
      <c r="AC1263" s="57">
        <v>18</v>
      </c>
      <c r="AD1263" s="57">
        <v>8</v>
      </c>
      <c r="AE1263" s="57">
        <v>61.11</v>
      </c>
      <c r="AF1263" s="57">
        <v>75</v>
      </c>
      <c r="AI1263" s="45">
        <f t="shared" si="287"/>
        <v>2.5010000000000012</v>
      </c>
      <c r="AJ1263" s="46">
        <f t="shared" si="288"/>
        <v>-2.5010000000000012</v>
      </c>
      <c r="AK1263" s="63" t="str">
        <f t="shared" si="289"/>
        <v>N</v>
      </c>
      <c r="AL1263" s="63" t="str">
        <f t="shared" si="290"/>
        <v>N</v>
      </c>
      <c r="AM1263" s="44" t="str">
        <f t="shared" si="291"/>
        <v>Win</v>
      </c>
      <c r="AN1263" s="44" t="str">
        <f t="shared" si="292"/>
        <v>Loss</v>
      </c>
      <c r="AO1263" s="44" t="str">
        <f t="shared" si="293"/>
        <v>Loss</v>
      </c>
      <c r="AP1263" s="44">
        <f t="shared" si="294"/>
        <v>23</v>
      </c>
      <c r="AQ1263" s="44">
        <f t="shared" si="295"/>
        <v>-50</v>
      </c>
      <c r="AR1263" s="44">
        <f t="shared" si="296"/>
        <v>-50</v>
      </c>
      <c r="AS1263" s="99" t="str">
        <f t="shared" si="297"/>
        <v>+</v>
      </c>
      <c r="AT1263" s="99" t="str">
        <f t="shared" si="298"/>
        <v>n/a</v>
      </c>
      <c r="AU1263" s="99" t="str">
        <f t="shared" si="299"/>
        <v>-</v>
      </c>
      <c r="AV1263" s="99" t="str">
        <f t="shared" si="300"/>
        <v>+</v>
      </c>
      <c r="AW1263" s="99" t="str">
        <f t="shared" si="301"/>
        <v>+</v>
      </c>
    </row>
    <row r="1264" spans="1:49" ht="15">
      <c r="A1264" s="56">
        <v>43624</v>
      </c>
      <c r="B1264" s="57" t="s">
        <v>395</v>
      </c>
      <c r="C1264" s="57" t="s">
        <v>436</v>
      </c>
      <c r="D1264" s="57" t="s">
        <v>3637</v>
      </c>
      <c r="E1264" s="57" t="s">
        <v>3638</v>
      </c>
      <c r="F1264" s="57" t="s">
        <v>3639</v>
      </c>
      <c r="G1264" s="57">
        <v>1</v>
      </c>
      <c r="H1264" s="57">
        <v>0</v>
      </c>
      <c r="I1264" s="57">
        <v>1.48</v>
      </c>
      <c r="J1264" s="57">
        <v>3.89</v>
      </c>
      <c r="K1264" s="57">
        <v>9.08</v>
      </c>
      <c r="L1264" s="57">
        <v>-7.6</v>
      </c>
      <c r="M1264" s="57">
        <v>8</v>
      </c>
      <c r="N1264" s="57">
        <v>8</v>
      </c>
      <c r="O1264" s="57">
        <v>0</v>
      </c>
      <c r="P1264" s="57">
        <v>4</v>
      </c>
      <c r="Q1264" s="57">
        <v>3</v>
      </c>
      <c r="R1264" s="57">
        <v>0</v>
      </c>
      <c r="S1264" s="57">
        <v>0</v>
      </c>
      <c r="T1264" s="57">
        <v>0</v>
      </c>
      <c r="U1264" s="57">
        <v>25</v>
      </c>
      <c r="V1264" s="57">
        <v>37.5</v>
      </c>
      <c r="W1264" s="57">
        <v>37.5</v>
      </c>
      <c r="X1264" s="57">
        <v>0</v>
      </c>
      <c r="Y1264" s="57">
        <v>50</v>
      </c>
      <c r="Z1264" s="57">
        <v>50</v>
      </c>
      <c r="AA1264" s="57">
        <v>25</v>
      </c>
      <c r="AB1264" s="57">
        <v>0</v>
      </c>
      <c r="AC1264" s="57">
        <v>3</v>
      </c>
      <c r="AD1264" s="57">
        <v>0</v>
      </c>
      <c r="AE1264" s="57">
        <v>66.67</v>
      </c>
      <c r="AF1264" s="57">
        <v>0</v>
      </c>
      <c r="AI1264" s="45">
        <f t="shared" si="287"/>
        <v>6.25</v>
      </c>
      <c r="AJ1264" s="46">
        <f t="shared" si="288"/>
        <v>-6.25</v>
      </c>
      <c r="AK1264" s="63" t="str">
        <f t="shared" si="289"/>
        <v>N</v>
      </c>
      <c r="AL1264" s="63" t="str">
        <f t="shared" si="290"/>
        <v>N</v>
      </c>
      <c r="AM1264" s="44" t="str">
        <f t="shared" si="291"/>
        <v>Win</v>
      </c>
      <c r="AN1264" s="44" t="str">
        <f t="shared" si="292"/>
        <v>Loss</v>
      </c>
      <c r="AO1264" s="44" t="str">
        <f t="shared" si="293"/>
        <v>Loss</v>
      </c>
      <c r="AP1264" s="44">
        <f t="shared" si="294"/>
        <v>24</v>
      </c>
      <c r="AQ1264" s="44">
        <f t="shared" si="295"/>
        <v>-50</v>
      </c>
      <c r="AR1264" s="44">
        <f t="shared" si="296"/>
        <v>-50</v>
      </c>
      <c r="AS1264" s="99" t="str">
        <f t="shared" si="297"/>
        <v>+</v>
      </c>
      <c r="AT1264" s="99" t="str">
        <f t="shared" si="298"/>
        <v>n/a</v>
      </c>
      <c r="AU1264" s="99" t="str">
        <f t="shared" si="299"/>
        <v>+</v>
      </c>
      <c r="AV1264" s="99" t="str">
        <f t="shared" si="300"/>
        <v>+</v>
      </c>
      <c r="AW1264" s="99" t="str">
        <f t="shared" si="301"/>
        <v>+</v>
      </c>
    </row>
    <row r="1265" spans="1:49" ht="15">
      <c r="A1265" s="56">
        <v>43624</v>
      </c>
      <c r="B1265" s="57" t="s">
        <v>395</v>
      </c>
      <c r="C1265" s="57" t="s">
        <v>436</v>
      </c>
      <c r="D1265" s="57" t="s">
        <v>3640</v>
      </c>
      <c r="E1265" s="57" t="s">
        <v>833</v>
      </c>
      <c r="F1265" s="57" t="s">
        <v>3641</v>
      </c>
      <c r="G1265" s="57">
        <v>1</v>
      </c>
      <c r="H1265" s="57">
        <v>2</v>
      </c>
      <c r="I1265" s="57">
        <v>5.14</v>
      </c>
      <c r="J1265" s="57">
        <v>3.1</v>
      </c>
      <c r="K1265" s="57">
        <v>1.9</v>
      </c>
      <c r="L1265" s="57">
        <v>3.24</v>
      </c>
      <c r="M1265" s="57">
        <v>9</v>
      </c>
      <c r="N1265" s="57">
        <v>9</v>
      </c>
      <c r="O1265" s="57">
        <v>1</v>
      </c>
      <c r="P1265" s="57">
        <v>4</v>
      </c>
      <c r="Q1265" s="57">
        <v>4</v>
      </c>
      <c r="R1265" s="57">
        <v>0</v>
      </c>
      <c r="S1265" s="57">
        <v>0</v>
      </c>
      <c r="T1265" s="57">
        <v>100</v>
      </c>
      <c r="U1265" s="57">
        <v>22.22</v>
      </c>
      <c r="V1265" s="57">
        <v>11.11</v>
      </c>
      <c r="W1265" s="57">
        <v>66.67</v>
      </c>
      <c r="X1265" s="57">
        <v>22.22</v>
      </c>
      <c r="Y1265" s="57">
        <v>0</v>
      </c>
      <c r="Z1265" s="57">
        <v>77.78</v>
      </c>
      <c r="AA1265" s="57">
        <v>25</v>
      </c>
      <c r="AB1265" s="57">
        <v>0</v>
      </c>
      <c r="AC1265" s="57">
        <v>2</v>
      </c>
      <c r="AD1265" s="57">
        <v>2</v>
      </c>
      <c r="AE1265" s="57">
        <v>50</v>
      </c>
      <c r="AF1265" s="57">
        <v>100</v>
      </c>
      <c r="AI1265" s="45">
        <f t="shared" si="287"/>
        <v>-26.667000000000005</v>
      </c>
      <c r="AJ1265" s="46">
        <f t="shared" si="288"/>
        <v>26.667000000000005</v>
      </c>
      <c r="AK1265" s="63" t="str">
        <f t="shared" si="289"/>
        <v>N</v>
      </c>
      <c r="AL1265" s="63" t="str">
        <f t="shared" si="290"/>
        <v>Y</v>
      </c>
      <c r="AM1265" s="44" t="str">
        <f t="shared" si="291"/>
        <v>Loss</v>
      </c>
      <c r="AN1265" s="44" t="str">
        <f t="shared" si="292"/>
        <v>Loss</v>
      </c>
      <c r="AO1265" s="44" t="str">
        <f t="shared" si="293"/>
        <v>Win</v>
      </c>
      <c r="AP1265" s="44">
        <f t="shared" si="294"/>
        <v>-50</v>
      </c>
      <c r="AQ1265" s="44">
        <f t="shared" si="295"/>
        <v>-50</v>
      </c>
      <c r="AR1265" s="44">
        <f t="shared" si="296"/>
        <v>45</v>
      </c>
      <c r="AS1265" s="99" t="str">
        <f t="shared" si="297"/>
        <v>-</v>
      </c>
      <c r="AT1265" s="99" t="str">
        <f t="shared" si="298"/>
        <v>-</v>
      </c>
      <c r="AU1265" s="99" t="str">
        <f t="shared" si="299"/>
        <v>-</v>
      </c>
      <c r="AV1265" s="99" t="str">
        <f t="shared" si="300"/>
        <v>+</v>
      </c>
      <c r="AW1265" s="99" t="str">
        <f t="shared" si="301"/>
        <v>-</v>
      </c>
    </row>
    <row r="1266" spans="1:49" ht="15">
      <c r="A1266" s="56">
        <v>43624</v>
      </c>
      <c r="B1266" s="57" t="s">
        <v>395</v>
      </c>
      <c r="C1266" s="57" t="s">
        <v>436</v>
      </c>
      <c r="D1266" s="57" t="s">
        <v>3642</v>
      </c>
      <c r="E1266" s="57" t="s">
        <v>3643</v>
      </c>
      <c r="F1266" s="57" t="s">
        <v>903</v>
      </c>
      <c r="G1266" s="57">
        <v>1</v>
      </c>
      <c r="H1266" s="57">
        <v>3</v>
      </c>
      <c r="I1266" s="57">
        <v>4.04</v>
      </c>
      <c r="J1266" s="57">
        <v>3.16</v>
      </c>
      <c r="K1266" s="57">
        <v>2.09</v>
      </c>
      <c r="L1266" s="57">
        <v>1.95</v>
      </c>
      <c r="M1266" s="57">
        <v>7</v>
      </c>
      <c r="N1266" s="57">
        <v>8</v>
      </c>
      <c r="O1266" s="57">
        <v>0</v>
      </c>
      <c r="P1266" s="57">
        <v>3</v>
      </c>
      <c r="Q1266" s="57">
        <v>4</v>
      </c>
      <c r="R1266" s="57">
        <v>0</v>
      </c>
      <c r="S1266" s="57">
        <v>0</v>
      </c>
      <c r="T1266" s="57">
        <v>0</v>
      </c>
      <c r="U1266" s="57">
        <v>28.57</v>
      </c>
      <c r="V1266" s="57">
        <v>42.86</v>
      </c>
      <c r="W1266" s="57">
        <v>28.57</v>
      </c>
      <c r="X1266" s="57">
        <v>50</v>
      </c>
      <c r="Y1266" s="57">
        <v>12.5</v>
      </c>
      <c r="Z1266" s="57">
        <v>37.5</v>
      </c>
      <c r="AA1266" s="57">
        <v>33.33</v>
      </c>
      <c r="AB1266" s="57">
        <v>0</v>
      </c>
      <c r="AC1266" s="57">
        <v>5</v>
      </c>
      <c r="AD1266" s="57">
        <v>3</v>
      </c>
      <c r="AE1266" s="57">
        <v>40</v>
      </c>
      <c r="AF1266" s="57">
        <v>66.67</v>
      </c>
      <c r="AI1266" s="45">
        <f t="shared" si="287"/>
        <v>0.53599999999999959</v>
      </c>
      <c r="AJ1266" s="46">
        <f t="shared" si="288"/>
        <v>-0.53599999999999959</v>
      </c>
      <c r="AK1266" s="63" t="str">
        <f t="shared" si="289"/>
        <v>N</v>
      </c>
      <c r="AL1266" s="63" t="str">
        <f t="shared" si="290"/>
        <v>N</v>
      </c>
      <c r="AM1266" s="44" t="str">
        <f t="shared" si="291"/>
        <v>Loss</v>
      </c>
      <c r="AN1266" s="44" t="str">
        <f t="shared" si="292"/>
        <v>Loss</v>
      </c>
      <c r="AO1266" s="44" t="str">
        <f t="shared" si="293"/>
        <v>Win</v>
      </c>
      <c r="AP1266" s="44">
        <f t="shared" si="294"/>
        <v>-50</v>
      </c>
      <c r="AQ1266" s="44">
        <f t="shared" si="295"/>
        <v>-50</v>
      </c>
      <c r="AR1266" s="44">
        <f t="shared" si="296"/>
        <v>54.5</v>
      </c>
      <c r="AS1266" s="99" t="str">
        <f t="shared" si="297"/>
        <v>-</v>
      </c>
      <c r="AT1266" s="99" t="str">
        <f t="shared" si="298"/>
        <v>n/a</v>
      </c>
      <c r="AU1266" s="99" t="str">
        <f t="shared" si="299"/>
        <v>-</v>
      </c>
      <c r="AV1266" s="99" t="str">
        <f t="shared" si="300"/>
        <v>+</v>
      </c>
      <c r="AW1266" s="99" t="str">
        <f t="shared" si="301"/>
        <v>+</v>
      </c>
    </row>
    <row r="1267" spans="1:49" ht="15">
      <c r="A1267" s="56">
        <v>43624</v>
      </c>
      <c r="B1267" s="57" t="s">
        <v>395</v>
      </c>
      <c r="C1267" s="57" t="s">
        <v>436</v>
      </c>
      <c r="D1267" s="57" t="s">
        <v>3644</v>
      </c>
      <c r="E1267" s="57" t="s">
        <v>760</v>
      </c>
      <c r="F1267" s="57" t="s">
        <v>3645</v>
      </c>
      <c r="G1267" s="57">
        <v>9</v>
      </c>
      <c r="H1267" s="57">
        <v>0</v>
      </c>
      <c r="I1267" s="57">
        <v>1.01</v>
      </c>
      <c r="J1267" s="57">
        <v>30.89</v>
      </c>
      <c r="K1267" s="57">
        <v>68.06</v>
      </c>
      <c r="L1267" s="57">
        <v>-67.05</v>
      </c>
      <c r="M1267" s="57">
        <v>6</v>
      </c>
      <c r="N1267" s="57">
        <v>8</v>
      </c>
      <c r="O1267" s="57">
        <v>0</v>
      </c>
      <c r="P1267" s="57">
        <v>2</v>
      </c>
      <c r="Q1267" s="57">
        <v>4</v>
      </c>
      <c r="R1267" s="57">
        <v>0</v>
      </c>
      <c r="S1267" s="57">
        <v>0</v>
      </c>
      <c r="T1267" s="57">
        <v>0</v>
      </c>
      <c r="U1267" s="57">
        <v>50</v>
      </c>
      <c r="V1267" s="57">
        <v>16.670000000000002</v>
      </c>
      <c r="W1267" s="57">
        <v>33.33</v>
      </c>
      <c r="X1267" s="57">
        <v>0</v>
      </c>
      <c r="Y1267" s="57">
        <v>0</v>
      </c>
      <c r="Z1267" s="57">
        <v>100</v>
      </c>
      <c r="AA1267" s="57">
        <v>50</v>
      </c>
      <c r="AB1267" s="57">
        <v>0</v>
      </c>
      <c r="AC1267" s="57">
        <v>3</v>
      </c>
      <c r="AD1267" s="57">
        <v>0</v>
      </c>
      <c r="AE1267" s="57">
        <v>66.67</v>
      </c>
      <c r="AF1267" s="57">
        <v>0</v>
      </c>
      <c r="AI1267" s="45">
        <f t="shared" si="287"/>
        <v>25.000999999999998</v>
      </c>
      <c r="AJ1267" s="46">
        <f t="shared" si="288"/>
        <v>-25.000999999999998</v>
      </c>
      <c r="AK1267" s="63" t="str">
        <f t="shared" si="289"/>
        <v>N</v>
      </c>
      <c r="AL1267" s="63" t="str">
        <f t="shared" si="290"/>
        <v>N</v>
      </c>
      <c r="AM1267" s="44" t="str">
        <f t="shared" si="291"/>
        <v>Win</v>
      </c>
      <c r="AN1267" s="44" t="str">
        <f t="shared" si="292"/>
        <v>Loss</v>
      </c>
      <c r="AO1267" s="44" t="str">
        <f t="shared" si="293"/>
        <v>Loss</v>
      </c>
      <c r="AP1267" s="44">
        <f t="shared" si="294"/>
        <v>0.5</v>
      </c>
      <c r="AQ1267" s="44">
        <f t="shared" si="295"/>
        <v>-50</v>
      </c>
      <c r="AR1267" s="44">
        <f t="shared" si="296"/>
        <v>-50</v>
      </c>
      <c r="AS1267" s="99" t="str">
        <f t="shared" si="297"/>
        <v>+</v>
      </c>
      <c r="AT1267" s="99" t="str">
        <f t="shared" si="298"/>
        <v>n/a</v>
      </c>
      <c r="AU1267" s="99" t="str">
        <f t="shared" si="299"/>
        <v>+</v>
      </c>
      <c r="AV1267" s="99" t="str">
        <f t="shared" si="300"/>
        <v>+</v>
      </c>
      <c r="AW1267" s="99" t="str">
        <f t="shared" si="301"/>
        <v>+</v>
      </c>
    </row>
    <row r="1268" spans="1:49" ht="15">
      <c r="A1268" s="56">
        <v>43624</v>
      </c>
      <c r="B1268" s="57" t="s">
        <v>395</v>
      </c>
      <c r="C1268" s="57" t="s">
        <v>436</v>
      </c>
      <c r="D1268" s="57" t="s">
        <v>3646</v>
      </c>
      <c r="E1268" s="57" t="s">
        <v>3647</v>
      </c>
      <c r="F1268" s="57" t="s">
        <v>3648</v>
      </c>
      <c r="G1268" s="57">
        <v>3</v>
      </c>
      <c r="H1268" s="57">
        <v>0</v>
      </c>
      <c r="I1268" s="57">
        <v>1.1399999999999999</v>
      </c>
      <c r="J1268" s="57">
        <v>8.5299999999999994</v>
      </c>
      <c r="K1268" s="57">
        <v>20.78</v>
      </c>
      <c r="L1268" s="57">
        <v>-19.64</v>
      </c>
      <c r="M1268" s="57">
        <v>8</v>
      </c>
      <c r="N1268" s="57">
        <v>8</v>
      </c>
      <c r="O1268" s="57">
        <v>2</v>
      </c>
      <c r="P1268" s="57">
        <v>4</v>
      </c>
      <c r="Q1268" s="57">
        <v>4</v>
      </c>
      <c r="R1268" s="57">
        <v>50</v>
      </c>
      <c r="S1268" s="57">
        <v>50</v>
      </c>
      <c r="T1268" s="57">
        <v>0</v>
      </c>
      <c r="U1268" s="57">
        <v>37.5</v>
      </c>
      <c r="V1268" s="57">
        <v>12.5</v>
      </c>
      <c r="W1268" s="57">
        <v>50</v>
      </c>
      <c r="X1268" s="57">
        <v>12.5</v>
      </c>
      <c r="Y1268" s="57">
        <v>12.5</v>
      </c>
      <c r="Z1268" s="57">
        <v>75</v>
      </c>
      <c r="AA1268" s="57">
        <v>50</v>
      </c>
      <c r="AB1268" s="57">
        <v>0</v>
      </c>
      <c r="AC1268" s="57">
        <v>4</v>
      </c>
      <c r="AD1268" s="57">
        <v>2</v>
      </c>
      <c r="AE1268" s="57">
        <v>50</v>
      </c>
      <c r="AF1268" s="57">
        <v>50</v>
      </c>
      <c r="AI1268" s="45">
        <f t="shared" si="287"/>
        <v>30</v>
      </c>
      <c r="AJ1268" s="46">
        <f t="shared" si="288"/>
        <v>-20</v>
      </c>
      <c r="AK1268" s="63" t="str">
        <f t="shared" si="289"/>
        <v>N</v>
      </c>
      <c r="AL1268" s="63" t="str">
        <f t="shared" si="290"/>
        <v>N</v>
      </c>
      <c r="AM1268" s="44" t="str">
        <f t="shared" si="291"/>
        <v>Win</v>
      </c>
      <c r="AN1268" s="44" t="str">
        <f t="shared" si="292"/>
        <v>Loss</v>
      </c>
      <c r="AO1268" s="44" t="str">
        <f t="shared" si="293"/>
        <v>Loss</v>
      </c>
      <c r="AP1268" s="44">
        <f t="shared" si="294"/>
        <v>6.9999999999999929</v>
      </c>
      <c r="AQ1268" s="44">
        <f t="shared" si="295"/>
        <v>-50</v>
      </c>
      <c r="AR1268" s="44">
        <f t="shared" si="296"/>
        <v>-50</v>
      </c>
      <c r="AS1268" s="99" t="str">
        <f t="shared" si="297"/>
        <v>+</v>
      </c>
      <c r="AT1268" s="99" t="str">
        <f t="shared" si="298"/>
        <v>+</v>
      </c>
      <c r="AU1268" s="99" t="str">
        <f t="shared" si="299"/>
        <v>+</v>
      </c>
      <c r="AV1268" s="99" t="str">
        <f t="shared" si="300"/>
        <v>+</v>
      </c>
      <c r="AW1268" s="99" t="str">
        <f t="shared" si="301"/>
        <v>+</v>
      </c>
    </row>
    <row r="1269" spans="1:49" ht="15">
      <c r="A1269" s="56">
        <v>43624</v>
      </c>
      <c r="B1269" s="57" t="s">
        <v>395</v>
      </c>
      <c r="C1269" s="57" t="s">
        <v>436</v>
      </c>
      <c r="D1269" s="57" t="s">
        <v>3649</v>
      </c>
      <c r="E1269" s="57" t="s">
        <v>377</v>
      </c>
      <c r="F1269" s="57" t="s">
        <v>3650</v>
      </c>
      <c r="G1269" s="57">
        <v>2</v>
      </c>
      <c r="H1269" s="57">
        <v>0</v>
      </c>
      <c r="I1269" s="57">
        <v>2.59</v>
      </c>
      <c r="J1269" s="57">
        <v>3.07</v>
      </c>
      <c r="K1269" s="57">
        <v>3.07</v>
      </c>
      <c r="L1269" s="57">
        <v>-0.48</v>
      </c>
      <c r="M1269" s="57">
        <v>8</v>
      </c>
      <c r="N1269" s="57">
        <v>6</v>
      </c>
      <c r="O1269" s="57">
        <v>0</v>
      </c>
      <c r="P1269" s="57">
        <v>3</v>
      </c>
      <c r="Q1269" s="57">
        <v>2</v>
      </c>
      <c r="R1269" s="57">
        <v>0</v>
      </c>
      <c r="S1269" s="57">
        <v>0</v>
      </c>
      <c r="T1269" s="57">
        <v>0</v>
      </c>
      <c r="U1269" s="57">
        <v>62.5</v>
      </c>
      <c r="V1269" s="57">
        <v>0</v>
      </c>
      <c r="W1269" s="57">
        <v>37.5</v>
      </c>
      <c r="X1269" s="57">
        <v>66.67</v>
      </c>
      <c r="Y1269" s="57">
        <v>33.33</v>
      </c>
      <c r="Z1269" s="57">
        <v>0</v>
      </c>
      <c r="AA1269" s="57">
        <v>100</v>
      </c>
      <c r="AB1269" s="57">
        <v>50</v>
      </c>
      <c r="AC1269" s="57">
        <v>5</v>
      </c>
      <c r="AD1269" s="57">
        <v>4</v>
      </c>
      <c r="AE1269" s="57">
        <v>100</v>
      </c>
      <c r="AF1269" s="57">
        <v>75</v>
      </c>
      <c r="AI1269" s="45">
        <f t="shared" si="287"/>
        <v>-11.667000000000002</v>
      </c>
      <c r="AJ1269" s="46">
        <f t="shared" si="288"/>
        <v>11.667000000000002</v>
      </c>
      <c r="AK1269" s="63" t="str">
        <f t="shared" si="289"/>
        <v>Y</v>
      </c>
      <c r="AL1269" s="63" t="str">
        <f t="shared" si="290"/>
        <v>N</v>
      </c>
      <c r="AM1269" s="44" t="str">
        <f t="shared" si="291"/>
        <v>Win</v>
      </c>
      <c r="AN1269" s="44" t="str">
        <f t="shared" si="292"/>
        <v>Loss</v>
      </c>
      <c r="AO1269" s="44" t="str">
        <f t="shared" si="293"/>
        <v>Loss</v>
      </c>
      <c r="AP1269" s="44">
        <f t="shared" si="294"/>
        <v>79.5</v>
      </c>
      <c r="AQ1269" s="44">
        <f t="shared" si="295"/>
        <v>-50</v>
      </c>
      <c r="AR1269" s="44">
        <f t="shared" si="296"/>
        <v>-50</v>
      </c>
      <c r="AS1269" s="99" t="str">
        <f t="shared" si="297"/>
        <v>+</v>
      </c>
      <c r="AT1269" s="99" t="str">
        <f t="shared" si="298"/>
        <v>n/a</v>
      </c>
      <c r="AU1269" s="99" t="str">
        <f t="shared" si="299"/>
        <v>-</v>
      </c>
      <c r="AV1269" s="99" t="str">
        <f t="shared" si="300"/>
        <v>+</v>
      </c>
      <c r="AW1269" s="99" t="str">
        <f t="shared" si="301"/>
        <v>-</v>
      </c>
    </row>
    <row r="1270" spans="1:49" ht="15">
      <c r="A1270" s="56">
        <v>43624</v>
      </c>
      <c r="B1270" s="57" t="s">
        <v>453</v>
      </c>
      <c r="C1270" s="57" t="s">
        <v>2787</v>
      </c>
      <c r="D1270" s="57" t="s">
        <v>3651</v>
      </c>
      <c r="E1270" s="57" t="s">
        <v>3652</v>
      </c>
      <c r="F1270" s="57" t="s">
        <v>3653</v>
      </c>
      <c r="G1270" s="57">
        <v>4</v>
      </c>
      <c r="H1270" s="57">
        <v>2</v>
      </c>
      <c r="I1270" s="57">
        <v>1.2</v>
      </c>
      <c r="J1270" s="57">
        <v>6.45</v>
      </c>
      <c r="K1270" s="57">
        <v>11.01</v>
      </c>
      <c r="L1270" s="57">
        <v>-9.81</v>
      </c>
      <c r="M1270" s="57">
        <v>18</v>
      </c>
      <c r="N1270" s="57">
        <v>17</v>
      </c>
      <c r="O1270" s="57">
        <v>1</v>
      </c>
      <c r="P1270" s="57">
        <v>10</v>
      </c>
      <c r="Q1270" s="57">
        <v>8</v>
      </c>
      <c r="R1270" s="57">
        <v>100</v>
      </c>
      <c r="S1270" s="57">
        <v>0</v>
      </c>
      <c r="T1270" s="57">
        <v>0</v>
      </c>
      <c r="U1270" s="57">
        <v>55.56</v>
      </c>
      <c r="V1270" s="57">
        <v>11.11</v>
      </c>
      <c r="W1270" s="57">
        <v>33.33</v>
      </c>
      <c r="X1270" s="57">
        <v>17.649999999999999</v>
      </c>
      <c r="Y1270" s="57">
        <v>11.76</v>
      </c>
      <c r="Z1270" s="57">
        <v>70.59</v>
      </c>
      <c r="AA1270" s="57">
        <v>50</v>
      </c>
      <c r="AB1270" s="57">
        <v>25</v>
      </c>
      <c r="AC1270" s="57">
        <v>12</v>
      </c>
      <c r="AD1270" s="57">
        <v>4</v>
      </c>
      <c r="AE1270" s="57">
        <v>66.67</v>
      </c>
      <c r="AF1270" s="57">
        <v>25</v>
      </c>
      <c r="AI1270" s="45">
        <f t="shared" si="287"/>
        <v>44.969000000000008</v>
      </c>
      <c r="AJ1270" s="46">
        <f t="shared" si="288"/>
        <v>-44.969000000000008</v>
      </c>
      <c r="AK1270" s="63" t="str">
        <f t="shared" si="289"/>
        <v>Y</v>
      </c>
      <c r="AL1270" s="63" t="str">
        <f t="shared" si="290"/>
        <v>N</v>
      </c>
      <c r="AM1270" s="44" t="str">
        <f t="shared" si="291"/>
        <v>Win</v>
      </c>
      <c r="AN1270" s="44" t="str">
        <f t="shared" si="292"/>
        <v>Loss</v>
      </c>
      <c r="AO1270" s="44" t="str">
        <f t="shared" si="293"/>
        <v>Loss</v>
      </c>
      <c r="AP1270" s="44">
        <f t="shared" si="294"/>
        <v>10</v>
      </c>
      <c r="AQ1270" s="44">
        <f t="shared" si="295"/>
        <v>-50</v>
      </c>
      <c r="AR1270" s="44">
        <f t="shared" si="296"/>
        <v>-50</v>
      </c>
      <c r="AS1270" s="99" t="str">
        <f t="shared" si="297"/>
        <v>+</v>
      </c>
      <c r="AT1270" s="99" t="str">
        <f t="shared" si="298"/>
        <v>+</v>
      </c>
      <c r="AU1270" s="99" t="str">
        <f t="shared" si="299"/>
        <v>+</v>
      </c>
      <c r="AV1270" s="99" t="str">
        <f t="shared" si="300"/>
        <v>+</v>
      </c>
      <c r="AW1270" s="99" t="str">
        <f t="shared" si="301"/>
        <v>+</v>
      </c>
    </row>
    <row r="1271" spans="1:49" ht="15">
      <c r="A1271" s="56">
        <v>43624</v>
      </c>
      <c r="B1271" s="57" t="s">
        <v>356</v>
      </c>
      <c r="C1271" s="57" t="s">
        <v>357</v>
      </c>
      <c r="D1271" s="57" t="s">
        <v>3654</v>
      </c>
      <c r="E1271" s="57" t="s">
        <v>405</v>
      </c>
      <c r="F1271" s="57" t="s">
        <v>434</v>
      </c>
      <c r="G1271" s="57">
        <v>1</v>
      </c>
      <c r="H1271" s="57">
        <v>3</v>
      </c>
      <c r="I1271" s="57">
        <v>2.4900000000000002</v>
      </c>
      <c r="J1271" s="57">
        <v>2.96</v>
      </c>
      <c r="K1271" s="57">
        <v>2.75</v>
      </c>
      <c r="L1271" s="57">
        <v>-0.26</v>
      </c>
      <c r="M1271" s="57">
        <v>22</v>
      </c>
      <c r="N1271" s="57">
        <v>24</v>
      </c>
      <c r="O1271" s="57">
        <v>2</v>
      </c>
      <c r="P1271" s="57">
        <v>9</v>
      </c>
      <c r="Q1271" s="57">
        <v>12</v>
      </c>
      <c r="R1271" s="57">
        <v>0</v>
      </c>
      <c r="S1271" s="57">
        <v>100</v>
      </c>
      <c r="T1271" s="57">
        <v>0</v>
      </c>
      <c r="U1271" s="57">
        <v>36.36</v>
      </c>
      <c r="V1271" s="57">
        <v>45.45</v>
      </c>
      <c r="W1271" s="57">
        <v>18.18</v>
      </c>
      <c r="X1271" s="57">
        <v>37.5</v>
      </c>
      <c r="Y1271" s="57">
        <v>37.5</v>
      </c>
      <c r="Z1271" s="57">
        <v>25</v>
      </c>
      <c r="AA1271" s="57">
        <v>77.78</v>
      </c>
      <c r="AB1271" s="57">
        <v>0</v>
      </c>
      <c r="AC1271" s="57">
        <v>10</v>
      </c>
      <c r="AD1271" s="57">
        <v>13</v>
      </c>
      <c r="AE1271" s="57">
        <v>70</v>
      </c>
      <c r="AF1271" s="57">
        <v>69.23</v>
      </c>
      <c r="AI1271" s="45">
        <f t="shared" si="287"/>
        <v>11.931000000000001</v>
      </c>
      <c r="AJ1271" s="46">
        <f t="shared" si="288"/>
        <v>8.0689999999999991</v>
      </c>
      <c r="AK1271" s="63" t="str">
        <f t="shared" si="289"/>
        <v>N</v>
      </c>
      <c r="AL1271" s="63" t="str">
        <f t="shared" si="290"/>
        <v>N</v>
      </c>
      <c r="AM1271" s="44" t="str">
        <f t="shared" si="291"/>
        <v>Loss</v>
      </c>
      <c r="AN1271" s="44" t="str">
        <f t="shared" si="292"/>
        <v>Loss</v>
      </c>
      <c r="AO1271" s="44" t="str">
        <f t="shared" si="293"/>
        <v>Win</v>
      </c>
      <c r="AP1271" s="44">
        <f t="shared" si="294"/>
        <v>-50</v>
      </c>
      <c r="AQ1271" s="44">
        <f t="shared" si="295"/>
        <v>-50</v>
      </c>
      <c r="AR1271" s="44">
        <f t="shared" si="296"/>
        <v>87.5</v>
      </c>
      <c r="AS1271" s="99" t="str">
        <f t="shared" si="297"/>
        <v>+</v>
      </c>
      <c r="AT1271" s="99" t="str">
        <f t="shared" si="298"/>
        <v>-</v>
      </c>
      <c r="AU1271" s="99" t="str">
        <f t="shared" si="299"/>
        <v>-</v>
      </c>
      <c r="AV1271" s="99" t="str">
        <f t="shared" si="300"/>
        <v>+</v>
      </c>
      <c r="AW1271" s="99" t="str">
        <f t="shared" si="301"/>
        <v>+</v>
      </c>
    </row>
    <row r="1272" spans="1:49" ht="15">
      <c r="A1272" s="56">
        <v>43624</v>
      </c>
      <c r="B1272" s="57" t="s">
        <v>461</v>
      </c>
      <c r="C1272" s="57" t="s">
        <v>745</v>
      </c>
      <c r="D1272" s="57" t="s">
        <v>3655</v>
      </c>
      <c r="E1272" s="57" t="s">
        <v>2441</v>
      </c>
      <c r="F1272" s="57" t="s">
        <v>2437</v>
      </c>
      <c r="G1272" s="57">
        <v>1</v>
      </c>
      <c r="H1272" s="57">
        <v>1</v>
      </c>
      <c r="I1272" s="57">
        <v>6.71</v>
      </c>
      <c r="J1272" s="57">
        <v>4.57</v>
      </c>
      <c r="K1272" s="57">
        <v>1.37</v>
      </c>
      <c r="L1272" s="57">
        <v>5.34</v>
      </c>
      <c r="M1272" s="57">
        <v>25</v>
      </c>
      <c r="N1272" s="57">
        <v>37</v>
      </c>
      <c r="O1272" s="57">
        <v>1</v>
      </c>
      <c r="P1272" s="57">
        <v>13</v>
      </c>
      <c r="Q1272" s="57">
        <v>17</v>
      </c>
      <c r="R1272" s="57">
        <v>0</v>
      </c>
      <c r="S1272" s="57">
        <v>0</v>
      </c>
      <c r="T1272" s="57">
        <v>100</v>
      </c>
      <c r="U1272" s="57">
        <v>0</v>
      </c>
      <c r="V1272" s="57">
        <v>8</v>
      </c>
      <c r="W1272" s="57">
        <v>92</v>
      </c>
      <c r="X1272" s="57">
        <v>48.65</v>
      </c>
      <c r="Y1272" s="57">
        <v>18.920000000000002</v>
      </c>
      <c r="Z1272" s="57">
        <v>32.43</v>
      </c>
      <c r="AA1272" s="57">
        <v>0</v>
      </c>
      <c r="AB1272" s="57">
        <v>29.41</v>
      </c>
      <c r="AC1272" s="57">
        <v>1</v>
      </c>
      <c r="AD1272" s="57">
        <v>26</v>
      </c>
      <c r="AE1272" s="57">
        <v>0</v>
      </c>
      <c r="AF1272" s="57">
        <v>57.69</v>
      </c>
      <c r="AI1272" s="45">
        <f t="shared" si="287"/>
        <v>-52.736000000000004</v>
      </c>
      <c r="AJ1272" s="46">
        <f t="shared" si="288"/>
        <v>52.736000000000004</v>
      </c>
      <c r="AK1272" s="63" t="str">
        <f t="shared" si="289"/>
        <v>N</v>
      </c>
      <c r="AL1272" s="63" t="str">
        <f t="shared" si="290"/>
        <v>Y</v>
      </c>
      <c r="AM1272" s="44" t="str">
        <f t="shared" si="291"/>
        <v>Loss</v>
      </c>
      <c r="AN1272" s="44" t="str">
        <f t="shared" si="292"/>
        <v>Win</v>
      </c>
      <c r="AO1272" s="44" t="str">
        <f t="shared" si="293"/>
        <v>Loss</v>
      </c>
      <c r="AP1272" s="44">
        <f t="shared" si="294"/>
        <v>-50</v>
      </c>
      <c r="AQ1272" s="44">
        <f t="shared" si="295"/>
        <v>178.5</v>
      </c>
      <c r="AR1272" s="44">
        <f t="shared" si="296"/>
        <v>-50</v>
      </c>
      <c r="AS1272" s="99" t="str">
        <f t="shared" si="297"/>
        <v>-</v>
      </c>
      <c r="AT1272" s="99" t="str">
        <f t="shared" si="298"/>
        <v>-</v>
      </c>
      <c r="AU1272" s="99" t="str">
        <f t="shared" si="299"/>
        <v>-</v>
      </c>
      <c r="AV1272" s="99" t="str">
        <f t="shared" si="300"/>
        <v>-</v>
      </c>
      <c r="AW1272" s="99" t="str">
        <f t="shared" si="301"/>
        <v>-</v>
      </c>
    </row>
    <row r="1273" spans="1:49" ht="15">
      <c r="A1273" s="56">
        <v>43624</v>
      </c>
      <c r="B1273" s="57" t="s">
        <v>461</v>
      </c>
      <c r="C1273" s="57" t="s">
        <v>745</v>
      </c>
      <c r="D1273" s="57" t="s">
        <v>3656</v>
      </c>
      <c r="E1273" s="57" t="s">
        <v>755</v>
      </c>
      <c r="F1273" s="57" t="s">
        <v>2539</v>
      </c>
      <c r="G1273" s="57">
        <v>1</v>
      </c>
      <c r="H1273" s="57">
        <v>2</v>
      </c>
      <c r="I1273" s="57">
        <v>3.49</v>
      </c>
      <c r="J1273" s="57">
        <v>3.85</v>
      </c>
      <c r="K1273" s="57">
        <v>1.81</v>
      </c>
      <c r="L1273" s="57">
        <v>1.68</v>
      </c>
      <c r="M1273" s="57">
        <v>27</v>
      </c>
      <c r="N1273" s="57">
        <v>60</v>
      </c>
      <c r="O1273" s="57">
        <v>1</v>
      </c>
      <c r="P1273" s="57">
        <v>12</v>
      </c>
      <c r="Q1273" s="57">
        <v>31</v>
      </c>
      <c r="R1273" s="57">
        <v>100</v>
      </c>
      <c r="S1273" s="57">
        <v>0</v>
      </c>
      <c r="T1273" s="57">
        <v>0</v>
      </c>
      <c r="U1273" s="57">
        <v>51.85</v>
      </c>
      <c r="V1273" s="57">
        <v>18.52</v>
      </c>
      <c r="W1273" s="57">
        <v>29.63</v>
      </c>
      <c r="X1273" s="57">
        <v>33.33</v>
      </c>
      <c r="Y1273" s="57">
        <v>31.67</v>
      </c>
      <c r="Z1273" s="57">
        <v>35</v>
      </c>
      <c r="AA1273" s="57">
        <v>66.67</v>
      </c>
      <c r="AB1273" s="57">
        <v>32.26</v>
      </c>
      <c r="AC1273" s="57">
        <v>16</v>
      </c>
      <c r="AD1273" s="57">
        <v>27</v>
      </c>
      <c r="AE1273" s="57">
        <v>62.5</v>
      </c>
      <c r="AF1273" s="57">
        <v>33.33</v>
      </c>
      <c r="AI1273" s="45">
        <f t="shared" si="287"/>
        <v>33.462999999999994</v>
      </c>
      <c r="AJ1273" s="46">
        <f t="shared" si="288"/>
        <v>-33.462999999999994</v>
      </c>
      <c r="AK1273" s="63" t="str">
        <f t="shared" si="289"/>
        <v>N</v>
      </c>
      <c r="AL1273" s="63" t="str">
        <f t="shared" si="290"/>
        <v>N</v>
      </c>
      <c r="AM1273" s="44" t="str">
        <f t="shared" si="291"/>
        <v>Loss</v>
      </c>
      <c r="AN1273" s="44" t="str">
        <f t="shared" si="292"/>
        <v>Loss</v>
      </c>
      <c r="AO1273" s="44" t="str">
        <f t="shared" si="293"/>
        <v>Win</v>
      </c>
      <c r="AP1273" s="44">
        <f t="shared" si="294"/>
        <v>-50</v>
      </c>
      <c r="AQ1273" s="44">
        <f t="shared" si="295"/>
        <v>-50</v>
      </c>
      <c r="AR1273" s="44">
        <f t="shared" si="296"/>
        <v>40.5</v>
      </c>
      <c r="AS1273" s="99" t="str">
        <f t="shared" si="297"/>
        <v>-</v>
      </c>
      <c r="AT1273" s="99" t="str">
        <f t="shared" si="298"/>
        <v>+</v>
      </c>
      <c r="AU1273" s="99" t="str">
        <f t="shared" si="299"/>
        <v>+</v>
      </c>
      <c r="AV1273" s="99" t="str">
        <f t="shared" si="300"/>
        <v>+</v>
      </c>
      <c r="AW1273" s="99" t="str">
        <f t="shared" si="301"/>
        <v>+</v>
      </c>
    </row>
    <row r="1274" spans="1:49" ht="15">
      <c r="A1274" s="56">
        <v>43624</v>
      </c>
      <c r="B1274" s="57" t="s">
        <v>461</v>
      </c>
      <c r="C1274" s="57" t="s">
        <v>1151</v>
      </c>
      <c r="D1274" s="57" t="s">
        <v>3657</v>
      </c>
      <c r="E1274" s="57" t="s">
        <v>2453</v>
      </c>
      <c r="F1274" s="57" t="s">
        <v>2571</v>
      </c>
      <c r="G1274" s="57">
        <v>3</v>
      </c>
      <c r="H1274" s="57">
        <v>0</v>
      </c>
      <c r="I1274" s="57">
        <v>1.38</v>
      </c>
      <c r="J1274" s="57">
        <v>4.5</v>
      </c>
      <c r="K1274" s="57">
        <v>6.27</v>
      </c>
      <c r="L1274" s="57">
        <v>-4.8899999999999997</v>
      </c>
      <c r="M1274" s="57">
        <v>22</v>
      </c>
      <c r="N1274" s="57">
        <v>27</v>
      </c>
      <c r="O1274" s="57">
        <v>1</v>
      </c>
      <c r="P1274" s="57">
        <v>12</v>
      </c>
      <c r="Q1274" s="57">
        <v>14</v>
      </c>
      <c r="R1274" s="57">
        <v>0</v>
      </c>
      <c r="S1274" s="57">
        <v>0</v>
      </c>
      <c r="T1274" s="57">
        <v>100</v>
      </c>
      <c r="U1274" s="57">
        <v>63.64</v>
      </c>
      <c r="V1274" s="57">
        <v>18.18</v>
      </c>
      <c r="W1274" s="57">
        <v>18.18</v>
      </c>
      <c r="X1274" s="57">
        <v>48.15</v>
      </c>
      <c r="Y1274" s="57">
        <v>7.41</v>
      </c>
      <c r="Z1274" s="57">
        <v>44.44</v>
      </c>
      <c r="AA1274" s="57">
        <v>83.33</v>
      </c>
      <c r="AB1274" s="57">
        <v>28.57</v>
      </c>
      <c r="AC1274" s="57">
        <v>19</v>
      </c>
      <c r="AD1274" s="57">
        <v>13</v>
      </c>
      <c r="AE1274" s="57">
        <v>68.42</v>
      </c>
      <c r="AF1274" s="57">
        <v>69.23</v>
      </c>
      <c r="AI1274" s="45">
        <f t="shared" si="287"/>
        <v>-20.573</v>
      </c>
      <c r="AJ1274" s="46">
        <f t="shared" si="288"/>
        <v>20.573</v>
      </c>
      <c r="AK1274" s="63" t="str">
        <f t="shared" si="289"/>
        <v>Y</v>
      </c>
      <c r="AL1274" s="63" t="str">
        <f t="shared" si="290"/>
        <v>N</v>
      </c>
      <c r="AM1274" s="44" t="str">
        <f t="shared" si="291"/>
        <v>Win</v>
      </c>
      <c r="AN1274" s="44" t="str">
        <f t="shared" si="292"/>
        <v>Loss</v>
      </c>
      <c r="AO1274" s="44" t="str">
        <f t="shared" si="293"/>
        <v>Loss</v>
      </c>
      <c r="AP1274" s="44">
        <f t="shared" si="294"/>
        <v>19</v>
      </c>
      <c r="AQ1274" s="44">
        <f t="shared" si="295"/>
        <v>-50</v>
      </c>
      <c r="AR1274" s="44">
        <f t="shared" si="296"/>
        <v>-50</v>
      </c>
      <c r="AS1274" s="99" t="str">
        <f t="shared" si="297"/>
        <v>+</v>
      </c>
      <c r="AT1274" s="99" t="str">
        <f t="shared" si="298"/>
        <v>-</v>
      </c>
      <c r="AU1274" s="99" t="str">
        <f t="shared" si="299"/>
        <v>+</v>
      </c>
      <c r="AV1274" s="99" t="str">
        <f t="shared" si="300"/>
        <v>+</v>
      </c>
      <c r="AW1274" s="99" t="str">
        <f t="shared" si="301"/>
        <v>-</v>
      </c>
    </row>
    <row r="1275" spans="1:49" ht="15">
      <c r="A1275" s="56">
        <v>43624</v>
      </c>
      <c r="B1275" s="57" t="s">
        <v>441</v>
      </c>
      <c r="C1275" s="57" t="s">
        <v>756</v>
      </c>
      <c r="D1275" s="57" t="s">
        <v>3658</v>
      </c>
      <c r="E1275" s="57" t="s">
        <v>2597</v>
      </c>
      <c r="F1275" s="57" t="s">
        <v>1275</v>
      </c>
      <c r="G1275" s="57">
        <v>0</v>
      </c>
      <c r="H1275" s="57">
        <v>0</v>
      </c>
      <c r="I1275" s="57">
        <v>2.4</v>
      </c>
      <c r="J1275" s="57">
        <v>2.87</v>
      </c>
      <c r="K1275" s="57">
        <v>3</v>
      </c>
      <c r="L1275" s="57">
        <v>-0.6</v>
      </c>
      <c r="M1275" s="57">
        <v>20</v>
      </c>
      <c r="N1275" s="57">
        <v>19</v>
      </c>
      <c r="O1275" s="57">
        <v>0</v>
      </c>
      <c r="P1275" s="57">
        <v>12</v>
      </c>
      <c r="Q1275" s="57">
        <v>9</v>
      </c>
      <c r="R1275" s="57">
        <v>0</v>
      </c>
      <c r="S1275" s="57">
        <v>0</v>
      </c>
      <c r="T1275" s="57">
        <v>0</v>
      </c>
      <c r="U1275" s="57">
        <v>35</v>
      </c>
      <c r="V1275" s="57">
        <v>35</v>
      </c>
      <c r="W1275" s="57">
        <v>30</v>
      </c>
      <c r="X1275" s="57">
        <v>73.680000000000007</v>
      </c>
      <c r="Y1275" s="57">
        <v>21.05</v>
      </c>
      <c r="Z1275" s="57">
        <v>5.26</v>
      </c>
      <c r="AA1275" s="57">
        <v>33.33</v>
      </c>
      <c r="AB1275" s="57">
        <v>77.78</v>
      </c>
      <c r="AC1275" s="57">
        <v>13</v>
      </c>
      <c r="AD1275" s="57">
        <v>18</v>
      </c>
      <c r="AE1275" s="57">
        <v>46.15</v>
      </c>
      <c r="AF1275" s="57">
        <v>77.78</v>
      </c>
      <c r="AI1275" s="45">
        <f t="shared" si="287"/>
        <v>-11.289000000000003</v>
      </c>
      <c r="AJ1275" s="46">
        <f t="shared" si="288"/>
        <v>11.289000000000003</v>
      </c>
      <c r="AK1275" s="63" t="str">
        <f t="shared" si="289"/>
        <v>N</v>
      </c>
      <c r="AL1275" s="63" t="str">
        <f t="shared" si="290"/>
        <v>N</v>
      </c>
      <c r="AM1275" s="44" t="str">
        <f t="shared" si="291"/>
        <v>Loss</v>
      </c>
      <c r="AN1275" s="44" t="str">
        <f t="shared" si="292"/>
        <v>Win</v>
      </c>
      <c r="AO1275" s="44" t="str">
        <f t="shared" si="293"/>
        <v>Loss</v>
      </c>
      <c r="AP1275" s="44">
        <f t="shared" si="294"/>
        <v>-50</v>
      </c>
      <c r="AQ1275" s="44">
        <f t="shared" si="295"/>
        <v>93.5</v>
      </c>
      <c r="AR1275" s="44">
        <f t="shared" si="296"/>
        <v>-50</v>
      </c>
      <c r="AS1275" s="99" t="str">
        <f t="shared" si="297"/>
        <v>+</v>
      </c>
      <c r="AT1275" s="99" t="str">
        <f t="shared" si="298"/>
        <v>n/a</v>
      </c>
      <c r="AU1275" s="99" t="str">
        <f t="shared" si="299"/>
        <v>-</v>
      </c>
      <c r="AV1275" s="99" t="str">
        <f t="shared" si="300"/>
        <v>-</v>
      </c>
      <c r="AW1275" s="99" t="str">
        <f t="shared" si="301"/>
        <v>-</v>
      </c>
    </row>
    <row r="1276" spans="1:49" ht="15">
      <c r="A1276" s="56">
        <v>43624</v>
      </c>
      <c r="B1276" s="57" t="s">
        <v>448</v>
      </c>
      <c r="C1276" s="57" t="s">
        <v>807</v>
      </c>
      <c r="D1276" s="57" t="s">
        <v>3659</v>
      </c>
      <c r="E1276" s="57" t="s">
        <v>2917</v>
      </c>
      <c r="F1276" s="57" t="s">
        <v>2916</v>
      </c>
      <c r="G1276" s="57">
        <v>1</v>
      </c>
      <c r="H1276" s="57">
        <v>3</v>
      </c>
      <c r="I1276" s="57">
        <v>2.71</v>
      </c>
      <c r="J1276" s="57">
        <v>2.92</v>
      </c>
      <c r="K1276" s="57">
        <v>2.73</v>
      </c>
      <c r="L1276" s="57">
        <v>-0.02</v>
      </c>
      <c r="M1276" s="57">
        <v>31</v>
      </c>
      <c r="N1276" s="57">
        <v>36</v>
      </c>
      <c r="O1276" s="57">
        <v>1</v>
      </c>
      <c r="P1276" s="57">
        <v>14</v>
      </c>
      <c r="Q1276" s="57">
        <v>19</v>
      </c>
      <c r="R1276" s="57">
        <v>0</v>
      </c>
      <c r="S1276" s="57">
        <v>100</v>
      </c>
      <c r="T1276" s="57">
        <v>0</v>
      </c>
      <c r="U1276" s="57">
        <v>58.06</v>
      </c>
      <c r="V1276" s="57">
        <v>25.81</v>
      </c>
      <c r="W1276" s="57">
        <v>16.13</v>
      </c>
      <c r="X1276" s="57">
        <v>27.78</v>
      </c>
      <c r="Y1276" s="57">
        <v>30.56</v>
      </c>
      <c r="Z1276" s="57">
        <v>41.67</v>
      </c>
      <c r="AA1276" s="57">
        <v>64.290000000000006</v>
      </c>
      <c r="AB1276" s="57">
        <v>36.840000000000003</v>
      </c>
      <c r="AC1276" s="57">
        <v>23</v>
      </c>
      <c r="AD1276" s="57">
        <v>22</v>
      </c>
      <c r="AE1276" s="57">
        <v>78.260000000000005</v>
      </c>
      <c r="AF1276" s="57">
        <v>31.82</v>
      </c>
      <c r="AI1276" s="45">
        <f t="shared" si="287"/>
        <v>20.689</v>
      </c>
      <c r="AJ1276" s="46">
        <f t="shared" si="288"/>
        <v>-0.68900000000000183</v>
      </c>
      <c r="AK1276" s="63" t="str">
        <f t="shared" si="289"/>
        <v>N</v>
      </c>
      <c r="AL1276" s="63" t="str">
        <f t="shared" si="290"/>
        <v>N</v>
      </c>
      <c r="AM1276" s="44" t="str">
        <f t="shared" si="291"/>
        <v>Loss</v>
      </c>
      <c r="AN1276" s="44" t="str">
        <f t="shared" si="292"/>
        <v>Loss</v>
      </c>
      <c r="AO1276" s="44" t="str">
        <f t="shared" si="293"/>
        <v>Win</v>
      </c>
      <c r="AP1276" s="44">
        <f t="shared" si="294"/>
        <v>-50</v>
      </c>
      <c r="AQ1276" s="44">
        <f t="shared" si="295"/>
        <v>-50</v>
      </c>
      <c r="AR1276" s="44">
        <f t="shared" si="296"/>
        <v>86.5</v>
      </c>
      <c r="AS1276" s="99" t="str">
        <f t="shared" si="297"/>
        <v>+</v>
      </c>
      <c r="AT1276" s="99" t="str">
        <f t="shared" si="298"/>
        <v>-</v>
      </c>
      <c r="AU1276" s="99" t="str">
        <f t="shared" si="299"/>
        <v>+</v>
      </c>
      <c r="AV1276" s="99" t="str">
        <f t="shared" si="300"/>
        <v>+</v>
      </c>
      <c r="AW1276" s="99" t="str">
        <f t="shared" si="301"/>
        <v>+</v>
      </c>
    </row>
    <row r="1277" spans="1:49" ht="15">
      <c r="A1277" s="56">
        <v>43624</v>
      </c>
      <c r="B1277" s="57" t="s">
        <v>267</v>
      </c>
      <c r="C1277" s="57" t="s">
        <v>413</v>
      </c>
      <c r="D1277" s="57" t="s">
        <v>3660</v>
      </c>
      <c r="E1277" s="57" t="s">
        <v>3661</v>
      </c>
      <c r="F1277" s="57" t="s">
        <v>3662</v>
      </c>
      <c r="G1277" s="57">
        <v>3</v>
      </c>
      <c r="H1277" s="57">
        <v>1</v>
      </c>
      <c r="I1277" s="57">
        <v>1.1299999999999999</v>
      </c>
      <c r="J1277" s="57">
        <v>7.99</v>
      </c>
      <c r="K1277" s="57">
        <v>18.239999999999998</v>
      </c>
      <c r="L1277" s="57">
        <v>-17.11</v>
      </c>
      <c r="M1277" s="57">
        <v>11</v>
      </c>
      <c r="N1277" s="57">
        <v>4</v>
      </c>
      <c r="O1277" s="57">
        <v>0</v>
      </c>
      <c r="P1277" s="57">
        <v>5</v>
      </c>
      <c r="Q1277" s="57">
        <v>1</v>
      </c>
      <c r="R1277" s="57">
        <v>0</v>
      </c>
      <c r="S1277" s="57">
        <v>0</v>
      </c>
      <c r="T1277" s="57">
        <v>0</v>
      </c>
      <c r="U1277" s="57">
        <v>90.91</v>
      </c>
      <c r="V1277" s="57">
        <v>0</v>
      </c>
      <c r="W1277" s="57">
        <v>9.09</v>
      </c>
      <c r="X1277" s="57">
        <v>0</v>
      </c>
      <c r="Y1277" s="57">
        <v>25</v>
      </c>
      <c r="Z1277" s="57">
        <v>75</v>
      </c>
      <c r="AA1277" s="57">
        <v>100</v>
      </c>
      <c r="AB1277" s="57">
        <v>0</v>
      </c>
      <c r="AC1277" s="57">
        <v>11</v>
      </c>
      <c r="AD1277" s="57">
        <v>1</v>
      </c>
      <c r="AE1277" s="57">
        <v>90.91</v>
      </c>
      <c r="AF1277" s="57">
        <v>0</v>
      </c>
      <c r="AI1277" s="45">
        <f t="shared" si="287"/>
        <v>28.863999999999997</v>
      </c>
      <c r="AJ1277" s="46">
        <f t="shared" si="288"/>
        <v>-28.863999999999997</v>
      </c>
      <c r="AK1277" s="63" t="str">
        <f t="shared" si="289"/>
        <v>Y</v>
      </c>
      <c r="AL1277" s="63" t="str">
        <f t="shared" si="290"/>
        <v>N</v>
      </c>
      <c r="AM1277" s="44" t="str">
        <f t="shared" si="291"/>
        <v>Win</v>
      </c>
      <c r="AN1277" s="44" t="str">
        <f t="shared" si="292"/>
        <v>Loss</v>
      </c>
      <c r="AO1277" s="44" t="str">
        <f t="shared" si="293"/>
        <v>Loss</v>
      </c>
      <c r="AP1277" s="44">
        <f t="shared" si="294"/>
        <v>6.4999999999999929</v>
      </c>
      <c r="AQ1277" s="44">
        <f t="shared" si="295"/>
        <v>-50</v>
      </c>
      <c r="AR1277" s="44">
        <f t="shared" si="296"/>
        <v>-50</v>
      </c>
      <c r="AS1277" s="99" t="str">
        <f t="shared" si="297"/>
        <v>+</v>
      </c>
      <c r="AT1277" s="99" t="str">
        <f t="shared" si="298"/>
        <v>n/a</v>
      </c>
      <c r="AU1277" s="99" t="str">
        <f t="shared" si="299"/>
        <v>+</v>
      </c>
      <c r="AV1277" s="99" t="str">
        <f t="shared" si="300"/>
        <v>+</v>
      </c>
      <c r="AW1277" s="99" t="str">
        <f t="shared" si="301"/>
        <v>+</v>
      </c>
    </row>
    <row r="1278" spans="1:49" ht="15">
      <c r="A1278" s="56">
        <v>43624</v>
      </c>
      <c r="B1278" s="57" t="s">
        <v>461</v>
      </c>
      <c r="C1278" s="57" t="s">
        <v>745</v>
      </c>
      <c r="D1278" s="57" t="s">
        <v>3663</v>
      </c>
      <c r="E1278" s="57" t="s">
        <v>2294</v>
      </c>
      <c r="F1278" s="57" t="s">
        <v>2117</v>
      </c>
      <c r="G1278" s="57">
        <v>1</v>
      </c>
      <c r="H1278" s="57">
        <v>1</v>
      </c>
      <c r="I1278" s="57">
        <v>2.86</v>
      </c>
      <c r="J1278" s="57">
        <v>3.55</v>
      </c>
      <c r="K1278" s="57">
        <v>2.17</v>
      </c>
      <c r="L1278" s="57">
        <v>0.69</v>
      </c>
      <c r="M1278" s="57">
        <v>29</v>
      </c>
      <c r="N1278" s="57">
        <v>24</v>
      </c>
      <c r="O1278" s="57">
        <v>1</v>
      </c>
      <c r="P1278" s="57">
        <v>16</v>
      </c>
      <c r="Q1278" s="57">
        <v>12</v>
      </c>
      <c r="R1278" s="57">
        <v>0</v>
      </c>
      <c r="S1278" s="57">
        <v>100</v>
      </c>
      <c r="T1278" s="57">
        <v>0</v>
      </c>
      <c r="U1278" s="57">
        <v>20.69</v>
      </c>
      <c r="V1278" s="57">
        <v>27.59</v>
      </c>
      <c r="W1278" s="57">
        <v>51.72</v>
      </c>
      <c r="X1278" s="57">
        <v>70.83</v>
      </c>
      <c r="Y1278" s="57">
        <v>4.17</v>
      </c>
      <c r="Z1278" s="57">
        <v>25</v>
      </c>
      <c r="AA1278" s="57">
        <v>6.25</v>
      </c>
      <c r="AB1278" s="57">
        <v>66.67</v>
      </c>
      <c r="AC1278" s="57">
        <v>9</v>
      </c>
      <c r="AD1278" s="57">
        <v>15</v>
      </c>
      <c r="AE1278" s="57">
        <v>22.22</v>
      </c>
      <c r="AF1278" s="57">
        <v>66.67</v>
      </c>
      <c r="AI1278" s="45">
        <f t="shared" si="287"/>
        <v>-3.0299999999999994</v>
      </c>
      <c r="AJ1278" s="46">
        <f t="shared" si="288"/>
        <v>23.03</v>
      </c>
      <c r="AK1278" s="63" t="str">
        <f t="shared" si="289"/>
        <v>N</v>
      </c>
      <c r="AL1278" s="63" t="str">
        <f t="shared" si="290"/>
        <v>N</v>
      </c>
      <c r="AM1278" s="44" t="str">
        <f t="shared" si="291"/>
        <v>Loss</v>
      </c>
      <c r="AN1278" s="44" t="str">
        <f t="shared" si="292"/>
        <v>Win</v>
      </c>
      <c r="AO1278" s="44" t="str">
        <f t="shared" si="293"/>
        <v>Loss</v>
      </c>
      <c r="AP1278" s="44">
        <f t="shared" si="294"/>
        <v>-50</v>
      </c>
      <c r="AQ1278" s="44">
        <f t="shared" si="295"/>
        <v>127.5</v>
      </c>
      <c r="AR1278" s="44">
        <f t="shared" si="296"/>
        <v>-50</v>
      </c>
      <c r="AS1278" s="99" t="str">
        <f t="shared" si="297"/>
        <v>-</v>
      </c>
      <c r="AT1278" s="99" t="str">
        <f t="shared" si="298"/>
        <v>-</v>
      </c>
      <c r="AU1278" s="99" t="str">
        <f t="shared" si="299"/>
        <v>-</v>
      </c>
      <c r="AV1278" s="99" t="str">
        <f t="shared" si="300"/>
        <v>-</v>
      </c>
      <c r="AW1278" s="99" t="str">
        <f t="shared" si="301"/>
        <v>-</v>
      </c>
    </row>
    <row r="1279" spans="1:49" ht="15">
      <c r="A1279" s="56">
        <v>43624</v>
      </c>
      <c r="B1279" s="57" t="s">
        <v>441</v>
      </c>
      <c r="C1279" s="57" t="s">
        <v>756</v>
      </c>
      <c r="D1279" s="57" t="s">
        <v>3664</v>
      </c>
      <c r="E1279" s="57" t="s">
        <v>782</v>
      </c>
      <c r="F1279" s="57" t="s">
        <v>2587</v>
      </c>
      <c r="G1279" s="57">
        <v>0</v>
      </c>
      <c r="H1279" s="57">
        <v>0</v>
      </c>
      <c r="I1279" s="57">
        <v>1.82</v>
      </c>
      <c r="J1279" s="57">
        <v>3.49</v>
      </c>
      <c r="K1279" s="57">
        <v>3.81</v>
      </c>
      <c r="L1279" s="57">
        <v>-1.99</v>
      </c>
      <c r="M1279" s="57">
        <v>35</v>
      </c>
      <c r="N1279" s="57">
        <v>19</v>
      </c>
      <c r="O1279" s="57">
        <v>0</v>
      </c>
      <c r="P1279" s="57">
        <v>17</v>
      </c>
      <c r="Q1279" s="57">
        <v>9</v>
      </c>
      <c r="R1279" s="57">
        <v>0</v>
      </c>
      <c r="S1279" s="57">
        <v>0</v>
      </c>
      <c r="T1279" s="57">
        <v>0</v>
      </c>
      <c r="U1279" s="57">
        <v>60</v>
      </c>
      <c r="V1279" s="57">
        <v>17.14</v>
      </c>
      <c r="W1279" s="57">
        <v>22.86</v>
      </c>
      <c r="X1279" s="57">
        <v>57.89</v>
      </c>
      <c r="Y1279" s="57">
        <v>10.53</v>
      </c>
      <c r="Z1279" s="57">
        <v>31.58</v>
      </c>
      <c r="AA1279" s="57">
        <v>82.35</v>
      </c>
      <c r="AB1279" s="57">
        <v>33.33</v>
      </c>
      <c r="AC1279" s="57">
        <v>32</v>
      </c>
      <c r="AD1279" s="57">
        <v>17</v>
      </c>
      <c r="AE1279" s="57">
        <v>65.63</v>
      </c>
      <c r="AF1279" s="57">
        <v>64.709999999999994</v>
      </c>
      <c r="AI1279" s="45">
        <f t="shared" si="287"/>
        <v>2.8269999999999982</v>
      </c>
      <c r="AJ1279" s="46">
        <f t="shared" si="288"/>
        <v>-2.8269999999999982</v>
      </c>
      <c r="AK1279" s="63" t="str">
        <f t="shared" si="289"/>
        <v>Y</v>
      </c>
      <c r="AL1279" s="63" t="str">
        <f t="shared" si="290"/>
        <v>N</v>
      </c>
      <c r="AM1279" s="44" t="str">
        <f t="shared" si="291"/>
        <v>Loss</v>
      </c>
      <c r="AN1279" s="44" t="str">
        <f t="shared" si="292"/>
        <v>Win</v>
      </c>
      <c r="AO1279" s="44" t="str">
        <f t="shared" si="293"/>
        <v>Loss</v>
      </c>
      <c r="AP1279" s="44">
        <f t="shared" si="294"/>
        <v>-50</v>
      </c>
      <c r="AQ1279" s="44">
        <f t="shared" si="295"/>
        <v>124.5</v>
      </c>
      <c r="AR1279" s="44">
        <f t="shared" si="296"/>
        <v>-50</v>
      </c>
      <c r="AS1279" s="99" t="str">
        <f t="shared" si="297"/>
        <v>+</v>
      </c>
      <c r="AT1279" s="99" t="str">
        <f t="shared" si="298"/>
        <v>n/a</v>
      </c>
      <c r="AU1279" s="99" t="str">
        <f t="shared" si="299"/>
        <v>+</v>
      </c>
      <c r="AV1279" s="99" t="str">
        <f t="shared" si="300"/>
        <v>+</v>
      </c>
      <c r="AW1279" s="99" t="str">
        <f t="shared" si="301"/>
        <v>+</v>
      </c>
    </row>
    <row r="1280" spans="1:49" ht="15">
      <c r="A1280" s="56">
        <v>43624</v>
      </c>
      <c r="B1280" s="57" t="s">
        <v>501</v>
      </c>
      <c r="C1280" s="57" t="s">
        <v>1561</v>
      </c>
      <c r="D1280" s="57" t="s">
        <v>3665</v>
      </c>
      <c r="E1280" s="57" t="s">
        <v>1564</v>
      </c>
      <c r="F1280" s="57" t="s">
        <v>1563</v>
      </c>
      <c r="G1280" s="57">
        <v>0</v>
      </c>
      <c r="H1280" s="57">
        <v>3</v>
      </c>
      <c r="I1280" s="57">
        <v>2.54</v>
      </c>
      <c r="J1280" s="57">
        <v>3.04</v>
      </c>
      <c r="K1280" s="57">
        <v>2.7</v>
      </c>
      <c r="L1280" s="57">
        <v>-0.16</v>
      </c>
      <c r="M1280" s="57">
        <v>41</v>
      </c>
      <c r="N1280" s="57">
        <v>40</v>
      </c>
      <c r="O1280" s="57">
        <v>3</v>
      </c>
      <c r="P1280" s="57">
        <v>20</v>
      </c>
      <c r="Q1280" s="57">
        <v>20</v>
      </c>
      <c r="R1280" s="57">
        <v>33.33</v>
      </c>
      <c r="S1280" s="57">
        <v>33.33</v>
      </c>
      <c r="T1280" s="57">
        <v>33.33</v>
      </c>
      <c r="U1280" s="57">
        <v>46.34</v>
      </c>
      <c r="V1280" s="57">
        <v>29.27</v>
      </c>
      <c r="W1280" s="57">
        <v>24.39</v>
      </c>
      <c r="X1280" s="57">
        <v>40</v>
      </c>
      <c r="Y1280" s="57">
        <v>30</v>
      </c>
      <c r="Z1280" s="57">
        <v>30</v>
      </c>
      <c r="AA1280" s="57">
        <v>40</v>
      </c>
      <c r="AB1280" s="57">
        <v>30</v>
      </c>
      <c r="AC1280" s="57">
        <v>30</v>
      </c>
      <c r="AD1280" s="57">
        <v>25</v>
      </c>
      <c r="AE1280" s="57">
        <v>46.67</v>
      </c>
      <c r="AF1280" s="57">
        <v>40</v>
      </c>
      <c r="AI1280" s="45">
        <f t="shared" si="287"/>
        <v>5.65</v>
      </c>
      <c r="AJ1280" s="46">
        <f t="shared" si="288"/>
        <v>1.016</v>
      </c>
      <c r="AK1280" s="63" t="str">
        <f t="shared" si="289"/>
        <v>N</v>
      </c>
      <c r="AL1280" s="63" t="str">
        <f t="shared" si="290"/>
        <v>N</v>
      </c>
      <c r="AM1280" s="44" t="str">
        <f t="shared" si="291"/>
        <v>Loss</v>
      </c>
      <c r="AN1280" s="44" t="str">
        <f t="shared" si="292"/>
        <v>Loss</v>
      </c>
      <c r="AO1280" s="44" t="str">
        <f t="shared" si="293"/>
        <v>Win</v>
      </c>
      <c r="AP1280" s="44">
        <f t="shared" si="294"/>
        <v>-50</v>
      </c>
      <c r="AQ1280" s="44">
        <f t="shared" si="295"/>
        <v>-50</v>
      </c>
      <c r="AR1280" s="44">
        <f t="shared" si="296"/>
        <v>85</v>
      </c>
      <c r="AS1280" s="99" t="str">
        <f t="shared" si="297"/>
        <v>+</v>
      </c>
      <c r="AT1280" s="99" t="str">
        <f t="shared" si="298"/>
        <v>-</v>
      </c>
      <c r="AU1280" s="99" t="str">
        <f t="shared" si="299"/>
        <v>+</v>
      </c>
      <c r="AV1280" s="99" t="str">
        <f t="shared" si="300"/>
        <v>+</v>
      </c>
      <c r="AW1280" s="99" t="str">
        <f t="shared" si="301"/>
        <v>+</v>
      </c>
    </row>
    <row r="1281" spans="1:49" ht="15">
      <c r="A1281" s="56">
        <v>43624</v>
      </c>
      <c r="B1281" s="57" t="s">
        <v>501</v>
      </c>
      <c r="C1281" s="57" t="s">
        <v>1561</v>
      </c>
      <c r="D1281" s="57" t="s">
        <v>3666</v>
      </c>
      <c r="E1281" s="57" t="s">
        <v>1567</v>
      </c>
      <c r="F1281" s="57" t="s">
        <v>1566</v>
      </c>
      <c r="G1281" s="57">
        <v>1</v>
      </c>
      <c r="H1281" s="57">
        <v>2</v>
      </c>
      <c r="I1281" s="57">
        <v>2.69</v>
      </c>
      <c r="J1281" s="57">
        <v>2.93</v>
      </c>
      <c r="K1281" s="57">
        <v>2.63</v>
      </c>
      <c r="L1281" s="57">
        <v>0.06</v>
      </c>
      <c r="M1281" s="57">
        <v>40</v>
      </c>
      <c r="N1281" s="57">
        <v>39</v>
      </c>
      <c r="O1281" s="57">
        <v>3</v>
      </c>
      <c r="P1281" s="57">
        <v>20</v>
      </c>
      <c r="Q1281" s="57">
        <v>19</v>
      </c>
      <c r="R1281" s="57">
        <v>33.33</v>
      </c>
      <c r="S1281" s="57">
        <v>66.67</v>
      </c>
      <c r="T1281" s="57">
        <v>0</v>
      </c>
      <c r="U1281" s="57">
        <v>40</v>
      </c>
      <c r="V1281" s="57">
        <v>42.5</v>
      </c>
      <c r="W1281" s="57">
        <v>17.5</v>
      </c>
      <c r="X1281" s="57">
        <v>33.33</v>
      </c>
      <c r="Y1281" s="57">
        <v>43.59</v>
      </c>
      <c r="Z1281" s="57">
        <v>23.08</v>
      </c>
      <c r="AA1281" s="57">
        <v>45</v>
      </c>
      <c r="AB1281" s="57">
        <v>21.05</v>
      </c>
      <c r="AC1281" s="57">
        <v>26</v>
      </c>
      <c r="AD1281" s="57">
        <v>20</v>
      </c>
      <c r="AE1281" s="57">
        <v>34.619999999999997</v>
      </c>
      <c r="AF1281" s="57">
        <v>45</v>
      </c>
      <c r="AI1281" s="45">
        <f t="shared" si="287"/>
        <v>19.006999999999998</v>
      </c>
      <c r="AJ1281" s="46">
        <f t="shared" si="288"/>
        <v>-5.6729999999999956</v>
      </c>
      <c r="AK1281" s="63" t="str">
        <f t="shared" si="289"/>
        <v>N</v>
      </c>
      <c r="AL1281" s="63" t="str">
        <f t="shared" si="290"/>
        <v>N</v>
      </c>
      <c r="AM1281" s="44" t="str">
        <f t="shared" si="291"/>
        <v>Loss</v>
      </c>
      <c r="AN1281" s="44" t="str">
        <f t="shared" si="292"/>
        <v>Loss</v>
      </c>
      <c r="AO1281" s="44" t="str">
        <f t="shared" si="293"/>
        <v>Win</v>
      </c>
      <c r="AP1281" s="44">
        <f t="shared" si="294"/>
        <v>-50</v>
      </c>
      <c r="AQ1281" s="44">
        <f t="shared" si="295"/>
        <v>-50</v>
      </c>
      <c r="AR1281" s="44">
        <f t="shared" si="296"/>
        <v>81.5</v>
      </c>
      <c r="AS1281" s="99" t="str">
        <f t="shared" si="297"/>
        <v>-</v>
      </c>
      <c r="AT1281" s="99" t="str">
        <f t="shared" si="298"/>
        <v>+</v>
      </c>
      <c r="AU1281" s="99" t="str">
        <f t="shared" si="299"/>
        <v>+</v>
      </c>
      <c r="AV1281" s="99" t="str">
        <f t="shared" si="300"/>
        <v>+</v>
      </c>
      <c r="AW1281" s="99" t="str">
        <f t="shared" si="301"/>
        <v>+</v>
      </c>
    </row>
    <row r="1282" spans="1:49" ht="15">
      <c r="A1282" s="56">
        <v>43624</v>
      </c>
      <c r="B1282" s="57" t="s">
        <v>453</v>
      </c>
      <c r="C1282" s="57" t="s">
        <v>2787</v>
      </c>
      <c r="D1282" s="57" t="s">
        <v>3667</v>
      </c>
      <c r="E1282" s="57" t="s">
        <v>3668</v>
      </c>
      <c r="F1282" s="57" t="s">
        <v>2790</v>
      </c>
      <c r="G1282" s="57">
        <v>2</v>
      </c>
      <c r="H1282" s="57">
        <v>1</v>
      </c>
      <c r="I1282" s="57">
        <v>1.98</v>
      </c>
      <c r="J1282" s="57">
        <v>3.52</v>
      </c>
      <c r="K1282" s="57">
        <v>3.5</v>
      </c>
      <c r="L1282" s="57">
        <v>-1.52</v>
      </c>
      <c r="M1282" s="57">
        <v>19</v>
      </c>
      <c r="N1282" s="57">
        <v>19</v>
      </c>
      <c r="O1282" s="57">
        <v>1</v>
      </c>
      <c r="P1282" s="57">
        <v>9</v>
      </c>
      <c r="Q1282" s="57">
        <v>10</v>
      </c>
      <c r="R1282" s="57">
        <v>100</v>
      </c>
      <c r="S1282" s="57">
        <v>0</v>
      </c>
      <c r="T1282" s="57">
        <v>0</v>
      </c>
      <c r="U1282" s="57">
        <v>47.37</v>
      </c>
      <c r="V1282" s="57">
        <v>21.05</v>
      </c>
      <c r="W1282" s="57">
        <v>31.58</v>
      </c>
      <c r="X1282" s="57">
        <v>31.58</v>
      </c>
      <c r="Y1282" s="57">
        <v>5.26</v>
      </c>
      <c r="Z1282" s="57">
        <v>63.16</v>
      </c>
      <c r="AA1282" s="57">
        <v>55.56</v>
      </c>
      <c r="AB1282" s="57">
        <v>40</v>
      </c>
      <c r="AC1282" s="57">
        <v>7</v>
      </c>
      <c r="AD1282" s="57">
        <v>6</v>
      </c>
      <c r="AE1282" s="57">
        <v>71.430000000000007</v>
      </c>
      <c r="AF1282" s="57">
        <v>66.67</v>
      </c>
      <c r="AI1282" s="45">
        <f t="shared" si="287"/>
        <v>41.052999999999997</v>
      </c>
      <c r="AJ1282" s="46">
        <f t="shared" si="288"/>
        <v>-41.052999999999997</v>
      </c>
      <c r="AK1282" s="63" t="str">
        <f t="shared" si="289"/>
        <v>Y</v>
      </c>
      <c r="AL1282" s="63" t="str">
        <f t="shared" si="290"/>
        <v>N</v>
      </c>
      <c r="AM1282" s="44" t="str">
        <f t="shared" si="291"/>
        <v>Win</v>
      </c>
      <c r="AN1282" s="44" t="str">
        <f t="shared" si="292"/>
        <v>Loss</v>
      </c>
      <c r="AO1282" s="44" t="str">
        <f t="shared" si="293"/>
        <v>Loss</v>
      </c>
      <c r="AP1282" s="44">
        <f t="shared" si="294"/>
        <v>49</v>
      </c>
      <c r="AQ1282" s="44">
        <f t="shared" si="295"/>
        <v>-50</v>
      </c>
      <c r="AR1282" s="44">
        <f t="shared" si="296"/>
        <v>-50</v>
      </c>
      <c r="AS1282" s="99" t="str">
        <f t="shared" si="297"/>
        <v>+</v>
      </c>
      <c r="AT1282" s="99" t="str">
        <f t="shared" si="298"/>
        <v>+</v>
      </c>
      <c r="AU1282" s="99" t="str">
        <f t="shared" si="299"/>
        <v>+</v>
      </c>
      <c r="AV1282" s="99" t="str">
        <f t="shared" si="300"/>
        <v>+</v>
      </c>
      <c r="AW1282" s="99" t="str">
        <f t="shared" si="301"/>
        <v>+</v>
      </c>
    </row>
    <row r="1283" spans="1:49" ht="15">
      <c r="A1283" s="56">
        <v>43624</v>
      </c>
      <c r="B1283" s="57" t="s">
        <v>441</v>
      </c>
      <c r="C1283" s="57" t="s">
        <v>756</v>
      </c>
      <c r="D1283" s="57" t="s">
        <v>3669</v>
      </c>
      <c r="E1283" s="57" t="s">
        <v>1586</v>
      </c>
      <c r="F1283" s="57" t="s">
        <v>2590</v>
      </c>
      <c r="G1283" s="57">
        <v>2</v>
      </c>
      <c r="H1283" s="57">
        <v>1</v>
      </c>
      <c r="I1283" s="57">
        <v>2.36</v>
      </c>
      <c r="J1283" s="57">
        <v>2.99</v>
      </c>
      <c r="K1283" s="57">
        <v>2.86</v>
      </c>
      <c r="L1283" s="57">
        <v>-0.5</v>
      </c>
      <c r="M1283" s="57">
        <v>21</v>
      </c>
      <c r="N1283" s="57">
        <v>20</v>
      </c>
      <c r="O1283" s="57">
        <v>0</v>
      </c>
      <c r="P1283" s="57">
        <v>9</v>
      </c>
      <c r="Q1283" s="57">
        <v>9</v>
      </c>
      <c r="R1283" s="57">
        <v>0</v>
      </c>
      <c r="S1283" s="57">
        <v>0</v>
      </c>
      <c r="T1283" s="57">
        <v>0</v>
      </c>
      <c r="U1283" s="57">
        <v>38.1</v>
      </c>
      <c r="V1283" s="57">
        <v>23.81</v>
      </c>
      <c r="W1283" s="57">
        <v>38.1</v>
      </c>
      <c r="X1283" s="57">
        <v>60</v>
      </c>
      <c r="Y1283" s="57">
        <v>30</v>
      </c>
      <c r="Z1283" s="57">
        <v>10</v>
      </c>
      <c r="AA1283" s="57">
        <v>33.33</v>
      </c>
      <c r="AB1283" s="57">
        <v>44.44</v>
      </c>
      <c r="AC1283" s="57">
        <v>15</v>
      </c>
      <c r="AD1283" s="57">
        <v>17</v>
      </c>
      <c r="AE1283" s="57">
        <v>40</v>
      </c>
      <c r="AF1283" s="57">
        <v>70.59</v>
      </c>
      <c r="AI1283" s="45">
        <f t="shared" si="287"/>
        <v>-10.619</v>
      </c>
      <c r="AJ1283" s="46">
        <f t="shared" si="288"/>
        <v>10.619</v>
      </c>
      <c r="AK1283" s="63" t="str">
        <f t="shared" si="289"/>
        <v>N</v>
      </c>
      <c r="AL1283" s="63" t="str">
        <f t="shared" si="290"/>
        <v>N</v>
      </c>
      <c r="AM1283" s="44" t="str">
        <f t="shared" si="291"/>
        <v>Win</v>
      </c>
      <c r="AN1283" s="44" t="str">
        <f t="shared" si="292"/>
        <v>Loss</v>
      </c>
      <c r="AO1283" s="44" t="str">
        <f t="shared" si="293"/>
        <v>Loss</v>
      </c>
      <c r="AP1283" s="44">
        <f t="shared" si="294"/>
        <v>68</v>
      </c>
      <c r="AQ1283" s="44">
        <f t="shared" si="295"/>
        <v>-50</v>
      </c>
      <c r="AR1283" s="44">
        <f t="shared" si="296"/>
        <v>-50</v>
      </c>
      <c r="AS1283" s="99" t="str">
        <f t="shared" si="297"/>
        <v>+</v>
      </c>
      <c r="AT1283" s="99" t="str">
        <f t="shared" si="298"/>
        <v>n/a</v>
      </c>
      <c r="AU1283" s="99" t="str">
        <f t="shared" si="299"/>
        <v>-</v>
      </c>
      <c r="AV1283" s="99" t="str">
        <f t="shared" si="300"/>
        <v>-</v>
      </c>
      <c r="AW1283" s="99" t="str">
        <f t="shared" si="301"/>
        <v>-</v>
      </c>
    </row>
    <row r="1284" spans="1:49" ht="15">
      <c r="A1284" s="56">
        <v>43624</v>
      </c>
      <c r="B1284" s="57" t="s">
        <v>501</v>
      </c>
      <c r="C1284" s="57" t="s">
        <v>2576</v>
      </c>
      <c r="D1284" s="57" t="s">
        <v>3670</v>
      </c>
      <c r="E1284" s="57" t="s">
        <v>2581</v>
      </c>
      <c r="F1284" s="57" t="s">
        <v>2578</v>
      </c>
      <c r="G1284" s="57">
        <v>2</v>
      </c>
      <c r="H1284" s="57">
        <v>0</v>
      </c>
      <c r="I1284" s="57">
        <v>1.94</v>
      </c>
      <c r="J1284" s="57">
        <v>2.89</v>
      </c>
      <c r="K1284" s="57">
        <v>4.3499999999999996</v>
      </c>
      <c r="L1284" s="57">
        <v>-2.41</v>
      </c>
      <c r="M1284" s="57">
        <v>31</v>
      </c>
      <c r="N1284" s="57">
        <v>28</v>
      </c>
      <c r="O1284" s="57">
        <v>2</v>
      </c>
      <c r="P1284" s="57">
        <v>15</v>
      </c>
      <c r="Q1284" s="57">
        <v>15</v>
      </c>
      <c r="R1284" s="57">
        <v>0</v>
      </c>
      <c r="S1284" s="57">
        <v>50</v>
      </c>
      <c r="T1284" s="57">
        <v>50</v>
      </c>
      <c r="U1284" s="57">
        <v>41.94</v>
      </c>
      <c r="V1284" s="57">
        <v>38.71</v>
      </c>
      <c r="W1284" s="57">
        <v>19.350000000000001</v>
      </c>
      <c r="X1284" s="57">
        <v>42.86</v>
      </c>
      <c r="Y1284" s="57">
        <v>35.71</v>
      </c>
      <c r="Z1284" s="57">
        <v>21.43</v>
      </c>
      <c r="AA1284" s="57">
        <v>46.67</v>
      </c>
      <c r="AB1284" s="57">
        <v>33.33</v>
      </c>
      <c r="AC1284" s="57">
        <v>18</v>
      </c>
      <c r="AD1284" s="57">
        <v>19</v>
      </c>
      <c r="AE1284" s="57">
        <v>44.44</v>
      </c>
      <c r="AF1284" s="57">
        <v>47.37</v>
      </c>
      <c r="AI1284" s="45">
        <f t="shared" si="287"/>
        <v>-9.468</v>
      </c>
      <c r="AJ1284" s="46">
        <f t="shared" si="288"/>
        <v>19.468</v>
      </c>
      <c r="AK1284" s="63" t="str">
        <f t="shared" si="289"/>
        <v>N</v>
      </c>
      <c r="AL1284" s="63" t="str">
        <f t="shared" si="290"/>
        <v>N</v>
      </c>
      <c r="AM1284" s="44" t="str">
        <f t="shared" si="291"/>
        <v>Win</v>
      </c>
      <c r="AN1284" s="44" t="str">
        <f t="shared" si="292"/>
        <v>Loss</v>
      </c>
      <c r="AO1284" s="44" t="str">
        <f t="shared" si="293"/>
        <v>Loss</v>
      </c>
      <c r="AP1284" s="44">
        <f t="shared" si="294"/>
        <v>47</v>
      </c>
      <c r="AQ1284" s="44">
        <f t="shared" si="295"/>
        <v>-50</v>
      </c>
      <c r="AR1284" s="44">
        <f t="shared" si="296"/>
        <v>-50</v>
      </c>
      <c r="AS1284" s="99" t="str">
        <f t="shared" si="297"/>
        <v>+</v>
      </c>
      <c r="AT1284" s="99" t="str">
        <f t="shared" si="298"/>
        <v>-</v>
      </c>
      <c r="AU1284" s="99" t="str">
        <f t="shared" si="299"/>
        <v>-</v>
      </c>
      <c r="AV1284" s="99" t="str">
        <f t="shared" si="300"/>
        <v>+</v>
      </c>
      <c r="AW1284" s="99" t="str">
        <f t="shared" si="301"/>
        <v>-</v>
      </c>
    </row>
    <row r="1285" spans="1:49" ht="15">
      <c r="A1285" s="56">
        <v>43624</v>
      </c>
      <c r="B1285" s="57" t="s">
        <v>115</v>
      </c>
      <c r="C1285" s="57" t="s">
        <v>126</v>
      </c>
      <c r="D1285" s="57" t="s">
        <v>3671</v>
      </c>
      <c r="E1285" s="57" t="s">
        <v>1655</v>
      </c>
      <c r="F1285" s="57" t="s">
        <v>515</v>
      </c>
      <c r="G1285" s="57">
        <v>0</v>
      </c>
      <c r="H1285" s="57">
        <v>1</v>
      </c>
      <c r="I1285" s="57">
        <v>1.06</v>
      </c>
      <c r="J1285" s="57">
        <v>10.47</v>
      </c>
      <c r="K1285" s="57">
        <v>16.850000000000001</v>
      </c>
      <c r="L1285" s="57">
        <v>-15.79</v>
      </c>
      <c r="M1285" s="57">
        <v>32</v>
      </c>
      <c r="N1285" s="57">
        <v>11</v>
      </c>
      <c r="O1285" s="57">
        <v>1</v>
      </c>
      <c r="P1285" s="57">
        <v>17</v>
      </c>
      <c r="Q1285" s="57">
        <v>5</v>
      </c>
      <c r="R1285" s="57">
        <v>100</v>
      </c>
      <c r="S1285" s="57">
        <v>0</v>
      </c>
      <c r="T1285" s="57">
        <v>0</v>
      </c>
      <c r="U1285" s="57">
        <v>25</v>
      </c>
      <c r="V1285" s="57">
        <v>25</v>
      </c>
      <c r="W1285" s="57">
        <v>50</v>
      </c>
      <c r="X1285" s="57">
        <v>27.27</v>
      </c>
      <c r="Y1285" s="57">
        <v>18.18</v>
      </c>
      <c r="Z1285" s="57">
        <v>54.55</v>
      </c>
      <c r="AA1285" s="57">
        <v>17.649999999999999</v>
      </c>
      <c r="AB1285" s="57">
        <v>20</v>
      </c>
      <c r="AC1285" s="57">
        <v>15</v>
      </c>
      <c r="AD1285" s="57">
        <v>3</v>
      </c>
      <c r="AE1285" s="57">
        <v>40</v>
      </c>
      <c r="AF1285" s="57">
        <v>66.67</v>
      </c>
      <c r="AI1285" s="45">
        <f t="shared" si="287"/>
        <v>31.137999999999998</v>
      </c>
      <c r="AJ1285" s="46">
        <f t="shared" si="288"/>
        <v>-31.137999999999998</v>
      </c>
      <c r="AK1285" s="63" t="str">
        <f t="shared" si="289"/>
        <v>N</v>
      </c>
      <c r="AL1285" s="63" t="str">
        <f t="shared" si="290"/>
        <v>N</v>
      </c>
      <c r="AM1285" s="44" t="str">
        <f t="shared" si="291"/>
        <v>Loss</v>
      </c>
      <c r="AN1285" s="44" t="str">
        <f t="shared" si="292"/>
        <v>Loss</v>
      </c>
      <c r="AO1285" s="44" t="str">
        <f t="shared" si="293"/>
        <v>Win</v>
      </c>
      <c r="AP1285" s="44">
        <f t="shared" si="294"/>
        <v>-50</v>
      </c>
      <c r="AQ1285" s="44">
        <f t="shared" si="295"/>
        <v>-50</v>
      </c>
      <c r="AR1285" s="44">
        <f t="shared" si="296"/>
        <v>792.50000000000011</v>
      </c>
      <c r="AS1285" s="99" t="str">
        <f t="shared" si="297"/>
        <v>+</v>
      </c>
      <c r="AT1285" s="99" t="str">
        <f t="shared" si="298"/>
        <v>+</v>
      </c>
      <c r="AU1285" s="99" t="str">
        <f t="shared" si="299"/>
        <v>-</v>
      </c>
      <c r="AV1285" s="99" t="str">
        <f t="shared" si="300"/>
        <v>-</v>
      </c>
      <c r="AW1285" s="99" t="str">
        <f t="shared" si="301"/>
        <v>+</v>
      </c>
    </row>
    <row r="1286" spans="1:49" ht="15">
      <c r="A1286" s="56">
        <v>43624</v>
      </c>
      <c r="B1286" s="57" t="s">
        <v>453</v>
      </c>
      <c r="C1286" s="57" t="s">
        <v>2787</v>
      </c>
      <c r="D1286" s="57" t="s">
        <v>3672</v>
      </c>
      <c r="E1286" s="57" t="s">
        <v>3673</v>
      </c>
      <c r="F1286" s="57" t="s">
        <v>3674</v>
      </c>
      <c r="G1286" s="57">
        <v>2</v>
      </c>
      <c r="H1286" s="57">
        <v>2</v>
      </c>
      <c r="I1286" s="57">
        <v>1.74</v>
      </c>
      <c r="J1286" s="57">
        <v>3.6</v>
      </c>
      <c r="K1286" s="57">
        <v>4.5</v>
      </c>
      <c r="L1286" s="57">
        <v>-2.76</v>
      </c>
      <c r="M1286" s="57">
        <v>19</v>
      </c>
      <c r="N1286" s="57">
        <v>18</v>
      </c>
      <c r="O1286" s="57">
        <v>1</v>
      </c>
      <c r="P1286" s="57">
        <v>7</v>
      </c>
      <c r="Q1286" s="57">
        <v>9</v>
      </c>
      <c r="R1286" s="57">
        <v>100</v>
      </c>
      <c r="S1286" s="57">
        <v>0</v>
      </c>
      <c r="T1286" s="57">
        <v>0</v>
      </c>
      <c r="U1286" s="57">
        <v>52.63</v>
      </c>
      <c r="V1286" s="57">
        <v>15.79</v>
      </c>
      <c r="W1286" s="57">
        <v>31.58</v>
      </c>
      <c r="X1286" s="57">
        <v>27.78</v>
      </c>
      <c r="Y1286" s="57">
        <v>16.670000000000002</v>
      </c>
      <c r="Z1286" s="57">
        <v>55.56</v>
      </c>
      <c r="AA1286" s="57">
        <v>42.86</v>
      </c>
      <c r="AB1286" s="57">
        <v>11.11</v>
      </c>
      <c r="AC1286" s="57">
        <v>8</v>
      </c>
      <c r="AD1286" s="57">
        <v>5</v>
      </c>
      <c r="AE1286" s="57">
        <v>62.5</v>
      </c>
      <c r="AF1286" s="57">
        <v>40</v>
      </c>
      <c r="AI1286" s="45">
        <f t="shared" si="287"/>
        <v>39.677999999999997</v>
      </c>
      <c r="AJ1286" s="46">
        <f t="shared" si="288"/>
        <v>-39.677999999999997</v>
      </c>
      <c r="AK1286" s="63" t="str">
        <f t="shared" si="289"/>
        <v>N</v>
      </c>
      <c r="AL1286" s="63" t="str">
        <f t="shared" si="290"/>
        <v>N</v>
      </c>
      <c r="AM1286" s="44" t="str">
        <f t="shared" si="291"/>
        <v>Loss</v>
      </c>
      <c r="AN1286" s="44" t="str">
        <f t="shared" si="292"/>
        <v>Win</v>
      </c>
      <c r="AO1286" s="44" t="str">
        <f t="shared" si="293"/>
        <v>Loss</v>
      </c>
      <c r="AP1286" s="44">
        <f t="shared" si="294"/>
        <v>-50</v>
      </c>
      <c r="AQ1286" s="44">
        <f t="shared" si="295"/>
        <v>130</v>
      </c>
      <c r="AR1286" s="44">
        <f t="shared" si="296"/>
        <v>-50</v>
      </c>
      <c r="AS1286" s="99" t="str">
        <f t="shared" si="297"/>
        <v>+</v>
      </c>
      <c r="AT1286" s="99" t="str">
        <f t="shared" si="298"/>
        <v>+</v>
      </c>
      <c r="AU1286" s="99" t="str">
        <f t="shared" si="299"/>
        <v>+</v>
      </c>
      <c r="AV1286" s="99" t="str">
        <f t="shared" si="300"/>
        <v>+</v>
      </c>
      <c r="AW1286" s="99" t="str">
        <f t="shared" si="301"/>
        <v>+</v>
      </c>
    </row>
    <row r="1287" spans="1:49" ht="15">
      <c r="A1287" s="56">
        <v>43624</v>
      </c>
      <c r="B1287" s="57" t="s">
        <v>453</v>
      </c>
      <c r="C1287" s="57" t="s">
        <v>3675</v>
      </c>
      <c r="D1287" s="57" t="s">
        <v>3676</v>
      </c>
      <c r="E1287" s="57" t="s">
        <v>3677</v>
      </c>
      <c r="F1287" s="57" t="s">
        <v>3678</v>
      </c>
      <c r="G1287" s="57">
        <v>2</v>
      </c>
      <c r="H1287" s="57">
        <v>2</v>
      </c>
      <c r="I1287" s="57">
        <v>1.57</v>
      </c>
      <c r="J1287" s="57">
        <v>3.83</v>
      </c>
      <c r="K1287" s="57">
        <v>5.96</v>
      </c>
      <c r="L1287" s="57">
        <v>-4.3899999999999997</v>
      </c>
      <c r="M1287" s="57">
        <v>21</v>
      </c>
      <c r="N1287" s="57">
        <v>24</v>
      </c>
      <c r="O1287" s="57">
        <v>2</v>
      </c>
      <c r="P1287" s="57">
        <v>9</v>
      </c>
      <c r="Q1287" s="57">
        <v>11</v>
      </c>
      <c r="R1287" s="57">
        <v>100</v>
      </c>
      <c r="S1287" s="57">
        <v>0</v>
      </c>
      <c r="T1287" s="57">
        <v>0</v>
      </c>
      <c r="U1287" s="57">
        <v>66.67</v>
      </c>
      <c r="V1287" s="57">
        <v>4.76</v>
      </c>
      <c r="W1287" s="57">
        <v>28.57</v>
      </c>
      <c r="X1287" s="57">
        <v>50</v>
      </c>
      <c r="Y1287" s="57">
        <v>25</v>
      </c>
      <c r="Z1287" s="57">
        <v>25</v>
      </c>
      <c r="AA1287" s="57">
        <v>77.78</v>
      </c>
      <c r="AB1287" s="57">
        <v>36.36</v>
      </c>
      <c r="AC1287" s="57">
        <v>19</v>
      </c>
      <c r="AD1287" s="57">
        <v>12</v>
      </c>
      <c r="AE1287" s="57">
        <v>73.680000000000007</v>
      </c>
      <c r="AF1287" s="57">
        <v>75</v>
      </c>
      <c r="AI1287" s="45">
        <f t="shared" si="287"/>
        <v>30.596000000000004</v>
      </c>
      <c r="AJ1287" s="46">
        <f t="shared" si="288"/>
        <v>-30.596000000000004</v>
      </c>
      <c r="AK1287" s="63" t="str">
        <f t="shared" si="289"/>
        <v>N</v>
      </c>
      <c r="AL1287" s="63" t="str">
        <f t="shared" si="290"/>
        <v>N</v>
      </c>
      <c r="AM1287" s="44" t="str">
        <f t="shared" si="291"/>
        <v>Loss</v>
      </c>
      <c r="AN1287" s="44" t="str">
        <f t="shared" si="292"/>
        <v>Win</v>
      </c>
      <c r="AO1287" s="44" t="str">
        <f t="shared" si="293"/>
        <v>Loss</v>
      </c>
      <c r="AP1287" s="44">
        <f t="shared" si="294"/>
        <v>-50</v>
      </c>
      <c r="AQ1287" s="44">
        <f t="shared" si="295"/>
        <v>141.5</v>
      </c>
      <c r="AR1287" s="44">
        <f t="shared" si="296"/>
        <v>-50</v>
      </c>
      <c r="AS1287" s="99" t="str">
        <f t="shared" si="297"/>
        <v>+</v>
      </c>
      <c r="AT1287" s="99" t="str">
        <f t="shared" si="298"/>
        <v>+</v>
      </c>
      <c r="AU1287" s="99" t="str">
        <f t="shared" si="299"/>
        <v>+</v>
      </c>
      <c r="AV1287" s="99" t="str">
        <f t="shared" si="300"/>
        <v>+</v>
      </c>
      <c r="AW1287" s="99" t="str">
        <f t="shared" si="301"/>
        <v>+</v>
      </c>
    </row>
    <row r="1288" spans="1:49" ht="15">
      <c r="A1288" s="56">
        <v>43624</v>
      </c>
      <c r="B1288" s="57" t="s">
        <v>356</v>
      </c>
      <c r="C1288" s="57" t="s">
        <v>357</v>
      </c>
      <c r="D1288" s="57" t="s">
        <v>3679</v>
      </c>
      <c r="E1288" s="57" t="s">
        <v>404</v>
      </c>
      <c r="F1288" s="57" t="s">
        <v>359</v>
      </c>
      <c r="G1288" s="57">
        <v>3</v>
      </c>
      <c r="H1288" s="57">
        <v>3</v>
      </c>
      <c r="I1288" s="57">
        <v>2.2999999999999998</v>
      </c>
      <c r="J1288" s="57">
        <v>3.16</v>
      </c>
      <c r="K1288" s="57">
        <v>2.81</v>
      </c>
      <c r="L1288" s="57">
        <v>-0.51</v>
      </c>
      <c r="M1288" s="57">
        <v>25</v>
      </c>
      <c r="N1288" s="57">
        <v>24</v>
      </c>
      <c r="O1288" s="57">
        <v>0</v>
      </c>
      <c r="P1288" s="57">
        <v>13</v>
      </c>
      <c r="Q1288" s="57">
        <v>11</v>
      </c>
      <c r="R1288" s="57">
        <v>0</v>
      </c>
      <c r="S1288" s="57">
        <v>0</v>
      </c>
      <c r="T1288" s="57">
        <v>0</v>
      </c>
      <c r="U1288" s="57">
        <v>52</v>
      </c>
      <c r="V1288" s="57">
        <v>20</v>
      </c>
      <c r="W1288" s="57">
        <v>28</v>
      </c>
      <c r="X1288" s="57">
        <v>58.33</v>
      </c>
      <c r="Y1288" s="57">
        <v>16.670000000000002</v>
      </c>
      <c r="Z1288" s="57">
        <v>25</v>
      </c>
      <c r="AA1288" s="57">
        <v>69.23</v>
      </c>
      <c r="AB1288" s="57">
        <v>18.18</v>
      </c>
      <c r="AC1288" s="57">
        <v>14</v>
      </c>
      <c r="AD1288" s="57">
        <v>12</v>
      </c>
      <c r="AE1288" s="57">
        <v>71.430000000000007</v>
      </c>
      <c r="AF1288" s="57">
        <v>91.67</v>
      </c>
      <c r="AI1288" s="45">
        <f t="shared" si="287"/>
        <v>-1.5330000000000013</v>
      </c>
      <c r="AJ1288" s="46">
        <f t="shared" si="288"/>
        <v>1.5330000000000013</v>
      </c>
      <c r="AK1288" s="63" t="str">
        <f t="shared" si="289"/>
        <v>N</v>
      </c>
      <c r="AL1288" s="63" t="str">
        <f t="shared" si="290"/>
        <v>N</v>
      </c>
      <c r="AM1288" s="44" t="str">
        <f t="shared" si="291"/>
        <v>Loss</v>
      </c>
      <c r="AN1288" s="44" t="str">
        <f t="shared" si="292"/>
        <v>Win</v>
      </c>
      <c r="AO1288" s="44" t="str">
        <f t="shared" si="293"/>
        <v>Loss</v>
      </c>
      <c r="AP1288" s="44">
        <f t="shared" si="294"/>
        <v>-50</v>
      </c>
      <c r="AQ1288" s="44">
        <f t="shared" si="295"/>
        <v>108</v>
      </c>
      <c r="AR1288" s="44">
        <f t="shared" si="296"/>
        <v>-50</v>
      </c>
      <c r="AS1288" s="99" t="str">
        <f t="shared" si="297"/>
        <v>+</v>
      </c>
      <c r="AT1288" s="99" t="str">
        <f t="shared" si="298"/>
        <v>n/a</v>
      </c>
      <c r="AU1288" s="99" t="str">
        <f t="shared" si="299"/>
        <v>-</v>
      </c>
      <c r="AV1288" s="99" t="str">
        <f t="shared" si="300"/>
        <v>+</v>
      </c>
      <c r="AW1288" s="99" t="str">
        <f t="shared" si="301"/>
        <v>-</v>
      </c>
    </row>
    <row r="1289" spans="1:49" ht="15">
      <c r="A1289" s="56">
        <v>43624</v>
      </c>
      <c r="B1289" s="57" t="s">
        <v>480</v>
      </c>
      <c r="C1289" s="57" t="s">
        <v>481</v>
      </c>
      <c r="D1289" s="57" t="s">
        <v>3680</v>
      </c>
      <c r="E1289" s="57" t="s">
        <v>1617</v>
      </c>
      <c r="F1289" s="57" t="s">
        <v>527</v>
      </c>
      <c r="G1289" s="57">
        <v>1</v>
      </c>
      <c r="H1289" s="57">
        <v>1</v>
      </c>
      <c r="I1289" s="57">
        <v>1.67</v>
      </c>
      <c r="J1289" s="57">
        <v>3.83</v>
      </c>
      <c r="K1289" s="57">
        <v>4.58</v>
      </c>
      <c r="L1289" s="57">
        <v>-2.91</v>
      </c>
      <c r="M1289" s="57">
        <v>21</v>
      </c>
      <c r="N1289" s="57">
        <v>51</v>
      </c>
      <c r="O1289" s="57">
        <v>0</v>
      </c>
      <c r="P1289" s="57">
        <v>10</v>
      </c>
      <c r="Q1289" s="57">
        <v>24</v>
      </c>
      <c r="R1289" s="57">
        <v>0</v>
      </c>
      <c r="S1289" s="57">
        <v>0</v>
      </c>
      <c r="T1289" s="57">
        <v>0</v>
      </c>
      <c r="U1289" s="57">
        <v>38.1</v>
      </c>
      <c r="V1289" s="57">
        <v>33.33</v>
      </c>
      <c r="W1289" s="57">
        <v>28.57</v>
      </c>
      <c r="X1289" s="57">
        <v>43.14</v>
      </c>
      <c r="Y1289" s="57">
        <v>25.49</v>
      </c>
      <c r="Z1289" s="57">
        <v>31.37</v>
      </c>
      <c r="AA1289" s="57">
        <v>60</v>
      </c>
      <c r="AB1289" s="57">
        <v>25</v>
      </c>
      <c r="AC1289" s="57">
        <v>10</v>
      </c>
      <c r="AD1289" s="57">
        <v>27</v>
      </c>
      <c r="AE1289" s="57">
        <v>50</v>
      </c>
      <c r="AF1289" s="57">
        <v>66.67</v>
      </c>
      <c r="AI1289" s="45">
        <f t="shared" ref="AI1289:AI1352" si="302">(+R1289*$R$6)+(S1289*$S$6)-(T1289*$T$6)+(U1289*$U$6)+(V1289*$V$6)-(W1289*$W$6)-(X1289*$X$6)-(Y1289*$Y$6)+(Z1289*$Z$6)</f>
        <v>0.33600000000000207</v>
      </c>
      <c r="AJ1289" s="46">
        <f t="shared" ref="AJ1289:AJ1352" si="303">(-R1289*$R$6)+(S1289*$S$6)+(T1289*$T$6)-(U1289*$U$6)-(V1289*$V$6)+(W1289*$W$6)+(X1289*$X$6)+(Y1289*$Y$6)-(Z1289*$Z$6)</f>
        <v>-0.33600000000000207</v>
      </c>
      <c r="AK1289" s="63" t="str">
        <f t="shared" ref="AK1289:AK1352" si="304">IF($AK$6="Y",IF(AI1289&gt;=$AI$6,"Y",IF(AA1289&gt;=$AA$6,"Y","N")),IF(AI1289&gt;=$AI$6,"Y",IF(AA1289&gt;=$AA$6,"Y",IF(L1289&lt;0,IF(AE1289&gt;=$AE$6,"Y","N"),"N"))))</f>
        <v>N</v>
      </c>
      <c r="AL1289" s="63" t="str">
        <f t="shared" ref="AL1289:AL1352" si="305">IF($AL$6="Y",IF(AJ1289&gt;=$AJ$6,"Y",IF(AB1289&gt;=$AB$6,"Y","N")),IF(AJ1289&gt;=$AJ$6,"Y",IF(AB1289&gt;=$AB$6,"Y",IF(L1289&gt;0,IF(AF1289&gt;=$AF$6,"Y","N"),"N"))))</f>
        <v>N</v>
      </c>
      <c r="AM1289" s="44" t="str">
        <f t="shared" ref="AM1289:AM1352" si="306">IF(G1289&gt;H1289,"Win","Loss")</f>
        <v>Loss</v>
      </c>
      <c r="AN1289" s="44" t="str">
        <f t="shared" ref="AN1289:AN1352" si="307">IF(G1289=H1289,"Win","Loss")</f>
        <v>Win</v>
      </c>
      <c r="AO1289" s="44" t="str">
        <f t="shared" ref="AO1289:AO1352" si="308">IF(G1289&lt;H1289,"Win","Loss")</f>
        <v>Loss</v>
      </c>
      <c r="AP1289" s="44">
        <f t="shared" ref="AP1289:AP1352" si="309">IF(AM1289="Win",(I1289*$B$2)-$B$2,-$B$2)</f>
        <v>-50</v>
      </c>
      <c r="AQ1289" s="44">
        <f t="shared" ref="AQ1289:AQ1352" si="310">IF(AN1289="Win",(J1289*$B$2)-$B$2,-$B$2)</f>
        <v>141.5</v>
      </c>
      <c r="AR1289" s="44">
        <f t="shared" ref="AR1289:AR1352" si="311">IF(AO1289="Win",(K1289*$B$2)-$B$2,-$B$2)</f>
        <v>-50</v>
      </c>
      <c r="AS1289" s="99" t="str">
        <f t="shared" si="297"/>
        <v>+</v>
      </c>
      <c r="AT1289" s="99" t="str">
        <f t="shared" si="298"/>
        <v>n/a</v>
      </c>
      <c r="AU1289" s="99" t="str">
        <f t="shared" si="299"/>
        <v>-</v>
      </c>
      <c r="AV1289" s="99" t="str">
        <f t="shared" si="300"/>
        <v>+</v>
      </c>
      <c r="AW1289" s="99" t="str">
        <f t="shared" si="301"/>
        <v>+</v>
      </c>
    </row>
    <row r="1290" spans="1:49" ht="15">
      <c r="A1290" s="56">
        <v>43624</v>
      </c>
      <c r="B1290" s="57" t="s">
        <v>453</v>
      </c>
      <c r="C1290" s="57" t="s">
        <v>2787</v>
      </c>
      <c r="D1290" s="57" t="s">
        <v>3681</v>
      </c>
      <c r="E1290" s="57" t="s">
        <v>2789</v>
      </c>
      <c r="F1290" s="57" t="s">
        <v>3682</v>
      </c>
      <c r="G1290" s="57">
        <v>1</v>
      </c>
      <c r="H1290" s="57">
        <v>0</v>
      </c>
      <c r="I1290" s="57">
        <v>1.24</v>
      </c>
      <c r="J1290" s="57">
        <v>5.61</v>
      </c>
      <c r="K1290" s="57">
        <v>10.16</v>
      </c>
      <c r="L1290" s="57">
        <v>-8.92</v>
      </c>
      <c r="M1290" s="57">
        <v>20</v>
      </c>
      <c r="N1290" s="57">
        <v>17</v>
      </c>
      <c r="O1290" s="57">
        <v>1</v>
      </c>
      <c r="P1290" s="57">
        <v>10</v>
      </c>
      <c r="Q1290" s="57">
        <v>8</v>
      </c>
      <c r="R1290" s="57">
        <v>100</v>
      </c>
      <c r="S1290" s="57">
        <v>0</v>
      </c>
      <c r="T1290" s="57">
        <v>0</v>
      </c>
      <c r="U1290" s="57">
        <v>60</v>
      </c>
      <c r="V1290" s="57">
        <v>15</v>
      </c>
      <c r="W1290" s="57">
        <v>25</v>
      </c>
      <c r="X1290" s="57">
        <v>11.76</v>
      </c>
      <c r="Y1290" s="57">
        <v>11.76</v>
      </c>
      <c r="Z1290" s="57">
        <v>76.47</v>
      </c>
      <c r="AA1290" s="57">
        <v>80</v>
      </c>
      <c r="AB1290" s="57">
        <v>0</v>
      </c>
      <c r="AC1290" s="57">
        <v>16</v>
      </c>
      <c r="AD1290" s="57">
        <v>0</v>
      </c>
      <c r="AE1290" s="57">
        <v>62.5</v>
      </c>
      <c r="AF1290" s="57">
        <v>0</v>
      </c>
      <c r="AI1290" s="45">
        <f t="shared" si="302"/>
        <v>50.266000000000005</v>
      </c>
      <c r="AJ1290" s="46">
        <f t="shared" si="303"/>
        <v>-50.266000000000005</v>
      </c>
      <c r="AK1290" s="63" t="str">
        <f t="shared" si="304"/>
        <v>Y</v>
      </c>
      <c r="AL1290" s="63" t="str">
        <f t="shared" si="305"/>
        <v>N</v>
      </c>
      <c r="AM1290" s="44" t="str">
        <f t="shared" si="306"/>
        <v>Win</v>
      </c>
      <c r="AN1290" s="44" t="str">
        <f t="shared" si="307"/>
        <v>Loss</v>
      </c>
      <c r="AO1290" s="44" t="str">
        <f t="shared" si="308"/>
        <v>Loss</v>
      </c>
      <c r="AP1290" s="44">
        <f t="shared" si="309"/>
        <v>12</v>
      </c>
      <c r="AQ1290" s="44">
        <f t="shared" si="310"/>
        <v>-50</v>
      </c>
      <c r="AR1290" s="44">
        <f t="shared" si="311"/>
        <v>-50</v>
      </c>
      <c r="AS1290" s="99" t="str">
        <f t="shared" ref="AS1290:AS1353" si="312">IF(I1290&lt;K1290,"+","-")</f>
        <v>+</v>
      </c>
      <c r="AT1290" s="99" t="str">
        <f t="shared" ref="AT1290:AT1353" si="313">IF(O1290=0,"n/a",IF(R1290&gt;T1290,"+","-"))</f>
        <v>+</v>
      </c>
      <c r="AU1290" s="99" t="str">
        <f t="shared" ref="AU1290:AU1353" si="314">IF(U1290&gt;X1290,"+","-")</f>
        <v>+</v>
      </c>
      <c r="AV1290" s="99" t="str">
        <f t="shared" ref="AV1290:AV1353" si="315">IF(AA1290&gt;AB1290,"+","-")</f>
        <v>+</v>
      </c>
      <c r="AW1290" s="99" t="str">
        <f t="shared" ref="AW1290:AW1353" si="316">IF(AI1290&gt;0,"+","-")</f>
        <v>+</v>
      </c>
    </row>
    <row r="1291" spans="1:49" ht="15">
      <c r="A1291" s="56">
        <v>43624</v>
      </c>
      <c r="B1291" s="57" t="s">
        <v>469</v>
      </c>
      <c r="C1291" s="57" t="s">
        <v>2617</v>
      </c>
      <c r="D1291" s="57" t="s">
        <v>3683</v>
      </c>
      <c r="E1291" s="57" t="s">
        <v>2620</v>
      </c>
      <c r="F1291" s="57" t="s">
        <v>2619</v>
      </c>
      <c r="G1291" s="57">
        <v>1</v>
      </c>
      <c r="H1291" s="57">
        <v>1</v>
      </c>
      <c r="I1291" s="57">
        <v>2.77</v>
      </c>
      <c r="J1291" s="57">
        <v>2.87</v>
      </c>
      <c r="K1291" s="57">
        <v>2.68</v>
      </c>
      <c r="L1291" s="57">
        <v>0.09</v>
      </c>
      <c r="M1291" s="57">
        <v>40</v>
      </c>
      <c r="N1291" s="57">
        <v>39</v>
      </c>
      <c r="O1291" s="57">
        <v>1</v>
      </c>
      <c r="P1291" s="57">
        <v>20</v>
      </c>
      <c r="Q1291" s="57">
        <v>19</v>
      </c>
      <c r="R1291" s="57">
        <v>0</v>
      </c>
      <c r="S1291" s="57">
        <v>0</v>
      </c>
      <c r="T1291" s="57">
        <v>100</v>
      </c>
      <c r="U1291" s="57">
        <v>17.5</v>
      </c>
      <c r="V1291" s="57">
        <v>27.5</v>
      </c>
      <c r="W1291" s="57">
        <v>55</v>
      </c>
      <c r="X1291" s="57">
        <v>28.21</v>
      </c>
      <c r="Y1291" s="57">
        <v>46.15</v>
      </c>
      <c r="Z1291" s="57">
        <v>25.64</v>
      </c>
      <c r="AA1291" s="57">
        <v>35</v>
      </c>
      <c r="AB1291" s="57">
        <v>15.79</v>
      </c>
      <c r="AC1291" s="57">
        <v>6</v>
      </c>
      <c r="AD1291" s="57">
        <v>13</v>
      </c>
      <c r="AE1291" s="57">
        <v>33.33</v>
      </c>
      <c r="AF1291" s="57">
        <v>30.77</v>
      </c>
      <c r="AI1291" s="45">
        <f t="shared" si="302"/>
        <v>-39.879000000000005</v>
      </c>
      <c r="AJ1291" s="46">
        <f t="shared" si="303"/>
        <v>39.879000000000005</v>
      </c>
      <c r="AK1291" s="63" t="str">
        <f t="shared" si="304"/>
        <v>N</v>
      </c>
      <c r="AL1291" s="63" t="str">
        <f t="shared" si="305"/>
        <v>N</v>
      </c>
      <c r="AM1291" s="44" t="str">
        <f t="shared" si="306"/>
        <v>Loss</v>
      </c>
      <c r="AN1291" s="44" t="str">
        <f t="shared" si="307"/>
        <v>Win</v>
      </c>
      <c r="AO1291" s="44" t="str">
        <f t="shared" si="308"/>
        <v>Loss</v>
      </c>
      <c r="AP1291" s="44">
        <f t="shared" si="309"/>
        <v>-50</v>
      </c>
      <c r="AQ1291" s="44">
        <f t="shared" si="310"/>
        <v>93.5</v>
      </c>
      <c r="AR1291" s="44">
        <f t="shared" si="311"/>
        <v>-50</v>
      </c>
      <c r="AS1291" s="99" t="str">
        <f t="shared" si="312"/>
        <v>-</v>
      </c>
      <c r="AT1291" s="99" t="str">
        <f t="shared" si="313"/>
        <v>-</v>
      </c>
      <c r="AU1291" s="99" t="str">
        <f t="shared" si="314"/>
        <v>-</v>
      </c>
      <c r="AV1291" s="99" t="str">
        <f t="shared" si="315"/>
        <v>+</v>
      </c>
      <c r="AW1291" s="99" t="str">
        <f t="shared" si="316"/>
        <v>-</v>
      </c>
    </row>
    <row r="1292" spans="1:49" ht="15">
      <c r="A1292" s="56">
        <v>43624</v>
      </c>
      <c r="B1292" s="57" t="s">
        <v>469</v>
      </c>
      <c r="C1292" s="57" t="s">
        <v>1603</v>
      </c>
      <c r="D1292" s="57" t="s">
        <v>3684</v>
      </c>
      <c r="E1292" s="57" t="s">
        <v>1608</v>
      </c>
      <c r="F1292" s="57" t="s">
        <v>1611</v>
      </c>
      <c r="G1292" s="57">
        <v>0</v>
      </c>
      <c r="H1292" s="57">
        <v>0</v>
      </c>
      <c r="I1292" s="57">
        <v>2.17</v>
      </c>
      <c r="J1292" s="57">
        <v>3.03</v>
      </c>
      <c r="K1292" s="57">
        <v>3.43</v>
      </c>
      <c r="L1292" s="57">
        <v>-1.26</v>
      </c>
      <c r="M1292" s="57">
        <v>42</v>
      </c>
      <c r="N1292" s="57">
        <v>73</v>
      </c>
      <c r="O1292" s="57">
        <v>0</v>
      </c>
      <c r="P1292" s="57">
        <v>21</v>
      </c>
      <c r="Q1292" s="57">
        <v>35</v>
      </c>
      <c r="R1292" s="57">
        <v>0</v>
      </c>
      <c r="S1292" s="57">
        <v>0</v>
      </c>
      <c r="T1292" s="57">
        <v>0</v>
      </c>
      <c r="U1292" s="57">
        <v>57.14</v>
      </c>
      <c r="V1292" s="57">
        <v>19.05</v>
      </c>
      <c r="W1292" s="57">
        <v>23.81</v>
      </c>
      <c r="X1292" s="57">
        <v>53.42</v>
      </c>
      <c r="Y1292" s="57">
        <v>24.66</v>
      </c>
      <c r="Z1292" s="57">
        <v>21.92</v>
      </c>
      <c r="AA1292" s="57">
        <v>66.67</v>
      </c>
      <c r="AB1292" s="57">
        <v>31.43</v>
      </c>
      <c r="AC1292" s="57">
        <v>33</v>
      </c>
      <c r="AD1292" s="57">
        <v>54</v>
      </c>
      <c r="AE1292" s="57">
        <v>60.61</v>
      </c>
      <c r="AF1292" s="57">
        <v>66.67</v>
      </c>
      <c r="AI1292" s="45">
        <f t="shared" si="302"/>
        <v>-0.1949999999999994</v>
      </c>
      <c r="AJ1292" s="46">
        <f t="shared" si="303"/>
        <v>0.1949999999999994</v>
      </c>
      <c r="AK1292" s="63" t="str">
        <f t="shared" si="304"/>
        <v>N</v>
      </c>
      <c r="AL1292" s="63" t="str">
        <f t="shared" si="305"/>
        <v>N</v>
      </c>
      <c r="AM1292" s="44" t="str">
        <f t="shared" si="306"/>
        <v>Loss</v>
      </c>
      <c r="AN1292" s="44" t="str">
        <f t="shared" si="307"/>
        <v>Win</v>
      </c>
      <c r="AO1292" s="44" t="str">
        <f t="shared" si="308"/>
        <v>Loss</v>
      </c>
      <c r="AP1292" s="44">
        <f t="shared" si="309"/>
        <v>-50</v>
      </c>
      <c r="AQ1292" s="44">
        <f t="shared" si="310"/>
        <v>101.5</v>
      </c>
      <c r="AR1292" s="44">
        <f t="shared" si="311"/>
        <v>-50</v>
      </c>
      <c r="AS1292" s="99" t="str">
        <f t="shared" si="312"/>
        <v>+</v>
      </c>
      <c r="AT1292" s="99" t="str">
        <f t="shared" si="313"/>
        <v>n/a</v>
      </c>
      <c r="AU1292" s="99" t="str">
        <f t="shared" si="314"/>
        <v>+</v>
      </c>
      <c r="AV1292" s="99" t="str">
        <f t="shared" si="315"/>
        <v>+</v>
      </c>
      <c r="AW1292" s="99" t="str">
        <f t="shared" si="316"/>
        <v>-</v>
      </c>
    </row>
    <row r="1293" spans="1:49" ht="15">
      <c r="A1293" s="56">
        <v>43624</v>
      </c>
      <c r="B1293" s="57" t="s">
        <v>441</v>
      </c>
      <c r="C1293" s="57" t="s">
        <v>1455</v>
      </c>
      <c r="D1293" s="57" t="s">
        <v>3685</v>
      </c>
      <c r="E1293" s="57" t="s">
        <v>2940</v>
      </c>
      <c r="F1293" s="57" t="s">
        <v>2948</v>
      </c>
      <c r="G1293" s="57">
        <v>0</v>
      </c>
      <c r="H1293" s="57">
        <v>0</v>
      </c>
      <c r="I1293" s="57">
        <v>2.7</v>
      </c>
      <c r="J1293" s="57">
        <v>2.95</v>
      </c>
      <c r="K1293" s="57">
        <v>2.81</v>
      </c>
      <c r="L1293" s="57">
        <v>-0.11</v>
      </c>
      <c r="M1293" s="57">
        <v>47</v>
      </c>
      <c r="N1293" s="57">
        <v>47</v>
      </c>
      <c r="O1293" s="57">
        <v>1</v>
      </c>
      <c r="P1293" s="57">
        <v>22</v>
      </c>
      <c r="Q1293" s="57">
        <v>23</v>
      </c>
      <c r="R1293" s="57">
        <v>0</v>
      </c>
      <c r="S1293" s="57">
        <v>100</v>
      </c>
      <c r="T1293" s="57">
        <v>0</v>
      </c>
      <c r="U1293" s="57">
        <v>34.04</v>
      </c>
      <c r="V1293" s="57">
        <v>23.4</v>
      </c>
      <c r="W1293" s="57">
        <v>42.55</v>
      </c>
      <c r="X1293" s="57">
        <v>46.81</v>
      </c>
      <c r="Y1293" s="57">
        <v>25.53</v>
      </c>
      <c r="Z1293" s="57">
        <v>27.66</v>
      </c>
      <c r="AA1293" s="57">
        <v>36.36</v>
      </c>
      <c r="AB1293" s="57">
        <v>21.74</v>
      </c>
      <c r="AC1293" s="57">
        <v>13</v>
      </c>
      <c r="AD1293" s="57">
        <v>27</v>
      </c>
      <c r="AE1293" s="57">
        <v>46.15</v>
      </c>
      <c r="AF1293" s="57">
        <v>70.37</v>
      </c>
      <c r="AI1293" s="45">
        <f t="shared" si="302"/>
        <v>4.254999999999999</v>
      </c>
      <c r="AJ1293" s="46">
        <f t="shared" si="303"/>
        <v>15.745000000000001</v>
      </c>
      <c r="AK1293" s="63" t="str">
        <f t="shared" si="304"/>
        <v>N</v>
      </c>
      <c r="AL1293" s="63" t="str">
        <f t="shared" si="305"/>
        <v>N</v>
      </c>
      <c r="AM1293" s="44" t="str">
        <f t="shared" si="306"/>
        <v>Loss</v>
      </c>
      <c r="AN1293" s="44" t="str">
        <f t="shared" si="307"/>
        <v>Win</v>
      </c>
      <c r="AO1293" s="44" t="str">
        <f t="shared" si="308"/>
        <v>Loss</v>
      </c>
      <c r="AP1293" s="44">
        <f t="shared" si="309"/>
        <v>-50</v>
      </c>
      <c r="AQ1293" s="44">
        <f t="shared" si="310"/>
        <v>97.5</v>
      </c>
      <c r="AR1293" s="44">
        <f t="shared" si="311"/>
        <v>-50</v>
      </c>
      <c r="AS1293" s="99" t="str">
        <f t="shared" si="312"/>
        <v>+</v>
      </c>
      <c r="AT1293" s="99" t="str">
        <f t="shared" si="313"/>
        <v>-</v>
      </c>
      <c r="AU1293" s="99" t="str">
        <f t="shared" si="314"/>
        <v>-</v>
      </c>
      <c r="AV1293" s="99" t="str">
        <f t="shared" si="315"/>
        <v>+</v>
      </c>
      <c r="AW1293" s="99" t="str">
        <f t="shared" si="316"/>
        <v>+</v>
      </c>
    </row>
    <row r="1294" spans="1:49" ht="15">
      <c r="A1294" s="56">
        <v>43624</v>
      </c>
      <c r="B1294" s="57" t="s">
        <v>441</v>
      </c>
      <c r="C1294" s="57" t="s">
        <v>1455</v>
      </c>
      <c r="D1294" s="57" t="s">
        <v>3686</v>
      </c>
      <c r="E1294" s="57" t="s">
        <v>3687</v>
      </c>
      <c r="F1294" s="57" t="s">
        <v>2951</v>
      </c>
      <c r="G1294" s="57">
        <v>1</v>
      </c>
      <c r="H1294" s="57">
        <v>0</v>
      </c>
      <c r="I1294" s="57">
        <v>2.02</v>
      </c>
      <c r="J1294" s="57">
        <v>3.58</v>
      </c>
      <c r="K1294" s="57">
        <v>3.49</v>
      </c>
      <c r="L1294" s="57">
        <v>-1.47</v>
      </c>
      <c r="M1294" s="57">
        <v>41</v>
      </c>
      <c r="N1294" s="57">
        <v>41</v>
      </c>
      <c r="O1294" s="57">
        <v>1</v>
      </c>
      <c r="P1294" s="57">
        <v>20</v>
      </c>
      <c r="Q1294" s="57">
        <v>20</v>
      </c>
      <c r="R1294" s="57">
        <v>0</v>
      </c>
      <c r="S1294" s="57">
        <v>0</v>
      </c>
      <c r="T1294" s="57">
        <v>100</v>
      </c>
      <c r="U1294" s="57">
        <v>58.54</v>
      </c>
      <c r="V1294" s="57">
        <v>21.95</v>
      </c>
      <c r="W1294" s="57">
        <v>19.510000000000002</v>
      </c>
      <c r="X1294" s="57">
        <v>39.020000000000003</v>
      </c>
      <c r="Y1294" s="57">
        <v>29.27</v>
      </c>
      <c r="Z1294" s="57">
        <v>31.71</v>
      </c>
      <c r="AA1294" s="57">
        <v>85</v>
      </c>
      <c r="AB1294" s="57">
        <v>30</v>
      </c>
      <c r="AC1294" s="57">
        <v>30</v>
      </c>
      <c r="AD1294" s="57">
        <v>24</v>
      </c>
      <c r="AE1294" s="57">
        <v>70</v>
      </c>
      <c r="AF1294" s="57">
        <v>45.83</v>
      </c>
      <c r="AI1294" s="45">
        <f t="shared" si="302"/>
        <v>-24.388000000000005</v>
      </c>
      <c r="AJ1294" s="46">
        <f t="shared" si="303"/>
        <v>24.388000000000005</v>
      </c>
      <c r="AK1294" s="63" t="str">
        <f t="shared" si="304"/>
        <v>Y</v>
      </c>
      <c r="AL1294" s="63" t="str">
        <f t="shared" si="305"/>
        <v>N</v>
      </c>
      <c r="AM1294" s="44" t="str">
        <f t="shared" si="306"/>
        <v>Win</v>
      </c>
      <c r="AN1294" s="44" t="str">
        <f t="shared" si="307"/>
        <v>Loss</v>
      </c>
      <c r="AO1294" s="44" t="str">
        <f t="shared" si="308"/>
        <v>Loss</v>
      </c>
      <c r="AP1294" s="44">
        <f t="shared" si="309"/>
        <v>51</v>
      </c>
      <c r="AQ1294" s="44">
        <f t="shared" si="310"/>
        <v>-50</v>
      </c>
      <c r="AR1294" s="44">
        <f t="shared" si="311"/>
        <v>-50</v>
      </c>
      <c r="AS1294" s="99" t="str">
        <f t="shared" si="312"/>
        <v>+</v>
      </c>
      <c r="AT1294" s="99" t="str">
        <f t="shared" si="313"/>
        <v>-</v>
      </c>
      <c r="AU1294" s="99" t="str">
        <f t="shared" si="314"/>
        <v>+</v>
      </c>
      <c r="AV1294" s="99" t="str">
        <f t="shared" si="315"/>
        <v>+</v>
      </c>
      <c r="AW1294" s="99" t="str">
        <f t="shared" si="316"/>
        <v>-</v>
      </c>
    </row>
    <row r="1295" spans="1:49" ht="15">
      <c r="A1295" s="56">
        <v>43624</v>
      </c>
      <c r="B1295" s="57" t="s">
        <v>441</v>
      </c>
      <c r="C1295" s="57" t="s">
        <v>1455</v>
      </c>
      <c r="D1295" s="57" t="s">
        <v>3688</v>
      </c>
      <c r="E1295" s="57" t="s">
        <v>1458</v>
      </c>
      <c r="F1295" s="57" t="s">
        <v>2936</v>
      </c>
      <c r="G1295" s="57">
        <v>3</v>
      </c>
      <c r="H1295" s="57">
        <v>0</v>
      </c>
      <c r="I1295" s="57">
        <v>2.08</v>
      </c>
      <c r="J1295" s="57">
        <v>3.19</v>
      </c>
      <c r="K1295" s="57">
        <v>3.71</v>
      </c>
      <c r="L1295" s="57">
        <v>-1.63</v>
      </c>
      <c r="M1295" s="57">
        <v>44</v>
      </c>
      <c r="N1295" s="57">
        <v>41</v>
      </c>
      <c r="O1295" s="57">
        <v>1</v>
      </c>
      <c r="P1295" s="57">
        <v>22</v>
      </c>
      <c r="Q1295" s="57">
        <v>20</v>
      </c>
      <c r="R1295" s="57">
        <v>0</v>
      </c>
      <c r="S1295" s="57">
        <v>100</v>
      </c>
      <c r="T1295" s="57">
        <v>0</v>
      </c>
      <c r="U1295" s="57">
        <v>34.090000000000003</v>
      </c>
      <c r="V1295" s="57">
        <v>36.36</v>
      </c>
      <c r="W1295" s="57">
        <v>29.55</v>
      </c>
      <c r="X1295" s="57">
        <v>43.9</v>
      </c>
      <c r="Y1295" s="57">
        <v>34.15</v>
      </c>
      <c r="Z1295" s="57">
        <v>21.95</v>
      </c>
      <c r="AA1295" s="57">
        <v>45.45</v>
      </c>
      <c r="AB1295" s="57">
        <v>50</v>
      </c>
      <c r="AC1295" s="57">
        <v>18</v>
      </c>
      <c r="AD1295" s="57">
        <v>19</v>
      </c>
      <c r="AE1295" s="57">
        <v>50</v>
      </c>
      <c r="AF1295" s="57">
        <v>42.11</v>
      </c>
      <c r="AI1295" s="45">
        <f t="shared" si="302"/>
        <v>6.7390000000000008</v>
      </c>
      <c r="AJ1295" s="46">
        <f t="shared" si="303"/>
        <v>13.260999999999996</v>
      </c>
      <c r="AK1295" s="63" t="str">
        <f t="shared" si="304"/>
        <v>N</v>
      </c>
      <c r="AL1295" s="63" t="str">
        <f t="shared" si="305"/>
        <v>N</v>
      </c>
      <c r="AM1295" s="44" t="str">
        <f t="shared" si="306"/>
        <v>Win</v>
      </c>
      <c r="AN1295" s="44" t="str">
        <f t="shared" si="307"/>
        <v>Loss</v>
      </c>
      <c r="AO1295" s="44" t="str">
        <f t="shared" si="308"/>
        <v>Loss</v>
      </c>
      <c r="AP1295" s="44">
        <f t="shared" si="309"/>
        <v>54</v>
      </c>
      <c r="AQ1295" s="44">
        <f t="shared" si="310"/>
        <v>-50</v>
      </c>
      <c r="AR1295" s="44">
        <f t="shared" si="311"/>
        <v>-50</v>
      </c>
      <c r="AS1295" s="99" t="str">
        <f t="shared" si="312"/>
        <v>+</v>
      </c>
      <c r="AT1295" s="99" t="str">
        <f t="shared" si="313"/>
        <v>-</v>
      </c>
      <c r="AU1295" s="99" t="str">
        <f t="shared" si="314"/>
        <v>-</v>
      </c>
      <c r="AV1295" s="99" t="str">
        <f t="shared" si="315"/>
        <v>-</v>
      </c>
      <c r="AW1295" s="99" t="str">
        <f t="shared" si="316"/>
        <v>+</v>
      </c>
    </row>
    <row r="1296" spans="1:49" ht="15">
      <c r="A1296" s="56">
        <v>43624</v>
      </c>
      <c r="B1296" s="57" t="s">
        <v>441</v>
      </c>
      <c r="C1296" s="57" t="s">
        <v>1455</v>
      </c>
      <c r="D1296" s="57" t="s">
        <v>3689</v>
      </c>
      <c r="E1296" s="57" t="s">
        <v>2949</v>
      </c>
      <c r="F1296" s="57" t="s">
        <v>2574</v>
      </c>
      <c r="G1296" s="57">
        <v>2</v>
      </c>
      <c r="H1296" s="57">
        <v>1</v>
      </c>
      <c r="I1296" s="57">
        <v>2.13</v>
      </c>
      <c r="J1296" s="57">
        <v>3.13</v>
      </c>
      <c r="K1296" s="57">
        <v>3.62</v>
      </c>
      <c r="L1296" s="57">
        <v>-1.49</v>
      </c>
      <c r="M1296" s="57">
        <v>41</v>
      </c>
      <c r="N1296" s="57">
        <v>41</v>
      </c>
      <c r="O1296" s="57">
        <v>1</v>
      </c>
      <c r="P1296" s="57">
        <v>19</v>
      </c>
      <c r="Q1296" s="57">
        <v>19</v>
      </c>
      <c r="R1296" s="57">
        <v>0</v>
      </c>
      <c r="S1296" s="57">
        <v>0</v>
      </c>
      <c r="T1296" s="57">
        <v>100</v>
      </c>
      <c r="U1296" s="57">
        <v>48.78</v>
      </c>
      <c r="V1296" s="57">
        <v>31.71</v>
      </c>
      <c r="W1296" s="57">
        <v>19.510000000000002</v>
      </c>
      <c r="X1296" s="57">
        <v>31.71</v>
      </c>
      <c r="Y1296" s="57">
        <v>24.39</v>
      </c>
      <c r="Z1296" s="57">
        <v>43.9</v>
      </c>
      <c r="AA1296" s="57">
        <v>57.89</v>
      </c>
      <c r="AB1296" s="57">
        <v>15.79</v>
      </c>
      <c r="AC1296" s="57">
        <v>26</v>
      </c>
      <c r="AD1296" s="57">
        <v>24</v>
      </c>
      <c r="AE1296" s="57">
        <v>69.23</v>
      </c>
      <c r="AF1296" s="57">
        <v>41.67</v>
      </c>
      <c r="AI1296" s="45">
        <f t="shared" si="302"/>
        <v>-20.975999999999999</v>
      </c>
      <c r="AJ1296" s="46">
        <f t="shared" si="303"/>
        <v>20.975999999999999</v>
      </c>
      <c r="AK1296" s="63" t="str">
        <f t="shared" si="304"/>
        <v>N</v>
      </c>
      <c r="AL1296" s="63" t="str">
        <f t="shared" si="305"/>
        <v>N</v>
      </c>
      <c r="AM1296" s="44" t="str">
        <f t="shared" si="306"/>
        <v>Win</v>
      </c>
      <c r="AN1296" s="44" t="str">
        <f t="shared" si="307"/>
        <v>Loss</v>
      </c>
      <c r="AO1296" s="44" t="str">
        <f t="shared" si="308"/>
        <v>Loss</v>
      </c>
      <c r="AP1296" s="44">
        <f t="shared" si="309"/>
        <v>56.5</v>
      </c>
      <c r="AQ1296" s="44">
        <f t="shared" si="310"/>
        <v>-50</v>
      </c>
      <c r="AR1296" s="44">
        <f t="shared" si="311"/>
        <v>-50</v>
      </c>
      <c r="AS1296" s="99" t="str">
        <f t="shared" si="312"/>
        <v>+</v>
      </c>
      <c r="AT1296" s="99" t="str">
        <f t="shared" si="313"/>
        <v>-</v>
      </c>
      <c r="AU1296" s="99" t="str">
        <f t="shared" si="314"/>
        <v>+</v>
      </c>
      <c r="AV1296" s="99" t="str">
        <f t="shared" si="315"/>
        <v>+</v>
      </c>
      <c r="AW1296" s="99" t="str">
        <f t="shared" si="316"/>
        <v>-</v>
      </c>
    </row>
    <row r="1297" spans="1:49" ht="15">
      <c r="A1297" s="56">
        <v>43624</v>
      </c>
      <c r="B1297" s="57" t="s">
        <v>441</v>
      </c>
      <c r="C1297" s="57" t="s">
        <v>1455</v>
      </c>
      <c r="D1297" s="57" t="s">
        <v>3690</v>
      </c>
      <c r="E1297" s="57" t="s">
        <v>3691</v>
      </c>
      <c r="F1297" s="57" t="s">
        <v>2939</v>
      </c>
      <c r="G1297" s="57">
        <v>1</v>
      </c>
      <c r="H1297" s="57">
        <v>0</v>
      </c>
      <c r="I1297" s="57">
        <v>3.62</v>
      </c>
      <c r="J1297" s="57">
        <v>3.25</v>
      </c>
      <c r="K1297" s="57">
        <v>2.09</v>
      </c>
      <c r="L1297" s="57">
        <v>1.53</v>
      </c>
      <c r="M1297" s="57">
        <v>46</v>
      </c>
      <c r="N1297" s="57">
        <v>44</v>
      </c>
      <c r="O1297" s="57">
        <v>1</v>
      </c>
      <c r="P1297" s="57">
        <v>22</v>
      </c>
      <c r="Q1297" s="57">
        <v>22</v>
      </c>
      <c r="R1297" s="57">
        <v>0</v>
      </c>
      <c r="S1297" s="57">
        <v>100</v>
      </c>
      <c r="T1297" s="57">
        <v>0</v>
      </c>
      <c r="U1297" s="57">
        <v>39.130000000000003</v>
      </c>
      <c r="V1297" s="57">
        <v>30.43</v>
      </c>
      <c r="W1297" s="57">
        <v>30.43</v>
      </c>
      <c r="X1297" s="57">
        <v>40.909999999999997</v>
      </c>
      <c r="Y1297" s="57">
        <v>36.36</v>
      </c>
      <c r="Z1297" s="57">
        <v>22.73</v>
      </c>
      <c r="AA1297" s="57">
        <v>50</v>
      </c>
      <c r="AB1297" s="57">
        <v>36.36</v>
      </c>
      <c r="AC1297" s="57">
        <v>25</v>
      </c>
      <c r="AD1297" s="57">
        <v>24</v>
      </c>
      <c r="AE1297" s="57">
        <v>44</v>
      </c>
      <c r="AF1297" s="57">
        <v>45.83</v>
      </c>
      <c r="AI1297" s="45">
        <f t="shared" si="302"/>
        <v>7.5109999999999992</v>
      </c>
      <c r="AJ1297" s="46">
        <f t="shared" si="303"/>
        <v>12.489000000000001</v>
      </c>
      <c r="AK1297" s="63" t="str">
        <f t="shared" si="304"/>
        <v>N</v>
      </c>
      <c r="AL1297" s="63" t="str">
        <f t="shared" si="305"/>
        <v>N</v>
      </c>
      <c r="AM1297" s="44" t="str">
        <f t="shared" si="306"/>
        <v>Win</v>
      </c>
      <c r="AN1297" s="44" t="str">
        <f t="shared" si="307"/>
        <v>Loss</v>
      </c>
      <c r="AO1297" s="44" t="str">
        <f t="shared" si="308"/>
        <v>Loss</v>
      </c>
      <c r="AP1297" s="44">
        <f t="shared" si="309"/>
        <v>131</v>
      </c>
      <c r="AQ1297" s="44">
        <f t="shared" si="310"/>
        <v>-50</v>
      </c>
      <c r="AR1297" s="44">
        <f t="shared" si="311"/>
        <v>-50</v>
      </c>
      <c r="AS1297" s="99" t="str">
        <f t="shared" si="312"/>
        <v>-</v>
      </c>
      <c r="AT1297" s="99" t="str">
        <f t="shared" si="313"/>
        <v>-</v>
      </c>
      <c r="AU1297" s="99" t="str">
        <f t="shared" si="314"/>
        <v>-</v>
      </c>
      <c r="AV1297" s="99" t="str">
        <f t="shared" si="315"/>
        <v>+</v>
      </c>
      <c r="AW1297" s="99" t="str">
        <f t="shared" si="316"/>
        <v>+</v>
      </c>
    </row>
    <row r="1298" spans="1:49" ht="15">
      <c r="A1298" s="56">
        <v>43624</v>
      </c>
      <c r="B1298" s="57" t="s">
        <v>441</v>
      </c>
      <c r="C1298" s="57" t="s">
        <v>1455</v>
      </c>
      <c r="D1298" s="57" t="s">
        <v>3692</v>
      </c>
      <c r="E1298" s="57" t="s">
        <v>2946</v>
      </c>
      <c r="F1298" s="57" t="s">
        <v>3693</v>
      </c>
      <c r="G1298" s="57">
        <v>2</v>
      </c>
      <c r="H1298" s="57">
        <v>0</v>
      </c>
      <c r="I1298" s="57">
        <v>1.17</v>
      </c>
      <c r="J1298" s="57">
        <v>6.75</v>
      </c>
      <c r="K1298" s="57">
        <v>16.399999999999999</v>
      </c>
      <c r="L1298" s="57">
        <v>-15.23</v>
      </c>
      <c r="M1298" s="57">
        <v>41</v>
      </c>
      <c r="N1298" s="57">
        <v>44</v>
      </c>
      <c r="O1298" s="57">
        <v>1</v>
      </c>
      <c r="P1298" s="57">
        <v>20</v>
      </c>
      <c r="Q1298" s="57">
        <v>22</v>
      </c>
      <c r="R1298" s="57">
        <v>0</v>
      </c>
      <c r="S1298" s="57">
        <v>100</v>
      </c>
      <c r="T1298" s="57">
        <v>0</v>
      </c>
      <c r="U1298" s="57">
        <v>36.590000000000003</v>
      </c>
      <c r="V1298" s="57">
        <v>41.46</v>
      </c>
      <c r="W1298" s="57">
        <v>21.95</v>
      </c>
      <c r="X1298" s="57">
        <v>18.18</v>
      </c>
      <c r="Y1298" s="57">
        <v>29.55</v>
      </c>
      <c r="Z1298" s="57">
        <v>52.27</v>
      </c>
      <c r="AA1298" s="57">
        <v>45</v>
      </c>
      <c r="AB1298" s="57">
        <v>9.09</v>
      </c>
      <c r="AC1298" s="57">
        <v>31</v>
      </c>
      <c r="AD1298" s="57">
        <v>11</v>
      </c>
      <c r="AE1298" s="57">
        <v>41.94</v>
      </c>
      <c r="AF1298" s="57">
        <v>45.45</v>
      </c>
      <c r="AI1298" s="45">
        <f t="shared" si="302"/>
        <v>20.937000000000005</v>
      </c>
      <c r="AJ1298" s="46">
        <f t="shared" si="303"/>
        <v>-0.93700000000000117</v>
      </c>
      <c r="AK1298" s="63" t="str">
        <f t="shared" si="304"/>
        <v>N</v>
      </c>
      <c r="AL1298" s="63" t="str">
        <f t="shared" si="305"/>
        <v>N</v>
      </c>
      <c r="AM1298" s="44" t="str">
        <f t="shared" si="306"/>
        <v>Win</v>
      </c>
      <c r="AN1298" s="44" t="str">
        <f t="shared" si="307"/>
        <v>Loss</v>
      </c>
      <c r="AO1298" s="44" t="str">
        <f t="shared" si="308"/>
        <v>Loss</v>
      </c>
      <c r="AP1298" s="44">
        <f t="shared" si="309"/>
        <v>8.5</v>
      </c>
      <c r="AQ1298" s="44">
        <f t="shared" si="310"/>
        <v>-50</v>
      </c>
      <c r="AR1298" s="44">
        <f t="shared" si="311"/>
        <v>-50</v>
      </c>
      <c r="AS1298" s="99" t="str">
        <f t="shared" si="312"/>
        <v>+</v>
      </c>
      <c r="AT1298" s="99" t="str">
        <f t="shared" si="313"/>
        <v>-</v>
      </c>
      <c r="AU1298" s="99" t="str">
        <f t="shared" si="314"/>
        <v>+</v>
      </c>
      <c r="AV1298" s="99" t="str">
        <f t="shared" si="315"/>
        <v>+</v>
      </c>
      <c r="AW1298" s="99" t="str">
        <f t="shared" si="316"/>
        <v>+</v>
      </c>
    </row>
    <row r="1299" spans="1:49" ht="15">
      <c r="A1299" s="56">
        <v>43624</v>
      </c>
      <c r="B1299" s="57" t="s">
        <v>441</v>
      </c>
      <c r="C1299" s="57" t="s">
        <v>1455</v>
      </c>
      <c r="D1299" s="57" t="s">
        <v>3694</v>
      </c>
      <c r="E1299" s="57" t="s">
        <v>2937</v>
      </c>
      <c r="F1299" s="57" t="s">
        <v>2945</v>
      </c>
      <c r="G1299" s="57">
        <v>3</v>
      </c>
      <c r="H1299" s="57">
        <v>0</v>
      </c>
      <c r="I1299" s="57">
        <v>1.59</v>
      </c>
      <c r="J1299" s="57">
        <v>3.63</v>
      </c>
      <c r="K1299" s="57">
        <v>6.29</v>
      </c>
      <c r="L1299" s="57">
        <v>-4.7</v>
      </c>
      <c r="M1299" s="57">
        <v>41</v>
      </c>
      <c r="N1299" s="57">
        <v>48</v>
      </c>
      <c r="O1299" s="57">
        <v>1</v>
      </c>
      <c r="P1299" s="57">
        <v>21</v>
      </c>
      <c r="Q1299" s="57">
        <v>22</v>
      </c>
      <c r="R1299" s="57">
        <v>0</v>
      </c>
      <c r="S1299" s="57">
        <v>0</v>
      </c>
      <c r="T1299" s="57">
        <v>100</v>
      </c>
      <c r="U1299" s="57">
        <v>46.34</v>
      </c>
      <c r="V1299" s="57">
        <v>26.83</v>
      </c>
      <c r="W1299" s="57">
        <v>26.83</v>
      </c>
      <c r="X1299" s="57">
        <v>37.5</v>
      </c>
      <c r="Y1299" s="57">
        <v>33.33</v>
      </c>
      <c r="Z1299" s="57">
        <v>29.17</v>
      </c>
      <c r="AA1299" s="57">
        <v>52.38</v>
      </c>
      <c r="AB1299" s="57">
        <v>18.18</v>
      </c>
      <c r="AC1299" s="57">
        <v>29</v>
      </c>
      <c r="AD1299" s="57">
        <v>24</v>
      </c>
      <c r="AE1299" s="57">
        <v>55.17</v>
      </c>
      <c r="AF1299" s="57">
        <v>54.17</v>
      </c>
      <c r="AI1299" s="45">
        <f t="shared" si="302"/>
        <v>-28.413999999999998</v>
      </c>
      <c r="AJ1299" s="46">
        <f t="shared" si="303"/>
        <v>28.413999999999998</v>
      </c>
      <c r="AK1299" s="63" t="str">
        <f t="shared" si="304"/>
        <v>N</v>
      </c>
      <c r="AL1299" s="63" t="str">
        <f t="shared" si="305"/>
        <v>N</v>
      </c>
      <c r="AM1299" s="44" t="str">
        <f t="shared" si="306"/>
        <v>Win</v>
      </c>
      <c r="AN1299" s="44" t="str">
        <f t="shared" si="307"/>
        <v>Loss</v>
      </c>
      <c r="AO1299" s="44" t="str">
        <f t="shared" si="308"/>
        <v>Loss</v>
      </c>
      <c r="AP1299" s="44">
        <f t="shared" si="309"/>
        <v>29.5</v>
      </c>
      <c r="AQ1299" s="44">
        <f t="shared" si="310"/>
        <v>-50</v>
      </c>
      <c r="AR1299" s="44">
        <f t="shared" si="311"/>
        <v>-50</v>
      </c>
      <c r="AS1299" s="99" t="str">
        <f t="shared" si="312"/>
        <v>+</v>
      </c>
      <c r="AT1299" s="99" t="str">
        <f t="shared" si="313"/>
        <v>-</v>
      </c>
      <c r="AU1299" s="99" t="str">
        <f t="shared" si="314"/>
        <v>+</v>
      </c>
      <c r="AV1299" s="99" t="str">
        <f t="shared" si="315"/>
        <v>+</v>
      </c>
      <c r="AW1299" s="99" t="str">
        <f t="shared" si="316"/>
        <v>-</v>
      </c>
    </row>
    <row r="1300" spans="1:49" ht="15">
      <c r="A1300" s="56">
        <v>43624</v>
      </c>
      <c r="B1300" s="57" t="s">
        <v>267</v>
      </c>
      <c r="C1300" s="57" t="s">
        <v>1374</v>
      </c>
      <c r="D1300" s="57" t="s">
        <v>3695</v>
      </c>
      <c r="E1300" s="57" t="s">
        <v>2907</v>
      </c>
      <c r="F1300" s="57" t="s">
        <v>2827</v>
      </c>
      <c r="G1300" s="57">
        <v>4</v>
      </c>
      <c r="H1300" s="57">
        <v>3</v>
      </c>
      <c r="I1300" s="57">
        <v>3.79</v>
      </c>
      <c r="J1300" s="57">
        <v>3.09</v>
      </c>
      <c r="K1300" s="57">
        <v>2.11</v>
      </c>
      <c r="L1300" s="57">
        <v>1.68</v>
      </c>
      <c r="M1300" s="57">
        <v>12</v>
      </c>
      <c r="N1300" s="57">
        <v>8</v>
      </c>
      <c r="O1300" s="57">
        <v>0</v>
      </c>
      <c r="P1300" s="57">
        <v>6</v>
      </c>
      <c r="Q1300" s="57">
        <v>3</v>
      </c>
      <c r="R1300" s="57">
        <v>0</v>
      </c>
      <c r="S1300" s="57">
        <v>0</v>
      </c>
      <c r="T1300" s="57">
        <v>0</v>
      </c>
      <c r="U1300" s="57">
        <v>50</v>
      </c>
      <c r="V1300" s="57">
        <v>0</v>
      </c>
      <c r="W1300" s="57">
        <v>50</v>
      </c>
      <c r="X1300" s="57">
        <v>50</v>
      </c>
      <c r="Y1300" s="57">
        <v>25</v>
      </c>
      <c r="Z1300" s="57">
        <v>25</v>
      </c>
      <c r="AA1300" s="57">
        <v>50</v>
      </c>
      <c r="AB1300" s="57">
        <v>66.67</v>
      </c>
      <c r="AC1300" s="57">
        <v>5</v>
      </c>
      <c r="AD1300" s="57">
        <v>4</v>
      </c>
      <c r="AE1300" s="57">
        <v>60</v>
      </c>
      <c r="AF1300" s="57">
        <v>75</v>
      </c>
      <c r="AI1300" s="45">
        <f t="shared" si="302"/>
        <v>-7.5</v>
      </c>
      <c r="AJ1300" s="46">
        <f t="shared" si="303"/>
        <v>7.5</v>
      </c>
      <c r="AK1300" s="63" t="str">
        <f t="shared" si="304"/>
        <v>N</v>
      </c>
      <c r="AL1300" s="63" t="str">
        <f t="shared" si="305"/>
        <v>N</v>
      </c>
      <c r="AM1300" s="44" t="str">
        <f t="shared" si="306"/>
        <v>Win</v>
      </c>
      <c r="AN1300" s="44" t="str">
        <f t="shared" si="307"/>
        <v>Loss</v>
      </c>
      <c r="AO1300" s="44" t="str">
        <f t="shared" si="308"/>
        <v>Loss</v>
      </c>
      <c r="AP1300" s="44">
        <f t="shared" si="309"/>
        <v>139.5</v>
      </c>
      <c r="AQ1300" s="44">
        <f t="shared" si="310"/>
        <v>-50</v>
      </c>
      <c r="AR1300" s="44">
        <f t="shared" si="311"/>
        <v>-50</v>
      </c>
      <c r="AS1300" s="99" t="str">
        <f t="shared" si="312"/>
        <v>-</v>
      </c>
      <c r="AT1300" s="99" t="str">
        <f t="shared" si="313"/>
        <v>n/a</v>
      </c>
      <c r="AU1300" s="99" t="str">
        <f t="shared" si="314"/>
        <v>-</v>
      </c>
      <c r="AV1300" s="99" t="str">
        <f t="shared" si="315"/>
        <v>-</v>
      </c>
      <c r="AW1300" s="99" t="str">
        <f t="shared" si="316"/>
        <v>-</v>
      </c>
    </row>
    <row r="1301" spans="1:49" ht="15">
      <c r="A1301" s="56">
        <v>43624</v>
      </c>
      <c r="B1301" s="57" t="s">
        <v>395</v>
      </c>
      <c r="C1301" s="57" t="s">
        <v>436</v>
      </c>
      <c r="D1301" s="57" t="s">
        <v>3696</v>
      </c>
      <c r="E1301" s="57" t="s">
        <v>3697</v>
      </c>
      <c r="F1301" s="57" t="s">
        <v>3698</v>
      </c>
      <c r="G1301" s="57">
        <v>2</v>
      </c>
      <c r="H1301" s="57">
        <v>1</v>
      </c>
      <c r="I1301" s="57">
        <v>1.34</v>
      </c>
      <c r="J1301" s="57">
        <v>4.9800000000000004</v>
      </c>
      <c r="K1301" s="57">
        <v>10.73</v>
      </c>
      <c r="L1301" s="57">
        <v>-9.39</v>
      </c>
      <c r="M1301" s="57">
        <v>9</v>
      </c>
      <c r="N1301" s="57">
        <v>10</v>
      </c>
      <c r="O1301" s="57">
        <v>0</v>
      </c>
      <c r="P1301" s="57">
        <v>2</v>
      </c>
      <c r="Q1301" s="57">
        <v>3</v>
      </c>
      <c r="R1301" s="57">
        <v>0</v>
      </c>
      <c r="S1301" s="57">
        <v>0</v>
      </c>
      <c r="T1301" s="57">
        <v>0</v>
      </c>
      <c r="U1301" s="57">
        <v>66.67</v>
      </c>
      <c r="V1301" s="57">
        <v>0</v>
      </c>
      <c r="W1301" s="57">
        <v>33.33</v>
      </c>
      <c r="X1301" s="57">
        <v>20</v>
      </c>
      <c r="Y1301" s="57">
        <v>20</v>
      </c>
      <c r="Z1301" s="57">
        <v>60</v>
      </c>
      <c r="AA1301" s="57">
        <v>100</v>
      </c>
      <c r="AB1301" s="57">
        <v>0</v>
      </c>
      <c r="AC1301" s="57">
        <v>8</v>
      </c>
      <c r="AD1301" s="57">
        <v>1</v>
      </c>
      <c r="AE1301" s="57">
        <v>75</v>
      </c>
      <c r="AF1301" s="57">
        <v>100</v>
      </c>
      <c r="AI1301" s="45">
        <f t="shared" si="302"/>
        <v>12.668000000000001</v>
      </c>
      <c r="AJ1301" s="46">
        <f t="shared" si="303"/>
        <v>-12.668000000000001</v>
      </c>
      <c r="AK1301" s="63" t="str">
        <f t="shared" si="304"/>
        <v>Y</v>
      </c>
      <c r="AL1301" s="63" t="str">
        <f t="shared" si="305"/>
        <v>N</v>
      </c>
      <c r="AM1301" s="44" t="str">
        <f t="shared" si="306"/>
        <v>Win</v>
      </c>
      <c r="AN1301" s="44" t="str">
        <f t="shared" si="307"/>
        <v>Loss</v>
      </c>
      <c r="AO1301" s="44" t="str">
        <f t="shared" si="308"/>
        <v>Loss</v>
      </c>
      <c r="AP1301" s="44">
        <f t="shared" si="309"/>
        <v>17</v>
      </c>
      <c r="AQ1301" s="44">
        <f t="shared" si="310"/>
        <v>-50</v>
      </c>
      <c r="AR1301" s="44">
        <f t="shared" si="311"/>
        <v>-50</v>
      </c>
      <c r="AS1301" s="99" t="str">
        <f t="shared" si="312"/>
        <v>+</v>
      </c>
      <c r="AT1301" s="99" t="str">
        <f t="shared" si="313"/>
        <v>n/a</v>
      </c>
      <c r="AU1301" s="99" t="str">
        <f t="shared" si="314"/>
        <v>+</v>
      </c>
      <c r="AV1301" s="99" t="str">
        <f t="shared" si="315"/>
        <v>+</v>
      </c>
      <c r="AW1301" s="99" t="str">
        <f t="shared" si="316"/>
        <v>+</v>
      </c>
    </row>
    <row r="1302" spans="1:49" ht="15">
      <c r="A1302" s="56">
        <v>43624</v>
      </c>
      <c r="B1302" s="57" t="s">
        <v>395</v>
      </c>
      <c r="C1302" s="57" t="s">
        <v>436</v>
      </c>
      <c r="D1302" s="57" t="s">
        <v>3699</v>
      </c>
      <c r="E1302" s="57" t="s">
        <v>963</v>
      </c>
      <c r="F1302" s="57" t="s">
        <v>334</v>
      </c>
      <c r="G1302" s="57">
        <v>0</v>
      </c>
      <c r="H1302" s="57">
        <v>2</v>
      </c>
      <c r="I1302" s="57">
        <v>16.61</v>
      </c>
      <c r="J1302" s="57">
        <v>8.1300000000000008</v>
      </c>
      <c r="K1302" s="57">
        <v>1.17</v>
      </c>
      <c r="L1302" s="57">
        <v>15.44</v>
      </c>
      <c r="M1302" s="57">
        <v>8</v>
      </c>
      <c r="N1302" s="57">
        <v>5</v>
      </c>
      <c r="O1302" s="57">
        <v>0</v>
      </c>
      <c r="P1302" s="57">
        <v>3</v>
      </c>
      <c r="Q1302" s="57">
        <v>3</v>
      </c>
      <c r="R1302" s="57">
        <v>0</v>
      </c>
      <c r="S1302" s="57">
        <v>0</v>
      </c>
      <c r="T1302" s="57">
        <v>0</v>
      </c>
      <c r="U1302" s="57">
        <v>50</v>
      </c>
      <c r="V1302" s="57">
        <v>25</v>
      </c>
      <c r="W1302" s="57">
        <v>25</v>
      </c>
      <c r="X1302" s="57">
        <v>20</v>
      </c>
      <c r="Y1302" s="57">
        <v>40</v>
      </c>
      <c r="Z1302" s="57">
        <v>40</v>
      </c>
      <c r="AA1302" s="57">
        <v>66.67</v>
      </c>
      <c r="AB1302" s="57">
        <v>33.33</v>
      </c>
      <c r="AC1302" s="57">
        <v>6</v>
      </c>
      <c r="AD1302" s="57">
        <v>3</v>
      </c>
      <c r="AE1302" s="57">
        <v>66.67</v>
      </c>
      <c r="AF1302" s="57">
        <v>0</v>
      </c>
      <c r="AI1302" s="45">
        <f t="shared" si="302"/>
        <v>7.5</v>
      </c>
      <c r="AJ1302" s="46">
        <f t="shared" si="303"/>
        <v>-7.5</v>
      </c>
      <c r="AK1302" s="63" t="str">
        <f t="shared" si="304"/>
        <v>N</v>
      </c>
      <c r="AL1302" s="63" t="str">
        <f t="shared" si="305"/>
        <v>N</v>
      </c>
      <c r="AM1302" s="44" t="str">
        <f t="shared" si="306"/>
        <v>Loss</v>
      </c>
      <c r="AN1302" s="44" t="str">
        <f t="shared" si="307"/>
        <v>Loss</v>
      </c>
      <c r="AO1302" s="44" t="str">
        <f t="shared" si="308"/>
        <v>Win</v>
      </c>
      <c r="AP1302" s="44">
        <f t="shared" si="309"/>
        <v>-50</v>
      </c>
      <c r="AQ1302" s="44">
        <f t="shared" si="310"/>
        <v>-50</v>
      </c>
      <c r="AR1302" s="44">
        <f t="shared" si="311"/>
        <v>8.5</v>
      </c>
      <c r="AS1302" s="99" t="str">
        <f t="shared" si="312"/>
        <v>-</v>
      </c>
      <c r="AT1302" s="99" t="str">
        <f t="shared" si="313"/>
        <v>n/a</v>
      </c>
      <c r="AU1302" s="99" t="str">
        <f t="shared" si="314"/>
        <v>+</v>
      </c>
      <c r="AV1302" s="99" t="str">
        <f t="shared" si="315"/>
        <v>+</v>
      </c>
      <c r="AW1302" s="99" t="str">
        <f t="shared" si="316"/>
        <v>+</v>
      </c>
    </row>
    <row r="1303" spans="1:49" ht="15">
      <c r="A1303" s="56">
        <v>43624</v>
      </c>
      <c r="B1303" s="57" t="s">
        <v>395</v>
      </c>
      <c r="C1303" s="57" t="s">
        <v>436</v>
      </c>
      <c r="D1303" s="57" t="s">
        <v>3700</v>
      </c>
      <c r="E1303" s="57" t="s">
        <v>3701</v>
      </c>
      <c r="F1303" s="57" t="s">
        <v>1391</v>
      </c>
      <c r="G1303" s="57">
        <v>2</v>
      </c>
      <c r="H1303" s="57">
        <v>0</v>
      </c>
      <c r="I1303" s="57">
        <v>5.71</v>
      </c>
      <c r="J1303" s="57">
        <v>3.93</v>
      </c>
      <c r="K1303" s="57">
        <v>1.63</v>
      </c>
      <c r="L1303" s="57">
        <v>4.08</v>
      </c>
      <c r="M1303" s="57">
        <v>6</v>
      </c>
      <c r="N1303" s="57">
        <v>6</v>
      </c>
      <c r="O1303" s="57">
        <v>0</v>
      </c>
      <c r="P1303" s="57">
        <v>3</v>
      </c>
      <c r="Q1303" s="57">
        <v>3</v>
      </c>
      <c r="R1303" s="57">
        <v>0</v>
      </c>
      <c r="S1303" s="57">
        <v>0</v>
      </c>
      <c r="T1303" s="57">
        <v>0</v>
      </c>
      <c r="U1303" s="57">
        <v>50</v>
      </c>
      <c r="V1303" s="57">
        <v>0</v>
      </c>
      <c r="W1303" s="57">
        <v>50</v>
      </c>
      <c r="X1303" s="57">
        <v>66.67</v>
      </c>
      <c r="Y1303" s="57">
        <v>16.670000000000002</v>
      </c>
      <c r="Z1303" s="57">
        <v>16.670000000000002</v>
      </c>
      <c r="AA1303" s="57">
        <v>33.33</v>
      </c>
      <c r="AB1303" s="57">
        <v>33.33</v>
      </c>
      <c r="AC1303" s="57">
        <v>4</v>
      </c>
      <c r="AD1303" s="57">
        <v>5</v>
      </c>
      <c r="AE1303" s="57">
        <v>50</v>
      </c>
      <c r="AF1303" s="57">
        <v>80</v>
      </c>
      <c r="AI1303" s="45">
        <f t="shared" si="302"/>
        <v>-11.667000000000002</v>
      </c>
      <c r="AJ1303" s="46">
        <f t="shared" si="303"/>
        <v>11.667000000000002</v>
      </c>
      <c r="AK1303" s="63" t="str">
        <f t="shared" si="304"/>
        <v>N</v>
      </c>
      <c r="AL1303" s="63" t="str">
        <f t="shared" si="305"/>
        <v>Y</v>
      </c>
      <c r="AM1303" s="44" t="str">
        <f t="shared" si="306"/>
        <v>Win</v>
      </c>
      <c r="AN1303" s="44" t="str">
        <f t="shared" si="307"/>
        <v>Loss</v>
      </c>
      <c r="AO1303" s="44" t="str">
        <f t="shared" si="308"/>
        <v>Loss</v>
      </c>
      <c r="AP1303" s="44">
        <f t="shared" si="309"/>
        <v>235.5</v>
      </c>
      <c r="AQ1303" s="44">
        <f t="shared" si="310"/>
        <v>-50</v>
      </c>
      <c r="AR1303" s="44">
        <f t="shared" si="311"/>
        <v>-50</v>
      </c>
      <c r="AS1303" s="99" t="str">
        <f t="shared" si="312"/>
        <v>-</v>
      </c>
      <c r="AT1303" s="99" t="str">
        <f t="shared" si="313"/>
        <v>n/a</v>
      </c>
      <c r="AU1303" s="99" t="str">
        <f t="shared" si="314"/>
        <v>-</v>
      </c>
      <c r="AV1303" s="99" t="str">
        <f t="shared" si="315"/>
        <v>-</v>
      </c>
      <c r="AW1303" s="99" t="str">
        <f t="shared" si="316"/>
        <v>-</v>
      </c>
    </row>
    <row r="1304" spans="1:49" ht="15">
      <c r="A1304" s="56">
        <v>43624</v>
      </c>
      <c r="B1304" s="57" t="s">
        <v>395</v>
      </c>
      <c r="C1304" s="57" t="s">
        <v>436</v>
      </c>
      <c r="D1304" s="57" t="s">
        <v>3702</v>
      </c>
      <c r="E1304" s="57" t="s">
        <v>968</v>
      </c>
      <c r="F1304" s="57" t="s">
        <v>3703</v>
      </c>
      <c r="G1304" s="57">
        <v>3</v>
      </c>
      <c r="H1304" s="57">
        <v>0</v>
      </c>
      <c r="I1304" s="57">
        <v>1.03</v>
      </c>
      <c r="J1304" s="57">
        <v>19.98</v>
      </c>
      <c r="K1304" s="57">
        <v>60.42</v>
      </c>
      <c r="L1304" s="57">
        <v>-59.39</v>
      </c>
      <c r="M1304" s="57">
        <v>6</v>
      </c>
      <c r="N1304" s="57">
        <v>8</v>
      </c>
      <c r="O1304" s="57">
        <v>0</v>
      </c>
      <c r="P1304" s="57">
        <v>3</v>
      </c>
      <c r="Q1304" s="57">
        <v>3</v>
      </c>
      <c r="R1304" s="57">
        <v>0</v>
      </c>
      <c r="S1304" s="57">
        <v>0</v>
      </c>
      <c r="T1304" s="57">
        <v>0</v>
      </c>
      <c r="U1304" s="57">
        <v>83.33</v>
      </c>
      <c r="V1304" s="57">
        <v>0</v>
      </c>
      <c r="W1304" s="57">
        <v>16.670000000000002</v>
      </c>
      <c r="X1304" s="57">
        <v>25</v>
      </c>
      <c r="Y1304" s="57">
        <v>37.5</v>
      </c>
      <c r="Z1304" s="57">
        <v>37.5</v>
      </c>
      <c r="AA1304" s="57">
        <v>100</v>
      </c>
      <c r="AB1304" s="57">
        <v>0</v>
      </c>
      <c r="AC1304" s="57">
        <v>6</v>
      </c>
      <c r="AD1304" s="57">
        <v>5</v>
      </c>
      <c r="AE1304" s="57">
        <v>83.33</v>
      </c>
      <c r="AF1304" s="57">
        <v>20</v>
      </c>
      <c r="AI1304" s="45">
        <f t="shared" si="302"/>
        <v>12.082000000000001</v>
      </c>
      <c r="AJ1304" s="46">
        <f t="shared" si="303"/>
        <v>-12.082000000000001</v>
      </c>
      <c r="AK1304" s="63" t="str">
        <f t="shared" si="304"/>
        <v>Y</v>
      </c>
      <c r="AL1304" s="63" t="str">
        <f t="shared" si="305"/>
        <v>N</v>
      </c>
      <c r="AM1304" s="44" t="str">
        <f t="shared" si="306"/>
        <v>Win</v>
      </c>
      <c r="AN1304" s="44" t="str">
        <f t="shared" si="307"/>
        <v>Loss</v>
      </c>
      <c r="AO1304" s="44" t="str">
        <f t="shared" si="308"/>
        <v>Loss</v>
      </c>
      <c r="AP1304" s="44">
        <f t="shared" si="309"/>
        <v>1.5</v>
      </c>
      <c r="AQ1304" s="44">
        <f t="shared" si="310"/>
        <v>-50</v>
      </c>
      <c r="AR1304" s="44">
        <f t="shared" si="311"/>
        <v>-50</v>
      </c>
      <c r="AS1304" s="99" t="str">
        <f t="shared" si="312"/>
        <v>+</v>
      </c>
      <c r="AT1304" s="99" t="str">
        <f t="shared" si="313"/>
        <v>n/a</v>
      </c>
      <c r="AU1304" s="99" t="str">
        <f t="shared" si="314"/>
        <v>+</v>
      </c>
      <c r="AV1304" s="99" t="str">
        <f t="shared" si="315"/>
        <v>+</v>
      </c>
      <c r="AW1304" s="99" t="str">
        <f t="shared" si="316"/>
        <v>+</v>
      </c>
    </row>
    <row r="1305" spans="1:49" ht="15">
      <c r="A1305" s="56">
        <v>43624</v>
      </c>
      <c r="B1305" s="57" t="s">
        <v>395</v>
      </c>
      <c r="C1305" s="57" t="s">
        <v>436</v>
      </c>
      <c r="D1305" s="57" t="s">
        <v>3704</v>
      </c>
      <c r="E1305" s="57" t="s">
        <v>3705</v>
      </c>
      <c r="F1305" s="57" t="s">
        <v>469</v>
      </c>
      <c r="G1305" s="57">
        <v>0</v>
      </c>
      <c r="H1305" s="57">
        <v>3</v>
      </c>
      <c r="I1305" s="57">
        <v>5.88</v>
      </c>
      <c r="J1305" s="57">
        <v>3.34</v>
      </c>
      <c r="K1305" s="57">
        <v>1.75</v>
      </c>
      <c r="L1305" s="57">
        <v>4.13</v>
      </c>
      <c r="M1305" s="57">
        <v>8</v>
      </c>
      <c r="N1305" s="57">
        <v>6</v>
      </c>
      <c r="O1305" s="57">
        <v>0</v>
      </c>
      <c r="P1305" s="57">
        <v>3</v>
      </c>
      <c r="Q1305" s="57">
        <v>2</v>
      </c>
      <c r="R1305" s="57">
        <v>0</v>
      </c>
      <c r="S1305" s="57">
        <v>0</v>
      </c>
      <c r="T1305" s="57">
        <v>0</v>
      </c>
      <c r="U1305" s="57">
        <v>50</v>
      </c>
      <c r="V1305" s="57">
        <v>12.5</v>
      </c>
      <c r="W1305" s="57">
        <v>37.5</v>
      </c>
      <c r="X1305" s="57">
        <v>50</v>
      </c>
      <c r="Y1305" s="57">
        <v>33.33</v>
      </c>
      <c r="Z1305" s="57">
        <v>16.670000000000002</v>
      </c>
      <c r="AA1305" s="57">
        <v>66.67</v>
      </c>
      <c r="AB1305" s="57">
        <v>50</v>
      </c>
      <c r="AC1305" s="57">
        <v>6</v>
      </c>
      <c r="AD1305" s="57">
        <v>5</v>
      </c>
      <c r="AE1305" s="57">
        <v>66.67</v>
      </c>
      <c r="AF1305" s="57">
        <v>60</v>
      </c>
      <c r="AI1305" s="45">
        <f t="shared" si="302"/>
        <v>-6.2489999999999997</v>
      </c>
      <c r="AJ1305" s="46">
        <f t="shared" si="303"/>
        <v>6.2489999999999997</v>
      </c>
      <c r="AK1305" s="63" t="str">
        <f t="shared" si="304"/>
        <v>N</v>
      </c>
      <c r="AL1305" s="63" t="str">
        <f t="shared" si="305"/>
        <v>N</v>
      </c>
      <c r="AM1305" s="44" t="str">
        <f t="shared" si="306"/>
        <v>Loss</v>
      </c>
      <c r="AN1305" s="44" t="str">
        <f t="shared" si="307"/>
        <v>Loss</v>
      </c>
      <c r="AO1305" s="44" t="str">
        <f t="shared" si="308"/>
        <v>Win</v>
      </c>
      <c r="AP1305" s="44">
        <f t="shared" si="309"/>
        <v>-50</v>
      </c>
      <c r="AQ1305" s="44">
        <f t="shared" si="310"/>
        <v>-50</v>
      </c>
      <c r="AR1305" s="44">
        <f t="shared" si="311"/>
        <v>37.5</v>
      </c>
      <c r="AS1305" s="99" t="str">
        <f t="shared" si="312"/>
        <v>-</v>
      </c>
      <c r="AT1305" s="99" t="str">
        <f t="shared" si="313"/>
        <v>n/a</v>
      </c>
      <c r="AU1305" s="99" t="str">
        <f t="shared" si="314"/>
        <v>-</v>
      </c>
      <c r="AV1305" s="99" t="str">
        <f t="shared" si="315"/>
        <v>+</v>
      </c>
      <c r="AW1305" s="99" t="str">
        <f t="shared" si="316"/>
        <v>-</v>
      </c>
    </row>
    <row r="1306" spans="1:49" ht="15">
      <c r="A1306" s="56">
        <v>43624</v>
      </c>
      <c r="B1306" s="57" t="s">
        <v>453</v>
      </c>
      <c r="C1306" s="57" t="s">
        <v>3675</v>
      </c>
      <c r="D1306" s="57" t="s">
        <v>3706</v>
      </c>
      <c r="E1306" s="57" t="s">
        <v>3707</v>
      </c>
      <c r="F1306" s="57" t="s">
        <v>3708</v>
      </c>
      <c r="G1306" s="57">
        <v>1</v>
      </c>
      <c r="H1306" s="57">
        <v>1</v>
      </c>
      <c r="I1306" s="57">
        <v>3.25</v>
      </c>
      <c r="J1306" s="57">
        <v>3.18</v>
      </c>
      <c r="K1306" s="57">
        <v>2.25</v>
      </c>
      <c r="L1306" s="57">
        <v>1</v>
      </c>
      <c r="M1306" s="57">
        <v>21</v>
      </c>
      <c r="N1306" s="57">
        <v>23</v>
      </c>
      <c r="O1306" s="57">
        <v>2</v>
      </c>
      <c r="P1306" s="57">
        <v>10</v>
      </c>
      <c r="Q1306" s="57">
        <v>11</v>
      </c>
      <c r="R1306" s="57">
        <v>0</v>
      </c>
      <c r="S1306" s="57">
        <v>0</v>
      </c>
      <c r="T1306" s="57">
        <v>100</v>
      </c>
      <c r="U1306" s="57">
        <v>28.57</v>
      </c>
      <c r="V1306" s="57">
        <v>28.57</v>
      </c>
      <c r="W1306" s="57">
        <v>42.86</v>
      </c>
      <c r="X1306" s="57">
        <v>34.78</v>
      </c>
      <c r="Y1306" s="57">
        <v>26.09</v>
      </c>
      <c r="Z1306" s="57">
        <v>39.130000000000003</v>
      </c>
      <c r="AA1306" s="57">
        <v>30</v>
      </c>
      <c r="AB1306" s="57">
        <v>27.27</v>
      </c>
      <c r="AC1306" s="57">
        <v>4</v>
      </c>
      <c r="AD1306" s="57">
        <v>15</v>
      </c>
      <c r="AE1306" s="57">
        <v>25</v>
      </c>
      <c r="AF1306" s="57">
        <v>46.67</v>
      </c>
      <c r="AI1306" s="45">
        <f t="shared" si="302"/>
        <v>-31.740000000000009</v>
      </c>
      <c r="AJ1306" s="46">
        <f t="shared" si="303"/>
        <v>31.740000000000009</v>
      </c>
      <c r="AK1306" s="63" t="str">
        <f t="shared" si="304"/>
        <v>N</v>
      </c>
      <c r="AL1306" s="63" t="str">
        <f t="shared" si="305"/>
        <v>N</v>
      </c>
      <c r="AM1306" s="44" t="str">
        <f t="shared" si="306"/>
        <v>Loss</v>
      </c>
      <c r="AN1306" s="44" t="str">
        <f t="shared" si="307"/>
        <v>Win</v>
      </c>
      <c r="AO1306" s="44" t="str">
        <f t="shared" si="308"/>
        <v>Loss</v>
      </c>
      <c r="AP1306" s="44">
        <f t="shared" si="309"/>
        <v>-50</v>
      </c>
      <c r="AQ1306" s="44">
        <f t="shared" si="310"/>
        <v>109</v>
      </c>
      <c r="AR1306" s="44">
        <f t="shared" si="311"/>
        <v>-50</v>
      </c>
      <c r="AS1306" s="99" t="str">
        <f t="shared" si="312"/>
        <v>-</v>
      </c>
      <c r="AT1306" s="99" t="str">
        <f t="shared" si="313"/>
        <v>-</v>
      </c>
      <c r="AU1306" s="99" t="str">
        <f t="shared" si="314"/>
        <v>-</v>
      </c>
      <c r="AV1306" s="99" t="str">
        <f t="shared" si="315"/>
        <v>+</v>
      </c>
      <c r="AW1306" s="99" t="str">
        <f t="shared" si="316"/>
        <v>-</v>
      </c>
    </row>
    <row r="1307" spans="1:49" ht="15">
      <c r="A1307" s="56">
        <v>43624</v>
      </c>
      <c r="B1307" s="57" t="s">
        <v>115</v>
      </c>
      <c r="C1307" s="57" t="s">
        <v>116</v>
      </c>
      <c r="D1307" s="57" t="s">
        <v>3709</v>
      </c>
      <c r="E1307" s="57" t="s">
        <v>1641</v>
      </c>
      <c r="F1307" s="57" t="s">
        <v>525</v>
      </c>
      <c r="G1307" s="57">
        <v>2</v>
      </c>
      <c r="H1307" s="57">
        <v>4</v>
      </c>
      <c r="I1307" s="57">
        <v>1.77</v>
      </c>
      <c r="J1307" s="57">
        <v>3.51</v>
      </c>
      <c r="K1307" s="57">
        <v>4.29</v>
      </c>
      <c r="L1307" s="57">
        <v>-2.52</v>
      </c>
      <c r="M1307" s="57">
        <v>54</v>
      </c>
      <c r="N1307" s="57">
        <v>24</v>
      </c>
      <c r="O1307" s="57">
        <v>0</v>
      </c>
      <c r="P1307" s="57">
        <v>27</v>
      </c>
      <c r="Q1307" s="57">
        <v>12</v>
      </c>
      <c r="R1307" s="57">
        <v>0</v>
      </c>
      <c r="S1307" s="57">
        <v>0</v>
      </c>
      <c r="T1307" s="57">
        <v>0</v>
      </c>
      <c r="U1307" s="57">
        <v>42.59</v>
      </c>
      <c r="V1307" s="57">
        <v>18.52</v>
      </c>
      <c r="W1307" s="57">
        <v>38.89</v>
      </c>
      <c r="X1307" s="57">
        <v>33.33</v>
      </c>
      <c r="Y1307" s="57">
        <v>41.67</v>
      </c>
      <c r="Z1307" s="57">
        <v>25</v>
      </c>
      <c r="AA1307" s="57">
        <v>62.96</v>
      </c>
      <c r="AB1307" s="57">
        <v>16.670000000000002</v>
      </c>
      <c r="AC1307" s="57">
        <v>37</v>
      </c>
      <c r="AD1307" s="57">
        <v>10</v>
      </c>
      <c r="AE1307" s="57">
        <v>59.46</v>
      </c>
      <c r="AF1307" s="57">
        <v>50</v>
      </c>
      <c r="AI1307" s="45">
        <f t="shared" si="302"/>
        <v>-3.2409999999999997</v>
      </c>
      <c r="AJ1307" s="46">
        <f t="shared" si="303"/>
        <v>3.2409999999999997</v>
      </c>
      <c r="AK1307" s="63" t="str">
        <f t="shared" si="304"/>
        <v>N</v>
      </c>
      <c r="AL1307" s="63" t="str">
        <f t="shared" si="305"/>
        <v>N</v>
      </c>
      <c r="AM1307" s="44" t="str">
        <f t="shared" si="306"/>
        <v>Loss</v>
      </c>
      <c r="AN1307" s="44" t="str">
        <f t="shared" si="307"/>
        <v>Loss</v>
      </c>
      <c r="AO1307" s="44" t="str">
        <f t="shared" si="308"/>
        <v>Win</v>
      </c>
      <c r="AP1307" s="44">
        <f t="shared" si="309"/>
        <v>-50</v>
      </c>
      <c r="AQ1307" s="44">
        <f t="shared" si="310"/>
        <v>-50</v>
      </c>
      <c r="AR1307" s="44">
        <f t="shared" si="311"/>
        <v>164.5</v>
      </c>
      <c r="AS1307" s="99" t="str">
        <f t="shared" si="312"/>
        <v>+</v>
      </c>
      <c r="AT1307" s="99" t="str">
        <f t="shared" si="313"/>
        <v>n/a</v>
      </c>
      <c r="AU1307" s="99" t="str">
        <f t="shared" si="314"/>
        <v>+</v>
      </c>
      <c r="AV1307" s="99" t="str">
        <f t="shared" si="315"/>
        <v>+</v>
      </c>
      <c r="AW1307" s="99" t="str">
        <f t="shared" si="316"/>
        <v>-</v>
      </c>
    </row>
    <row r="1308" spans="1:49" ht="15">
      <c r="A1308" s="56">
        <v>43624</v>
      </c>
      <c r="B1308" s="57" t="s">
        <v>115</v>
      </c>
      <c r="C1308" s="57" t="s">
        <v>116</v>
      </c>
      <c r="D1308" s="57" t="s">
        <v>3710</v>
      </c>
      <c r="E1308" s="57" t="s">
        <v>2670</v>
      </c>
      <c r="F1308" s="57" t="s">
        <v>1684</v>
      </c>
      <c r="G1308" s="57">
        <v>2</v>
      </c>
      <c r="H1308" s="57">
        <v>0</v>
      </c>
      <c r="I1308" s="57">
        <v>1.73</v>
      </c>
      <c r="J1308" s="57">
        <v>3.35</v>
      </c>
      <c r="K1308" s="57">
        <v>4.76</v>
      </c>
      <c r="L1308" s="57">
        <v>-3.03</v>
      </c>
      <c r="M1308" s="57">
        <v>33</v>
      </c>
      <c r="N1308" s="57">
        <v>59</v>
      </c>
      <c r="O1308" s="57">
        <v>0</v>
      </c>
      <c r="P1308" s="57">
        <v>16</v>
      </c>
      <c r="Q1308" s="57">
        <v>29</v>
      </c>
      <c r="R1308" s="57">
        <v>0</v>
      </c>
      <c r="S1308" s="57">
        <v>0</v>
      </c>
      <c r="T1308" s="57">
        <v>0</v>
      </c>
      <c r="U1308" s="57">
        <v>45.45</v>
      </c>
      <c r="V1308" s="57">
        <v>24.24</v>
      </c>
      <c r="W1308" s="57">
        <v>30.3</v>
      </c>
      <c r="X1308" s="57">
        <v>23.73</v>
      </c>
      <c r="Y1308" s="57">
        <v>27.12</v>
      </c>
      <c r="Z1308" s="57">
        <v>49.15</v>
      </c>
      <c r="AA1308" s="57">
        <v>68.75</v>
      </c>
      <c r="AB1308" s="57">
        <v>10.34</v>
      </c>
      <c r="AC1308" s="57">
        <v>19</v>
      </c>
      <c r="AD1308" s="57">
        <v>21</v>
      </c>
      <c r="AE1308" s="57">
        <v>57.89</v>
      </c>
      <c r="AF1308" s="57">
        <v>42.86</v>
      </c>
      <c r="AI1308" s="45">
        <f t="shared" si="302"/>
        <v>7.8260000000000005</v>
      </c>
      <c r="AJ1308" s="46">
        <f t="shared" si="303"/>
        <v>-7.8260000000000005</v>
      </c>
      <c r="AK1308" s="63" t="str">
        <f t="shared" si="304"/>
        <v>N</v>
      </c>
      <c r="AL1308" s="63" t="str">
        <f t="shared" si="305"/>
        <v>N</v>
      </c>
      <c r="AM1308" s="44" t="str">
        <f t="shared" si="306"/>
        <v>Win</v>
      </c>
      <c r="AN1308" s="44" t="str">
        <f t="shared" si="307"/>
        <v>Loss</v>
      </c>
      <c r="AO1308" s="44" t="str">
        <f t="shared" si="308"/>
        <v>Loss</v>
      </c>
      <c r="AP1308" s="44">
        <f t="shared" si="309"/>
        <v>36.5</v>
      </c>
      <c r="AQ1308" s="44">
        <f t="shared" si="310"/>
        <v>-50</v>
      </c>
      <c r="AR1308" s="44">
        <f t="shared" si="311"/>
        <v>-50</v>
      </c>
      <c r="AS1308" s="99" t="str">
        <f t="shared" si="312"/>
        <v>+</v>
      </c>
      <c r="AT1308" s="99" t="str">
        <f t="shared" si="313"/>
        <v>n/a</v>
      </c>
      <c r="AU1308" s="99" t="str">
        <f t="shared" si="314"/>
        <v>+</v>
      </c>
      <c r="AV1308" s="99" t="str">
        <f t="shared" si="315"/>
        <v>+</v>
      </c>
      <c r="AW1308" s="99" t="str">
        <f t="shared" si="316"/>
        <v>+</v>
      </c>
    </row>
    <row r="1309" spans="1:49" ht="15">
      <c r="A1309" s="56">
        <v>43624</v>
      </c>
      <c r="B1309" s="57" t="s">
        <v>516</v>
      </c>
      <c r="C1309" s="57" t="s">
        <v>3080</v>
      </c>
      <c r="D1309" s="57" t="s">
        <v>3711</v>
      </c>
      <c r="E1309" s="57" t="s">
        <v>3712</v>
      </c>
      <c r="F1309" s="57" t="s">
        <v>3713</v>
      </c>
      <c r="G1309" s="57">
        <v>0</v>
      </c>
      <c r="H1309" s="57">
        <v>1</v>
      </c>
      <c r="I1309" s="57">
        <v>5.57</v>
      </c>
      <c r="J1309" s="57">
        <v>3.85</v>
      </c>
      <c r="K1309" s="57">
        <v>1.55</v>
      </c>
      <c r="L1309" s="57">
        <v>4.0199999999999996</v>
      </c>
      <c r="M1309" s="57">
        <v>1</v>
      </c>
      <c r="N1309" s="57">
        <v>15</v>
      </c>
      <c r="O1309" s="57">
        <v>0</v>
      </c>
      <c r="P1309" s="57">
        <v>1</v>
      </c>
      <c r="Q1309" s="57">
        <v>7</v>
      </c>
      <c r="R1309" s="57">
        <v>0</v>
      </c>
      <c r="S1309" s="57">
        <v>0</v>
      </c>
      <c r="T1309" s="57">
        <v>0</v>
      </c>
      <c r="U1309" s="57">
        <v>100</v>
      </c>
      <c r="V1309" s="57">
        <v>0</v>
      </c>
      <c r="W1309" s="57">
        <v>0</v>
      </c>
      <c r="X1309" s="57">
        <v>20</v>
      </c>
      <c r="Y1309" s="57">
        <v>33.33</v>
      </c>
      <c r="Z1309" s="57">
        <v>46.67</v>
      </c>
      <c r="AA1309" s="57">
        <v>100</v>
      </c>
      <c r="AB1309" s="57">
        <v>14.29</v>
      </c>
      <c r="AC1309" s="57">
        <v>0</v>
      </c>
      <c r="AD1309" s="57">
        <v>9</v>
      </c>
      <c r="AE1309" s="57">
        <v>0</v>
      </c>
      <c r="AF1309" s="57">
        <v>22.22</v>
      </c>
      <c r="AI1309" s="45">
        <f t="shared" si="302"/>
        <v>22.001000000000001</v>
      </c>
      <c r="AJ1309" s="46">
        <f t="shared" si="303"/>
        <v>-22.001000000000001</v>
      </c>
      <c r="AK1309" s="63" t="str">
        <f t="shared" si="304"/>
        <v>Y</v>
      </c>
      <c r="AL1309" s="63" t="str">
        <f t="shared" si="305"/>
        <v>N</v>
      </c>
      <c r="AM1309" s="44" t="str">
        <f t="shared" si="306"/>
        <v>Loss</v>
      </c>
      <c r="AN1309" s="44" t="str">
        <f t="shared" si="307"/>
        <v>Loss</v>
      </c>
      <c r="AO1309" s="44" t="str">
        <f t="shared" si="308"/>
        <v>Win</v>
      </c>
      <c r="AP1309" s="44">
        <f t="shared" si="309"/>
        <v>-50</v>
      </c>
      <c r="AQ1309" s="44">
        <f t="shared" si="310"/>
        <v>-50</v>
      </c>
      <c r="AR1309" s="44">
        <f t="shared" si="311"/>
        <v>27.5</v>
      </c>
      <c r="AS1309" s="99" t="str">
        <f t="shared" si="312"/>
        <v>-</v>
      </c>
      <c r="AT1309" s="99" t="str">
        <f t="shared" si="313"/>
        <v>n/a</v>
      </c>
      <c r="AU1309" s="99" t="str">
        <f t="shared" si="314"/>
        <v>+</v>
      </c>
      <c r="AV1309" s="99" t="str">
        <f t="shared" si="315"/>
        <v>+</v>
      </c>
      <c r="AW1309" s="99" t="str">
        <f t="shared" si="316"/>
        <v>+</v>
      </c>
    </row>
    <row r="1310" spans="1:49" ht="15">
      <c r="A1310" s="56">
        <v>43624</v>
      </c>
      <c r="B1310" s="57" t="s">
        <v>516</v>
      </c>
      <c r="C1310" s="57" t="s">
        <v>3080</v>
      </c>
      <c r="D1310" s="57" t="s">
        <v>3714</v>
      </c>
      <c r="E1310" s="57" t="s">
        <v>1688</v>
      </c>
      <c r="F1310" s="57" t="s">
        <v>3715</v>
      </c>
      <c r="G1310" s="57">
        <v>0</v>
      </c>
      <c r="H1310" s="57">
        <v>2</v>
      </c>
      <c r="I1310" s="57">
        <v>3.3</v>
      </c>
      <c r="J1310" s="57">
        <v>3.4</v>
      </c>
      <c r="K1310" s="57">
        <v>2.0299999999999998</v>
      </c>
      <c r="L1310" s="57">
        <v>1.27</v>
      </c>
      <c r="M1310" s="57">
        <v>20</v>
      </c>
      <c r="N1310" s="57">
        <v>22</v>
      </c>
      <c r="O1310" s="57">
        <v>0</v>
      </c>
      <c r="P1310" s="57">
        <v>10</v>
      </c>
      <c r="Q1310" s="57">
        <v>11</v>
      </c>
      <c r="R1310" s="57">
        <v>0</v>
      </c>
      <c r="S1310" s="57">
        <v>0</v>
      </c>
      <c r="T1310" s="57">
        <v>0</v>
      </c>
      <c r="U1310" s="57">
        <v>30</v>
      </c>
      <c r="V1310" s="57">
        <v>30</v>
      </c>
      <c r="W1310" s="57">
        <v>40</v>
      </c>
      <c r="X1310" s="57">
        <v>36.36</v>
      </c>
      <c r="Y1310" s="57">
        <v>31.82</v>
      </c>
      <c r="Z1310" s="57">
        <v>31.82</v>
      </c>
      <c r="AA1310" s="57">
        <v>30</v>
      </c>
      <c r="AB1310" s="57">
        <v>36.36</v>
      </c>
      <c r="AC1310" s="57">
        <v>12</v>
      </c>
      <c r="AD1310" s="57">
        <v>14</v>
      </c>
      <c r="AE1310" s="57">
        <v>41.67</v>
      </c>
      <c r="AF1310" s="57">
        <v>57.14</v>
      </c>
      <c r="AI1310" s="45">
        <f t="shared" si="302"/>
        <v>-3.09</v>
      </c>
      <c r="AJ1310" s="46">
        <f t="shared" si="303"/>
        <v>3.09</v>
      </c>
      <c r="AK1310" s="63" t="str">
        <f t="shared" si="304"/>
        <v>N</v>
      </c>
      <c r="AL1310" s="63" t="str">
        <f t="shared" si="305"/>
        <v>N</v>
      </c>
      <c r="AM1310" s="44" t="str">
        <f t="shared" si="306"/>
        <v>Loss</v>
      </c>
      <c r="AN1310" s="44" t="str">
        <f t="shared" si="307"/>
        <v>Loss</v>
      </c>
      <c r="AO1310" s="44" t="str">
        <f t="shared" si="308"/>
        <v>Win</v>
      </c>
      <c r="AP1310" s="44">
        <f t="shared" si="309"/>
        <v>-50</v>
      </c>
      <c r="AQ1310" s="44">
        <f t="shared" si="310"/>
        <v>-50</v>
      </c>
      <c r="AR1310" s="44">
        <f t="shared" si="311"/>
        <v>51.499999999999986</v>
      </c>
      <c r="AS1310" s="99" t="str">
        <f t="shared" si="312"/>
        <v>-</v>
      </c>
      <c r="AT1310" s="99" t="str">
        <f t="shared" si="313"/>
        <v>n/a</v>
      </c>
      <c r="AU1310" s="99" t="str">
        <f t="shared" si="314"/>
        <v>-</v>
      </c>
      <c r="AV1310" s="99" t="str">
        <f t="shared" si="315"/>
        <v>-</v>
      </c>
      <c r="AW1310" s="99" t="str">
        <f t="shared" si="316"/>
        <v>-</v>
      </c>
    </row>
    <row r="1311" spans="1:49" ht="15">
      <c r="A1311" s="56">
        <v>43624</v>
      </c>
      <c r="B1311" s="57" t="s">
        <v>453</v>
      </c>
      <c r="C1311" s="57" t="s">
        <v>3675</v>
      </c>
      <c r="D1311" s="57" t="s">
        <v>3716</v>
      </c>
      <c r="E1311" s="57" t="s">
        <v>3717</v>
      </c>
      <c r="F1311" s="57" t="s">
        <v>3718</v>
      </c>
      <c r="G1311" s="57">
        <v>0</v>
      </c>
      <c r="H1311" s="57">
        <v>3</v>
      </c>
      <c r="I1311" s="57">
        <v>13.04</v>
      </c>
      <c r="J1311" s="57">
        <v>6.15</v>
      </c>
      <c r="K1311" s="57">
        <v>1.21</v>
      </c>
      <c r="L1311" s="57">
        <v>11.83</v>
      </c>
      <c r="M1311" s="57">
        <v>24</v>
      </c>
      <c r="N1311" s="57">
        <v>28</v>
      </c>
      <c r="O1311" s="57">
        <v>3</v>
      </c>
      <c r="P1311" s="57">
        <v>11</v>
      </c>
      <c r="Q1311" s="57">
        <v>13</v>
      </c>
      <c r="R1311" s="57">
        <v>0</v>
      </c>
      <c r="S1311" s="57">
        <v>33.33</v>
      </c>
      <c r="T1311" s="57">
        <v>66.67</v>
      </c>
      <c r="U1311" s="57">
        <v>16.670000000000002</v>
      </c>
      <c r="V1311" s="57">
        <v>16.670000000000002</v>
      </c>
      <c r="W1311" s="57">
        <v>66.67</v>
      </c>
      <c r="X1311" s="57">
        <v>78.569999999999993</v>
      </c>
      <c r="Y1311" s="57">
        <v>14.29</v>
      </c>
      <c r="Z1311" s="57">
        <v>7.14</v>
      </c>
      <c r="AA1311" s="57">
        <v>27.27</v>
      </c>
      <c r="AB1311" s="57">
        <v>69.23</v>
      </c>
      <c r="AC1311" s="57">
        <v>3</v>
      </c>
      <c r="AD1311" s="57">
        <v>28</v>
      </c>
      <c r="AE1311" s="57">
        <v>66.67</v>
      </c>
      <c r="AF1311" s="57">
        <v>78.569999999999993</v>
      </c>
      <c r="AI1311" s="45">
        <f t="shared" si="302"/>
        <v>-40.716000000000008</v>
      </c>
      <c r="AJ1311" s="46">
        <f t="shared" si="303"/>
        <v>47.382000000000005</v>
      </c>
      <c r="AK1311" s="63" t="str">
        <f t="shared" si="304"/>
        <v>N</v>
      </c>
      <c r="AL1311" s="63" t="str">
        <f t="shared" si="305"/>
        <v>Y</v>
      </c>
      <c r="AM1311" s="44" t="str">
        <f t="shared" si="306"/>
        <v>Loss</v>
      </c>
      <c r="AN1311" s="44" t="str">
        <f t="shared" si="307"/>
        <v>Loss</v>
      </c>
      <c r="AO1311" s="44" t="str">
        <f t="shared" si="308"/>
        <v>Win</v>
      </c>
      <c r="AP1311" s="44">
        <f t="shared" si="309"/>
        <v>-50</v>
      </c>
      <c r="AQ1311" s="44">
        <f t="shared" si="310"/>
        <v>-50</v>
      </c>
      <c r="AR1311" s="44">
        <f t="shared" si="311"/>
        <v>10.5</v>
      </c>
      <c r="AS1311" s="99" t="str">
        <f t="shared" si="312"/>
        <v>-</v>
      </c>
      <c r="AT1311" s="99" t="str">
        <f t="shared" si="313"/>
        <v>-</v>
      </c>
      <c r="AU1311" s="99" t="str">
        <f t="shared" si="314"/>
        <v>-</v>
      </c>
      <c r="AV1311" s="99" t="str">
        <f t="shared" si="315"/>
        <v>-</v>
      </c>
      <c r="AW1311" s="99" t="str">
        <f t="shared" si="316"/>
        <v>-</v>
      </c>
    </row>
    <row r="1312" spans="1:49" ht="15">
      <c r="A1312" s="56">
        <v>43624</v>
      </c>
      <c r="B1312" s="57" t="s">
        <v>2957</v>
      </c>
      <c r="C1312" s="57" t="s">
        <v>2958</v>
      </c>
      <c r="D1312" s="57" t="s">
        <v>3719</v>
      </c>
      <c r="E1312" s="57" t="s">
        <v>3720</v>
      </c>
      <c r="F1312" s="57" t="s">
        <v>2960</v>
      </c>
      <c r="G1312" s="57">
        <v>1</v>
      </c>
      <c r="H1312" s="57">
        <v>0</v>
      </c>
      <c r="I1312" s="57">
        <v>2.23</v>
      </c>
      <c r="J1312" s="57">
        <v>2.83</v>
      </c>
      <c r="K1312" s="57">
        <v>3.53</v>
      </c>
      <c r="L1312" s="57">
        <v>-1.3</v>
      </c>
      <c r="M1312" s="57">
        <v>30</v>
      </c>
      <c r="N1312" s="57">
        <v>29</v>
      </c>
      <c r="O1312" s="57">
        <v>1</v>
      </c>
      <c r="P1312" s="57">
        <v>16</v>
      </c>
      <c r="Q1312" s="57">
        <v>14</v>
      </c>
      <c r="R1312" s="57">
        <v>0</v>
      </c>
      <c r="S1312" s="57">
        <v>100</v>
      </c>
      <c r="T1312" s="57">
        <v>0</v>
      </c>
      <c r="U1312" s="57">
        <v>23.33</v>
      </c>
      <c r="V1312" s="57">
        <v>50</v>
      </c>
      <c r="W1312" s="57">
        <v>26.67</v>
      </c>
      <c r="X1312" s="57">
        <v>24.14</v>
      </c>
      <c r="Y1312" s="57">
        <v>41.38</v>
      </c>
      <c r="Z1312" s="57">
        <v>34.479999999999997</v>
      </c>
      <c r="AA1312" s="57">
        <v>43.75</v>
      </c>
      <c r="AB1312" s="57">
        <v>21.43</v>
      </c>
      <c r="AC1312" s="57">
        <v>10</v>
      </c>
      <c r="AD1312" s="57">
        <v>12</v>
      </c>
      <c r="AE1312" s="57">
        <v>70</v>
      </c>
      <c r="AF1312" s="57">
        <v>33.33</v>
      </c>
      <c r="AI1312" s="45">
        <f t="shared" si="302"/>
        <v>12.262</v>
      </c>
      <c r="AJ1312" s="46">
        <f t="shared" si="303"/>
        <v>7.738000000000004</v>
      </c>
      <c r="AK1312" s="63" t="str">
        <f t="shared" si="304"/>
        <v>N</v>
      </c>
      <c r="AL1312" s="63" t="str">
        <f t="shared" si="305"/>
        <v>N</v>
      </c>
      <c r="AM1312" s="44" t="str">
        <f t="shared" si="306"/>
        <v>Win</v>
      </c>
      <c r="AN1312" s="44" t="str">
        <f t="shared" si="307"/>
        <v>Loss</v>
      </c>
      <c r="AO1312" s="44" t="str">
        <f t="shared" si="308"/>
        <v>Loss</v>
      </c>
      <c r="AP1312" s="44">
        <f t="shared" si="309"/>
        <v>61.5</v>
      </c>
      <c r="AQ1312" s="44">
        <f t="shared" si="310"/>
        <v>-50</v>
      </c>
      <c r="AR1312" s="44">
        <f t="shared" si="311"/>
        <v>-50</v>
      </c>
      <c r="AS1312" s="99" t="str">
        <f t="shared" si="312"/>
        <v>+</v>
      </c>
      <c r="AT1312" s="99" t="str">
        <f t="shared" si="313"/>
        <v>-</v>
      </c>
      <c r="AU1312" s="99" t="str">
        <f t="shared" si="314"/>
        <v>-</v>
      </c>
      <c r="AV1312" s="99" t="str">
        <f t="shared" si="315"/>
        <v>+</v>
      </c>
      <c r="AW1312" s="99" t="str">
        <f t="shared" si="316"/>
        <v>+</v>
      </c>
    </row>
    <row r="1313" spans="1:49" ht="15">
      <c r="A1313" s="56">
        <v>43624</v>
      </c>
      <c r="B1313" s="57" t="s">
        <v>441</v>
      </c>
      <c r="C1313" s="57" t="s">
        <v>756</v>
      </c>
      <c r="D1313" s="57" t="s">
        <v>3721</v>
      </c>
      <c r="E1313" s="57" t="s">
        <v>2605</v>
      </c>
      <c r="F1313" s="57" t="s">
        <v>1553</v>
      </c>
      <c r="G1313" s="57">
        <v>2</v>
      </c>
      <c r="H1313" s="57">
        <v>0</v>
      </c>
      <c r="I1313" s="57">
        <v>2.87</v>
      </c>
      <c r="J1313" s="57">
        <v>2.91</v>
      </c>
      <c r="K1313" s="57">
        <v>2.4700000000000002</v>
      </c>
      <c r="L1313" s="57">
        <v>0.4</v>
      </c>
      <c r="M1313" s="57">
        <v>19</v>
      </c>
      <c r="N1313" s="57">
        <v>16</v>
      </c>
      <c r="O1313" s="57">
        <v>0</v>
      </c>
      <c r="P1313" s="57">
        <v>10</v>
      </c>
      <c r="Q1313" s="57">
        <v>9</v>
      </c>
      <c r="R1313" s="57">
        <v>0</v>
      </c>
      <c r="S1313" s="57">
        <v>0</v>
      </c>
      <c r="T1313" s="57">
        <v>0</v>
      </c>
      <c r="U1313" s="57">
        <v>47.37</v>
      </c>
      <c r="V1313" s="57">
        <v>15.79</v>
      </c>
      <c r="W1313" s="57">
        <v>36.840000000000003</v>
      </c>
      <c r="X1313" s="57">
        <v>68.75</v>
      </c>
      <c r="Y1313" s="57">
        <v>6.25</v>
      </c>
      <c r="Z1313" s="57">
        <v>25</v>
      </c>
      <c r="AA1313" s="57">
        <v>60</v>
      </c>
      <c r="AB1313" s="57">
        <v>66.67</v>
      </c>
      <c r="AC1313" s="57">
        <v>14</v>
      </c>
      <c r="AD1313" s="57">
        <v>12</v>
      </c>
      <c r="AE1313" s="57">
        <v>50</v>
      </c>
      <c r="AF1313" s="57">
        <v>83.33</v>
      </c>
      <c r="AI1313" s="45">
        <f t="shared" si="302"/>
        <v>-5.6900000000000013</v>
      </c>
      <c r="AJ1313" s="46">
        <f t="shared" si="303"/>
        <v>5.6900000000000013</v>
      </c>
      <c r="AK1313" s="63" t="str">
        <f t="shared" si="304"/>
        <v>N</v>
      </c>
      <c r="AL1313" s="63" t="str">
        <f t="shared" si="305"/>
        <v>Y</v>
      </c>
      <c r="AM1313" s="44" t="str">
        <f t="shared" si="306"/>
        <v>Win</v>
      </c>
      <c r="AN1313" s="44" t="str">
        <f t="shared" si="307"/>
        <v>Loss</v>
      </c>
      <c r="AO1313" s="44" t="str">
        <f t="shared" si="308"/>
        <v>Loss</v>
      </c>
      <c r="AP1313" s="44">
        <f t="shared" si="309"/>
        <v>93.5</v>
      </c>
      <c r="AQ1313" s="44">
        <f t="shared" si="310"/>
        <v>-50</v>
      </c>
      <c r="AR1313" s="44">
        <f t="shared" si="311"/>
        <v>-50</v>
      </c>
      <c r="AS1313" s="99" t="str">
        <f t="shared" si="312"/>
        <v>-</v>
      </c>
      <c r="AT1313" s="99" t="str">
        <f t="shared" si="313"/>
        <v>n/a</v>
      </c>
      <c r="AU1313" s="99" t="str">
        <f t="shared" si="314"/>
        <v>-</v>
      </c>
      <c r="AV1313" s="99" t="str">
        <f t="shared" si="315"/>
        <v>-</v>
      </c>
      <c r="AW1313" s="99" t="str">
        <f t="shared" si="316"/>
        <v>-</v>
      </c>
    </row>
    <row r="1314" spans="1:49" ht="15">
      <c r="A1314" s="56">
        <v>43624</v>
      </c>
      <c r="B1314" s="57" t="s">
        <v>267</v>
      </c>
      <c r="C1314" s="57" t="s">
        <v>413</v>
      </c>
      <c r="D1314" s="57" t="s">
        <v>3722</v>
      </c>
      <c r="E1314" s="57" t="s">
        <v>3723</v>
      </c>
      <c r="F1314" s="57" t="s">
        <v>3724</v>
      </c>
      <c r="G1314" s="57">
        <v>3</v>
      </c>
      <c r="H1314" s="57">
        <v>0</v>
      </c>
      <c r="I1314" s="57">
        <v>1.32</v>
      </c>
      <c r="J1314" s="57">
        <v>5.26</v>
      </c>
      <c r="K1314" s="57">
        <v>8.2200000000000006</v>
      </c>
      <c r="L1314" s="57">
        <v>-6.9</v>
      </c>
      <c r="M1314" s="57">
        <v>11</v>
      </c>
      <c r="N1314" s="57">
        <v>4</v>
      </c>
      <c r="O1314" s="57">
        <v>0</v>
      </c>
      <c r="P1314" s="57">
        <v>5</v>
      </c>
      <c r="Q1314" s="57">
        <v>1</v>
      </c>
      <c r="R1314" s="57">
        <v>0</v>
      </c>
      <c r="S1314" s="57">
        <v>0</v>
      </c>
      <c r="T1314" s="57">
        <v>0</v>
      </c>
      <c r="U1314" s="57">
        <v>90.91</v>
      </c>
      <c r="V1314" s="57">
        <v>0</v>
      </c>
      <c r="W1314" s="57">
        <v>9.09</v>
      </c>
      <c r="X1314" s="57">
        <v>50</v>
      </c>
      <c r="Y1314" s="57">
        <v>0</v>
      </c>
      <c r="Z1314" s="57">
        <v>50</v>
      </c>
      <c r="AA1314" s="57">
        <v>100</v>
      </c>
      <c r="AB1314" s="57">
        <v>100</v>
      </c>
      <c r="AC1314" s="57">
        <v>10</v>
      </c>
      <c r="AD1314" s="57">
        <v>2</v>
      </c>
      <c r="AE1314" s="57">
        <v>100</v>
      </c>
      <c r="AF1314" s="57">
        <v>100</v>
      </c>
      <c r="AI1314" s="45">
        <f t="shared" si="302"/>
        <v>16.363999999999997</v>
      </c>
      <c r="AJ1314" s="46">
        <f t="shared" si="303"/>
        <v>-16.363999999999997</v>
      </c>
      <c r="AK1314" s="63" t="str">
        <f t="shared" si="304"/>
        <v>Y</v>
      </c>
      <c r="AL1314" s="63" t="str">
        <f t="shared" si="305"/>
        <v>Y</v>
      </c>
      <c r="AM1314" s="44" t="str">
        <f t="shared" si="306"/>
        <v>Win</v>
      </c>
      <c r="AN1314" s="44" t="str">
        <f t="shared" si="307"/>
        <v>Loss</v>
      </c>
      <c r="AO1314" s="44" t="str">
        <f t="shared" si="308"/>
        <v>Loss</v>
      </c>
      <c r="AP1314" s="44">
        <f t="shared" si="309"/>
        <v>16</v>
      </c>
      <c r="AQ1314" s="44">
        <f t="shared" si="310"/>
        <v>-50</v>
      </c>
      <c r="AR1314" s="44">
        <f t="shared" si="311"/>
        <v>-50</v>
      </c>
      <c r="AS1314" s="99" t="str">
        <f t="shared" si="312"/>
        <v>+</v>
      </c>
      <c r="AT1314" s="99" t="str">
        <f t="shared" si="313"/>
        <v>n/a</v>
      </c>
      <c r="AU1314" s="99" t="str">
        <f t="shared" si="314"/>
        <v>+</v>
      </c>
      <c r="AV1314" s="99" t="str">
        <f t="shared" si="315"/>
        <v>-</v>
      </c>
      <c r="AW1314" s="99" t="str">
        <f t="shared" si="316"/>
        <v>+</v>
      </c>
    </row>
    <row r="1315" spans="1:49" ht="15">
      <c r="A1315" s="56">
        <v>43624</v>
      </c>
      <c r="B1315" s="57" t="s">
        <v>115</v>
      </c>
      <c r="C1315" s="57" t="s">
        <v>230</v>
      </c>
      <c r="D1315" s="57" t="s">
        <v>3725</v>
      </c>
      <c r="E1315" s="57" t="s">
        <v>2689</v>
      </c>
      <c r="F1315" s="57" t="s">
        <v>1639</v>
      </c>
      <c r="G1315" s="57">
        <v>1</v>
      </c>
      <c r="H1315" s="57">
        <v>0</v>
      </c>
      <c r="I1315" s="57">
        <v>1.55</v>
      </c>
      <c r="J1315" s="57">
        <v>3.75</v>
      </c>
      <c r="K1315" s="57">
        <v>6.55</v>
      </c>
      <c r="L1315" s="57">
        <v>-5</v>
      </c>
      <c r="M1315" s="57">
        <v>58</v>
      </c>
      <c r="N1315" s="57">
        <v>55</v>
      </c>
      <c r="O1315" s="57">
        <v>2</v>
      </c>
      <c r="P1315" s="57">
        <v>28</v>
      </c>
      <c r="Q1315" s="57">
        <v>25</v>
      </c>
      <c r="R1315" s="57">
        <v>100</v>
      </c>
      <c r="S1315" s="57">
        <v>0</v>
      </c>
      <c r="T1315" s="57">
        <v>0</v>
      </c>
      <c r="U1315" s="57">
        <v>62.07</v>
      </c>
      <c r="V1315" s="57">
        <v>27.59</v>
      </c>
      <c r="W1315" s="57">
        <v>10.34</v>
      </c>
      <c r="X1315" s="57">
        <v>47.27</v>
      </c>
      <c r="Y1315" s="57">
        <v>20</v>
      </c>
      <c r="Z1315" s="57">
        <v>32.729999999999997</v>
      </c>
      <c r="AA1315" s="57">
        <v>78.569999999999993</v>
      </c>
      <c r="AB1315" s="57">
        <v>16</v>
      </c>
      <c r="AC1315" s="57">
        <v>53</v>
      </c>
      <c r="AD1315" s="57">
        <v>36</v>
      </c>
      <c r="AE1315" s="57">
        <v>64.150000000000006</v>
      </c>
      <c r="AF1315" s="57">
        <v>69.44</v>
      </c>
      <c r="AI1315" s="45">
        <f t="shared" si="302"/>
        <v>38.197000000000003</v>
      </c>
      <c r="AJ1315" s="46">
        <f t="shared" si="303"/>
        <v>-38.197000000000003</v>
      </c>
      <c r="AK1315" s="63" t="str">
        <f t="shared" si="304"/>
        <v>N</v>
      </c>
      <c r="AL1315" s="63" t="str">
        <f t="shared" si="305"/>
        <v>N</v>
      </c>
      <c r="AM1315" s="44" t="str">
        <f t="shared" si="306"/>
        <v>Win</v>
      </c>
      <c r="AN1315" s="44" t="str">
        <f t="shared" si="307"/>
        <v>Loss</v>
      </c>
      <c r="AO1315" s="44" t="str">
        <f t="shared" si="308"/>
        <v>Loss</v>
      </c>
      <c r="AP1315" s="44">
        <f t="shared" si="309"/>
        <v>27.5</v>
      </c>
      <c r="AQ1315" s="44">
        <f t="shared" si="310"/>
        <v>-50</v>
      </c>
      <c r="AR1315" s="44">
        <f t="shared" si="311"/>
        <v>-50</v>
      </c>
      <c r="AS1315" s="99" t="str">
        <f t="shared" si="312"/>
        <v>+</v>
      </c>
      <c r="AT1315" s="99" t="str">
        <f t="shared" si="313"/>
        <v>+</v>
      </c>
      <c r="AU1315" s="99" t="str">
        <f t="shared" si="314"/>
        <v>+</v>
      </c>
      <c r="AV1315" s="99" t="str">
        <f t="shared" si="315"/>
        <v>+</v>
      </c>
      <c r="AW1315" s="99" t="str">
        <f t="shared" si="316"/>
        <v>+</v>
      </c>
    </row>
    <row r="1316" spans="1:49" ht="15">
      <c r="A1316" s="56">
        <v>43624</v>
      </c>
      <c r="B1316" s="57" t="s">
        <v>115</v>
      </c>
      <c r="C1316" s="57" t="s">
        <v>218</v>
      </c>
      <c r="D1316" s="57" t="s">
        <v>3726</v>
      </c>
      <c r="E1316" s="57" t="s">
        <v>2637</v>
      </c>
      <c r="F1316" s="57" t="s">
        <v>2639</v>
      </c>
      <c r="G1316" s="57">
        <v>1</v>
      </c>
      <c r="H1316" s="57">
        <v>1</v>
      </c>
      <c r="I1316" s="57">
        <v>2.4500000000000002</v>
      </c>
      <c r="J1316" s="57">
        <v>2.89</v>
      </c>
      <c r="K1316" s="57">
        <v>3.13</v>
      </c>
      <c r="L1316" s="57">
        <v>-0.68</v>
      </c>
      <c r="M1316" s="57">
        <v>70</v>
      </c>
      <c r="N1316" s="57">
        <v>65</v>
      </c>
      <c r="O1316" s="57">
        <v>2</v>
      </c>
      <c r="P1316" s="57">
        <v>34</v>
      </c>
      <c r="Q1316" s="57">
        <v>33</v>
      </c>
      <c r="R1316" s="57">
        <v>50</v>
      </c>
      <c r="S1316" s="57">
        <v>50</v>
      </c>
      <c r="T1316" s="57">
        <v>0</v>
      </c>
      <c r="U1316" s="57">
        <v>31.43</v>
      </c>
      <c r="V1316" s="57">
        <v>27.14</v>
      </c>
      <c r="W1316" s="57">
        <v>41.43</v>
      </c>
      <c r="X1316" s="57">
        <v>35.380000000000003</v>
      </c>
      <c r="Y1316" s="57">
        <v>36.92</v>
      </c>
      <c r="Z1316" s="57">
        <v>27.69</v>
      </c>
      <c r="AA1316" s="57">
        <v>38.24</v>
      </c>
      <c r="AB1316" s="57">
        <v>30.3</v>
      </c>
      <c r="AC1316" s="57">
        <v>35</v>
      </c>
      <c r="AD1316" s="57">
        <v>46</v>
      </c>
      <c r="AE1316" s="57">
        <v>42.86</v>
      </c>
      <c r="AF1316" s="57">
        <v>39.130000000000003</v>
      </c>
      <c r="AI1316" s="45">
        <f t="shared" si="302"/>
        <v>15.483999999999998</v>
      </c>
      <c r="AJ1316" s="46">
        <f t="shared" si="303"/>
        <v>-5.484</v>
      </c>
      <c r="AK1316" s="63" t="str">
        <f t="shared" si="304"/>
        <v>N</v>
      </c>
      <c r="AL1316" s="63" t="str">
        <f t="shared" si="305"/>
        <v>N</v>
      </c>
      <c r="AM1316" s="44" t="str">
        <f t="shared" si="306"/>
        <v>Loss</v>
      </c>
      <c r="AN1316" s="44" t="str">
        <f t="shared" si="307"/>
        <v>Win</v>
      </c>
      <c r="AO1316" s="44" t="str">
        <f t="shared" si="308"/>
        <v>Loss</v>
      </c>
      <c r="AP1316" s="44">
        <f t="shared" si="309"/>
        <v>-50</v>
      </c>
      <c r="AQ1316" s="44">
        <f t="shared" si="310"/>
        <v>94.5</v>
      </c>
      <c r="AR1316" s="44">
        <f t="shared" si="311"/>
        <v>-50</v>
      </c>
      <c r="AS1316" s="99" t="str">
        <f t="shared" si="312"/>
        <v>+</v>
      </c>
      <c r="AT1316" s="99" t="str">
        <f t="shared" si="313"/>
        <v>+</v>
      </c>
      <c r="AU1316" s="99" t="str">
        <f t="shared" si="314"/>
        <v>-</v>
      </c>
      <c r="AV1316" s="99" t="str">
        <f t="shared" si="315"/>
        <v>+</v>
      </c>
      <c r="AW1316" s="99" t="str">
        <f t="shared" si="316"/>
        <v>+</v>
      </c>
    </row>
    <row r="1317" spans="1:49" ht="15">
      <c r="A1317" s="56">
        <v>43624</v>
      </c>
      <c r="B1317" s="57" t="s">
        <v>115</v>
      </c>
      <c r="C1317" s="57" t="s">
        <v>218</v>
      </c>
      <c r="D1317" s="57" t="s">
        <v>3727</v>
      </c>
      <c r="E1317" s="57" t="s">
        <v>3728</v>
      </c>
      <c r="F1317" s="57" t="s">
        <v>3729</v>
      </c>
      <c r="G1317" s="57">
        <v>1</v>
      </c>
      <c r="H1317" s="57">
        <v>0</v>
      </c>
      <c r="I1317" s="57">
        <v>2.44</v>
      </c>
      <c r="J1317" s="57">
        <v>2.82</v>
      </c>
      <c r="K1317" s="57">
        <v>3.24</v>
      </c>
      <c r="L1317" s="57">
        <v>-0.8</v>
      </c>
      <c r="M1317" s="57">
        <v>60</v>
      </c>
      <c r="N1317" s="57">
        <v>41</v>
      </c>
      <c r="O1317" s="57">
        <v>0</v>
      </c>
      <c r="P1317" s="57">
        <v>29</v>
      </c>
      <c r="Q1317" s="57">
        <v>21</v>
      </c>
      <c r="R1317" s="57">
        <v>0</v>
      </c>
      <c r="S1317" s="57">
        <v>0</v>
      </c>
      <c r="T1317" s="57">
        <v>0</v>
      </c>
      <c r="U1317" s="57">
        <v>30</v>
      </c>
      <c r="V1317" s="57">
        <v>30</v>
      </c>
      <c r="W1317" s="57">
        <v>40</v>
      </c>
      <c r="X1317" s="57">
        <v>46.34</v>
      </c>
      <c r="Y1317" s="57">
        <v>29.27</v>
      </c>
      <c r="Z1317" s="57">
        <v>24.39</v>
      </c>
      <c r="AA1317" s="57">
        <v>34.479999999999997</v>
      </c>
      <c r="AB1317" s="57">
        <v>33.33</v>
      </c>
      <c r="AC1317" s="57">
        <v>27</v>
      </c>
      <c r="AD1317" s="57">
        <v>26</v>
      </c>
      <c r="AE1317" s="57">
        <v>37.04</v>
      </c>
      <c r="AF1317" s="57">
        <v>53.85</v>
      </c>
      <c r="AI1317" s="45">
        <f t="shared" si="302"/>
        <v>-6.3170000000000002</v>
      </c>
      <c r="AJ1317" s="46">
        <f t="shared" si="303"/>
        <v>6.3170000000000002</v>
      </c>
      <c r="AK1317" s="63" t="str">
        <f t="shared" si="304"/>
        <v>N</v>
      </c>
      <c r="AL1317" s="63" t="str">
        <f t="shared" si="305"/>
        <v>N</v>
      </c>
      <c r="AM1317" s="44" t="str">
        <f t="shared" si="306"/>
        <v>Win</v>
      </c>
      <c r="AN1317" s="44" t="str">
        <f t="shared" si="307"/>
        <v>Loss</v>
      </c>
      <c r="AO1317" s="44" t="str">
        <f t="shared" si="308"/>
        <v>Loss</v>
      </c>
      <c r="AP1317" s="44">
        <f t="shared" si="309"/>
        <v>72</v>
      </c>
      <c r="AQ1317" s="44">
        <f t="shared" si="310"/>
        <v>-50</v>
      </c>
      <c r="AR1317" s="44">
        <f t="shared" si="311"/>
        <v>-50</v>
      </c>
      <c r="AS1317" s="99" t="str">
        <f t="shared" si="312"/>
        <v>+</v>
      </c>
      <c r="AT1317" s="99" t="str">
        <f t="shared" si="313"/>
        <v>n/a</v>
      </c>
      <c r="AU1317" s="99" t="str">
        <f t="shared" si="314"/>
        <v>-</v>
      </c>
      <c r="AV1317" s="99" t="str">
        <f t="shared" si="315"/>
        <v>+</v>
      </c>
      <c r="AW1317" s="99" t="str">
        <f t="shared" si="316"/>
        <v>-</v>
      </c>
    </row>
    <row r="1318" spans="1:49" ht="15">
      <c r="A1318" s="56">
        <v>43624</v>
      </c>
      <c r="B1318" s="57" t="s">
        <v>516</v>
      </c>
      <c r="C1318" s="57" t="s">
        <v>3080</v>
      </c>
      <c r="D1318" s="57" t="s">
        <v>3730</v>
      </c>
      <c r="E1318" s="57" t="s">
        <v>2642</v>
      </c>
      <c r="F1318" s="57" t="s">
        <v>3731</v>
      </c>
      <c r="G1318" s="57">
        <v>0</v>
      </c>
      <c r="H1318" s="57">
        <v>2</v>
      </c>
      <c r="I1318" s="57">
        <v>4.93</v>
      </c>
      <c r="J1318" s="57">
        <v>3.88</v>
      </c>
      <c r="K1318" s="57">
        <v>1.61</v>
      </c>
      <c r="L1318" s="57">
        <v>3.32</v>
      </c>
      <c r="M1318" s="57">
        <v>20</v>
      </c>
      <c r="N1318" s="57">
        <v>18</v>
      </c>
      <c r="O1318" s="57">
        <v>2</v>
      </c>
      <c r="P1318" s="57">
        <v>10</v>
      </c>
      <c r="Q1318" s="57">
        <v>9</v>
      </c>
      <c r="R1318" s="57">
        <v>0</v>
      </c>
      <c r="S1318" s="57">
        <v>50</v>
      </c>
      <c r="T1318" s="57">
        <v>50</v>
      </c>
      <c r="U1318" s="57">
        <v>30</v>
      </c>
      <c r="V1318" s="57">
        <v>40</v>
      </c>
      <c r="W1318" s="57">
        <v>30</v>
      </c>
      <c r="X1318" s="57">
        <v>38.89</v>
      </c>
      <c r="Y1318" s="57">
        <v>38.89</v>
      </c>
      <c r="Z1318" s="57">
        <v>22.22</v>
      </c>
      <c r="AA1318" s="57">
        <v>30</v>
      </c>
      <c r="AB1318" s="57">
        <v>11.11</v>
      </c>
      <c r="AC1318" s="57">
        <v>10</v>
      </c>
      <c r="AD1318" s="57">
        <v>11</v>
      </c>
      <c r="AE1318" s="57">
        <v>50</v>
      </c>
      <c r="AF1318" s="57">
        <v>54.55</v>
      </c>
      <c r="AI1318" s="45">
        <f t="shared" si="302"/>
        <v>-13.223000000000003</v>
      </c>
      <c r="AJ1318" s="46">
        <f t="shared" si="303"/>
        <v>23.222999999999999</v>
      </c>
      <c r="AK1318" s="63" t="str">
        <f t="shared" si="304"/>
        <v>N</v>
      </c>
      <c r="AL1318" s="63" t="str">
        <f t="shared" si="305"/>
        <v>N</v>
      </c>
      <c r="AM1318" s="44" t="str">
        <f t="shared" si="306"/>
        <v>Loss</v>
      </c>
      <c r="AN1318" s="44" t="str">
        <f t="shared" si="307"/>
        <v>Loss</v>
      </c>
      <c r="AO1318" s="44" t="str">
        <f t="shared" si="308"/>
        <v>Win</v>
      </c>
      <c r="AP1318" s="44">
        <f t="shared" si="309"/>
        <v>-50</v>
      </c>
      <c r="AQ1318" s="44">
        <f t="shared" si="310"/>
        <v>-50</v>
      </c>
      <c r="AR1318" s="44">
        <f t="shared" si="311"/>
        <v>30.5</v>
      </c>
      <c r="AS1318" s="99" t="str">
        <f t="shared" si="312"/>
        <v>-</v>
      </c>
      <c r="AT1318" s="99" t="str">
        <f t="shared" si="313"/>
        <v>-</v>
      </c>
      <c r="AU1318" s="99" t="str">
        <f t="shared" si="314"/>
        <v>-</v>
      </c>
      <c r="AV1318" s="99" t="str">
        <f t="shared" si="315"/>
        <v>+</v>
      </c>
      <c r="AW1318" s="99" t="str">
        <f t="shared" si="316"/>
        <v>-</v>
      </c>
    </row>
    <row r="1319" spans="1:49" ht="15">
      <c r="A1319" s="56">
        <v>43624</v>
      </c>
      <c r="B1319" s="57" t="s">
        <v>516</v>
      </c>
      <c r="C1319" s="57" t="s">
        <v>3080</v>
      </c>
      <c r="D1319" s="57" t="s">
        <v>3732</v>
      </c>
      <c r="E1319" s="57" t="s">
        <v>1664</v>
      </c>
      <c r="F1319" s="57" t="s">
        <v>3733</v>
      </c>
      <c r="G1319" s="57">
        <v>0</v>
      </c>
      <c r="H1319" s="57">
        <v>0</v>
      </c>
      <c r="I1319" s="57">
        <v>3.07</v>
      </c>
      <c r="J1319" s="57">
        <v>3.27</v>
      </c>
      <c r="K1319" s="57">
        <v>2.2200000000000002</v>
      </c>
      <c r="L1319" s="57">
        <v>0.85</v>
      </c>
      <c r="M1319" s="57">
        <v>18</v>
      </c>
      <c r="N1319" s="57">
        <v>17</v>
      </c>
      <c r="O1319" s="57">
        <v>0</v>
      </c>
      <c r="P1319" s="57">
        <v>8</v>
      </c>
      <c r="Q1319" s="57">
        <v>8</v>
      </c>
      <c r="R1319" s="57">
        <v>0</v>
      </c>
      <c r="S1319" s="57">
        <v>0</v>
      </c>
      <c r="T1319" s="57">
        <v>0</v>
      </c>
      <c r="U1319" s="57">
        <v>22.22</v>
      </c>
      <c r="V1319" s="57">
        <v>44.44</v>
      </c>
      <c r="W1319" s="57">
        <v>33.33</v>
      </c>
      <c r="X1319" s="57">
        <v>52.94</v>
      </c>
      <c r="Y1319" s="57">
        <v>5.88</v>
      </c>
      <c r="Z1319" s="57">
        <v>41.18</v>
      </c>
      <c r="AA1319" s="57">
        <v>25</v>
      </c>
      <c r="AB1319" s="57">
        <v>50</v>
      </c>
      <c r="AC1319" s="57">
        <v>8</v>
      </c>
      <c r="AD1319" s="57">
        <v>10</v>
      </c>
      <c r="AE1319" s="57">
        <v>25</v>
      </c>
      <c r="AF1319" s="57">
        <v>50</v>
      </c>
      <c r="AI1319" s="45">
        <f t="shared" si="302"/>
        <v>-0.71799999999999997</v>
      </c>
      <c r="AJ1319" s="46">
        <f t="shared" si="303"/>
        <v>0.71799999999999997</v>
      </c>
      <c r="AK1319" s="63" t="str">
        <f t="shared" si="304"/>
        <v>N</v>
      </c>
      <c r="AL1319" s="63" t="str">
        <f t="shared" si="305"/>
        <v>N</v>
      </c>
      <c r="AM1319" s="44" t="str">
        <f t="shared" si="306"/>
        <v>Loss</v>
      </c>
      <c r="AN1319" s="44" t="str">
        <f t="shared" si="307"/>
        <v>Win</v>
      </c>
      <c r="AO1319" s="44" t="str">
        <f t="shared" si="308"/>
        <v>Loss</v>
      </c>
      <c r="AP1319" s="44">
        <f t="shared" si="309"/>
        <v>-50</v>
      </c>
      <c r="AQ1319" s="44">
        <f t="shared" si="310"/>
        <v>113.5</v>
      </c>
      <c r="AR1319" s="44">
        <f t="shared" si="311"/>
        <v>-50</v>
      </c>
      <c r="AS1319" s="99" t="str">
        <f t="shared" si="312"/>
        <v>-</v>
      </c>
      <c r="AT1319" s="99" t="str">
        <f t="shared" si="313"/>
        <v>n/a</v>
      </c>
      <c r="AU1319" s="99" t="str">
        <f t="shared" si="314"/>
        <v>-</v>
      </c>
      <c r="AV1319" s="99" t="str">
        <f t="shared" si="315"/>
        <v>-</v>
      </c>
      <c r="AW1319" s="99" t="str">
        <f t="shared" si="316"/>
        <v>-</v>
      </c>
    </row>
    <row r="1320" spans="1:49" ht="15">
      <c r="A1320" s="56">
        <v>43624</v>
      </c>
      <c r="B1320" s="57" t="s">
        <v>222</v>
      </c>
      <c r="C1320" s="57" t="s">
        <v>494</v>
      </c>
      <c r="D1320" s="57" t="s">
        <v>3734</v>
      </c>
      <c r="E1320" s="57" t="s">
        <v>584</v>
      </c>
      <c r="F1320" s="57" t="s">
        <v>580</v>
      </c>
      <c r="G1320" s="57">
        <v>2</v>
      </c>
      <c r="H1320" s="57">
        <v>2</v>
      </c>
      <c r="I1320" s="57">
        <v>1.87</v>
      </c>
      <c r="J1320" s="57">
        <v>3.83</v>
      </c>
      <c r="K1320" s="57">
        <v>3.82</v>
      </c>
      <c r="L1320" s="57">
        <v>-1.95</v>
      </c>
      <c r="M1320" s="57">
        <v>15</v>
      </c>
      <c r="N1320" s="57">
        <v>17</v>
      </c>
      <c r="O1320" s="57">
        <v>1</v>
      </c>
      <c r="P1320" s="57">
        <v>7</v>
      </c>
      <c r="Q1320" s="57">
        <v>9</v>
      </c>
      <c r="R1320" s="57">
        <v>0</v>
      </c>
      <c r="S1320" s="57">
        <v>100</v>
      </c>
      <c r="T1320" s="57">
        <v>0</v>
      </c>
      <c r="U1320" s="57">
        <v>33.33</v>
      </c>
      <c r="V1320" s="57">
        <v>20</v>
      </c>
      <c r="W1320" s="57">
        <v>46.67</v>
      </c>
      <c r="X1320" s="57">
        <v>41.18</v>
      </c>
      <c r="Y1320" s="57">
        <v>17.649999999999999</v>
      </c>
      <c r="Z1320" s="57">
        <v>41.18</v>
      </c>
      <c r="AA1320" s="57">
        <v>57.14</v>
      </c>
      <c r="AB1320" s="57">
        <v>33.33</v>
      </c>
      <c r="AC1320" s="57">
        <v>4</v>
      </c>
      <c r="AD1320" s="57">
        <v>8</v>
      </c>
      <c r="AE1320" s="57">
        <v>50</v>
      </c>
      <c r="AF1320" s="57">
        <v>62.5</v>
      </c>
      <c r="AI1320" s="45">
        <f t="shared" si="302"/>
        <v>7.5669999999999993</v>
      </c>
      <c r="AJ1320" s="46">
        <f t="shared" si="303"/>
        <v>12.433000000000003</v>
      </c>
      <c r="AK1320" s="63" t="str">
        <f t="shared" si="304"/>
        <v>N</v>
      </c>
      <c r="AL1320" s="63" t="str">
        <f t="shared" si="305"/>
        <v>N</v>
      </c>
      <c r="AM1320" s="44" t="str">
        <f t="shared" si="306"/>
        <v>Loss</v>
      </c>
      <c r="AN1320" s="44" t="str">
        <f t="shared" si="307"/>
        <v>Win</v>
      </c>
      <c r="AO1320" s="44" t="str">
        <f t="shared" si="308"/>
        <v>Loss</v>
      </c>
      <c r="AP1320" s="44">
        <f t="shared" si="309"/>
        <v>-50</v>
      </c>
      <c r="AQ1320" s="44">
        <f t="shared" si="310"/>
        <v>141.5</v>
      </c>
      <c r="AR1320" s="44">
        <f t="shared" si="311"/>
        <v>-50</v>
      </c>
      <c r="AS1320" s="99" t="str">
        <f t="shared" si="312"/>
        <v>+</v>
      </c>
      <c r="AT1320" s="99" t="str">
        <f t="shared" si="313"/>
        <v>-</v>
      </c>
      <c r="AU1320" s="99" t="str">
        <f t="shared" si="314"/>
        <v>-</v>
      </c>
      <c r="AV1320" s="99" t="str">
        <f t="shared" si="315"/>
        <v>+</v>
      </c>
      <c r="AW1320" s="99" t="str">
        <f t="shared" si="316"/>
        <v>+</v>
      </c>
    </row>
    <row r="1321" spans="1:49" ht="15">
      <c r="A1321" s="56">
        <v>43624</v>
      </c>
      <c r="B1321" s="57" t="s">
        <v>256</v>
      </c>
      <c r="C1321" s="57" t="s">
        <v>3735</v>
      </c>
      <c r="D1321" s="57" t="s">
        <v>3736</v>
      </c>
      <c r="E1321" s="57" t="s">
        <v>3737</v>
      </c>
      <c r="F1321" s="57" t="s">
        <v>3738</v>
      </c>
      <c r="G1321" s="57">
        <v>3</v>
      </c>
      <c r="H1321" s="57">
        <v>1</v>
      </c>
      <c r="I1321" s="57">
        <v>1.99</v>
      </c>
      <c r="J1321" s="57">
        <v>3.27</v>
      </c>
      <c r="K1321" s="57">
        <v>3.31</v>
      </c>
      <c r="L1321" s="57">
        <v>-1.32</v>
      </c>
      <c r="M1321" s="57">
        <v>4</v>
      </c>
      <c r="N1321" s="57">
        <v>6</v>
      </c>
      <c r="O1321" s="57">
        <v>0</v>
      </c>
      <c r="P1321" s="57">
        <v>2</v>
      </c>
      <c r="Q1321" s="57">
        <v>3</v>
      </c>
      <c r="R1321" s="57">
        <v>0</v>
      </c>
      <c r="S1321" s="57">
        <v>0</v>
      </c>
      <c r="T1321" s="57">
        <v>0</v>
      </c>
      <c r="U1321" s="57">
        <v>50</v>
      </c>
      <c r="V1321" s="57">
        <v>25</v>
      </c>
      <c r="W1321" s="57">
        <v>25</v>
      </c>
      <c r="X1321" s="57">
        <v>50</v>
      </c>
      <c r="Y1321" s="57">
        <v>33.33</v>
      </c>
      <c r="Z1321" s="57">
        <v>16.670000000000002</v>
      </c>
      <c r="AA1321" s="57">
        <v>50</v>
      </c>
      <c r="AB1321" s="57">
        <v>66.67</v>
      </c>
      <c r="AC1321" s="57">
        <v>0</v>
      </c>
      <c r="AD1321" s="57">
        <v>2</v>
      </c>
      <c r="AE1321" s="57">
        <v>0</v>
      </c>
      <c r="AF1321" s="57">
        <v>50</v>
      </c>
      <c r="AI1321" s="45">
        <f t="shared" si="302"/>
        <v>-2.4989999999999997</v>
      </c>
      <c r="AJ1321" s="46">
        <f t="shared" si="303"/>
        <v>2.4989999999999997</v>
      </c>
      <c r="AK1321" s="63" t="str">
        <f t="shared" si="304"/>
        <v>N</v>
      </c>
      <c r="AL1321" s="63" t="str">
        <f t="shared" si="305"/>
        <v>N</v>
      </c>
      <c r="AM1321" s="44" t="str">
        <f t="shared" si="306"/>
        <v>Win</v>
      </c>
      <c r="AN1321" s="44" t="str">
        <f t="shared" si="307"/>
        <v>Loss</v>
      </c>
      <c r="AO1321" s="44" t="str">
        <f t="shared" si="308"/>
        <v>Loss</v>
      </c>
      <c r="AP1321" s="44">
        <f t="shared" si="309"/>
        <v>49.5</v>
      </c>
      <c r="AQ1321" s="44">
        <f t="shared" si="310"/>
        <v>-50</v>
      </c>
      <c r="AR1321" s="44">
        <f t="shared" si="311"/>
        <v>-50</v>
      </c>
      <c r="AS1321" s="99" t="str">
        <f t="shared" si="312"/>
        <v>+</v>
      </c>
      <c r="AT1321" s="99" t="str">
        <f t="shared" si="313"/>
        <v>n/a</v>
      </c>
      <c r="AU1321" s="99" t="str">
        <f t="shared" si="314"/>
        <v>-</v>
      </c>
      <c r="AV1321" s="99" t="str">
        <f t="shared" si="315"/>
        <v>-</v>
      </c>
      <c r="AW1321" s="99" t="str">
        <f t="shared" si="316"/>
        <v>-</v>
      </c>
    </row>
    <row r="1322" spans="1:49" ht="15">
      <c r="A1322" s="56">
        <v>43624</v>
      </c>
      <c r="B1322" s="57" t="s">
        <v>115</v>
      </c>
      <c r="C1322" s="57" t="s">
        <v>116</v>
      </c>
      <c r="D1322" s="57" t="s">
        <v>3739</v>
      </c>
      <c r="E1322" s="57" t="s">
        <v>2850</v>
      </c>
      <c r="F1322" s="57" t="s">
        <v>2624</v>
      </c>
      <c r="G1322" s="57">
        <v>2</v>
      </c>
      <c r="H1322" s="57">
        <v>1</v>
      </c>
      <c r="I1322" s="57">
        <v>1.84</v>
      </c>
      <c r="J1322" s="57">
        <v>3.17</v>
      </c>
      <c r="K1322" s="57">
        <v>4.4800000000000004</v>
      </c>
      <c r="L1322" s="57">
        <v>-2.64</v>
      </c>
      <c r="M1322" s="57">
        <v>34</v>
      </c>
      <c r="N1322" s="57">
        <v>35</v>
      </c>
      <c r="O1322" s="57">
        <v>0</v>
      </c>
      <c r="P1322" s="57">
        <v>18</v>
      </c>
      <c r="Q1322" s="57">
        <v>17</v>
      </c>
      <c r="R1322" s="57">
        <v>0</v>
      </c>
      <c r="S1322" s="57">
        <v>0</v>
      </c>
      <c r="T1322" s="57">
        <v>0</v>
      </c>
      <c r="U1322" s="57">
        <v>41.18</v>
      </c>
      <c r="V1322" s="57">
        <v>29.41</v>
      </c>
      <c r="W1322" s="57">
        <v>29.41</v>
      </c>
      <c r="X1322" s="57">
        <v>37.14</v>
      </c>
      <c r="Y1322" s="57">
        <v>22.86</v>
      </c>
      <c r="Z1322" s="57">
        <v>40</v>
      </c>
      <c r="AA1322" s="57">
        <v>44.44</v>
      </c>
      <c r="AB1322" s="57">
        <v>17.649999999999999</v>
      </c>
      <c r="AC1322" s="57">
        <v>21</v>
      </c>
      <c r="AD1322" s="57">
        <v>16</v>
      </c>
      <c r="AE1322" s="57">
        <v>47.62</v>
      </c>
      <c r="AF1322" s="57">
        <v>56.25</v>
      </c>
      <c r="AI1322" s="45">
        <f t="shared" si="302"/>
        <v>3.5809999999999995</v>
      </c>
      <c r="AJ1322" s="46">
        <f t="shared" si="303"/>
        <v>-3.5809999999999995</v>
      </c>
      <c r="AK1322" s="63" t="str">
        <f t="shared" si="304"/>
        <v>N</v>
      </c>
      <c r="AL1322" s="63" t="str">
        <f t="shared" si="305"/>
        <v>N</v>
      </c>
      <c r="AM1322" s="44" t="str">
        <f t="shared" si="306"/>
        <v>Win</v>
      </c>
      <c r="AN1322" s="44" t="str">
        <f t="shared" si="307"/>
        <v>Loss</v>
      </c>
      <c r="AO1322" s="44" t="str">
        <f t="shared" si="308"/>
        <v>Loss</v>
      </c>
      <c r="AP1322" s="44">
        <f t="shared" si="309"/>
        <v>42</v>
      </c>
      <c r="AQ1322" s="44">
        <f t="shared" si="310"/>
        <v>-50</v>
      </c>
      <c r="AR1322" s="44">
        <f t="shared" si="311"/>
        <v>-50</v>
      </c>
      <c r="AS1322" s="99" t="str">
        <f t="shared" si="312"/>
        <v>+</v>
      </c>
      <c r="AT1322" s="99" t="str">
        <f t="shared" si="313"/>
        <v>n/a</v>
      </c>
      <c r="AU1322" s="99" t="str">
        <f t="shared" si="314"/>
        <v>+</v>
      </c>
      <c r="AV1322" s="99" t="str">
        <f t="shared" si="315"/>
        <v>+</v>
      </c>
      <c r="AW1322" s="99" t="str">
        <f t="shared" si="316"/>
        <v>+</v>
      </c>
    </row>
    <row r="1323" spans="1:49" ht="15">
      <c r="A1323" s="56">
        <v>43624</v>
      </c>
      <c r="B1323" s="57" t="s">
        <v>217</v>
      </c>
      <c r="C1323" s="57" t="s">
        <v>218</v>
      </c>
      <c r="D1323" s="57" t="s">
        <v>3740</v>
      </c>
      <c r="E1323" s="57" t="s">
        <v>3741</v>
      </c>
      <c r="F1323" s="57" t="s">
        <v>3742</v>
      </c>
      <c r="G1323" s="57">
        <v>5</v>
      </c>
      <c r="H1323" s="57">
        <v>0</v>
      </c>
      <c r="I1323" s="57">
        <v>1.19</v>
      </c>
      <c r="J1323" s="57">
        <v>5.44</v>
      </c>
      <c r="K1323" s="57">
        <v>12.8</v>
      </c>
      <c r="L1323" s="57">
        <v>-11.61</v>
      </c>
      <c r="M1323" s="57">
        <v>0</v>
      </c>
      <c r="N1323" s="57">
        <v>0</v>
      </c>
      <c r="O1323" s="57">
        <v>0</v>
      </c>
      <c r="P1323" s="57">
        <v>0</v>
      </c>
      <c r="Q1323" s="57">
        <v>0</v>
      </c>
      <c r="R1323" s="57">
        <v>0</v>
      </c>
      <c r="S1323" s="57">
        <v>0</v>
      </c>
      <c r="T1323" s="57">
        <v>0</v>
      </c>
      <c r="U1323" s="57">
        <v>0</v>
      </c>
      <c r="V1323" s="57">
        <v>0</v>
      </c>
      <c r="W1323" s="57">
        <v>0</v>
      </c>
      <c r="X1323" s="57">
        <v>0</v>
      </c>
      <c r="Y1323" s="57">
        <v>0</v>
      </c>
      <c r="Z1323" s="57">
        <v>0</v>
      </c>
      <c r="AA1323" s="57">
        <v>0</v>
      </c>
      <c r="AB1323" s="57">
        <v>0</v>
      </c>
      <c r="AC1323" s="57">
        <v>0</v>
      </c>
      <c r="AD1323" s="57">
        <v>0</v>
      </c>
      <c r="AE1323" s="57">
        <v>0</v>
      </c>
      <c r="AF1323" s="57">
        <v>0</v>
      </c>
      <c r="AI1323" s="45">
        <f t="shared" si="302"/>
        <v>0</v>
      </c>
      <c r="AJ1323" s="46">
        <f t="shared" si="303"/>
        <v>0</v>
      </c>
      <c r="AK1323" s="63" t="str">
        <f t="shared" si="304"/>
        <v>N</v>
      </c>
      <c r="AL1323" s="63" t="str">
        <f t="shared" si="305"/>
        <v>N</v>
      </c>
      <c r="AM1323" s="44" t="str">
        <f t="shared" si="306"/>
        <v>Win</v>
      </c>
      <c r="AN1323" s="44" t="str">
        <f t="shared" si="307"/>
        <v>Loss</v>
      </c>
      <c r="AO1323" s="44" t="str">
        <f t="shared" si="308"/>
        <v>Loss</v>
      </c>
      <c r="AP1323" s="44">
        <f t="shared" si="309"/>
        <v>9.5</v>
      </c>
      <c r="AQ1323" s="44">
        <f t="shared" si="310"/>
        <v>-50</v>
      </c>
      <c r="AR1323" s="44">
        <f t="shared" si="311"/>
        <v>-50</v>
      </c>
      <c r="AS1323" s="99" t="str">
        <f t="shared" si="312"/>
        <v>+</v>
      </c>
      <c r="AT1323" s="99" t="str">
        <f t="shared" si="313"/>
        <v>n/a</v>
      </c>
      <c r="AU1323" s="99" t="str">
        <f t="shared" si="314"/>
        <v>-</v>
      </c>
      <c r="AV1323" s="99" t="str">
        <f t="shared" si="315"/>
        <v>-</v>
      </c>
      <c r="AW1323" s="99" t="str">
        <f t="shared" si="316"/>
        <v>-</v>
      </c>
    </row>
    <row r="1324" spans="1:49" ht="15">
      <c r="A1324" s="56">
        <v>43624</v>
      </c>
      <c r="B1324" s="57" t="s">
        <v>217</v>
      </c>
      <c r="C1324" s="57" t="s">
        <v>218</v>
      </c>
      <c r="D1324" s="57" t="s">
        <v>3743</v>
      </c>
      <c r="E1324" s="57" t="s">
        <v>3744</v>
      </c>
      <c r="F1324" s="57" t="s">
        <v>3745</v>
      </c>
      <c r="G1324" s="57">
        <v>2</v>
      </c>
      <c r="H1324" s="57">
        <v>1</v>
      </c>
      <c r="I1324" s="57">
        <v>2.16</v>
      </c>
      <c r="J1324" s="57">
        <v>3.21</v>
      </c>
      <c r="K1324" s="57">
        <v>3.07</v>
      </c>
      <c r="L1324" s="57">
        <v>-0.91</v>
      </c>
      <c r="M1324" s="57">
        <v>0</v>
      </c>
      <c r="N1324" s="57">
        <v>0</v>
      </c>
      <c r="O1324" s="57">
        <v>0</v>
      </c>
      <c r="P1324" s="57">
        <v>0</v>
      </c>
      <c r="Q1324" s="57">
        <v>0</v>
      </c>
      <c r="R1324" s="57">
        <v>0</v>
      </c>
      <c r="S1324" s="57">
        <v>0</v>
      </c>
      <c r="T1324" s="57">
        <v>0</v>
      </c>
      <c r="U1324" s="57">
        <v>0</v>
      </c>
      <c r="V1324" s="57">
        <v>0</v>
      </c>
      <c r="W1324" s="57">
        <v>0</v>
      </c>
      <c r="X1324" s="57">
        <v>0</v>
      </c>
      <c r="Y1324" s="57">
        <v>0</v>
      </c>
      <c r="Z1324" s="57">
        <v>0</v>
      </c>
      <c r="AA1324" s="57">
        <v>0</v>
      </c>
      <c r="AB1324" s="57">
        <v>0</v>
      </c>
      <c r="AC1324" s="57">
        <v>0</v>
      </c>
      <c r="AD1324" s="57">
        <v>0</v>
      </c>
      <c r="AE1324" s="57">
        <v>0</v>
      </c>
      <c r="AF1324" s="57">
        <v>0</v>
      </c>
      <c r="AI1324" s="45">
        <f t="shared" si="302"/>
        <v>0</v>
      </c>
      <c r="AJ1324" s="46">
        <f t="shared" si="303"/>
        <v>0</v>
      </c>
      <c r="AK1324" s="63" t="str">
        <f t="shared" si="304"/>
        <v>N</v>
      </c>
      <c r="AL1324" s="63" t="str">
        <f t="shared" si="305"/>
        <v>N</v>
      </c>
      <c r="AM1324" s="44" t="str">
        <f t="shared" si="306"/>
        <v>Win</v>
      </c>
      <c r="AN1324" s="44" t="str">
        <f t="shared" si="307"/>
        <v>Loss</v>
      </c>
      <c r="AO1324" s="44" t="str">
        <f t="shared" si="308"/>
        <v>Loss</v>
      </c>
      <c r="AP1324" s="44">
        <f t="shared" si="309"/>
        <v>58</v>
      </c>
      <c r="AQ1324" s="44">
        <f t="shared" si="310"/>
        <v>-50</v>
      </c>
      <c r="AR1324" s="44">
        <f t="shared" si="311"/>
        <v>-50</v>
      </c>
      <c r="AS1324" s="99" t="str">
        <f t="shared" si="312"/>
        <v>+</v>
      </c>
      <c r="AT1324" s="99" t="str">
        <f t="shared" si="313"/>
        <v>n/a</v>
      </c>
      <c r="AU1324" s="99" t="str">
        <f t="shared" si="314"/>
        <v>-</v>
      </c>
      <c r="AV1324" s="99" t="str">
        <f t="shared" si="315"/>
        <v>-</v>
      </c>
      <c r="AW1324" s="99" t="str">
        <f t="shared" si="316"/>
        <v>-</v>
      </c>
    </row>
    <row r="1325" spans="1:49" ht="15">
      <c r="A1325" s="56">
        <v>43624</v>
      </c>
      <c r="B1325" s="57" t="s">
        <v>222</v>
      </c>
      <c r="C1325" s="57" t="s">
        <v>553</v>
      </c>
      <c r="D1325" s="57" t="s">
        <v>3746</v>
      </c>
      <c r="E1325" s="57" t="s">
        <v>559</v>
      </c>
      <c r="F1325" s="57" t="s">
        <v>596</v>
      </c>
      <c r="G1325" s="57">
        <v>3</v>
      </c>
      <c r="H1325" s="57">
        <v>0</v>
      </c>
      <c r="I1325" s="57">
        <v>2.15</v>
      </c>
      <c r="J1325" s="57">
        <v>3.38</v>
      </c>
      <c r="K1325" s="57">
        <v>2.9</v>
      </c>
      <c r="L1325" s="57">
        <v>-0.75</v>
      </c>
      <c r="M1325" s="57">
        <v>4</v>
      </c>
      <c r="N1325" s="57">
        <v>5</v>
      </c>
      <c r="O1325" s="57">
        <v>0</v>
      </c>
      <c r="P1325" s="57">
        <v>2</v>
      </c>
      <c r="Q1325" s="57">
        <v>3</v>
      </c>
      <c r="R1325" s="57">
        <v>0</v>
      </c>
      <c r="S1325" s="57">
        <v>0</v>
      </c>
      <c r="T1325" s="57">
        <v>0</v>
      </c>
      <c r="U1325" s="57">
        <v>50</v>
      </c>
      <c r="V1325" s="57">
        <v>25</v>
      </c>
      <c r="W1325" s="57">
        <v>25</v>
      </c>
      <c r="X1325" s="57">
        <v>40</v>
      </c>
      <c r="Y1325" s="57">
        <v>40</v>
      </c>
      <c r="Z1325" s="57">
        <v>20</v>
      </c>
      <c r="AA1325" s="57">
        <v>100</v>
      </c>
      <c r="AB1325" s="57">
        <v>33.33</v>
      </c>
      <c r="AC1325" s="57">
        <v>2</v>
      </c>
      <c r="AD1325" s="57">
        <v>1</v>
      </c>
      <c r="AE1325" s="57">
        <v>50</v>
      </c>
      <c r="AF1325" s="57">
        <v>100</v>
      </c>
      <c r="AI1325" s="45">
        <f t="shared" si="302"/>
        <v>-0.5</v>
      </c>
      <c r="AJ1325" s="46">
        <f t="shared" si="303"/>
        <v>0.5</v>
      </c>
      <c r="AK1325" s="63" t="str">
        <f t="shared" si="304"/>
        <v>Y</v>
      </c>
      <c r="AL1325" s="63" t="str">
        <f t="shared" si="305"/>
        <v>N</v>
      </c>
      <c r="AM1325" s="44" t="str">
        <f t="shared" si="306"/>
        <v>Win</v>
      </c>
      <c r="AN1325" s="44" t="str">
        <f t="shared" si="307"/>
        <v>Loss</v>
      </c>
      <c r="AO1325" s="44" t="str">
        <f t="shared" si="308"/>
        <v>Loss</v>
      </c>
      <c r="AP1325" s="44">
        <f t="shared" si="309"/>
        <v>57.5</v>
      </c>
      <c r="AQ1325" s="44">
        <f t="shared" si="310"/>
        <v>-50</v>
      </c>
      <c r="AR1325" s="44">
        <f t="shared" si="311"/>
        <v>-50</v>
      </c>
      <c r="AS1325" s="99" t="str">
        <f t="shared" si="312"/>
        <v>+</v>
      </c>
      <c r="AT1325" s="99" t="str">
        <f t="shared" si="313"/>
        <v>n/a</v>
      </c>
      <c r="AU1325" s="99" t="str">
        <f t="shared" si="314"/>
        <v>+</v>
      </c>
      <c r="AV1325" s="99" t="str">
        <f t="shared" si="315"/>
        <v>+</v>
      </c>
      <c r="AW1325" s="99" t="str">
        <f t="shared" si="316"/>
        <v>-</v>
      </c>
    </row>
    <row r="1326" spans="1:49" ht="15">
      <c r="A1326" s="56">
        <v>43624</v>
      </c>
      <c r="B1326" s="57" t="s">
        <v>501</v>
      </c>
      <c r="C1326" s="57" t="s">
        <v>502</v>
      </c>
      <c r="D1326" s="57" t="s">
        <v>3747</v>
      </c>
      <c r="E1326" s="57" t="s">
        <v>505</v>
      </c>
      <c r="F1326" s="57" t="s">
        <v>504</v>
      </c>
      <c r="G1326" s="57">
        <v>0</v>
      </c>
      <c r="H1326" s="57">
        <v>1</v>
      </c>
      <c r="I1326" s="57">
        <v>2.0699999999999998</v>
      </c>
      <c r="J1326" s="57">
        <v>2.92</v>
      </c>
      <c r="K1326" s="57">
        <v>3.91</v>
      </c>
      <c r="L1326" s="57">
        <v>-1.84</v>
      </c>
      <c r="M1326" s="57">
        <v>30</v>
      </c>
      <c r="N1326" s="57">
        <v>68</v>
      </c>
      <c r="O1326" s="57">
        <v>2</v>
      </c>
      <c r="P1326" s="57">
        <v>15</v>
      </c>
      <c r="Q1326" s="57">
        <v>34</v>
      </c>
      <c r="R1326" s="57">
        <v>0</v>
      </c>
      <c r="S1326" s="57">
        <v>100</v>
      </c>
      <c r="T1326" s="57">
        <v>0</v>
      </c>
      <c r="U1326" s="57">
        <v>46.67</v>
      </c>
      <c r="V1326" s="57">
        <v>36.67</v>
      </c>
      <c r="W1326" s="57">
        <v>16.670000000000002</v>
      </c>
      <c r="X1326" s="57">
        <v>32.35</v>
      </c>
      <c r="Y1326" s="57">
        <v>41.18</v>
      </c>
      <c r="Z1326" s="57">
        <v>26.47</v>
      </c>
      <c r="AA1326" s="57">
        <v>33.33</v>
      </c>
      <c r="AB1326" s="57">
        <v>29.41</v>
      </c>
      <c r="AC1326" s="57">
        <v>19</v>
      </c>
      <c r="AD1326" s="57">
        <v>40</v>
      </c>
      <c r="AE1326" s="57">
        <v>47.37</v>
      </c>
      <c r="AF1326" s="57">
        <v>32.5</v>
      </c>
      <c r="AI1326" s="45">
        <f t="shared" si="302"/>
        <v>14.373000000000005</v>
      </c>
      <c r="AJ1326" s="46">
        <f t="shared" si="303"/>
        <v>5.6269999999999989</v>
      </c>
      <c r="AK1326" s="63" t="str">
        <f t="shared" si="304"/>
        <v>N</v>
      </c>
      <c r="AL1326" s="63" t="str">
        <f t="shared" si="305"/>
        <v>N</v>
      </c>
      <c r="AM1326" s="44" t="str">
        <f t="shared" si="306"/>
        <v>Loss</v>
      </c>
      <c r="AN1326" s="44" t="str">
        <f t="shared" si="307"/>
        <v>Loss</v>
      </c>
      <c r="AO1326" s="44" t="str">
        <f t="shared" si="308"/>
        <v>Win</v>
      </c>
      <c r="AP1326" s="44">
        <f t="shared" si="309"/>
        <v>-50</v>
      </c>
      <c r="AQ1326" s="44">
        <f t="shared" si="310"/>
        <v>-50</v>
      </c>
      <c r="AR1326" s="44">
        <f t="shared" si="311"/>
        <v>145.5</v>
      </c>
      <c r="AS1326" s="99" t="str">
        <f t="shared" si="312"/>
        <v>+</v>
      </c>
      <c r="AT1326" s="99" t="str">
        <f t="shared" si="313"/>
        <v>-</v>
      </c>
      <c r="AU1326" s="99" t="str">
        <f t="shared" si="314"/>
        <v>+</v>
      </c>
      <c r="AV1326" s="99" t="str">
        <f t="shared" si="315"/>
        <v>+</v>
      </c>
      <c r="AW1326" s="99" t="str">
        <f t="shared" si="316"/>
        <v>+</v>
      </c>
    </row>
    <row r="1327" spans="1:49" ht="15">
      <c r="A1327" s="56">
        <v>43624</v>
      </c>
      <c r="B1327" s="57" t="s">
        <v>480</v>
      </c>
      <c r="C1327" s="57" t="s">
        <v>481</v>
      </c>
      <c r="D1327" s="57" t="s">
        <v>3748</v>
      </c>
      <c r="E1327" s="57" t="s">
        <v>1724</v>
      </c>
      <c r="F1327" s="57" t="s">
        <v>2655</v>
      </c>
      <c r="G1327" s="57">
        <v>3</v>
      </c>
      <c r="H1327" s="57">
        <v>1</v>
      </c>
      <c r="I1327" s="57">
        <v>1.38</v>
      </c>
      <c r="J1327" s="57">
        <v>4.78</v>
      </c>
      <c r="K1327" s="57">
        <v>7.07</v>
      </c>
      <c r="L1327" s="57">
        <v>-5.69</v>
      </c>
      <c r="M1327" s="57">
        <v>22</v>
      </c>
      <c r="N1327" s="57">
        <v>16</v>
      </c>
      <c r="O1327" s="57">
        <v>0</v>
      </c>
      <c r="P1327" s="57">
        <v>12</v>
      </c>
      <c r="Q1327" s="57">
        <v>7</v>
      </c>
      <c r="R1327" s="57">
        <v>0</v>
      </c>
      <c r="S1327" s="57">
        <v>0</v>
      </c>
      <c r="T1327" s="57">
        <v>0</v>
      </c>
      <c r="U1327" s="57">
        <v>50</v>
      </c>
      <c r="V1327" s="57">
        <v>22.73</v>
      </c>
      <c r="W1327" s="57">
        <v>27.27</v>
      </c>
      <c r="X1327" s="57">
        <v>75</v>
      </c>
      <c r="Y1327" s="57">
        <v>0</v>
      </c>
      <c r="Z1327" s="57">
        <v>25</v>
      </c>
      <c r="AA1327" s="57">
        <v>75</v>
      </c>
      <c r="AB1327" s="57">
        <v>57.14</v>
      </c>
      <c r="AC1327" s="57">
        <v>17</v>
      </c>
      <c r="AD1327" s="57">
        <v>9</v>
      </c>
      <c r="AE1327" s="57">
        <v>58.82</v>
      </c>
      <c r="AF1327" s="57">
        <v>88.89</v>
      </c>
      <c r="AI1327" s="45">
        <f t="shared" si="302"/>
        <v>-3.1810000000000009</v>
      </c>
      <c r="AJ1327" s="46">
        <f t="shared" si="303"/>
        <v>3.1810000000000009</v>
      </c>
      <c r="AK1327" s="63" t="str">
        <f t="shared" si="304"/>
        <v>N</v>
      </c>
      <c r="AL1327" s="63" t="str">
        <f t="shared" si="305"/>
        <v>N</v>
      </c>
      <c r="AM1327" s="44" t="str">
        <f t="shared" si="306"/>
        <v>Win</v>
      </c>
      <c r="AN1327" s="44" t="str">
        <f t="shared" si="307"/>
        <v>Loss</v>
      </c>
      <c r="AO1327" s="44" t="str">
        <f t="shared" si="308"/>
        <v>Loss</v>
      </c>
      <c r="AP1327" s="44">
        <f t="shared" si="309"/>
        <v>19</v>
      </c>
      <c r="AQ1327" s="44">
        <f t="shared" si="310"/>
        <v>-50</v>
      </c>
      <c r="AR1327" s="44">
        <f t="shared" si="311"/>
        <v>-50</v>
      </c>
      <c r="AS1327" s="99" t="str">
        <f t="shared" si="312"/>
        <v>+</v>
      </c>
      <c r="AT1327" s="99" t="str">
        <f t="shared" si="313"/>
        <v>n/a</v>
      </c>
      <c r="AU1327" s="99" t="str">
        <f t="shared" si="314"/>
        <v>-</v>
      </c>
      <c r="AV1327" s="99" t="str">
        <f t="shared" si="315"/>
        <v>+</v>
      </c>
      <c r="AW1327" s="99" t="str">
        <f t="shared" si="316"/>
        <v>-</v>
      </c>
    </row>
    <row r="1328" spans="1:49" ht="15">
      <c r="A1328" s="56">
        <v>43624</v>
      </c>
      <c r="B1328" s="57" t="s">
        <v>480</v>
      </c>
      <c r="C1328" s="57" t="s">
        <v>1571</v>
      </c>
      <c r="D1328" s="57" t="s">
        <v>3749</v>
      </c>
      <c r="E1328" s="57" t="s">
        <v>1574</v>
      </c>
      <c r="F1328" s="57" t="s">
        <v>2658</v>
      </c>
      <c r="G1328" s="57">
        <v>1</v>
      </c>
      <c r="H1328" s="57">
        <v>1</v>
      </c>
      <c r="I1328" s="57">
        <v>2.23</v>
      </c>
      <c r="J1328" s="57">
        <v>3.4</v>
      </c>
      <c r="K1328" s="57">
        <v>2.72</v>
      </c>
      <c r="L1328" s="57">
        <v>-0.49</v>
      </c>
      <c r="M1328" s="57">
        <v>30</v>
      </c>
      <c r="N1328" s="57">
        <v>43</v>
      </c>
      <c r="O1328" s="57">
        <v>2</v>
      </c>
      <c r="P1328" s="57">
        <v>14</v>
      </c>
      <c r="Q1328" s="57">
        <v>21</v>
      </c>
      <c r="R1328" s="57">
        <v>50</v>
      </c>
      <c r="S1328" s="57">
        <v>0</v>
      </c>
      <c r="T1328" s="57">
        <v>50</v>
      </c>
      <c r="U1328" s="57">
        <v>30</v>
      </c>
      <c r="V1328" s="57">
        <v>33.33</v>
      </c>
      <c r="W1328" s="57">
        <v>36.67</v>
      </c>
      <c r="X1328" s="57">
        <v>48.84</v>
      </c>
      <c r="Y1328" s="57">
        <v>13.95</v>
      </c>
      <c r="Z1328" s="57">
        <v>37.21</v>
      </c>
      <c r="AA1328" s="57">
        <v>42.86</v>
      </c>
      <c r="AB1328" s="57">
        <v>23.81</v>
      </c>
      <c r="AC1328" s="57">
        <v>11</v>
      </c>
      <c r="AD1328" s="57">
        <v>27</v>
      </c>
      <c r="AE1328" s="57">
        <v>36.36</v>
      </c>
      <c r="AF1328" s="57">
        <v>62.96</v>
      </c>
      <c r="AI1328" s="45">
        <f t="shared" si="302"/>
        <v>-1.7220000000000013</v>
      </c>
      <c r="AJ1328" s="46">
        <f t="shared" si="303"/>
        <v>1.7220000000000013</v>
      </c>
      <c r="AK1328" s="63" t="str">
        <f t="shared" si="304"/>
        <v>N</v>
      </c>
      <c r="AL1328" s="63" t="str">
        <f t="shared" si="305"/>
        <v>N</v>
      </c>
      <c r="AM1328" s="44" t="str">
        <f t="shared" si="306"/>
        <v>Loss</v>
      </c>
      <c r="AN1328" s="44" t="str">
        <f t="shared" si="307"/>
        <v>Win</v>
      </c>
      <c r="AO1328" s="44" t="str">
        <f t="shared" si="308"/>
        <v>Loss</v>
      </c>
      <c r="AP1328" s="44">
        <f t="shared" si="309"/>
        <v>-50</v>
      </c>
      <c r="AQ1328" s="44">
        <f t="shared" si="310"/>
        <v>120</v>
      </c>
      <c r="AR1328" s="44">
        <f t="shared" si="311"/>
        <v>-50</v>
      </c>
      <c r="AS1328" s="99" t="str">
        <f t="shared" si="312"/>
        <v>+</v>
      </c>
      <c r="AT1328" s="99" t="str">
        <f t="shared" si="313"/>
        <v>-</v>
      </c>
      <c r="AU1328" s="99" t="str">
        <f t="shared" si="314"/>
        <v>-</v>
      </c>
      <c r="AV1328" s="99" t="str">
        <f t="shared" si="315"/>
        <v>+</v>
      </c>
      <c r="AW1328" s="99" t="str">
        <f t="shared" si="316"/>
        <v>-</v>
      </c>
    </row>
    <row r="1329" spans="1:49" ht="15">
      <c r="A1329" s="56">
        <v>43625</v>
      </c>
      <c r="B1329" s="57" t="s">
        <v>115</v>
      </c>
      <c r="C1329" s="57" t="s">
        <v>218</v>
      </c>
      <c r="D1329" s="57" t="s">
        <v>3750</v>
      </c>
      <c r="E1329" s="57" t="s">
        <v>2847</v>
      </c>
      <c r="F1329" s="57" t="s">
        <v>2237</v>
      </c>
      <c r="G1329" s="57">
        <v>2</v>
      </c>
      <c r="H1329" s="57">
        <v>3</v>
      </c>
      <c r="I1329" s="57">
        <v>1.9</v>
      </c>
      <c r="J1329" s="57">
        <v>3.07</v>
      </c>
      <c r="K1329" s="57">
        <v>4.5</v>
      </c>
      <c r="L1329" s="57">
        <v>-2.6</v>
      </c>
      <c r="M1329" s="57">
        <v>59</v>
      </c>
      <c r="N1329" s="57">
        <v>56</v>
      </c>
      <c r="O1329" s="57">
        <v>1</v>
      </c>
      <c r="P1329" s="57">
        <v>30</v>
      </c>
      <c r="Q1329" s="57">
        <v>28</v>
      </c>
      <c r="R1329" s="57">
        <v>100</v>
      </c>
      <c r="S1329" s="57">
        <v>0</v>
      </c>
      <c r="T1329" s="57">
        <v>0</v>
      </c>
      <c r="U1329" s="57">
        <v>37.29</v>
      </c>
      <c r="V1329" s="57">
        <v>33.9</v>
      </c>
      <c r="W1329" s="57">
        <v>28.81</v>
      </c>
      <c r="X1329" s="57">
        <v>19.64</v>
      </c>
      <c r="Y1329" s="57">
        <v>30.36</v>
      </c>
      <c r="Z1329" s="57">
        <v>50</v>
      </c>
      <c r="AA1329" s="57">
        <v>53.33</v>
      </c>
      <c r="AB1329" s="57">
        <v>10.71</v>
      </c>
      <c r="AC1329" s="57">
        <v>35</v>
      </c>
      <c r="AD1329" s="57">
        <v>22</v>
      </c>
      <c r="AE1329" s="57">
        <v>48.57</v>
      </c>
      <c r="AF1329" s="57">
        <v>40.909999999999997</v>
      </c>
      <c r="AI1329" s="45">
        <f t="shared" si="302"/>
        <v>38.122</v>
      </c>
      <c r="AJ1329" s="46">
        <f t="shared" si="303"/>
        <v>-38.122</v>
      </c>
      <c r="AK1329" s="63" t="str">
        <f t="shared" si="304"/>
        <v>N</v>
      </c>
      <c r="AL1329" s="63" t="str">
        <f t="shared" si="305"/>
        <v>N</v>
      </c>
      <c r="AM1329" s="44" t="str">
        <f t="shared" si="306"/>
        <v>Loss</v>
      </c>
      <c r="AN1329" s="44" t="str">
        <f t="shared" si="307"/>
        <v>Loss</v>
      </c>
      <c r="AO1329" s="44" t="str">
        <f t="shared" si="308"/>
        <v>Win</v>
      </c>
      <c r="AP1329" s="44">
        <f t="shared" si="309"/>
        <v>-50</v>
      </c>
      <c r="AQ1329" s="44">
        <f t="shared" si="310"/>
        <v>-50</v>
      </c>
      <c r="AR1329" s="44">
        <f t="shared" si="311"/>
        <v>175</v>
      </c>
      <c r="AS1329" s="99" t="str">
        <f t="shared" si="312"/>
        <v>+</v>
      </c>
      <c r="AT1329" s="99" t="str">
        <f t="shared" si="313"/>
        <v>+</v>
      </c>
      <c r="AU1329" s="99" t="str">
        <f t="shared" si="314"/>
        <v>+</v>
      </c>
      <c r="AV1329" s="99" t="str">
        <f t="shared" si="315"/>
        <v>+</v>
      </c>
      <c r="AW1329" s="99" t="str">
        <f t="shared" si="316"/>
        <v>+</v>
      </c>
    </row>
    <row r="1330" spans="1:49" ht="15">
      <c r="A1330" s="56">
        <v>43625</v>
      </c>
      <c r="B1330" s="57" t="s">
        <v>222</v>
      </c>
      <c r="C1330" s="57" t="s">
        <v>240</v>
      </c>
      <c r="D1330" s="57" t="s">
        <v>3751</v>
      </c>
      <c r="E1330" s="57" t="s">
        <v>3105</v>
      </c>
      <c r="F1330" s="57" t="s">
        <v>1589</v>
      </c>
      <c r="G1330" s="57">
        <v>0</v>
      </c>
      <c r="H1330" s="57">
        <v>0</v>
      </c>
      <c r="I1330" s="57">
        <v>2.63</v>
      </c>
      <c r="J1330" s="57">
        <v>3.59</v>
      </c>
      <c r="K1330" s="57">
        <v>2.2999999999999998</v>
      </c>
      <c r="L1330" s="57">
        <v>0.33</v>
      </c>
      <c r="M1330" s="57">
        <v>12</v>
      </c>
      <c r="N1330" s="57">
        <v>15</v>
      </c>
      <c r="O1330" s="57">
        <v>0</v>
      </c>
      <c r="P1330" s="57">
        <v>7</v>
      </c>
      <c r="Q1330" s="57">
        <v>7</v>
      </c>
      <c r="R1330" s="57">
        <v>0</v>
      </c>
      <c r="S1330" s="57">
        <v>0</v>
      </c>
      <c r="T1330" s="57">
        <v>0</v>
      </c>
      <c r="U1330" s="57">
        <v>8.33</v>
      </c>
      <c r="V1330" s="57">
        <v>33.33</v>
      </c>
      <c r="W1330" s="57">
        <v>58.33</v>
      </c>
      <c r="X1330" s="57">
        <v>6.67</v>
      </c>
      <c r="Y1330" s="57">
        <v>33.33</v>
      </c>
      <c r="Z1330" s="57">
        <v>60</v>
      </c>
      <c r="AA1330" s="57">
        <v>14.29</v>
      </c>
      <c r="AB1330" s="57">
        <v>0</v>
      </c>
      <c r="AC1330" s="57">
        <v>4</v>
      </c>
      <c r="AD1330" s="57">
        <v>7</v>
      </c>
      <c r="AE1330" s="57">
        <v>0</v>
      </c>
      <c r="AF1330" s="57">
        <v>14.29</v>
      </c>
      <c r="AI1330" s="45">
        <f t="shared" si="302"/>
        <v>0.66600000000000037</v>
      </c>
      <c r="AJ1330" s="46">
        <f t="shared" si="303"/>
        <v>-0.66600000000000037</v>
      </c>
      <c r="AK1330" s="63" t="str">
        <f t="shared" si="304"/>
        <v>N</v>
      </c>
      <c r="AL1330" s="63" t="str">
        <f t="shared" si="305"/>
        <v>N</v>
      </c>
      <c r="AM1330" s="44" t="str">
        <f t="shared" si="306"/>
        <v>Loss</v>
      </c>
      <c r="AN1330" s="44" t="str">
        <f t="shared" si="307"/>
        <v>Win</v>
      </c>
      <c r="AO1330" s="44" t="str">
        <f t="shared" si="308"/>
        <v>Loss</v>
      </c>
      <c r="AP1330" s="44">
        <f t="shared" si="309"/>
        <v>-50</v>
      </c>
      <c r="AQ1330" s="44">
        <f t="shared" si="310"/>
        <v>129.5</v>
      </c>
      <c r="AR1330" s="44">
        <f t="shared" si="311"/>
        <v>-50</v>
      </c>
      <c r="AS1330" s="99" t="str">
        <f t="shared" si="312"/>
        <v>-</v>
      </c>
      <c r="AT1330" s="99" t="str">
        <f t="shared" si="313"/>
        <v>n/a</v>
      </c>
      <c r="AU1330" s="99" t="str">
        <f t="shared" si="314"/>
        <v>+</v>
      </c>
      <c r="AV1330" s="99" t="str">
        <f t="shared" si="315"/>
        <v>+</v>
      </c>
      <c r="AW1330" s="99" t="str">
        <f t="shared" si="316"/>
        <v>+</v>
      </c>
    </row>
    <row r="1331" spans="1:49" ht="15">
      <c r="A1331" s="56">
        <v>43625</v>
      </c>
      <c r="B1331" s="57" t="s">
        <v>516</v>
      </c>
      <c r="C1331" s="57" t="s">
        <v>3080</v>
      </c>
      <c r="D1331" s="57" t="s">
        <v>3752</v>
      </c>
      <c r="E1331" s="57" t="s">
        <v>520</v>
      </c>
      <c r="F1331" s="57" t="s">
        <v>3753</v>
      </c>
      <c r="G1331" s="57">
        <v>1</v>
      </c>
      <c r="H1331" s="57">
        <v>2</v>
      </c>
      <c r="I1331" s="57">
        <v>2.58</v>
      </c>
      <c r="J1331" s="57">
        <v>3.31</v>
      </c>
      <c r="K1331" s="57">
        <v>2.6</v>
      </c>
      <c r="L1331" s="57">
        <v>-0.02</v>
      </c>
      <c r="M1331" s="57">
        <v>21</v>
      </c>
      <c r="N1331" s="57">
        <v>24</v>
      </c>
      <c r="O1331" s="57">
        <v>0</v>
      </c>
      <c r="P1331" s="57">
        <v>9</v>
      </c>
      <c r="Q1331" s="57">
        <v>12</v>
      </c>
      <c r="R1331" s="57">
        <v>0</v>
      </c>
      <c r="S1331" s="57">
        <v>0</v>
      </c>
      <c r="T1331" s="57">
        <v>0</v>
      </c>
      <c r="U1331" s="57">
        <v>47.62</v>
      </c>
      <c r="V1331" s="57">
        <v>19.05</v>
      </c>
      <c r="W1331" s="57">
        <v>33.33</v>
      </c>
      <c r="X1331" s="57">
        <v>58.33</v>
      </c>
      <c r="Y1331" s="57">
        <v>12.5</v>
      </c>
      <c r="Z1331" s="57">
        <v>29.17</v>
      </c>
      <c r="AA1331" s="57">
        <v>66.67</v>
      </c>
      <c r="AB1331" s="57">
        <v>66.67</v>
      </c>
      <c r="AC1331" s="57">
        <v>17</v>
      </c>
      <c r="AD1331" s="57">
        <v>8</v>
      </c>
      <c r="AE1331" s="57">
        <v>58.82</v>
      </c>
      <c r="AF1331" s="57">
        <v>50</v>
      </c>
      <c r="AI1331" s="45">
        <f t="shared" si="302"/>
        <v>-2.3190000000000017</v>
      </c>
      <c r="AJ1331" s="46">
        <f t="shared" si="303"/>
        <v>2.3190000000000017</v>
      </c>
      <c r="AK1331" s="63" t="str">
        <f t="shared" si="304"/>
        <v>N</v>
      </c>
      <c r="AL1331" s="63" t="str">
        <f t="shared" si="305"/>
        <v>N</v>
      </c>
      <c r="AM1331" s="44" t="str">
        <f t="shared" si="306"/>
        <v>Loss</v>
      </c>
      <c r="AN1331" s="44" t="str">
        <f t="shared" si="307"/>
        <v>Loss</v>
      </c>
      <c r="AO1331" s="44" t="str">
        <f t="shared" si="308"/>
        <v>Win</v>
      </c>
      <c r="AP1331" s="44">
        <f t="shared" si="309"/>
        <v>-50</v>
      </c>
      <c r="AQ1331" s="44">
        <f t="shared" si="310"/>
        <v>-50</v>
      </c>
      <c r="AR1331" s="44">
        <f t="shared" si="311"/>
        <v>80</v>
      </c>
      <c r="AS1331" s="99" t="str">
        <f t="shared" si="312"/>
        <v>+</v>
      </c>
      <c r="AT1331" s="99" t="str">
        <f t="shared" si="313"/>
        <v>n/a</v>
      </c>
      <c r="AU1331" s="99" t="str">
        <f t="shared" si="314"/>
        <v>-</v>
      </c>
      <c r="AV1331" s="99" t="str">
        <f t="shared" si="315"/>
        <v>-</v>
      </c>
      <c r="AW1331" s="99" t="str">
        <f t="shared" si="316"/>
        <v>-</v>
      </c>
    </row>
    <row r="1332" spans="1:49" ht="15">
      <c r="A1332" s="56">
        <v>43625</v>
      </c>
      <c r="B1332" s="57" t="s">
        <v>115</v>
      </c>
      <c r="C1332" s="57" t="s">
        <v>230</v>
      </c>
      <c r="D1332" s="57" t="s">
        <v>3754</v>
      </c>
      <c r="E1332" s="57" t="s">
        <v>508</v>
      </c>
      <c r="F1332" s="57" t="s">
        <v>2622</v>
      </c>
      <c r="G1332" s="57">
        <v>1</v>
      </c>
      <c r="H1332" s="57">
        <v>0</v>
      </c>
      <c r="I1332" s="57">
        <v>1.46</v>
      </c>
      <c r="J1332" s="57">
        <v>4.08</v>
      </c>
      <c r="K1332" s="57">
        <v>7.71</v>
      </c>
      <c r="L1332" s="57">
        <v>-6.25</v>
      </c>
      <c r="M1332" s="57">
        <v>63</v>
      </c>
      <c r="N1332" s="57">
        <v>70</v>
      </c>
      <c r="O1332" s="57">
        <v>0</v>
      </c>
      <c r="P1332" s="57">
        <v>32</v>
      </c>
      <c r="Q1332" s="57">
        <v>34</v>
      </c>
      <c r="R1332" s="57">
        <v>0</v>
      </c>
      <c r="S1332" s="57">
        <v>0</v>
      </c>
      <c r="T1332" s="57">
        <v>0</v>
      </c>
      <c r="U1332" s="57">
        <v>49.21</v>
      </c>
      <c r="V1332" s="57">
        <v>31.75</v>
      </c>
      <c r="W1332" s="57">
        <v>19.05</v>
      </c>
      <c r="X1332" s="57">
        <v>52.86</v>
      </c>
      <c r="Y1332" s="57">
        <v>22.86</v>
      </c>
      <c r="Z1332" s="57">
        <v>24.29</v>
      </c>
      <c r="AA1332" s="57">
        <v>68.75</v>
      </c>
      <c r="AB1332" s="57">
        <v>41.18</v>
      </c>
      <c r="AC1332" s="57">
        <v>50</v>
      </c>
      <c r="AD1332" s="57">
        <v>46</v>
      </c>
      <c r="AE1332" s="57">
        <v>58</v>
      </c>
      <c r="AF1332" s="57">
        <v>58.7</v>
      </c>
      <c r="AI1332" s="45">
        <f t="shared" si="302"/>
        <v>1.2070000000000003</v>
      </c>
      <c r="AJ1332" s="46">
        <f t="shared" si="303"/>
        <v>-1.2070000000000003</v>
      </c>
      <c r="AK1332" s="63" t="str">
        <f t="shared" si="304"/>
        <v>N</v>
      </c>
      <c r="AL1332" s="63" t="str">
        <f t="shared" si="305"/>
        <v>N</v>
      </c>
      <c r="AM1332" s="44" t="str">
        <f t="shared" si="306"/>
        <v>Win</v>
      </c>
      <c r="AN1332" s="44" t="str">
        <f t="shared" si="307"/>
        <v>Loss</v>
      </c>
      <c r="AO1332" s="44" t="str">
        <f t="shared" si="308"/>
        <v>Loss</v>
      </c>
      <c r="AP1332" s="44">
        <f t="shared" si="309"/>
        <v>23</v>
      </c>
      <c r="AQ1332" s="44">
        <f t="shared" si="310"/>
        <v>-50</v>
      </c>
      <c r="AR1332" s="44">
        <f t="shared" si="311"/>
        <v>-50</v>
      </c>
      <c r="AS1332" s="99" t="str">
        <f t="shared" si="312"/>
        <v>+</v>
      </c>
      <c r="AT1332" s="99" t="str">
        <f t="shared" si="313"/>
        <v>n/a</v>
      </c>
      <c r="AU1332" s="99" t="str">
        <f t="shared" si="314"/>
        <v>-</v>
      </c>
      <c r="AV1332" s="99" t="str">
        <f t="shared" si="315"/>
        <v>+</v>
      </c>
      <c r="AW1332" s="99" t="str">
        <f t="shared" si="316"/>
        <v>+</v>
      </c>
    </row>
    <row r="1333" spans="1:49" ht="15">
      <c r="A1333" s="56">
        <v>43625</v>
      </c>
      <c r="B1333" s="57" t="s">
        <v>115</v>
      </c>
      <c r="C1333" s="57" t="s">
        <v>230</v>
      </c>
      <c r="D1333" s="57" t="s">
        <v>3755</v>
      </c>
      <c r="E1333" s="57" t="s">
        <v>1637</v>
      </c>
      <c r="F1333" s="57" t="s">
        <v>2986</v>
      </c>
      <c r="G1333" s="57">
        <v>0</v>
      </c>
      <c r="H1333" s="57">
        <v>0</v>
      </c>
      <c r="I1333" s="57">
        <v>1.89</v>
      </c>
      <c r="J1333" s="57">
        <v>3.19</v>
      </c>
      <c r="K1333" s="57">
        <v>4.6100000000000003</v>
      </c>
      <c r="L1333" s="57">
        <v>-2.72</v>
      </c>
      <c r="M1333" s="57">
        <v>69</v>
      </c>
      <c r="N1333" s="57">
        <v>65</v>
      </c>
      <c r="O1333" s="57">
        <v>2</v>
      </c>
      <c r="P1333" s="57">
        <v>35</v>
      </c>
      <c r="Q1333" s="57">
        <v>32</v>
      </c>
      <c r="R1333" s="57">
        <v>50</v>
      </c>
      <c r="S1333" s="57">
        <v>0</v>
      </c>
      <c r="T1333" s="57">
        <v>50</v>
      </c>
      <c r="U1333" s="57">
        <v>46.38</v>
      </c>
      <c r="V1333" s="57">
        <v>30.43</v>
      </c>
      <c r="W1333" s="57">
        <v>23.19</v>
      </c>
      <c r="X1333" s="57">
        <v>38.46</v>
      </c>
      <c r="Y1333" s="57">
        <v>27.69</v>
      </c>
      <c r="Z1333" s="57">
        <v>33.85</v>
      </c>
      <c r="AA1333" s="57">
        <v>68.569999999999993</v>
      </c>
      <c r="AB1333" s="57">
        <v>21.88</v>
      </c>
      <c r="AC1333" s="57">
        <v>52</v>
      </c>
      <c r="AD1333" s="57">
        <v>36</v>
      </c>
      <c r="AE1333" s="57">
        <v>59.62</v>
      </c>
      <c r="AF1333" s="57">
        <v>58.33</v>
      </c>
      <c r="AI1333" s="45">
        <f t="shared" si="302"/>
        <v>3.990000000000002</v>
      </c>
      <c r="AJ1333" s="46">
        <f t="shared" si="303"/>
        <v>-3.990000000000002</v>
      </c>
      <c r="AK1333" s="63" t="str">
        <f t="shared" si="304"/>
        <v>N</v>
      </c>
      <c r="AL1333" s="63" t="str">
        <f t="shared" si="305"/>
        <v>N</v>
      </c>
      <c r="AM1333" s="44" t="str">
        <f t="shared" si="306"/>
        <v>Loss</v>
      </c>
      <c r="AN1333" s="44" t="str">
        <f t="shared" si="307"/>
        <v>Win</v>
      </c>
      <c r="AO1333" s="44" t="str">
        <f t="shared" si="308"/>
        <v>Loss</v>
      </c>
      <c r="AP1333" s="44">
        <f t="shared" si="309"/>
        <v>-50</v>
      </c>
      <c r="AQ1333" s="44">
        <f t="shared" si="310"/>
        <v>109.5</v>
      </c>
      <c r="AR1333" s="44">
        <f t="shared" si="311"/>
        <v>-50</v>
      </c>
      <c r="AS1333" s="99" t="str">
        <f t="shared" si="312"/>
        <v>+</v>
      </c>
      <c r="AT1333" s="99" t="str">
        <f t="shared" si="313"/>
        <v>-</v>
      </c>
      <c r="AU1333" s="99" t="str">
        <f t="shared" si="314"/>
        <v>+</v>
      </c>
      <c r="AV1333" s="99" t="str">
        <f t="shared" si="315"/>
        <v>+</v>
      </c>
      <c r="AW1333" s="99" t="str">
        <f t="shared" si="316"/>
        <v>+</v>
      </c>
    </row>
    <row r="1334" spans="1:49" ht="15">
      <c r="A1334" s="56">
        <v>43625</v>
      </c>
      <c r="B1334" s="57" t="s">
        <v>115</v>
      </c>
      <c r="C1334" s="57" t="s">
        <v>116</v>
      </c>
      <c r="D1334" s="57" t="s">
        <v>3756</v>
      </c>
      <c r="E1334" s="57" t="s">
        <v>487</v>
      </c>
      <c r="F1334" s="57" t="s">
        <v>2669</v>
      </c>
      <c r="G1334" s="57">
        <v>1</v>
      </c>
      <c r="H1334" s="57">
        <v>1</v>
      </c>
      <c r="I1334" s="57">
        <v>3.05</v>
      </c>
      <c r="J1334" s="57">
        <v>3.04</v>
      </c>
      <c r="K1334" s="57">
        <v>2.35</v>
      </c>
      <c r="L1334" s="57">
        <v>0.7</v>
      </c>
      <c r="M1334" s="57">
        <v>28</v>
      </c>
      <c r="N1334" s="57">
        <v>64</v>
      </c>
      <c r="O1334" s="57">
        <v>0</v>
      </c>
      <c r="P1334" s="57">
        <v>13</v>
      </c>
      <c r="Q1334" s="57">
        <v>32</v>
      </c>
      <c r="R1334" s="57">
        <v>0</v>
      </c>
      <c r="S1334" s="57">
        <v>0</v>
      </c>
      <c r="T1334" s="57">
        <v>0</v>
      </c>
      <c r="U1334" s="57">
        <v>35.71</v>
      </c>
      <c r="V1334" s="57">
        <v>25</v>
      </c>
      <c r="W1334" s="57">
        <v>39.29</v>
      </c>
      <c r="X1334" s="57">
        <v>35.94</v>
      </c>
      <c r="Y1334" s="57">
        <v>32.81</v>
      </c>
      <c r="Z1334" s="57">
        <v>31.25</v>
      </c>
      <c r="AA1334" s="57">
        <v>61.54</v>
      </c>
      <c r="AB1334" s="57">
        <v>28.13</v>
      </c>
      <c r="AC1334" s="57">
        <v>12</v>
      </c>
      <c r="AD1334" s="57">
        <v>39</v>
      </c>
      <c r="AE1334" s="57">
        <v>58.33</v>
      </c>
      <c r="AF1334" s="57">
        <v>46.15</v>
      </c>
      <c r="AI1334" s="45">
        <f t="shared" si="302"/>
        <v>-2.4350000000000023</v>
      </c>
      <c r="AJ1334" s="46">
        <f t="shared" si="303"/>
        <v>2.4350000000000023</v>
      </c>
      <c r="AK1334" s="63" t="str">
        <f t="shared" si="304"/>
        <v>N</v>
      </c>
      <c r="AL1334" s="63" t="str">
        <f t="shared" si="305"/>
        <v>N</v>
      </c>
      <c r="AM1334" s="44" t="str">
        <f t="shared" si="306"/>
        <v>Loss</v>
      </c>
      <c r="AN1334" s="44" t="str">
        <f t="shared" si="307"/>
        <v>Win</v>
      </c>
      <c r="AO1334" s="44" t="str">
        <f t="shared" si="308"/>
        <v>Loss</v>
      </c>
      <c r="AP1334" s="44">
        <f t="shared" si="309"/>
        <v>-50</v>
      </c>
      <c r="AQ1334" s="44">
        <f t="shared" si="310"/>
        <v>102</v>
      </c>
      <c r="AR1334" s="44">
        <f t="shared" si="311"/>
        <v>-50</v>
      </c>
      <c r="AS1334" s="99" t="str">
        <f t="shared" si="312"/>
        <v>-</v>
      </c>
      <c r="AT1334" s="99" t="str">
        <f t="shared" si="313"/>
        <v>n/a</v>
      </c>
      <c r="AU1334" s="99" t="str">
        <f t="shared" si="314"/>
        <v>-</v>
      </c>
      <c r="AV1334" s="99" t="str">
        <f t="shared" si="315"/>
        <v>+</v>
      </c>
      <c r="AW1334" s="99" t="str">
        <f t="shared" si="316"/>
        <v>-</v>
      </c>
    </row>
    <row r="1335" spans="1:49" ht="15">
      <c r="A1335" s="56">
        <v>43625</v>
      </c>
      <c r="B1335" s="57" t="s">
        <v>516</v>
      </c>
      <c r="C1335" s="57" t="s">
        <v>3080</v>
      </c>
      <c r="D1335" s="57" t="s">
        <v>3757</v>
      </c>
      <c r="E1335" s="57" t="s">
        <v>3758</v>
      </c>
      <c r="F1335" s="57" t="s">
        <v>3759</v>
      </c>
      <c r="G1335" s="57">
        <v>1</v>
      </c>
      <c r="H1335" s="57">
        <v>0</v>
      </c>
      <c r="I1335" s="57">
        <v>4.3099999999999996</v>
      </c>
      <c r="J1335" s="57">
        <v>3.5</v>
      </c>
      <c r="K1335" s="57">
        <v>1.79</v>
      </c>
      <c r="L1335" s="57">
        <v>2.52</v>
      </c>
      <c r="M1335" s="57">
        <v>3</v>
      </c>
      <c r="N1335" s="57">
        <v>20</v>
      </c>
      <c r="O1335" s="57">
        <v>0</v>
      </c>
      <c r="P1335" s="57">
        <v>2</v>
      </c>
      <c r="Q1335" s="57">
        <v>11</v>
      </c>
      <c r="R1335" s="57">
        <v>0</v>
      </c>
      <c r="S1335" s="57">
        <v>0</v>
      </c>
      <c r="T1335" s="57">
        <v>0</v>
      </c>
      <c r="U1335" s="57">
        <v>33.33</v>
      </c>
      <c r="V1335" s="57">
        <v>33.33</v>
      </c>
      <c r="W1335" s="57">
        <v>33.33</v>
      </c>
      <c r="X1335" s="57">
        <v>30</v>
      </c>
      <c r="Y1335" s="57">
        <v>25</v>
      </c>
      <c r="Z1335" s="57">
        <v>45</v>
      </c>
      <c r="AA1335" s="57">
        <v>50</v>
      </c>
      <c r="AB1335" s="57">
        <v>27.27</v>
      </c>
      <c r="AC1335" s="57">
        <v>0</v>
      </c>
      <c r="AD1335" s="57">
        <v>7</v>
      </c>
      <c r="AE1335" s="57">
        <v>0</v>
      </c>
      <c r="AF1335" s="57">
        <v>42.86</v>
      </c>
      <c r="AI1335" s="45">
        <f t="shared" si="302"/>
        <v>3.8330000000000002</v>
      </c>
      <c r="AJ1335" s="46">
        <f t="shared" si="303"/>
        <v>-3.8330000000000002</v>
      </c>
      <c r="AK1335" s="63" t="str">
        <f t="shared" si="304"/>
        <v>N</v>
      </c>
      <c r="AL1335" s="63" t="str">
        <f t="shared" si="305"/>
        <v>N</v>
      </c>
      <c r="AM1335" s="44" t="str">
        <f t="shared" si="306"/>
        <v>Win</v>
      </c>
      <c r="AN1335" s="44" t="str">
        <f t="shared" si="307"/>
        <v>Loss</v>
      </c>
      <c r="AO1335" s="44" t="str">
        <f t="shared" si="308"/>
        <v>Loss</v>
      </c>
      <c r="AP1335" s="44">
        <f t="shared" si="309"/>
        <v>165.49999999999997</v>
      </c>
      <c r="AQ1335" s="44">
        <f t="shared" si="310"/>
        <v>-50</v>
      </c>
      <c r="AR1335" s="44">
        <f t="shared" si="311"/>
        <v>-50</v>
      </c>
      <c r="AS1335" s="99" t="str">
        <f t="shared" si="312"/>
        <v>-</v>
      </c>
      <c r="AT1335" s="99" t="str">
        <f t="shared" si="313"/>
        <v>n/a</v>
      </c>
      <c r="AU1335" s="99" t="str">
        <f t="shared" si="314"/>
        <v>+</v>
      </c>
      <c r="AV1335" s="99" t="str">
        <f t="shared" si="315"/>
        <v>+</v>
      </c>
      <c r="AW1335" s="99" t="str">
        <f t="shared" si="316"/>
        <v>+</v>
      </c>
    </row>
    <row r="1336" spans="1:49" ht="15">
      <c r="A1336" s="56">
        <v>43625</v>
      </c>
      <c r="B1336" s="57" t="s">
        <v>516</v>
      </c>
      <c r="C1336" s="57" t="s">
        <v>3080</v>
      </c>
      <c r="D1336" s="57" t="s">
        <v>3760</v>
      </c>
      <c r="E1336" s="57" t="s">
        <v>1660</v>
      </c>
      <c r="F1336" s="57" t="s">
        <v>3761</v>
      </c>
      <c r="G1336" s="57">
        <v>3</v>
      </c>
      <c r="H1336" s="57">
        <v>2</v>
      </c>
      <c r="I1336" s="57">
        <v>3.8</v>
      </c>
      <c r="J1336" s="57">
        <v>3.48</v>
      </c>
      <c r="K1336" s="57">
        <v>1.9</v>
      </c>
      <c r="L1336" s="57">
        <v>1.9</v>
      </c>
      <c r="M1336" s="57">
        <v>18</v>
      </c>
      <c r="N1336" s="57">
        <v>16</v>
      </c>
      <c r="O1336" s="57">
        <v>0</v>
      </c>
      <c r="P1336" s="57">
        <v>8</v>
      </c>
      <c r="Q1336" s="57">
        <v>9</v>
      </c>
      <c r="R1336" s="57">
        <v>0</v>
      </c>
      <c r="S1336" s="57">
        <v>0</v>
      </c>
      <c r="T1336" s="57">
        <v>0</v>
      </c>
      <c r="U1336" s="57">
        <v>33.33</v>
      </c>
      <c r="V1336" s="57">
        <v>22.22</v>
      </c>
      <c r="W1336" s="57">
        <v>44.44</v>
      </c>
      <c r="X1336" s="57">
        <v>37.5</v>
      </c>
      <c r="Y1336" s="57">
        <v>25</v>
      </c>
      <c r="Z1336" s="57">
        <v>37.5</v>
      </c>
      <c r="AA1336" s="57">
        <v>37.5</v>
      </c>
      <c r="AB1336" s="57">
        <v>11.11</v>
      </c>
      <c r="AC1336" s="57">
        <v>5</v>
      </c>
      <c r="AD1336" s="57">
        <v>7</v>
      </c>
      <c r="AE1336" s="57">
        <v>60</v>
      </c>
      <c r="AF1336" s="57">
        <v>57.14</v>
      </c>
      <c r="AI1336" s="45">
        <f t="shared" si="302"/>
        <v>-2.5</v>
      </c>
      <c r="AJ1336" s="46">
        <f t="shared" si="303"/>
        <v>2.5</v>
      </c>
      <c r="AK1336" s="63" t="str">
        <f t="shared" si="304"/>
        <v>N</v>
      </c>
      <c r="AL1336" s="63" t="str">
        <f t="shared" si="305"/>
        <v>N</v>
      </c>
      <c r="AM1336" s="44" t="str">
        <f t="shared" si="306"/>
        <v>Win</v>
      </c>
      <c r="AN1336" s="44" t="str">
        <f t="shared" si="307"/>
        <v>Loss</v>
      </c>
      <c r="AO1336" s="44" t="str">
        <f t="shared" si="308"/>
        <v>Loss</v>
      </c>
      <c r="AP1336" s="44">
        <f t="shared" si="309"/>
        <v>140</v>
      </c>
      <c r="AQ1336" s="44">
        <f t="shared" si="310"/>
        <v>-50</v>
      </c>
      <c r="AR1336" s="44">
        <f t="shared" si="311"/>
        <v>-50</v>
      </c>
      <c r="AS1336" s="99" t="str">
        <f t="shared" si="312"/>
        <v>-</v>
      </c>
      <c r="AT1336" s="99" t="str">
        <f t="shared" si="313"/>
        <v>n/a</v>
      </c>
      <c r="AU1336" s="99" t="str">
        <f t="shared" si="314"/>
        <v>-</v>
      </c>
      <c r="AV1336" s="99" t="str">
        <f t="shared" si="315"/>
        <v>+</v>
      </c>
      <c r="AW1336" s="99" t="str">
        <f t="shared" si="316"/>
        <v>-</v>
      </c>
    </row>
    <row r="1337" spans="1:49" ht="15">
      <c r="A1337" s="56">
        <v>43625</v>
      </c>
      <c r="B1337" s="57" t="s">
        <v>222</v>
      </c>
      <c r="C1337" s="57" t="s">
        <v>223</v>
      </c>
      <c r="D1337" s="57" t="s">
        <v>3762</v>
      </c>
      <c r="E1337" s="57" t="s">
        <v>3763</v>
      </c>
      <c r="F1337" s="57" t="s">
        <v>562</v>
      </c>
      <c r="G1337" s="57">
        <v>4</v>
      </c>
      <c r="H1337" s="57">
        <v>2</v>
      </c>
      <c r="I1337" s="57">
        <v>1.8</v>
      </c>
      <c r="J1337" s="57">
        <v>3.68</v>
      </c>
      <c r="K1337" s="57">
        <v>3.57</v>
      </c>
      <c r="L1337" s="57">
        <v>-1.77</v>
      </c>
      <c r="M1337" s="57">
        <v>2</v>
      </c>
      <c r="N1337" s="57">
        <v>3</v>
      </c>
      <c r="O1337" s="57">
        <v>0</v>
      </c>
      <c r="P1337" s="57">
        <v>0</v>
      </c>
      <c r="Q1337" s="57">
        <v>1</v>
      </c>
      <c r="R1337" s="57">
        <v>0</v>
      </c>
      <c r="S1337" s="57">
        <v>0</v>
      </c>
      <c r="T1337" s="57">
        <v>0</v>
      </c>
      <c r="U1337" s="57">
        <v>50</v>
      </c>
      <c r="V1337" s="57">
        <v>0</v>
      </c>
      <c r="W1337" s="57">
        <v>50</v>
      </c>
      <c r="X1337" s="57">
        <v>66.67</v>
      </c>
      <c r="Y1337" s="57">
        <v>33.33</v>
      </c>
      <c r="Z1337" s="57">
        <v>0</v>
      </c>
      <c r="AA1337" s="57">
        <v>0</v>
      </c>
      <c r="AB1337" s="57">
        <v>100</v>
      </c>
      <c r="AC1337" s="57">
        <v>0</v>
      </c>
      <c r="AD1337" s="57">
        <v>2</v>
      </c>
      <c r="AE1337" s="57">
        <v>0</v>
      </c>
      <c r="AF1337" s="57">
        <v>50</v>
      </c>
      <c r="AI1337" s="45">
        <f t="shared" si="302"/>
        <v>-16.667000000000002</v>
      </c>
      <c r="AJ1337" s="46">
        <f t="shared" si="303"/>
        <v>16.667000000000002</v>
      </c>
      <c r="AK1337" s="63" t="str">
        <f t="shared" si="304"/>
        <v>N</v>
      </c>
      <c r="AL1337" s="63" t="str">
        <f t="shared" si="305"/>
        <v>Y</v>
      </c>
      <c r="AM1337" s="44" t="str">
        <f t="shared" si="306"/>
        <v>Win</v>
      </c>
      <c r="AN1337" s="44" t="str">
        <f t="shared" si="307"/>
        <v>Loss</v>
      </c>
      <c r="AO1337" s="44" t="str">
        <f t="shared" si="308"/>
        <v>Loss</v>
      </c>
      <c r="AP1337" s="44">
        <f t="shared" si="309"/>
        <v>40</v>
      </c>
      <c r="AQ1337" s="44">
        <f t="shared" si="310"/>
        <v>-50</v>
      </c>
      <c r="AR1337" s="44">
        <f t="shared" si="311"/>
        <v>-50</v>
      </c>
      <c r="AS1337" s="99" t="str">
        <f t="shared" si="312"/>
        <v>+</v>
      </c>
      <c r="AT1337" s="99" t="str">
        <f t="shared" si="313"/>
        <v>n/a</v>
      </c>
      <c r="AU1337" s="99" t="str">
        <f t="shared" si="314"/>
        <v>-</v>
      </c>
      <c r="AV1337" s="99" t="str">
        <f t="shared" si="315"/>
        <v>-</v>
      </c>
      <c r="AW1337" s="99" t="str">
        <f t="shared" si="316"/>
        <v>-</v>
      </c>
    </row>
    <row r="1338" spans="1:49" ht="15">
      <c r="A1338" s="56">
        <v>43625</v>
      </c>
      <c r="B1338" s="57" t="s">
        <v>222</v>
      </c>
      <c r="C1338" s="57" t="s">
        <v>223</v>
      </c>
      <c r="D1338" s="57" t="s">
        <v>3764</v>
      </c>
      <c r="E1338" s="57" t="s">
        <v>248</v>
      </c>
      <c r="F1338" s="57" t="s">
        <v>252</v>
      </c>
      <c r="G1338" s="57">
        <v>2</v>
      </c>
      <c r="H1338" s="57">
        <v>2</v>
      </c>
      <c r="I1338" s="57">
        <v>1.23</v>
      </c>
      <c r="J1338" s="57">
        <v>5.56</v>
      </c>
      <c r="K1338" s="57">
        <v>9.16</v>
      </c>
      <c r="L1338" s="57">
        <v>-7.93</v>
      </c>
      <c r="M1338" s="57">
        <v>2</v>
      </c>
      <c r="N1338" s="57">
        <v>3</v>
      </c>
      <c r="O1338" s="57">
        <v>0</v>
      </c>
      <c r="P1338" s="57">
        <v>1</v>
      </c>
      <c r="Q1338" s="57">
        <v>1</v>
      </c>
      <c r="R1338" s="57">
        <v>0</v>
      </c>
      <c r="S1338" s="57">
        <v>0</v>
      </c>
      <c r="T1338" s="57">
        <v>0</v>
      </c>
      <c r="U1338" s="57">
        <v>50</v>
      </c>
      <c r="V1338" s="57">
        <v>0</v>
      </c>
      <c r="W1338" s="57">
        <v>50</v>
      </c>
      <c r="X1338" s="57">
        <v>0</v>
      </c>
      <c r="Y1338" s="57">
        <v>33.33</v>
      </c>
      <c r="Z1338" s="57">
        <v>66.67</v>
      </c>
      <c r="AA1338" s="57">
        <v>0</v>
      </c>
      <c r="AB1338" s="57">
        <v>0</v>
      </c>
      <c r="AC1338" s="57">
        <v>1</v>
      </c>
      <c r="AD1338" s="57">
        <v>1</v>
      </c>
      <c r="AE1338" s="57">
        <v>100</v>
      </c>
      <c r="AF1338" s="57">
        <v>0</v>
      </c>
      <c r="AI1338" s="45">
        <f t="shared" si="302"/>
        <v>10.001000000000001</v>
      </c>
      <c r="AJ1338" s="46">
        <f t="shared" si="303"/>
        <v>-10.001000000000001</v>
      </c>
      <c r="AK1338" s="63" t="str">
        <f t="shared" si="304"/>
        <v>Y</v>
      </c>
      <c r="AL1338" s="63" t="str">
        <f t="shared" si="305"/>
        <v>N</v>
      </c>
      <c r="AM1338" s="44" t="str">
        <f t="shared" si="306"/>
        <v>Loss</v>
      </c>
      <c r="AN1338" s="44" t="str">
        <f t="shared" si="307"/>
        <v>Win</v>
      </c>
      <c r="AO1338" s="44" t="str">
        <f t="shared" si="308"/>
        <v>Loss</v>
      </c>
      <c r="AP1338" s="44">
        <f t="shared" si="309"/>
        <v>-50</v>
      </c>
      <c r="AQ1338" s="44">
        <f t="shared" si="310"/>
        <v>228</v>
      </c>
      <c r="AR1338" s="44">
        <f t="shared" si="311"/>
        <v>-50</v>
      </c>
      <c r="AS1338" s="99" t="str">
        <f t="shared" si="312"/>
        <v>+</v>
      </c>
      <c r="AT1338" s="99" t="str">
        <f t="shared" si="313"/>
        <v>n/a</v>
      </c>
      <c r="AU1338" s="99" t="str">
        <f t="shared" si="314"/>
        <v>+</v>
      </c>
      <c r="AV1338" s="99" t="str">
        <f t="shared" si="315"/>
        <v>-</v>
      </c>
      <c r="AW1338" s="99" t="str">
        <f t="shared" si="316"/>
        <v>+</v>
      </c>
    </row>
    <row r="1339" spans="1:49" ht="15">
      <c r="A1339" s="56">
        <v>43625</v>
      </c>
      <c r="B1339" s="57" t="s">
        <v>115</v>
      </c>
      <c r="C1339" s="57" t="s">
        <v>116</v>
      </c>
      <c r="D1339" s="57" t="s">
        <v>3765</v>
      </c>
      <c r="E1339" s="57" t="s">
        <v>2849</v>
      </c>
      <c r="F1339" s="57" t="s">
        <v>486</v>
      </c>
      <c r="G1339" s="57">
        <v>1</v>
      </c>
      <c r="H1339" s="57">
        <v>0</v>
      </c>
      <c r="I1339" s="57">
        <v>2.66</v>
      </c>
      <c r="J1339" s="57">
        <v>2.76</v>
      </c>
      <c r="K1339" s="57">
        <v>2.92</v>
      </c>
      <c r="L1339" s="57">
        <v>-0.26</v>
      </c>
      <c r="M1339" s="57">
        <v>38</v>
      </c>
      <c r="N1339" s="57">
        <v>64</v>
      </c>
      <c r="O1339" s="57">
        <v>0</v>
      </c>
      <c r="P1339" s="57">
        <v>19</v>
      </c>
      <c r="Q1339" s="57">
        <v>32</v>
      </c>
      <c r="R1339" s="57">
        <v>0</v>
      </c>
      <c r="S1339" s="57">
        <v>0</v>
      </c>
      <c r="T1339" s="57">
        <v>0</v>
      </c>
      <c r="U1339" s="57">
        <v>28.95</v>
      </c>
      <c r="V1339" s="57">
        <v>28.95</v>
      </c>
      <c r="W1339" s="57">
        <v>42.11</v>
      </c>
      <c r="X1339" s="57">
        <v>26.56</v>
      </c>
      <c r="Y1339" s="57">
        <v>35.94</v>
      </c>
      <c r="Z1339" s="57">
        <v>37.5</v>
      </c>
      <c r="AA1339" s="57">
        <v>47.37</v>
      </c>
      <c r="AB1339" s="57">
        <v>31.25</v>
      </c>
      <c r="AC1339" s="57">
        <v>14</v>
      </c>
      <c r="AD1339" s="57">
        <v>24</v>
      </c>
      <c r="AE1339" s="57">
        <v>50</v>
      </c>
      <c r="AF1339" s="57">
        <v>29.17</v>
      </c>
      <c r="AI1339" s="45">
        <f t="shared" si="302"/>
        <v>-1.1430000000000007</v>
      </c>
      <c r="AJ1339" s="46">
        <f t="shared" si="303"/>
        <v>1.1430000000000007</v>
      </c>
      <c r="AK1339" s="63" t="str">
        <f t="shared" si="304"/>
        <v>N</v>
      </c>
      <c r="AL1339" s="63" t="str">
        <f t="shared" si="305"/>
        <v>N</v>
      </c>
      <c r="AM1339" s="44" t="str">
        <f t="shared" si="306"/>
        <v>Win</v>
      </c>
      <c r="AN1339" s="44" t="str">
        <f t="shared" si="307"/>
        <v>Loss</v>
      </c>
      <c r="AO1339" s="44" t="str">
        <f t="shared" si="308"/>
        <v>Loss</v>
      </c>
      <c r="AP1339" s="44">
        <f t="shared" si="309"/>
        <v>83</v>
      </c>
      <c r="AQ1339" s="44">
        <f t="shared" si="310"/>
        <v>-50</v>
      </c>
      <c r="AR1339" s="44">
        <f t="shared" si="311"/>
        <v>-50</v>
      </c>
      <c r="AS1339" s="99" t="str">
        <f t="shared" si="312"/>
        <v>+</v>
      </c>
      <c r="AT1339" s="99" t="str">
        <f t="shared" si="313"/>
        <v>n/a</v>
      </c>
      <c r="AU1339" s="99" t="str">
        <f t="shared" si="314"/>
        <v>+</v>
      </c>
      <c r="AV1339" s="99" t="str">
        <f t="shared" si="315"/>
        <v>+</v>
      </c>
      <c r="AW1339" s="99" t="str">
        <f t="shared" si="316"/>
        <v>-</v>
      </c>
    </row>
    <row r="1340" spans="1:49" ht="15">
      <c r="A1340" s="56">
        <v>43625</v>
      </c>
      <c r="B1340" s="57" t="s">
        <v>115</v>
      </c>
      <c r="C1340" s="57" t="s">
        <v>230</v>
      </c>
      <c r="D1340" s="57" t="s">
        <v>3766</v>
      </c>
      <c r="E1340" s="57" t="s">
        <v>1634</v>
      </c>
      <c r="F1340" s="57" t="s">
        <v>507</v>
      </c>
      <c r="G1340" s="57">
        <v>0</v>
      </c>
      <c r="H1340" s="57">
        <v>0</v>
      </c>
      <c r="I1340" s="57">
        <v>2.54</v>
      </c>
      <c r="J1340" s="57">
        <v>2.91</v>
      </c>
      <c r="K1340" s="57">
        <v>3.11</v>
      </c>
      <c r="L1340" s="57">
        <v>-0.56999999999999995</v>
      </c>
      <c r="M1340" s="57">
        <v>67</v>
      </c>
      <c r="N1340" s="57">
        <v>69</v>
      </c>
      <c r="O1340" s="57">
        <v>2</v>
      </c>
      <c r="P1340" s="57">
        <v>32</v>
      </c>
      <c r="Q1340" s="57">
        <v>34</v>
      </c>
      <c r="R1340" s="57">
        <v>0</v>
      </c>
      <c r="S1340" s="57">
        <v>0</v>
      </c>
      <c r="T1340" s="57">
        <v>100</v>
      </c>
      <c r="U1340" s="57">
        <v>35.82</v>
      </c>
      <c r="V1340" s="57">
        <v>34.33</v>
      </c>
      <c r="W1340" s="57">
        <v>29.85</v>
      </c>
      <c r="X1340" s="57">
        <v>42.03</v>
      </c>
      <c r="Y1340" s="57">
        <v>28.99</v>
      </c>
      <c r="Z1340" s="57">
        <v>28.99</v>
      </c>
      <c r="AA1340" s="57">
        <v>43.75</v>
      </c>
      <c r="AB1340" s="57">
        <v>23.53</v>
      </c>
      <c r="AC1340" s="57">
        <v>33</v>
      </c>
      <c r="AD1340" s="57">
        <v>43</v>
      </c>
      <c r="AE1340" s="57">
        <v>54.55</v>
      </c>
      <c r="AF1340" s="57">
        <v>62.79</v>
      </c>
      <c r="AI1340" s="45">
        <f t="shared" si="302"/>
        <v>-30.879999999999995</v>
      </c>
      <c r="AJ1340" s="46">
        <f t="shared" si="303"/>
        <v>30.879999999999995</v>
      </c>
      <c r="AK1340" s="63" t="str">
        <f t="shared" si="304"/>
        <v>N</v>
      </c>
      <c r="AL1340" s="63" t="str">
        <f t="shared" si="305"/>
        <v>N</v>
      </c>
      <c r="AM1340" s="44" t="str">
        <f t="shared" si="306"/>
        <v>Loss</v>
      </c>
      <c r="AN1340" s="44" t="str">
        <f t="shared" si="307"/>
        <v>Win</v>
      </c>
      <c r="AO1340" s="44" t="str">
        <f t="shared" si="308"/>
        <v>Loss</v>
      </c>
      <c r="AP1340" s="44">
        <f t="shared" si="309"/>
        <v>-50</v>
      </c>
      <c r="AQ1340" s="44">
        <f t="shared" si="310"/>
        <v>95.5</v>
      </c>
      <c r="AR1340" s="44">
        <f t="shared" si="311"/>
        <v>-50</v>
      </c>
      <c r="AS1340" s="99" t="str">
        <f t="shared" si="312"/>
        <v>+</v>
      </c>
      <c r="AT1340" s="99" t="str">
        <f t="shared" si="313"/>
        <v>-</v>
      </c>
      <c r="AU1340" s="99" t="str">
        <f t="shared" si="314"/>
        <v>-</v>
      </c>
      <c r="AV1340" s="99" t="str">
        <f t="shared" si="315"/>
        <v>+</v>
      </c>
      <c r="AW1340" s="99" t="str">
        <f t="shared" si="316"/>
        <v>-</v>
      </c>
    </row>
    <row r="1341" spans="1:49" ht="15">
      <c r="A1341" s="56">
        <v>43625</v>
      </c>
      <c r="B1341" s="57" t="s">
        <v>480</v>
      </c>
      <c r="C1341" s="57" t="s">
        <v>481</v>
      </c>
      <c r="D1341" s="57" t="s">
        <v>3767</v>
      </c>
      <c r="E1341" s="57" t="s">
        <v>2656</v>
      </c>
      <c r="F1341" s="57" t="s">
        <v>1772</v>
      </c>
      <c r="G1341" s="57">
        <v>0</v>
      </c>
      <c r="H1341" s="57">
        <v>1</v>
      </c>
      <c r="I1341" s="57">
        <v>2.3199999999999998</v>
      </c>
      <c r="J1341" s="57">
        <v>3.19</v>
      </c>
      <c r="K1341" s="57">
        <v>2.98</v>
      </c>
      <c r="L1341" s="57">
        <v>-0.66</v>
      </c>
      <c r="M1341" s="57">
        <v>16</v>
      </c>
      <c r="N1341" s="57">
        <v>21</v>
      </c>
      <c r="O1341" s="57">
        <v>0</v>
      </c>
      <c r="P1341" s="57">
        <v>8</v>
      </c>
      <c r="Q1341" s="57">
        <v>10</v>
      </c>
      <c r="R1341" s="57">
        <v>0</v>
      </c>
      <c r="S1341" s="57">
        <v>0</v>
      </c>
      <c r="T1341" s="57">
        <v>0</v>
      </c>
      <c r="U1341" s="57">
        <v>12.5</v>
      </c>
      <c r="V1341" s="57">
        <v>25</v>
      </c>
      <c r="W1341" s="57">
        <v>62.5</v>
      </c>
      <c r="X1341" s="57">
        <v>33.33</v>
      </c>
      <c r="Y1341" s="57">
        <v>33.33</v>
      </c>
      <c r="Z1341" s="57">
        <v>33.33</v>
      </c>
      <c r="AA1341" s="57">
        <v>25</v>
      </c>
      <c r="AB1341" s="57">
        <v>20</v>
      </c>
      <c r="AC1341" s="57">
        <v>6</v>
      </c>
      <c r="AD1341" s="57">
        <v>11</v>
      </c>
      <c r="AE1341" s="57">
        <v>33.33</v>
      </c>
      <c r="AF1341" s="57">
        <v>45.45</v>
      </c>
      <c r="AI1341" s="45">
        <f t="shared" si="302"/>
        <v>-10.833000000000002</v>
      </c>
      <c r="AJ1341" s="46">
        <f t="shared" si="303"/>
        <v>10.833000000000002</v>
      </c>
      <c r="AK1341" s="63" t="str">
        <f t="shared" si="304"/>
        <v>N</v>
      </c>
      <c r="AL1341" s="63" t="str">
        <f t="shared" si="305"/>
        <v>N</v>
      </c>
      <c r="AM1341" s="44" t="str">
        <f t="shared" si="306"/>
        <v>Loss</v>
      </c>
      <c r="AN1341" s="44" t="str">
        <f t="shared" si="307"/>
        <v>Loss</v>
      </c>
      <c r="AO1341" s="44" t="str">
        <f t="shared" si="308"/>
        <v>Win</v>
      </c>
      <c r="AP1341" s="44">
        <f t="shared" si="309"/>
        <v>-50</v>
      </c>
      <c r="AQ1341" s="44">
        <f t="shared" si="310"/>
        <v>-50</v>
      </c>
      <c r="AR1341" s="44">
        <f t="shared" si="311"/>
        <v>99</v>
      </c>
      <c r="AS1341" s="99" t="str">
        <f t="shared" si="312"/>
        <v>+</v>
      </c>
      <c r="AT1341" s="99" t="str">
        <f t="shared" si="313"/>
        <v>n/a</v>
      </c>
      <c r="AU1341" s="99" t="str">
        <f t="shared" si="314"/>
        <v>-</v>
      </c>
      <c r="AV1341" s="99" t="str">
        <f t="shared" si="315"/>
        <v>+</v>
      </c>
      <c r="AW1341" s="99" t="str">
        <f t="shared" si="316"/>
        <v>-</v>
      </c>
    </row>
    <row r="1342" spans="1:49" ht="15">
      <c r="A1342" s="56">
        <v>43625</v>
      </c>
      <c r="B1342" s="57" t="s">
        <v>222</v>
      </c>
      <c r="C1342" s="57" t="s">
        <v>240</v>
      </c>
      <c r="D1342" s="57" t="s">
        <v>3768</v>
      </c>
      <c r="E1342" s="57" t="s">
        <v>545</v>
      </c>
      <c r="F1342" s="57" t="s">
        <v>3769</v>
      </c>
      <c r="G1342" s="57">
        <v>2</v>
      </c>
      <c r="H1342" s="57">
        <v>1</v>
      </c>
      <c r="I1342" s="57">
        <v>4.45</v>
      </c>
      <c r="J1342" s="57">
        <v>3.66</v>
      </c>
      <c r="K1342" s="57">
        <v>1.66</v>
      </c>
      <c r="L1342" s="57">
        <v>2.79</v>
      </c>
      <c r="M1342" s="57">
        <v>4</v>
      </c>
      <c r="N1342" s="57">
        <v>12</v>
      </c>
      <c r="O1342" s="57">
        <v>0</v>
      </c>
      <c r="P1342" s="57">
        <v>2</v>
      </c>
      <c r="Q1342" s="57">
        <v>6</v>
      </c>
      <c r="R1342" s="57">
        <v>0</v>
      </c>
      <c r="S1342" s="57">
        <v>0</v>
      </c>
      <c r="T1342" s="57">
        <v>0</v>
      </c>
      <c r="U1342" s="57">
        <v>25</v>
      </c>
      <c r="V1342" s="57">
        <v>50</v>
      </c>
      <c r="W1342" s="57">
        <v>25</v>
      </c>
      <c r="X1342" s="57">
        <v>50</v>
      </c>
      <c r="Y1342" s="57">
        <v>33.33</v>
      </c>
      <c r="Z1342" s="57">
        <v>16.670000000000002</v>
      </c>
      <c r="AA1342" s="57">
        <v>0</v>
      </c>
      <c r="AB1342" s="57">
        <v>33.33</v>
      </c>
      <c r="AC1342" s="57">
        <v>0</v>
      </c>
      <c r="AD1342" s="57">
        <v>6</v>
      </c>
      <c r="AE1342" s="57">
        <v>0</v>
      </c>
      <c r="AF1342" s="57">
        <v>66.67</v>
      </c>
      <c r="AI1342" s="45">
        <f t="shared" si="302"/>
        <v>-4.9989999999999997</v>
      </c>
      <c r="AJ1342" s="46">
        <f t="shared" si="303"/>
        <v>4.9989999999999997</v>
      </c>
      <c r="AK1342" s="63" t="str">
        <f t="shared" si="304"/>
        <v>N</v>
      </c>
      <c r="AL1342" s="63" t="str">
        <f t="shared" si="305"/>
        <v>N</v>
      </c>
      <c r="AM1342" s="44" t="str">
        <f t="shared" si="306"/>
        <v>Win</v>
      </c>
      <c r="AN1342" s="44" t="str">
        <f t="shared" si="307"/>
        <v>Loss</v>
      </c>
      <c r="AO1342" s="44" t="str">
        <f t="shared" si="308"/>
        <v>Loss</v>
      </c>
      <c r="AP1342" s="44">
        <f t="shared" si="309"/>
        <v>172.5</v>
      </c>
      <c r="AQ1342" s="44">
        <f t="shared" si="310"/>
        <v>-50</v>
      </c>
      <c r="AR1342" s="44">
        <f t="shared" si="311"/>
        <v>-50</v>
      </c>
      <c r="AS1342" s="99" t="str">
        <f t="shared" si="312"/>
        <v>-</v>
      </c>
      <c r="AT1342" s="99" t="str">
        <f t="shared" si="313"/>
        <v>n/a</v>
      </c>
      <c r="AU1342" s="99" t="str">
        <f t="shared" si="314"/>
        <v>-</v>
      </c>
      <c r="AV1342" s="99" t="str">
        <f t="shared" si="315"/>
        <v>-</v>
      </c>
      <c r="AW1342" s="99" t="str">
        <f t="shared" si="316"/>
        <v>-</v>
      </c>
    </row>
    <row r="1343" spans="1:49" ht="15">
      <c r="A1343" s="56">
        <v>43625</v>
      </c>
      <c r="B1343" s="57" t="s">
        <v>222</v>
      </c>
      <c r="C1343" s="57" t="s">
        <v>240</v>
      </c>
      <c r="D1343" s="57" t="s">
        <v>3770</v>
      </c>
      <c r="E1343" s="57" t="s">
        <v>548</v>
      </c>
      <c r="F1343" s="57" t="s">
        <v>3106</v>
      </c>
      <c r="G1343" s="57">
        <v>2</v>
      </c>
      <c r="H1343" s="57">
        <v>1</v>
      </c>
      <c r="I1343" s="57">
        <v>1.46</v>
      </c>
      <c r="J1343" s="57">
        <v>4.2699999999999996</v>
      </c>
      <c r="K1343" s="57">
        <v>5.68</v>
      </c>
      <c r="L1343" s="57">
        <v>-4.22</v>
      </c>
      <c r="M1343" s="57">
        <v>18</v>
      </c>
      <c r="N1343" s="57">
        <v>9</v>
      </c>
      <c r="O1343" s="57">
        <v>0</v>
      </c>
      <c r="P1343" s="57">
        <v>11</v>
      </c>
      <c r="Q1343" s="57">
        <v>7</v>
      </c>
      <c r="R1343" s="57">
        <v>0</v>
      </c>
      <c r="S1343" s="57">
        <v>0</v>
      </c>
      <c r="T1343" s="57">
        <v>0</v>
      </c>
      <c r="U1343" s="57">
        <v>55.56</v>
      </c>
      <c r="V1343" s="57">
        <v>16.670000000000002</v>
      </c>
      <c r="W1343" s="57">
        <v>27.78</v>
      </c>
      <c r="X1343" s="57">
        <v>33.33</v>
      </c>
      <c r="Y1343" s="57">
        <v>22.22</v>
      </c>
      <c r="Z1343" s="57">
        <v>44.44</v>
      </c>
      <c r="AA1343" s="57">
        <v>72.73</v>
      </c>
      <c r="AB1343" s="57">
        <v>42.86</v>
      </c>
      <c r="AC1343" s="57">
        <v>16</v>
      </c>
      <c r="AD1343" s="57">
        <v>2</v>
      </c>
      <c r="AE1343" s="57">
        <v>62.5</v>
      </c>
      <c r="AF1343" s="57">
        <v>0</v>
      </c>
      <c r="AI1343" s="45">
        <f t="shared" si="302"/>
        <v>7.2230000000000008</v>
      </c>
      <c r="AJ1343" s="46">
        <f t="shared" si="303"/>
        <v>-7.2230000000000008</v>
      </c>
      <c r="AK1343" s="63" t="str">
        <f t="shared" si="304"/>
        <v>N</v>
      </c>
      <c r="AL1343" s="63" t="str">
        <f t="shared" si="305"/>
        <v>N</v>
      </c>
      <c r="AM1343" s="44" t="str">
        <f t="shared" si="306"/>
        <v>Win</v>
      </c>
      <c r="AN1343" s="44" t="str">
        <f t="shared" si="307"/>
        <v>Loss</v>
      </c>
      <c r="AO1343" s="44" t="str">
        <f t="shared" si="308"/>
        <v>Loss</v>
      </c>
      <c r="AP1343" s="44">
        <f t="shared" si="309"/>
        <v>23</v>
      </c>
      <c r="AQ1343" s="44">
        <f t="shared" si="310"/>
        <v>-50</v>
      </c>
      <c r="AR1343" s="44">
        <f t="shared" si="311"/>
        <v>-50</v>
      </c>
      <c r="AS1343" s="99" t="str">
        <f t="shared" si="312"/>
        <v>+</v>
      </c>
      <c r="AT1343" s="99" t="str">
        <f t="shared" si="313"/>
        <v>n/a</v>
      </c>
      <c r="AU1343" s="99" t="str">
        <f t="shared" si="314"/>
        <v>+</v>
      </c>
      <c r="AV1343" s="99" t="str">
        <f t="shared" si="315"/>
        <v>+</v>
      </c>
      <c r="AW1343" s="99" t="str">
        <f t="shared" si="316"/>
        <v>+</v>
      </c>
    </row>
    <row r="1344" spans="1:49" ht="15">
      <c r="A1344" s="56">
        <v>43625</v>
      </c>
      <c r="B1344" s="57" t="s">
        <v>222</v>
      </c>
      <c r="C1344" s="57" t="s">
        <v>240</v>
      </c>
      <c r="D1344" s="57" t="s">
        <v>3771</v>
      </c>
      <c r="E1344" s="57" t="s">
        <v>552</v>
      </c>
      <c r="F1344" s="57" t="s">
        <v>1588</v>
      </c>
      <c r="G1344" s="57">
        <v>2</v>
      </c>
      <c r="H1344" s="57">
        <v>2</v>
      </c>
      <c r="I1344" s="57">
        <v>2.17</v>
      </c>
      <c r="J1344" s="57">
        <v>3.06</v>
      </c>
      <c r="K1344" s="57">
        <v>3.21</v>
      </c>
      <c r="L1344" s="57">
        <v>-1.04</v>
      </c>
      <c r="M1344" s="57">
        <v>12</v>
      </c>
      <c r="N1344" s="57">
        <v>11</v>
      </c>
      <c r="O1344" s="57">
        <v>0</v>
      </c>
      <c r="P1344" s="57">
        <v>6</v>
      </c>
      <c r="Q1344" s="57">
        <v>5</v>
      </c>
      <c r="R1344" s="57">
        <v>0</v>
      </c>
      <c r="S1344" s="57">
        <v>0</v>
      </c>
      <c r="T1344" s="57">
        <v>0</v>
      </c>
      <c r="U1344" s="57">
        <v>25</v>
      </c>
      <c r="V1344" s="57">
        <v>50</v>
      </c>
      <c r="W1344" s="57">
        <v>25</v>
      </c>
      <c r="X1344" s="57">
        <v>54.55</v>
      </c>
      <c r="Y1344" s="57">
        <v>27.27</v>
      </c>
      <c r="Z1344" s="57">
        <v>18.18</v>
      </c>
      <c r="AA1344" s="57">
        <v>33.33</v>
      </c>
      <c r="AB1344" s="57">
        <v>40</v>
      </c>
      <c r="AC1344" s="57">
        <v>7</v>
      </c>
      <c r="AD1344" s="57">
        <v>7</v>
      </c>
      <c r="AE1344" s="57">
        <v>28.57</v>
      </c>
      <c r="AF1344" s="57">
        <v>71.430000000000007</v>
      </c>
      <c r="AI1344" s="45">
        <f t="shared" si="302"/>
        <v>-5.0010000000000003</v>
      </c>
      <c r="AJ1344" s="46">
        <f t="shared" si="303"/>
        <v>5.0010000000000003</v>
      </c>
      <c r="AK1344" s="63" t="str">
        <f t="shared" si="304"/>
        <v>N</v>
      </c>
      <c r="AL1344" s="63" t="str">
        <f t="shared" si="305"/>
        <v>N</v>
      </c>
      <c r="AM1344" s="44" t="str">
        <f t="shared" si="306"/>
        <v>Loss</v>
      </c>
      <c r="AN1344" s="44" t="str">
        <f t="shared" si="307"/>
        <v>Win</v>
      </c>
      <c r="AO1344" s="44" t="str">
        <f t="shared" si="308"/>
        <v>Loss</v>
      </c>
      <c r="AP1344" s="44">
        <f t="shared" si="309"/>
        <v>-50</v>
      </c>
      <c r="AQ1344" s="44">
        <f t="shared" si="310"/>
        <v>103</v>
      </c>
      <c r="AR1344" s="44">
        <f t="shared" si="311"/>
        <v>-50</v>
      </c>
      <c r="AS1344" s="99" t="str">
        <f t="shared" si="312"/>
        <v>+</v>
      </c>
      <c r="AT1344" s="99" t="str">
        <f t="shared" si="313"/>
        <v>n/a</v>
      </c>
      <c r="AU1344" s="99" t="str">
        <f t="shared" si="314"/>
        <v>-</v>
      </c>
      <c r="AV1344" s="99" t="str">
        <f t="shared" si="315"/>
        <v>-</v>
      </c>
      <c r="AW1344" s="99" t="str">
        <f t="shared" si="316"/>
        <v>-</v>
      </c>
    </row>
    <row r="1345" spans="1:49" ht="15">
      <c r="A1345" s="56">
        <v>43625</v>
      </c>
      <c r="B1345" s="57" t="s">
        <v>222</v>
      </c>
      <c r="C1345" s="57" t="s">
        <v>223</v>
      </c>
      <c r="D1345" s="57" t="s">
        <v>3772</v>
      </c>
      <c r="E1345" s="57" t="s">
        <v>2977</v>
      </c>
      <c r="F1345" s="57" t="s">
        <v>3773</v>
      </c>
      <c r="G1345" s="57">
        <v>0</v>
      </c>
      <c r="H1345" s="57">
        <v>0</v>
      </c>
      <c r="I1345" s="57">
        <v>2.02</v>
      </c>
      <c r="J1345" s="57">
        <v>3.5</v>
      </c>
      <c r="K1345" s="57">
        <v>3.02</v>
      </c>
      <c r="L1345" s="57">
        <v>-1</v>
      </c>
      <c r="M1345" s="57">
        <v>2</v>
      </c>
      <c r="N1345" s="57">
        <v>2</v>
      </c>
      <c r="O1345" s="57">
        <v>0</v>
      </c>
      <c r="P1345" s="57">
        <v>1</v>
      </c>
      <c r="Q1345" s="57">
        <v>1</v>
      </c>
      <c r="R1345" s="57">
        <v>0</v>
      </c>
      <c r="S1345" s="57">
        <v>0</v>
      </c>
      <c r="T1345" s="57">
        <v>0</v>
      </c>
      <c r="U1345" s="57">
        <v>100</v>
      </c>
      <c r="V1345" s="57">
        <v>0</v>
      </c>
      <c r="W1345" s="57">
        <v>0</v>
      </c>
      <c r="X1345" s="57">
        <v>50</v>
      </c>
      <c r="Y1345" s="57">
        <v>50</v>
      </c>
      <c r="Z1345" s="57">
        <v>0</v>
      </c>
      <c r="AA1345" s="57">
        <v>100</v>
      </c>
      <c r="AB1345" s="57">
        <v>0</v>
      </c>
      <c r="AC1345" s="57">
        <v>2</v>
      </c>
      <c r="AD1345" s="57">
        <v>1</v>
      </c>
      <c r="AE1345" s="57">
        <v>100</v>
      </c>
      <c r="AF1345" s="57">
        <v>100</v>
      </c>
      <c r="AI1345" s="45">
        <f t="shared" si="302"/>
        <v>5</v>
      </c>
      <c r="AJ1345" s="46">
        <f t="shared" si="303"/>
        <v>-5</v>
      </c>
      <c r="AK1345" s="63" t="str">
        <f t="shared" si="304"/>
        <v>Y</v>
      </c>
      <c r="AL1345" s="63" t="str">
        <f t="shared" si="305"/>
        <v>N</v>
      </c>
      <c r="AM1345" s="44" t="str">
        <f t="shared" si="306"/>
        <v>Loss</v>
      </c>
      <c r="AN1345" s="44" t="str">
        <f t="shared" si="307"/>
        <v>Win</v>
      </c>
      <c r="AO1345" s="44" t="str">
        <f t="shared" si="308"/>
        <v>Loss</v>
      </c>
      <c r="AP1345" s="44">
        <f t="shared" si="309"/>
        <v>-50</v>
      </c>
      <c r="AQ1345" s="44">
        <f t="shared" si="310"/>
        <v>125</v>
      </c>
      <c r="AR1345" s="44">
        <f t="shared" si="311"/>
        <v>-50</v>
      </c>
      <c r="AS1345" s="99" t="str">
        <f t="shared" si="312"/>
        <v>+</v>
      </c>
      <c r="AT1345" s="99" t="str">
        <f t="shared" si="313"/>
        <v>n/a</v>
      </c>
      <c r="AU1345" s="99" t="str">
        <f t="shared" si="314"/>
        <v>+</v>
      </c>
      <c r="AV1345" s="99" t="str">
        <f t="shared" si="315"/>
        <v>+</v>
      </c>
      <c r="AW1345" s="99" t="str">
        <f t="shared" si="316"/>
        <v>+</v>
      </c>
    </row>
    <row r="1346" spans="1:49" ht="15">
      <c r="A1346" s="56">
        <v>43625</v>
      </c>
      <c r="B1346" s="57" t="s">
        <v>115</v>
      </c>
      <c r="C1346" s="57" t="s">
        <v>218</v>
      </c>
      <c r="D1346" s="57" t="s">
        <v>3774</v>
      </c>
      <c r="E1346" s="57" t="s">
        <v>3775</v>
      </c>
      <c r="F1346" s="57" t="s">
        <v>1769</v>
      </c>
      <c r="G1346" s="57">
        <v>3</v>
      </c>
      <c r="H1346" s="57">
        <v>1</v>
      </c>
      <c r="I1346" s="57">
        <v>1.63</v>
      </c>
      <c r="J1346" s="57">
        <v>3.6</v>
      </c>
      <c r="K1346" s="57">
        <v>5.35</v>
      </c>
      <c r="L1346" s="57">
        <v>-3.72</v>
      </c>
      <c r="M1346" s="57">
        <v>53</v>
      </c>
      <c r="N1346" s="57">
        <v>58</v>
      </c>
      <c r="O1346" s="57">
        <v>2</v>
      </c>
      <c r="P1346" s="57">
        <v>28</v>
      </c>
      <c r="Q1346" s="57">
        <v>30</v>
      </c>
      <c r="R1346" s="57">
        <v>0</v>
      </c>
      <c r="S1346" s="57">
        <v>50</v>
      </c>
      <c r="T1346" s="57">
        <v>50</v>
      </c>
      <c r="U1346" s="57">
        <v>37.74</v>
      </c>
      <c r="V1346" s="57">
        <v>22.64</v>
      </c>
      <c r="W1346" s="57">
        <v>39.619999999999997</v>
      </c>
      <c r="X1346" s="57">
        <v>20.69</v>
      </c>
      <c r="Y1346" s="57">
        <v>32.76</v>
      </c>
      <c r="Z1346" s="57">
        <v>46.55</v>
      </c>
      <c r="AA1346" s="57">
        <v>46.43</v>
      </c>
      <c r="AB1346" s="57">
        <v>6.67</v>
      </c>
      <c r="AC1346" s="57">
        <v>26</v>
      </c>
      <c r="AD1346" s="57">
        <v>23</v>
      </c>
      <c r="AE1346" s="57">
        <v>53.85</v>
      </c>
      <c r="AF1346" s="57">
        <v>43.48</v>
      </c>
      <c r="AI1346" s="45">
        <f t="shared" si="302"/>
        <v>-6.2159999999999993</v>
      </c>
      <c r="AJ1346" s="46">
        <f t="shared" si="303"/>
        <v>16.216000000000001</v>
      </c>
      <c r="AK1346" s="63" t="str">
        <f t="shared" si="304"/>
        <v>N</v>
      </c>
      <c r="AL1346" s="63" t="str">
        <f t="shared" si="305"/>
        <v>N</v>
      </c>
      <c r="AM1346" s="44" t="str">
        <f t="shared" si="306"/>
        <v>Win</v>
      </c>
      <c r="AN1346" s="44" t="str">
        <f t="shared" si="307"/>
        <v>Loss</v>
      </c>
      <c r="AO1346" s="44" t="str">
        <f t="shared" si="308"/>
        <v>Loss</v>
      </c>
      <c r="AP1346" s="44">
        <f t="shared" si="309"/>
        <v>31.5</v>
      </c>
      <c r="AQ1346" s="44">
        <f t="shared" si="310"/>
        <v>-50</v>
      </c>
      <c r="AR1346" s="44">
        <f t="shared" si="311"/>
        <v>-50</v>
      </c>
      <c r="AS1346" s="99" t="str">
        <f t="shared" si="312"/>
        <v>+</v>
      </c>
      <c r="AT1346" s="99" t="str">
        <f t="shared" si="313"/>
        <v>-</v>
      </c>
      <c r="AU1346" s="99" t="str">
        <f t="shared" si="314"/>
        <v>+</v>
      </c>
      <c r="AV1346" s="99" t="str">
        <f t="shared" si="315"/>
        <v>+</v>
      </c>
      <c r="AW1346" s="99" t="str">
        <f t="shared" si="316"/>
        <v>-</v>
      </c>
    </row>
    <row r="1347" spans="1:49" ht="15">
      <c r="A1347" s="56">
        <v>43625</v>
      </c>
      <c r="B1347" s="57" t="s">
        <v>115</v>
      </c>
      <c r="C1347" s="57" t="s">
        <v>218</v>
      </c>
      <c r="D1347" s="57" t="s">
        <v>3776</v>
      </c>
      <c r="E1347" s="57" t="s">
        <v>1761</v>
      </c>
      <c r="F1347" s="57" t="s">
        <v>2846</v>
      </c>
      <c r="G1347" s="57">
        <v>1</v>
      </c>
      <c r="H1347" s="57">
        <v>3</v>
      </c>
      <c r="I1347" s="57">
        <v>2.69</v>
      </c>
      <c r="J1347" s="57">
        <v>2.78</v>
      </c>
      <c r="K1347" s="57">
        <v>2.89</v>
      </c>
      <c r="L1347" s="57">
        <v>-0.2</v>
      </c>
      <c r="M1347" s="57">
        <v>67</v>
      </c>
      <c r="N1347" s="57">
        <v>57</v>
      </c>
      <c r="O1347" s="57">
        <v>0</v>
      </c>
      <c r="P1347" s="57">
        <v>33</v>
      </c>
      <c r="Q1347" s="57">
        <v>29</v>
      </c>
      <c r="R1347" s="57">
        <v>0</v>
      </c>
      <c r="S1347" s="57">
        <v>0</v>
      </c>
      <c r="T1347" s="57">
        <v>0</v>
      </c>
      <c r="U1347" s="57">
        <v>35.82</v>
      </c>
      <c r="V1347" s="57">
        <v>32.840000000000003</v>
      </c>
      <c r="W1347" s="57">
        <v>31.34</v>
      </c>
      <c r="X1347" s="57">
        <v>29.82</v>
      </c>
      <c r="Y1347" s="57">
        <v>28.07</v>
      </c>
      <c r="Z1347" s="57">
        <v>42.11</v>
      </c>
      <c r="AA1347" s="57">
        <v>48.48</v>
      </c>
      <c r="AB1347" s="57">
        <v>13.79</v>
      </c>
      <c r="AC1347" s="57">
        <v>34</v>
      </c>
      <c r="AD1347" s="57">
        <v>25</v>
      </c>
      <c r="AE1347" s="57">
        <v>47.06</v>
      </c>
      <c r="AF1347" s="57">
        <v>52</v>
      </c>
      <c r="AI1347" s="45">
        <f t="shared" si="302"/>
        <v>3.8309999999999995</v>
      </c>
      <c r="AJ1347" s="46">
        <f t="shared" si="303"/>
        <v>-3.8309999999999995</v>
      </c>
      <c r="AK1347" s="63" t="str">
        <f t="shared" si="304"/>
        <v>N</v>
      </c>
      <c r="AL1347" s="63" t="str">
        <f t="shared" si="305"/>
        <v>N</v>
      </c>
      <c r="AM1347" s="44" t="str">
        <f t="shared" si="306"/>
        <v>Loss</v>
      </c>
      <c r="AN1347" s="44" t="str">
        <f t="shared" si="307"/>
        <v>Loss</v>
      </c>
      <c r="AO1347" s="44" t="str">
        <f t="shared" si="308"/>
        <v>Win</v>
      </c>
      <c r="AP1347" s="44">
        <f t="shared" si="309"/>
        <v>-50</v>
      </c>
      <c r="AQ1347" s="44">
        <f t="shared" si="310"/>
        <v>-50</v>
      </c>
      <c r="AR1347" s="44">
        <f t="shared" si="311"/>
        <v>94.5</v>
      </c>
      <c r="AS1347" s="99" t="str">
        <f t="shared" si="312"/>
        <v>+</v>
      </c>
      <c r="AT1347" s="99" t="str">
        <f t="shared" si="313"/>
        <v>n/a</v>
      </c>
      <c r="AU1347" s="99" t="str">
        <f t="shared" si="314"/>
        <v>+</v>
      </c>
      <c r="AV1347" s="99" t="str">
        <f t="shared" si="315"/>
        <v>+</v>
      </c>
      <c r="AW1347" s="99" t="str">
        <f t="shared" si="316"/>
        <v>+</v>
      </c>
    </row>
    <row r="1348" spans="1:49" ht="15">
      <c r="A1348" s="56">
        <v>43625</v>
      </c>
      <c r="B1348" s="57" t="s">
        <v>222</v>
      </c>
      <c r="C1348" s="57" t="s">
        <v>494</v>
      </c>
      <c r="D1348" s="57" t="s">
        <v>3777</v>
      </c>
      <c r="E1348" s="57" t="s">
        <v>1709</v>
      </c>
      <c r="F1348" s="57" t="s">
        <v>538</v>
      </c>
      <c r="G1348" s="57">
        <v>3</v>
      </c>
      <c r="H1348" s="57">
        <v>2</v>
      </c>
      <c r="I1348" s="57">
        <v>1.9</v>
      </c>
      <c r="J1348" s="57">
        <v>3.74</v>
      </c>
      <c r="K1348" s="57">
        <v>3.8</v>
      </c>
      <c r="L1348" s="57">
        <v>-1.9</v>
      </c>
      <c r="M1348" s="57">
        <v>21</v>
      </c>
      <c r="N1348" s="57">
        <v>17</v>
      </c>
      <c r="O1348" s="57">
        <v>1</v>
      </c>
      <c r="P1348" s="57">
        <v>13</v>
      </c>
      <c r="Q1348" s="57">
        <v>7</v>
      </c>
      <c r="R1348" s="57">
        <v>100</v>
      </c>
      <c r="S1348" s="57">
        <v>0</v>
      </c>
      <c r="T1348" s="57">
        <v>0</v>
      </c>
      <c r="U1348" s="57">
        <v>57.14</v>
      </c>
      <c r="V1348" s="57">
        <v>19.05</v>
      </c>
      <c r="W1348" s="57">
        <v>23.81</v>
      </c>
      <c r="X1348" s="57">
        <v>47.06</v>
      </c>
      <c r="Y1348" s="57">
        <v>17.649999999999999</v>
      </c>
      <c r="Z1348" s="57">
        <v>35.29</v>
      </c>
      <c r="AA1348" s="57">
        <v>69.23</v>
      </c>
      <c r="AB1348" s="57">
        <v>28.57</v>
      </c>
      <c r="AC1348" s="57">
        <v>13</v>
      </c>
      <c r="AD1348" s="57">
        <v>10</v>
      </c>
      <c r="AE1348" s="57">
        <v>69.23</v>
      </c>
      <c r="AF1348" s="57">
        <v>50</v>
      </c>
      <c r="AI1348" s="45">
        <f t="shared" si="302"/>
        <v>34.451999999999998</v>
      </c>
      <c r="AJ1348" s="46">
        <f t="shared" si="303"/>
        <v>-34.451999999999998</v>
      </c>
      <c r="AK1348" s="63" t="str">
        <f t="shared" si="304"/>
        <v>N</v>
      </c>
      <c r="AL1348" s="63" t="str">
        <f t="shared" si="305"/>
        <v>N</v>
      </c>
      <c r="AM1348" s="44" t="str">
        <f t="shared" si="306"/>
        <v>Win</v>
      </c>
      <c r="AN1348" s="44" t="str">
        <f t="shared" si="307"/>
        <v>Loss</v>
      </c>
      <c r="AO1348" s="44" t="str">
        <f t="shared" si="308"/>
        <v>Loss</v>
      </c>
      <c r="AP1348" s="44">
        <f t="shared" si="309"/>
        <v>45</v>
      </c>
      <c r="AQ1348" s="44">
        <f t="shared" si="310"/>
        <v>-50</v>
      </c>
      <c r="AR1348" s="44">
        <f t="shared" si="311"/>
        <v>-50</v>
      </c>
      <c r="AS1348" s="99" t="str">
        <f t="shared" si="312"/>
        <v>+</v>
      </c>
      <c r="AT1348" s="99" t="str">
        <f t="shared" si="313"/>
        <v>+</v>
      </c>
      <c r="AU1348" s="99" t="str">
        <f t="shared" si="314"/>
        <v>+</v>
      </c>
      <c r="AV1348" s="99" t="str">
        <f t="shared" si="315"/>
        <v>+</v>
      </c>
      <c r="AW1348" s="99" t="str">
        <f t="shared" si="316"/>
        <v>+</v>
      </c>
    </row>
    <row r="1349" spans="1:49" ht="15">
      <c r="A1349" s="56">
        <v>43625</v>
      </c>
      <c r="B1349" s="57" t="s">
        <v>222</v>
      </c>
      <c r="C1349" s="57" t="s">
        <v>240</v>
      </c>
      <c r="D1349" s="57" t="s">
        <v>3778</v>
      </c>
      <c r="E1349" s="57" t="s">
        <v>549</v>
      </c>
      <c r="F1349" s="57" t="s">
        <v>586</v>
      </c>
      <c r="G1349" s="57">
        <v>3</v>
      </c>
      <c r="H1349" s="57">
        <v>1</v>
      </c>
      <c r="I1349" s="57">
        <v>1.86</v>
      </c>
      <c r="J1349" s="57">
        <v>3.42</v>
      </c>
      <c r="K1349" s="57">
        <v>3.81</v>
      </c>
      <c r="L1349" s="57">
        <v>-1.95</v>
      </c>
      <c r="M1349" s="57">
        <v>20</v>
      </c>
      <c r="N1349" s="57">
        <v>11</v>
      </c>
      <c r="O1349" s="57">
        <v>0</v>
      </c>
      <c r="P1349" s="57">
        <v>12</v>
      </c>
      <c r="Q1349" s="57">
        <v>5</v>
      </c>
      <c r="R1349" s="57">
        <v>0</v>
      </c>
      <c r="S1349" s="57">
        <v>0</v>
      </c>
      <c r="T1349" s="57">
        <v>0</v>
      </c>
      <c r="U1349" s="57">
        <v>40</v>
      </c>
      <c r="V1349" s="57">
        <v>30</v>
      </c>
      <c r="W1349" s="57">
        <v>30</v>
      </c>
      <c r="X1349" s="57">
        <v>27.27</v>
      </c>
      <c r="Y1349" s="57">
        <v>27.27</v>
      </c>
      <c r="Z1349" s="57">
        <v>45.45</v>
      </c>
      <c r="AA1349" s="57">
        <v>41.67</v>
      </c>
      <c r="AB1349" s="57">
        <v>40</v>
      </c>
      <c r="AC1349" s="57">
        <v>10</v>
      </c>
      <c r="AD1349" s="57">
        <v>2</v>
      </c>
      <c r="AE1349" s="57">
        <v>60</v>
      </c>
      <c r="AF1349" s="57">
        <v>50</v>
      </c>
      <c r="AI1349" s="45">
        <f t="shared" si="302"/>
        <v>5.9090000000000007</v>
      </c>
      <c r="AJ1349" s="46">
        <f t="shared" si="303"/>
        <v>-5.9090000000000007</v>
      </c>
      <c r="AK1349" s="63" t="str">
        <f t="shared" si="304"/>
        <v>N</v>
      </c>
      <c r="AL1349" s="63" t="str">
        <f t="shared" si="305"/>
        <v>N</v>
      </c>
      <c r="AM1349" s="44" t="str">
        <f t="shared" si="306"/>
        <v>Win</v>
      </c>
      <c r="AN1349" s="44" t="str">
        <f t="shared" si="307"/>
        <v>Loss</v>
      </c>
      <c r="AO1349" s="44" t="str">
        <f t="shared" si="308"/>
        <v>Loss</v>
      </c>
      <c r="AP1349" s="44">
        <f t="shared" si="309"/>
        <v>43</v>
      </c>
      <c r="AQ1349" s="44">
        <f t="shared" si="310"/>
        <v>-50</v>
      </c>
      <c r="AR1349" s="44">
        <f t="shared" si="311"/>
        <v>-50</v>
      </c>
      <c r="AS1349" s="99" t="str">
        <f t="shared" si="312"/>
        <v>+</v>
      </c>
      <c r="AT1349" s="99" t="str">
        <f t="shared" si="313"/>
        <v>n/a</v>
      </c>
      <c r="AU1349" s="99" t="str">
        <f t="shared" si="314"/>
        <v>+</v>
      </c>
      <c r="AV1349" s="99" t="str">
        <f t="shared" si="315"/>
        <v>+</v>
      </c>
      <c r="AW1349" s="99" t="str">
        <f t="shared" si="316"/>
        <v>+</v>
      </c>
    </row>
    <row r="1350" spans="1:49" ht="15">
      <c r="A1350" s="56">
        <v>43625</v>
      </c>
      <c r="B1350" s="57" t="s">
        <v>222</v>
      </c>
      <c r="C1350" s="57" t="s">
        <v>240</v>
      </c>
      <c r="D1350" s="57" t="s">
        <v>3779</v>
      </c>
      <c r="E1350" s="57" t="s">
        <v>587</v>
      </c>
      <c r="F1350" s="57" t="s">
        <v>546</v>
      </c>
      <c r="G1350" s="57">
        <v>1</v>
      </c>
      <c r="H1350" s="57">
        <v>3</v>
      </c>
      <c r="I1350" s="57">
        <v>1.63</v>
      </c>
      <c r="J1350" s="57">
        <v>3.73</v>
      </c>
      <c r="K1350" s="57">
        <v>4.59</v>
      </c>
      <c r="L1350" s="57">
        <v>-2.96</v>
      </c>
      <c r="M1350" s="57">
        <v>46</v>
      </c>
      <c r="N1350" s="57">
        <v>84</v>
      </c>
      <c r="O1350" s="57">
        <v>2</v>
      </c>
      <c r="P1350" s="57">
        <v>23</v>
      </c>
      <c r="Q1350" s="57">
        <v>42</v>
      </c>
      <c r="R1350" s="57">
        <v>50</v>
      </c>
      <c r="S1350" s="57">
        <v>0</v>
      </c>
      <c r="T1350" s="57">
        <v>50</v>
      </c>
      <c r="U1350" s="57">
        <v>34.78</v>
      </c>
      <c r="V1350" s="57">
        <v>34.78</v>
      </c>
      <c r="W1350" s="57">
        <v>30.43</v>
      </c>
      <c r="X1350" s="57">
        <v>39.29</v>
      </c>
      <c r="Y1350" s="57">
        <v>32.14</v>
      </c>
      <c r="Z1350" s="57">
        <v>28.57</v>
      </c>
      <c r="AA1350" s="57">
        <v>39.130000000000003</v>
      </c>
      <c r="AB1350" s="57">
        <v>35.71</v>
      </c>
      <c r="AC1350" s="57">
        <v>26</v>
      </c>
      <c r="AD1350" s="57">
        <v>42</v>
      </c>
      <c r="AE1350" s="57">
        <v>42.31</v>
      </c>
      <c r="AF1350" s="57">
        <v>42.86</v>
      </c>
      <c r="AI1350" s="45">
        <f t="shared" si="302"/>
        <v>-1.0099999999999998</v>
      </c>
      <c r="AJ1350" s="46">
        <f t="shared" si="303"/>
        <v>1.0099999999999998</v>
      </c>
      <c r="AK1350" s="63" t="str">
        <f t="shared" si="304"/>
        <v>N</v>
      </c>
      <c r="AL1350" s="63" t="str">
        <f t="shared" si="305"/>
        <v>N</v>
      </c>
      <c r="AM1350" s="44" t="str">
        <f t="shared" si="306"/>
        <v>Loss</v>
      </c>
      <c r="AN1350" s="44" t="str">
        <f t="shared" si="307"/>
        <v>Loss</v>
      </c>
      <c r="AO1350" s="44" t="str">
        <f t="shared" si="308"/>
        <v>Win</v>
      </c>
      <c r="AP1350" s="44">
        <f t="shared" si="309"/>
        <v>-50</v>
      </c>
      <c r="AQ1350" s="44">
        <f t="shared" si="310"/>
        <v>-50</v>
      </c>
      <c r="AR1350" s="44">
        <f t="shared" si="311"/>
        <v>179.5</v>
      </c>
      <c r="AS1350" s="99" t="str">
        <f t="shared" si="312"/>
        <v>+</v>
      </c>
      <c r="AT1350" s="99" t="str">
        <f t="shared" si="313"/>
        <v>-</v>
      </c>
      <c r="AU1350" s="99" t="str">
        <f t="shared" si="314"/>
        <v>-</v>
      </c>
      <c r="AV1350" s="99" t="str">
        <f t="shared" si="315"/>
        <v>+</v>
      </c>
      <c r="AW1350" s="99" t="str">
        <f t="shared" si="316"/>
        <v>-</v>
      </c>
    </row>
    <row r="1351" spans="1:49" ht="15">
      <c r="A1351" s="56">
        <v>43625</v>
      </c>
      <c r="B1351" s="57" t="s">
        <v>222</v>
      </c>
      <c r="C1351" s="57" t="s">
        <v>223</v>
      </c>
      <c r="D1351" s="57" t="s">
        <v>3780</v>
      </c>
      <c r="E1351" s="57" t="s">
        <v>3103</v>
      </c>
      <c r="F1351" s="57" t="s">
        <v>225</v>
      </c>
      <c r="G1351" s="57">
        <v>0</v>
      </c>
      <c r="H1351" s="57">
        <v>2</v>
      </c>
      <c r="I1351" s="57">
        <v>1.74</v>
      </c>
      <c r="J1351" s="57">
        <v>3.94</v>
      </c>
      <c r="K1351" s="57">
        <v>3.48</v>
      </c>
      <c r="L1351" s="57">
        <v>-1.74</v>
      </c>
      <c r="M1351" s="57">
        <v>5</v>
      </c>
      <c r="N1351" s="57">
        <v>3</v>
      </c>
      <c r="O1351" s="57">
        <v>0</v>
      </c>
      <c r="P1351" s="57">
        <v>3</v>
      </c>
      <c r="Q1351" s="57">
        <v>2</v>
      </c>
      <c r="R1351" s="57">
        <v>0</v>
      </c>
      <c r="S1351" s="57">
        <v>0</v>
      </c>
      <c r="T1351" s="57">
        <v>0</v>
      </c>
      <c r="U1351" s="57">
        <v>20</v>
      </c>
      <c r="V1351" s="57">
        <v>40</v>
      </c>
      <c r="W1351" s="57">
        <v>40</v>
      </c>
      <c r="X1351" s="57">
        <v>33.33</v>
      </c>
      <c r="Y1351" s="57">
        <v>33.33</v>
      </c>
      <c r="Z1351" s="57">
        <v>33.33</v>
      </c>
      <c r="AA1351" s="57">
        <v>33.33</v>
      </c>
      <c r="AB1351" s="57">
        <v>50</v>
      </c>
      <c r="AC1351" s="57">
        <v>1</v>
      </c>
      <c r="AD1351" s="57">
        <v>1</v>
      </c>
      <c r="AE1351" s="57">
        <v>0</v>
      </c>
      <c r="AF1351" s="57">
        <v>0</v>
      </c>
      <c r="AI1351" s="45">
        <f t="shared" si="302"/>
        <v>-3.3330000000000002</v>
      </c>
      <c r="AJ1351" s="46">
        <f t="shared" si="303"/>
        <v>3.3330000000000002</v>
      </c>
      <c r="AK1351" s="63" t="str">
        <f t="shared" si="304"/>
        <v>N</v>
      </c>
      <c r="AL1351" s="63" t="str">
        <f t="shared" si="305"/>
        <v>N</v>
      </c>
      <c r="AM1351" s="44" t="str">
        <f t="shared" si="306"/>
        <v>Loss</v>
      </c>
      <c r="AN1351" s="44" t="str">
        <f t="shared" si="307"/>
        <v>Loss</v>
      </c>
      <c r="AO1351" s="44" t="str">
        <f t="shared" si="308"/>
        <v>Win</v>
      </c>
      <c r="AP1351" s="44">
        <f t="shared" si="309"/>
        <v>-50</v>
      </c>
      <c r="AQ1351" s="44">
        <f t="shared" si="310"/>
        <v>-50</v>
      </c>
      <c r="AR1351" s="44">
        <f t="shared" si="311"/>
        <v>124</v>
      </c>
      <c r="AS1351" s="99" t="str">
        <f t="shared" si="312"/>
        <v>+</v>
      </c>
      <c r="AT1351" s="99" t="str">
        <f t="shared" si="313"/>
        <v>n/a</v>
      </c>
      <c r="AU1351" s="99" t="str">
        <f t="shared" si="314"/>
        <v>-</v>
      </c>
      <c r="AV1351" s="99" t="str">
        <f t="shared" si="315"/>
        <v>-</v>
      </c>
      <c r="AW1351" s="99" t="str">
        <f t="shared" si="316"/>
        <v>-</v>
      </c>
    </row>
    <row r="1352" spans="1:49" ht="15">
      <c r="A1352" s="56">
        <v>43625</v>
      </c>
      <c r="B1352" s="57" t="s">
        <v>222</v>
      </c>
      <c r="C1352" s="57" t="s">
        <v>223</v>
      </c>
      <c r="D1352" s="57" t="s">
        <v>3781</v>
      </c>
      <c r="E1352" s="57" t="s">
        <v>3782</v>
      </c>
      <c r="F1352" s="57" t="s">
        <v>3783</v>
      </c>
      <c r="G1352" s="57">
        <v>3</v>
      </c>
      <c r="H1352" s="57">
        <v>0</v>
      </c>
      <c r="I1352" s="57">
        <v>1.52</v>
      </c>
      <c r="J1352" s="57">
        <v>4.08</v>
      </c>
      <c r="K1352" s="57">
        <v>4.88</v>
      </c>
      <c r="L1352" s="57">
        <v>-3.36</v>
      </c>
      <c r="M1352" s="57">
        <v>0</v>
      </c>
      <c r="N1352" s="57">
        <v>1</v>
      </c>
      <c r="O1352" s="57">
        <v>0</v>
      </c>
      <c r="P1352" s="57">
        <v>0</v>
      </c>
      <c r="Q1352" s="57">
        <v>1</v>
      </c>
      <c r="R1352" s="57">
        <v>0</v>
      </c>
      <c r="S1352" s="57">
        <v>0</v>
      </c>
      <c r="T1352" s="57">
        <v>0</v>
      </c>
      <c r="U1352" s="57">
        <v>0</v>
      </c>
      <c r="V1352" s="57">
        <v>0</v>
      </c>
      <c r="W1352" s="57">
        <v>0</v>
      </c>
      <c r="X1352" s="57">
        <v>0</v>
      </c>
      <c r="Y1352" s="57">
        <v>0</v>
      </c>
      <c r="Z1352" s="57">
        <v>100</v>
      </c>
      <c r="AA1352" s="57">
        <v>0</v>
      </c>
      <c r="AB1352" s="57">
        <v>0</v>
      </c>
      <c r="AC1352" s="57">
        <v>0</v>
      </c>
      <c r="AD1352" s="57">
        <v>0</v>
      </c>
      <c r="AE1352" s="57">
        <v>0</v>
      </c>
      <c r="AF1352" s="57">
        <v>0</v>
      </c>
      <c r="AI1352" s="45">
        <f t="shared" si="302"/>
        <v>20</v>
      </c>
      <c r="AJ1352" s="46">
        <f t="shared" si="303"/>
        <v>-20</v>
      </c>
      <c r="AK1352" s="63" t="str">
        <f t="shared" si="304"/>
        <v>N</v>
      </c>
      <c r="AL1352" s="63" t="str">
        <f t="shared" si="305"/>
        <v>N</v>
      </c>
      <c r="AM1352" s="44" t="str">
        <f t="shared" si="306"/>
        <v>Win</v>
      </c>
      <c r="AN1352" s="44" t="str">
        <f t="shared" si="307"/>
        <v>Loss</v>
      </c>
      <c r="AO1352" s="44" t="str">
        <f t="shared" si="308"/>
        <v>Loss</v>
      </c>
      <c r="AP1352" s="44">
        <f t="shared" si="309"/>
        <v>26</v>
      </c>
      <c r="AQ1352" s="44">
        <f t="shared" si="310"/>
        <v>-50</v>
      </c>
      <c r="AR1352" s="44">
        <f t="shared" si="311"/>
        <v>-50</v>
      </c>
      <c r="AS1352" s="99" t="str">
        <f t="shared" si="312"/>
        <v>+</v>
      </c>
      <c r="AT1352" s="99" t="str">
        <f t="shared" si="313"/>
        <v>n/a</v>
      </c>
      <c r="AU1352" s="99" t="str">
        <f t="shared" si="314"/>
        <v>-</v>
      </c>
      <c r="AV1352" s="99" t="str">
        <f t="shared" si="315"/>
        <v>-</v>
      </c>
      <c r="AW1352" s="99" t="str">
        <f t="shared" si="316"/>
        <v>+</v>
      </c>
    </row>
    <row r="1353" spans="1:49" ht="15">
      <c r="A1353" s="56">
        <v>43625</v>
      </c>
      <c r="B1353" s="57" t="s">
        <v>115</v>
      </c>
      <c r="C1353" s="57" t="s">
        <v>230</v>
      </c>
      <c r="D1353" s="57" t="s">
        <v>3784</v>
      </c>
      <c r="E1353" s="57" t="s">
        <v>2685</v>
      </c>
      <c r="F1353" s="57" t="s">
        <v>1636</v>
      </c>
      <c r="G1353" s="57">
        <v>0</v>
      </c>
      <c r="H1353" s="57">
        <v>0</v>
      </c>
      <c r="I1353" s="57">
        <v>2.99</v>
      </c>
      <c r="J1353" s="57">
        <v>2.86</v>
      </c>
      <c r="K1353" s="57">
        <v>2.67</v>
      </c>
      <c r="L1353" s="57">
        <v>0.32</v>
      </c>
      <c r="M1353" s="57">
        <v>73</v>
      </c>
      <c r="N1353" s="57">
        <v>60</v>
      </c>
      <c r="O1353" s="57">
        <v>0</v>
      </c>
      <c r="P1353" s="57">
        <v>37</v>
      </c>
      <c r="Q1353" s="57">
        <v>29</v>
      </c>
      <c r="R1353" s="57">
        <v>0</v>
      </c>
      <c r="S1353" s="57">
        <v>0</v>
      </c>
      <c r="T1353" s="57">
        <v>0</v>
      </c>
      <c r="U1353" s="57">
        <v>43.84</v>
      </c>
      <c r="V1353" s="57">
        <v>27.4</v>
      </c>
      <c r="W1353" s="57">
        <v>28.77</v>
      </c>
      <c r="X1353" s="57">
        <v>41.67</v>
      </c>
      <c r="Y1353" s="57">
        <v>33.33</v>
      </c>
      <c r="Z1353" s="57">
        <v>25</v>
      </c>
      <c r="AA1353" s="57">
        <v>45.95</v>
      </c>
      <c r="AB1353" s="57">
        <v>37.93</v>
      </c>
      <c r="AC1353" s="57">
        <v>54</v>
      </c>
      <c r="AD1353" s="57">
        <v>40</v>
      </c>
      <c r="AE1353" s="57">
        <v>48.15</v>
      </c>
      <c r="AF1353" s="57">
        <v>55</v>
      </c>
      <c r="AI1353" s="45">
        <f t="shared" ref="AI1353:AI1416" si="317">(+R1353*$R$6)+(S1353*$S$6)-(T1353*$T$6)+(U1353*$U$6)+(V1353*$V$6)-(W1353*$W$6)-(X1353*$X$6)-(Y1353*$Y$6)+(Z1353*$Z$6)</f>
        <v>-0.91300000000000114</v>
      </c>
      <c r="AJ1353" s="46">
        <f t="shared" ref="AJ1353:AJ1416" si="318">(-R1353*$R$6)+(S1353*$S$6)+(T1353*$T$6)-(U1353*$U$6)-(V1353*$V$6)+(W1353*$W$6)+(X1353*$X$6)+(Y1353*$Y$6)-(Z1353*$Z$6)</f>
        <v>0.91300000000000114</v>
      </c>
      <c r="AK1353" s="63" t="str">
        <f t="shared" ref="AK1353:AK1416" si="319">IF($AK$6="Y",IF(AI1353&gt;=$AI$6,"Y",IF(AA1353&gt;=$AA$6,"Y","N")),IF(AI1353&gt;=$AI$6,"Y",IF(AA1353&gt;=$AA$6,"Y",IF(L1353&lt;0,IF(AE1353&gt;=$AE$6,"Y","N"),"N"))))</f>
        <v>N</v>
      </c>
      <c r="AL1353" s="63" t="str">
        <f t="shared" ref="AL1353:AL1416" si="320">IF($AL$6="Y",IF(AJ1353&gt;=$AJ$6,"Y",IF(AB1353&gt;=$AB$6,"Y","N")),IF(AJ1353&gt;=$AJ$6,"Y",IF(AB1353&gt;=$AB$6,"Y",IF(L1353&gt;0,IF(AF1353&gt;=$AF$6,"Y","N"),"N"))))</f>
        <v>N</v>
      </c>
      <c r="AM1353" s="44" t="str">
        <f t="shared" ref="AM1353:AM1416" si="321">IF(G1353&gt;H1353,"Win","Loss")</f>
        <v>Loss</v>
      </c>
      <c r="AN1353" s="44" t="str">
        <f t="shared" ref="AN1353:AN1416" si="322">IF(G1353=H1353,"Win","Loss")</f>
        <v>Win</v>
      </c>
      <c r="AO1353" s="44" t="str">
        <f t="shared" ref="AO1353:AO1416" si="323">IF(G1353&lt;H1353,"Win","Loss")</f>
        <v>Loss</v>
      </c>
      <c r="AP1353" s="44">
        <f t="shared" ref="AP1353:AP1416" si="324">IF(AM1353="Win",(I1353*$B$2)-$B$2,-$B$2)</f>
        <v>-50</v>
      </c>
      <c r="AQ1353" s="44">
        <f t="shared" ref="AQ1353:AQ1416" si="325">IF(AN1353="Win",(J1353*$B$2)-$B$2,-$B$2)</f>
        <v>93</v>
      </c>
      <c r="AR1353" s="44">
        <f t="shared" ref="AR1353:AR1416" si="326">IF(AO1353="Win",(K1353*$B$2)-$B$2,-$B$2)</f>
        <v>-50</v>
      </c>
      <c r="AS1353" s="99" t="str">
        <f t="shared" si="312"/>
        <v>-</v>
      </c>
      <c r="AT1353" s="99" t="str">
        <f t="shared" si="313"/>
        <v>n/a</v>
      </c>
      <c r="AU1353" s="99" t="str">
        <f t="shared" si="314"/>
        <v>+</v>
      </c>
      <c r="AV1353" s="99" t="str">
        <f t="shared" si="315"/>
        <v>+</v>
      </c>
      <c r="AW1353" s="99" t="str">
        <f t="shared" si="316"/>
        <v>-</v>
      </c>
    </row>
    <row r="1354" spans="1:49" ht="15">
      <c r="A1354" s="56">
        <v>43625</v>
      </c>
      <c r="B1354" s="57" t="s">
        <v>516</v>
      </c>
      <c r="C1354" s="57" t="s">
        <v>3080</v>
      </c>
      <c r="D1354" s="57" t="s">
        <v>3785</v>
      </c>
      <c r="E1354" s="57" t="s">
        <v>2678</v>
      </c>
      <c r="F1354" s="57" t="s">
        <v>3786</v>
      </c>
      <c r="G1354" s="57">
        <v>1</v>
      </c>
      <c r="H1354" s="57">
        <v>0</v>
      </c>
      <c r="I1354" s="57">
        <v>4.41</v>
      </c>
      <c r="J1354" s="57">
        <v>3.65</v>
      </c>
      <c r="K1354" s="57">
        <v>1.74</v>
      </c>
      <c r="L1354" s="57">
        <v>2.67</v>
      </c>
      <c r="M1354" s="57">
        <v>20</v>
      </c>
      <c r="N1354" s="57">
        <v>16</v>
      </c>
      <c r="O1354" s="57">
        <v>0</v>
      </c>
      <c r="P1354" s="57">
        <v>9</v>
      </c>
      <c r="Q1354" s="57">
        <v>8</v>
      </c>
      <c r="R1354" s="57">
        <v>0</v>
      </c>
      <c r="S1354" s="57">
        <v>0</v>
      </c>
      <c r="T1354" s="57">
        <v>0</v>
      </c>
      <c r="U1354" s="57">
        <v>40</v>
      </c>
      <c r="V1354" s="57">
        <v>25</v>
      </c>
      <c r="W1354" s="57">
        <v>35</v>
      </c>
      <c r="X1354" s="57">
        <v>75</v>
      </c>
      <c r="Y1354" s="57">
        <v>6.25</v>
      </c>
      <c r="Z1354" s="57">
        <v>18.75</v>
      </c>
      <c r="AA1354" s="57">
        <v>44.44</v>
      </c>
      <c r="AB1354" s="57">
        <v>87.5</v>
      </c>
      <c r="AC1354" s="57">
        <v>9</v>
      </c>
      <c r="AD1354" s="57">
        <v>14</v>
      </c>
      <c r="AE1354" s="57">
        <v>55.56</v>
      </c>
      <c r="AF1354" s="57">
        <v>71.430000000000007</v>
      </c>
      <c r="AI1354" s="45">
        <f t="shared" si="317"/>
        <v>-8.375</v>
      </c>
      <c r="AJ1354" s="46">
        <f t="shared" si="318"/>
        <v>8.375</v>
      </c>
      <c r="AK1354" s="63" t="str">
        <f t="shared" si="319"/>
        <v>N</v>
      </c>
      <c r="AL1354" s="63" t="str">
        <f t="shared" si="320"/>
        <v>Y</v>
      </c>
      <c r="AM1354" s="44" t="str">
        <f t="shared" si="321"/>
        <v>Win</v>
      </c>
      <c r="AN1354" s="44" t="str">
        <f t="shared" si="322"/>
        <v>Loss</v>
      </c>
      <c r="AO1354" s="44" t="str">
        <f t="shared" si="323"/>
        <v>Loss</v>
      </c>
      <c r="AP1354" s="44">
        <f t="shared" si="324"/>
        <v>170.5</v>
      </c>
      <c r="AQ1354" s="44">
        <f t="shared" si="325"/>
        <v>-50</v>
      </c>
      <c r="AR1354" s="44">
        <f t="shared" si="326"/>
        <v>-50</v>
      </c>
      <c r="AS1354" s="99" t="str">
        <f t="shared" ref="AS1354:AS1417" si="327">IF(I1354&lt;K1354,"+","-")</f>
        <v>-</v>
      </c>
      <c r="AT1354" s="99" t="str">
        <f t="shared" ref="AT1354:AT1417" si="328">IF(O1354=0,"n/a",IF(R1354&gt;T1354,"+","-"))</f>
        <v>n/a</v>
      </c>
      <c r="AU1354" s="99" t="str">
        <f t="shared" ref="AU1354:AU1417" si="329">IF(U1354&gt;X1354,"+","-")</f>
        <v>-</v>
      </c>
      <c r="AV1354" s="99" t="str">
        <f t="shared" ref="AV1354:AV1417" si="330">IF(AA1354&gt;AB1354,"+","-")</f>
        <v>-</v>
      </c>
      <c r="AW1354" s="99" t="str">
        <f t="shared" ref="AW1354:AW1417" si="331">IF(AI1354&gt;0,"+","-")</f>
        <v>-</v>
      </c>
    </row>
    <row r="1355" spans="1:49" ht="15">
      <c r="A1355" s="56">
        <v>43625</v>
      </c>
      <c r="B1355" s="57" t="s">
        <v>222</v>
      </c>
      <c r="C1355" s="57" t="s">
        <v>240</v>
      </c>
      <c r="D1355" s="57" t="s">
        <v>3787</v>
      </c>
      <c r="E1355" s="57" t="s">
        <v>592</v>
      </c>
      <c r="F1355" s="57" t="s">
        <v>618</v>
      </c>
      <c r="G1355" s="57">
        <v>3</v>
      </c>
      <c r="H1355" s="57">
        <v>0</v>
      </c>
      <c r="I1355" s="57">
        <v>1.51</v>
      </c>
      <c r="J1355" s="57">
        <v>4</v>
      </c>
      <c r="K1355" s="57">
        <v>5.4</v>
      </c>
      <c r="L1355" s="57">
        <v>-3.89</v>
      </c>
      <c r="M1355" s="57">
        <v>12</v>
      </c>
      <c r="N1355" s="57">
        <v>15</v>
      </c>
      <c r="O1355" s="57">
        <v>0</v>
      </c>
      <c r="P1355" s="57">
        <v>6</v>
      </c>
      <c r="Q1355" s="57">
        <v>7</v>
      </c>
      <c r="R1355" s="57">
        <v>0</v>
      </c>
      <c r="S1355" s="57">
        <v>0</v>
      </c>
      <c r="T1355" s="57">
        <v>0</v>
      </c>
      <c r="U1355" s="57">
        <v>16.670000000000002</v>
      </c>
      <c r="V1355" s="57">
        <v>16.670000000000002</v>
      </c>
      <c r="W1355" s="57">
        <v>66.67</v>
      </c>
      <c r="X1355" s="57">
        <v>13.33</v>
      </c>
      <c r="Y1355" s="57">
        <v>20</v>
      </c>
      <c r="Z1355" s="57">
        <v>66.67</v>
      </c>
      <c r="AA1355" s="57">
        <v>16.670000000000002</v>
      </c>
      <c r="AB1355" s="57">
        <v>0</v>
      </c>
      <c r="AC1355" s="57">
        <v>2</v>
      </c>
      <c r="AD1355" s="57">
        <v>1</v>
      </c>
      <c r="AE1355" s="57">
        <v>0</v>
      </c>
      <c r="AF1355" s="57">
        <v>0</v>
      </c>
      <c r="AI1355" s="45">
        <f t="shared" si="317"/>
        <v>0.33500000000000085</v>
      </c>
      <c r="AJ1355" s="46">
        <f t="shared" si="318"/>
        <v>-0.33500000000000085</v>
      </c>
      <c r="AK1355" s="63" t="str">
        <f t="shared" si="319"/>
        <v>N</v>
      </c>
      <c r="AL1355" s="63" t="str">
        <f t="shared" si="320"/>
        <v>N</v>
      </c>
      <c r="AM1355" s="44" t="str">
        <f t="shared" si="321"/>
        <v>Win</v>
      </c>
      <c r="AN1355" s="44" t="str">
        <f t="shared" si="322"/>
        <v>Loss</v>
      </c>
      <c r="AO1355" s="44" t="str">
        <f t="shared" si="323"/>
        <v>Loss</v>
      </c>
      <c r="AP1355" s="44">
        <f t="shared" si="324"/>
        <v>25.5</v>
      </c>
      <c r="AQ1355" s="44">
        <f t="shared" si="325"/>
        <v>-50</v>
      </c>
      <c r="AR1355" s="44">
        <f t="shared" si="326"/>
        <v>-50</v>
      </c>
      <c r="AS1355" s="99" t="str">
        <f t="shared" si="327"/>
        <v>+</v>
      </c>
      <c r="AT1355" s="99" t="str">
        <f t="shared" si="328"/>
        <v>n/a</v>
      </c>
      <c r="AU1355" s="99" t="str">
        <f t="shared" si="329"/>
        <v>+</v>
      </c>
      <c r="AV1355" s="99" t="str">
        <f t="shared" si="330"/>
        <v>+</v>
      </c>
      <c r="AW1355" s="99" t="str">
        <f t="shared" si="331"/>
        <v>+</v>
      </c>
    </row>
    <row r="1356" spans="1:49" ht="15">
      <c r="A1356" s="56">
        <v>43625</v>
      </c>
      <c r="B1356" s="57" t="s">
        <v>489</v>
      </c>
      <c r="C1356" s="57" t="s">
        <v>490</v>
      </c>
      <c r="D1356" s="57" t="s">
        <v>3788</v>
      </c>
      <c r="E1356" s="57" t="s">
        <v>2721</v>
      </c>
      <c r="F1356" s="57" t="s">
        <v>531</v>
      </c>
      <c r="G1356" s="57">
        <v>1</v>
      </c>
      <c r="H1356" s="57">
        <v>0</v>
      </c>
      <c r="I1356" s="57">
        <v>1.5</v>
      </c>
      <c r="J1356" s="57">
        <v>3.63</v>
      </c>
      <c r="K1356" s="57">
        <v>7.24</v>
      </c>
      <c r="L1356" s="57">
        <v>-5.74</v>
      </c>
      <c r="M1356" s="57">
        <v>28</v>
      </c>
      <c r="N1356" s="57">
        <v>32</v>
      </c>
      <c r="O1356" s="57">
        <v>1</v>
      </c>
      <c r="P1356" s="57">
        <v>14</v>
      </c>
      <c r="Q1356" s="57">
        <v>16</v>
      </c>
      <c r="R1356" s="57">
        <v>0</v>
      </c>
      <c r="S1356" s="57">
        <v>100</v>
      </c>
      <c r="T1356" s="57">
        <v>0</v>
      </c>
      <c r="U1356" s="57">
        <v>35.71</v>
      </c>
      <c r="V1356" s="57">
        <v>53.57</v>
      </c>
      <c r="W1356" s="57">
        <v>10.71</v>
      </c>
      <c r="X1356" s="57">
        <v>50</v>
      </c>
      <c r="Y1356" s="57">
        <v>28.13</v>
      </c>
      <c r="Z1356" s="57">
        <v>21.88</v>
      </c>
      <c r="AA1356" s="57">
        <v>28.57</v>
      </c>
      <c r="AB1356" s="57">
        <v>43.75</v>
      </c>
      <c r="AC1356" s="57">
        <v>19</v>
      </c>
      <c r="AD1356" s="57">
        <v>16</v>
      </c>
      <c r="AE1356" s="57">
        <v>36.840000000000003</v>
      </c>
      <c r="AF1356" s="57">
        <v>56.25</v>
      </c>
      <c r="AI1356" s="45">
        <f t="shared" si="317"/>
        <v>11.919999999999998</v>
      </c>
      <c r="AJ1356" s="46">
        <f t="shared" si="318"/>
        <v>8.0800000000000018</v>
      </c>
      <c r="AK1356" s="63" t="str">
        <f t="shared" si="319"/>
        <v>N</v>
      </c>
      <c r="AL1356" s="63" t="str">
        <f t="shared" si="320"/>
        <v>N</v>
      </c>
      <c r="AM1356" s="44" t="str">
        <f t="shared" si="321"/>
        <v>Win</v>
      </c>
      <c r="AN1356" s="44" t="str">
        <f t="shared" si="322"/>
        <v>Loss</v>
      </c>
      <c r="AO1356" s="44" t="str">
        <f t="shared" si="323"/>
        <v>Loss</v>
      </c>
      <c r="AP1356" s="44">
        <f t="shared" si="324"/>
        <v>25</v>
      </c>
      <c r="AQ1356" s="44">
        <f t="shared" si="325"/>
        <v>-50</v>
      </c>
      <c r="AR1356" s="44">
        <f t="shared" si="326"/>
        <v>-50</v>
      </c>
      <c r="AS1356" s="99" t="str">
        <f t="shared" si="327"/>
        <v>+</v>
      </c>
      <c r="AT1356" s="99" t="str">
        <f t="shared" si="328"/>
        <v>-</v>
      </c>
      <c r="AU1356" s="99" t="str">
        <f t="shared" si="329"/>
        <v>-</v>
      </c>
      <c r="AV1356" s="99" t="str">
        <f t="shared" si="330"/>
        <v>-</v>
      </c>
      <c r="AW1356" s="99" t="str">
        <f t="shared" si="331"/>
        <v>+</v>
      </c>
    </row>
    <row r="1357" spans="1:49" ht="15">
      <c r="A1357" s="56">
        <v>43625</v>
      </c>
      <c r="B1357" s="57" t="s">
        <v>222</v>
      </c>
      <c r="C1357" s="57" t="s">
        <v>240</v>
      </c>
      <c r="D1357" s="57" t="s">
        <v>3789</v>
      </c>
      <c r="E1357" s="57" t="s">
        <v>3790</v>
      </c>
      <c r="F1357" s="57" t="s">
        <v>551</v>
      </c>
      <c r="G1357" s="57">
        <v>0</v>
      </c>
      <c r="H1357" s="57">
        <v>3</v>
      </c>
      <c r="I1357" s="57">
        <v>3.81</v>
      </c>
      <c r="J1357" s="57">
        <v>3.49</v>
      </c>
      <c r="K1357" s="57">
        <v>1.8</v>
      </c>
      <c r="L1357" s="57">
        <v>2.0099999999999998</v>
      </c>
      <c r="M1357" s="57">
        <v>12</v>
      </c>
      <c r="N1357" s="57">
        <v>45</v>
      </c>
      <c r="O1357" s="57">
        <v>0</v>
      </c>
      <c r="P1357" s="57">
        <v>5</v>
      </c>
      <c r="Q1357" s="57">
        <v>21</v>
      </c>
      <c r="R1357" s="57">
        <v>0</v>
      </c>
      <c r="S1357" s="57">
        <v>0</v>
      </c>
      <c r="T1357" s="57">
        <v>0</v>
      </c>
      <c r="U1357" s="57">
        <v>25</v>
      </c>
      <c r="V1357" s="57">
        <v>25</v>
      </c>
      <c r="W1357" s="57">
        <v>50</v>
      </c>
      <c r="X1357" s="57">
        <v>31.11</v>
      </c>
      <c r="Y1357" s="57">
        <v>33.33</v>
      </c>
      <c r="Z1357" s="57">
        <v>35.56</v>
      </c>
      <c r="AA1357" s="57">
        <v>20</v>
      </c>
      <c r="AB1357" s="57">
        <v>23.81</v>
      </c>
      <c r="AC1357" s="57">
        <v>4</v>
      </c>
      <c r="AD1357" s="57">
        <v>26</v>
      </c>
      <c r="AE1357" s="57">
        <v>25</v>
      </c>
      <c r="AF1357" s="57">
        <v>46.15</v>
      </c>
      <c r="AI1357" s="45">
        <f t="shared" si="317"/>
        <v>-4.9430000000000005</v>
      </c>
      <c r="AJ1357" s="46">
        <f t="shared" si="318"/>
        <v>4.9430000000000005</v>
      </c>
      <c r="AK1357" s="63" t="str">
        <f t="shared" si="319"/>
        <v>N</v>
      </c>
      <c r="AL1357" s="63" t="str">
        <f t="shared" si="320"/>
        <v>N</v>
      </c>
      <c r="AM1357" s="44" t="str">
        <f t="shared" si="321"/>
        <v>Loss</v>
      </c>
      <c r="AN1357" s="44" t="str">
        <f t="shared" si="322"/>
        <v>Loss</v>
      </c>
      <c r="AO1357" s="44" t="str">
        <f t="shared" si="323"/>
        <v>Win</v>
      </c>
      <c r="AP1357" s="44">
        <f t="shared" si="324"/>
        <v>-50</v>
      </c>
      <c r="AQ1357" s="44">
        <f t="shared" si="325"/>
        <v>-50</v>
      </c>
      <c r="AR1357" s="44">
        <f t="shared" si="326"/>
        <v>40</v>
      </c>
      <c r="AS1357" s="99" t="str">
        <f t="shared" si="327"/>
        <v>-</v>
      </c>
      <c r="AT1357" s="99" t="str">
        <f t="shared" si="328"/>
        <v>n/a</v>
      </c>
      <c r="AU1357" s="99" t="str">
        <f t="shared" si="329"/>
        <v>-</v>
      </c>
      <c r="AV1357" s="99" t="str">
        <f t="shared" si="330"/>
        <v>-</v>
      </c>
      <c r="AW1357" s="99" t="str">
        <f t="shared" si="331"/>
        <v>-</v>
      </c>
    </row>
    <row r="1358" spans="1:49" ht="15">
      <c r="A1358" s="56">
        <v>43625</v>
      </c>
      <c r="B1358" s="57" t="s">
        <v>222</v>
      </c>
      <c r="C1358" s="57" t="s">
        <v>240</v>
      </c>
      <c r="D1358" s="57" t="s">
        <v>3791</v>
      </c>
      <c r="E1358" s="57" t="s">
        <v>590</v>
      </c>
      <c r="F1358" s="57" t="s">
        <v>3792</v>
      </c>
      <c r="G1358" s="57">
        <v>2</v>
      </c>
      <c r="H1358" s="57">
        <v>2</v>
      </c>
      <c r="I1358" s="57">
        <v>2.12</v>
      </c>
      <c r="J1358" s="57">
        <v>3.33</v>
      </c>
      <c r="K1358" s="57">
        <v>3.02</v>
      </c>
      <c r="L1358" s="57">
        <v>-0.9</v>
      </c>
      <c r="M1358" s="57">
        <v>14</v>
      </c>
      <c r="N1358" s="57">
        <v>12</v>
      </c>
      <c r="O1358" s="57">
        <v>0</v>
      </c>
      <c r="P1358" s="57">
        <v>7</v>
      </c>
      <c r="Q1358" s="57">
        <v>6</v>
      </c>
      <c r="R1358" s="57">
        <v>0</v>
      </c>
      <c r="S1358" s="57">
        <v>0</v>
      </c>
      <c r="T1358" s="57">
        <v>0</v>
      </c>
      <c r="U1358" s="57">
        <v>42.86</v>
      </c>
      <c r="V1358" s="57">
        <v>21.43</v>
      </c>
      <c r="W1358" s="57">
        <v>35.71</v>
      </c>
      <c r="X1358" s="57">
        <v>50</v>
      </c>
      <c r="Y1358" s="57">
        <v>33.33</v>
      </c>
      <c r="Z1358" s="57">
        <v>16.670000000000002</v>
      </c>
      <c r="AA1358" s="57">
        <v>71.430000000000007</v>
      </c>
      <c r="AB1358" s="57">
        <v>50</v>
      </c>
      <c r="AC1358" s="57">
        <v>6</v>
      </c>
      <c r="AD1358" s="57">
        <v>9</v>
      </c>
      <c r="AE1358" s="57">
        <v>66.67</v>
      </c>
      <c r="AF1358" s="57">
        <v>44.44</v>
      </c>
      <c r="AI1358" s="45">
        <f t="shared" si="317"/>
        <v>-6.4259999999999975</v>
      </c>
      <c r="AJ1358" s="46">
        <f t="shared" si="318"/>
        <v>6.4259999999999975</v>
      </c>
      <c r="AK1358" s="63" t="str">
        <f t="shared" si="319"/>
        <v>N</v>
      </c>
      <c r="AL1358" s="63" t="str">
        <f t="shared" si="320"/>
        <v>N</v>
      </c>
      <c r="AM1358" s="44" t="str">
        <f t="shared" si="321"/>
        <v>Loss</v>
      </c>
      <c r="AN1358" s="44" t="str">
        <f t="shared" si="322"/>
        <v>Win</v>
      </c>
      <c r="AO1358" s="44" t="str">
        <f t="shared" si="323"/>
        <v>Loss</v>
      </c>
      <c r="AP1358" s="44">
        <f t="shared" si="324"/>
        <v>-50</v>
      </c>
      <c r="AQ1358" s="44">
        <f t="shared" si="325"/>
        <v>116.5</v>
      </c>
      <c r="AR1358" s="44">
        <f t="shared" si="326"/>
        <v>-50</v>
      </c>
      <c r="AS1358" s="99" t="str">
        <f t="shared" si="327"/>
        <v>+</v>
      </c>
      <c r="AT1358" s="99" t="str">
        <f t="shared" si="328"/>
        <v>n/a</v>
      </c>
      <c r="AU1358" s="99" t="str">
        <f t="shared" si="329"/>
        <v>-</v>
      </c>
      <c r="AV1358" s="99" t="str">
        <f t="shared" si="330"/>
        <v>+</v>
      </c>
      <c r="AW1358" s="99" t="str">
        <f t="shared" si="331"/>
        <v>-</v>
      </c>
    </row>
    <row r="1359" spans="1:49" ht="15">
      <c r="A1359" s="56">
        <v>43625</v>
      </c>
      <c r="B1359" s="57" t="s">
        <v>222</v>
      </c>
      <c r="C1359" s="57" t="s">
        <v>240</v>
      </c>
      <c r="D1359" s="57" t="s">
        <v>3793</v>
      </c>
      <c r="E1359" s="57" t="s">
        <v>628</v>
      </c>
      <c r="F1359" s="57" t="s">
        <v>624</v>
      </c>
      <c r="G1359" s="57">
        <v>3</v>
      </c>
      <c r="H1359" s="57">
        <v>2</v>
      </c>
      <c r="I1359" s="57">
        <v>2.76</v>
      </c>
      <c r="J1359" s="57">
        <v>3.44</v>
      </c>
      <c r="K1359" s="57">
        <v>2.2599999999999998</v>
      </c>
      <c r="L1359" s="57">
        <v>0.5</v>
      </c>
      <c r="M1359" s="57">
        <v>15</v>
      </c>
      <c r="N1359" s="57">
        <v>13</v>
      </c>
      <c r="O1359" s="57">
        <v>0</v>
      </c>
      <c r="P1359" s="57">
        <v>9</v>
      </c>
      <c r="Q1359" s="57">
        <v>7</v>
      </c>
      <c r="R1359" s="57">
        <v>0</v>
      </c>
      <c r="S1359" s="57">
        <v>0</v>
      </c>
      <c r="T1359" s="57">
        <v>0</v>
      </c>
      <c r="U1359" s="57">
        <v>26.67</v>
      </c>
      <c r="V1359" s="57">
        <v>20</v>
      </c>
      <c r="W1359" s="57">
        <v>53.33</v>
      </c>
      <c r="X1359" s="57">
        <v>38.46</v>
      </c>
      <c r="Y1359" s="57">
        <v>38.46</v>
      </c>
      <c r="Z1359" s="57">
        <v>23.08</v>
      </c>
      <c r="AA1359" s="57">
        <v>44.44</v>
      </c>
      <c r="AB1359" s="57">
        <v>28.57</v>
      </c>
      <c r="AC1359" s="57">
        <v>9</v>
      </c>
      <c r="AD1359" s="57">
        <v>8</v>
      </c>
      <c r="AE1359" s="57">
        <v>44.44</v>
      </c>
      <c r="AF1359" s="57">
        <v>25</v>
      </c>
      <c r="AI1359" s="45">
        <f t="shared" si="317"/>
        <v>-10.254000000000001</v>
      </c>
      <c r="AJ1359" s="46">
        <f t="shared" si="318"/>
        <v>10.254000000000001</v>
      </c>
      <c r="AK1359" s="63" t="str">
        <f t="shared" si="319"/>
        <v>N</v>
      </c>
      <c r="AL1359" s="63" t="str">
        <f t="shared" si="320"/>
        <v>N</v>
      </c>
      <c r="AM1359" s="44" t="str">
        <f t="shared" si="321"/>
        <v>Win</v>
      </c>
      <c r="AN1359" s="44" t="str">
        <f t="shared" si="322"/>
        <v>Loss</v>
      </c>
      <c r="AO1359" s="44" t="str">
        <f t="shared" si="323"/>
        <v>Loss</v>
      </c>
      <c r="AP1359" s="44">
        <f t="shared" si="324"/>
        <v>88</v>
      </c>
      <c r="AQ1359" s="44">
        <f t="shared" si="325"/>
        <v>-50</v>
      </c>
      <c r="AR1359" s="44">
        <f t="shared" si="326"/>
        <v>-50</v>
      </c>
      <c r="AS1359" s="99" t="str">
        <f t="shared" si="327"/>
        <v>-</v>
      </c>
      <c r="AT1359" s="99" t="str">
        <f t="shared" si="328"/>
        <v>n/a</v>
      </c>
      <c r="AU1359" s="99" t="str">
        <f t="shared" si="329"/>
        <v>-</v>
      </c>
      <c r="AV1359" s="99" t="str">
        <f t="shared" si="330"/>
        <v>+</v>
      </c>
      <c r="AW1359" s="99" t="str">
        <f t="shared" si="331"/>
        <v>-</v>
      </c>
    </row>
    <row r="1360" spans="1:49" ht="15">
      <c r="A1360" s="56">
        <v>43625</v>
      </c>
      <c r="B1360" s="57" t="s">
        <v>222</v>
      </c>
      <c r="C1360" s="57" t="s">
        <v>223</v>
      </c>
      <c r="D1360" s="57" t="s">
        <v>3794</v>
      </c>
      <c r="E1360" s="57" t="s">
        <v>564</v>
      </c>
      <c r="F1360" s="57" t="s">
        <v>577</v>
      </c>
      <c r="G1360" s="57">
        <v>1</v>
      </c>
      <c r="H1360" s="57">
        <v>2</v>
      </c>
      <c r="I1360" s="57">
        <v>4.41</v>
      </c>
      <c r="J1360" s="57">
        <v>3.99</v>
      </c>
      <c r="K1360" s="57">
        <v>1.57</v>
      </c>
      <c r="L1360" s="57">
        <v>2.84</v>
      </c>
      <c r="M1360" s="57">
        <v>4</v>
      </c>
      <c r="N1360" s="57">
        <v>5</v>
      </c>
      <c r="O1360" s="57">
        <v>0</v>
      </c>
      <c r="P1360" s="57">
        <v>3</v>
      </c>
      <c r="Q1360" s="57">
        <v>2</v>
      </c>
      <c r="R1360" s="57">
        <v>0</v>
      </c>
      <c r="S1360" s="57">
        <v>0</v>
      </c>
      <c r="T1360" s="57">
        <v>0</v>
      </c>
      <c r="U1360" s="57">
        <v>0</v>
      </c>
      <c r="V1360" s="57">
        <v>75</v>
      </c>
      <c r="W1360" s="57">
        <v>25</v>
      </c>
      <c r="X1360" s="57">
        <v>40</v>
      </c>
      <c r="Y1360" s="57">
        <v>0</v>
      </c>
      <c r="Z1360" s="57">
        <v>60</v>
      </c>
      <c r="AA1360" s="57">
        <v>0</v>
      </c>
      <c r="AB1360" s="57">
        <v>0</v>
      </c>
      <c r="AC1360" s="57">
        <v>2</v>
      </c>
      <c r="AD1360" s="57">
        <v>4</v>
      </c>
      <c r="AE1360" s="57">
        <v>0</v>
      </c>
      <c r="AF1360" s="57">
        <v>50</v>
      </c>
      <c r="AI1360" s="45">
        <f t="shared" si="317"/>
        <v>6.5</v>
      </c>
      <c r="AJ1360" s="46">
        <f t="shared" si="318"/>
        <v>-6.5</v>
      </c>
      <c r="AK1360" s="63" t="str">
        <f t="shared" si="319"/>
        <v>N</v>
      </c>
      <c r="AL1360" s="63" t="str">
        <f t="shared" si="320"/>
        <v>N</v>
      </c>
      <c r="AM1360" s="44" t="str">
        <f t="shared" si="321"/>
        <v>Loss</v>
      </c>
      <c r="AN1360" s="44" t="str">
        <f t="shared" si="322"/>
        <v>Loss</v>
      </c>
      <c r="AO1360" s="44" t="str">
        <f t="shared" si="323"/>
        <v>Win</v>
      </c>
      <c r="AP1360" s="44">
        <f t="shared" si="324"/>
        <v>-50</v>
      </c>
      <c r="AQ1360" s="44">
        <f t="shared" si="325"/>
        <v>-50</v>
      </c>
      <c r="AR1360" s="44">
        <f t="shared" si="326"/>
        <v>28.5</v>
      </c>
      <c r="AS1360" s="99" t="str">
        <f t="shared" si="327"/>
        <v>-</v>
      </c>
      <c r="AT1360" s="99" t="str">
        <f t="shared" si="328"/>
        <v>n/a</v>
      </c>
      <c r="AU1360" s="99" t="str">
        <f t="shared" si="329"/>
        <v>-</v>
      </c>
      <c r="AV1360" s="99" t="str">
        <f t="shared" si="330"/>
        <v>-</v>
      </c>
      <c r="AW1360" s="99" t="str">
        <f t="shared" si="331"/>
        <v>+</v>
      </c>
    </row>
    <row r="1361" spans="1:49" ht="15">
      <c r="A1361" s="56">
        <v>43625</v>
      </c>
      <c r="B1361" s="57" t="s">
        <v>222</v>
      </c>
      <c r="C1361" s="57" t="s">
        <v>223</v>
      </c>
      <c r="D1361" s="57" t="s">
        <v>3348</v>
      </c>
      <c r="E1361" s="57" t="s">
        <v>1670</v>
      </c>
      <c r="F1361" s="57" t="s">
        <v>3349</v>
      </c>
      <c r="G1361" s="57">
        <v>1</v>
      </c>
      <c r="H1361" s="57">
        <v>1</v>
      </c>
      <c r="I1361" s="57">
        <v>1.81</v>
      </c>
      <c r="J1361" s="57">
        <v>3.93</v>
      </c>
      <c r="K1361" s="57">
        <v>3.24</v>
      </c>
      <c r="L1361" s="57">
        <v>-1.43</v>
      </c>
      <c r="M1361" s="57">
        <v>4</v>
      </c>
      <c r="N1361" s="57">
        <v>1</v>
      </c>
      <c r="O1361" s="57">
        <v>1</v>
      </c>
      <c r="P1361" s="57">
        <v>2</v>
      </c>
      <c r="Q1361" s="57">
        <v>1</v>
      </c>
      <c r="R1361" s="57">
        <v>0</v>
      </c>
      <c r="S1361" s="57">
        <v>0</v>
      </c>
      <c r="T1361" s="57">
        <v>100</v>
      </c>
      <c r="U1361" s="57">
        <v>50</v>
      </c>
      <c r="V1361" s="57">
        <v>25</v>
      </c>
      <c r="W1361" s="57">
        <v>25</v>
      </c>
      <c r="X1361" s="57">
        <v>100</v>
      </c>
      <c r="Y1361" s="57">
        <v>0</v>
      </c>
      <c r="Z1361" s="57">
        <v>0</v>
      </c>
      <c r="AA1361" s="57">
        <v>50</v>
      </c>
      <c r="AB1361" s="57">
        <v>100</v>
      </c>
      <c r="AC1361" s="57">
        <v>2</v>
      </c>
      <c r="AD1361" s="57">
        <v>0</v>
      </c>
      <c r="AE1361" s="57">
        <v>50</v>
      </c>
      <c r="AF1361" s="57">
        <v>0</v>
      </c>
      <c r="AI1361" s="45">
        <f t="shared" si="317"/>
        <v>-42.5</v>
      </c>
      <c r="AJ1361" s="46">
        <f t="shared" si="318"/>
        <v>42.5</v>
      </c>
      <c r="AK1361" s="63" t="str">
        <f t="shared" si="319"/>
        <v>N</v>
      </c>
      <c r="AL1361" s="63" t="str">
        <f t="shared" si="320"/>
        <v>Y</v>
      </c>
      <c r="AM1361" s="44" t="str">
        <f t="shared" si="321"/>
        <v>Loss</v>
      </c>
      <c r="AN1361" s="44" t="str">
        <f t="shared" si="322"/>
        <v>Win</v>
      </c>
      <c r="AO1361" s="44" t="str">
        <f t="shared" si="323"/>
        <v>Loss</v>
      </c>
      <c r="AP1361" s="44">
        <f t="shared" si="324"/>
        <v>-50</v>
      </c>
      <c r="AQ1361" s="44">
        <f t="shared" si="325"/>
        <v>146.5</v>
      </c>
      <c r="AR1361" s="44">
        <f t="shared" si="326"/>
        <v>-50</v>
      </c>
      <c r="AS1361" s="99" t="str">
        <f t="shared" si="327"/>
        <v>+</v>
      </c>
      <c r="AT1361" s="99" t="str">
        <f t="shared" si="328"/>
        <v>-</v>
      </c>
      <c r="AU1361" s="99" t="str">
        <f t="shared" si="329"/>
        <v>-</v>
      </c>
      <c r="AV1361" s="99" t="str">
        <f t="shared" si="330"/>
        <v>-</v>
      </c>
      <c r="AW1361" s="99" t="str">
        <f t="shared" si="331"/>
        <v>-</v>
      </c>
    </row>
    <row r="1362" spans="1:49" ht="15">
      <c r="A1362" s="56">
        <v>43625</v>
      </c>
      <c r="B1362" s="57" t="s">
        <v>480</v>
      </c>
      <c r="C1362" s="57" t="s">
        <v>481</v>
      </c>
      <c r="D1362" s="57" t="s">
        <v>3795</v>
      </c>
      <c r="E1362" s="57" t="s">
        <v>528</v>
      </c>
      <c r="F1362" s="57" t="s">
        <v>612</v>
      </c>
      <c r="G1362" s="57">
        <v>1</v>
      </c>
      <c r="H1362" s="57">
        <v>5</v>
      </c>
      <c r="I1362" s="57">
        <v>2.31</v>
      </c>
      <c r="J1362" s="57">
        <v>3.27</v>
      </c>
      <c r="K1362" s="57">
        <v>2.96</v>
      </c>
      <c r="L1362" s="57">
        <v>-0.65</v>
      </c>
      <c r="M1362" s="57">
        <v>16</v>
      </c>
      <c r="N1362" s="57">
        <v>21</v>
      </c>
      <c r="O1362" s="57">
        <v>0</v>
      </c>
      <c r="P1362" s="57">
        <v>8</v>
      </c>
      <c r="Q1362" s="57">
        <v>11</v>
      </c>
      <c r="R1362" s="57">
        <v>0</v>
      </c>
      <c r="S1362" s="57">
        <v>0</v>
      </c>
      <c r="T1362" s="57">
        <v>0</v>
      </c>
      <c r="U1362" s="57">
        <v>37.5</v>
      </c>
      <c r="V1362" s="57">
        <v>43.75</v>
      </c>
      <c r="W1362" s="57">
        <v>18.75</v>
      </c>
      <c r="X1362" s="57">
        <v>38.1</v>
      </c>
      <c r="Y1362" s="57">
        <v>23.81</v>
      </c>
      <c r="Z1362" s="57">
        <v>38.1</v>
      </c>
      <c r="AA1362" s="57">
        <v>37.5</v>
      </c>
      <c r="AB1362" s="57">
        <v>27.27</v>
      </c>
      <c r="AC1362" s="57">
        <v>4</v>
      </c>
      <c r="AD1362" s="57">
        <v>12</v>
      </c>
      <c r="AE1362" s="57">
        <v>25</v>
      </c>
      <c r="AF1362" s="57">
        <v>41.67</v>
      </c>
      <c r="AI1362" s="45">
        <f t="shared" si="317"/>
        <v>5.7439999999999998</v>
      </c>
      <c r="AJ1362" s="46">
        <f t="shared" si="318"/>
        <v>-5.7439999999999998</v>
      </c>
      <c r="AK1362" s="63" t="str">
        <f t="shared" si="319"/>
        <v>N</v>
      </c>
      <c r="AL1362" s="63" t="str">
        <f t="shared" si="320"/>
        <v>N</v>
      </c>
      <c r="AM1362" s="44" t="str">
        <f t="shared" si="321"/>
        <v>Loss</v>
      </c>
      <c r="AN1362" s="44" t="str">
        <f t="shared" si="322"/>
        <v>Loss</v>
      </c>
      <c r="AO1362" s="44" t="str">
        <f t="shared" si="323"/>
        <v>Win</v>
      </c>
      <c r="AP1362" s="44">
        <f t="shared" si="324"/>
        <v>-50</v>
      </c>
      <c r="AQ1362" s="44">
        <f t="shared" si="325"/>
        <v>-50</v>
      </c>
      <c r="AR1362" s="44">
        <f t="shared" si="326"/>
        <v>98</v>
      </c>
      <c r="AS1362" s="99" t="str">
        <f t="shared" si="327"/>
        <v>+</v>
      </c>
      <c r="AT1362" s="99" t="str">
        <f t="shared" si="328"/>
        <v>n/a</v>
      </c>
      <c r="AU1362" s="99" t="str">
        <f t="shared" si="329"/>
        <v>-</v>
      </c>
      <c r="AV1362" s="99" t="str">
        <f t="shared" si="330"/>
        <v>+</v>
      </c>
      <c r="AW1362" s="99" t="str">
        <f t="shared" si="331"/>
        <v>+</v>
      </c>
    </row>
    <row r="1363" spans="1:49" ht="15">
      <c r="A1363" s="56">
        <v>43625</v>
      </c>
      <c r="B1363" s="57" t="s">
        <v>222</v>
      </c>
      <c r="C1363" s="57" t="s">
        <v>494</v>
      </c>
      <c r="D1363" s="57" t="s">
        <v>3796</v>
      </c>
      <c r="E1363" s="57" t="s">
        <v>601</v>
      </c>
      <c r="F1363" s="57" t="s">
        <v>1708</v>
      </c>
      <c r="G1363" s="57">
        <v>1</v>
      </c>
      <c r="H1363" s="57">
        <v>0</v>
      </c>
      <c r="I1363" s="57">
        <v>2.12</v>
      </c>
      <c r="J1363" s="57">
        <v>3.63</v>
      </c>
      <c r="K1363" s="57">
        <v>3.21</v>
      </c>
      <c r="L1363" s="57">
        <v>-1.0900000000000001</v>
      </c>
      <c r="M1363" s="57">
        <v>16</v>
      </c>
      <c r="N1363" s="57">
        <v>49</v>
      </c>
      <c r="O1363" s="57">
        <v>0</v>
      </c>
      <c r="P1363" s="57">
        <v>8</v>
      </c>
      <c r="Q1363" s="57">
        <v>26</v>
      </c>
      <c r="R1363" s="57">
        <v>0</v>
      </c>
      <c r="S1363" s="57">
        <v>0</v>
      </c>
      <c r="T1363" s="57">
        <v>0</v>
      </c>
      <c r="U1363" s="57">
        <v>18.75</v>
      </c>
      <c r="V1363" s="57">
        <v>18.75</v>
      </c>
      <c r="W1363" s="57">
        <v>62.5</v>
      </c>
      <c r="X1363" s="57">
        <v>36.729999999999997</v>
      </c>
      <c r="Y1363" s="57">
        <v>22.45</v>
      </c>
      <c r="Z1363" s="57">
        <v>40.82</v>
      </c>
      <c r="AA1363" s="57">
        <v>25</v>
      </c>
      <c r="AB1363" s="57">
        <v>34.619999999999997</v>
      </c>
      <c r="AC1363" s="57">
        <v>8</v>
      </c>
      <c r="AD1363" s="57">
        <v>24</v>
      </c>
      <c r="AE1363" s="57">
        <v>25</v>
      </c>
      <c r="AF1363" s="57">
        <v>37.5</v>
      </c>
      <c r="AI1363" s="45">
        <f t="shared" si="317"/>
        <v>-8.3020000000000014</v>
      </c>
      <c r="AJ1363" s="46">
        <f t="shared" si="318"/>
        <v>8.3020000000000014</v>
      </c>
      <c r="AK1363" s="63" t="str">
        <f t="shared" si="319"/>
        <v>N</v>
      </c>
      <c r="AL1363" s="63" t="str">
        <f t="shared" si="320"/>
        <v>N</v>
      </c>
      <c r="AM1363" s="44" t="str">
        <f t="shared" si="321"/>
        <v>Win</v>
      </c>
      <c r="AN1363" s="44" t="str">
        <f t="shared" si="322"/>
        <v>Loss</v>
      </c>
      <c r="AO1363" s="44" t="str">
        <f t="shared" si="323"/>
        <v>Loss</v>
      </c>
      <c r="AP1363" s="44">
        <f t="shared" si="324"/>
        <v>56</v>
      </c>
      <c r="AQ1363" s="44">
        <f t="shared" si="325"/>
        <v>-50</v>
      </c>
      <c r="AR1363" s="44">
        <f t="shared" si="326"/>
        <v>-50</v>
      </c>
      <c r="AS1363" s="99" t="str">
        <f t="shared" si="327"/>
        <v>+</v>
      </c>
      <c r="AT1363" s="99" t="str">
        <f t="shared" si="328"/>
        <v>n/a</v>
      </c>
      <c r="AU1363" s="99" t="str">
        <f t="shared" si="329"/>
        <v>-</v>
      </c>
      <c r="AV1363" s="99" t="str">
        <f t="shared" si="330"/>
        <v>-</v>
      </c>
      <c r="AW1363" s="99" t="str">
        <f t="shared" si="331"/>
        <v>-</v>
      </c>
    </row>
    <row r="1364" spans="1:49" ht="15">
      <c r="A1364" s="56">
        <v>43625</v>
      </c>
      <c r="B1364" s="57" t="s">
        <v>222</v>
      </c>
      <c r="C1364" s="57" t="s">
        <v>240</v>
      </c>
      <c r="D1364" s="57" t="s">
        <v>3797</v>
      </c>
      <c r="E1364" s="57" t="s">
        <v>619</v>
      </c>
      <c r="F1364" s="57" t="s">
        <v>616</v>
      </c>
      <c r="G1364" s="57">
        <v>3</v>
      </c>
      <c r="H1364" s="57">
        <v>0</v>
      </c>
      <c r="I1364" s="57">
        <v>1.62</v>
      </c>
      <c r="J1364" s="57">
        <v>3.88</v>
      </c>
      <c r="K1364" s="57">
        <v>4.38</v>
      </c>
      <c r="L1364" s="57">
        <v>-2.76</v>
      </c>
      <c r="M1364" s="57">
        <v>13</v>
      </c>
      <c r="N1364" s="57">
        <v>14</v>
      </c>
      <c r="O1364" s="57">
        <v>0</v>
      </c>
      <c r="P1364" s="57">
        <v>8</v>
      </c>
      <c r="Q1364" s="57">
        <v>5</v>
      </c>
      <c r="R1364" s="57">
        <v>0</v>
      </c>
      <c r="S1364" s="57">
        <v>0</v>
      </c>
      <c r="T1364" s="57">
        <v>0</v>
      </c>
      <c r="U1364" s="57">
        <v>38.46</v>
      </c>
      <c r="V1364" s="57">
        <v>38.46</v>
      </c>
      <c r="W1364" s="57">
        <v>23.08</v>
      </c>
      <c r="X1364" s="57">
        <v>28.57</v>
      </c>
      <c r="Y1364" s="57">
        <v>42.86</v>
      </c>
      <c r="Z1364" s="57">
        <v>28.57</v>
      </c>
      <c r="AA1364" s="57">
        <v>37.5</v>
      </c>
      <c r="AB1364" s="57">
        <v>20</v>
      </c>
      <c r="AC1364" s="57">
        <v>6</v>
      </c>
      <c r="AD1364" s="57">
        <v>6</v>
      </c>
      <c r="AE1364" s="57">
        <v>33.33</v>
      </c>
      <c r="AF1364" s="57">
        <v>16.670000000000002</v>
      </c>
      <c r="AI1364" s="45">
        <f t="shared" si="317"/>
        <v>2.6360000000000001</v>
      </c>
      <c r="AJ1364" s="46">
        <f t="shared" si="318"/>
        <v>-2.6360000000000001</v>
      </c>
      <c r="AK1364" s="63" t="str">
        <f t="shared" si="319"/>
        <v>N</v>
      </c>
      <c r="AL1364" s="63" t="str">
        <f t="shared" si="320"/>
        <v>N</v>
      </c>
      <c r="AM1364" s="44" t="str">
        <f t="shared" si="321"/>
        <v>Win</v>
      </c>
      <c r="AN1364" s="44" t="str">
        <f t="shared" si="322"/>
        <v>Loss</v>
      </c>
      <c r="AO1364" s="44" t="str">
        <f t="shared" si="323"/>
        <v>Loss</v>
      </c>
      <c r="AP1364" s="44">
        <f t="shared" si="324"/>
        <v>31</v>
      </c>
      <c r="AQ1364" s="44">
        <f t="shared" si="325"/>
        <v>-50</v>
      </c>
      <c r="AR1364" s="44">
        <f t="shared" si="326"/>
        <v>-50</v>
      </c>
      <c r="AS1364" s="99" t="str">
        <f t="shared" si="327"/>
        <v>+</v>
      </c>
      <c r="AT1364" s="99" t="str">
        <f t="shared" si="328"/>
        <v>n/a</v>
      </c>
      <c r="AU1364" s="99" t="str">
        <f t="shared" si="329"/>
        <v>+</v>
      </c>
      <c r="AV1364" s="99" t="str">
        <f t="shared" si="330"/>
        <v>+</v>
      </c>
      <c r="AW1364" s="99" t="str">
        <f t="shared" si="331"/>
        <v>+</v>
      </c>
    </row>
    <row r="1365" spans="1:49" ht="15">
      <c r="A1365" s="56">
        <v>43625</v>
      </c>
      <c r="B1365" s="57" t="s">
        <v>222</v>
      </c>
      <c r="C1365" s="57" t="s">
        <v>240</v>
      </c>
      <c r="D1365" s="57" t="s">
        <v>3798</v>
      </c>
      <c r="E1365" s="57" t="s">
        <v>3110</v>
      </c>
      <c r="F1365" s="57" t="s">
        <v>627</v>
      </c>
      <c r="G1365" s="57">
        <v>0</v>
      </c>
      <c r="H1365" s="57">
        <v>3</v>
      </c>
      <c r="I1365" s="57">
        <v>1.65</v>
      </c>
      <c r="J1365" s="57">
        <v>3.8</v>
      </c>
      <c r="K1365" s="57">
        <v>4.24</v>
      </c>
      <c r="L1365" s="57">
        <v>-2.59</v>
      </c>
      <c r="M1365" s="57">
        <v>16</v>
      </c>
      <c r="N1365" s="57">
        <v>16</v>
      </c>
      <c r="O1365" s="57">
        <v>0</v>
      </c>
      <c r="P1365" s="57">
        <v>6</v>
      </c>
      <c r="Q1365" s="57">
        <v>7</v>
      </c>
      <c r="R1365" s="57">
        <v>0</v>
      </c>
      <c r="S1365" s="57">
        <v>0</v>
      </c>
      <c r="T1365" s="57">
        <v>0</v>
      </c>
      <c r="U1365" s="57">
        <v>50</v>
      </c>
      <c r="V1365" s="57">
        <v>43.75</v>
      </c>
      <c r="W1365" s="57">
        <v>6.25</v>
      </c>
      <c r="X1365" s="57">
        <v>50</v>
      </c>
      <c r="Y1365" s="57">
        <v>12.5</v>
      </c>
      <c r="Z1365" s="57">
        <v>37.5</v>
      </c>
      <c r="AA1365" s="57">
        <v>50</v>
      </c>
      <c r="AB1365" s="57">
        <v>28.57</v>
      </c>
      <c r="AC1365" s="57">
        <v>14</v>
      </c>
      <c r="AD1365" s="57">
        <v>12</v>
      </c>
      <c r="AE1365" s="57">
        <v>50</v>
      </c>
      <c r="AF1365" s="57">
        <v>58.33</v>
      </c>
      <c r="AI1365" s="45">
        <f t="shared" si="317"/>
        <v>9.375</v>
      </c>
      <c r="AJ1365" s="46">
        <f t="shared" si="318"/>
        <v>-9.375</v>
      </c>
      <c r="AK1365" s="63" t="str">
        <f t="shared" si="319"/>
        <v>N</v>
      </c>
      <c r="AL1365" s="63" t="str">
        <f t="shared" si="320"/>
        <v>N</v>
      </c>
      <c r="AM1365" s="44" t="str">
        <f t="shared" si="321"/>
        <v>Loss</v>
      </c>
      <c r="AN1365" s="44" t="str">
        <f t="shared" si="322"/>
        <v>Loss</v>
      </c>
      <c r="AO1365" s="44" t="str">
        <f t="shared" si="323"/>
        <v>Win</v>
      </c>
      <c r="AP1365" s="44">
        <f t="shared" si="324"/>
        <v>-50</v>
      </c>
      <c r="AQ1365" s="44">
        <f t="shared" si="325"/>
        <v>-50</v>
      </c>
      <c r="AR1365" s="44">
        <f t="shared" si="326"/>
        <v>162</v>
      </c>
      <c r="AS1365" s="99" t="str">
        <f t="shared" si="327"/>
        <v>+</v>
      </c>
      <c r="AT1365" s="99" t="str">
        <f t="shared" si="328"/>
        <v>n/a</v>
      </c>
      <c r="AU1365" s="99" t="str">
        <f t="shared" si="329"/>
        <v>-</v>
      </c>
      <c r="AV1365" s="99" t="str">
        <f t="shared" si="330"/>
        <v>+</v>
      </c>
      <c r="AW1365" s="99" t="str">
        <f t="shared" si="331"/>
        <v>+</v>
      </c>
    </row>
    <row r="1366" spans="1:49" ht="15">
      <c r="A1366" s="56">
        <v>43625</v>
      </c>
      <c r="B1366" s="57" t="s">
        <v>222</v>
      </c>
      <c r="C1366" s="57" t="s">
        <v>240</v>
      </c>
      <c r="D1366" s="57" t="s">
        <v>3799</v>
      </c>
      <c r="E1366" s="57" t="s">
        <v>3800</v>
      </c>
      <c r="F1366" s="57" t="s">
        <v>605</v>
      </c>
      <c r="G1366" s="57">
        <v>5</v>
      </c>
      <c r="H1366" s="57">
        <v>3</v>
      </c>
      <c r="I1366" s="57">
        <v>2.2000000000000002</v>
      </c>
      <c r="J1366" s="57">
        <v>3.55</v>
      </c>
      <c r="K1366" s="57">
        <v>2.74</v>
      </c>
      <c r="L1366" s="57">
        <v>-0.54</v>
      </c>
      <c r="M1366" s="57">
        <v>12</v>
      </c>
      <c r="N1366" s="57">
        <v>13</v>
      </c>
      <c r="O1366" s="57">
        <v>0</v>
      </c>
      <c r="P1366" s="57">
        <v>6</v>
      </c>
      <c r="Q1366" s="57">
        <v>7</v>
      </c>
      <c r="R1366" s="57">
        <v>0</v>
      </c>
      <c r="S1366" s="57">
        <v>0</v>
      </c>
      <c r="T1366" s="57">
        <v>0</v>
      </c>
      <c r="U1366" s="57">
        <v>25</v>
      </c>
      <c r="V1366" s="57">
        <v>25</v>
      </c>
      <c r="W1366" s="57">
        <v>50</v>
      </c>
      <c r="X1366" s="57">
        <v>30.77</v>
      </c>
      <c r="Y1366" s="57">
        <v>30.77</v>
      </c>
      <c r="Z1366" s="57">
        <v>38.46</v>
      </c>
      <c r="AA1366" s="57">
        <v>50</v>
      </c>
      <c r="AB1366" s="57">
        <v>14.29</v>
      </c>
      <c r="AC1366" s="57">
        <v>6</v>
      </c>
      <c r="AD1366" s="57">
        <v>6</v>
      </c>
      <c r="AE1366" s="57">
        <v>50</v>
      </c>
      <c r="AF1366" s="57">
        <v>50</v>
      </c>
      <c r="AI1366" s="45">
        <f t="shared" si="317"/>
        <v>-4.0389999999999997</v>
      </c>
      <c r="AJ1366" s="46">
        <f t="shared" si="318"/>
        <v>4.0389999999999997</v>
      </c>
      <c r="AK1366" s="63" t="str">
        <f t="shared" si="319"/>
        <v>N</v>
      </c>
      <c r="AL1366" s="63" t="str">
        <f t="shared" si="320"/>
        <v>N</v>
      </c>
      <c r="AM1366" s="44" t="str">
        <f t="shared" si="321"/>
        <v>Win</v>
      </c>
      <c r="AN1366" s="44" t="str">
        <f t="shared" si="322"/>
        <v>Loss</v>
      </c>
      <c r="AO1366" s="44" t="str">
        <f t="shared" si="323"/>
        <v>Loss</v>
      </c>
      <c r="AP1366" s="44">
        <f t="shared" si="324"/>
        <v>60.000000000000014</v>
      </c>
      <c r="AQ1366" s="44">
        <f t="shared" si="325"/>
        <v>-50</v>
      </c>
      <c r="AR1366" s="44">
        <f t="shared" si="326"/>
        <v>-50</v>
      </c>
      <c r="AS1366" s="99" t="str">
        <f t="shared" si="327"/>
        <v>+</v>
      </c>
      <c r="AT1366" s="99" t="str">
        <f t="shared" si="328"/>
        <v>n/a</v>
      </c>
      <c r="AU1366" s="99" t="str">
        <f t="shared" si="329"/>
        <v>-</v>
      </c>
      <c r="AV1366" s="99" t="str">
        <f t="shared" si="330"/>
        <v>+</v>
      </c>
      <c r="AW1366" s="99" t="str">
        <f t="shared" si="331"/>
        <v>-</v>
      </c>
    </row>
    <row r="1367" spans="1:49" ht="15">
      <c r="A1367" s="56">
        <v>43625</v>
      </c>
      <c r="B1367" s="57" t="s">
        <v>222</v>
      </c>
      <c r="C1367" s="57" t="s">
        <v>240</v>
      </c>
      <c r="D1367" s="57" t="s">
        <v>3801</v>
      </c>
      <c r="E1367" s="57" t="s">
        <v>625</v>
      </c>
      <c r="F1367" s="57" t="s">
        <v>604</v>
      </c>
      <c r="G1367" s="57">
        <v>1</v>
      </c>
      <c r="H1367" s="57">
        <v>1</v>
      </c>
      <c r="I1367" s="57">
        <v>2.41</v>
      </c>
      <c r="J1367" s="57">
        <v>3.45</v>
      </c>
      <c r="K1367" s="57">
        <v>2.54</v>
      </c>
      <c r="L1367" s="57">
        <v>-0.13</v>
      </c>
      <c r="M1367" s="57">
        <v>17</v>
      </c>
      <c r="N1367" s="57">
        <v>14</v>
      </c>
      <c r="O1367" s="57">
        <v>0</v>
      </c>
      <c r="P1367" s="57">
        <v>9</v>
      </c>
      <c r="Q1367" s="57">
        <v>6</v>
      </c>
      <c r="R1367" s="57">
        <v>0</v>
      </c>
      <c r="S1367" s="57">
        <v>0</v>
      </c>
      <c r="T1367" s="57">
        <v>0</v>
      </c>
      <c r="U1367" s="57">
        <v>35.29</v>
      </c>
      <c r="V1367" s="57">
        <v>17.649999999999999</v>
      </c>
      <c r="W1367" s="57">
        <v>47.06</v>
      </c>
      <c r="X1367" s="57">
        <v>21.43</v>
      </c>
      <c r="Y1367" s="57">
        <v>42.86</v>
      </c>
      <c r="Z1367" s="57">
        <v>35.71</v>
      </c>
      <c r="AA1367" s="57">
        <v>66.67</v>
      </c>
      <c r="AB1367" s="57">
        <v>0</v>
      </c>
      <c r="AC1367" s="57">
        <v>8</v>
      </c>
      <c r="AD1367" s="57">
        <v>8</v>
      </c>
      <c r="AE1367" s="57">
        <v>50</v>
      </c>
      <c r="AF1367" s="57">
        <v>37.5</v>
      </c>
      <c r="AI1367" s="45">
        <f t="shared" si="317"/>
        <v>-2.019000000000001</v>
      </c>
      <c r="AJ1367" s="46">
        <f t="shared" si="318"/>
        <v>2.019000000000001</v>
      </c>
      <c r="AK1367" s="63" t="str">
        <f t="shared" si="319"/>
        <v>N</v>
      </c>
      <c r="AL1367" s="63" t="str">
        <f t="shared" si="320"/>
        <v>N</v>
      </c>
      <c r="AM1367" s="44" t="str">
        <f t="shared" si="321"/>
        <v>Loss</v>
      </c>
      <c r="AN1367" s="44" t="str">
        <f t="shared" si="322"/>
        <v>Win</v>
      </c>
      <c r="AO1367" s="44" t="str">
        <f t="shared" si="323"/>
        <v>Loss</v>
      </c>
      <c r="AP1367" s="44">
        <f t="shared" si="324"/>
        <v>-50</v>
      </c>
      <c r="AQ1367" s="44">
        <f t="shared" si="325"/>
        <v>122.5</v>
      </c>
      <c r="AR1367" s="44">
        <f t="shared" si="326"/>
        <v>-50</v>
      </c>
      <c r="AS1367" s="99" t="str">
        <f t="shared" si="327"/>
        <v>+</v>
      </c>
      <c r="AT1367" s="99" t="str">
        <f t="shared" si="328"/>
        <v>n/a</v>
      </c>
      <c r="AU1367" s="99" t="str">
        <f t="shared" si="329"/>
        <v>+</v>
      </c>
      <c r="AV1367" s="99" t="str">
        <f t="shared" si="330"/>
        <v>+</v>
      </c>
      <c r="AW1367" s="99" t="str">
        <f t="shared" si="331"/>
        <v>-</v>
      </c>
    </row>
    <row r="1368" spans="1:49" ht="15">
      <c r="A1368" s="56">
        <v>43625</v>
      </c>
      <c r="B1368" s="57" t="s">
        <v>222</v>
      </c>
      <c r="C1368" s="57" t="s">
        <v>240</v>
      </c>
      <c r="D1368" s="57" t="s">
        <v>3802</v>
      </c>
      <c r="E1368" s="57" t="s">
        <v>593</v>
      </c>
      <c r="F1368" s="57" t="s">
        <v>615</v>
      </c>
      <c r="G1368" s="57">
        <v>1</v>
      </c>
      <c r="H1368" s="57">
        <v>1</v>
      </c>
      <c r="I1368" s="57">
        <v>1.6</v>
      </c>
      <c r="J1368" s="57">
        <v>3.75</v>
      </c>
      <c r="K1368" s="57">
        <v>4.67</v>
      </c>
      <c r="L1368" s="57">
        <v>-3.07</v>
      </c>
      <c r="M1368" s="57">
        <v>16</v>
      </c>
      <c r="N1368" s="57">
        <v>16</v>
      </c>
      <c r="O1368" s="57">
        <v>0</v>
      </c>
      <c r="P1368" s="57">
        <v>5</v>
      </c>
      <c r="Q1368" s="57">
        <v>8</v>
      </c>
      <c r="R1368" s="57">
        <v>0</v>
      </c>
      <c r="S1368" s="57">
        <v>0</v>
      </c>
      <c r="T1368" s="57">
        <v>0</v>
      </c>
      <c r="U1368" s="57">
        <v>43.75</v>
      </c>
      <c r="V1368" s="57">
        <v>31.25</v>
      </c>
      <c r="W1368" s="57">
        <v>25</v>
      </c>
      <c r="X1368" s="57">
        <v>37.5</v>
      </c>
      <c r="Y1368" s="57">
        <v>31.25</v>
      </c>
      <c r="Z1368" s="57">
        <v>31.25</v>
      </c>
      <c r="AA1368" s="57">
        <v>40</v>
      </c>
      <c r="AB1368" s="57">
        <v>12.5</v>
      </c>
      <c r="AC1368" s="57">
        <v>8</v>
      </c>
      <c r="AD1368" s="57">
        <v>8</v>
      </c>
      <c r="AE1368" s="57">
        <v>50</v>
      </c>
      <c r="AF1368" s="57">
        <v>50</v>
      </c>
      <c r="AI1368" s="45">
        <f t="shared" si="317"/>
        <v>2.5</v>
      </c>
      <c r="AJ1368" s="46">
        <f t="shared" si="318"/>
        <v>-2.5</v>
      </c>
      <c r="AK1368" s="63" t="str">
        <f t="shared" si="319"/>
        <v>N</v>
      </c>
      <c r="AL1368" s="63" t="str">
        <f t="shared" si="320"/>
        <v>N</v>
      </c>
      <c r="AM1368" s="44" t="str">
        <f t="shared" si="321"/>
        <v>Loss</v>
      </c>
      <c r="AN1368" s="44" t="str">
        <f t="shared" si="322"/>
        <v>Win</v>
      </c>
      <c r="AO1368" s="44" t="str">
        <f t="shared" si="323"/>
        <v>Loss</v>
      </c>
      <c r="AP1368" s="44">
        <f t="shared" si="324"/>
        <v>-50</v>
      </c>
      <c r="AQ1368" s="44">
        <f t="shared" si="325"/>
        <v>137.5</v>
      </c>
      <c r="AR1368" s="44">
        <f t="shared" si="326"/>
        <v>-50</v>
      </c>
      <c r="AS1368" s="99" t="str">
        <f t="shared" si="327"/>
        <v>+</v>
      </c>
      <c r="AT1368" s="99" t="str">
        <f t="shared" si="328"/>
        <v>n/a</v>
      </c>
      <c r="AU1368" s="99" t="str">
        <f t="shared" si="329"/>
        <v>+</v>
      </c>
      <c r="AV1368" s="99" t="str">
        <f t="shared" si="330"/>
        <v>+</v>
      </c>
      <c r="AW1368" s="99" t="str">
        <f t="shared" si="331"/>
        <v>+</v>
      </c>
    </row>
    <row r="1369" spans="1:49" ht="15">
      <c r="A1369" s="56">
        <v>43625</v>
      </c>
      <c r="B1369" s="57" t="s">
        <v>222</v>
      </c>
      <c r="C1369" s="57" t="s">
        <v>553</v>
      </c>
      <c r="D1369" s="57" t="s">
        <v>3803</v>
      </c>
      <c r="E1369" s="57" t="s">
        <v>1781</v>
      </c>
      <c r="F1369" s="57" t="s">
        <v>3804</v>
      </c>
      <c r="G1369" s="57">
        <v>0</v>
      </c>
      <c r="H1369" s="57">
        <v>0</v>
      </c>
      <c r="I1369" s="57">
        <v>2.29</v>
      </c>
      <c r="J1369" s="57">
        <v>3.27</v>
      </c>
      <c r="K1369" s="57">
        <v>2.77</v>
      </c>
      <c r="L1369" s="57">
        <v>-0.48</v>
      </c>
      <c r="M1369" s="57">
        <v>6</v>
      </c>
      <c r="N1369" s="57">
        <v>7</v>
      </c>
      <c r="O1369" s="57">
        <v>1</v>
      </c>
      <c r="P1369" s="57">
        <v>2</v>
      </c>
      <c r="Q1369" s="57">
        <v>4</v>
      </c>
      <c r="R1369" s="57">
        <v>0</v>
      </c>
      <c r="S1369" s="57">
        <v>0</v>
      </c>
      <c r="T1369" s="57">
        <v>100</v>
      </c>
      <c r="U1369" s="57">
        <v>0</v>
      </c>
      <c r="V1369" s="57">
        <v>16.670000000000002</v>
      </c>
      <c r="W1369" s="57">
        <v>83.33</v>
      </c>
      <c r="X1369" s="57">
        <v>42.86</v>
      </c>
      <c r="Y1369" s="57">
        <v>0</v>
      </c>
      <c r="Z1369" s="57">
        <v>57.14</v>
      </c>
      <c r="AA1369" s="57">
        <v>0</v>
      </c>
      <c r="AB1369" s="57">
        <v>0</v>
      </c>
      <c r="AC1369" s="57">
        <v>2</v>
      </c>
      <c r="AD1369" s="57">
        <v>3</v>
      </c>
      <c r="AE1369" s="57">
        <v>0</v>
      </c>
      <c r="AF1369" s="57">
        <v>66.67</v>
      </c>
      <c r="AI1369" s="45">
        <f t="shared" si="317"/>
        <v>-42.143000000000001</v>
      </c>
      <c r="AJ1369" s="46">
        <f t="shared" si="318"/>
        <v>42.143000000000001</v>
      </c>
      <c r="AK1369" s="63" t="str">
        <f t="shared" si="319"/>
        <v>N</v>
      </c>
      <c r="AL1369" s="63" t="str">
        <f t="shared" si="320"/>
        <v>Y</v>
      </c>
      <c r="AM1369" s="44" t="str">
        <f t="shared" si="321"/>
        <v>Loss</v>
      </c>
      <c r="AN1369" s="44" t="str">
        <f t="shared" si="322"/>
        <v>Win</v>
      </c>
      <c r="AO1369" s="44" t="str">
        <f t="shared" si="323"/>
        <v>Loss</v>
      </c>
      <c r="AP1369" s="44">
        <f t="shared" si="324"/>
        <v>-50</v>
      </c>
      <c r="AQ1369" s="44">
        <f t="shared" si="325"/>
        <v>113.5</v>
      </c>
      <c r="AR1369" s="44">
        <f t="shared" si="326"/>
        <v>-50</v>
      </c>
      <c r="AS1369" s="99" t="str">
        <f t="shared" si="327"/>
        <v>+</v>
      </c>
      <c r="AT1369" s="99" t="str">
        <f t="shared" si="328"/>
        <v>-</v>
      </c>
      <c r="AU1369" s="99" t="str">
        <f t="shared" si="329"/>
        <v>-</v>
      </c>
      <c r="AV1369" s="99" t="str">
        <f t="shared" si="330"/>
        <v>-</v>
      </c>
      <c r="AW1369" s="99" t="str">
        <f t="shared" si="331"/>
        <v>-</v>
      </c>
    </row>
    <row r="1370" spans="1:49" ht="15">
      <c r="A1370" s="56">
        <v>43625</v>
      </c>
      <c r="B1370" s="57" t="s">
        <v>629</v>
      </c>
      <c r="C1370" s="57" t="s">
        <v>630</v>
      </c>
      <c r="D1370" s="57" t="s">
        <v>3805</v>
      </c>
      <c r="E1370" s="57" t="s">
        <v>652</v>
      </c>
      <c r="F1370" s="57" t="s">
        <v>654</v>
      </c>
      <c r="G1370" s="57">
        <v>3</v>
      </c>
      <c r="H1370" s="57">
        <v>1</v>
      </c>
      <c r="I1370" s="57">
        <v>2.54</v>
      </c>
      <c r="J1370" s="57">
        <v>3.14</v>
      </c>
      <c r="K1370" s="57">
        <v>2.81</v>
      </c>
      <c r="L1370" s="57">
        <v>-0.27</v>
      </c>
      <c r="M1370" s="57">
        <v>20</v>
      </c>
      <c r="N1370" s="57">
        <v>19</v>
      </c>
      <c r="O1370" s="57">
        <v>0</v>
      </c>
      <c r="P1370" s="57">
        <v>11</v>
      </c>
      <c r="Q1370" s="57">
        <v>8</v>
      </c>
      <c r="R1370" s="57">
        <v>0</v>
      </c>
      <c r="S1370" s="57">
        <v>0</v>
      </c>
      <c r="T1370" s="57">
        <v>0</v>
      </c>
      <c r="U1370" s="57">
        <v>25</v>
      </c>
      <c r="V1370" s="57">
        <v>20</v>
      </c>
      <c r="W1370" s="57">
        <v>55</v>
      </c>
      <c r="X1370" s="57">
        <v>36.840000000000003</v>
      </c>
      <c r="Y1370" s="57">
        <v>31.58</v>
      </c>
      <c r="Z1370" s="57">
        <v>31.58</v>
      </c>
      <c r="AA1370" s="57">
        <v>36.36</v>
      </c>
      <c r="AB1370" s="57">
        <v>25</v>
      </c>
      <c r="AC1370" s="57">
        <v>3</v>
      </c>
      <c r="AD1370" s="57">
        <v>6</v>
      </c>
      <c r="AE1370" s="57">
        <v>33.33</v>
      </c>
      <c r="AF1370" s="57">
        <v>50</v>
      </c>
      <c r="AI1370" s="45">
        <f t="shared" si="317"/>
        <v>-8.2100000000000009</v>
      </c>
      <c r="AJ1370" s="46">
        <f t="shared" si="318"/>
        <v>8.2100000000000009</v>
      </c>
      <c r="AK1370" s="63" t="str">
        <f t="shared" si="319"/>
        <v>N</v>
      </c>
      <c r="AL1370" s="63" t="str">
        <f t="shared" si="320"/>
        <v>N</v>
      </c>
      <c r="AM1370" s="44" t="str">
        <f t="shared" si="321"/>
        <v>Win</v>
      </c>
      <c r="AN1370" s="44" t="str">
        <f t="shared" si="322"/>
        <v>Loss</v>
      </c>
      <c r="AO1370" s="44" t="str">
        <f t="shared" si="323"/>
        <v>Loss</v>
      </c>
      <c r="AP1370" s="44">
        <f t="shared" si="324"/>
        <v>77</v>
      </c>
      <c r="AQ1370" s="44">
        <f t="shared" si="325"/>
        <v>-50</v>
      </c>
      <c r="AR1370" s="44">
        <f t="shared" si="326"/>
        <v>-50</v>
      </c>
      <c r="AS1370" s="99" t="str">
        <f t="shared" si="327"/>
        <v>+</v>
      </c>
      <c r="AT1370" s="99" t="str">
        <f t="shared" si="328"/>
        <v>n/a</v>
      </c>
      <c r="AU1370" s="99" t="str">
        <f t="shared" si="329"/>
        <v>-</v>
      </c>
      <c r="AV1370" s="99" t="str">
        <f t="shared" si="330"/>
        <v>+</v>
      </c>
      <c r="AW1370" s="99" t="str">
        <f t="shared" si="331"/>
        <v>-</v>
      </c>
    </row>
    <row r="1371" spans="1:49" ht="15">
      <c r="A1371" s="56">
        <v>43625</v>
      </c>
      <c r="B1371" s="57" t="s">
        <v>634</v>
      </c>
      <c r="C1371" s="57" t="s">
        <v>646</v>
      </c>
      <c r="D1371" s="57" t="s">
        <v>3806</v>
      </c>
      <c r="E1371" s="57" t="s">
        <v>649</v>
      </c>
      <c r="F1371" s="57" t="s">
        <v>3807</v>
      </c>
      <c r="G1371" s="57">
        <v>5</v>
      </c>
      <c r="H1371" s="57">
        <v>0</v>
      </c>
      <c r="I1371" s="57">
        <v>1.95</v>
      </c>
      <c r="J1371" s="57">
        <v>3.86</v>
      </c>
      <c r="K1371" s="57">
        <v>3.02</v>
      </c>
      <c r="L1371" s="57">
        <v>-1.07</v>
      </c>
      <c r="M1371" s="57">
        <v>23</v>
      </c>
      <c r="N1371" s="57">
        <v>27</v>
      </c>
      <c r="O1371" s="57">
        <v>2</v>
      </c>
      <c r="P1371" s="57">
        <v>12</v>
      </c>
      <c r="Q1371" s="57">
        <v>12</v>
      </c>
      <c r="R1371" s="57">
        <v>0</v>
      </c>
      <c r="S1371" s="57">
        <v>0</v>
      </c>
      <c r="T1371" s="57">
        <v>100</v>
      </c>
      <c r="U1371" s="57">
        <v>39.130000000000003</v>
      </c>
      <c r="V1371" s="57">
        <v>21.74</v>
      </c>
      <c r="W1371" s="57">
        <v>39.130000000000003</v>
      </c>
      <c r="X1371" s="57">
        <v>62.96</v>
      </c>
      <c r="Y1371" s="57">
        <v>11.11</v>
      </c>
      <c r="Z1371" s="57">
        <v>25.93</v>
      </c>
      <c r="AA1371" s="57">
        <v>58.33</v>
      </c>
      <c r="AB1371" s="57">
        <v>75</v>
      </c>
      <c r="AC1371" s="57">
        <v>11</v>
      </c>
      <c r="AD1371" s="57">
        <v>25</v>
      </c>
      <c r="AE1371" s="57">
        <v>45.45</v>
      </c>
      <c r="AF1371" s="57">
        <v>68</v>
      </c>
      <c r="AI1371" s="45">
        <f t="shared" si="317"/>
        <v>-36.342999999999996</v>
      </c>
      <c r="AJ1371" s="46">
        <f t="shared" si="318"/>
        <v>36.342999999999996</v>
      </c>
      <c r="AK1371" s="63" t="str">
        <f t="shared" si="319"/>
        <v>N</v>
      </c>
      <c r="AL1371" s="63" t="str">
        <f t="shared" si="320"/>
        <v>N</v>
      </c>
      <c r="AM1371" s="44" t="str">
        <f t="shared" si="321"/>
        <v>Win</v>
      </c>
      <c r="AN1371" s="44" t="str">
        <f t="shared" si="322"/>
        <v>Loss</v>
      </c>
      <c r="AO1371" s="44" t="str">
        <f t="shared" si="323"/>
        <v>Loss</v>
      </c>
      <c r="AP1371" s="44">
        <f t="shared" si="324"/>
        <v>47.5</v>
      </c>
      <c r="AQ1371" s="44">
        <f t="shared" si="325"/>
        <v>-50</v>
      </c>
      <c r="AR1371" s="44">
        <f t="shared" si="326"/>
        <v>-50</v>
      </c>
      <c r="AS1371" s="99" t="str">
        <f t="shared" si="327"/>
        <v>+</v>
      </c>
      <c r="AT1371" s="99" t="str">
        <f t="shared" si="328"/>
        <v>-</v>
      </c>
      <c r="AU1371" s="99" t="str">
        <f t="shared" si="329"/>
        <v>-</v>
      </c>
      <c r="AV1371" s="99" t="str">
        <f t="shared" si="330"/>
        <v>-</v>
      </c>
      <c r="AW1371" s="99" t="str">
        <f t="shared" si="331"/>
        <v>-</v>
      </c>
    </row>
    <row r="1372" spans="1:49" ht="15">
      <c r="A1372" s="56">
        <v>43625</v>
      </c>
      <c r="B1372" s="57" t="s">
        <v>634</v>
      </c>
      <c r="C1372" s="57" t="s">
        <v>646</v>
      </c>
      <c r="D1372" s="57" t="s">
        <v>3808</v>
      </c>
      <c r="E1372" s="57" t="s">
        <v>648</v>
      </c>
      <c r="F1372" s="57" t="s">
        <v>1796</v>
      </c>
      <c r="G1372" s="57">
        <v>4</v>
      </c>
      <c r="H1372" s="57">
        <v>1</v>
      </c>
      <c r="I1372" s="57">
        <v>3.03</v>
      </c>
      <c r="J1372" s="57">
        <v>4.05</v>
      </c>
      <c r="K1372" s="57">
        <v>1.91</v>
      </c>
      <c r="L1372" s="57">
        <v>1.1200000000000001</v>
      </c>
      <c r="M1372" s="57">
        <v>25</v>
      </c>
      <c r="N1372" s="57">
        <v>23</v>
      </c>
      <c r="O1372" s="57">
        <v>2</v>
      </c>
      <c r="P1372" s="57">
        <v>14</v>
      </c>
      <c r="Q1372" s="57">
        <v>9</v>
      </c>
      <c r="R1372" s="57">
        <v>0</v>
      </c>
      <c r="S1372" s="57">
        <v>0</v>
      </c>
      <c r="T1372" s="57">
        <v>100</v>
      </c>
      <c r="U1372" s="57">
        <v>60</v>
      </c>
      <c r="V1372" s="57">
        <v>8</v>
      </c>
      <c r="W1372" s="57">
        <v>32</v>
      </c>
      <c r="X1372" s="57">
        <v>69.569999999999993</v>
      </c>
      <c r="Y1372" s="57">
        <v>0</v>
      </c>
      <c r="Z1372" s="57">
        <v>30.43</v>
      </c>
      <c r="AA1372" s="57">
        <v>78.569999999999993</v>
      </c>
      <c r="AB1372" s="57">
        <v>66.67</v>
      </c>
      <c r="AC1372" s="57">
        <v>14</v>
      </c>
      <c r="AD1372" s="57">
        <v>19</v>
      </c>
      <c r="AE1372" s="57">
        <v>85.71</v>
      </c>
      <c r="AF1372" s="57">
        <v>73.680000000000007</v>
      </c>
      <c r="AI1372" s="45">
        <f t="shared" si="317"/>
        <v>-31.428000000000004</v>
      </c>
      <c r="AJ1372" s="46">
        <f t="shared" si="318"/>
        <v>31.428000000000004</v>
      </c>
      <c r="AK1372" s="63" t="str">
        <f t="shared" si="319"/>
        <v>N</v>
      </c>
      <c r="AL1372" s="63" t="str">
        <f t="shared" si="320"/>
        <v>N</v>
      </c>
      <c r="AM1372" s="44" t="str">
        <f t="shared" si="321"/>
        <v>Win</v>
      </c>
      <c r="AN1372" s="44" t="str">
        <f t="shared" si="322"/>
        <v>Loss</v>
      </c>
      <c r="AO1372" s="44" t="str">
        <f t="shared" si="323"/>
        <v>Loss</v>
      </c>
      <c r="AP1372" s="44">
        <f t="shared" si="324"/>
        <v>101.5</v>
      </c>
      <c r="AQ1372" s="44">
        <f t="shared" si="325"/>
        <v>-50</v>
      </c>
      <c r="AR1372" s="44">
        <f t="shared" si="326"/>
        <v>-50</v>
      </c>
      <c r="AS1372" s="99" t="str">
        <f t="shared" si="327"/>
        <v>-</v>
      </c>
      <c r="AT1372" s="99" t="str">
        <f t="shared" si="328"/>
        <v>-</v>
      </c>
      <c r="AU1372" s="99" t="str">
        <f t="shared" si="329"/>
        <v>-</v>
      </c>
      <c r="AV1372" s="99" t="str">
        <f t="shared" si="330"/>
        <v>+</v>
      </c>
      <c r="AW1372" s="99" t="str">
        <f t="shared" si="331"/>
        <v>-</v>
      </c>
    </row>
    <row r="1373" spans="1:49" ht="15">
      <c r="A1373" s="56">
        <v>43625</v>
      </c>
      <c r="B1373" s="57" t="s">
        <v>634</v>
      </c>
      <c r="C1373" s="57" t="s">
        <v>662</v>
      </c>
      <c r="D1373" s="57" t="s">
        <v>3809</v>
      </c>
      <c r="E1373" s="57" t="s">
        <v>672</v>
      </c>
      <c r="F1373" s="57" t="s">
        <v>1784</v>
      </c>
      <c r="G1373" s="57">
        <v>5</v>
      </c>
      <c r="H1373" s="57">
        <v>2</v>
      </c>
      <c r="I1373" s="57">
        <v>1.41</v>
      </c>
      <c r="J1373" s="57">
        <v>4.91</v>
      </c>
      <c r="K1373" s="57">
        <v>5.9</v>
      </c>
      <c r="L1373" s="57">
        <v>-4.49</v>
      </c>
      <c r="M1373" s="57">
        <v>14</v>
      </c>
      <c r="N1373" s="57">
        <v>21</v>
      </c>
      <c r="O1373" s="57">
        <v>1</v>
      </c>
      <c r="P1373" s="57">
        <v>8</v>
      </c>
      <c r="Q1373" s="57">
        <v>10</v>
      </c>
      <c r="R1373" s="57">
        <v>100</v>
      </c>
      <c r="S1373" s="57">
        <v>0</v>
      </c>
      <c r="T1373" s="57">
        <v>0</v>
      </c>
      <c r="U1373" s="57">
        <v>35.71</v>
      </c>
      <c r="V1373" s="57">
        <v>7.14</v>
      </c>
      <c r="W1373" s="57">
        <v>57.14</v>
      </c>
      <c r="X1373" s="57">
        <v>42.86</v>
      </c>
      <c r="Y1373" s="57">
        <v>9.52</v>
      </c>
      <c r="Z1373" s="57">
        <v>47.62</v>
      </c>
      <c r="AA1373" s="57">
        <v>37.5</v>
      </c>
      <c r="AB1373" s="57">
        <v>60</v>
      </c>
      <c r="AC1373" s="57">
        <v>9</v>
      </c>
      <c r="AD1373" s="57">
        <v>6</v>
      </c>
      <c r="AE1373" s="57">
        <v>44.44</v>
      </c>
      <c r="AF1373" s="57">
        <v>66.67</v>
      </c>
      <c r="AI1373" s="45">
        <f t="shared" si="317"/>
        <v>26.428000000000004</v>
      </c>
      <c r="AJ1373" s="46">
        <f t="shared" si="318"/>
        <v>-26.428000000000004</v>
      </c>
      <c r="AK1373" s="63" t="str">
        <f t="shared" si="319"/>
        <v>N</v>
      </c>
      <c r="AL1373" s="63" t="str">
        <f t="shared" si="320"/>
        <v>N</v>
      </c>
      <c r="AM1373" s="44" t="str">
        <f t="shared" si="321"/>
        <v>Win</v>
      </c>
      <c r="AN1373" s="44" t="str">
        <f t="shared" si="322"/>
        <v>Loss</v>
      </c>
      <c r="AO1373" s="44" t="str">
        <f t="shared" si="323"/>
        <v>Loss</v>
      </c>
      <c r="AP1373" s="44">
        <f t="shared" si="324"/>
        <v>20.5</v>
      </c>
      <c r="AQ1373" s="44">
        <f t="shared" si="325"/>
        <v>-50</v>
      </c>
      <c r="AR1373" s="44">
        <f t="shared" si="326"/>
        <v>-50</v>
      </c>
      <c r="AS1373" s="99" t="str">
        <f t="shared" si="327"/>
        <v>+</v>
      </c>
      <c r="AT1373" s="99" t="str">
        <f t="shared" si="328"/>
        <v>+</v>
      </c>
      <c r="AU1373" s="99" t="str">
        <f t="shared" si="329"/>
        <v>-</v>
      </c>
      <c r="AV1373" s="99" t="str">
        <f t="shared" si="330"/>
        <v>-</v>
      </c>
      <c r="AW1373" s="99" t="str">
        <f t="shared" si="331"/>
        <v>+</v>
      </c>
    </row>
    <row r="1374" spans="1:49" ht="15">
      <c r="A1374" s="56">
        <v>43625</v>
      </c>
      <c r="B1374" s="57" t="s">
        <v>634</v>
      </c>
      <c r="C1374" s="57" t="s">
        <v>662</v>
      </c>
      <c r="D1374" s="57" t="s">
        <v>3810</v>
      </c>
      <c r="E1374" s="57" t="s">
        <v>682</v>
      </c>
      <c r="F1374" s="57" t="s">
        <v>664</v>
      </c>
      <c r="G1374" s="57">
        <v>1</v>
      </c>
      <c r="H1374" s="57">
        <v>1</v>
      </c>
      <c r="I1374" s="57">
        <v>2.37</v>
      </c>
      <c r="J1374" s="57">
        <v>3.59</v>
      </c>
      <c r="K1374" s="57">
        <v>2.61</v>
      </c>
      <c r="L1374" s="57">
        <v>-0.24</v>
      </c>
      <c r="M1374" s="57">
        <v>13</v>
      </c>
      <c r="N1374" s="57">
        <v>15</v>
      </c>
      <c r="O1374" s="57">
        <v>1</v>
      </c>
      <c r="P1374" s="57">
        <v>6</v>
      </c>
      <c r="Q1374" s="57">
        <v>7</v>
      </c>
      <c r="R1374" s="57">
        <v>0</v>
      </c>
      <c r="S1374" s="57">
        <v>100</v>
      </c>
      <c r="T1374" s="57">
        <v>0</v>
      </c>
      <c r="U1374" s="57">
        <v>53.85</v>
      </c>
      <c r="V1374" s="57">
        <v>15.38</v>
      </c>
      <c r="W1374" s="57">
        <v>30.77</v>
      </c>
      <c r="X1374" s="57">
        <v>33.33</v>
      </c>
      <c r="Y1374" s="57">
        <v>26.67</v>
      </c>
      <c r="Z1374" s="57">
        <v>40</v>
      </c>
      <c r="AA1374" s="57">
        <v>66.67</v>
      </c>
      <c r="AB1374" s="57">
        <v>42.86</v>
      </c>
      <c r="AC1374" s="57">
        <v>7</v>
      </c>
      <c r="AD1374" s="57">
        <v>13</v>
      </c>
      <c r="AE1374" s="57">
        <v>71.430000000000007</v>
      </c>
      <c r="AF1374" s="57">
        <v>23.08</v>
      </c>
      <c r="AI1374" s="45">
        <f t="shared" si="317"/>
        <v>14.821000000000003</v>
      </c>
      <c r="AJ1374" s="46">
        <f t="shared" si="318"/>
        <v>5.1789999999999985</v>
      </c>
      <c r="AK1374" s="63" t="str">
        <f t="shared" si="319"/>
        <v>N</v>
      </c>
      <c r="AL1374" s="63" t="str">
        <f t="shared" si="320"/>
        <v>N</v>
      </c>
      <c r="AM1374" s="44" t="str">
        <f t="shared" si="321"/>
        <v>Loss</v>
      </c>
      <c r="AN1374" s="44" t="str">
        <f t="shared" si="322"/>
        <v>Win</v>
      </c>
      <c r="AO1374" s="44" t="str">
        <f t="shared" si="323"/>
        <v>Loss</v>
      </c>
      <c r="AP1374" s="44">
        <f t="shared" si="324"/>
        <v>-50</v>
      </c>
      <c r="AQ1374" s="44">
        <f t="shared" si="325"/>
        <v>129.5</v>
      </c>
      <c r="AR1374" s="44">
        <f t="shared" si="326"/>
        <v>-50</v>
      </c>
      <c r="AS1374" s="99" t="str">
        <f t="shared" si="327"/>
        <v>+</v>
      </c>
      <c r="AT1374" s="99" t="str">
        <f t="shared" si="328"/>
        <v>-</v>
      </c>
      <c r="AU1374" s="99" t="str">
        <f t="shared" si="329"/>
        <v>+</v>
      </c>
      <c r="AV1374" s="99" t="str">
        <f t="shared" si="330"/>
        <v>+</v>
      </c>
      <c r="AW1374" s="99" t="str">
        <f t="shared" si="331"/>
        <v>+</v>
      </c>
    </row>
    <row r="1375" spans="1:49" ht="15">
      <c r="A1375" s="56">
        <v>43625</v>
      </c>
      <c r="B1375" s="57" t="s">
        <v>634</v>
      </c>
      <c r="C1375" s="57" t="s">
        <v>662</v>
      </c>
      <c r="D1375" s="57" t="s">
        <v>3811</v>
      </c>
      <c r="E1375" s="57" t="s">
        <v>1889</v>
      </c>
      <c r="F1375" s="57" t="s">
        <v>681</v>
      </c>
      <c r="G1375" s="57">
        <v>1</v>
      </c>
      <c r="H1375" s="57">
        <v>2</v>
      </c>
      <c r="I1375" s="57">
        <v>1.55</v>
      </c>
      <c r="J1375" s="57">
        <v>4.4400000000000004</v>
      </c>
      <c r="K1375" s="57">
        <v>4.58</v>
      </c>
      <c r="L1375" s="57">
        <v>-3.03</v>
      </c>
      <c r="M1375" s="57">
        <v>13</v>
      </c>
      <c r="N1375" s="57">
        <v>13</v>
      </c>
      <c r="O1375" s="57">
        <v>1</v>
      </c>
      <c r="P1375" s="57">
        <v>5</v>
      </c>
      <c r="Q1375" s="57">
        <v>6</v>
      </c>
      <c r="R1375" s="57">
        <v>0</v>
      </c>
      <c r="S1375" s="57">
        <v>100</v>
      </c>
      <c r="T1375" s="57">
        <v>0</v>
      </c>
      <c r="U1375" s="57">
        <v>69.23</v>
      </c>
      <c r="V1375" s="57">
        <v>23.08</v>
      </c>
      <c r="W1375" s="57">
        <v>7.69</v>
      </c>
      <c r="X1375" s="57">
        <v>46.15</v>
      </c>
      <c r="Y1375" s="57">
        <v>23.08</v>
      </c>
      <c r="Z1375" s="57">
        <v>30.77</v>
      </c>
      <c r="AA1375" s="57">
        <v>60</v>
      </c>
      <c r="AB1375" s="57">
        <v>66.67</v>
      </c>
      <c r="AC1375" s="57">
        <v>9</v>
      </c>
      <c r="AD1375" s="57">
        <v>8</v>
      </c>
      <c r="AE1375" s="57">
        <v>66.67</v>
      </c>
      <c r="AF1375" s="57">
        <v>50</v>
      </c>
      <c r="AI1375" s="45">
        <f t="shared" si="317"/>
        <v>19.232000000000003</v>
      </c>
      <c r="AJ1375" s="46">
        <f t="shared" si="318"/>
        <v>0.76799999999999891</v>
      </c>
      <c r="AK1375" s="63" t="str">
        <f t="shared" si="319"/>
        <v>N</v>
      </c>
      <c r="AL1375" s="63" t="str">
        <f t="shared" si="320"/>
        <v>N</v>
      </c>
      <c r="AM1375" s="44" t="str">
        <f t="shared" si="321"/>
        <v>Loss</v>
      </c>
      <c r="AN1375" s="44" t="str">
        <f t="shared" si="322"/>
        <v>Loss</v>
      </c>
      <c r="AO1375" s="44" t="str">
        <f t="shared" si="323"/>
        <v>Win</v>
      </c>
      <c r="AP1375" s="44">
        <f t="shared" si="324"/>
        <v>-50</v>
      </c>
      <c r="AQ1375" s="44">
        <f t="shared" si="325"/>
        <v>-50</v>
      </c>
      <c r="AR1375" s="44">
        <f t="shared" si="326"/>
        <v>179</v>
      </c>
      <c r="AS1375" s="99" t="str">
        <f t="shared" si="327"/>
        <v>+</v>
      </c>
      <c r="AT1375" s="99" t="str">
        <f t="shared" si="328"/>
        <v>-</v>
      </c>
      <c r="AU1375" s="99" t="str">
        <f t="shared" si="329"/>
        <v>+</v>
      </c>
      <c r="AV1375" s="99" t="str">
        <f t="shared" si="330"/>
        <v>-</v>
      </c>
      <c r="AW1375" s="99" t="str">
        <f t="shared" si="331"/>
        <v>+</v>
      </c>
    </row>
    <row r="1376" spans="1:49" ht="15">
      <c r="A1376" s="56">
        <v>43625</v>
      </c>
      <c r="B1376" s="57" t="s">
        <v>629</v>
      </c>
      <c r="C1376" s="57" t="s">
        <v>630</v>
      </c>
      <c r="D1376" s="57" t="s">
        <v>3812</v>
      </c>
      <c r="E1376" s="57" t="s">
        <v>1862</v>
      </c>
      <c r="F1376" s="57" t="s">
        <v>632</v>
      </c>
      <c r="G1376" s="57">
        <v>4</v>
      </c>
      <c r="H1376" s="57">
        <v>2</v>
      </c>
      <c r="I1376" s="57">
        <v>2.25</v>
      </c>
      <c r="J1376" s="57">
        <v>3.02</v>
      </c>
      <c r="K1376" s="57">
        <v>3.47</v>
      </c>
      <c r="L1376" s="57">
        <v>-1.22</v>
      </c>
      <c r="M1376" s="57">
        <v>18</v>
      </c>
      <c r="N1376" s="57">
        <v>21</v>
      </c>
      <c r="O1376" s="57">
        <v>0</v>
      </c>
      <c r="P1376" s="57">
        <v>8</v>
      </c>
      <c r="Q1376" s="57">
        <v>11</v>
      </c>
      <c r="R1376" s="57">
        <v>0</v>
      </c>
      <c r="S1376" s="57">
        <v>0</v>
      </c>
      <c r="T1376" s="57">
        <v>0</v>
      </c>
      <c r="U1376" s="57">
        <v>50</v>
      </c>
      <c r="V1376" s="57">
        <v>33.33</v>
      </c>
      <c r="W1376" s="57">
        <v>16.670000000000002</v>
      </c>
      <c r="X1376" s="57">
        <v>28.57</v>
      </c>
      <c r="Y1376" s="57">
        <v>19.05</v>
      </c>
      <c r="Z1376" s="57">
        <v>52.38</v>
      </c>
      <c r="AA1376" s="57">
        <v>37.5</v>
      </c>
      <c r="AB1376" s="57">
        <v>27.27</v>
      </c>
      <c r="AC1376" s="57">
        <v>13</v>
      </c>
      <c r="AD1376" s="57">
        <v>12</v>
      </c>
      <c r="AE1376" s="57">
        <v>53.85</v>
      </c>
      <c r="AF1376" s="57">
        <v>41.67</v>
      </c>
      <c r="AI1376" s="45">
        <f t="shared" si="317"/>
        <v>12.855999999999998</v>
      </c>
      <c r="AJ1376" s="46">
        <f t="shared" si="318"/>
        <v>-12.855999999999998</v>
      </c>
      <c r="AK1376" s="63" t="str">
        <f t="shared" si="319"/>
        <v>N</v>
      </c>
      <c r="AL1376" s="63" t="str">
        <f t="shared" si="320"/>
        <v>N</v>
      </c>
      <c r="AM1376" s="44" t="str">
        <f t="shared" si="321"/>
        <v>Win</v>
      </c>
      <c r="AN1376" s="44" t="str">
        <f t="shared" si="322"/>
        <v>Loss</v>
      </c>
      <c r="AO1376" s="44" t="str">
        <f t="shared" si="323"/>
        <v>Loss</v>
      </c>
      <c r="AP1376" s="44">
        <f t="shared" si="324"/>
        <v>62.5</v>
      </c>
      <c r="AQ1376" s="44">
        <f t="shared" si="325"/>
        <v>-50</v>
      </c>
      <c r="AR1376" s="44">
        <f t="shared" si="326"/>
        <v>-50</v>
      </c>
      <c r="AS1376" s="99" t="str">
        <f t="shared" si="327"/>
        <v>+</v>
      </c>
      <c r="AT1376" s="99" t="str">
        <f t="shared" si="328"/>
        <v>n/a</v>
      </c>
      <c r="AU1376" s="99" t="str">
        <f t="shared" si="329"/>
        <v>+</v>
      </c>
      <c r="AV1376" s="99" t="str">
        <f t="shared" si="330"/>
        <v>+</v>
      </c>
      <c r="AW1376" s="99" t="str">
        <f t="shared" si="331"/>
        <v>+</v>
      </c>
    </row>
    <row r="1377" spans="1:49" ht="15">
      <c r="A1377" s="56">
        <v>43625</v>
      </c>
      <c r="B1377" s="57" t="s">
        <v>629</v>
      </c>
      <c r="C1377" s="57" t="s">
        <v>630</v>
      </c>
      <c r="D1377" s="57" t="s">
        <v>3813</v>
      </c>
      <c r="E1377" s="57" t="s">
        <v>693</v>
      </c>
      <c r="F1377" s="57" t="s">
        <v>689</v>
      </c>
      <c r="G1377" s="57">
        <v>0</v>
      </c>
      <c r="H1377" s="57">
        <v>0</v>
      </c>
      <c r="I1377" s="57">
        <v>3.47</v>
      </c>
      <c r="J1377" s="57">
        <v>3.14</v>
      </c>
      <c r="K1377" s="57">
        <v>2.19</v>
      </c>
      <c r="L1377" s="57">
        <v>1.28</v>
      </c>
      <c r="M1377" s="57">
        <v>17</v>
      </c>
      <c r="N1377" s="57">
        <v>18</v>
      </c>
      <c r="O1377" s="57">
        <v>0</v>
      </c>
      <c r="P1377" s="57">
        <v>8</v>
      </c>
      <c r="Q1377" s="57">
        <v>9</v>
      </c>
      <c r="R1377" s="57">
        <v>0</v>
      </c>
      <c r="S1377" s="57">
        <v>0</v>
      </c>
      <c r="T1377" s="57">
        <v>0</v>
      </c>
      <c r="U1377" s="57">
        <v>17.649999999999999</v>
      </c>
      <c r="V1377" s="57">
        <v>41.18</v>
      </c>
      <c r="W1377" s="57">
        <v>41.18</v>
      </c>
      <c r="X1377" s="57">
        <v>27.78</v>
      </c>
      <c r="Y1377" s="57">
        <v>33.33</v>
      </c>
      <c r="Z1377" s="57">
        <v>38.89</v>
      </c>
      <c r="AA1377" s="57">
        <v>12.5</v>
      </c>
      <c r="AB1377" s="57">
        <v>22.22</v>
      </c>
      <c r="AC1377" s="57">
        <v>1</v>
      </c>
      <c r="AD1377" s="57">
        <v>9</v>
      </c>
      <c r="AE1377" s="57">
        <v>0</v>
      </c>
      <c r="AF1377" s="57">
        <v>33.33</v>
      </c>
      <c r="AI1377" s="45">
        <f t="shared" si="317"/>
        <v>-1.6990000000000016</v>
      </c>
      <c r="AJ1377" s="46">
        <f t="shared" si="318"/>
        <v>1.6990000000000016</v>
      </c>
      <c r="AK1377" s="63" t="str">
        <f t="shared" si="319"/>
        <v>N</v>
      </c>
      <c r="AL1377" s="63" t="str">
        <f t="shared" si="320"/>
        <v>N</v>
      </c>
      <c r="AM1377" s="44" t="str">
        <f t="shared" si="321"/>
        <v>Loss</v>
      </c>
      <c r="AN1377" s="44" t="str">
        <f t="shared" si="322"/>
        <v>Win</v>
      </c>
      <c r="AO1377" s="44" t="str">
        <f t="shared" si="323"/>
        <v>Loss</v>
      </c>
      <c r="AP1377" s="44">
        <f t="shared" si="324"/>
        <v>-50</v>
      </c>
      <c r="AQ1377" s="44">
        <f t="shared" si="325"/>
        <v>107</v>
      </c>
      <c r="AR1377" s="44">
        <f t="shared" si="326"/>
        <v>-50</v>
      </c>
      <c r="AS1377" s="99" t="str">
        <f t="shared" si="327"/>
        <v>-</v>
      </c>
      <c r="AT1377" s="99" t="str">
        <f t="shared" si="328"/>
        <v>n/a</v>
      </c>
      <c r="AU1377" s="99" t="str">
        <f t="shared" si="329"/>
        <v>-</v>
      </c>
      <c r="AV1377" s="99" t="str">
        <f t="shared" si="330"/>
        <v>-</v>
      </c>
      <c r="AW1377" s="99" t="str">
        <f t="shared" si="331"/>
        <v>-</v>
      </c>
    </row>
    <row r="1378" spans="1:49" ht="15">
      <c r="A1378" s="56">
        <v>43625</v>
      </c>
      <c r="B1378" s="57" t="s">
        <v>634</v>
      </c>
      <c r="C1378" s="57" t="s">
        <v>662</v>
      </c>
      <c r="D1378" s="57" t="s">
        <v>3814</v>
      </c>
      <c r="E1378" s="57" t="s">
        <v>1890</v>
      </c>
      <c r="F1378" s="57" t="s">
        <v>679</v>
      </c>
      <c r="G1378" s="57">
        <v>2</v>
      </c>
      <c r="H1378" s="57">
        <v>2</v>
      </c>
      <c r="I1378" s="57">
        <v>1.68</v>
      </c>
      <c r="J1378" s="57">
        <v>3.94</v>
      </c>
      <c r="K1378" s="57">
        <v>4.22</v>
      </c>
      <c r="L1378" s="57">
        <v>-2.54</v>
      </c>
      <c r="M1378" s="57">
        <v>16</v>
      </c>
      <c r="N1378" s="57">
        <v>13</v>
      </c>
      <c r="O1378" s="57">
        <v>1</v>
      </c>
      <c r="P1378" s="57">
        <v>8</v>
      </c>
      <c r="Q1378" s="57">
        <v>5</v>
      </c>
      <c r="R1378" s="57">
        <v>100</v>
      </c>
      <c r="S1378" s="57">
        <v>0</v>
      </c>
      <c r="T1378" s="57">
        <v>0</v>
      </c>
      <c r="U1378" s="57">
        <v>56.25</v>
      </c>
      <c r="V1378" s="57">
        <v>18.75</v>
      </c>
      <c r="W1378" s="57">
        <v>25</v>
      </c>
      <c r="X1378" s="57">
        <v>23.08</v>
      </c>
      <c r="Y1378" s="57">
        <v>38.46</v>
      </c>
      <c r="Z1378" s="57">
        <v>38.46</v>
      </c>
      <c r="AA1378" s="57">
        <v>50</v>
      </c>
      <c r="AB1378" s="57">
        <v>40</v>
      </c>
      <c r="AC1378" s="57">
        <v>13</v>
      </c>
      <c r="AD1378" s="57">
        <v>5</v>
      </c>
      <c r="AE1378" s="57">
        <v>61.54</v>
      </c>
      <c r="AF1378" s="57">
        <v>20</v>
      </c>
      <c r="AI1378" s="45">
        <f t="shared" si="317"/>
        <v>37.355000000000004</v>
      </c>
      <c r="AJ1378" s="46">
        <f t="shared" si="318"/>
        <v>-37.355000000000004</v>
      </c>
      <c r="AK1378" s="63" t="str">
        <f t="shared" si="319"/>
        <v>N</v>
      </c>
      <c r="AL1378" s="63" t="str">
        <f t="shared" si="320"/>
        <v>N</v>
      </c>
      <c r="AM1378" s="44" t="str">
        <f t="shared" si="321"/>
        <v>Loss</v>
      </c>
      <c r="AN1378" s="44" t="str">
        <f t="shared" si="322"/>
        <v>Win</v>
      </c>
      <c r="AO1378" s="44" t="str">
        <f t="shared" si="323"/>
        <v>Loss</v>
      </c>
      <c r="AP1378" s="44">
        <f t="shared" si="324"/>
        <v>-50</v>
      </c>
      <c r="AQ1378" s="44">
        <f t="shared" si="325"/>
        <v>147</v>
      </c>
      <c r="AR1378" s="44">
        <f t="shared" si="326"/>
        <v>-50</v>
      </c>
      <c r="AS1378" s="99" t="str">
        <f t="shared" si="327"/>
        <v>+</v>
      </c>
      <c r="AT1378" s="99" t="str">
        <f t="shared" si="328"/>
        <v>+</v>
      </c>
      <c r="AU1378" s="99" t="str">
        <f t="shared" si="329"/>
        <v>+</v>
      </c>
      <c r="AV1378" s="99" t="str">
        <f t="shared" si="330"/>
        <v>+</v>
      </c>
      <c r="AW1378" s="99" t="str">
        <f t="shared" si="331"/>
        <v>+</v>
      </c>
    </row>
    <row r="1379" spans="1:49" ht="15">
      <c r="A1379" s="56">
        <v>43625</v>
      </c>
      <c r="B1379" s="57" t="s">
        <v>634</v>
      </c>
      <c r="C1379" s="57" t="s">
        <v>699</v>
      </c>
      <c r="D1379" s="57" t="s">
        <v>3815</v>
      </c>
      <c r="E1379" s="57" t="s">
        <v>1944</v>
      </c>
      <c r="F1379" s="57" t="s">
        <v>1887</v>
      </c>
      <c r="G1379" s="57">
        <v>3</v>
      </c>
      <c r="H1379" s="57">
        <v>3</v>
      </c>
      <c r="I1379" s="57">
        <v>2.91</v>
      </c>
      <c r="J1379" s="57">
        <v>3.65</v>
      </c>
      <c r="K1379" s="57">
        <v>2.11</v>
      </c>
      <c r="L1379" s="57">
        <v>0.8</v>
      </c>
      <c r="M1379" s="57">
        <v>10</v>
      </c>
      <c r="N1379" s="57">
        <v>12</v>
      </c>
      <c r="O1379" s="57">
        <v>1</v>
      </c>
      <c r="P1379" s="57">
        <v>6</v>
      </c>
      <c r="Q1379" s="57">
        <v>5</v>
      </c>
      <c r="R1379" s="57">
        <v>0</v>
      </c>
      <c r="S1379" s="57">
        <v>0</v>
      </c>
      <c r="T1379" s="57">
        <v>100</v>
      </c>
      <c r="U1379" s="57">
        <v>70</v>
      </c>
      <c r="V1379" s="57">
        <v>0</v>
      </c>
      <c r="W1379" s="57">
        <v>30</v>
      </c>
      <c r="X1379" s="57">
        <v>75</v>
      </c>
      <c r="Y1379" s="57">
        <v>8.33</v>
      </c>
      <c r="Z1379" s="57">
        <v>16.670000000000002</v>
      </c>
      <c r="AA1379" s="57">
        <v>66.67</v>
      </c>
      <c r="AB1379" s="57">
        <v>60</v>
      </c>
      <c r="AC1379" s="57">
        <v>9</v>
      </c>
      <c r="AD1379" s="57">
        <v>12</v>
      </c>
      <c r="AE1379" s="57">
        <v>77.78</v>
      </c>
      <c r="AF1379" s="57">
        <v>75</v>
      </c>
      <c r="AI1379" s="45">
        <f t="shared" si="317"/>
        <v>-34.498999999999995</v>
      </c>
      <c r="AJ1379" s="46">
        <f t="shared" si="318"/>
        <v>34.498999999999995</v>
      </c>
      <c r="AK1379" s="63" t="str">
        <f t="shared" si="319"/>
        <v>N</v>
      </c>
      <c r="AL1379" s="63" t="str">
        <f t="shared" si="320"/>
        <v>N</v>
      </c>
      <c r="AM1379" s="44" t="str">
        <f t="shared" si="321"/>
        <v>Loss</v>
      </c>
      <c r="AN1379" s="44" t="str">
        <f t="shared" si="322"/>
        <v>Win</v>
      </c>
      <c r="AO1379" s="44" t="str">
        <f t="shared" si="323"/>
        <v>Loss</v>
      </c>
      <c r="AP1379" s="44">
        <f t="shared" si="324"/>
        <v>-50</v>
      </c>
      <c r="AQ1379" s="44">
        <f t="shared" si="325"/>
        <v>132.5</v>
      </c>
      <c r="AR1379" s="44">
        <f t="shared" si="326"/>
        <v>-50</v>
      </c>
      <c r="AS1379" s="99" t="str">
        <f t="shared" si="327"/>
        <v>-</v>
      </c>
      <c r="AT1379" s="99" t="str">
        <f t="shared" si="328"/>
        <v>-</v>
      </c>
      <c r="AU1379" s="99" t="str">
        <f t="shared" si="329"/>
        <v>-</v>
      </c>
      <c r="AV1379" s="99" t="str">
        <f t="shared" si="330"/>
        <v>+</v>
      </c>
      <c r="AW1379" s="99" t="str">
        <f t="shared" si="331"/>
        <v>-</v>
      </c>
    </row>
    <row r="1380" spans="1:49" ht="15">
      <c r="A1380" s="56">
        <v>43625</v>
      </c>
      <c r="B1380" s="57" t="s">
        <v>634</v>
      </c>
      <c r="C1380" s="57" t="s">
        <v>666</v>
      </c>
      <c r="D1380" s="57" t="s">
        <v>3816</v>
      </c>
      <c r="E1380" s="57" t="s">
        <v>3817</v>
      </c>
      <c r="F1380" s="57" t="s">
        <v>1898</v>
      </c>
      <c r="G1380" s="57">
        <v>2</v>
      </c>
      <c r="H1380" s="57">
        <v>1</v>
      </c>
      <c r="I1380" s="57">
        <v>2.11</v>
      </c>
      <c r="J1380" s="57">
        <v>3.67</v>
      </c>
      <c r="K1380" s="57">
        <v>2.99</v>
      </c>
      <c r="L1380" s="57">
        <v>-0.88</v>
      </c>
      <c r="M1380" s="57">
        <v>15</v>
      </c>
      <c r="N1380" s="57">
        <v>16</v>
      </c>
      <c r="O1380" s="57">
        <v>1</v>
      </c>
      <c r="P1380" s="57">
        <v>5</v>
      </c>
      <c r="Q1380" s="57">
        <v>9</v>
      </c>
      <c r="R1380" s="57">
        <v>100</v>
      </c>
      <c r="S1380" s="57">
        <v>0</v>
      </c>
      <c r="T1380" s="57">
        <v>0</v>
      </c>
      <c r="U1380" s="57">
        <v>40</v>
      </c>
      <c r="V1380" s="57">
        <v>13.33</v>
      </c>
      <c r="W1380" s="57">
        <v>46.67</v>
      </c>
      <c r="X1380" s="57">
        <v>31.25</v>
      </c>
      <c r="Y1380" s="57">
        <v>18.75</v>
      </c>
      <c r="Z1380" s="57">
        <v>50</v>
      </c>
      <c r="AA1380" s="57">
        <v>40</v>
      </c>
      <c r="AB1380" s="57">
        <v>33.33</v>
      </c>
      <c r="AC1380" s="57">
        <v>8</v>
      </c>
      <c r="AD1380" s="57">
        <v>6</v>
      </c>
      <c r="AE1380" s="57">
        <v>12.5</v>
      </c>
      <c r="AF1380" s="57">
        <v>50</v>
      </c>
      <c r="AI1380" s="45">
        <f t="shared" si="317"/>
        <v>31.873999999999995</v>
      </c>
      <c r="AJ1380" s="46">
        <f t="shared" si="318"/>
        <v>-31.873999999999995</v>
      </c>
      <c r="AK1380" s="63" t="str">
        <f t="shared" si="319"/>
        <v>N</v>
      </c>
      <c r="AL1380" s="63" t="str">
        <f t="shared" si="320"/>
        <v>N</v>
      </c>
      <c r="AM1380" s="44" t="str">
        <f t="shared" si="321"/>
        <v>Win</v>
      </c>
      <c r="AN1380" s="44" t="str">
        <f t="shared" si="322"/>
        <v>Loss</v>
      </c>
      <c r="AO1380" s="44" t="str">
        <f t="shared" si="323"/>
        <v>Loss</v>
      </c>
      <c r="AP1380" s="44">
        <f t="shared" si="324"/>
        <v>55.5</v>
      </c>
      <c r="AQ1380" s="44">
        <f t="shared" si="325"/>
        <v>-50</v>
      </c>
      <c r="AR1380" s="44">
        <f t="shared" si="326"/>
        <v>-50</v>
      </c>
      <c r="AS1380" s="99" t="str">
        <f t="shared" si="327"/>
        <v>+</v>
      </c>
      <c r="AT1380" s="99" t="str">
        <f t="shared" si="328"/>
        <v>+</v>
      </c>
      <c r="AU1380" s="99" t="str">
        <f t="shared" si="329"/>
        <v>+</v>
      </c>
      <c r="AV1380" s="99" t="str">
        <f t="shared" si="330"/>
        <v>+</v>
      </c>
      <c r="AW1380" s="99" t="str">
        <f t="shared" si="331"/>
        <v>+</v>
      </c>
    </row>
    <row r="1381" spans="1:49" ht="15">
      <c r="A1381" s="56">
        <v>43625</v>
      </c>
      <c r="B1381" s="57" t="s">
        <v>634</v>
      </c>
      <c r="C1381" s="57" t="s">
        <v>662</v>
      </c>
      <c r="D1381" s="57" t="s">
        <v>3818</v>
      </c>
      <c r="E1381" s="57" t="s">
        <v>678</v>
      </c>
      <c r="F1381" s="57" t="s">
        <v>671</v>
      </c>
      <c r="G1381" s="57">
        <v>0</v>
      </c>
      <c r="H1381" s="57">
        <v>4</v>
      </c>
      <c r="I1381" s="57">
        <v>3.57</v>
      </c>
      <c r="J1381" s="57">
        <v>3.66</v>
      </c>
      <c r="K1381" s="57">
        <v>1.88</v>
      </c>
      <c r="L1381" s="57">
        <v>1.69</v>
      </c>
      <c r="M1381" s="57">
        <v>14</v>
      </c>
      <c r="N1381" s="57">
        <v>14</v>
      </c>
      <c r="O1381" s="57">
        <v>1</v>
      </c>
      <c r="P1381" s="57">
        <v>6</v>
      </c>
      <c r="Q1381" s="57">
        <v>6</v>
      </c>
      <c r="R1381" s="57">
        <v>100</v>
      </c>
      <c r="S1381" s="57">
        <v>0</v>
      </c>
      <c r="T1381" s="57">
        <v>0</v>
      </c>
      <c r="U1381" s="57">
        <v>14.29</v>
      </c>
      <c r="V1381" s="57">
        <v>7.14</v>
      </c>
      <c r="W1381" s="57">
        <v>78.569999999999993</v>
      </c>
      <c r="X1381" s="57">
        <v>42.86</v>
      </c>
      <c r="Y1381" s="57">
        <v>14.29</v>
      </c>
      <c r="Z1381" s="57">
        <v>42.86</v>
      </c>
      <c r="AA1381" s="57">
        <v>0</v>
      </c>
      <c r="AB1381" s="57">
        <v>50</v>
      </c>
      <c r="AC1381" s="57">
        <v>3</v>
      </c>
      <c r="AD1381" s="57">
        <v>7</v>
      </c>
      <c r="AE1381" s="57">
        <v>0</v>
      </c>
      <c r="AF1381" s="57">
        <v>28.57</v>
      </c>
      <c r="AI1381" s="45">
        <f t="shared" si="317"/>
        <v>16.428999999999995</v>
      </c>
      <c r="AJ1381" s="46">
        <f t="shared" si="318"/>
        <v>-16.428999999999995</v>
      </c>
      <c r="AK1381" s="63" t="str">
        <f t="shared" si="319"/>
        <v>N</v>
      </c>
      <c r="AL1381" s="63" t="str">
        <f t="shared" si="320"/>
        <v>N</v>
      </c>
      <c r="AM1381" s="44" t="str">
        <f t="shared" si="321"/>
        <v>Loss</v>
      </c>
      <c r="AN1381" s="44" t="str">
        <f t="shared" si="322"/>
        <v>Loss</v>
      </c>
      <c r="AO1381" s="44" t="str">
        <f t="shared" si="323"/>
        <v>Win</v>
      </c>
      <c r="AP1381" s="44">
        <f t="shared" si="324"/>
        <v>-50</v>
      </c>
      <c r="AQ1381" s="44">
        <f t="shared" si="325"/>
        <v>-50</v>
      </c>
      <c r="AR1381" s="44">
        <f t="shared" si="326"/>
        <v>44</v>
      </c>
      <c r="AS1381" s="99" t="str">
        <f t="shared" si="327"/>
        <v>-</v>
      </c>
      <c r="AT1381" s="99" t="str">
        <f t="shared" si="328"/>
        <v>+</v>
      </c>
      <c r="AU1381" s="99" t="str">
        <f t="shared" si="329"/>
        <v>-</v>
      </c>
      <c r="AV1381" s="99" t="str">
        <f t="shared" si="330"/>
        <v>-</v>
      </c>
      <c r="AW1381" s="99" t="str">
        <f t="shared" si="331"/>
        <v>+</v>
      </c>
    </row>
    <row r="1382" spans="1:49" ht="15">
      <c r="A1382" s="56">
        <v>43625</v>
      </c>
      <c r="B1382" s="57" t="s">
        <v>629</v>
      </c>
      <c r="C1382" s="57" t="s">
        <v>630</v>
      </c>
      <c r="D1382" s="57" t="s">
        <v>3819</v>
      </c>
      <c r="E1382" s="57" t="s">
        <v>1975</v>
      </c>
      <c r="F1382" s="57" t="s">
        <v>1828</v>
      </c>
      <c r="G1382" s="57">
        <v>3</v>
      </c>
      <c r="H1382" s="57">
        <v>1</v>
      </c>
      <c r="I1382" s="57">
        <v>6.36</v>
      </c>
      <c r="J1382" s="57">
        <v>3.79</v>
      </c>
      <c r="K1382" s="57">
        <v>1.55</v>
      </c>
      <c r="L1382" s="57">
        <v>4.8099999999999996</v>
      </c>
      <c r="M1382" s="57">
        <v>17</v>
      </c>
      <c r="N1382" s="57">
        <v>24</v>
      </c>
      <c r="O1382" s="57">
        <v>0</v>
      </c>
      <c r="P1382" s="57">
        <v>10</v>
      </c>
      <c r="Q1382" s="57">
        <v>11</v>
      </c>
      <c r="R1382" s="57">
        <v>0</v>
      </c>
      <c r="S1382" s="57">
        <v>0</v>
      </c>
      <c r="T1382" s="57">
        <v>0</v>
      </c>
      <c r="U1382" s="57">
        <v>23.53</v>
      </c>
      <c r="V1382" s="57">
        <v>17.649999999999999</v>
      </c>
      <c r="W1382" s="57">
        <v>58.82</v>
      </c>
      <c r="X1382" s="57">
        <v>37.5</v>
      </c>
      <c r="Y1382" s="57">
        <v>33.33</v>
      </c>
      <c r="Z1382" s="57">
        <v>29.17</v>
      </c>
      <c r="AA1382" s="57">
        <v>30</v>
      </c>
      <c r="AB1382" s="57">
        <v>27.27</v>
      </c>
      <c r="AC1382" s="57">
        <v>1</v>
      </c>
      <c r="AD1382" s="57">
        <v>21</v>
      </c>
      <c r="AE1382" s="57">
        <v>100</v>
      </c>
      <c r="AF1382" s="57">
        <v>38.1</v>
      </c>
      <c r="AI1382" s="45">
        <f t="shared" si="317"/>
        <v>-10.292000000000002</v>
      </c>
      <c r="AJ1382" s="46">
        <f t="shared" si="318"/>
        <v>10.292000000000002</v>
      </c>
      <c r="AK1382" s="63" t="str">
        <f t="shared" si="319"/>
        <v>N</v>
      </c>
      <c r="AL1382" s="63" t="str">
        <f t="shared" si="320"/>
        <v>N</v>
      </c>
      <c r="AM1382" s="44" t="str">
        <f t="shared" si="321"/>
        <v>Win</v>
      </c>
      <c r="AN1382" s="44" t="str">
        <f t="shared" si="322"/>
        <v>Loss</v>
      </c>
      <c r="AO1382" s="44" t="str">
        <f t="shared" si="323"/>
        <v>Loss</v>
      </c>
      <c r="AP1382" s="44">
        <f t="shared" si="324"/>
        <v>268</v>
      </c>
      <c r="AQ1382" s="44">
        <f t="shared" si="325"/>
        <v>-50</v>
      </c>
      <c r="AR1382" s="44">
        <f t="shared" si="326"/>
        <v>-50</v>
      </c>
      <c r="AS1382" s="99" t="str">
        <f t="shared" si="327"/>
        <v>-</v>
      </c>
      <c r="AT1382" s="99" t="str">
        <f t="shared" si="328"/>
        <v>n/a</v>
      </c>
      <c r="AU1382" s="99" t="str">
        <f t="shared" si="329"/>
        <v>-</v>
      </c>
      <c r="AV1382" s="99" t="str">
        <f t="shared" si="330"/>
        <v>+</v>
      </c>
      <c r="AW1382" s="99" t="str">
        <f t="shared" si="331"/>
        <v>-</v>
      </c>
    </row>
    <row r="1383" spans="1:49" ht="15">
      <c r="A1383" s="56">
        <v>43625</v>
      </c>
      <c r="B1383" s="57" t="s">
        <v>459</v>
      </c>
      <c r="C1383" s="57" t="s">
        <v>717</v>
      </c>
      <c r="D1383" s="57" t="s">
        <v>3820</v>
      </c>
      <c r="E1383" s="57" t="s">
        <v>2739</v>
      </c>
      <c r="F1383" s="57" t="s">
        <v>3821</v>
      </c>
      <c r="G1383" s="57">
        <v>2</v>
      </c>
      <c r="H1383" s="57">
        <v>3</v>
      </c>
      <c r="I1383" s="57">
        <v>1.4</v>
      </c>
      <c r="J1383" s="57">
        <v>4.8</v>
      </c>
      <c r="K1383" s="57">
        <v>5.24</v>
      </c>
      <c r="L1383" s="57">
        <v>-3.84</v>
      </c>
      <c r="M1383" s="57">
        <v>16</v>
      </c>
      <c r="N1383" s="57">
        <v>14</v>
      </c>
      <c r="O1383" s="57">
        <v>2</v>
      </c>
      <c r="P1383" s="57">
        <v>4</v>
      </c>
      <c r="Q1383" s="57">
        <v>6</v>
      </c>
      <c r="R1383" s="57">
        <v>0</v>
      </c>
      <c r="S1383" s="57">
        <v>100</v>
      </c>
      <c r="T1383" s="57">
        <v>0</v>
      </c>
      <c r="U1383" s="57">
        <v>50</v>
      </c>
      <c r="V1383" s="57">
        <v>25</v>
      </c>
      <c r="W1383" s="57">
        <v>25</v>
      </c>
      <c r="X1383" s="57">
        <v>42.86</v>
      </c>
      <c r="Y1383" s="57">
        <v>14.29</v>
      </c>
      <c r="Z1383" s="57">
        <v>42.86</v>
      </c>
      <c r="AA1383" s="57">
        <v>75</v>
      </c>
      <c r="AB1383" s="57">
        <v>50</v>
      </c>
      <c r="AC1383" s="57">
        <v>14</v>
      </c>
      <c r="AD1383" s="57">
        <v>5</v>
      </c>
      <c r="AE1383" s="57">
        <v>50</v>
      </c>
      <c r="AF1383" s="57">
        <v>80</v>
      </c>
      <c r="AI1383" s="45">
        <f t="shared" si="317"/>
        <v>16.070999999999998</v>
      </c>
      <c r="AJ1383" s="46">
        <f t="shared" si="318"/>
        <v>3.9290000000000003</v>
      </c>
      <c r="AK1383" s="63" t="str">
        <f t="shared" si="319"/>
        <v>N</v>
      </c>
      <c r="AL1383" s="63" t="str">
        <f t="shared" si="320"/>
        <v>N</v>
      </c>
      <c r="AM1383" s="44" t="str">
        <f t="shared" si="321"/>
        <v>Loss</v>
      </c>
      <c r="AN1383" s="44" t="str">
        <f t="shared" si="322"/>
        <v>Loss</v>
      </c>
      <c r="AO1383" s="44" t="str">
        <f t="shared" si="323"/>
        <v>Win</v>
      </c>
      <c r="AP1383" s="44">
        <f t="shared" si="324"/>
        <v>-50</v>
      </c>
      <c r="AQ1383" s="44">
        <f t="shared" si="325"/>
        <v>-50</v>
      </c>
      <c r="AR1383" s="44">
        <f t="shared" si="326"/>
        <v>212</v>
      </c>
      <c r="AS1383" s="99" t="str">
        <f t="shared" si="327"/>
        <v>+</v>
      </c>
      <c r="AT1383" s="99" t="str">
        <f t="shared" si="328"/>
        <v>-</v>
      </c>
      <c r="AU1383" s="99" t="str">
        <f t="shared" si="329"/>
        <v>+</v>
      </c>
      <c r="AV1383" s="99" t="str">
        <f t="shared" si="330"/>
        <v>+</v>
      </c>
      <c r="AW1383" s="99" t="str">
        <f t="shared" si="331"/>
        <v>+</v>
      </c>
    </row>
    <row r="1384" spans="1:49" ht="15">
      <c r="A1384" s="56">
        <v>43625</v>
      </c>
      <c r="B1384" s="57" t="s">
        <v>443</v>
      </c>
      <c r="C1384" s="57" t="s">
        <v>1236</v>
      </c>
      <c r="D1384" s="57" t="s">
        <v>3822</v>
      </c>
      <c r="E1384" s="57" t="s">
        <v>1918</v>
      </c>
      <c r="F1384" s="57" t="s">
        <v>2384</v>
      </c>
      <c r="G1384" s="57">
        <v>3</v>
      </c>
      <c r="H1384" s="57">
        <v>4</v>
      </c>
      <c r="I1384" s="57">
        <v>1.83</v>
      </c>
      <c r="J1384" s="57">
        <v>3.91</v>
      </c>
      <c r="K1384" s="57">
        <v>3.44</v>
      </c>
      <c r="L1384" s="57">
        <v>-1.61</v>
      </c>
      <c r="M1384" s="57">
        <v>31</v>
      </c>
      <c r="N1384" s="57">
        <v>30</v>
      </c>
      <c r="O1384" s="57">
        <v>1</v>
      </c>
      <c r="P1384" s="57">
        <v>15</v>
      </c>
      <c r="Q1384" s="57">
        <v>15</v>
      </c>
      <c r="R1384" s="57">
        <v>0</v>
      </c>
      <c r="S1384" s="57">
        <v>0</v>
      </c>
      <c r="T1384" s="57">
        <v>100</v>
      </c>
      <c r="U1384" s="57">
        <v>38.71</v>
      </c>
      <c r="V1384" s="57">
        <v>0</v>
      </c>
      <c r="W1384" s="57">
        <v>61.29</v>
      </c>
      <c r="X1384" s="57">
        <v>36.67</v>
      </c>
      <c r="Y1384" s="57">
        <v>0</v>
      </c>
      <c r="Z1384" s="57">
        <v>63.33</v>
      </c>
      <c r="AA1384" s="57">
        <v>53.33</v>
      </c>
      <c r="AB1384" s="57">
        <v>20</v>
      </c>
      <c r="AC1384" s="57">
        <v>11</v>
      </c>
      <c r="AD1384" s="57">
        <v>9</v>
      </c>
      <c r="AE1384" s="57">
        <v>54.55</v>
      </c>
      <c r="AF1384" s="57">
        <v>66.67</v>
      </c>
      <c r="AI1384" s="45">
        <f t="shared" si="317"/>
        <v>-29.184000000000001</v>
      </c>
      <c r="AJ1384" s="46">
        <f t="shared" si="318"/>
        <v>29.184000000000001</v>
      </c>
      <c r="AK1384" s="63" t="str">
        <f t="shared" si="319"/>
        <v>N</v>
      </c>
      <c r="AL1384" s="63" t="str">
        <f t="shared" si="320"/>
        <v>N</v>
      </c>
      <c r="AM1384" s="44" t="str">
        <f t="shared" si="321"/>
        <v>Loss</v>
      </c>
      <c r="AN1384" s="44" t="str">
        <f t="shared" si="322"/>
        <v>Loss</v>
      </c>
      <c r="AO1384" s="44" t="str">
        <f t="shared" si="323"/>
        <v>Win</v>
      </c>
      <c r="AP1384" s="44">
        <f t="shared" si="324"/>
        <v>-50</v>
      </c>
      <c r="AQ1384" s="44">
        <f t="shared" si="325"/>
        <v>-50</v>
      </c>
      <c r="AR1384" s="44">
        <f t="shared" si="326"/>
        <v>122</v>
      </c>
      <c r="AS1384" s="99" t="str">
        <f t="shared" si="327"/>
        <v>+</v>
      </c>
      <c r="AT1384" s="99" t="str">
        <f t="shared" si="328"/>
        <v>-</v>
      </c>
      <c r="AU1384" s="99" t="str">
        <f t="shared" si="329"/>
        <v>+</v>
      </c>
      <c r="AV1384" s="99" t="str">
        <f t="shared" si="330"/>
        <v>+</v>
      </c>
      <c r="AW1384" s="99" t="str">
        <f t="shared" si="331"/>
        <v>-</v>
      </c>
    </row>
    <row r="1385" spans="1:49" ht="15">
      <c r="A1385" s="56">
        <v>43625</v>
      </c>
      <c r="B1385" s="57" t="s">
        <v>443</v>
      </c>
      <c r="C1385" s="57" t="s">
        <v>3823</v>
      </c>
      <c r="D1385" s="57" t="s">
        <v>3824</v>
      </c>
      <c r="E1385" s="57" t="s">
        <v>3825</v>
      </c>
      <c r="F1385" s="57" t="s">
        <v>3826</v>
      </c>
      <c r="G1385" s="57">
        <v>1</v>
      </c>
      <c r="H1385" s="57">
        <v>0</v>
      </c>
      <c r="I1385" s="57">
        <v>1.5</v>
      </c>
      <c r="J1385" s="57">
        <v>3.96</v>
      </c>
      <c r="K1385" s="57">
        <v>4.9800000000000004</v>
      </c>
      <c r="L1385" s="57">
        <v>-3.48</v>
      </c>
      <c r="M1385" s="57">
        <v>3</v>
      </c>
      <c r="N1385" s="57">
        <v>2</v>
      </c>
      <c r="O1385" s="57">
        <v>0</v>
      </c>
      <c r="P1385" s="57">
        <v>3</v>
      </c>
      <c r="Q1385" s="57">
        <v>1</v>
      </c>
      <c r="R1385" s="57">
        <v>0</v>
      </c>
      <c r="S1385" s="57">
        <v>0</v>
      </c>
      <c r="T1385" s="57">
        <v>0</v>
      </c>
      <c r="U1385" s="57">
        <v>33.33</v>
      </c>
      <c r="V1385" s="57">
        <v>33.33</v>
      </c>
      <c r="W1385" s="57">
        <v>33.33</v>
      </c>
      <c r="X1385" s="57">
        <v>100</v>
      </c>
      <c r="Y1385" s="57">
        <v>0</v>
      </c>
      <c r="Z1385" s="57">
        <v>0</v>
      </c>
      <c r="AA1385" s="57">
        <v>33.33</v>
      </c>
      <c r="AB1385" s="57">
        <v>100</v>
      </c>
      <c r="AC1385" s="57">
        <v>3</v>
      </c>
      <c r="AD1385" s="57">
        <v>0</v>
      </c>
      <c r="AE1385" s="57">
        <v>33.33</v>
      </c>
      <c r="AF1385" s="57">
        <v>0</v>
      </c>
      <c r="AI1385" s="45">
        <f t="shared" si="317"/>
        <v>-16.667000000000002</v>
      </c>
      <c r="AJ1385" s="46">
        <f t="shared" si="318"/>
        <v>16.667000000000002</v>
      </c>
      <c r="AK1385" s="63" t="str">
        <f t="shared" si="319"/>
        <v>N</v>
      </c>
      <c r="AL1385" s="63" t="str">
        <f t="shared" si="320"/>
        <v>Y</v>
      </c>
      <c r="AM1385" s="44" t="str">
        <f t="shared" si="321"/>
        <v>Win</v>
      </c>
      <c r="AN1385" s="44" t="str">
        <f t="shared" si="322"/>
        <v>Loss</v>
      </c>
      <c r="AO1385" s="44" t="str">
        <f t="shared" si="323"/>
        <v>Loss</v>
      </c>
      <c r="AP1385" s="44">
        <f t="shared" si="324"/>
        <v>25</v>
      </c>
      <c r="AQ1385" s="44">
        <f t="shared" si="325"/>
        <v>-50</v>
      </c>
      <c r="AR1385" s="44">
        <f t="shared" si="326"/>
        <v>-50</v>
      </c>
      <c r="AS1385" s="99" t="str">
        <f t="shared" si="327"/>
        <v>+</v>
      </c>
      <c r="AT1385" s="99" t="str">
        <f t="shared" si="328"/>
        <v>n/a</v>
      </c>
      <c r="AU1385" s="99" t="str">
        <f t="shared" si="329"/>
        <v>-</v>
      </c>
      <c r="AV1385" s="99" t="str">
        <f t="shared" si="330"/>
        <v>-</v>
      </c>
      <c r="AW1385" s="99" t="str">
        <f t="shared" si="331"/>
        <v>-</v>
      </c>
    </row>
    <row r="1386" spans="1:49" ht="15">
      <c r="A1386" s="56">
        <v>43625</v>
      </c>
      <c r="B1386" s="57" t="s">
        <v>461</v>
      </c>
      <c r="C1386" s="57" t="s">
        <v>745</v>
      </c>
      <c r="D1386" s="57" t="s">
        <v>3827</v>
      </c>
      <c r="E1386" s="57" t="s">
        <v>747</v>
      </c>
      <c r="F1386" s="57" t="s">
        <v>2538</v>
      </c>
      <c r="G1386" s="57">
        <v>1</v>
      </c>
      <c r="H1386" s="57">
        <v>6</v>
      </c>
      <c r="I1386" s="57">
        <v>4.46</v>
      </c>
      <c r="J1386" s="57">
        <v>3.69</v>
      </c>
      <c r="K1386" s="57">
        <v>1.66</v>
      </c>
      <c r="L1386" s="57">
        <v>2.8</v>
      </c>
      <c r="M1386" s="57">
        <v>26</v>
      </c>
      <c r="N1386" s="57">
        <v>62</v>
      </c>
      <c r="O1386" s="57">
        <v>1</v>
      </c>
      <c r="P1386" s="57">
        <v>13</v>
      </c>
      <c r="Q1386" s="57">
        <v>31</v>
      </c>
      <c r="R1386" s="57">
        <v>0</v>
      </c>
      <c r="S1386" s="57">
        <v>0</v>
      </c>
      <c r="T1386" s="57">
        <v>100</v>
      </c>
      <c r="U1386" s="57">
        <v>53.85</v>
      </c>
      <c r="V1386" s="57">
        <v>19.23</v>
      </c>
      <c r="W1386" s="57">
        <v>26.92</v>
      </c>
      <c r="X1386" s="57">
        <v>54.84</v>
      </c>
      <c r="Y1386" s="57">
        <v>20.97</v>
      </c>
      <c r="Z1386" s="57">
        <v>24.19</v>
      </c>
      <c r="AA1386" s="57">
        <v>61.54</v>
      </c>
      <c r="AB1386" s="57">
        <v>58.06</v>
      </c>
      <c r="AC1386" s="57">
        <v>24</v>
      </c>
      <c r="AD1386" s="57">
        <v>40</v>
      </c>
      <c r="AE1386" s="57">
        <v>58.33</v>
      </c>
      <c r="AF1386" s="57">
        <v>60</v>
      </c>
      <c r="AI1386" s="45">
        <f t="shared" si="317"/>
        <v>-30.917999999999999</v>
      </c>
      <c r="AJ1386" s="46">
        <f t="shared" si="318"/>
        <v>30.917999999999999</v>
      </c>
      <c r="AK1386" s="63" t="str">
        <f t="shared" si="319"/>
        <v>N</v>
      </c>
      <c r="AL1386" s="63" t="str">
        <f t="shared" si="320"/>
        <v>N</v>
      </c>
      <c r="AM1386" s="44" t="str">
        <f t="shared" si="321"/>
        <v>Loss</v>
      </c>
      <c r="AN1386" s="44" t="str">
        <f t="shared" si="322"/>
        <v>Loss</v>
      </c>
      <c r="AO1386" s="44" t="str">
        <f t="shared" si="323"/>
        <v>Win</v>
      </c>
      <c r="AP1386" s="44">
        <f t="shared" si="324"/>
        <v>-50</v>
      </c>
      <c r="AQ1386" s="44">
        <f t="shared" si="325"/>
        <v>-50</v>
      </c>
      <c r="AR1386" s="44">
        <f t="shared" si="326"/>
        <v>33</v>
      </c>
      <c r="AS1386" s="99" t="str">
        <f t="shared" si="327"/>
        <v>-</v>
      </c>
      <c r="AT1386" s="99" t="str">
        <f t="shared" si="328"/>
        <v>-</v>
      </c>
      <c r="AU1386" s="99" t="str">
        <f t="shared" si="329"/>
        <v>-</v>
      </c>
      <c r="AV1386" s="99" t="str">
        <f t="shared" si="330"/>
        <v>+</v>
      </c>
      <c r="AW1386" s="99" t="str">
        <f t="shared" si="331"/>
        <v>-</v>
      </c>
    </row>
    <row r="1387" spans="1:49" ht="15">
      <c r="A1387" s="56">
        <v>43625</v>
      </c>
      <c r="B1387" s="57" t="s">
        <v>267</v>
      </c>
      <c r="C1387" s="57" t="s">
        <v>268</v>
      </c>
      <c r="D1387" s="57" t="s">
        <v>3828</v>
      </c>
      <c r="E1387" s="57" t="s">
        <v>2878</v>
      </c>
      <c r="F1387" s="57" t="s">
        <v>2862</v>
      </c>
      <c r="G1387" s="57">
        <v>1</v>
      </c>
      <c r="H1387" s="57">
        <v>1</v>
      </c>
      <c r="I1387" s="57">
        <v>5.17</v>
      </c>
      <c r="J1387" s="57">
        <v>3.81</v>
      </c>
      <c r="K1387" s="57">
        <v>1.57</v>
      </c>
      <c r="L1387" s="57">
        <v>3.6</v>
      </c>
      <c r="M1387" s="57">
        <v>2</v>
      </c>
      <c r="N1387" s="57">
        <v>2</v>
      </c>
      <c r="O1387" s="57">
        <v>0</v>
      </c>
      <c r="P1387" s="57">
        <v>0</v>
      </c>
      <c r="Q1387" s="57">
        <v>1</v>
      </c>
      <c r="R1387" s="57">
        <v>0</v>
      </c>
      <c r="S1387" s="57">
        <v>0</v>
      </c>
      <c r="T1387" s="57">
        <v>0</v>
      </c>
      <c r="U1387" s="57">
        <v>0</v>
      </c>
      <c r="V1387" s="57">
        <v>0</v>
      </c>
      <c r="W1387" s="57">
        <v>100</v>
      </c>
      <c r="X1387" s="57">
        <v>0</v>
      </c>
      <c r="Y1387" s="57">
        <v>50</v>
      </c>
      <c r="Z1387" s="57">
        <v>50</v>
      </c>
      <c r="AA1387" s="57">
        <v>0</v>
      </c>
      <c r="AB1387" s="57">
        <v>0</v>
      </c>
      <c r="AC1387" s="57">
        <v>0</v>
      </c>
      <c r="AD1387" s="57">
        <v>1</v>
      </c>
      <c r="AE1387" s="57">
        <v>0</v>
      </c>
      <c r="AF1387" s="57">
        <v>0</v>
      </c>
      <c r="AI1387" s="45">
        <f t="shared" si="317"/>
        <v>-15</v>
      </c>
      <c r="AJ1387" s="46">
        <f t="shared" si="318"/>
        <v>15</v>
      </c>
      <c r="AK1387" s="63" t="str">
        <f t="shared" si="319"/>
        <v>N</v>
      </c>
      <c r="AL1387" s="63" t="str">
        <f t="shared" si="320"/>
        <v>N</v>
      </c>
      <c r="AM1387" s="44" t="str">
        <f t="shared" si="321"/>
        <v>Loss</v>
      </c>
      <c r="AN1387" s="44" t="str">
        <f t="shared" si="322"/>
        <v>Win</v>
      </c>
      <c r="AO1387" s="44" t="str">
        <f t="shared" si="323"/>
        <v>Loss</v>
      </c>
      <c r="AP1387" s="44">
        <f t="shared" si="324"/>
        <v>-50</v>
      </c>
      <c r="AQ1387" s="44">
        <f t="shared" si="325"/>
        <v>140.5</v>
      </c>
      <c r="AR1387" s="44">
        <f t="shared" si="326"/>
        <v>-50</v>
      </c>
      <c r="AS1387" s="99" t="str">
        <f t="shared" si="327"/>
        <v>-</v>
      </c>
      <c r="AT1387" s="99" t="str">
        <f t="shared" si="328"/>
        <v>n/a</v>
      </c>
      <c r="AU1387" s="99" t="str">
        <f t="shared" si="329"/>
        <v>-</v>
      </c>
      <c r="AV1387" s="99" t="str">
        <f t="shared" si="330"/>
        <v>-</v>
      </c>
      <c r="AW1387" s="99" t="str">
        <f t="shared" si="331"/>
        <v>-</v>
      </c>
    </row>
    <row r="1388" spans="1:49" ht="15">
      <c r="A1388" s="56">
        <v>43625</v>
      </c>
      <c r="B1388" s="57" t="s">
        <v>267</v>
      </c>
      <c r="C1388" s="57" t="s">
        <v>268</v>
      </c>
      <c r="D1388" s="57" t="s">
        <v>3829</v>
      </c>
      <c r="E1388" s="57" t="s">
        <v>3048</v>
      </c>
      <c r="F1388" s="57" t="s">
        <v>2995</v>
      </c>
      <c r="G1388" s="57">
        <v>2</v>
      </c>
      <c r="H1388" s="57">
        <v>4</v>
      </c>
      <c r="I1388" s="57">
        <v>5.01</v>
      </c>
      <c r="J1388" s="57">
        <v>3.71</v>
      </c>
      <c r="K1388" s="57">
        <v>1.57</v>
      </c>
      <c r="L1388" s="57">
        <v>3.44</v>
      </c>
      <c r="M1388" s="57">
        <v>2</v>
      </c>
      <c r="N1388" s="57">
        <v>2</v>
      </c>
      <c r="O1388" s="57">
        <v>0</v>
      </c>
      <c r="P1388" s="57">
        <v>0</v>
      </c>
      <c r="Q1388" s="57">
        <v>1</v>
      </c>
      <c r="R1388" s="57">
        <v>0</v>
      </c>
      <c r="S1388" s="57">
        <v>0</v>
      </c>
      <c r="T1388" s="57">
        <v>0</v>
      </c>
      <c r="U1388" s="57">
        <v>50</v>
      </c>
      <c r="V1388" s="57">
        <v>0</v>
      </c>
      <c r="W1388" s="57">
        <v>50</v>
      </c>
      <c r="X1388" s="57">
        <v>100</v>
      </c>
      <c r="Y1388" s="57">
        <v>0</v>
      </c>
      <c r="Z1388" s="57">
        <v>0</v>
      </c>
      <c r="AA1388" s="57">
        <v>0</v>
      </c>
      <c r="AB1388" s="57">
        <v>100</v>
      </c>
      <c r="AC1388" s="57">
        <v>1</v>
      </c>
      <c r="AD1388" s="57">
        <v>2</v>
      </c>
      <c r="AE1388" s="57">
        <v>100</v>
      </c>
      <c r="AF1388" s="57">
        <v>100</v>
      </c>
      <c r="AI1388" s="45">
        <f t="shared" si="317"/>
        <v>-20</v>
      </c>
      <c r="AJ1388" s="46">
        <f t="shared" si="318"/>
        <v>20</v>
      </c>
      <c r="AK1388" s="63" t="str">
        <f t="shared" si="319"/>
        <v>N</v>
      </c>
      <c r="AL1388" s="63" t="str">
        <f t="shared" si="320"/>
        <v>Y</v>
      </c>
      <c r="AM1388" s="44" t="str">
        <f t="shared" si="321"/>
        <v>Loss</v>
      </c>
      <c r="AN1388" s="44" t="str">
        <f t="shared" si="322"/>
        <v>Loss</v>
      </c>
      <c r="AO1388" s="44" t="str">
        <f t="shared" si="323"/>
        <v>Win</v>
      </c>
      <c r="AP1388" s="44">
        <f t="shared" si="324"/>
        <v>-50</v>
      </c>
      <c r="AQ1388" s="44">
        <f t="shared" si="325"/>
        <v>-50</v>
      </c>
      <c r="AR1388" s="44">
        <f t="shared" si="326"/>
        <v>28.5</v>
      </c>
      <c r="AS1388" s="99" t="str">
        <f t="shared" si="327"/>
        <v>-</v>
      </c>
      <c r="AT1388" s="99" t="str">
        <f t="shared" si="328"/>
        <v>n/a</v>
      </c>
      <c r="AU1388" s="99" t="str">
        <f t="shared" si="329"/>
        <v>-</v>
      </c>
      <c r="AV1388" s="99" t="str">
        <f t="shared" si="330"/>
        <v>-</v>
      </c>
      <c r="AW1388" s="99" t="str">
        <f t="shared" si="331"/>
        <v>-</v>
      </c>
    </row>
    <row r="1389" spans="1:49" ht="15">
      <c r="A1389" s="56">
        <v>43625</v>
      </c>
      <c r="B1389" s="57" t="s">
        <v>441</v>
      </c>
      <c r="C1389" s="57" t="s">
        <v>756</v>
      </c>
      <c r="D1389" s="57" t="s">
        <v>3830</v>
      </c>
      <c r="E1389" s="57" t="s">
        <v>2561</v>
      </c>
      <c r="F1389" s="57" t="s">
        <v>1520</v>
      </c>
      <c r="G1389" s="57">
        <v>1</v>
      </c>
      <c r="H1389" s="57">
        <v>1</v>
      </c>
      <c r="I1389" s="57">
        <v>2.04</v>
      </c>
      <c r="J1389" s="57">
        <v>3.35</v>
      </c>
      <c r="K1389" s="57">
        <v>3.2</v>
      </c>
      <c r="L1389" s="57">
        <v>-1.1599999999999999</v>
      </c>
      <c r="M1389" s="57">
        <v>22</v>
      </c>
      <c r="N1389" s="57">
        <v>30</v>
      </c>
      <c r="O1389" s="57">
        <v>0</v>
      </c>
      <c r="P1389" s="57">
        <v>11</v>
      </c>
      <c r="Q1389" s="57">
        <v>12</v>
      </c>
      <c r="R1389" s="57">
        <v>0</v>
      </c>
      <c r="S1389" s="57">
        <v>0</v>
      </c>
      <c r="T1389" s="57">
        <v>0</v>
      </c>
      <c r="U1389" s="57">
        <v>63.64</v>
      </c>
      <c r="V1389" s="57">
        <v>13.64</v>
      </c>
      <c r="W1389" s="57">
        <v>22.73</v>
      </c>
      <c r="X1389" s="57">
        <v>56.67</v>
      </c>
      <c r="Y1389" s="57">
        <v>30</v>
      </c>
      <c r="Z1389" s="57">
        <v>13.33</v>
      </c>
      <c r="AA1389" s="57">
        <v>63.64</v>
      </c>
      <c r="AB1389" s="57">
        <v>41.67</v>
      </c>
      <c r="AC1389" s="57">
        <v>16</v>
      </c>
      <c r="AD1389" s="57">
        <v>26</v>
      </c>
      <c r="AE1389" s="57">
        <v>81.25</v>
      </c>
      <c r="AF1389" s="57">
        <v>65.38</v>
      </c>
      <c r="AI1389" s="45">
        <f t="shared" si="317"/>
        <v>-2.1219999999999981</v>
      </c>
      <c r="AJ1389" s="46">
        <f t="shared" si="318"/>
        <v>2.1219999999999981</v>
      </c>
      <c r="AK1389" s="63" t="str">
        <f t="shared" si="319"/>
        <v>Y</v>
      </c>
      <c r="AL1389" s="63" t="str">
        <f t="shared" si="320"/>
        <v>N</v>
      </c>
      <c r="AM1389" s="44" t="str">
        <f t="shared" si="321"/>
        <v>Loss</v>
      </c>
      <c r="AN1389" s="44" t="str">
        <f t="shared" si="322"/>
        <v>Win</v>
      </c>
      <c r="AO1389" s="44" t="str">
        <f t="shared" si="323"/>
        <v>Loss</v>
      </c>
      <c r="AP1389" s="44">
        <f t="shared" si="324"/>
        <v>-50</v>
      </c>
      <c r="AQ1389" s="44">
        <f t="shared" si="325"/>
        <v>117.5</v>
      </c>
      <c r="AR1389" s="44">
        <f t="shared" si="326"/>
        <v>-50</v>
      </c>
      <c r="AS1389" s="99" t="str">
        <f t="shared" si="327"/>
        <v>+</v>
      </c>
      <c r="AT1389" s="99" t="str">
        <f t="shared" si="328"/>
        <v>n/a</v>
      </c>
      <c r="AU1389" s="99" t="str">
        <f t="shared" si="329"/>
        <v>+</v>
      </c>
      <c r="AV1389" s="99" t="str">
        <f t="shared" si="330"/>
        <v>+</v>
      </c>
      <c r="AW1389" s="99" t="str">
        <f t="shared" si="331"/>
        <v>-</v>
      </c>
    </row>
    <row r="1390" spans="1:49" ht="15">
      <c r="A1390" s="56">
        <v>43625</v>
      </c>
      <c r="B1390" s="57" t="s">
        <v>441</v>
      </c>
      <c r="C1390" s="57" t="s">
        <v>756</v>
      </c>
      <c r="D1390" s="57" t="s">
        <v>3831</v>
      </c>
      <c r="E1390" s="57" t="s">
        <v>1551</v>
      </c>
      <c r="F1390" s="57" t="s">
        <v>1542</v>
      </c>
      <c r="G1390" s="57">
        <v>2</v>
      </c>
      <c r="H1390" s="57">
        <v>0</v>
      </c>
      <c r="I1390" s="57">
        <v>2.62</v>
      </c>
      <c r="J1390" s="57">
        <v>2.99</v>
      </c>
      <c r="K1390" s="57">
        <v>2.83</v>
      </c>
      <c r="L1390" s="57">
        <v>-0.21</v>
      </c>
      <c r="M1390" s="57">
        <v>34</v>
      </c>
      <c r="N1390" s="57">
        <v>19</v>
      </c>
      <c r="O1390" s="57">
        <v>0</v>
      </c>
      <c r="P1390" s="57">
        <v>17</v>
      </c>
      <c r="Q1390" s="57">
        <v>12</v>
      </c>
      <c r="R1390" s="57">
        <v>0</v>
      </c>
      <c r="S1390" s="57">
        <v>0</v>
      </c>
      <c r="T1390" s="57">
        <v>0</v>
      </c>
      <c r="U1390" s="57">
        <v>55.88</v>
      </c>
      <c r="V1390" s="57">
        <v>29.41</v>
      </c>
      <c r="W1390" s="57">
        <v>14.71</v>
      </c>
      <c r="X1390" s="57">
        <v>63.16</v>
      </c>
      <c r="Y1390" s="57">
        <v>26.32</v>
      </c>
      <c r="Z1390" s="57">
        <v>10.53</v>
      </c>
      <c r="AA1390" s="57">
        <v>52.94</v>
      </c>
      <c r="AB1390" s="57">
        <v>58.33</v>
      </c>
      <c r="AC1390" s="57">
        <v>28</v>
      </c>
      <c r="AD1390" s="57">
        <v>18</v>
      </c>
      <c r="AE1390" s="57">
        <v>50</v>
      </c>
      <c r="AF1390" s="57">
        <v>66.67</v>
      </c>
      <c r="AI1390" s="45">
        <f t="shared" si="317"/>
        <v>-1.982999999999997</v>
      </c>
      <c r="AJ1390" s="46">
        <f t="shared" si="318"/>
        <v>1.982999999999997</v>
      </c>
      <c r="AK1390" s="63" t="str">
        <f t="shared" si="319"/>
        <v>N</v>
      </c>
      <c r="AL1390" s="63" t="str">
        <f t="shared" si="320"/>
        <v>N</v>
      </c>
      <c r="AM1390" s="44" t="str">
        <f t="shared" si="321"/>
        <v>Win</v>
      </c>
      <c r="AN1390" s="44" t="str">
        <f t="shared" si="322"/>
        <v>Loss</v>
      </c>
      <c r="AO1390" s="44" t="str">
        <f t="shared" si="323"/>
        <v>Loss</v>
      </c>
      <c r="AP1390" s="44">
        <f t="shared" si="324"/>
        <v>81</v>
      </c>
      <c r="AQ1390" s="44">
        <f t="shared" si="325"/>
        <v>-50</v>
      </c>
      <c r="AR1390" s="44">
        <f t="shared" si="326"/>
        <v>-50</v>
      </c>
      <c r="AS1390" s="99" t="str">
        <f t="shared" si="327"/>
        <v>+</v>
      </c>
      <c r="AT1390" s="99" t="str">
        <f t="shared" si="328"/>
        <v>n/a</v>
      </c>
      <c r="AU1390" s="99" t="str">
        <f t="shared" si="329"/>
        <v>-</v>
      </c>
      <c r="AV1390" s="99" t="str">
        <f t="shared" si="330"/>
        <v>-</v>
      </c>
      <c r="AW1390" s="99" t="str">
        <f t="shared" si="331"/>
        <v>-</v>
      </c>
    </row>
    <row r="1391" spans="1:49" ht="15">
      <c r="A1391" s="56">
        <v>43625</v>
      </c>
      <c r="B1391" s="57" t="s">
        <v>441</v>
      </c>
      <c r="C1391" s="57" t="s">
        <v>1525</v>
      </c>
      <c r="D1391" s="57" t="s">
        <v>3832</v>
      </c>
      <c r="E1391" s="57" t="s">
        <v>1527</v>
      </c>
      <c r="F1391" s="57" t="s">
        <v>1491</v>
      </c>
      <c r="G1391" s="57">
        <v>1</v>
      </c>
      <c r="H1391" s="57">
        <v>0</v>
      </c>
      <c r="I1391" s="57">
        <v>2.16</v>
      </c>
      <c r="J1391" s="57">
        <v>2.73</v>
      </c>
      <c r="K1391" s="57">
        <v>3.95</v>
      </c>
      <c r="L1391" s="57">
        <v>-1.79</v>
      </c>
      <c r="M1391" s="57">
        <v>55</v>
      </c>
      <c r="N1391" s="57">
        <v>40</v>
      </c>
      <c r="O1391" s="57">
        <v>0</v>
      </c>
      <c r="P1391" s="57">
        <v>28</v>
      </c>
      <c r="Q1391" s="57">
        <v>20</v>
      </c>
      <c r="R1391" s="57">
        <v>0</v>
      </c>
      <c r="S1391" s="57">
        <v>0</v>
      </c>
      <c r="T1391" s="57">
        <v>0</v>
      </c>
      <c r="U1391" s="57">
        <v>49.09</v>
      </c>
      <c r="V1391" s="57">
        <v>30.91</v>
      </c>
      <c r="W1391" s="57">
        <v>20</v>
      </c>
      <c r="X1391" s="57">
        <v>57.5</v>
      </c>
      <c r="Y1391" s="57">
        <v>25</v>
      </c>
      <c r="Z1391" s="57">
        <v>17.5</v>
      </c>
      <c r="AA1391" s="57">
        <v>64.290000000000006</v>
      </c>
      <c r="AB1391" s="57">
        <v>60</v>
      </c>
      <c r="AC1391" s="57">
        <v>47</v>
      </c>
      <c r="AD1391" s="57">
        <v>26</v>
      </c>
      <c r="AE1391" s="57">
        <v>53.19</v>
      </c>
      <c r="AF1391" s="57">
        <v>69.23</v>
      </c>
      <c r="AI1391" s="45">
        <f t="shared" si="317"/>
        <v>-1.5909999999999975</v>
      </c>
      <c r="AJ1391" s="46">
        <f t="shared" si="318"/>
        <v>1.5909999999999975</v>
      </c>
      <c r="AK1391" s="63" t="str">
        <f t="shared" si="319"/>
        <v>N</v>
      </c>
      <c r="AL1391" s="63" t="str">
        <f t="shared" si="320"/>
        <v>N</v>
      </c>
      <c r="AM1391" s="44" t="str">
        <f t="shared" si="321"/>
        <v>Win</v>
      </c>
      <c r="AN1391" s="44" t="str">
        <f t="shared" si="322"/>
        <v>Loss</v>
      </c>
      <c r="AO1391" s="44" t="str">
        <f t="shared" si="323"/>
        <v>Loss</v>
      </c>
      <c r="AP1391" s="44">
        <f t="shared" si="324"/>
        <v>58</v>
      </c>
      <c r="AQ1391" s="44">
        <f t="shared" si="325"/>
        <v>-50</v>
      </c>
      <c r="AR1391" s="44">
        <f t="shared" si="326"/>
        <v>-50</v>
      </c>
      <c r="AS1391" s="99" t="str">
        <f t="shared" si="327"/>
        <v>+</v>
      </c>
      <c r="AT1391" s="99" t="str">
        <f t="shared" si="328"/>
        <v>n/a</v>
      </c>
      <c r="AU1391" s="99" t="str">
        <f t="shared" si="329"/>
        <v>-</v>
      </c>
      <c r="AV1391" s="99" t="str">
        <f t="shared" si="330"/>
        <v>+</v>
      </c>
      <c r="AW1391" s="99" t="str">
        <f t="shared" si="331"/>
        <v>-</v>
      </c>
    </row>
    <row r="1392" spans="1:49" ht="15">
      <c r="A1392" s="56">
        <v>43625</v>
      </c>
      <c r="B1392" s="57" t="s">
        <v>441</v>
      </c>
      <c r="C1392" s="57" t="s">
        <v>756</v>
      </c>
      <c r="D1392" s="57" t="s">
        <v>3833</v>
      </c>
      <c r="E1392" s="57" t="s">
        <v>2602</v>
      </c>
      <c r="F1392" s="57" t="s">
        <v>785</v>
      </c>
      <c r="G1392" s="57">
        <v>0</v>
      </c>
      <c r="H1392" s="57">
        <v>0</v>
      </c>
      <c r="I1392" s="57">
        <v>2.25</v>
      </c>
      <c r="J1392" s="57">
        <v>3</v>
      </c>
      <c r="K1392" s="57">
        <v>3.12</v>
      </c>
      <c r="L1392" s="57">
        <v>-0.87</v>
      </c>
      <c r="M1392" s="57">
        <v>33</v>
      </c>
      <c r="N1392" s="57">
        <v>32</v>
      </c>
      <c r="O1392" s="57">
        <v>0</v>
      </c>
      <c r="P1392" s="57">
        <v>17</v>
      </c>
      <c r="Q1392" s="57">
        <v>12</v>
      </c>
      <c r="R1392" s="57">
        <v>0</v>
      </c>
      <c r="S1392" s="57">
        <v>0</v>
      </c>
      <c r="T1392" s="57">
        <v>0</v>
      </c>
      <c r="U1392" s="57">
        <v>54.55</v>
      </c>
      <c r="V1392" s="57">
        <v>24.24</v>
      </c>
      <c r="W1392" s="57">
        <v>21.21</v>
      </c>
      <c r="X1392" s="57">
        <v>71.88</v>
      </c>
      <c r="Y1392" s="57">
        <v>18.75</v>
      </c>
      <c r="Z1392" s="57">
        <v>9.3800000000000008</v>
      </c>
      <c r="AA1392" s="57">
        <v>64.709999999999994</v>
      </c>
      <c r="AB1392" s="57">
        <v>50</v>
      </c>
      <c r="AC1392" s="57">
        <v>25</v>
      </c>
      <c r="AD1392" s="57">
        <v>28</v>
      </c>
      <c r="AE1392" s="57">
        <v>60</v>
      </c>
      <c r="AF1392" s="57">
        <v>82.14</v>
      </c>
      <c r="AI1392" s="45">
        <f t="shared" si="317"/>
        <v>-5.2830000000000004</v>
      </c>
      <c r="AJ1392" s="46">
        <f t="shared" si="318"/>
        <v>5.2830000000000004</v>
      </c>
      <c r="AK1392" s="63" t="str">
        <f t="shared" si="319"/>
        <v>N</v>
      </c>
      <c r="AL1392" s="63" t="str">
        <f t="shared" si="320"/>
        <v>N</v>
      </c>
      <c r="AM1392" s="44" t="str">
        <f t="shared" si="321"/>
        <v>Loss</v>
      </c>
      <c r="AN1392" s="44" t="str">
        <f t="shared" si="322"/>
        <v>Win</v>
      </c>
      <c r="AO1392" s="44" t="str">
        <f t="shared" si="323"/>
        <v>Loss</v>
      </c>
      <c r="AP1392" s="44">
        <f t="shared" si="324"/>
        <v>-50</v>
      </c>
      <c r="AQ1392" s="44">
        <f t="shared" si="325"/>
        <v>100</v>
      </c>
      <c r="AR1392" s="44">
        <f t="shared" si="326"/>
        <v>-50</v>
      </c>
      <c r="AS1392" s="99" t="str">
        <f t="shared" si="327"/>
        <v>+</v>
      </c>
      <c r="AT1392" s="99" t="str">
        <f t="shared" si="328"/>
        <v>n/a</v>
      </c>
      <c r="AU1392" s="99" t="str">
        <f t="shared" si="329"/>
        <v>-</v>
      </c>
      <c r="AV1392" s="99" t="str">
        <f t="shared" si="330"/>
        <v>+</v>
      </c>
      <c r="AW1392" s="99" t="str">
        <f t="shared" si="331"/>
        <v>-</v>
      </c>
    </row>
    <row r="1393" spans="1:49" ht="15">
      <c r="A1393" s="56">
        <v>43625</v>
      </c>
      <c r="B1393" s="57" t="s">
        <v>441</v>
      </c>
      <c r="C1393" s="57" t="s">
        <v>756</v>
      </c>
      <c r="D1393" s="57" t="s">
        <v>3834</v>
      </c>
      <c r="E1393" s="57" t="s">
        <v>1468</v>
      </c>
      <c r="F1393" s="57" t="s">
        <v>2563</v>
      </c>
      <c r="G1393" s="57">
        <v>1</v>
      </c>
      <c r="H1393" s="57">
        <v>0</v>
      </c>
      <c r="I1393" s="57">
        <v>3.12</v>
      </c>
      <c r="J1393" s="57">
        <v>3.04</v>
      </c>
      <c r="K1393" s="57">
        <v>2.2400000000000002</v>
      </c>
      <c r="L1393" s="57">
        <v>0.88</v>
      </c>
      <c r="M1393" s="57">
        <v>34</v>
      </c>
      <c r="N1393" s="57">
        <v>33</v>
      </c>
      <c r="O1393" s="57">
        <v>0</v>
      </c>
      <c r="P1393" s="57">
        <v>19</v>
      </c>
      <c r="Q1393" s="57">
        <v>16</v>
      </c>
      <c r="R1393" s="57">
        <v>0</v>
      </c>
      <c r="S1393" s="57">
        <v>0</v>
      </c>
      <c r="T1393" s="57">
        <v>0</v>
      </c>
      <c r="U1393" s="57">
        <v>50</v>
      </c>
      <c r="V1393" s="57">
        <v>26.47</v>
      </c>
      <c r="W1393" s="57">
        <v>23.53</v>
      </c>
      <c r="X1393" s="57">
        <v>69.7</v>
      </c>
      <c r="Y1393" s="57">
        <v>12.12</v>
      </c>
      <c r="Z1393" s="57">
        <v>18.18</v>
      </c>
      <c r="AA1393" s="57">
        <v>78.95</v>
      </c>
      <c r="AB1393" s="57">
        <v>50</v>
      </c>
      <c r="AC1393" s="57">
        <v>17</v>
      </c>
      <c r="AD1393" s="57">
        <v>28</v>
      </c>
      <c r="AE1393" s="57">
        <v>70.59</v>
      </c>
      <c r="AF1393" s="57">
        <v>75</v>
      </c>
      <c r="AI1393" s="45">
        <f t="shared" si="317"/>
        <v>-3.5750000000000011</v>
      </c>
      <c r="AJ1393" s="46">
        <f t="shared" si="318"/>
        <v>3.5750000000000011</v>
      </c>
      <c r="AK1393" s="63" t="str">
        <f t="shared" si="319"/>
        <v>N</v>
      </c>
      <c r="AL1393" s="63" t="str">
        <f t="shared" si="320"/>
        <v>N</v>
      </c>
      <c r="AM1393" s="44" t="str">
        <f t="shared" si="321"/>
        <v>Win</v>
      </c>
      <c r="AN1393" s="44" t="str">
        <f t="shared" si="322"/>
        <v>Loss</v>
      </c>
      <c r="AO1393" s="44" t="str">
        <f t="shared" si="323"/>
        <v>Loss</v>
      </c>
      <c r="AP1393" s="44">
        <f t="shared" si="324"/>
        <v>106</v>
      </c>
      <c r="AQ1393" s="44">
        <f t="shared" si="325"/>
        <v>-50</v>
      </c>
      <c r="AR1393" s="44">
        <f t="shared" si="326"/>
        <v>-50</v>
      </c>
      <c r="AS1393" s="99" t="str">
        <f t="shared" si="327"/>
        <v>-</v>
      </c>
      <c r="AT1393" s="99" t="str">
        <f t="shared" si="328"/>
        <v>n/a</v>
      </c>
      <c r="AU1393" s="99" t="str">
        <f t="shared" si="329"/>
        <v>-</v>
      </c>
      <c r="AV1393" s="99" t="str">
        <f t="shared" si="330"/>
        <v>+</v>
      </c>
      <c r="AW1393" s="99" t="str">
        <f t="shared" si="331"/>
        <v>-</v>
      </c>
    </row>
    <row r="1394" spans="1:49" ht="15">
      <c r="A1394" s="56">
        <v>43625</v>
      </c>
      <c r="B1394" s="57" t="s">
        <v>441</v>
      </c>
      <c r="C1394" s="57" t="s">
        <v>756</v>
      </c>
      <c r="D1394" s="57" t="s">
        <v>3835</v>
      </c>
      <c r="E1394" s="57" t="s">
        <v>1548</v>
      </c>
      <c r="F1394" s="57" t="s">
        <v>1508</v>
      </c>
      <c r="G1394" s="57">
        <v>3</v>
      </c>
      <c r="H1394" s="57">
        <v>1</v>
      </c>
      <c r="I1394" s="57">
        <v>1.76</v>
      </c>
      <c r="J1394" s="57">
        <v>3.46</v>
      </c>
      <c r="K1394" s="57">
        <v>4.16</v>
      </c>
      <c r="L1394" s="57">
        <v>-2.4</v>
      </c>
      <c r="M1394" s="57">
        <v>31</v>
      </c>
      <c r="N1394" s="57">
        <v>17</v>
      </c>
      <c r="O1394" s="57">
        <v>0</v>
      </c>
      <c r="P1394" s="57">
        <v>13</v>
      </c>
      <c r="Q1394" s="57">
        <v>8</v>
      </c>
      <c r="R1394" s="57">
        <v>0</v>
      </c>
      <c r="S1394" s="57">
        <v>0</v>
      </c>
      <c r="T1394" s="57">
        <v>0</v>
      </c>
      <c r="U1394" s="57">
        <v>38.71</v>
      </c>
      <c r="V1394" s="57">
        <v>29.03</v>
      </c>
      <c r="W1394" s="57">
        <v>32.26</v>
      </c>
      <c r="X1394" s="57">
        <v>58.82</v>
      </c>
      <c r="Y1394" s="57">
        <v>17.649999999999999</v>
      </c>
      <c r="Z1394" s="57">
        <v>23.53</v>
      </c>
      <c r="AA1394" s="57">
        <v>69.23</v>
      </c>
      <c r="AB1394" s="57">
        <v>25</v>
      </c>
      <c r="AC1394" s="57">
        <v>24</v>
      </c>
      <c r="AD1394" s="57">
        <v>11</v>
      </c>
      <c r="AE1394" s="57">
        <v>50</v>
      </c>
      <c r="AF1394" s="57">
        <v>81.819999999999993</v>
      </c>
      <c r="AI1394" s="45">
        <f t="shared" si="317"/>
        <v>-4.63</v>
      </c>
      <c r="AJ1394" s="46">
        <f t="shared" si="318"/>
        <v>4.63</v>
      </c>
      <c r="AK1394" s="63" t="str">
        <f t="shared" si="319"/>
        <v>N</v>
      </c>
      <c r="AL1394" s="63" t="str">
        <f t="shared" si="320"/>
        <v>N</v>
      </c>
      <c r="AM1394" s="44" t="str">
        <f t="shared" si="321"/>
        <v>Win</v>
      </c>
      <c r="AN1394" s="44" t="str">
        <f t="shared" si="322"/>
        <v>Loss</v>
      </c>
      <c r="AO1394" s="44" t="str">
        <f t="shared" si="323"/>
        <v>Loss</v>
      </c>
      <c r="AP1394" s="44">
        <f t="shared" si="324"/>
        <v>38</v>
      </c>
      <c r="AQ1394" s="44">
        <f t="shared" si="325"/>
        <v>-50</v>
      </c>
      <c r="AR1394" s="44">
        <f t="shared" si="326"/>
        <v>-50</v>
      </c>
      <c r="AS1394" s="99" t="str">
        <f t="shared" si="327"/>
        <v>+</v>
      </c>
      <c r="AT1394" s="99" t="str">
        <f t="shared" si="328"/>
        <v>n/a</v>
      </c>
      <c r="AU1394" s="99" t="str">
        <f t="shared" si="329"/>
        <v>-</v>
      </c>
      <c r="AV1394" s="99" t="str">
        <f t="shared" si="330"/>
        <v>+</v>
      </c>
      <c r="AW1394" s="99" t="str">
        <f t="shared" si="331"/>
        <v>-</v>
      </c>
    </row>
    <row r="1395" spans="1:49" ht="15">
      <c r="A1395" s="56">
        <v>43625</v>
      </c>
      <c r="B1395" s="57" t="s">
        <v>441</v>
      </c>
      <c r="C1395" s="57" t="s">
        <v>756</v>
      </c>
      <c r="D1395" s="57" t="s">
        <v>3836</v>
      </c>
      <c r="E1395" s="57" t="s">
        <v>2542</v>
      </c>
      <c r="F1395" s="57" t="s">
        <v>780</v>
      </c>
      <c r="G1395" s="57">
        <v>0</v>
      </c>
      <c r="H1395" s="57">
        <v>0</v>
      </c>
      <c r="I1395" s="57">
        <v>2.11</v>
      </c>
      <c r="J1395" s="57">
        <v>3.05</v>
      </c>
      <c r="K1395" s="57">
        <v>3.38</v>
      </c>
      <c r="L1395" s="57">
        <v>-1.27</v>
      </c>
      <c r="M1395" s="57">
        <v>20</v>
      </c>
      <c r="N1395" s="57">
        <v>38</v>
      </c>
      <c r="O1395" s="57">
        <v>0</v>
      </c>
      <c r="P1395" s="57">
        <v>10</v>
      </c>
      <c r="Q1395" s="57">
        <v>18</v>
      </c>
      <c r="R1395" s="57">
        <v>0</v>
      </c>
      <c r="S1395" s="57">
        <v>0</v>
      </c>
      <c r="T1395" s="57">
        <v>0</v>
      </c>
      <c r="U1395" s="57">
        <v>80</v>
      </c>
      <c r="V1395" s="57">
        <v>5</v>
      </c>
      <c r="W1395" s="57">
        <v>15</v>
      </c>
      <c r="X1395" s="57">
        <v>52.63</v>
      </c>
      <c r="Y1395" s="57">
        <v>34.21</v>
      </c>
      <c r="Z1395" s="57">
        <v>13.16</v>
      </c>
      <c r="AA1395" s="57">
        <v>100</v>
      </c>
      <c r="AB1395" s="57">
        <v>50</v>
      </c>
      <c r="AC1395" s="57">
        <v>14</v>
      </c>
      <c r="AD1395" s="57">
        <v>29</v>
      </c>
      <c r="AE1395" s="57">
        <v>85.71</v>
      </c>
      <c r="AF1395" s="57">
        <v>55.17</v>
      </c>
      <c r="AI1395" s="45">
        <f t="shared" si="317"/>
        <v>2.1849999999999983</v>
      </c>
      <c r="AJ1395" s="46">
        <f t="shared" si="318"/>
        <v>-2.1849999999999983</v>
      </c>
      <c r="AK1395" s="63" t="str">
        <f t="shared" si="319"/>
        <v>Y</v>
      </c>
      <c r="AL1395" s="63" t="str">
        <f t="shared" si="320"/>
        <v>N</v>
      </c>
      <c r="AM1395" s="44" t="str">
        <f t="shared" si="321"/>
        <v>Loss</v>
      </c>
      <c r="AN1395" s="44" t="str">
        <f t="shared" si="322"/>
        <v>Win</v>
      </c>
      <c r="AO1395" s="44" t="str">
        <f t="shared" si="323"/>
        <v>Loss</v>
      </c>
      <c r="AP1395" s="44">
        <f t="shared" si="324"/>
        <v>-50</v>
      </c>
      <c r="AQ1395" s="44">
        <f t="shared" si="325"/>
        <v>102.5</v>
      </c>
      <c r="AR1395" s="44">
        <f t="shared" si="326"/>
        <v>-50</v>
      </c>
      <c r="AS1395" s="99" t="str">
        <f t="shared" si="327"/>
        <v>+</v>
      </c>
      <c r="AT1395" s="99" t="str">
        <f t="shared" si="328"/>
        <v>n/a</v>
      </c>
      <c r="AU1395" s="99" t="str">
        <f t="shared" si="329"/>
        <v>+</v>
      </c>
      <c r="AV1395" s="99" t="str">
        <f t="shared" si="330"/>
        <v>+</v>
      </c>
      <c r="AW1395" s="99" t="str">
        <f t="shared" si="331"/>
        <v>+</v>
      </c>
    </row>
    <row r="1396" spans="1:49" ht="15">
      <c r="A1396" s="56">
        <v>43625</v>
      </c>
      <c r="B1396" s="57" t="s">
        <v>441</v>
      </c>
      <c r="C1396" s="57" t="s">
        <v>756</v>
      </c>
      <c r="D1396" s="57" t="s">
        <v>3837</v>
      </c>
      <c r="E1396" s="57" t="s">
        <v>2545</v>
      </c>
      <c r="F1396" s="57" t="s">
        <v>1545</v>
      </c>
      <c r="G1396" s="57">
        <v>0</v>
      </c>
      <c r="H1396" s="57">
        <v>1</v>
      </c>
      <c r="I1396" s="57">
        <v>2.91</v>
      </c>
      <c r="J1396" s="57">
        <v>2.76</v>
      </c>
      <c r="K1396" s="57">
        <v>2.5499999999999998</v>
      </c>
      <c r="L1396" s="57">
        <v>0.36</v>
      </c>
      <c r="M1396" s="57">
        <v>31</v>
      </c>
      <c r="N1396" s="57">
        <v>29</v>
      </c>
      <c r="O1396" s="57">
        <v>0</v>
      </c>
      <c r="P1396" s="57">
        <v>15</v>
      </c>
      <c r="Q1396" s="57">
        <v>15</v>
      </c>
      <c r="R1396" s="57">
        <v>0</v>
      </c>
      <c r="S1396" s="57">
        <v>0</v>
      </c>
      <c r="T1396" s="57">
        <v>0</v>
      </c>
      <c r="U1396" s="57">
        <v>54.84</v>
      </c>
      <c r="V1396" s="57">
        <v>22.58</v>
      </c>
      <c r="W1396" s="57">
        <v>22.58</v>
      </c>
      <c r="X1396" s="57">
        <v>65.52</v>
      </c>
      <c r="Y1396" s="57">
        <v>17.239999999999998</v>
      </c>
      <c r="Z1396" s="57">
        <v>17.239999999999998</v>
      </c>
      <c r="AA1396" s="57">
        <v>60</v>
      </c>
      <c r="AB1396" s="57">
        <v>53.33</v>
      </c>
      <c r="AC1396" s="57">
        <v>22</v>
      </c>
      <c r="AD1396" s="57">
        <v>20</v>
      </c>
      <c r="AE1396" s="57">
        <v>54.55</v>
      </c>
      <c r="AF1396" s="57">
        <v>80</v>
      </c>
      <c r="AI1396" s="45">
        <f t="shared" si="317"/>
        <v>-2.6699999999999968</v>
      </c>
      <c r="AJ1396" s="46">
        <f t="shared" si="318"/>
        <v>2.6699999999999968</v>
      </c>
      <c r="AK1396" s="63" t="str">
        <f t="shared" si="319"/>
        <v>N</v>
      </c>
      <c r="AL1396" s="63" t="str">
        <f t="shared" si="320"/>
        <v>Y</v>
      </c>
      <c r="AM1396" s="44" t="str">
        <f t="shared" si="321"/>
        <v>Loss</v>
      </c>
      <c r="AN1396" s="44" t="str">
        <f t="shared" si="322"/>
        <v>Loss</v>
      </c>
      <c r="AO1396" s="44" t="str">
        <f t="shared" si="323"/>
        <v>Win</v>
      </c>
      <c r="AP1396" s="44">
        <f t="shared" si="324"/>
        <v>-50</v>
      </c>
      <c r="AQ1396" s="44">
        <f t="shared" si="325"/>
        <v>-50</v>
      </c>
      <c r="AR1396" s="44">
        <f t="shared" si="326"/>
        <v>77.499999999999986</v>
      </c>
      <c r="AS1396" s="99" t="str">
        <f t="shared" si="327"/>
        <v>-</v>
      </c>
      <c r="AT1396" s="99" t="str">
        <f t="shared" si="328"/>
        <v>n/a</v>
      </c>
      <c r="AU1396" s="99" t="str">
        <f t="shared" si="329"/>
        <v>-</v>
      </c>
      <c r="AV1396" s="99" t="str">
        <f t="shared" si="330"/>
        <v>+</v>
      </c>
      <c r="AW1396" s="99" t="str">
        <f t="shared" si="331"/>
        <v>-</v>
      </c>
    </row>
    <row r="1397" spans="1:49" ht="15">
      <c r="A1397" s="56">
        <v>43625</v>
      </c>
      <c r="B1397" s="57" t="s">
        <v>441</v>
      </c>
      <c r="C1397" s="57" t="s">
        <v>756</v>
      </c>
      <c r="D1397" s="57" t="s">
        <v>3838</v>
      </c>
      <c r="E1397" s="57" t="s">
        <v>3839</v>
      </c>
      <c r="F1397" s="57" t="s">
        <v>3840</v>
      </c>
      <c r="G1397" s="57">
        <v>0</v>
      </c>
      <c r="H1397" s="57">
        <v>0</v>
      </c>
      <c r="I1397" s="57">
        <v>1.75</v>
      </c>
      <c r="J1397" s="57">
        <v>3.3</v>
      </c>
      <c r="K1397" s="57">
        <v>4.43</v>
      </c>
      <c r="L1397" s="57">
        <v>-2.68</v>
      </c>
      <c r="M1397" s="57">
        <v>38</v>
      </c>
      <c r="N1397" s="57">
        <v>32</v>
      </c>
      <c r="O1397" s="57">
        <v>0</v>
      </c>
      <c r="P1397" s="57">
        <v>21</v>
      </c>
      <c r="Q1397" s="57">
        <v>12</v>
      </c>
      <c r="R1397" s="57">
        <v>0</v>
      </c>
      <c r="S1397" s="57">
        <v>0</v>
      </c>
      <c r="T1397" s="57">
        <v>0</v>
      </c>
      <c r="U1397" s="57">
        <v>55.26</v>
      </c>
      <c r="V1397" s="57">
        <v>28.95</v>
      </c>
      <c r="W1397" s="57">
        <v>15.79</v>
      </c>
      <c r="X1397" s="57">
        <v>43.75</v>
      </c>
      <c r="Y1397" s="57">
        <v>37.5</v>
      </c>
      <c r="Z1397" s="57">
        <v>18.75</v>
      </c>
      <c r="AA1397" s="57">
        <v>61.9</v>
      </c>
      <c r="AB1397" s="57">
        <v>50</v>
      </c>
      <c r="AC1397" s="57">
        <v>34</v>
      </c>
      <c r="AD1397" s="57">
        <v>28</v>
      </c>
      <c r="AE1397" s="57">
        <v>58.82</v>
      </c>
      <c r="AF1397" s="57">
        <v>46.43</v>
      </c>
      <c r="AI1397" s="45">
        <f t="shared" si="317"/>
        <v>2.0389999999999997</v>
      </c>
      <c r="AJ1397" s="46">
        <f t="shared" si="318"/>
        <v>-2.0389999999999997</v>
      </c>
      <c r="AK1397" s="63" t="str">
        <f t="shared" si="319"/>
        <v>N</v>
      </c>
      <c r="AL1397" s="63" t="str">
        <f t="shared" si="320"/>
        <v>N</v>
      </c>
      <c r="AM1397" s="44" t="str">
        <f t="shared" si="321"/>
        <v>Loss</v>
      </c>
      <c r="AN1397" s="44" t="str">
        <f t="shared" si="322"/>
        <v>Win</v>
      </c>
      <c r="AO1397" s="44" t="str">
        <f t="shared" si="323"/>
        <v>Loss</v>
      </c>
      <c r="AP1397" s="44">
        <f t="shared" si="324"/>
        <v>-50</v>
      </c>
      <c r="AQ1397" s="44">
        <f t="shared" si="325"/>
        <v>115</v>
      </c>
      <c r="AR1397" s="44">
        <f t="shared" si="326"/>
        <v>-50</v>
      </c>
      <c r="AS1397" s="99" t="str">
        <f t="shared" si="327"/>
        <v>+</v>
      </c>
      <c r="AT1397" s="99" t="str">
        <f t="shared" si="328"/>
        <v>n/a</v>
      </c>
      <c r="AU1397" s="99" t="str">
        <f t="shared" si="329"/>
        <v>+</v>
      </c>
      <c r="AV1397" s="99" t="str">
        <f t="shared" si="330"/>
        <v>+</v>
      </c>
      <c r="AW1397" s="99" t="str">
        <f t="shared" si="331"/>
        <v>+</v>
      </c>
    </row>
    <row r="1398" spans="1:49" ht="15">
      <c r="A1398" s="56">
        <v>43625</v>
      </c>
      <c r="B1398" s="57" t="s">
        <v>420</v>
      </c>
      <c r="C1398" s="57" t="s">
        <v>790</v>
      </c>
      <c r="D1398" s="57" t="s">
        <v>3841</v>
      </c>
      <c r="E1398" s="57" t="s">
        <v>793</v>
      </c>
      <c r="F1398" s="57" t="s">
        <v>1084</v>
      </c>
      <c r="G1398" s="57">
        <v>0</v>
      </c>
      <c r="H1398" s="57">
        <v>4</v>
      </c>
      <c r="I1398" s="57">
        <v>2.75</v>
      </c>
      <c r="J1398" s="57">
        <v>4.26</v>
      </c>
      <c r="K1398" s="57">
        <v>1.98</v>
      </c>
      <c r="L1398" s="57">
        <v>0.77</v>
      </c>
      <c r="M1398" s="57">
        <v>10</v>
      </c>
      <c r="N1398" s="57">
        <v>33</v>
      </c>
      <c r="O1398" s="57">
        <v>0</v>
      </c>
      <c r="P1398" s="57">
        <v>5</v>
      </c>
      <c r="Q1398" s="57">
        <v>16</v>
      </c>
      <c r="R1398" s="57">
        <v>0</v>
      </c>
      <c r="S1398" s="57">
        <v>0</v>
      </c>
      <c r="T1398" s="57">
        <v>0</v>
      </c>
      <c r="U1398" s="57">
        <v>20</v>
      </c>
      <c r="V1398" s="57">
        <v>10</v>
      </c>
      <c r="W1398" s="57">
        <v>70</v>
      </c>
      <c r="X1398" s="57">
        <v>42.42</v>
      </c>
      <c r="Y1398" s="57">
        <v>21.21</v>
      </c>
      <c r="Z1398" s="57">
        <v>36.36</v>
      </c>
      <c r="AA1398" s="57">
        <v>20</v>
      </c>
      <c r="AB1398" s="57">
        <v>37.5</v>
      </c>
      <c r="AC1398" s="57">
        <v>3</v>
      </c>
      <c r="AD1398" s="57">
        <v>23</v>
      </c>
      <c r="AE1398" s="57">
        <v>33.33</v>
      </c>
      <c r="AF1398" s="57">
        <v>47.83</v>
      </c>
      <c r="AI1398" s="45">
        <f t="shared" si="317"/>
        <v>-12.333</v>
      </c>
      <c r="AJ1398" s="46">
        <f t="shared" si="318"/>
        <v>12.333</v>
      </c>
      <c r="AK1398" s="63" t="str">
        <f t="shared" si="319"/>
        <v>N</v>
      </c>
      <c r="AL1398" s="63" t="str">
        <f t="shared" si="320"/>
        <v>N</v>
      </c>
      <c r="AM1398" s="44" t="str">
        <f t="shared" si="321"/>
        <v>Loss</v>
      </c>
      <c r="AN1398" s="44" t="str">
        <f t="shared" si="322"/>
        <v>Loss</v>
      </c>
      <c r="AO1398" s="44" t="str">
        <f t="shared" si="323"/>
        <v>Win</v>
      </c>
      <c r="AP1398" s="44">
        <f t="shared" si="324"/>
        <v>-50</v>
      </c>
      <c r="AQ1398" s="44">
        <f t="shared" si="325"/>
        <v>-50</v>
      </c>
      <c r="AR1398" s="44">
        <f t="shared" si="326"/>
        <v>49</v>
      </c>
      <c r="AS1398" s="99" t="str">
        <f t="shared" si="327"/>
        <v>-</v>
      </c>
      <c r="AT1398" s="99" t="str">
        <f t="shared" si="328"/>
        <v>n/a</v>
      </c>
      <c r="AU1398" s="99" t="str">
        <f t="shared" si="329"/>
        <v>-</v>
      </c>
      <c r="AV1398" s="99" t="str">
        <f t="shared" si="330"/>
        <v>-</v>
      </c>
      <c r="AW1398" s="99" t="str">
        <f t="shared" si="331"/>
        <v>-</v>
      </c>
    </row>
    <row r="1399" spans="1:49" ht="15">
      <c r="A1399" s="56">
        <v>43625</v>
      </c>
      <c r="B1399" s="57" t="s">
        <v>443</v>
      </c>
      <c r="C1399" s="57" t="s">
        <v>828</v>
      </c>
      <c r="D1399" s="57" t="s">
        <v>3842</v>
      </c>
      <c r="E1399" s="57" t="s">
        <v>1246</v>
      </c>
      <c r="F1399" s="57" t="s">
        <v>1958</v>
      </c>
      <c r="G1399" s="57">
        <v>1</v>
      </c>
      <c r="H1399" s="57">
        <v>3</v>
      </c>
      <c r="I1399" s="57">
        <v>1.39</v>
      </c>
      <c r="J1399" s="57">
        <v>5.14</v>
      </c>
      <c r="K1399" s="57">
        <v>5.13</v>
      </c>
      <c r="L1399" s="57">
        <v>-3.74</v>
      </c>
      <c r="M1399" s="57">
        <v>9</v>
      </c>
      <c r="N1399" s="57">
        <v>8</v>
      </c>
      <c r="O1399" s="57">
        <v>2</v>
      </c>
      <c r="P1399" s="57">
        <v>3</v>
      </c>
      <c r="Q1399" s="57">
        <v>1</v>
      </c>
      <c r="R1399" s="57">
        <v>50</v>
      </c>
      <c r="S1399" s="57">
        <v>50</v>
      </c>
      <c r="T1399" s="57">
        <v>0</v>
      </c>
      <c r="U1399" s="57">
        <v>55.56</v>
      </c>
      <c r="V1399" s="57">
        <v>22.22</v>
      </c>
      <c r="W1399" s="57">
        <v>22.22</v>
      </c>
      <c r="X1399" s="57">
        <v>37.5</v>
      </c>
      <c r="Y1399" s="57">
        <v>12.5</v>
      </c>
      <c r="Z1399" s="57">
        <v>50</v>
      </c>
      <c r="AA1399" s="57">
        <v>66.67</v>
      </c>
      <c r="AB1399" s="57">
        <v>0</v>
      </c>
      <c r="AC1399" s="57">
        <v>6</v>
      </c>
      <c r="AD1399" s="57">
        <v>2</v>
      </c>
      <c r="AE1399" s="57">
        <v>66.67</v>
      </c>
      <c r="AF1399" s="57">
        <v>50</v>
      </c>
      <c r="AI1399" s="45">
        <f t="shared" si="317"/>
        <v>30.140000000000004</v>
      </c>
      <c r="AJ1399" s="46">
        <f t="shared" si="318"/>
        <v>-20.140000000000004</v>
      </c>
      <c r="AK1399" s="63" t="str">
        <f t="shared" si="319"/>
        <v>N</v>
      </c>
      <c r="AL1399" s="63" t="str">
        <f t="shared" si="320"/>
        <v>N</v>
      </c>
      <c r="AM1399" s="44" t="str">
        <f t="shared" si="321"/>
        <v>Loss</v>
      </c>
      <c r="AN1399" s="44" t="str">
        <f t="shared" si="322"/>
        <v>Loss</v>
      </c>
      <c r="AO1399" s="44" t="str">
        <f t="shared" si="323"/>
        <v>Win</v>
      </c>
      <c r="AP1399" s="44">
        <f t="shared" si="324"/>
        <v>-50</v>
      </c>
      <c r="AQ1399" s="44">
        <f t="shared" si="325"/>
        <v>-50</v>
      </c>
      <c r="AR1399" s="44">
        <f t="shared" si="326"/>
        <v>206.5</v>
      </c>
      <c r="AS1399" s="99" t="str">
        <f t="shared" si="327"/>
        <v>+</v>
      </c>
      <c r="AT1399" s="99" t="str">
        <f t="shared" si="328"/>
        <v>+</v>
      </c>
      <c r="AU1399" s="99" t="str">
        <f t="shared" si="329"/>
        <v>+</v>
      </c>
      <c r="AV1399" s="99" t="str">
        <f t="shared" si="330"/>
        <v>+</v>
      </c>
      <c r="AW1399" s="99" t="str">
        <f t="shared" si="331"/>
        <v>+</v>
      </c>
    </row>
    <row r="1400" spans="1:49" ht="15">
      <c r="A1400" s="56">
        <v>43625</v>
      </c>
      <c r="B1400" s="57" t="s">
        <v>277</v>
      </c>
      <c r="C1400" s="57" t="s">
        <v>2005</v>
      </c>
      <c r="D1400" s="57" t="s">
        <v>3843</v>
      </c>
      <c r="E1400" s="57" t="s">
        <v>3844</v>
      </c>
      <c r="F1400" s="57" t="s">
        <v>2021</v>
      </c>
      <c r="G1400" s="57">
        <v>3</v>
      </c>
      <c r="H1400" s="57">
        <v>5</v>
      </c>
      <c r="I1400" s="57">
        <v>7.04</v>
      </c>
      <c r="J1400" s="57">
        <v>5.75</v>
      </c>
      <c r="K1400" s="57">
        <v>1.27</v>
      </c>
      <c r="L1400" s="57">
        <v>5.77</v>
      </c>
      <c r="M1400" s="57">
        <v>7</v>
      </c>
      <c r="N1400" s="57">
        <v>20</v>
      </c>
      <c r="O1400" s="57">
        <v>1</v>
      </c>
      <c r="P1400" s="57">
        <v>4</v>
      </c>
      <c r="Q1400" s="57">
        <v>9</v>
      </c>
      <c r="R1400" s="57">
        <v>0</v>
      </c>
      <c r="S1400" s="57">
        <v>0</v>
      </c>
      <c r="T1400" s="57">
        <v>100</v>
      </c>
      <c r="U1400" s="57">
        <v>14.29</v>
      </c>
      <c r="V1400" s="57">
        <v>14.29</v>
      </c>
      <c r="W1400" s="57">
        <v>71.430000000000007</v>
      </c>
      <c r="X1400" s="57">
        <v>30</v>
      </c>
      <c r="Y1400" s="57">
        <v>10</v>
      </c>
      <c r="Z1400" s="57">
        <v>60</v>
      </c>
      <c r="AA1400" s="57">
        <v>25</v>
      </c>
      <c r="AB1400" s="57">
        <v>22.22</v>
      </c>
      <c r="AC1400" s="57">
        <v>4</v>
      </c>
      <c r="AD1400" s="57">
        <v>8</v>
      </c>
      <c r="AE1400" s="57">
        <v>25</v>
      </c>
      <c r="AF1400" s="57">
        <v>50</v>
      </c>
      <c r="AI1400" s="45">
        <f t="shared" si="317"/>
        <v>-34.999000000000002</v>
      </c>
      <c r="AJ1400" s="46">
        <f t="shared" si="318"/>
        <v>34.999000000000002</v>
      </c>
      <c r="AK1400" s="63" t="str">
        <f t="shared" si="319"/>
        <v>N</v>
      </c>
      <c r="AL1400" s="63" t="str">
        <f t="shared" si="320"/>
        <v>N</v>
      </c>
      <c r="AM1400" s="44" t="str">
        <f t="shared" si="321"/>
        <v>Loss</v>
      </c>
      <c r="AN1400" s="44" t="str">
        <f t="shared" si="322"/>
        <v>Loss</v>
      </c>
      <c r="AO1400" s="44" t="str">
        <f t="shared" si="323"/>
        <v>Win</v>
      </c>
      <c r="AP1400" s="44">
        <f t="shared" si="324"/>
        <v>-50</v>
      </c>
      <c r="AQ1400" s="44">
        <f t="shared" si="325"/>
        <v>-50</v>
      </c>
      <c r="AR1400" s="44">
        <f t="shared" si="326"/>
        <v>13.5</v>
      </c>
      <c r="AS1400" s="99" t="str">
        <f t="shared" si="327"/>
        <v>-</v>
      </c>
      <c r="AT1400" s="99" t="str">
        <f t="shared" si="328"/>
        <v>-</v>
      </c>
      <c r="AU1400" s="99" t="str">
        <f t="shared" si="329"/>
        <v>-</v>
      </c>
      <c r="AV1400" s="99" t="str">
        <f t="shared" si="330"/>
        <v>+</v>
      </c>
      <c r="AW1400" s="99" t="str">
        <f t="shared" si="331"/>
        <v>-</v>
      </c>
    </row>
    <row r="1401" spans="1:49" ht="15">
      <c r="A1401" s="56">
        <v>43625</v>
      </c>
      <c r="B1401" s="57" t="s">
        <v>277</v>
      </c>
      <c r="C1401" s="57" t="s">
        <v>2005</v>
      </c>
      <c r="D1401" s="57" t="s">
        <v>3845</v>
      </c>
      <c r="E1401" s="57" t="s">
        <v>2007</v>
      </c>
      <c r="F1401" s="57" t="s">
        <v>3846</v>
      </c>
      <c r="G1401" s="57">
        <v>0</v>
      </c>
      <c r="H1401" s="57">
        <v>2</v>
      </c>
      <c r="I1401" s="57">
        <v>1.98</v>
      </c>
      <c r="J1401" s="57">
        <v>3.65</v>
      </c>
      <c r="K1401" s="57">
        <v>3.12</v>
      </c>
      <c r="L1401" s="57">
        <v>-1.1399999999999999</v>
      </c>
      <c r="M1401" s="57">
        <v>18</v>
      </c>
      <c r="N1401" s="57">
        <v>5</v>
      </c>
      <c r="O1401" s="57">
        <v>0</v>
      </c>
      <c r="P1401" s="57">
        <v>10</v>
      </c>
      <c r="Q1401" s="57">
        <v>3</v>
      </c>
      <c r="R1401" s="57">
        <v>0</v>
      </c>
      <c r="S1401" s="57">
        <v>0</v>
      </c>
      <c r="T1401" s="57">
        <v>0</v>
      </c>
      <c r="U1401" s="57">
        <v>11.11</v>
      </c>
      <c r="V1401" s="57">
        <v>22.22</v>
      </c>
      <c r="W1401" s="57">
        <v>66.67</v>
      </c>
      <c r="X1401" s="57">
        <v>60</v>
      </c>
      <c r="Y1401" s="57">
        <v>20</v>
      </c>
      <c r="Z1401" s="57">
        <v>20</v>
      </c>
      <c r="AA1401" s="57">
        <v>10</v>
      </c>
      <c r="AB1401" s="57">
        <v>66.67</v>
      </c>
      <c r="AC1401" s="57">
        <v>2</v>
      </c>
      <c r="AD1401" s="57">
        <v>1</v>
      </c>
      <c r="AE1401" s="57">
        <v>50</v>
      </c>
      <c r="AF1401" s="57">
        <v>100</v>
      </c>
      <c r="AI1401" s="45">
        <f t="shared" si="317"/>
        <v>-18.89</v>
      </c>
      <c r="AJ1401" s="46">
        <f t="shared" si="318"/>
        <v>18.89</v>
      </c>
      <c r="AK1401" s="63" t="str">
        <f t="shared" si="319"/>
        <v>N</v>
      </c>
      <c r="AL1401" s="63" t="str">
        <f t="shared" si="320"/>
        <v>N</v>
      </c>
      <c r="AM1401" s="44" t="str">
        <f t="shared" si="321"/>
        <v>Loss</v>
      </c>
      <c r="AN1401" s="44" t="str">
        <f t="shared" si="322"/>
        <v>Loss</v>
      </c>
      <c r="AO1401" s="44" t="str">
        <f t="shared" si="323"/>
        <v>Win</v>
      </c>
      <c r="AP1401" s="44">
        <f t="shared" si="324"/>
        <v>-50</v>
      </c>
      <c r="AQ1401" s="44">
        <f t="shared" si="325"/>
        <v>-50</v>
      </c>
      <c r="AR1401" s="44">
        <f t="shared" si="326"/>
        <v>106</v>
      </c>
      <c r="AS1401" s="99" t="str">
        <f t="shared" si="327"/>
        <v>+</v>
      </c>
      <c r="AT1401" s="99" t="str">
        <f t="shared" si="328"/>
        <v>n/a</v>
      </c>
      <c r="AU1401" s="99" t="str">
        <f t="shared" si="329"/>
        <v>-</v>
      </c>
      <c r="AV1401" s="99" t="str">
        <f t="shared" si="330"/>
        <v>-</v>
      </c>
      <c r="AW1401" s="99" t="str">
        <f t="shared" si="331"/>
        <v>-</v>
      </c>
    </row>
    <row r="1402" spans="1:49" ht="15">
      <c r="A1402" s="56">
        <v>43625</v>
      </c>
      <c r="B1402" s="57" t="s">
        <v>277</v>
      </c>
      <c r="C1402" s="57" t="s">
        <v>2005</v>
      </c>
      <c r="D1402" s="57" t="s">
        <v>3847</v>
      </c>
      <c r="E1402" s="57" t="s">
        <v>2008</v>
      </c>
      <c r="F1402" s="57" t="s">
        <v>2020</v>
      </c>
      <c r="G1402" s="57">
        <v>3</v>
      </c>
      <c r="H1402" s="57">
        <v>1</v>
      </c>
      <c r="I1402" s="57">
        <v>1.1100000000000001</v>
      </c>
      <c r="J1402" s="57">
        <v>7.57</v>
      </c>
      <c r="K1402" s="57">
        <v>14.96</v>
      </c>
      <c r="L1402" s="57">
        <v>-13.85</v>
      </c>
      <c r="M1402" s="57">
        <v>6</v>
      </c>
      <c r="N1402" s="57">
        <v>4</v>
      </c>
      <c r="O1402" s="57">
        <v>0</v>
      </c>
      <c r="P1402" s="57">
        <v>3</v>
      </c>
      <c r="Q1402" s="57">
        <v>3</v>
      </c>
      <c r="R1402" s="57">
        <v>0</v>
      </c>
      <c r="S1402" s="57">
        <v>0</v>
      </c>
      <c r="T1402" s="57">
        <v>0</v>
      </c>
      <c r="U1402" s="57">
        <v>50</v>
      </c>
      <c r="V1402" s="57">
        <v>16.670000000000002</v>
      </c>
      <c r="W1402" s="57">
        <v>33.33</v>
      </c>
      <c r="X1402" s="57">
        <v>25</v>
      </c>
      <c r="Y1402" s="57">
        <v>0</v>
      </c>
      <c r="Z1402" s="57">
        <v>75</v>
      </c>
      <c r="AA1402" s="57">
        <v>66.67</v>
      </c>
      <c r="AB1402" s="57">
        <v>33.33</v>
      </c>
      <c r="AC1402" s="57">
        <v>5</v>
      </c>
      <c r="AD1402" s="57">
        <v>0</v>
      </c>
      <c r="AE1402" s="57">
        <v>40</v>
      </c>
      <c r="AF1402" s="57">
        <v>0</v>
      </c>
      <c r="AI1402" s="45">
        <f t="shared" si="317"/>
        <v>15.000999999999999</v>
      </c>
      <c r="AJ1402" s="46">
        <f t="shared" si="318"/>
        <v>-15.000999999999999</v>
      </c>
      <c r="AK1402" s="63" t="str">
        <f t="shared" si="319"/>
        <v>N</v>
      </c>
      <c r="AL1402" s="63" t="str">
        <f t="shared" si="320"/>
        <v>N</v>
      </c>
      <c r="AM1402" s="44" t="str">
        <f t="shared" si="321"/>
        <v>Win</v>
      </c>
      <c r="AN1402" s="44" t="str">
        <f t="shared" si="322"/>
        <v>Loss</v>
      </c>
      <c r="AO1402" s="44" t="str">
        <f t="shared" si="323"/>
        <v>Loss</v>
      </c>
      <c r="AP1402" s="44">
        <f t="shared" si="324"/>
        <v>5.5000000000000071</v>
      </c>
      <c r="AQ1402" s="44">
        <f t="shared" si="325"/>
        <v>-50</v>
      </c>
      <c r="AR1402" s="44">
        <f t="shared" si="326"/>
        <v>-50</v>
      </c>
      <c r="AS1402" s="99" t="str">
        <f t="shared" si="327"/>
        <v>+</v>
      </c>
      <c r="AT1402" s="99" t="str">
        <f t="shared" si="328"/>
        <v>n/a</v>
      </c>
      <c r="AU1402" s="99" t="str">
        <f t="shared" si="329"/>
        <v>+</v>
      </c>
      <c r="AV1402" s="99" t="str">
        <f t="shared" si="330"/>
        <v>+</v>
      </c>
      <c r="AW1402" s="99" t="str">
        <f t="shared" si="331"/>
        <v>+</v>
      </c>
    </row>
    <row r="1403" spans="1:49" ht="15">
      <c r="A1403" s="56">
        <v>43625</v>
      </c>
      <c r="B1403" s="57" t="s">
        <v>272</v>
      </c>
      <c r="C1403" s="57" t="s">
        <v>373</v>
      </c>
      <c r="D1403" s="57" t="s">
        <v>3848</v>
      </c>
      <c r="E1403" s="57" t="s">
        <v>1016</v>
      </c>
      <c r="F1403" s="57" t="s">
        <v>1146</v>
      </c>
      <c r="G1403" s="57">
        <v>1</v>
      </c>
      <c r="H1403" s="57">
        <v>0</v>
      </c>
      <c r="I1403" s="57">
        <v>2.54</v>
      </c>
      <c r="J1403" s="57">
        <v>3.98</v>
      </c>
      <c r="K1403" s="57">
        <v>2.15</v>
      </c>
      <c r="L1403" s="57">
        <v>0.39</v>
      </c>
      <c r="M1403" s="57">
        <v>30</v>
      </c>
      <c r="N1403" s="57">
        <v>27</v>
      </c>
      <c r="O1403" s="57">
        <v>1</v>
      </c>
      <c r="P1403" s="57">
        <v>16</v>
      </c>
      <c r="Q1403" s="57">
        <v>14</v>
      </c>
      <c r="R1403" s="57">
        <v>0</v>
      </c>
      <c r="S1403" s="57">
        <v>0</v>
      </c>
      <c r="T1403" s="57">
        <v>100</v>
      </c>
      <c r="U1403" s="57">
        <v>36.67</v>
      </c>
      <c r="V1403" s="57">
        <v>20</v>
      </c>
      <c r="W1403" s="57">
        <v>43.33</v>
      </c>
      <c r="X1403" s="57">
        <v>44.44</v>
      </c>
      <c r="Y1403" s="57">
        <v>29.63</v>
      </c>
      <c r="Z1403" s="57">
        <v>25.93</v>
      </c>
      <c r="AA1403" s="57">
        <v>62.5</v>
      </c>
      <c r="AB1403" s="57">
        <v>35.71</v>
      </c>
      <c r="AC1403" s="57">
        <v>12</v>
      </c>
      <c r="AD1403" s="57">
        <v>17</v>
      </c>
      <c r="AE1403" s="57">
        <v>41.67</v>
      </c>
      <c r="AF1403" s="57">
        <v>58.82</v>
      </c>
      <c r="AI1403" s="45">
        <f t="shared" si="317"/>
        <v>-35.997</v>
      </c>
      <c r="AJ1403" s="46">
        <f t="shared" si="318"/>
        <v>35.997</v>
      </c>
      <c r="AK1403" s="63" t="str">
        <f t="shared" si="319"/>
        <v>N</v>
      </c>
      <c r="AL1403" s="63" t="str">
        <f t="shared" si="320"/>
        <v>N</v>
      </c>
      <c r="AM1403" s="44" t="str">
        <f t="shared" si="321"/>
        <v>Win</v>
      </c>
      <c r="AN1403" s="44" t="str">
        <f t="shared" si="322"/>
        <v>Loss</v>
      </c>
      <c r="AO1403" s="44" t="str">
        <f t="shared" si="323"/>
        <v>Loss</v>
      </c>
      <c r="AP1403" s="44">
        <f t="shared" si="324"/>
        <v>77</v>
      </c>
      <c r="AQ1403" s="44">
        <f t="shared" si="325"/>
        <v>-50</v>
      </c>
      <c r="AR1403" s="44">
        <f t="shared" si="326"/>
        <v>-50</v>
      </c>
      <c r="AS1403" s="99" t="str">
        <f t="shared" si="327"/>
        <v>-</v>
      </c>
      <c r="AT1403" s="99" t="str">
        <f t="shared" si="328"/>
        <v>-</v>
      </c>
      <c r="AU1403" s="99" t="str">
        <f t="shared" si="329"/>
        <v>-</v>
      </c>
      <c r="AV1403" s="99" t="str">
        <f t="shared" si="330"/>
        <v>+</v>
      </c>
      <c r="AW1403" s="99" t="str">
        <f t="shared" si="331"/>
        <v>-</v>
      </c>
    </row>
    <row r="1404" spans="1:49" ht="15">
      <c r="A1404" s="56">
        <v>43625</v>
      </c>
      <c r="B1404" s="57" t="s">
        <v>459</v>
      </c>
      <c r="C1404" s="57" t="s">
        <v>717</v>
      </c>
      <c r="D1404" s="57" t="s">
        <v>3849</v>
      </c>
      <c r="E1404" s="57" t="s">
        <v>2736</v>
      </c>
      <c r="F1404" s="57" t="s">
        <v>3850</v>
      </c>
      <c r="G1404" s="57">
        <v>6</v>
      </c>
      <c r="H1404" s="57">
        <v>0</v>
      </c>
      <c r="I1404" s="57">
        <v>1.02</v>
      </c>
      <c r="J1404" s="57">
        <v>12.86</v>
      </c>
      <c r="K1404" s="57">
        <v>25.36</v>
      </c>
      <c r="L1404" s="57">
        <v>-24.34</v>
      </c>
      <c r="M1404" s="57">
        <v>12</v>
      </c>
      <c r="N1404" s="57">
        <v>13</v>
      </c>
      <c r="O1404" s="57">
        <v>1</v>
      </c>
      <c r="P1404" s="57">
        <v>6</v>
      </c>
      <c r="Q1404" s="57">
        <v>7</v>
      </c>
      <c r="R1404" s="57">
        <v>100</v>
      </c>
      <c r="S1404" s="57">
        <v>0</v>
      </c>
      <c r="T1404" s="57">
        <v>0</v>
      </c>
      <c r="U1404" s="57">
        <v>83.33</v>
      </c>
      <c r="V1404" s="57">
        <v>0</v>
      </c>
      <c r="W1404" s="57">
        <v>16.670000000000002</v>
      </c>
      <c r="X1404" s="57">
        <v>53.85</v>
      </c>
      <c r="Y1404" s="57">
        <v>7.69</v>
      </c>
      <c r="Z1404" s="57">
        <v>38.46</v>
      </c>
      <c r="AA1404" s="57">
        <v>83.33</v>
      </c>
      <c r="AB1404" s="57">
        <v>42.86</v>
      </c>
      <c r="AC1404" s="57">
        <v>12</v>
      </c>
      <c r="AD1404" s="57">
        <v>8</v>
      </c>
      <c r="AE1404" s="57">
        <v>83.33</v>
      </c>
      <c r="AF1404" s="57">
        <v>62.5</v>
      </c>
      <c r="AI1404" s="45">
        <f t="shared" si="317"/>
        <v>39.484999999999992</v>
      </c>
      <c r="AJ1404" s="46">
        <f t="shared" si="318"/>
        <v>-39.484999999999992</v>
      </c>
      <c r="AK1404" s="63" t="str">
        <f t="shared" si="319"/>
        <v>Y</v>
      </c>
      <c r="AL1404" s="63" t="str">
        <f t="shared" si="320"/>
        <v>N</v>
      </c>
      <c r="AM1404" s="44" t="str">
        <f t="shared" si="321"/>
        <v>Win</v>
      </c>
      <c r="AN1404" s="44" t="str">
        <f t="shared" si="322"/>
        <v>Loss</v>
      </c>
      <c r="AO1404" s="44" t="str">
        <f t="shared" si="323"/>
        <v>Loss</v>
      </c>
      <c r="AP1404" s="44">
        <f t="shared" si="324"/>
        <v>1</v>
      </c>
      <c r="AQ1404" s="44">
        <f t="shared" si="325"/>
        <v>-50</v>
      </c>
      <c r="AR1404" s="44">
        <f t="shared" si="326"/>
        <v>-50</v>
      </c>
      <c r="AS1404" s="99" t="str">
        <f t="shared" si="327"/>
        <v>+</v>
      </c>
      <c r="AT1404" s="99" t="str">
        <f t="shared" si="328"/>
        <v>+</v>
      </c>
      <c r="AU1404" s="99" t="str">
        <f t="shared" si="329"/>
        <v>+</v>
      </c>
      <c r="AV1404" s="99" t="str">
        <f t="shared" si="330"/>
        <v>+</v>
      </c>
      <c r="AW1404" s="99" t="str">
        <f t="shared" si="331"/>
        <v>+</v>
      </c>
    </row>
    <row r="1405" spans="1:49" ht="15">
      <c r="A1405" s="56">
        <v>43625</v>
      </c>
      <c r="B1405" s="57" t="s">
        <v>420</v>
      </c>
      <c r="C1405" s="57" t="s">
        <v>790</v>
      </c>
      <c r="D1405" s="57" t="s">
        <v>3851</v>
      </c>
      <c r="E1405" s="57" t="s">
        <v>949</v>
      </c>
      <c r="F1405" s="57" t="s">
        <v>818</v>
      </c>
      <c r="G1405" s="57">
        <v>3</v>
      </c>
      <c r="H1405" s="57">
        <v>0</v>
      </c>
      <c r="I1405" s="57">
        <v>2.35</v>
      </c>
      <c r="J1405" s="57">
        <v>4.25</v>
      </c>
      <c r="K1405" s="57">
        <v>2.12</v>
      </c>
      <c r="L1405" s="57">
        <v>0.23</v>
      </c>
      <c r="M1405" s="57">
        <v>14</v>
      </c>
      <c r="N1405" s="57">
        <v>32</v>
      </c>
      <c r="O1405" s="57">
        <v>0</v>
      </c>
      <c r="P1405" s="57">
        <v>6</v>
      </c>
      <c r="Q1405" s="57">
        <v>16</v>
      </c>
      <c r="R1405" s="57">
        <v>0</v>
      </c>
      <c r="S1405" s="57">
        <v>0</v>
      </c>
      <c r="T1405" s="57">
        <v>0</v>
      </c>
      <c r="U1405" s="57">
        <v>35.71</v>
      </c>
      <c r="V1405" s="57">
        <v>14.29</v>
      </c>
      <c r="W1405" s="57">
        <v>50</v>
      </c>
      <c r="X1405" s="57">
        <v>40.630000000000003</v>
      </c>
      <c r="Y1405" s="57">
        <v>15.63</v>
      </c>
      <c r="Z1405" s="57">
        <v>43.75</v>
      </c>
      <c r="AA1405" s="57">
        <v>33.33</v>
      </c>
      <c r="AB1405" s="57">
        <v>31.25</v>
      </c>
      <c r="AC1405" s="57">
        <v>5</v>
      </c>
      <c r="AD1405" s="57">
        <v>16</v>
      </c>
      <c r="AE1405" s="57">
        <v>60</v>
      </c>
      <c r="AF1405" s="57">
        <v>43.75</v>
      </c>
      <c r="AI1405" s="45">
        <f t="shared" si="317"/>
        <v>-2.3680000000000021</v>
      </c>
      <c r="AJ1405" s="46">
        <f t="shared" si="318"/>
        <v>2.3680000000000021</v>
      </c>
      <c r="AK1405" s="63" t="str">
        <f t="shared" si="319"/>
        <v>N</v>
      </c>
      <c r="AL1405" s="63" t="str">
        <f t="shared" si="320"/>
        <v>N</v>
      </c>
      <c r="AM1405" s="44" t="str">
        <f t="shared" si="321"/>
        <v>Win</v>
      </c>
      <c r="AN1405" s="44" t="str">
        <f t="shared" si="322"/>
        <v>Loss</v>
      </c>
      <c r="AO1405" s="44" t="str">
        <f t="shared" si="323"/>
        <v>Loss</v>
      </c>
      <c r="AP1405" s="44">
        <f t="shared" si="324"/>
        <v>67.5</v>
      </c>
      <c r="AQ1405" s="44">
        <f t="shared" si="325"/>
        <v>-50</v>
      </c>
      <c r="AR1405" s="44">
        <f t="shared" si="326"/>
        <v>-50</v>
      </c>
      <c r="AS1405" s="99" t="str">
        <f t="shared" si="327"/>
        <v>-</v>
      </c>
      <c r="AT1405" s="99" t="str">
        <f t="shared" si="328"/>
        <v>n/a</v>
      </c>
      <c r="AU1405" s="99" t="str">
        <f t="shared" si="329"/>
        <v>-</v>
      </c>
      <c r="AV1405" s="99" t="str">
        <f t="shared" si="330"/>
        <v>+</v>
      </c>
      <c r="AW1405" s="99" t="str">
        <f t="shared" si="331"/>
        <v>-</v>
      </c>
    </row>
    <row r="1406" spans="1:49" ht="15">
      <c r="A1406" s="56">
        <v>43625</v>
      </c>
      <c r="B1406" s="57" t="s">
        <v>267</v>
      </c>
      <c r="C1406" s="57" t="s">
        <v>413</v>
      </c>
      <c r="D1406" s="57" t="s">
        <v>3852</v>
      </c>
      <c r="E1406" s="57" t="s">
        <v>3853</v>
      </c>
      <c r="F1406" s="57" t="s">
        <v>3854</v>
      </c>
      <c r="G1406" s="57">
        <v>1</v>
      </c>
      <c r="H1406" s="57">
        <v>2</v>
      </c>
      <c r="I1406" s="57">
        <v>1.63</v>
      </c>
      <c r="J1406" s="57">
        <v>4.03</v>
      </c>
      <c r="K1406" s="57">
        <v>4.9000000000000004</v>
      </c>
      <c r="L1406" s="57">
        <v>-3.27</v>
      </c>
      <c r="M1406" s="57">
        <v>3</v>
      </c>
      <c r="N1406" s="57">
        <v>12</v>
      </c>
      <c r="O1406" s="57">
        <v>0</v>
      </c>
      <c r="P1406" s="57">
        <v>1</v>
      </c>
      <c r="Q1406" s="57">
        <v>7</v>
      </c>
      <c r="R1406" s="57">
        <v>0</v>
      </c>
      <c r="S1406" s="57">
        <v>0</v>
      </c>
      <c r="T1406" s="57">
        <v>0</v>
      </c>
      <c r="U1406" s="57">
        <v>66.67</v>
      </c>
      <c r="V1406" s="57">
        <v>33.33</v>
      </c>
      <c r="W1406" s="57">
        <v>0</v>
      </c>
      <c r="X1406" s="57">
        <v>83.33</v>
      </c>
      <c r="Y1406" s="57">
        <v>0</v>
      </c>
      <c r="Z1406" s="57">
        <v>16.670000000000002</v>
      </c>
      <c r="AA1406" s="57">
        <v>100</v>
      </c>
      <c r="AB1406" s="57">
        <v>71.430000000000007</v>
      </c>
      <c r="AC1406" s="57">
        <v>2</v>
      </c>
      <c r="AD1406" s="57">
        <v>11</v>
      </c>
      <c r="AE1406" s="57">
        <v>100</v>
      </c>
      <c r="AF1406" s="57">
        <v>90.91</v>
      </c>
      <c r="AI1406" s="45">
        <f t="shared" si="317"/>
        <v>3.3350000000000017</v>
      </c>
      <c r="AJ1406" s="46">
        <f t="shared" si="318"/>
        <v>-3.3350000000000017</v>
      </c>
      <c r="AK1406" s="63" t="str">
        <f t="shared" si="319"/>
        <v>Y</v>
      </c>
      <c r="AL1406" s="63" t="str">
        <f t="shared" si="320"/>
        <v>N</v>
      </c>
      <c r="AM1406" s="44" t="str">
        <f t="shared" si="321"/>
        <v>Loss</v>
      </c>
      <c r="AN1406" s="44" t="str">
        <f t="shared" si="322"/>
        <v>Loss</v>
      </c>
      <c r="AO1406" s="44" t="str">
        <f t="shared" si="323"/>
        <v>Win</v>
      </c>
      <c r="AP1406" s="44">
        <f t="shared" si="324"/>
        <v>-50</v>
      </c>
      <c r="AQ1406" s="44">
        <f t="shared" si="325"/>
        <v>-50</v>
      </c>
      <c r="AR1406" s="44">
        <f t="shared" si="326"/>
        <v>195.00000000000003</v>
      </c>
      <c r="AS1406" s="99" t="str">
        <f t="shared" si="327"/>
        <v>+</v>
      </c>
      <c r="AT1406" s="99" t="str">
        <f t="shared" si="328"/>
        <v>n/a</v>
      </c>
      <c r="AU1406" s="99" t="str">
        <f t="shared" si="329"/>
        <v>-</v>
      </c>
      <c r="AV1406" s="99" t="str">
        <f t="shared" si="330"/>
        <v>+</v>
      </c>
      <c r="AW1406" s="99" t="str">
        <f t="shared" si="331"/>
        <v>+</v>
      </c>
    </row>
    <row r="1407" spans="1:49" ht="15">
      <c r="A1407" s="56">
        <v>43625</v>
      </c>
      <c r="B1407" s="57" t="s">
        <v>683</v>
      </c>
      <c r="C1407" s="57" t="s">
        <v>710</v>
      </c>
      <c r="D1407" s="57" t="s">
        <v>3855</v>
      </c>
      <c r="E1407" s="57" t="s">
        <v>1881</v>
      </c>
      <c r="F1407" s="57" t="s">
        <v>1871</v>
      </c>
      <c r="G1407" s="57">
        <v>4</v>
      </c>
      <c r="H1407" s="57">
        <v>1</v>
      </c>
      <c r="I1407" s="57">
        <v>1.1200000000000001</v>
      </c>
      <c r="J1407" s="57">
        <v>6.83</v>
      </c>
      <c r="K1407" s="57">
        <v>14.66</v>
      </c>
      <c r="L1407" s="57">
        <v>-13.54</v>
      </c>
      <c r="M1407" s="57">
        <v>15</v>
      </c>
      <c r="N1407" s="57">
        <v>12</v>
      </c>
      <c r="O1407" s="57">
        <v>0</v>
      </c>
      <c r="P1407" s="57">
        <v>11</v>
      </c>
      <c r="Q1407" s="57">
        <v>6</v>
      </c>
      <c r="R1407" s="57">
        <v>0</v>
      </c>
      <c r="S1407" s="57">
        <v>0</v>
      </c>
      <c r="T1407" s="57">
        <v>0</v>
      </c>
      <c r="U1407" s="57">
        <v>73.33</v>
      </c>
      <c r="V1407" s="57">
        <v>13.33</v>
      </c>
      <c r="W1407" s="57">
        <v>13.33</v>
      </c>
      <c r="X1407" s="57">
        <v>50</v>
      </c>
      <c r="Y1407" s="57">
        <v>16.670000000000002</v>
      </c>
      <c r="Z1407" s="57">
        <v>33.33</v>
      </c>
      <c r="AA1407" s="57">
        <v>81.819999999999993</v>
      </c>
      <c r="AB1407" s="57">
        <v>33.33</v>
      </c>
      <c r="AC1407" s="57">
        <v>10</v>
      </c>
      <c r="AD1407" s="57">
        <v>7</v>
      </c>
      <c r="AE1407" s="57">
        <v>90</v>
      </c>
      <c r="AF1407" s="57">
        <v>85.71</v>
      </c>
      <c r="AI1407" s="45">
        <f t="shared" si="317"/>
        <v>8.3320000000000007</v>
      </c>
      <c r="AJ1407" s="46">
        <f t="shared" si="318"/>
        <v>-8.3320000000000007</v>
      </c>
      <c r="AK1407" s="63" t="str">
        <f t="shared" si="319"/>
        <v>Y</v>
      </c>
      <c r="AL1407" s="63" t="str">
        <f t="shared" si="320"/>
        <v>N</v>
      </c>
      <c r="AM1407" s="44" t="str">
        <f t="shared" si="321"/>
        <v>Win</v>
      </c>
      <c r="AN1407" s="44" t="str">
        <f t="shared" si="322"/>
        <v>Loss</v>
      </c>
      <c r="AO1407" s="44" t="str">
        <f t="shared" si="323"/>
        <v>Loss</v>
      </c>
      <c r="AP1407" s="44">
        <f t="shared" si="324"/>
        <v>6.0000000000000071</v>
      </c>
      <c r="AQ1407" s="44">
        <f t="shared" si="325"/>
        <v>-50</v>
      </c>
      <c r="AR1407" s="44">
        <f t="shared" si="326"/>
        <v>-50</v>
      </c>
      <c r="AS1407" s="99" t="str">
        <f t="shared" si="327"/>
        <v>+</v>
      </c>
      <c r="AT1407" s="99" t="str">
        <f t="shared" si="328"/>
        <v>n/a</v>
      </c>
      <c r="AU1407" s="99" t="str">
        <f t="shared" si="329"/>
        <v>+</v>
      </c>
      <c r="AV1407" s="99" t="str">
        <f t="shared" si="330"/>
        <v>+</v>
      </c>
      <c r="AW1407" s="99" t="str">
        <f t="shared" si="331"/>
        <v>+</v>
      </c>
    </row>
    <row r="1408" spans="1:49" ht="15">
      <c r="A1408" s="56">
        <v>43625</v>
      </c>
      <c r="B1408" s="57" t="s">
        <v>443</v>
      </c>
      <c r="C1408" s="57" t="s">
        <v>828</v>
      </c>
      <c r="D1408" s="57" t="s">
        <v>3856</v>
      </c>
      <c r="E1408" s="57" t="s">
        <v>1959</v>
      </c>
      <c r="F1408" s="57" t="s">
        <v>1245</v>
      </c>
      <c r="G1408" s="57">
        <v>0</v>
      </c>
      <c r="H1408" s="57">
        <v>8</v>
      </c>
      <c r="I1408" s="57">
        <v>4.93</v>
      </c>
      <c r="J1408" s="57">
        <v>4.51</v>
      </c>
      <c r="K1408" s="57">
        <v>1.47</v>
      </c>
      <c r="L1408" s="57">
        <v>3.46</v>
      </c>
      <c r="M1408" s="57">
        <v>9</v>
      </c>
      <c r="N1408" s="57">
        <v>11</v>
      </c>
      <c r="O1408" s="57">
        <v>2</v>
      </c>
      <c r="P1408" s="57">
        <v>4</v>
      </c>
      <c r="Q1408" s="57">
        <v>7</v>
      </c>
      <c r="R1408" s="57">
        <v>50</v>
      </c>
      <c r="S1408" s="57">
        <v>0</v>
      </c>
      <c r="T1408" s="57">
        <v>50</v>
      </c>
      <c r="U1408" s="57">
        <v>33.33</v>
      </c>
      <c r="V1408" s="57">
        <v>0</v>
      </c>
      <c r="W1408" s="57">
        <v>66.67</v>
      </c>
      <c r="X1408" s="57">
        <v>27.27</v>
      </c>
      <c r="Y1408" s="57">
        <v>9.09</v>
      </c>
      <c r="Z1408" s="57">
        <v>63.64</v>
      </c>
      <c r="AA1408" s="57">
        <v>25</v>
      </c>
      <c r="AB1408" s="57">
        <v>28.57</v>
      </c>
      <c r="AC1408" s="57">
        <v>1</v>
      </c>
      <c r="AD1408" s="57">
        <v>5</v>
      </c>
      <c r="AE1408" s="57">
        <v>100</v>
      </c>
      <c r="AF1408" s="57">
        <v>20</v>
      </c>
      <c r="AI1408" s="45">
        <f t="shared" si="317"/>
        <v>-0.30300000000000082</v>
      </c>
      <c r="AJ1408" s="46">
        <f t="shared" si="318"/>
        <v>0.30300000000000082</v>
      </c>
      <c r="AK1408" s="63" t="str">
        <f t="shared" si="319"/>
        <v>N</v>
      </c>
      <c r="AL1408" s="63" t="str">
        <f t="shared" si="320"/>
        <v>N</v>
      </c>
      <c r="AM1408" s="44" t="str">
        <f t="shared" si="321"/>
        <v>Loss</v>
      </c>
      <c r="AN1408" s="44" t="str">
        <f t="shared" si="322"/>
        <v>Loss</v>
      </c>
      <c r="AO1408" s="44" t="str">
        <f t="shared" si="323"/>
        <v>Win</v>
      </c>
      <c r="AP1408" s="44">
        <f t="shared" si="324"/>
        <v>-50</v>
      </c>
      <c r="AQ1408" s="44">
        <f t="shared" si="325"/>
        <v>-50</v>
      </c>
      <c r="AR1408" s="44">
        <f t="shared" si="326"/>
        <v>23.5</v>
      </c>
      <c r="AS1408" s="99" t="str">
        <f t="shared" si="327"/>
        <v>-</v>
      </c>
      <c r="AT1408" s="99" t="str">
        <f t="shared" si="328"/>
        <v>-</v>
      </c>
      <c r="AU1408" s="99" t="str">
        <f t="shared" si="329"/>
        <v>+</v>
      </c>
      <c r="AV1408" s="99" t="str">
        <f t="shared" si="330"/>
        <v>-</v>
      </c>
      <c r="AW1408" s="99" t="str">
        <f t="shared" si="331"/>
        <v>-</v>
      </c>
    </row>
    <row r="1409" spans="1:49" ht="15">
      <c r="A1409" s="56">
        <v>43625</v>
      </c>
      <c r="B1409" s="57" t="s">
        <v>420</v>
      </c>
      <c r="C1409" s="57" t="s">
        <v>790</v>
      </c>
      <c r="D1409" s="57" t="s">
        <v>3857</v>
      </c>
      <c r="E1409" s="57" t="s">
        <v>820</v>
      </c>
      <c r="F1409" s="57" t="s">
        <v>1085</v>
      </c>
      <c r="G1409" s="57">
        <v>3</v>
      </c>
      <c r="H1409" s="57">
        <v>1</v>
      </c>
      <c r="I1409" s="57">
        <v>1.1499999999999999</v>
      </c>
      <c r="J1409" s="57">
        <v>6.6</v>
      </c>
      <c r="K1409" s="57">
        <v>9</v>
      </c>
      <c r="L1409" s="57">
        <v>-7.85</v>
      </c>
      <c r="M1409" s="57">
        <v>32</v>
      </c>
      <c r="N1409" s="57">
        <v>11</v>
      </c>
      <c r="O1409" s="57">
        <v>0</v>
      </c>
      <c r="P1409" s="57">
        <v>14</v>
      </c>
      <c r="Q1409" s="57">
        <v>6</v>
      </c>
      <c r="R1409" s="57">
        <v>0</v>
      </c>
      <c r="S1409" s="57">
        <v>0</v>
      </c>
      <c r="T1409" s="57">
        <v>0</v>
      </c>
      <c r="U1409" s="57">
        <v>43.75</v>
      </c>
      <c r="V1409" s="57">
        <v>28.13</v>
      </c>
      <c r="W1409" s="57">
        <v>28.13</v>
      </c>
      <c r="X1409" s="57">
        <v>18.18</v>
      </c>
      <c r="Y1409" s="57">
        <v>36.36</v>
      </c>
      <c r="Z1409" s="57">
        <v>45.45</v>
      </c>
      <c r="AA1409" s="57">
        <v>50</v>
      </c>
      <c r="AB1409" s="57">
        <v>16.670000000000002</v>
      </c>
      <c r="AC1409" s="57">
        <v>21</v>
      </c>
      <c r="AD1409" s="57">
        <v>3</v>
      </c>
      <c r="AE1409" s="57">
        <v>52.38</v>
      </c>
      <c r="AF1409" s="57">
        <v>66.67</v>
      </c>
      <c r="AI1409" s="45">
        <f t="shared" si="317"/>
        <v>7.7550000000000017</v>
      </c>
      <c r="AJ1409" s="46">
        <f t="shared" si="318"/>
        <v>-7.7550000000000017</v>
      </c>
      <c r="AK1409" s="63" t="str">
        <f t="shared" si="319"/>
        <v>N</v>
      </c>
      <c r="AL1409" s="63" t="str">
        <f t="shared" si="320"/>
        <v>N</v>
      </c>
      <c r="AM1409" s="44" t="str">
        <f t="shared" si="321"/>
        <v>Win</v>
      </c>
      <c r="AN1409" s="44" t="str">
        <f t="shared" si="322"/>
        <v>Loss</v>
      </c>
      <c r="AO1409" s="44" t="str">
        <f t="shared" si="323"/>
        <v>Loss</v>
      </c>
      <c r="AP1409" s="44">
        <f t="shared" si="324"/>
        <v>7.4999999999999929</v>
      </c>
      <c r="AQ1409" s="44">
        <f t="shared" si="325"/>
        <v>-50</v>
      </c>
      <c r="AR1409" s="44">
        <f t="shared" si="326"/>
        <v>-50</v>
      </c>
      <c r="AS1409" s="99" t="str">
        <f t="shared" si="327"/>
        <v>+</v>
      </c>
      <c r="AT1409" s="99" t="str">
        <f t="shared" si="328"/>
        <v>n/a</v>
      </c>
      <c r="AU1409" s="99" t="str">
        <f t="shared" si="329"/>
        <v>+</v>
      </c>
      <c r="AV1409" s="99" t="str">
        <f t="shared" si="330"/>
        <v>+</v>
      </c>
      <c r="AW1409" s="99" t="str">
        <f t="shared" si="331"/>
        <v>+</v>
      </c>
    </row>
    <row r="1410" spans="1:49" ht="15">
      <c r="A1410" s="56">
        <v>43625</v>
      </c>
      <c r="B1410" s="57" t="s">
        <v>334</v>
      </c>
      <c r="C1410" s="57" t="s">
        <v>874</v>
      </c>
      <c r="D1410" s="57" t="s">
        <v>3858</v>
      </c>
      <c r="E1410" s="57" t="s">
        <v>898</v>
      </c>
      <c r="F1410" s="57" t="s">
        <v>876</v>
      </c>
      <c r="G1410" s="57">
        <v>5</v>
      </c>
      <c r="H1410" s="57">
        <v>1</v>
      </c>
      <c r="I1410" s="57">
        <v>1.27</v>
      </c>
      <c r="J1410" s="57">
        <v>5.79</v>
      </c>
      <c r="K1410" s="57">
        <v>7.01</v>
      </c>
      <c r="L1410" s="57">
        <v>-5.74</v>
      </c>
      <c r="M1410" s="57">
        <v>27</v>
      </c>
      <c r="N1410" s="57">
        <v>19</v>
      </c>
      <c r="O1410" s="57">
        <v>0</v>
      </c>
      <c r="P1410" s="57">
        <v>14</v>
      </c>
      <c r="Q1410" s="57">
        <v>11</v>
      </c>
      <c r="R1410" s="57">
        <v>0</v>
      </c>
      <c r="S1410" s="57">
        <v>0</v>
      </c>
      <c r="T1410" s="57">
        <v>0</v>
      </c>
      <c r="U1410" s="57">
        <v>62.96</v>
      </c>
      <c r="V1410" s="57">
        <v>29.63</v>
      </c>
      <c r="W1410" s="57">
        <v>7.41</v>
      </c>
      <c r="X1410" s="57">
        <v>15.79</v>
      </c>
      <c r="Y1410" s="57">
        <v>26.32</v>
      </c>
      <c r="Z1410" s="57">
        <v>57.89</v>
      </c>
      <c r="AA1410" s="57">
        <v>71.430000000000007</v>
      </c>
      <c r="AB1410" s="57">
        <v>9.09</v>
      </c>
      <c r="AC1410" s="57">
        <v>23</v>
      </c>
      <c r="AD1410" s="57">
        <v>1</v>
      </c>
      <c r="AE1410" s="57">
        <v>65.22</v>
      </c>
      <c r="AF1410" s="57">
        <v>0</v>
      </c>
      <c r="AI1410" s="45">
        <f t="shared" si="317"/>
        <v>19.861000000000004</v>
      </c>
      <c r="AJ1410" s="46">
        <f t="shared" si="318"/>
        <v>-19.861000000000004</v>
      </c>
      <c r="AK1410" s="63" t="str">
        <f t="shared" si="319"/>
        <v>N</v>
      </c>
      <c r="AL1410" s="63" t="str">
        <f t="shared" si="320"/>
        <v>N</v>
      </c>
      <c r="AM1410" s="44" t="str">
        <f t="shared" si="321"/>
        <v>Win</v>
      </c>
      <c r="AN1410" s="44" t="str">
        <f t="shared" si="322"/>
        <v>Loss</v>
      </c>
      <c r="AO1410" s="44" t="str">
        <f t="shared" si="323"/>
        <v>Loss</v>
      </c>
      <c r="AP1410" s="44">
        <f t="shared" si="324"/>
        <v>13.5</v>
      </c>
      <c r="AQ1410" s="44">
        <f t="shared" si="325"/>
        <v>-50</v>
      </c>
      <c r="AR1410" s="44">
        <f t="shared" si="326"/>
        <v>-50</v>
      </c>
      <c r="AS1410" s="99" t="str">
        <f t="shared" si="327"/>
        <v>+</v>
      </c>
      <c r="AT1410" s="99" t="str">
        <f t="shared" si="328"/>
        <v>n/a</v>
      </c>
      <c r="AU1410" s="99" t="str">
        <f t="shared" si="329"/>
        <v>+</v>
      </c>
      <c r="AV1410" s="99" t="str">
        <f t="shared" si="330"/>
        <v>+</v>
      </c>
      <c r="AW1410" s="99" t="str">
        <f t="shared" si="331"/>
        <v>+</v>
      </c>
    </row>
    <row r="1411" spans="1:49" ht="15">
      <c r="A1411" s="56">
        <v>43625</v>
      </c>
      <c r="B1411" s="57" t="s">
        <v>334</v>
      </c>
      <c r="C1411" s="57" t="s">
        <v>874</v>
      </c>
      <c r="D1411" s="57" t="s">
        <v>3859</v>
      </c>
      <c r="E1411" s="57" t="s">
        <v>895</v>
      </c>
      <c r="F1411" s="57" t="s">
        <v>897</v>
      </c>
      <c r="G1411" s="57">
        <v>0</v>
      </c>
      <c r="H1411" s="57">
        <v>1</v>
      </c>
      <c r="I1411" s="57">
        <v>1.48</v>
      </c>
      <c r="J1411" s="57">
        <v>4.37</v>
      </c>
      <c r="K1411" s="57">
        <v>4.8600000000000003</v>
      </c>
      <c r="L1411" s="57">
        <v>-3.38</v>
      </c>
      <c r="M1411" s="57">
        <v>26</v>
      </c>
      <c r="N1411" s="57">
        <v>26</v>
      </c>
      <c r="O1411" s="57">
        <v>1</v>
      </c>
      <c r="P1411" s="57">
        <v>12</v>
      </c>
      <c r="Q1411" s="57">
        <v>12</v>
      </c>
      <c r="R1411" s="57">
        <v>0</v>
      </c>
      <c r="S1411" s="57">
        <v>100</v>
      </c>
      <c r="T1411" s="57">
        <v>0</v>
      </c>
      <c r="U1411" s="57">
        <v>46.15</v>
      </c>
      <c r="V1411" s="57">
        <v>38.46</v>
      </c>
      <c r="W1411" s="57">
        <v>15.38</v>
      </c>
      <c r="X1411" s="57">
        <v>34.619999999999997</v>
      </c>
      <c r="Y1411" s="57">
        <v>26.92</v>
      </c>
      <c r="Z1411" s="57">
        <v>38.46</v>
      </c>
      <c r="AA1411" s="57">
        <v>50</v>
      </c>
      <c r="AB1411" s="57">
        <v>33.33</v>
      </c>
      <c r="AC1411" s="57">
        <v>20</v>
      </c>
      <c r="AD1411" s="57">
        <v>12</v>
      </c>
      <c r="AE1411" s="57">
        <v>50</v>
      </c>
      <c r="AF1411" s="57">
        <v>41.67</v>
      </c>
      <c r="AI1411" s="45">
        <f t="shared" si="317"/>
        <v>18.076000000000001</v>
      </c>
      <c r="AJ1411" s="46">
        <f t="shared" si="318"/>
        <v>1.9239999999999995</v>
      </c>
      <c r="AK1411" s="63" t="str">
        <f t="shared" si="319"/>
        <v>N</v>
      </c>
      <c r="AL1411" s="63" t="str">
        <f t="shared" si="320"/>
        <v>N</v>
      </c>
      <c r="AM1411" s="44" t="str">
        <f t="shared" si="321"/>
        <v>Loss</v>
      </c>
      <c r="AN1411" s="44" t="str">
        <f t="shared" si="322"/>
        <v>Loss</v>
      </c>
      <c r="AO1411" s="44" t="str">
        <f t="shared" si="323"/>
        <v>Win</v>
      </c>
      <c r="AP1411" s="44">
        <f t="shared" si="324"/>
        <v>-50</v>
      </c>
      <c r="AQ1411" s="44">
        <f t="shared" si="325"/>
        <v>-50</v>
      </c>
      <c r="AR1411" s="44">
        <f t="shared" si="326"/>
        <v>193.00000000000003</v>
      </c>
      <c r="AS1411" s="99" t="str">
        <f t="shared" si="327"/>
        <v>+</v>
      </c>
      <c r="AT1411" s="99" t="str">
        <f t="shared" si="328"/>
        <v>-</v>
      </c>
      <c r="AU1411" s="99" t="str">
        <f t="shared" si="329"/>
        <v>+</v>
      </c>
      <c r="AV1411" s="99" t="str">
        <f t="shared" si="330"/>
        <v>+</v>
      </c>
      <c r="AW1411" s="99" t="str">
        <f t="shared" si="331"/>
        <v>+</v>
      </c>
    </row>
    <row r="1412" spans="1:49" ht="15">
      <c r="A1412" s="56">
        <v>43625</v>
      </c>
      <c r="B1412" s="57" t="s">
        <v>334</v>
      </c>
      <c r="C1412" s="57" t="s">
        <v>874</v>
      </c>
      <c r="D1412" s="57" t="s">
        <v>3860</v>
      </c>
      <c r="E1412" s="57" t="s">
        <v>892</v>
      </c>
      <c r="F1412" s="57" t="s">
        <v>894</v>
      </c>
      <c r="G1412" s="57">
        <v>3</v>
      </c>
      <c r="H1412" s="57">
        <v>0</v>
      </c>
      <c r="I1412" s="57">
        <v>1.52</v>
      </c>
      <c r="J1412" s="57">
        <v>4.4000000000000004</v>
      </c>
      <c r="K1412" s="57">
        <v>4.76</v>
      </c>
      <c r="L1412" s="57">
        <v>-3.24</v>
      </c>
      <c r="M1412" s="57">
        <v>26</v>
      </c>
      <c r="N1412" s="57">
        <v>26</v>
      </c>
      <c r="O1412" s="57">
        <v>1</v>
      </c>
      <c r="P1412" s="57">
        <v>12</v>
      </c>
      <c r="Q1412" s="57">
        <v>11</v>
      </c>
      <c r="R1412" s="57">
        <v>0</v>
      </c>
      <c r="S1412" s="57">
        <v>0</v>
      </c>
      <c r="T1412" s="57">
        <v>100</v>
      </c>
      <c r="U1412" s="57">
        <v>57.69</v>
      </c>
      <c r="V1412" s="57">
        <v>23.08</v>
      </c>
      <c r="W1412" s="57">
        <v>19.23</v>
      </c>
      <c r="X1412" s="57">
        <v>34.619999999999997</v>
      </c>
      <c r="Y1412" s="57">
        <v>11.54</v>
      </c>
      <c r="Z1412" s="57">
        <v>53.85</v>
      </c>
      <c r="AA1412" s="57">
        <v>75</v>
      </c>
      <c r="AB1412" s="57">
        <v>9.09</v>
      </c>
      <c r="AC1412" s="57">
        <v>20</v>
      </c>
      <c r="AD1412" s="57">
        <v>11</v>
      </c>
      <c r="AE1412" s="57">
        <v>70</v>
      </c>
      <c r="AF1412" s="57">
        <v>54.55</v>
      </c>
      <c r="AI1412" s="45">
        <f t="shared" si="317"/>
        <v>-17.308</v>
      </c>
      <c r="AJ1412" s="46">
        <f t="shared" si="318"/>
        <v>17.308</v>
      </c>
      <c r="AK1412" s="63" t="str">
        <f t="shared" si="319"/>
        <v>N</v>
      </c>
      <c r="AL1412" s="63" t="str">
        <f t="shared" si="320"/>
        <v>N</v>
      </c>
      <c r="AM1412" s="44" t="str">
        <f t="shared" si="321"/>
        <v>Win</v>
      </c>
      <c r="AN1412" s="44" t="str">
        <f t="shared" si="322"/>
        <v>Loss</v>
      </c>
      <c r="AO1412" s="44" t="str">
        <f t="shared" si="323"/>
        <v>Loss</v>
      </c>
      <c r="AP1412" s="44">
        <f t="shared" si="324"/>
        <v>26</v>
      </c>
      <c r="AQ1412" s="44">
        <f t="shared" si="325"/>
        <v>-50</v>
      </c>
      <c r="AR1412" s="44">
        <f t="shared" si="326"/>
        <v>-50</v>
      </c>
      <c r="AS1412" s="99" t="str">
        <f t="shared" si="327"/>
        <v>+</v>
      </c>
      <c r="AT1412" s="99" t="str">
        <f t="shared" si="328"/>
        <v>-</v>
      </c>
      <c r="AU1412" s="99" t="str">
        <f t="shared" si="329"/>
        <v>+</v>
      </c>
      <c r="AV1412" s="99" t="str">
        <f t="shared" si="330"/>
        <v>+</v>
      </c>
      <c r="AW1412" s="99" t="str">
        <f t="shared" si="331"/>
        <v>-</v>
      </c>
    </row>
    <row r="1413" spans="1:49" ht="15">
      <c r="A1413" s="56">
        <v>43625</v>
      </c>
      <c r="B1413" s="57" t="s">
        <v>334</v>
      </c>
      <c r="C1413" s="57" t="s">
        <v>874</v>
      </c>
      <c r="D1413" s="57" t="s">
        <v>3861</v>
      </c>
      <c r="E1413" s="57" t="s">
        <v>889</v>
      </c>
      <c r="F1413" s="57" t="s">
        <v>891</v>
      </c>
      <c r="G1413" s="57">
        <v>4</v>
      </c>
      <c r="H1413" s="57">
        <v>2</v>
      </c>
      <c r="I1413" s="57">
        <v>5.03</v>
      </c>
      <c r="J1413" s="57">
        <v>4.9800000000000004</v>
      </c>
      <c r="K1413" s="57">
        <v>1.4</v>
      </c>
      <c r="L1413" s="57">
        <v>3.63</v>
      </c>
      <c r="M1413" s="57">
        <v>27</v>
      </c>
      <c r="N1413" s="57">
        <v>30</v>
      </c>
      <c r="O1413" s="57">
        <v>1</v>
      </c>
      <c r="P1413" s="57">
        <v>12</v>
      </c>
      <c r="Q1413" s="57">
        <v>13</v>
      </c>
      <c r="R1413" s="57">
        <v>0</v>
      </c>
      <c r="S1413" s="57">
        <v>100</v>
      </c>
      <c r="T1413" s="57">
        <v>0</v>
      </c>
      <c r="U1413" s="57">
        <v>22.22</v>
      </c>
      <c r="V1413" s="57">
        <v>29.63</v>
      </c>
      <c r="W1413" s="57">
        <v>48.15</v>
      </c>
      <c r="X1413" s="57">
        <v>70</v>
      </c>
      <c r="Y1413" s="57">
        <v>20</v>
      </c>
      <c r="Z1413" s="57">
        <v>10</v>
      </c>
      <c r="AA1413" s="57">
        <v>8.33</v>
      </c>
      <c r="AB1413" s="57">
        <v>69.23</v>
      </c>
      <c r="AC1413" s="57">
        <v>9</v>
      </c>
      <c r="AD1413" s="57">
        <v>28</v>
      </c>
      <c r="AE1413" s="57">
        <v>11.11</v>
      </c>
      <c r="AF1413" s="57">
        <v>71.430000000000007</v>
      </c>
      <c r="AI1413" s="45">
        <f t="shared" si="317"/>
        <v>-6.2230000000000008</v>
      </c>
      <c r="AJ1413" s="46">
        <f t="shared" si="318"/>
        <v>26.222999999999999</v>
      </c>
      <c r="AK1413" s="63" t="str">
        <f t="shared" si="319"/>
        <v>N</v>
      </c>
      <c r="AL1413" s="63" t="str">
        <f t="shared" si="320"/>
        <v>N</v>
      </c>
      <c r="AM1413" s="44" t="str">
        <f t="shared" si="321"/>
        <v>Win</v>
      </c>
      <c r="AN1413" s="44" t="str">
        <f t="shared" si="322"/>
        <v>Loss</v>
      </c>
      <c r="AO1413" s="44" t="str">
        <f t="shared" si="323"/>
        <v>Loss</v>
      </c>
      <c r="AP1413" s="44">
        <f t="shared" si="324"/>
        <v>201.5</v>
      </c>
      <c r="AQ1413" s="44">
        <f t="shared" si="325"/>
        <v>-50</v>
      </c>
      <c r="AR1413" s="44">
        <f t="shared" si="326"/>
        <v>-50</v>
      </c>
      <c r="AS1413" s="99" t="str">
        <f t="shared" si="327"/>
        <v>-</v>
      </c>
      <c r="AT1413" s="99" t="str">
        <f t="shared" si="328"/>
        <v>-</v>
      </c>
      <c r="AU1413" s="99" t="str">
        <f t="shared" si="329"/>
        <v>-</v>
      </c>
      <c r="AV1413" s="99" t="str">
        <f t="shared" si="330"/>
        <v>-</v>
      </c>
      <c r="AW1413" s="99" t="str">
        <f t="shared" si="331"/>
        <v>-</v>
      </c>
    </row>
    <row r="1414" spans="1:49" ht="15">
      <c r="A1414" s="56">
        <v>43625</v>
      </c>
      <c r="B1414" s="57" t="s">
        <v>334</v>
      </c>
      <c r="C1414" s="57" t="s">
        <v>874</v>
      </c>
      <c r="D1414" s="57" t="s">
        <v>3862</v>
      </c>
      <c r="E1414" s="57" t="s">
        <v>886</v>
      </c>
      <c r="F1414" s="57" t="s">
        <v>888</v>
      </c>
      <c r="G1414" s="57">
        <v>1</v>
      </c>
      <c r="H1414" s="57">
        <v>5</v>
      </c>
      <c r="I1414" s="57">
        <v>3.31</v>
      </c>
      <c r="J1414" s="57">
        <v>3.81</v>
      </c>
      <c r="K1414" s="57">
        <v>1.82</v>
      </c>
      <c r="L1414" s="57">
        <v>1.49</v>
      </c>
      <c r="M1414" s="57">
        <v>25</v>
      </c>
      <c r="N1414" s="57">
        <v>25</v>
      </c>
      <c r="O1414" s="57">
        <v>1</v>
      </c>
      <c r="P1414" s="57">
        <v>12</v>
      </c>
      <c r="Q1414" s="57">
        <v>11</v>
      </c>
      <c r="R1414" s="57">
        <v>0</v>
      </c>
      <c r="S1414" s="57">
        <v>100</v>
      </c>
      <c r="T1414" s="57">
        <v>0</v>
      </c>
      <c r="U1414" s="57">
        <v>12</v>
      </c>
      <c r="V1414" s="57">
        <v>28</v>
      </c>
      <c r="W1414" s="57">
        <v>60</v>
      </c>
      <c r="X1414" s="57">
        <v>20</v>
      </c>
      <c r="Y1414" s="57">
        <v>36</v>
      </c>
      <c r="Z1414" s="57">
        <v>44</v>
      </c>
      <c r="AA1414" s="57">
        <v>16.670000000000002</v>
      </c>
      <c r="AB1414" s="57">
        <v>9.09</v>
      </c>
      <c r="AC1414" s="57">
        <v>1</v>
      </c>
      <c r="AD1414" s="57">
        <v>8</v>
      </c>
      <c r="AE1414" s="57">
        <v>100</v>
      </c>
      <c r="AF1414" s="57">
        <v>37.5</v>
      </c>
      <c r="AI1414" s="45">
        <f t="shared" si="317"/>
        <v>4.4000000000000021</v>
      </c>
      <c r="AJ1414" s="46">
        <f t="shared" si="318"/>
        <v>15.599999999999998</v>
      </c>
      <c r="AK1414" s="63" t="str">
        <f t="shared" si="319"/>
        <v>N</v>
      </c>
      <c r="AL1414" s="63" t="str">
        <f t="shared" si="320"/>
        <v>N</v>
      </c>
      <c r="AM1414" s="44" t="str">
        <f t="shared" si="321"/>
        <v>Loss</v>
      </c>
      <c r="AN1414" s="44" t="str">
        <f t="shared" si="322"/>
        <v>Loss</v>
      </c>
      <c r="AO1414" s="44" t="str">
        <f t="shared" si="323"/>
        <v>Win</v>
      </c>
      <c r="AP1414" s="44">
        <f t="shared" si="324"/>
        <v>-50</v>
      </c>
      <c r="AQ1414" s="44">
        <f t="shared" si="325"/>
        <v>-50</v>
      </c>
      <c r="AR1414" s="44">
        <f t="shared" si="326"/>
        <v>41</v>
      </c>
      <c r="AS1414" s="99" t="str">
        <f t="shared" si="327"/>
        <v>-</v>
      </c>
      <c r="AT1414" s="99" t="str">
        <f t="shared" si="328"/>
        <v>-</v>
      </c>
      <c r="AU1414" s="99" t="str">
        <f t="shared" si="329"/>
        <v>-</v>
      </c>
      <c r="AV1414" s="99" t="str">
        <f t="shared" si="330"/>
        <v>+</v>
      </c>
      <c r="AW1414" s="99" t="str">
        <f t="shared" si="331"/>
        <v>+</v>
      </c>
    </row>
    <row r="1415" spans="1:49" ht="15">
      <c r="A1415" s="56">
        <v>43625</v>
      </c>
      <c r="B1415" s="57" t="s">
        <v>334</v>
      </c>
      <c r="C1415" s="57" t="s">
        <v>874</v>
      </c>
      <c r="D1415" s="57" t="s">
        <v>3863</v>
      </c>
      <c r="E1415" s="57" t="s">
        <v>883</v>
      </c>
      <c r="F1415" s="57" t="s">
        <v>885</v>
      </c>
      <c r="G1415" s="57">
        <v>3</v>
      </c>
      <c r="H1415" s="57">
        <v>3</v>
      </c>
      <c r="I1415" s="57">
        <v>2.34</v>
      </c>
      <c r="J1415" s="57">
        <v>3.29</v>
      </c>
      <c r="K1415" s="57">
        <v>2.66</v>
      </c>
      <c r="L1415" s="57">
        <v>-0.32</v>
      </c>
      <c r="M1415" s="57">
        <v>27</v>
      </c>
      <c r="N1415" s="57">
        <v>27</v>
      </c>
      <c r="O1415" s="57">
        <v>1</v>
      </c>
      <c r="P1415" s="57">
        <v>12</v>
      </c>
      <c r="Q1415" s="57">
        <v>12</v>
      </c>
      <c r="R1415" s="57">
        <v>0</v>
      </c>
      <c r="S1415" s="57">
        <v>0</v>
      </c>
      <c r="T1415" s="57">
        <v>100</v>
      </c>
      <c r="U1415" s="57">
        <v>29.63</v>
      </c>
      <c r="V1415" s="57">
        <v>33.33</v>
      </c>
      <c r="W1415" s="57">
        <v>37.04</v>
      </c>
      <c r="X1415" s="57">
        <v>25.93</v>
      </c>
      <c r="Y1415" s="57">
        <v>29.63</v>
      </c>
      <c r="Z1415" s="57">
        <v>44.44</v>
      </c>
      <c r="AA1415" s="57">
        <v>25</v>
      </c>
      <c r="AB1415" s="57">
        <v>8.33</v>
      </c>
      <c r="AC1415" s="57">
        <v>8</v>
      </c>
      <c r="AD1415" s="57">
        <v>13</v>
      </c>
      <c r="AE1415" s="57">
        <v>37.5</v>
      </c>
      <c r="AF1415" s="57">
        <v>46.15</v>
      </c>
      <c r="AI1415" s="45">
        <f t="shared" si="317"/>
        <v>-27.410000000000004</v>
      </c>
      <c r="AJ1415" s="46">
        <f t="shared" si="318"/>
        <v>27.410000000000004</v>
      </c>
      <c r="AK1415" s="63" t="str">
        <f t="shared" si="319"/>
        <v>N</v>
      </c>
      <c r="AL1415" s="63" t="str">
        <f t="shared" si="320"/>
        <v>N</v>
      </c>
      <c r="AM1415" s="44" t="str">
        <f t="shared" si="321"/>
        <v>Loss</v>
      </c>
      <c r="AN1415" s="44" t="str">
        <f t="shared" si="322"/>
        <v>Win</v>
      </c>
      <c r="AO1415" s="44" t="str">
        <f t="shared" si="323"/>
        <v>Loss</v>
      </c>
      <c r="AP1415" s="44">
        <f t="shared" si="324"/>
        <v>-50</v>
      </c>
      <c r="AQ1415" s="44">
        <f t="shared" si="325"/>
        <v>114.5</v>
      </c>
      <c r="AR1415" s="44">
        <f t="shared" si="326"/>
        <v>-50</v>
      </c>
      <c r="AS1415" s="99" t="str">
        <f t="shared" si="327"/>
        <v>+</v>
      </c>
      <c r="AT1415" s="99" t="str">
        <f t="shared" si="328"/>
        <v>-</v>
      </c>
      <c r="AU1415" s="99" t="str">
        <f t="shared" si="329"/>
        <v>+</v>
      </c>
      <c r="AV1415" s="99" t="str">
        <f t="shared" si="330"/>
        <v>+</v>
      </c>
      <c r="AW1415" s="99" t="str">
        <f t="shared" si="331"/>
        <v>-</v>
      </c>
    </row>
    <row r="1416" spans="1:49" ht="15">
      <c r="A1416" s="56">
        <v>43625</v>
      </c>
      <c r="B1416" s="57" t="s">
        <v>334</v>
      </c>
      <c r="C1416" s="57" t="s">
        <v>874</v>
      </c>
      <c r="D1416" s="57" t="s">
        <v>3864</v>
      </c>
      <c r="E1416" s="57" t="s">
        <v>880</v>
      </c>
      <c r="F1416" s="57" t="s">
        <v>882</v>
      </c>
      <c r="G1416" s="57">
        <v>5</v>
      </c>
      <c r="H1416" s="57">
        <v>3</v>
      </c>
      <c r="I1416" s="57">
        <v>1.58</v>
      </c>
      <c r="J1416" s="57">
        <v>4.1500000000000004</v>
      </c>
      <c r="K1416" s="57">
        <v>4.26</v>
      </c>
      <c r="L1416" s="57">
        <v>-2.68</v>
      </c>
      <c r="M1416" s="57">
        <v>24</v>
      </c>
      <c r="N1416" s="57">
        <v>27</v>
      </c>
      <c r="O1416" s="57">
        <v>1</v>
      </c>
      <c r="P1416" s="57">
        <v>12</v>
      </c>
      <c r="Q1416" s="57">
        <v>13</v>
      </c>
      <c r="R1416" s="57">
        <v>0</v>
      </c>
      <c r="S1416" s="57">
        <v>0</v>
      </c>
      <c r="T1416" s="57">
        <v>100</v>
      </c>
      <c r="U1416" s="57">
        <v>41.67</v>
      </c>
      <c r="V1416" s="57">
        <v>29.17</v>
      </c>
      <c r="W1416" s="57">
        <v>29.17</v>
      </c>
      <c r="X1416" s="57">
        <v>25.93</v>
      </c>
      <c r="Y1416" s="57">
        <v>18.52</v>
      </c>
      <c r="Z1416" s="57">
        <v>55.56</v>
      </c>
      <c r="AA1416" s="57">
        <v>50</v>
      </c>
      <c r="AB1416" s="57">
        <v>23.08</v>
      </c>
      <c r="AC1416" s="57">
        <v>13</v>
      </c>
      <c r="AD1416" s="57">
        <v>10</v>
      </c>
      <c r="AE1416" s="57">
        <v>46.15</v>
      </c>
      <c r="AF1416" s="57">
        <v>20</v>
      </c>
      <c r="AI1416" s="45">
        <f t="shared" si="317"/>
        <v>-20.508999999999993</v>
      </c>
      <c r="AJ1416" s="46">
        <f t="shared" si="318"/>
        <v>20.508999999999993</v>
      </c>
      <c r="AK1416" s="63" t="str">
        <f t="shared" si="319"/>
        <v>N</v>
      </c>
      <c r="AL1416" s="63" t="str">
        <f t="shared" si="320"/>
        <v>N</v>
      </c>
      <c r="AM1416" s="44" t="str">
        <f t="shared" si="321"/>
        <v>Win</v>
      </c>
      <c r="AN1416" s="44" t="str">
        <f t="shared" si="322"/>
        <v>Loss</v>
      </c>
      <c r="AO1416" s="44" t="str">
        <f t="shared" si="323"/>
        <v>Loss</v>
      </c>
      <c r="AP1416" s="44">
        <f t="shared" si="324"/>
        <v>29</v>
      </c>
      <c r="AQ1416" s="44">
        <f t="shared" si="325"/>
        <v>-50</v>
      </c>
      <c r="AR1416" s="44">
        <f t="shared" si="326"/>
        <v>-50</v>
      </c>
      <c r="AS1416" s="99" t="str">
        <f t="shared" si="327"/>
        <v>+</v>
      </c>
      <c r="AT1416" s="99" t="str">
        <f t="shared" si="328"/>
        <v>-</v>
      </c>
      <c r="AU1416" s="99" t="str">
        <f t="shared" si="329"/>
        <v>+</v>
      </c>
      <c r="AV1416" s="99" t="str">
        <f t="shared" si="330"/>
        <v>+</v>
      </c>
      <c r="AW1416" s="99" t="str">
        <f t="shared" si="331"/>
        <v>-</v>
      </c>
    </row>
    <row r="1417" spans="1:49" ht="15">
      <c r="A1417" s="56">
        <v>43625</v>
      </c>
      <c r="B1417" s="57" t="s">
        <v>334</v>
      </c>
      <c r="C1417" s="57" t="s">
        <v>874</v>
      </c>
      <c r="D1417" s="57" t="s">
        <v>3865</v>
      </c>
      <c r="E1417" s="57" t="s">
        <v>877</v>
      </c>
      <c r="F1417" s="57" t="s">
        <v>879</v>
      </c>
      <c r="G1417" s="57">
        <v>0</v>
      </c>
      <c r="H1417" s="57">
        <v>0</v>
      </c>
      <c r="I1417" s="57">
        <v>2.2999999999999998</v>
      </c>
      <c r="J1417" s="57">
        <v>3.85</v>
      </c>
      <c r="K1417" s="57">
        <v>2.42</v>
      </c>
      <c r="L1417" s="57">
        <v>-0.12</v>
      </c>
      <c r="M1417" s="57">
        <v>26</v>
      </c>
      <c r="N1417" s="57">
        <v>28</v>
      </c>
      <c r="O1417" s="57">
        <v>1</v>
      </c>
      <c r="P1417" s="57">
        <v>12</v>
      </c>
      <c r="Q1417" s="57">
        <v>14</v>
      </c>
      <c r="R1417" s="57">
        <v>0</v>
      </c>
      <c r="S1417" s="57">
        <v>0</v>
      </c>
      <c r="T1417" s="57">
        <v>100</v>
      </c>
      <c r="U1417" s="57">
        <v>30.77</v>
      </c>
      <c r="V1417" s="57">
        <v>30.77</v>
      </c>
      <c r="W1417" s="57">
        <v>38.46</v>
      </c>
      <c r="X1417" s="57">
        <v>42.86</v>
      </c>
      <c r="Y1417" s="57">
        <v>21.43</v>
      </c>
      <c r="Z1417" s="57">
        <v>35.71</v>
      </c>
      <c r="AA1417" s="57">
        <v>41.67</v>
      </c>
      <c r="AB1417" s="57">
        <v>42.86</v>
      </c>
      <c r="AC1417" s="57">
        <v>11</v>
      </c>
      <c r="AD1417" s="57">
        <v>17</v>
      </c>
      <c r="AE1417" s="57">
        <v>45.45</v>
      </c>
      <c r="AF1417" s="57">
        <v>52.94</v>
      </c>
      <c r="AI1417" s="45">
        <f t="shared" ref="AI1417:AI1480" si="332">(+R1417*$R$6)+(S1417*$S$6)-(T1417*$T$6)+(U1417*$U$6)+(V1417*$V$6)-(W1417*$W$6)-(X1417*$X$6)-(Y1417*$Y$6)+(Z1417*$Z$6)</f>
        <v>-32.033999999999999</v>
      </c>
      <c r="AJ1417" s="46">
        <f t="shared" ref="AJ1417:AJ1480" si="333">(-R1417*$R$6)+(S1417*$S$6)+(T1417*$T$6)-(U1417*$U$6)-(V1417*$V$6)+(W1417*$W$6)+(X1417*$X$6)+(Y1417*$Y$6)-(Z1417*$Z$6)</f>
        <v>32.033999999999999</v>
      </c>
      <c r="AK1417" s="63" t="str">
        <f t="shared" ref="AK1417:AK1480" si="334">IF($AK$6="Y",IF(AI1417&gt;=$AI$6,"Y",IF(AA1417&gt;=$AA$6,"Y","N")),IF(AI1417&gt;=$AI$6,"Y",IF(AA1417&gt;=$AA$6,"Y",IF(L1417&lt;0,IF(AE1417&gt;=$AE$6,"Y","N"),"N"))))</f>
        <v>N</v>
      </c>
      <c r="AL1417" s="63" t="str">
        <f t="shared" ref="AL1417:AL1480" si="335">IF($AL$6="Y",IF(AJ1417&gt;=$AJ$6,"Y",IF(AB1417&gt;=$AB$6,"Y","N")),IF(AJ1417&gt;=$AJ$6,"Y",IF(AB1417&gt;=$AB$6,"Y",IF(L1417&gt;0,IF(AF1417&gt;=$AF$6,"Y","N"),"N"))))</f>
        <v>N</v>
      </c>
      <c r="AM1417" s="44" t="str">
        <f t="shared" ref="AM1417:AM1480" si="336">IF(G1417&gt;H1417,"Win","Loss")</f>
        <v>Loss</v>
      </c>
      <c r="AN1417" s="44" t="str">
        <f t="shared" ref="AN1417:AN1480" si="337">IF(G1417=H1417,"Win","Loss")</f>
        <v>Win</v>
      </c>
      <c r="AO1417" s="44" t="str">
        <f t="shared" ref="AO1417:AO1480" si="338">IF(G1417&lt;H1417,"Win","Loss")</f>
        <v>Loss</v>
      </c>
      <c r="AP1417" s="44">
        <f t="shared" ref="AP1417:AP1480" si="339">IF(AM1417="Win",(I1417*$B$2)-$B$2,-$B$2)</f>
        <v>-50</v>
      </c>
      <c r="AQ1417" s="44">
        <f t="shared" ref="AQ1417:AQ1480" si="340">IF(AN1417="Win",(J1417*$B$2)-$B$2,-$B$2)</f>
        <v>142.5</v>
      </c>
      <c r="AR1417" s="44">
        <f t="shared" ref="AR1417:AR1480" si="341">IF(AO1417="Win",(K1417*$B$2)-$B$2,-$B$2)</f>
        <v>-50</v>
      </c>
      <c r="AS1417" s="99" t="str">
        <f t="shared" si="327"/>
        <v>+</v>
      </c>
      <c r="AT1417" s="99" t="str">
        <f t="shared" si="328"/>
        <v>-</v>
      </c>
      <c r="AU1417" s="99" t="str">
        <f t="shared" si="329"/>
        <v>-</v>
      </c>
      <c r="AV1417" s="99" t="str">
        <f t="shared" si="330"/>
        <v>-</v>
      </c>
      <c r="AW1417" s="99" t="str">
        <f t="shared" si="331"/>
        <v>-</v>
      </c>
    </row>
    <row r="1418" spans="1:49" ht="15">
      <c r="A1418" s="56">
        <v>43625</v>
      </c>
      <c r="B1418" s="57" t="s">
        <v>272</v>
      </c>
      <c r="C1418" s="57" t="s">
        <v>3866</v>
      </c>
      <c r="D1418" s="57" t="s">
        <v>3867</v>
      </c>
      <c r="E1418" s="57" t="s">
        <v>3868</v>
      </c>
      <c r="F1418" s="57" t="s">
        <v>3869</v>
      </c>
      <c r="G1418" s="57">
        <v>0</v>
      </c>
      <c r="H1418" s="57">
        <v>3</v>
      </c>
      <c r="I1418" s="57">
        <v>4.6399999999999997</v>
      </c>
      <c r="J1418" s="57">
        <v>5.28</v>
      </c>
      <c r="K1418" s="57">
        <v>1.45</v>
      </c>
      <c r="L1418" s="57">
        <v>3.19</v>
      </c>
      <c r="M1418" s="57">
        <v>12</v>
      </c>
      <c r="N1418" s="57">
        <v>8</v>
      </c>
      <c r="O1418" s="57">
        <v>1</v>
      </c>
      <c r="P1418" s="57">
        <v>5</v>
      </c>
      <c r="Q1418" s="57">
        <v>1</v>
      </c>
      <c r="R1418" s="57">
        <v>100</v>
      </c>
      <c r="S1418" s="57">
        <v>0</v>
      </c>
      <c r="T1418" s="57">
        <v>0</v>
      </c>
      <c r="U1418" s="57">
        <v>41.67</v>
      </c>
      <c r="V1418" s="57">
        <v>0</v>
      </c>
      <c r="W1418" s="57">
        <v>58.33</v>
      </c>
      <c r="X1418" s="57">
        <v>75</v>
      </c>
      <c r="Y1418" s="57">
        <v>0</v>
      </c>
      <c r="Z1418" s="57">
        <v>25</v>
      </c>
      <c r="AA1418" s="57">
        <v>60</v>
      </c>
      <c r="AB1418" s="57">
        <v>0</v>
      </c>
      <c r="AC1418" s="57">
        <v>6</v>
      </c>
      <c r="AD1418" s="57">
        <v>5</v>
      </c>
      <c r="AE1418" s="57">
        <v>33.33</v>
      </c>
      <c r="AF1418" s="57">
        <v>80</v>
      </c>
      <c r="AI1418" s="45">
        <f t="shared" si="332"/>
        <v>16.668000000000003</v>
      </c>
      <c r="AJ1418" s="46">
        <f t="shared" si="333"/>
        <v>-16.668000000000003</v>
      </c>
      <c r="AK1418" s="63" t="str">
        <f t="shared" si="334"/>
        <v>N</v>
      </c>
      <c r="AL1418" s="63" t="str">
        <f t="shared" si="335"/>
        <v>Y</v>
      </c>
      <c r="AM1418" s="44" t="str">
        <f t="shared" si="336"/>
        <v>Loss</v>
      </c>
      <c r="AN1418" s="44" t="str">
        <f t="shared" si="337"/>
        <v>Loss</v>
      </c>
      <c r="AO1418" s="44" t="str">
        <f t="shared" si="338"/>
        <v>Win</v>
      </c>
      <c r="AP1418" s="44">
        <f t="shared" si="339"/>
        <v>-50</v>
      </c>
      <c r="AQ1418" s="44">
        <f t="shared" si="340"/>
        <v>-50</v>
      </c>
      <c r="AR1418" s="44">
        <f t="shared" si="341"/>
        <v>22.5</v>
      </c>
      <c r="AS1418" s="99" t="str">
        <f t="shared" ref="AS1418:AS1481" si="342">IF(I1418&lt;K1418,"+","-")</f>
        <v>-</v>
      </c>
      <c r="AT1418" s="99" t="str">
        <f t="shared" ref="AT1418:AT1481" si="343">IF(O1418=0,"n/a",IF(R1418&gt;T1418,"+","-"))</f>
        <v>+</v>
      </c>
      <c r="AU1418" s="99" t="str">
        <f t="shared" ref="AU1418:AU1481" si="344">IF(U1418&gt;X1418,"+","-")</f>
        <v>-</v>
      </c>
      <c r="AV1418" s="99" t="str">
        <f t="shared" ref="AV1418:AV1481" si="345">IF(AA1418&gt;AB1418,"+","-")</f>
        <v>+</v>
      </c>
      <c r="AW1418" s="99" t="str">
        <f t="shared" ref="AW1418:AW1481" si="346">IF(AI1418&gt;0,"+","-")</f>
        <v>+</v>
      </c>
    </row>
    <row r="1419" spans="1:49" ht="15">
      <c r="A1419" s="56">
        <v>43625</v>
      </c>
      <c r="B1419" s="57" t="s">
        <v>420</v>
      </c>
      <c r="C1419" s="57" t="s">
        <v>1034</v>
      </c>
      <c r="D1419" s="57" t="s">
        <v>3870</v>
      </c>
      <c r="E1419" s="57" t="s">
        <v>1040</v>
      </c>
      <c r="F1419" s="57" t="s">
        <v>1278</v>
      </c>
      <c r="G1419" s="57">
        <v>1</v>
      </c>
      <c r="H1419" s="57">
        <v>1</v>
      </c>
      <c r="I1419" s="57">
        <v>4.57</v>
      </c>
      <c r="J1419" s="57">
        <v>4.03</v>
      </c>
      <c r="K1419" s="57">
        <v>1.57</v>
      </c>
      <c r="L1419" s="57">
        <v>3</v>
      </c>
      <c r="M1419" s="57">
        <v>30</v>
      </c>
      <c r="N1419" s="57">
        <v>37</v>
      </c>
      <c r="O1419" s="57">
        <v>0</v>
      </c>
      <c r="P1419" s="57">
        <v>16</v>
      </c>
      <c r="Q1419" s="57">
        <v>19</v>
      </c>
      <c r="R1419" s="57">
        <v>0</v>
      </c>
      <c r="S1419" s="57">
        <v>0</v>
      </c>
      <c r="T1419" s="57">
        <v>0</v>
      </c>
      <c r="U1419" s="57">
        <v>30</v>
      </c>
      <c r="V1419" s="57">
        <v>40</v>
      </c>
      <c r="W1419" s="57">
        <v>30</v>
      </c>
      <c r="X1419" s="57">
        <v>62.16</v>
      </c>
      <c r="Y1419" s="57">
        <v>21.62</v>
      </c>
      <c r="Z1419" s="57">
        <v>16.22</v>
      </c>
      <c r="AA1419" s="57">
        <v>31.25</v>
      </c>
      <c r="AB1419" s="57">
        <v>52.63</v>
      </c>
      <c r="AC1419" s="57">
        <v>16</v>
      </c>
      <c r="AD1419" s="57">
        <v>32</v>
      </c>
      <c r="AE1419" s="57">
        <v>50</v>
      </c>
      <c r="AF1419" s="57">
        <v>68.75</v>
      </c>
      <c r="AI1419" s="45">
        <f t="shared" si="332"/>
        <v>-7.3500000000000014</v>
      </c>
      <c r="AJ1419" s="46">
        <f t="shared" si="333"/>
        <v>7.3500000000000014</v>
      </c>
      <c r="AK1419" s="63" t="str">
        <f t="shared" si="334"/>
        <v>N</v>
      </c>
      <c r="AL1419" s="63" t="str">
        <f t="shared" si="335"/>
        <v>N</v>
      </c>
      <c r="AM1419" s="44" t="str">
        <f t="shared" si="336"/>
        <v>Loss</v>
      </c>
      <c r="AN1419" s="44" t="str">
        <f t="shared" si="337"/>
        <v>Win</v>
      </c>
      <c r="AO1419" s="44" t="str">
        <f t="shared" si="338"/>
        <v>Loss</v>
      </c>
      <c r="AP1419" s="44">
        <f t="shared" si="339"/>
        <v>-50</v>
      </c>
      <c r="AQ1419" s="44">
        <f t="shared" si="340"/>
        <v>151.5</v>
      </c>
      <c r="AR1419" s="44">
        <f t="shared" si="341"/>
        <v>-50</v>
      </c>
      <c r="AS1419" s="99" t="str">
        <f t="shared" si="342"/>
        <v>-</v>
      </c>
      <c r="AT1419" s="99" t="str">
        <f t="shared" si="343"/>
        <v>n/a</v>
      </c>
      <c r="AU1419" s="99" t="str">
        <f t="shared" si="344"/>
        <v>-</v>
      </c>
      <c r="AV1419" s="99" t="str">
        <f t="shared" si="345"/>
        <v>-</v>
      </c>
      <c r="AW1419" s="99" t="str">
        <f t="shared" si="346"/>
        <v>-</v>
      </c>
    </row>
    <row r="1420" spans="1:49" ht="15">
      <c r="A1420" s="56">
        <v>43625</v>
      </c>
      <c r="B1420" s="57" t="s">
        <v>420</v>
      </c>
      <c r="C1420" s="57" t="s">
        <v>927</v>
      </c>
      <c r="D1420" s="57" t="s">
        <v>3871</v>
      </c>
      <c r="E1420" s="57" t="s">
        <v>1216</v>
      </c>
      <c r="F1420" s="57" t="s">
        <v>1198</v>
      </c>
      <c r="G1420" s="57">
        <v>0</v>
      </c>
      <c r="H1420" s="57">
        <v>1</v>
      </c>
      <c r="I1420" s="57">
        <v>1.32</v>
      </c>
      <c r="J1420" s="57">
        <v>4.93</v>
      </c>
      <c r="K1420" s="57">
        <v>6.23</v>
      </c>
      <c r="L1420" s="57">
        <v>-4.91</v>
      </c>
      <c r="M1420" s="57">
        <v>35</v>
      </c>
      <c r="N1420" s="57">
        <v>35</v>
      </c>
      <c r="O1420" s="57">
        <v>0</v>
      </c>
      <c r="P1420" s="57">
        <v>17</v>
      </c>
      <c r="Q1420" s="57">
        <v>18</v>
      </c>
      <c r="R1420" s="57">
        <v>0</v>
      </c>
      <c r="S1420" s="57">
        <v>0</v>
      </c>
      <c r="T1420" s="57">
        <v>0</v>
      </c>
      <c r="U1420" s="57">
        <v>57.14</v>
      </c>
      <c r="V1420" s="57">
        <v>25.71</v>
      </c>
      <c r="W1420" s="57">
        <v>17.14</v>
      </c>
      <c r="X1420" s="57">
        <v>31.43</v>
      </c>
      <c r="Y1420" s="57">
        <v>31.43</v>
      </c>
      <c r="Z1420" s="57">
        <v>37.14</v>
      </c>
      <c r="AA1420" s="57">
        <v>76.47</v>
      </c>
      <c r="AB1420" s="57">
        <v>33.33</v>
      </c>
      <c r="AC1420" s="57">
        <v>26</v>
      </c>
      <c r="AD1420" s="57">
        <v>20</v>
      </c>
      <c r="AE1420" s="57">
        <v>65.38</v>
      </c>
      <c r="AF1420" s="57">
        <v>35</v>
      </c>
      <c r="AI1420" s="45">
        <f t="shared" si="332"/>
        <v>8.57</v>
      </c>
      <c r="AJ1420" s="46">
        <f t="shared" si="333"/>
        <v>-8.57</v>
      </c>
      <c r="AK1420" s="63" t="str">
        <f t="shared" si="334"/>
        <v>N</v>
      </c>
      <c r="AL1420" s="63" t="str">
        <f t="shared" si="335"/>
        <v>N</v>
      </c>
      <c r="AM1420" s="44" t="str">
        <f t="shared" si="336"/>
        <v>Loss</v>
      </c>
      <c r="AN1420" s="44" t="str">
        <f t="shared" si="337"/>
        <v>Loss</v>
      </c>
      <c r="AO1420" s="44" t="str">
        <f t="shared" si="338"/>
        <v>Win</v>
      </c>
      <c r="AP1420" s="44">
        <f t="shared" si="339"/>
        <v>-50</v>
      </c>
      <c r="AQ1420" s="44">
        <f t="shared" si="340"/>
        <v>-50</v>
      </c>
      <c r="AR1420" s="44">
        <f t="shared" si="341"/>
        <v>261.5</v>
      </c>
      <c r="AS1420" s="99" t="str">
        <f t="shared" si="342"/>
        <v>+</v>
      </c>
      <c r="AT1420" s="99" t="str">
        <f t="shared" si="343"/>
        <v>n/a</v>
      </c>
      <c r="AU1420" s="99" t="str">
        <f t="shared" si="344"/>
        <v>+</v>
      </c>
      <c r="AV1420" s="99" t="str">
        <f t="shared" si="345"/>
        <v>+</v>
      </c>
      <c r="AW1420" s="99" t="str">
        <f t="shared" si="346"/>
        <v>+</v>
      </c>
    </row>
    <row r="1421" spans="1:49" ht="15">
      <c r="A1421" s="56">
        <v>43625</v>
      </c>
      <c r="B1421" s="57" t="s">
        <v>420</v>
      </c>
      <c r="C1421" s="57" t="s">
        <v>931</v>
      </c>
      <c r="D1421" s="57" t="s">
        <v>3872</v>
      </c>
      <c r="E1421" s="57" t="s">
        <v>2920</v>
      </c>
      <c r="F1421" s="57" t="s">
        <v>939</v>
      </c>
      <c r="G1421" s="57">
        <v>4</v>
      </c>
      <c r="H1421" s="57">
        <v>2</v>
      </c>
      <c r="I1421" s="57">
        <v>3.28</v>
      </c>
      <c r="J1421" s="57">
        <v>3.7</v>
      </c>
      <c r="K1421" s="57">
        <v>1.85</v>
      </c>
      <c r="L1421" s="57">
        <v>1.43</v>
      </c>
      <c r="M1421" s="57">
        <v>28</v>
      </c>
      <c r="N1421" s="57">
        <v>28</v>
      </c>
      <c r="O1421" s="57">
        <v>2</v>
      </c>
      <c r="P1421" s="57">
        <v>13</v>
      </c>
      <c r="Q1421" s="57">
        <v>14</v>
      </c>
      <c r="R1421" s="57">
        <v>50</v>
      </c>
      <c r="S1421" s="57">
        <v>0</v>
      </c>
      <c r="T1421" s="57">
        <v>50</v>
      </c>
      <c r="U1421" s="57">
        <v>28.57</v>
      </c>
      <c r="V1421" s="57">
        <v>25</v>
      </c>
      <c r="W1421" s="57">
        <v>46.43</v>
      </c>
      <c r="X1421" s="57">
        <v>32.14</v>
      </c>
      <c r="Y1421" s="57">
        <v>35.71</v>
      </c>
      <c r="Z1421" s="57">
        <v>32.14</v>
      </c>
      <c r="AA1421" s="57">
        <v>30.77</v>
      </c>
      <c r="AB1421" s="57">
        <v>42.86</v>
      </c>
      <c r="AC1421" s="57">
        <v>11</v>
      </c>
      <c r="AD1421" s="57">
        <v>9</v>
      </c>
      <c r="AE1421" s="57">
        <v>36.36</v>
      </c>
      <c r="AF1421" s="57">
        <v>66.67</v>
      </c>
      <c r="AI1421" s="45">
        <f t="shared" si="332"/>
        <v>-4.6429999999999989</v>
      </c>
      <c r="AJ1421" s="46">
        <f t="shared" si="333"/>
        <v>4.6429999999999989</v>
      </c>
      <c r="AK1421" s="63" t="str">
        <f t="shared" si="334"/>
        <v>N</v>
      </c>
      <c r="AL1421" s="63" t="str">
        <f t="shared" si="335"/>
        <v>N</v>
      </c>
      <c r="AM1421" s="44" t="str">
        <f t="shared" si="336"/>
        <v>Win</v>
      </c>
      <c r="AN1421" s="44" t="str">
        <f t="shared" si="337"/>
        <v>Loss</v>
      </c>
      <c r="AO1421" s="44" t="str">
        <f t="shared" si="338"/>
        <v>Loss</v>
      </c>
      <c r="AP1421" s="44">
        <f t="shared" si="339"/>
        <v>114</v>
      </c>
      <c r="AQ1421" s="44">
        <f t="shared" si="340"/>
        <v>-50</v>
      </c>
      <c r="AR1421" s="44">
        <f t="shared" si="341"/>
        <v>-50</v>
      </c>
      <c r="AS1421" s="99" t="str">
        <f t="shared" si="342"/>
        <v>-</v>
      </c>
      <c r="AT1421" s="99" t="str">
        <f t="shared" si="343"/>
        <v>-</v>
      </c>
      <c r="AU1421" s="99" t="str">
        <f t="shared" si="344"/>
        <v>-</v>
      </c>
      <c r="AV1421" s="99" t="str">
        <f t="shared" si="345"/>
        <v>-</v>
      </c>
      <c r="AW1421" s="99" t="str">
        <f t="shared" si="346"/>
        <v>-</v>
      </c>
    </row>
    <row r="1422" spans="1:49" ht="15">
      <c r="A1422" s="56">
        <v>43625</v>
      </c>
      <c r="B1422" s="57" t="s">
        <v>420</v>
      </c>
      <c r="C1422" s="57" t="s">
        <v>790</v>
      </c>
      <c r="D1422" s="57" t="s">
        <v>3873</v>
      </c>
      <c r="E1422" s="57" t="s">
        <v>814</v>
      </c>
      <c r="F1422" s="57" t="s">
        <v>948</v>
      </c>
      <c r="G1422" s="57">
        <v>3</v>
      </c>
      <c r="H1422" s="57">
        <v>2</v>
      </c>
      <c r="I1422" s="57">
        <v>7.43</v>
      </c>
      <c r="J1422" s="57">
        <v>5.63</v>
      </c>
      <c r="K1422" s="57">
        <v>1.26</v>
      </c>
      <c r="L1422" s="57">
        <v>6.17</v>
      </c>
      <c r="M1422" s="57">
        <v>10</v>
      </c>
      <c r="N1422" s="57">
        <v>14</v>
      </c>
      <c r="O1422" s="57">
        <v>0</v>
      </c>
      <c r="P1422" s="57">
        <v>6</v>
      </c>
      <c r="Q1422" s="57">
        <v>7</v>
      </c>
      <c r="R1422" s="57">
        <v>0</v>
      </c>
      <c r="S1422" s="57">
        <v>0</v>
      </c>
      <c r="T1422" s="57">
        <v>0</v>
      </c>
      <c r="U1422" s="57">
        <v>30</v>
      </c>
      <c r="V1422" s="57">
        <v>0</v>
      </c>
      <c r="W1422" s="57">
        <v>70</v>
      </c>
      <c r="X1422" s="57">
        <v>71.430000000000007</v>
      </c>
      <c r="Y1422" s="57">
        <v>7.14</v>
      </c>
      <c r="Z1422" s="57">
        <v>21.43</v>
      </c>
      <c r="AA1422" s="57">
        <v>33.33</v>
      </c>
      <c r="AB1422" s="57">
        <v>57.14</v>
      </c>
      <c r="AC1422" s="57">
        <v>3</v>
      </c>
      <c r="AD1422" s="57">
        <v>12</v>
      </c>
      <c r="AE1422" s="57">
        <v>33.33</v>
      </c>
      <c r="AF1422" s="57">
        <v>83.33</v>
      </c>
      <c r="AI1422" s="45">
        <f t="shared" si="332"/>
        <v>-18.713999999999999</v>
      </c>
      <c r="AJ1422" s="46">
        <f t="shared" si="333"/>
        <v>18.713999999999999</v>
      </c>
      <c r="AK1422" s="63" t="str">
        <f t="shared" si="334"/>
        <v>N</v>
      </c>
      <c r="AL1422" s="63" t="str">
        <f t="shared" si="335"/>
        <v>Y</v>
      </c>
      <c r="AM1422" s="44" t="str">
        <f t="shared" si="336"/>
        <v>Win</v>
      </c>
      <c r="AN1422" s="44" t="str">
        <f t="shared" si="337"/>
        <v>Loss</v>
      </c>
      <c r="AO1422" s="44" t="str">
        <f t="shared" si="338"/>
        <v>Loss</v>
      </c>
      <c r="AP1422" s="44">
        <f t="shared" si="339"/>
        <v>321.5</v>
      </c>
      <c r="AQ1422" s="44">
        <f t="shared" si="340"/>
        <v>-50</v>
      </c>
      <c r="AR1422" s="44">
        <f t="shared" si="341"/>
        <v>-50</v>
      </c>
      <c r="AS1422" s="99" t="str">
        <f t="shared" si="342"/>
        <v>-</v>
      </c>
      <c r="AT1422" s="99" t="str">
        <f t="shared" si="343"/>
        <v>n/a</v>
      </c>
      <c r="AU1422" s="99" t="str">
        <f t="shared" si="344"/>
        <v>-</v>
      </c>
      <c r="AV1422" s="99" t="str">
        <f t="shared" si="345"/>
        <v>-</v>
      </c>
      <c r="AW1422" s="99" t="str">
        <f t="shared" si="346"/>
        <v>-</v>
      </c>
    </row>
    <row r="1423" spans="1:49" ht="15">
      <c r="A1423" s="56">
        <v>43625</v>
      </c>
      <c r="B1423" s="57" t="s">
        <v>1306</v>
      </c>
      <c r="C1423" s="57" t="s">
        <v>684</v>
      </c>
      <c r="D1423" s="57" t="s">
        <v>3874</v>
      </c>
      <c r="E1423" s="57" t="s">
        <v>3875</v>
      </c>
      <c r="F1423" s="57" t="s">
        <v>3496</v>
      </c>
      <c r="G1423" s="57">
        <v>3</v>
      </c>
      <c r="H1423" s="57">
        <v>0</v>
      </c>
      <c r="I1423" s="57">
        <v>2.2999999999999998</v>
      </c>
      <c r="J1423" s="57">
        <v>3.01</v>
      </c>
      <c r="K1423" s="57">
        <v>2.9</v>
      </c>
      <c r="L1423" s="57">
        <v>-0.6</v>
      </c>
      <c r="M1423" s="57">
        <v>1</v>
      </c>
      <c r="N1423" s="57">
        <v>15</v>
      </c>
      <c r="O1423" s="57">
        <v>0</v>
      </c>
      <c r="P1423" s="57">
        <v>1</v>
      </c>
      <c r="Q1423" s="57">
        <v>11</v>
      </c>
      <c r="R1423" s="57">
        <v>0</v>
      </c>
      <c r="S1423" s="57">
        <v>0</v>
      </c>
      <c r="T1423" s="57">
        <v>0</v>
      </c>
      <c r="U1423" s="57">
        <v>0</v>
      </c>
      <c r="V1423" s="57">
        <v>0</v>
      </c>
      <c r="W1423" s="57">
        <v>100</v>
      </c>
      <c r="X1423" s="57">
        <v>13.33</v>
      </c>
      <c r="Y1423" s="57">
        <v>13.33</v>
      </c>
      <c r="Z1423" s="57">
        <v>73.33</v>
      </c>
      <c r="AA1423" s="57">
        <v>0</v>
      </c>
      <c r="AB1423" s="57">
        <v>9.09</v>
      </c>
      <c r="AC1423" s="57">
        <v>0</v>
      </c>
      <c r="AD1423" s="57">
        <v>4</v>
      </c>
      <c r="AE1423" s="57">
        <v>0</v>
      </c>
      <c r="AF1423" s="57">
        <v>25</v>
      </c>
      <c r="AI1423" s="45">
        <f t="shared" si="332"/>
        <v>-9.333000000000002</v>
      </c>
      <c r="AJ1423" s="46">
        <f t="shared" si="333"/>
        <v>9.333000000000002</v>
      </c>
      <c r="AK1423" s="63" t="str">
        <f t="shared" si="334"/>
        <v>N</v>
      </c>
      <c r="AL1423" s="63" t="str">
        <f t="shared" si="335"/>
        <v>N</v>
      </c>
      <c r="AM1423" s="44" t="str">
        <f t="shared" si="336"/>
        <v>Win</v>
      </c>
      <c r="AN1423" s="44" t="str">
        <f t="shared" si="337"/>
        <v>Loss</v>
      </c>
      <c r="AO1423" s="44" t="str">
        <f t="shared" si="338"/>
        <v>Loss</v>
      </c>
      <c r="AP1423" s="44">
        <f t="shared" si="339"/>
        <v>64.999999999999986</v>
      </c>
      <c r="AQ1423" s="44">
        <f t="shared" si="340"/>
        <v>-50</v>
      </c>
      <c r="AR1423" s="44">
        <f t="shared" si="341"/>
        <v>-50</v>
      </c>
      <c r="AS1423" s="99" t="str">
        <f t="shared" si="342"/>
        <v>+</v>
      </c>
      <c r="AT1423" s="99" t="str">
        <f t="shared" si="343"/>
        <v>n/a</v>
      </c>
      <c r="AU1423" s="99" t="str">
        <f t="shared" si="344"/>
        <v>-</v>
      </c>
      <c r="AV1423" s="99" t="str">
        <f t="shared" si="345"/>
        <v>-</v>
      </c>
      <c r="AW1423" s="99" t="str">
        <f t="shared" si="346"/>
        <v>-</v>
      </c>
    </row>
    <row r="1424" spans="1:49" ht="15">
      <c r="A1424" s="56">
        <v>43625</v>
      </c>
      <c r="B1424" s="57" t="s">
        <v>395</v>
      </c>
      <c r="C1424" s="57" t="s">
        <v>3075</v>
      </c>
      <c r="D1424" s="57" t="s">
        <v>3876</v>
      </c>
      <c r="E1424" s="57" t="s">
        <v>1203</v>
      </c>
      <c r="F1424" s="57" t="s">
        <v>3178</v>
      </c>
      <c r="G1424" s="57">
        <v>0</v>
      </c>
      <c r="H1424" s="57">
        <v>1</v>
      </c>
      <c r="I1424" s="57">
        <v>3.81</v>
      </c>
      <c r="J1424" s="57">
        <v>3.59</v>
      </c>
      <c r="K1424" s="57">
        <v>2.0099999999999998</v>
      </c>
      <c r="L1424" s="57">
        <v>1.8</v>
      </c>
      <c r="M1424" s="57">
        <v>7</v>
      </c>
      <c r="N1424" s="57">
        <v>7</v>
      </c>
      <c r="O1424" s="57">
        <v>0</v>
      </c>
      <c r="P1424" s="57">
        <v>3</v>
      </c>
      <c r="Q1424" s="57">
        <v>4</v>
      </c>
      <c r="R1424" s="57">
        <v>0</v>
      </c>
      <c r="S1424" s="57">
        <v>0</v>
      </c>
      <c r="T1424" s="57">
        <v>0</v>
      </c>
      <c r="U1424" s="57">
        <v>57.14</v>
      </c>
      <c r="V1424" s="57">
        <v>14.29</v>
      </c>
      <c r="W1424" s="57">
        <v>28.57</v>
      </c>
      <c r="X1424" s="57">
        <v>57.14</v>
      </c>
      <c r="Y1424" s="57">
        <v>14.29</v>
      </c>
      <c r="Z1424" s="57">
        <v>28.57</v>
      </c>
      <c r="AA1424" s="57">
        <v>66.67</v>
      </c>
      <c r="AB1424" s="57">
        <v>50</v>
      </c>
      <c r="AC1424" s="57">
        <v>4</v>
      </c>
      <c r="AD1424" s="57">
        <v>5</v>
      </c>
      <c r="AE1424" s="57">
        <v>75</v>
      </c>
      <c r="AF1424" s="57">
        <v>60</v>
      </c>
      <c r="AI1424" s="45">
        <f t="shared" si="332"/>
        <v>0</v>
      </c>
      <c r="AJ1424" s="46">
        <f t="shared" si="333"/>
        <v>0</v>
      </c>
      <c r="AK1424" s="63" t="str">
        <f t="shared" si="334"/>
        <v>N</v>
      </c>
      <c r="AL1424" s="63" t="str">
        <f t="shared" si="335"/>
        <v>N</v>
      </c>
      <c r="AM1424" s="44" t="str">
        <f t="shared" si="336"/>
        <v>Loss</v>
      </c>
      <c r="AN1424" s="44" t="str">
        <f t="shared" si="337"/>
        <v>Loss</v>
      </c>
      <c r="AO1424" s="44" t="str">
        <f t="shared" si="338"/>
        <v>Win</v>
      </c>
      <c r="AP1424" s="44">
        <f t="shared" si="339"/>
        <v>-50</v>
      </c>
      <c r="AQ1424" s="44">
        <f t="shared" si="340"/>
        <v>-50</v>
      </c>
      <c r="AR1424" s="44">
        <f t="shared" si="341"/>
        <v>50.499999999999986</v>
      </c>
      <c r="AS1424" s="99" t="str">
        <f t="shared" si="342"/>
        <v>-</v>
      </c>
      <c r="AT1424" s="99" t="str">
        <f t="shared" si="343"/>
        <v>n/a</v>
      </c>
      <c r="AU1424" s="99" t="str">
        <f t="shared" si="344"/>
        <v>-</v>
      </c>
      <c r="AV1424" s="99" t="str">
        <f t="shared" si="345"/>
        <v>+</v>
      </c>
      <c r="AW1424" s="99" t="str">
        <f t="shared" si="346"/>
        <v>-</v>
      </c>
    </row>
    <row r="1425" spans="1:49" ht="15">
      <c r="A1425" s="56">
        <v>43625</v>
      </c>
      <c r="B1425" s="57" t="s">
        <v>439</v>
      </c>
      <c r="C1425" s="57" t="s">
        <v>1254</v>
      </c>
      <c r="D1425" s="57" t="s">
        <v>3877</v>
      </c>
      <c r="E1425" s="57" t="s">
        <v>3878</v>
      </c>
      <c r="F1425" s="57" t="s">
        <v>2259</v>
      </c>
      <c r="G1425" s="57">
        <v>5</v>
      </c>
      <c r="H1425" s="57">
        <v>4</v>
      </c>
      <c r="I1425" s="57">
        <v>2.2599999999999998</v>
      </c>
      <c r="J1425" s="57">
        <v>3.33</v>
      </c>
      <c r="K1425" s="57">
        <v>2.64</v>
      </c>
      <c r="L1425" s="57">
        <v>-0.38</v>
      </c>
      <c r="M1425" s="57">
        <v>4</v>
      </c>
      <c r="N1425" s="57">
        <v>10</v>
      </c>
      <c r="O1425" s="57">
        <v>0</v>
      </c>
      <c r="P1425" s="57">
        <v>3</v>
      </c>
      <c r="Q1425" s="57">
        <v>5</v>
      </c>
      <c r="R1425" s="57">
        <v>0</v>
      </c>
      <c r="S1425" s="57">
        <v>0</v>
      </c>
      <c r="T1425" s="57">
        <v>0</v>
      </c>
      <c r="U1425" s="57">
        <v>50</v>
      </c>
      <c r="V1425" s="57">
        <v>0</v>
      </c>
      <c r="W1425" s="57">
        <v>50</v>
      </c>
      <c r="X1425" s="57">
        <v>40</v>
      </c>
      <c r="Y1425" s="57">
        <v>30</v>
      </c>
      <c r="Z1425" s="57">
        <v>30</v>
      </c>
      <c r="AA1425" s="57">
        <v>66.67</v>
      </c>
      <c r="AB1425" s="57">
        <v>60</v>
      </c>
      <c r="AC1425" s="57">
        <v>1</v>
      </c>
      <c r="AD1425" s="57">
        <v>2</v>
      </c>
      <c r="AE1425" s="57">
        <v>100</v>
      </c>
      <c r="AF1425" s="57">
        <v>50</v>
      </c>
      <c r="AI1425" s="45">
        <f t="shared" si="332"/>
        <v>-5</v>
      </c>
      <c r="AJ1425" s="46">
        <f t="shared" si="333"/>
        <v>5</v>
      </c>
      <c r="AK1425" s="63" t="str">
        <f t="shared" si="334"/>
        <v>Y</v>
      </c>
      <c r="AL1425" s="63" t="str">
        <f t="shared" si="335"/>
        <v>N</v>
      </c>
      <c r="AM1425" s="44" t="str">
        <f t="shared" si="336"/>
        <v>Win</v>
      </c>
      <c r="AN1425" s="44" t="str">
        <f t="shared" si="337"/>
        <v>Loss</v>
      </c>
      <c r="AO1425" s="44" t="str">
        <f t="shared" si="338"/>
        <v>Loss</v>
      </c>
      <c r="AP1425" s="44">
        <f t="shared" si="339"/>
        <v>62.999999999999986</v>
      </c>
      <c r="AQ1425" s="44">
        <f t="shared" si="340"/>
        <v>-50</v>
      </c>
      <c r="AR1425" s="44">
        <f t="shared" si="341"/>
        <v>-50</v>
      </c>
      <c r="AS1425" s="99" t="str">
        <f t="shared" si="342"/>
        <v>+</v>
      </c>
      <c r="AT1425" s="99" t="str">
        <f t="shared" si="343"/>
        <v>n/a</v>
      </c>
      <c r="AU1425" s="99" t="str">
        <f t="shared" si="344"/>
        <v>+</v>
      </c>
      <c r="AV1425" s="99" t="str">
        <f t="shared" si="345"/>
        <v>+</v>
      </c>
      <c r="AW1425" s="99" t="str">
        <f t="shared" si="346"/>
        <v>-</v>
      </c>
    </row>
    <row r="1426" spans="1:49" ht="15">
      <c r="A1426" s="56">
        <v>43625</v>
      </c>
      <c r="B1426" s="57" t="s">
        <v>272</v>
      </c>
      <c r="C1426" s="57" t="s">
        <v>1358</v>
      </c>
      <c r="D1426" s="57" t="s">
        <v>3879</v>
      </c>
      <c r="E1426" s="57" t="s">
        <v>2741</v>
      </c>
      <c r="F1426" s="57" t="s">
        <v>2267</v>
      </c>
      <c r="G1426" s="57">
        <v>2</v>
      </c>
      <c r="H1426" s="57">
        <v>3</v>
      </c>
      <c r="I1426" s="57">
        <v>10.81</v>
      </c>
      <c r="J1426" s="57">
        <v>7.42</v>
      </c>
      <c r="K1426" s="57">
        <v>1.1399999999999999</v>
      </c>
      <c r="L1426" s="57">
        <v>9.67</v>
      </c>
      <c r="M1426" s="57">
        <v>28</v>
      </c>
      <c r="N1426" s="57">
        <v>37</v>
      </c>
      <c r="O1426" s="57">
        <v>0</v>
      </c>
      <c r="P1426" s="57">
        <v>15</v>
      </c>
      <c r="Q1426" s="57">
        <v>17</v>
      </c>
      <c r="R1426" s="57">
        <v>0</v>
      </c>
      <c r="S1426" s="57">
        <v>0</v>
      </c>
      <c r="T1426" s="57">
        <v>0</v>
      </c>
      <c r="U1426" s="57">
        <v>17.86</v>
      </c>
      <c r="V1426" s="57">
        <v>25</v>
      </c>
      <c r="W1426" s="57">
        <v>57.14</v>
      </c>
      <c r="X1426" s="57">
        <v>70.27</v>
      </c>
      <c r="Y1426" s="57">
        <v>18.920000000000002</v>
      </c>
      <c r="Z1426" s="57">
        <v>10.81</v>
      </c>
      <c r="AA1426" s="57">
        <v>13.33</v>
      </c>
      <c r="AB1426" s="57">
        <v>58.82</v>
      </c>
      <c r="AC1426" s="57">
        <v>7</v>
      </c>
      <c r="AD1426" s="57">
        <v>34</v>
      </c>
      <c r="AE1426" s="57">
        <v>28.57</v>
      </c>
      <c r="AF1426" s="57">
        <v>76.47</v>
      </c>
      <c r="AI1426" s="45">
        <f t="shared" si="332"/>
        <v>-19.14</v>
      </c>
      <c r="AJ1426" s="46">
        <f t="shared" si="333"/>
        <v>19.14</v>
      </c>
      <c r="AK1426" s="63" t="str">
        <f t="shared" si="334"/>
        <v>N</v>
      </c>
      <c r="AL1426" s="63" t="str">
        <f t="shared" si="335"/>
        <v>N</v>
      </c>
      <c r="AM1426" s="44" t="str">
        <f t="shared" si="336"/>
        <v>Loss</v>
      </c>
      <c r="AN1426" s="44" t="str">
        <f t="shared" si="337"/>
        <v>Loss</v>
      </c>
      <c r="AO1426" s="44" t="str">
        <f t="shared" si="338"/>
        <v>Win</v>
      </c>
      <c r="AP1426" s="44">
        <f t="shared" si="339"/>
        <v>-50</v>
      </c>
      <c r="AQ1426" s="44">
        <f t="shared" si="340"/>
        <v>-50</v>
      </c>
      <c r="AR1426" s="44">
        <f t="shared" si="341"/>
        <v>6.9999999999999929</v>
      </c>
      <c r="AS1426" s="99" t="str">
        <f t="shared" si="342"/>
        <v>-</v>
      </c>
      <c r="AT1426" s="99" t="str">
        <f t="shared" si="343"/>
        <v>n/a</v>
      </c>
      <c r="AU1426" s="99" t="str">
        <f t="shared" si="344"/>
        <v>-</v>
      </c>
      <c r="AV1426" s="99" t="str">
        <f t="shared" si="345"/>
        <v>-</v>
      </c>
      <c r="AW1426" s="99" t="str">
        <f t="shared" si="346"/>
        <v>-</v>
      </c>
    </row>
    <row r="1427" spans="1:49" ht="15">
      <c r="A1427" s="56">
        <v>43625</v>
      </c>
      <c r="B1427" s="57" t="s">
        <v>272</v>
      </c>
      <c r="C1427" s="57" t="s">
        <v>373</v>
      </c>
      <c r="D1427" s="57" t="s">
        <v>3880</v>
      </c>
      <c r="E1427" s="57" t="s">
        <v>1013</v>
      </c>
      <c r="F1427" s="57" t="s">
        <v>1015</v>
      </c>
      <c r="G1427" s="57">
        <v>0</v>
      </c>
      <c r="H1427" s="57">
        <v>1</v>
      </c>
      <c r="I1427" s="57">
        <v>2.76</v>
      </c>
      <c r="J1427" s="57">
        <v>3.98</v>
      </c>
      <c r="K1427" s="57">
        <v>2.06</v>
      </c>
      <c r="L1427" s="57">
        <v>0.7</v>
      </c>
      <c r="M1427" s="57">
        <v>34</v>
      </c>
      <c r="N1427" s="57">
        <v>32</v>
      </c>
      <c r="O1427" s="57">
        <v>2</v>
      </c>
      <c r="P1427" s="57">
        <v>17</v>
      </c>
      <c r="Q1427" s="57">
        <v>16</v>
      </c>
      <c r="R1427" s="57">
        <v>100</v>
      </c>
      <c r="S1427" s="57">
        <v>0</v>
      </c>
      <c r="T1427" s="57">
        <v>0</v>
      </c>
      <c r="U1427" s="57">
        <v>26.47</v>
      </c>
      <c r="V1427" s="57">
        <v>14.71</v>
      </c>
      <c r="W1427" s="57">
        <v>58.82</v>
      </c>
      <c r="X1427" s="57">
        <v>40.630000000000003</v>
      </c>
      <c r="Y1427" s="57">
        <v>21.88</v>
      </c>
      <c r="Z1427" s="57">
        <v>37.5</v>
      </c>
      <c r="AA1427" s="57">
        <v>35.29</v>
      </c>
      <c r="AB1427" s="57">
        <v>31.25</v>
      </c>
      <c r="AC1427" s="57">
        <v>13</v>
      </c>
      <c r="AD1427" s="57">
        <v>18</v>
      </c>
      <c r="AE1427" s="57">
        <v>38.46</v>
      </c>
      <c r="AF1427" s="57">
        <v>61.11</v>
      </c>
      <c r="AI1427" s="45">
        <f t="shared" si="332"/>
        <v>22.186999999999998</v>
      </c>
      <c r="AJ1427" s="46">
        <f t="shared" si="333"/>
        <v>-22.186999999999998</v>
      </c>
      <c r="AK1427" s="63" t="str">
        <f t="shared" si="334"/>
        <v>N</v>
      </c>
      <c r="AL1427" s="63" t="str">
        <f t="shared" si="335"/>
        <v>N</v>
      </c>
      <c r="AM1427" s="44" t="str">
        <f t="shared" si="336"/>
        <v>Loss</v>
      </c>
      <c r="AN1427" s="44" t="str">
        <f t="shared" si="337"/>
        <v>Loss</v>
      </c>
      <c r="AO1427" s="44" t="str">
        <f t="shared" si="338"/>
        <v>Win</v>
      </c>
      <c r="AP1427" s="44">
        <f t="shared" si="339"/>
        <v>-50</v>
      </c>
      <c r="AQ1427" s="44">
        <f t="shared" si="340"/>
        <v>-50</v>
      </c>
      <c r="AR1427" s="44">
        <f t="shared" si="341"/>
        <v>53</v>
      </c>
      <c r="AS1427" s="99" t="str">
        <f t="shared" si="342"/>
        <v>-</v>
      </c>
      <c r="AT1427" s="99" t="str">
        <f t="shared" si="343"/>
        <v>+</v>
      </c>
      <c r="AU1427" s="99" t="str">
        <f t="shared" si="344"/>
        <v>-</v>
      </c>
      <c r="AV1427" s="99" t="str">
        <f t="shared" si="345"/>
        <v>+</v>
      </c>
      <c r="AW1427" s="99" t="str">
        <f t="shared" si="346"/>
        <v>+</v>
      </c>
    </row>
    <row r="1428" spans="1:49" ht="15">
      <c r="A1428" s="56">
        <v>43625</v>
      </c>
      <c r="B1428" s="57" t="s">
        <v>420</v>
      </c>
      <c r="C1428" s="57" t="s">
        <v>1034</v>
      </c>
      <c r="D1428" s="57" t="s">
        <v>3881</v>
      </c>
      <c r="E1428" s="57" t="s">
        <v>1184</v>
      </c>
      <c r="F1428" s="57" t="s">
        <v>1369</v>
      </c>
      <c r="G1428" s="57">
        <v>1</v>
      </c>
      <c r="H1428" s="57">
        <v>3</v>
      </c>
      <c r="I1428" s="57">
        <v>3.03</v>
      </c>
      <c r="J1428" s="57">
        <v>3.59</v>
      </c>
      <c r="K1428" s="57">
        <v>2.08</v>
      </c>
      <c r="L1428" s="57">
        <v>0.95</v>
      </c>
      <c r="M1428" s="57">
        <v>32</v>
      </c>
      <c r="N1428" s="57">
        <v>52</v>
      </c>
      <c r="O1428" s="57">
        <v>0</v>
      </c>
      <c r="P1428" s="57">
        <v>18</v>
      </c>
      <c r="Q1428" s="57">
        <v>26</v>
      </c>
      <c r="R1428" s="57">
        <v>0</v>
      </c>
      <c r="S1428" s="57">
        <v>0</v>
      </c>
      <c r="T1428" s="57">
        <v>0</v>
      </c>
      <c r="U1428" s="57">
        <v>62.5</v>
      </c>
      <c r="V1428" s="57">
        <v>9.3800000000000008</v>
      </c>
      <c r="W1428" s="57">
        <v>28.13</v>
      </c>
      <c r="X1428" s="57">
        <v>48.08</v>
      </c>
      <c r="Y1428" s="57">
        <v>19.23</v>
      </c>
      <c r="Z1428" s="57">
        <v>32.69</v>
      </c>
      <c r="AA1428" s="57">
        <v>55.56</v>
      </c>
      <c r="AB1428" s="57">
        <v>38.46</v>
      </c>
      <c r="AC1428" s="57">
        <v>20</v>
      </c>
      <c r="AD1428" s="57">
        <v>24</v>
      </c>
      <c r="AE1428" s="57">
        <v>70</v>
      </c>
      <c r="AF1428" s="57">
        <v>62.5</v>
      </c>
      <c r="AI1428" s="45">
        <f t="shared" si="332"/>
        <v>2.8110000000000008</v>
      </c>
      <c r="AJ1428" s="46">
        <f t="shared" si="333"/>
        <v>-2.8110000000000008</v>
      </c>
      <c r="AK1428" s="63" t="str">
        <f t="shared" si="334"/>
        <v>N</v>
      </c>
      <c r="AL1428" s="63" t="str">
        <f t="shared" si="335"/>
        <v>N</v>
      </c>
      <c r="AM1428" s="44" t="str">
        <f t="shared" si="336"/>
        <v>Loss</v>
      </c>
      <c r="AN1428" s="44" t="str">
        <f t="shared" si="337"/>
        <v>Loss</v>
      </c>
      <c r="AO1428" s="44" t="str">
        <f t="shared" si="338"/>
        <v>Win</v>
      </c>
      <c r="AP1428" s="44">
        <f t="shared" si="339"/>
        <v>-50</v>
      </c>
      <c r="AQ1428" s="44">
        <f t="shared" si="340"/>
        <v>-50</v>
      </c>
      <c r="AR1428" s="44">
        <f t="shared" si="341"/>
        <v>54</v>
      </c>
      <c r="AS1428" s="99" t="str">
        <f t="shared" si="342"/>
        <v>-</v>
      </c>
      <c r="AT1428" s="99" t="str">
        <f t="shared" si="343"/>
        <v>n/a</v>
      </c>
      <c r="AU1428" s="99" t="str">
        <f t="shared" si="344"/>
        <v>+</v>
      </c>
      <c r="AV1428" s="99" t="str">
        <f t="shared" si="345"/>
        <v>+</v>
      </c>
      <c r="AW1428" s="99" t="str">
        <f t="shared" si="346"/>
        <v>+</v>
      </c>
    </row>
    <row r="1429" spans="1:49" ht="15">
      <c r="A1429" s="56">
        <v>43625</v>
      </c>
      <c r="B1429" s="57" t="s">
        <v>420</v>
      </c>
      <c r="C1429" s="57" t="s">
        <v>429</v>
      </c>
      <c r="D1429" s="57" t="s">
        <v>3882</v>
      </c>
      <c r="E1429" s="57" t="s">
        <v>1297</v>
      </c>
      <c r="F1429" s="57" t="s">
        <v>943</v>
      </c>
      <c r="G1429" s="57">
        <v>0</v>
      </c>
      <c r="H1429" s="57">
        <v>2</v>
      </c>
      <c r="I1429" s="57">
        <v>9.73</v>
      </c>
      <c r="J1429" s="57">
        <v>6.48</v>
      </c>
      <c r="K1429" s="57">
        <v>1.19</v>
      </c>
      <c r="L1429" s="57">
        <v>8.5399999999999991</v>
      </c>
      <c r="M1429" s="57">
        <v>26</v>
      </c>
      <c r="N1429" s="57">
        <v>10</v>
      </c>
      <c r="O1429" s="57">
        <v>0</v>
      </c>
      <c r="P1429" s="57">
        <v>14</v>
      </c>
      <c r="Q1429" s="57">
        <v>5</v>
      </c>
      <c r="R1429" s="57">
        <v>0</v>
      </c>
      <c r="S1429" s="57">
        <v>0</v>
      </c>
      <c r="T1429" s="57">
        <v>0</v>
      </c>
      <c r="U1429" s="57">
        <v>19.23</v>
      </c>
      <c r="V1429" s="57">
        <v>30.77</v>
      </c>
      <c r="W1429" s="57">
        <v>50</v>
      </c>
      <c r="X1429" s="57">
        <v>40</v>
      </c>
      <c r="Y1429" s="57">
        <v>40</v>
      </c>
      <c r="Z1429" s="57">
        <v>20</v>
      </c>
      <c r="AA1429" s="57">
        <v>21.43</v>
      </c>
      <c r="AB1429" s="57">
        <v>40</v>
      </c>
      <c r="AC1429" s="57">
        <v>5</v>
      </c>
      <c r="AD1429" s="57">
        <v>6</v>
      </c>
      <c r="AE1429" s="57">
        <v>60</v>
      </c>
      <c r="AF1429" s="57">
        <v>16.670000000000002</v>
      </c>
      <c r="AI1429" s="45">
        <f t="shared" si="332"/>
        <v>-11.077</v>
      </c>
      <c r="AJ1429" s="46">
        <f t="shared" si="333"/>
        <v>11.077</v>
      </c>
      <c r="AK1429" s="63" t="str">
        <f t="shared" si="334"/>
        <v>N</v>
      </c>
      <c r="AL1429" s="63" t="str">
        <f t="shared" si="335"/>
        <v>N</v>
      </c>
      <c r="AM1429" s="44" t="str">
        <f t="shared" si="336"/>
        <v>Loss</v>
      </c>
      <c r="AN1429" s="44" t="str">
        <f t="shared" si="337"/>
        <v>Loss</v>
      </c>
      <c r="AO1429" s="44" t="str">
        <f t="shared" si="338"/>
        <v>Win</v>
      </c>
      <c r="AP1429" s="44">
        <f t="shared" si="339"/>
        <v>-50</v>
      </c>
      <c r="AQ1429" s="44">
        <f t="shared" si="340"/>
        <v>-50</v>
      </c>
      <c r="AR1429" s="44">
        <f t="shared" si="341"/>
        <v>9.5</v>
      </c>
      <c r="AS1429" s="99" t="str">
        <f t="shared" si="342"/>
        <v>-</v>
      </c>
      <c r="AT1429" s="99" t="str">
        <f t="shared" si="343"/>
        <v>n/a</v>
      </c>
      <c r="AU1429" s="99" t="str">
        <f t="shared" si="344"/>
        <v>-</v>
      </c>
      <c r="AV1429" s="99" t="str">
        <f t="shared" si="345"/>
        <v>-</v>
      </c>
      <c r="AW1429" s="99" t="str">
        <f t="shared" si="346"/>
        <v>-</v>
      </c>
    </row>
    <row r="1430" spans="1:49" ht="15">
      <c r="A1430" s="56">
        <v>43625</v>
      </c>
      <c r="B1430" s="57" t="s">
        <v>420</v>
      </c>
      <c r="C1430" s="57" t="s">
        <v>790</v>
      </c>
      <c r="D1430" s="57" t="s">
        <v>3883</v>
      </c>
      <c r="E1430" s="57" t="s">
        <v>1082</v>
      </c>
      <c r="F1430" s="57" t="s">
        <v>815</v>
      </c>
      <c r="G1430" s="57">
        <v>2</v>
      </c>
      <c r="H1430" s="57">
        <v>1</v>
      </c>
      <c r="I1430" s="57">
        <v>1.62</v>
      </c>
      <c r="J1430" s="57">
        <v>4.5999999999999996</v>
      </c>
      <c r="K1430" s="57">
        <v>3.35</v>
      </c>
      <c r="L1430" s="57">
        <v>-1.73</v>
      </c>
      <c r="M1430" s="57">
        <v>34</v>
      </c>
      <c r="N1430" s="57">
        <v>32</v>
      </c>
      <c r="O1430" s="57">
        <v>2</v>
      </c>
      <c r="P1430" s="57">
        <v>17</v>
      </c>
      <c r="Q1430" s="57">
        <v>15</v>
      </c>
      <c r="R1430" s="57">
        <v>0</v>
      </c>
      <c r="S1430" s="57">
        <v>0</v>
      </c>
      <c r="T1430" s="57">
        <v>100</v>
      </c>
      <c r="U1430" s="57">
        <v>41.18</v>
      </c>
      <c r="V1430" s="57">
        <v>11.76</v>
      </c>
      <c r="W1430" s="57">
        <v>47.06</v>
      </c>
      <c r="X1430" s="57">
        <v>56.25</v>
      </c>
      <c r="Y1430" s="57">
        <v>21.88</v>
      </c>
      <c r="Z1430" s="57">
        <v>21.88</v>
      </c>
      <c r="AA1430" s="57">
        <v>35.29</v>
      </c>
      <c r="AB1430" s="57">
        <v>53.33</v>
      </c>
      <c r="AC1430" s="57">
        <v>14</v>
      </c>
      <c r="AD1430" s="57">
        <v>20</v>
      </c>
      <c r="AE1430" s="57">
        <v>78.569999999999993</v>
      </c>
      <c r="AF1430" s="57">
        <v>60</v>
      </c>
      <c r="AI1430" s="45">
        <f t="shared" si="332"/>
        <v>-39.062000000000005</v>
      </c>
      <c r="AJ1430" s="46">
        <f t="shared" si="333"/>
        <v>39.062000000000005</v>
      </c>
      <c r="AK1430" s="63" t="str">
        <f t="shared" si="334"/>
        <v>N</v>
      </c>
      <c r="AL1430" s="63" t="str">
        <f t="shared" si="335"/>
        <v>N</v>
      </c>
      <c r="AM1430" s="44" t="str">
        <f t="shared" si="336"/>
        <v>Win</v>
      </c>
      <c r="AN1430" s="44" t="str">
        <f t="shared" si="337"/>
        <v>Loss</v>
      </c>
      <c r="AO1430" s="44" t="str">
        <f t="shared" si="338"/>
        <v>Loss</v>
      </c>
      <c r="AP1430" s="44">
        <f t="shared" si="339"/>
        <v>31</v>
      </c>
      <c r="AQ1430" s="44">
        <f t="shared" si="340"/>
        <v>-50</v>
      </c>
      <c r="AR1430" s="44">
        <f t="shared" si="341"/>
        <v>-50</v>
      </c>
      <c r="AS1430" s="99" t="str">
        <f t="shared" si="342"/>
        <v>+</v>
      </c>
      <c r="AT1430" s="99" t="str">
        <f t="shared" si="343"/>
        <v>-</v>
      </c>
      <c r="AU1430" s="99" t="str">
        <f t="shared" si="344"/>
        <v>-</v>
      </c>
      <c r="AV1430" s="99" t="str">
        <f t="shared" si="345"/>
        <v>-</v>
      </c>
      <c r="AW1430" s="99" t="str">
        <f t="shared" si="346"/>
        <v>-</v>
      </c>
    </row>
    <row r="1431" spans="1:49" ht="15">
      <c r="A1431" s="56">
        <v>43625</v>
      </c>
      <c r="B1431" s="57" t="s">
        <v>267</v>
      </c>
      <c r="C1431" s="57" t="s">
        <v>1107</v>
      </c>
      <c r="D1431" s="57" t="s">
        <v>3884</v>
      </c>
      <c r="E1431" s="57" t="s">
        <v>2822</v>
      </c>
      <c r="F1431" s="57" t="s">
        <v>2753</v>
      </c>
      <c r="G1431" s="57">
        <v>0</v>
      </c>
      <c r="H1431" s="57">
        <v>1</v>
      </c>
      <c r="I1431" s="57">
        <v>13.42</v>
      </c>
      <c r="J1431" s="57">
        <v>7.31</v>
      </c>
      <c r="K1431" s="57">
        <v>1.1499999999999999</v>
      </c>
      <c r="L1431" s="57">
        <v>12.27</v>
      </c>
      <c r="M1431" s="57">
        <v>2</v>
      </c>
      <c r="N1431" s="57">
        <v>2</v>
      </c>
      <c r="O1431" s="57">
        <v>0</v>
      </c>
      <c r="P1431" s="57">
        <v>0</v>
      </c>
      <c r="Q1431" s="57">
        <v>1</v>
      </c>
      <c r="R1431" s="57">
        <v>0</v>
      </c>
      <c r="S1431" s="57">
        <v>0</v>
      </c>
      <c r="T1431" s="57">
        <v>0</v>
      </c>
      <c r="U1431" s="57">
        <v>0</v>
      </c>
      <c r="V1431" s="57">
        <v>0</v>
      </c>
      <c r="W1431" s="57">
        <v>100</v>
      </c>
      <c r="X1431" s="57">
        <v>50</v>
      </c>
      <c r="Y1431" s="57">
        <v>50</v>
      </c>
      <c r="Z1431" s="57">
        <v>0</v>
      </c>
      <c r="AA1431" s="57">
        <v>0</v>
      </c>
      <c r="AB1431" s="57">
        <v>100</v>
      </c>
      <c r="AC1431" s="57">
        <v>0</v>
      </c>
      <c r="AD1431" s="57">
        <v>1</v>
      </c>
      <c r="AE1431" s="57">
        <v>0</v>
      </c>
      <c r="AF1431" s="57">
        <v>100</v>
      </c>
      <c r="AI1431" s="45">
        <f t="shared" si="332"/>
        <v>-35</v>
      </c>
      <c r="AJ1431" s="46">
        <f t="shared" si="333"/>
        <v>35</v>
      </c>
      <c r="AK1431" s="63" t="str">
        <f t="shared" si="334"/>
        <v>N</v>
      </c>
      <c r="AL1431" s="63" t="str">
        <f t="shared" si="335"/>
        <v>Y</v>
      </c>
      <c r="AM1431" s="44" t="str">
        <f t="shared" si="336"/>
        <v>Loss</v>
      </c>
      <c r="AN1431" s="44" t="str">
        <f t="shared" si="337"/>
        <v>Loss</v>
      </c>
      <c r="AO1431" s="44" t="str">
        <f t="shared" si="338"/>
        <v>Win</v>
      </c>
      <c r="AP1431" s="44">
        <f t="shared" si="339"/>
        <v>-50</v>
      </c>
      <c r="AQ1431" s="44">
        <f t="shared" si="340"/>
        <v>-50</v>
      </c>
      <c r="AR1431" s="44">
        <f t="shared" si="341"/>
        <v>7.4999999999999929</v>
      </c>
      <c r="AS1431" s="99" t="str">
        <f t="shared" si="342"/>
        <v>-</v>
      </c>
      <c r="AT1431" s="99" t="str">
        <f t="shared" si="343"/>
        <v>n/a</v>
      </c>
      <c r="AU1431" s="99" t="str">
        <f t="shared" si="344"/>
        <v>-</v>
      </c>
      <c r="AV1431" s="99" t="str">
        <f t="shared" si="345"/>
        <v>-</v>
      </c>
      <c r="AW1431" s="99" t="str">
        <f t="shared" si="346"/>
        <v>-</v>
      </c>
    </row>
    <row r="1432" spans="1:49" ht="15">
      <c r="A1432" s="56">
        <v>43625</v>
      </c>
      <c r="B1432" s="57" t="s">
        <v>1090</v>
      </c>
      <c r="C1432" s="57" t="s">
        <v>1091</v>
      </c>
      <c r="D1432" s="57" t="s">
        <v>3885</v>
      </c>
      <c r="E1432" s="57" t="s">
        <v>2194</v>
      </c>
      <c r="F1432" s="57" t="s">
        <v>3886</v>
      </c>
      <c r="G1432" s="57">
        <v>0</v>
      </c>
      <c r="H1432" s="57">
        <v>0</v>
      </c>
      <c r="I1432" s="57">
        <v>2.13</v>
      </c>
      <c r="J1432" s="57">
        <v>2.79</v>
      </c>
      <c r="K1432" s="57">
        <v>3.46</v>
      </c>
      <c r="L1432" s="57">
        <v>-1.33</v>
      </c>
      <c r="M1432" s="57">
        <v>7</v>
      </c>
      <c r="N1432" s="57">
        <v>4</v>
      </c>
      <c r="O1432" s="57">
        <v>0</v>
      </c>
      <c r="P1432" s="57">
        <v>3</v>
      </c>
      <c r="Q1432" s="57">
        <v>3</v>
      </c>
      <c r="R1432" s="57">
        <v>0</v>
      </c>
      <c r="S1432" s="57">
        <v>0</v>
      </c>
      <c r="T1432" s="57">
        <v>0</v>
      </c>
      <c r="U1432" s="57">
        <v>42.86</v>
      </c>
      <c r="V1432" s="57">
        <v>0</v>
      </c>
      <c r="W1432" s="57">
        <v>57.14</v>
      </c>
      <c r="X1432" s="57">
        <v>50</v>
      </c>
      <c r="Y1432" s="57">
        <v>25</v>
      </c>
      <c r="Z1432" s="57">
        <v>25</v>
      </c>
      <c r="AA1432" s="57">
        <v>33.33</v>
      </c>
      <c r="AB1432" s="57">
        <v>33.33</v>
      </c>
      <c r="AC1432" s="57">
        <v>3</v>
      </c>
      <c r="AD1432" s="57">
        <v>1</v>
      </c>
      <c r="AE1432" s="57">
        <v>33.33</v>
      </c>
      <c r="AF1432" s="57">
        <v>100</v>
      </c>
      <c r="AI1432" s="45">
        <f t="shared" si="332"/>
        <v>-10.356</v>
      </c>
      <c r="AJ1432" s="46">
        <f t="shared" si="333"/>
        <v>10.356</v>
      </c>
      <c r="AK1432" s="63" t="str">
        <f t="shared" si="334"/>
        <v>N</v>
      </c>
      <c r="AL1432" s="63" t="str">
        <f t="shared" si="335"/>
        <v>N</v>
      </c>
      <c r="AM1432" s="44" t="str">
        <f t="shared" si="336"/>
        <v>Loss</v>
      </c>
      <c r="AN1432" s="44" t="str">
        <f t="shared" si="337"/>
        <v>Win</v>
      </c>
      <c r="AO1432" s="44" t="str">
        <f t="shared" si="338"/>
        <v>Loss</v>
      </c>
      <c r="AP1432" s="44">
        <f t="shared" si="339"/>
        <v>-50</v>
      </c>
      <c r="AQ1432" s="44">
        <f t="shared" si="340"/>
        <v>89.5</v>
      </c>
      <c r="AR1432" s="44">
        <f t="shared" si="341"/>
        <v>-50</v>
      </c>
      <c r="AS1432" s="99" t="str">
        <f t="shared" si="342"/>
        <v>+</v>
      </c>
      <c r="AT1432" s="99" t="str">
        <f t="shared" si="343"/>
        <v>n/a</v>
      </c>
      <c r="AU1432" s="99" t="str">
        <f t="shared" si="344"/>
        <v>-</v>
      </c>
      <c r="AV1432" s="99" t="str">
        <f t="shared" si="345"/>
        <v>-</v>
      </c>
      <c r="AW1432" s="99" t="str">
        <f t="shared" si="346"/>
        <v>-</v>
      </c>
    </row>
    <row r="1433" spans="1:49" ht="15">
      <c r="A1433" s="56">
        <v>43625</v>
      </c>
      <c r="B1433" s="57" t="s">
        <v>267</v>
      </c>
      <c r="C1433" s="57" t="s">
        <v>413</v>
      </c>
      <c r="D1433" s="57" t="s">
        <v>3887</v>
      </c>
      <c r="E1433" s="57" t="s">
        <v>3888</v>
      </c>
      <c r="F1433" s="57" t="s">
        <v>3889</v>
      </c>
      <c r="G1433" s="57">
        <v>3</v>
      </c>
      <c r="H1433" s="57">
        <v>0</v>
      </c>
      <c r="I1433" s="57">
        <v>1.1000000000000001</v>
      </c>
      <c r="J1433" s="57">
        <v>9.93</v>
      </c>
      <c r="K1433" s="57">
        <v>18.239999999999998</v>
      </c>
      <c r="L1433" s="57">
        <v>-17.14</v>
      </c>
      <c r="M1433" s="57">
        <v>6</v>
      </c>
      <c r="N1433" s="57">
        <v>0</v>
      </c>
      <c r="O1433" s="57">
        <v>0</v>
      </c>
      <c r="P1433" s="57">
        <v>2</v>
      </c>
      <c r="Q1433" s="57">
        <v>0</v>
      </c>
      <c r="R1433" s="57">
        <v>0</v>
      </c>
      <c r="S1433" s="57">
        <v>0</v>
      </c>
      <c r="T1433" s="57">
        <v>0</v>
      </c>
      <c r="U1433" s="57">
        <v>16.670000000000002</v>
      </c>
      <c r="V1433" s="57">
        <v>0</v>
      </c>
      <c r="W1433" s="57">
        <v>83.33</v>
      </c>
      <c r="X1433" s="57">
        <v>0</v>
      </c>
      <c r="Y1433" s="57">
        <v>0</v>
      </c>
      <c r="Z1433" s="57">
        <v>0</v>
      </c>
      <c r="AA1433" s="57">
        <v>0</v>
      </c>
      <c r="AB1433" s="57">
        <v>0</v>
      </c>
      <c r="AC1433" s="57">
        <v>1</v>
      </c>
      <c r="AD1433" s="57">
        <v>0</v>
      </c>
      <c r="AE1433" s="57">
        <v>100</v>
      </c>
      <c r="AF1433" s="57">
        <v>0</v>
      </c>
      <c r="AI1433" s="45">
        <f t="shared" si="332"/>
        <v>-13.332000000000001</v>
      </c>
      <c r="AJ1433" s="46">
        <f t="shared" si="333"/>
        <v>13.332000000000001</v>
      </c>
      <c r="AK1433" s="63" t="str">
        <f t="shared" si="334"/>
        <v>Y</v>
      </c>
      <c r="AL1433" s="63" t="str">
        <f t="shared" si="335"/>
        <v>N</v>
      </c>
      <c r="AM1433" s="44" t="str">
        <f t="shared" si="336"/>
        <v>Win</v>
      </c>
      <c r="AN1433" s="44" t="str">
        <f t="shared" si="337"/>
        <v>Loss</v>
      </c>
      <c r="AO1433" s="44" t="str">
        <f t="shared" si="338"/>
        <v>Loss</v>
      </c>
      <c r="AP1433" s="44">
        <f t="shared" si="339"/>
        <v>5.0000000000000071</v>
      </c>
      <c r="AQ1433" s="44">
        <f t="shared" si="340"/>
        <v>-50</v>
      </c>
      <c r="AR1433" s="44">
        <f t="shared" si="341"/>
        <v>-50</v>
      </c>
      <c r="AS1433" s="99" t="str">
        <f t="shared" si="342"/>
        <v>+</v>
      </c>
      <c r="AT1433" s="99" t="str">
        <f t="shared" si="343"/>
        <v>n/a</v>
      </c>
      <c r="AU1433" s="99" t="str">
        <f t="shared" si="344"/>
        <v>+</v>
      </c>
      <c r="AV1433" s="99" t="str">
        <f t="shared" si="345"/>
        <v>-</v>
      </c>
      <c r="AW1433" s="99" t="str">
        <f t="shared" si="346"/>
        <v>-</v>
      </c>
    </row>
    <row r="1434" spans="1:49" ht="15">
      <c r="A1434" s="56">
        <v>43625</v>
      </c>
      <c r="B1434" s="57" t="s">
        <v>272</v>
      </c>
      <c r="C1434" s="57" t="s">
        <v>406</v>
      </c>
      <c r="D1434" s="57" t="s">
        <v>3890</v>
      </c>
      <c r="E1434" s="57" t="s">
        <v>2064</v>
      </c>
      <c r="F1434" s="57" t="s">
        <v>1009</v>
      </c>
      <c r="G1434" s="57">
        <v>2</v>
      </c>
      <c r="H1434" s="57">
        <v>0</v>
      </c>
      <c r="I1434" s="57">
        <v>1.33</v>
      </c>
      <c r="J1434" s="57">
        <v>5.15</v>
      </c>
      <c r="K1434" s="57">
        <v>6.4</v>
      </c>
      <c r="L1434" s="57">
        <v>-5.07</v>
      </c>
      <c r="M1434" s="57">
        <v>10</v>
      </c>
      <c r="N1434" s="57">
        <v>6</v>
      </c>
      <c r="O1434" s="57">
        <v>0</v>
      </c>
      <c r="P1434" s="57">
        <v>5</v>
      </c>
      <c r="Q1434" s="57">
        <v>4</v>
      </c>
      <c r="R1434" s="57">
        <v>0</v>
      </c>
      <c r="S1434" s="57">
        <v>0</v>
      </c>
      <c r="T1434" s="57">
        <v>0</v>
      </c>
      <c r="U1434" s="57">
        <v>50</v>
      </c>
      <c r="V1434" s="57">
        <v>10</v>
      </c>
      <c r="W1434" s="57">
        <v>40</v>
      </c>
      <c r="X1434" s="57">
        <v>16.670000000000002</v>
      </c>
      <c r="Y1434" s="57">
        <v>33.33</v>
      </c>
      <c r="Z1434" s="57">
        <v>50</v>
      </c>
      <c r="AA1434" s="57">
        <v>40</v>
      </c>
      <c r="AB1434" s="57">
        <v>25</v>
      </c>
      <c r="AC1434" s="57">
        <v>6</v>
      </c>
      <c r="AD1434" s="57">
        <v>1</v>
      </c>
      <c r="AE1434" s="57">
        <v>50</v>
      </c>
      <c r="AF1434" s="57">
        <v>0</v>
      </c>
      <c r="AI1434" s="45">
        <f t="shared" si="332"/>
        <v>6.3329999999999993</v>
      </c>
      <c r="AJ1434" s="46">
        <f t="shared" si="333"/>
        <v>-6.3329999999999993</v>
      </c>
      <c r="AK1434" s="63" t="str">
        <f t="shared" si="334"/>
        <v>N</v>
      </c>
      <c r="AL1434" s="63" t="str">
        <f t="shared" si="335"/>
        <v>N</v>
      </c>
      <c r="AM1434" s="44" t="str">
        <f t="shared" si="336"/>
        <v>Win</v>
      </c>
      <c r="AN1434" s="44" t="str">
        <f t="shared" si="337"/>
        <v>Loss</v>
      </c>
      <c r="AO1434" s="44" t="str">
        <f t="shared" si="338"/>
        <v>Loss</v>
      </c>
      <c r="AP1434" s="44">
        <f t="shared" si="339"/>
        <v>16.5</v>
      </c>
      <c r="AQ1434" s="44">
        <f t="shared" si="340"/>
        <v>-50</v>
      </c>
      <c r="AR1434" s="44">
        <f t="shared" si="341"/>
        <v>-50</v>
      </c>
      <c r="AS1434" s="99" t="str">
        <f t="shared" si="342"/>
        <v>+</v>
      </c>
      <c r="AT1434" s="99" t="str">
        <f t="shared" si="343"/>
        <v>n/a</v>
      </c>
      <c r="AU1434" s="99" t="str">
        <f t="shared" si="344"/>
        <v>+</v>
      </c>
      <c r="AV1434" s="99" t="str">
        <f t="shared" si="345"/>
        <v>+</v>
      </c>
      <c r="AW1434" s="99" t="str">
        <f t="shared" si="346"/>
        <v>+</v>
      </c>
    </row>
    <row r="1435" spans="1:49" ht="15">
      <c r="A1435" s="56">
        <v>43625</v>
      </c>
      <c r="B1435" s="57" t="s">
        <v>272</v>
      </c>
      <c r="C1435" s="57" t="s">
        <v>373</v>
      </c>
      <c r="D1435" s="57" t="s">
        <v>3891</v>
      </c>
      <c r="E1435" s="57" t="s">
        <v>2031</v>
      </c>
      <c r="F1435" s="57" t="s">
        <v>1147</v>
      </c>
      <c r="G1435" s="57">
        <v>2</v>
      </c>
      <c r="H1435" s="57">
        <v>0</v>
      </c>
      <c r="I1435" s="57">
        <v>1.87</v>
      </c>
      <c r="J1435" s="57">
        <v>4.1100000000000003</v>
      </c>
      <c r="K1435" s="57">
        <v>2.99</v>
      </c>
      <c r="L1435" s="57">
        <v>-1.1200000000000001</v>
      </c>
      <c r="M1435" s="57">
        <v>30</v>
      </c>
      <c r="N1435" s="57">
        <v>31</v>
      </c>
      <c r="O1435" s="57">
        <v>0</v>
      </c>
      <c r="P1435" s="57">
        <v>17</v>
      </c>
      <c r="Q1435" s="57">
        <v>17</v>
      </c>
      <c r="R1435" s="57">
        <v>0</v>
      </c>
      <c r="S1435" s="57">
        <v>0</v>
      </c>
      <c r="T1435" s="57">
        <v>0</v>
      </c>
      <c r="U1435" s="57">
        <v>43.33</v>
      </c>
      <c r="V1435" s="57">
        <v>16.670000000000002</v>
      </c>
      <c r="W1435" s="57">
        <v>40</v>
      </c>
      <c r="X1435" s="57">
        <v>25.81</v>
      </c>
      <c r="Y1435" s="57">
        <v>12.9</v>
      </c>
      <c r="Z1435" s="57">
        <v>61.29</v>
      </c>
      <c r="AA1435" s="57">
        <v>52.94</v>
      </c>
      <c r="AB1435" s="57">
        <v>17.649999999999999</v>
      </c>
      <c r="AC1435" s="57">
        <v>22</v>
      </c>
      <c r="AD1435" s="57">
        <v>13</v>
      </c>
      <c r="AE1435" s="57">
        <v>54.55</v>
      </c>
      <c r="AF1435" s="57">
        <v>38.46</v>
      </c>
      <c r="AI1435" s="45">
        <f t="shared" si="332"/>
        <v>8.1390000000000011</v>
      </c>
      <c r="AJ1435" s="46">
        <f t="shared" si="333"/>
        <v>-8.1390000000000011</v>
      </c>
      <c r="AK1435" s="63" t="str">
        <f t="shared" si="334"/>
        <v>N</v>
      </c>
      <c r="AL1435" s="63" t="str">
        <f t="shared" si="335"/>
        <v>N</v>
      </c>
      <c r="AM1435" s="44" t="str">
        <f t="shared" si="336"/>
        <v>Win</v>
      </c>
      <c r="AN1435" s="44" t="str">
        <f t="shared" si="337"/>
        <v>Loss</v>
      </c>
      <c r="AO1435" s="44" t="str">
        <f t="shared" si="338"/>
        <v>Loss</v>
      </c>
      <c r="AP1435" s="44">
        <f t="shared" si="339"/>
        <v>43.5</v>
      </c>
      <c r="AQ1435" s="44">
        <f t="shared" si="340"/>
        <v>-50</v>
      </c>
      <c r="AR1435" s="44">
        <f t="shared" si="341"/>
        <v>-50</v>
      </c>
      <c r="AS1435" s="99" t="str">
        <f t="shared" si="342"/>
        <v>+</v>
      </c>
      <c r="AT1435" s="99" t="str">
        <f t="shared" si="343"/>
        <v>n/a</v>
      </c>
      <c r="AU1435" s="99" t="str">
        <f t="shared" si="344"/>
        <v>+</v>
      </c>
      <c r="AV1435" s="99" t="str">
        <f t="shared" si="345"/>
        <v>+</v>
      </c>
      <c r="AW1435" s="99" t="str">
        <f t="shared" si="346"/>
        <v>+</v>
      </c>
    </row>
    <row r="1436" spans="1:49" ht="15">
      <c r="A1436" s="56">
        <v>43625</v>
      </c>
      <c r="B1436" s="57" t="s">
        <v>420</v>
      </c>
      <c r="C1436" s="57" t="s">
        <v>790</v>
      </c>
      <c r="D1436" s="57" t="s">
        <v>3892</v>
      </c>
      <c r="E1436" s="57" t="s">
        <v>821</v>
      </c>
      <c r="F1436" s="57" t="s">
        <v>817</v>
      </c>
      <c r="G1436" s="57">
        <v>2</v>
      </c>
      <c r="H1436" s="57">
        <v>0</v>
      </c>
      <c r="I1436" s="57">
        <v>1.23</v>
      </c>
      <c r="J1436" s="57">
        <v>5.79</v>
      </c>
      <c r="K1436" s="57">
        <v>8.31</v>
      </c>
      <c r="L1436" s="57">
        <v>-7.08</v>
      </c>
      <c r="M1436" s="57">
        <v>37</v>
      </c>
      <c r="N1436" s="57">
        <v>26</v>
      </c>
      <c r="O1436" s="57">
        <v>2</v>
      </c>
      <c r="P1436" s="57">
        <v>17</v>
      </c>
      <c r="Q1436" s="57">
        <v>12</v>
      </c>
      <c r="R1436" s="57">
        <v>0</v>
      </c>
      <c r="S1436" s="57">
        <v>100</v>
      </c>
      <c r="T1436" s="57">
        <v>0</v>
      </c>
      <c r="U1436" s="57">
        <v>43.24</v>
      </c>
      <c r="V1436" s="57">
        <v>27.03</v>
      </c>
      <c r="W1436" s="57">
        <v>29.73</v>
      </c>
      <c r="X1436" s="57">
        <v>26.92</v>
      </c>
      <c r="Y1436" s="57">
        <v>23.08</v>
      </c>
      <c r="Z1436" s="57">
        <v>50</v>
      </c>
      <c r="AA1436" s="57">
        <v>35.29</v>
      </c>
      <c r="AB1436" s="57">
        <v>33.33</v>
      </c>
      <c r="AC1436" s="57">
        <v>28</v>
      </c>
      <c r="AD1436" s="57">
        <v>5</v>
      </c>
      <c r="AE1436" s="57">
        <v>50</v>
      </c>
      <c r="AF1436" s="57">
        <v>40</v>
      </c>
      <c r="AI1436" s="45">
        <f t="shared" si="332"/>
        <v>17.713000000000001</v>
      </c>
      <c r="AJ1436" s="46">
        <f t="shared" si="333"/>
        <v>2.286999999999999</v>
      </c>
      <c r="AK1436" s="63" t="str">
        <f t="shared" si="334"/>
        <v>N</v>
      </c>
      <c r="AL1436" s="63" t="str">
        <f t="shared" si="335"/>
        <v>N</v>
      </c>
      <c r="AM1436" s="44" t="str">
        <f t="shared" si="336"/>
        <v>Win</v>
      </c>
      <c r="AN1436" s="44" t="str">
        <f t="shared" si="337"/>
        <v>Loss</v>
      </c>
      <c r="AO1436" s="44" t="str">
        <f t="shared" si="338"/>
        <v>Loss</v>
      </c>
      <c r="AP1436" s="44">
        <f t="shared" si="339"/>
        <v>11.5</v>
      </c>
      <c r="AQ1436" s="44">
        <f t="shared" si="340"/>
        <v>-50</v>
      </c>
      <c r="AR1436" s="44">
        <f t="shared" si="341"/>
        <v>-50</v>
      </c>
      <c r="AS1436" s="99" t="str">
        <f t="shared" si="342"/>
        <v>+</v>
      </c>
      <c r="AT1436" s="99" t="str">
        <f t="shared" si="343"/>
        <v>-</v>
      </c>
      <c r="AU1436" s="99" t="str">
        <f t="shared" si="344"/>
        <v>+</v>
      </c>
      <c r="AV1436" s="99" t="str">
        <f t="shared" si="345"/>
        <v>+</v>
      </c>
      <c r="AW1436" s="99" t="str">
        <f t="shared" si="346"/>
        <v>+</v>
      </c>
    </row>
    <row r="1437" spans="1:49" ht="15">
      <c r="A1437" s="56">
        <v>43625</v>
      </c>
      <c r="B1437" s="57" t="s">
        <v>420</v>
      </c>
      <c r="C1437" s="57" t="s">
        <v>927</v>
      </c>
      <c r="D1437" s="57" t="s">
        <v>3893</v>
      </c>
      <c r="E1437" s="57" t="s">
        <v>1196</v>
      </c>
      <c r="F1437" s="57" t="s">
        <v>929</v>
      </c>
      <c r="G1437" s="57">
        <v>1</v>
      </c>
      <c r="H1437" s="57">
        <v>1</v>
      </c>
      <c r="I1437" s="57">
        <v>3.56</v>
      </c>
      <c r="J1437" s="57">
        <v>3.8</v>
      </c>
      <c r="K1437" s="57">
        <v>1.8</v>
      </c>
      <c r="L1437" s="57">
        <v>1.76</v>
      </c>
      <c r="M1437" s="57">
        <v>36</v>
      </c>
      <c r="N1437" s="57">
        <v>42</v>
      </c>
      <c r="O1437" s="57">
        <v>2</v>
      </c>
      <c r="P1437" s="57">
        <v>19</v>
      </c>
      <c r="Q1437" s="57">
        <v>20</v>
      </c>
      <c r="R1437" s="57">
        <v>100</v>
      </c>
      <c r="S1437" s="57">
        <v>0</v>
      </c>
      <c r="T1437" s="57">
        <v>0</v>
      </c>
      <c r="U1437" s="57">
        <v>61.11</v>
      </c>
      <c r="V1437" s="57">
        <v>8.33</v>
      </c>
      <c r="W1437" s="57">
        <v>30.56</v>
      </c>
      <c r="X1437" s="57">
        <v>71.430000000000007</v>
      </c>
      <c r="Y1437" s="57">
        <v>14.29</v>
      </c>
      <c r="Z1437" s="57">
        <v>14.29</v>
      </c>
      <c r="AA1437" s="57">
        <v>57.89</v>
      </c>
      <c r="AB1437" s="57">
        <v>70</v>
      </c>
      <c r="AC1437" s="57">
        <v>25</v>
      </c>
      <c r="AD1437" s="57">
        <v>36</v>
      </c>
      <c r="AE1437" s="57">
        <v>76</v>
      </c>
      <c r="AF1437" s="57">
        <v>77.78</v>
      </c>
      <c r="AI1437" s="45">
        <f t="shared" si="332"/>
        <v>24.085999999999999</v>
      </c>
      <c r="AJ1437" s="46">
        <f t="shared" si="333"/>
        <v>-24.085999999999999</v>
      </c>
      <c r="AK1437" s="63" t="str">
        <f t="shared" si="334"/>
        <v>N</v>
      </c>
      <c r="AL1437" s="63" t="str">
        <f t="shared" si="335"/>
        <v>N</v>
      </c>
      <c r="AM1437" s="44" t="str">
        <f t="shared" si="336"/>
        <v>Loss</v>
      </c>
      <c r="AN1437" s="44" t="str">
        <f t="shared" si="337"/>
        <v>Win</v>
      </c>
      <c r="AO1437" s="44" t="str">
        <f t="shared" si="338"/>
        <v>Loss</v>
      </c>
      <c r="AP1437" s="44">
        <f t="shared" si="339"/>
        <v>-50</v>
      </c>
      <c r="AQ1437" s="44">
        <f t="shared" si="340"/>
        <v>140</v>
      </c>
      <c r="AR1437" s="44">
        <f t="shared" si="341"/>
        <v>-50</v>
      </c>
      <c r="AS1437" s="99" t="str">
        <f t="shared" si="342"/>
        <v>-</v>
      </c>
      <c r="AT1437" s="99" t="str">
        <f t="shared" si="343"/>
        <v>+</v>
      </c>
      <c r="AU1437" s="99" t="str">
        <f t="shared" si="344"/>
        <v>-</v>
      </c>
      <c r="AV1437" s="99" t="str">
        <f t="shared" si="345"/>
        <v>-</v>
      </c>
      <c r="AW1437" s="99" t="str">
        <f t="shared" si="346"/>
        <v>+</v>
      </c>
    </row>
    <row r="1438" spans="1:49" ht="15">
      <c r="A1438" s="56">
        <v>43625</v>
      </c>
      <c r="B1438" s="57" t="s">
        <v>420</v>
      </c>
      <c r="C1438" s="57" t="s">
        <v>1034</v>
      </c>
      <c r="D1438" s="57" t="s">
        <v>3894</v>
      </c>
      <c r="E1438" s="57" t="s">
        <v>1043</v>
      </c>
      <c r="F1438" s="57" t="s">
        <v>1039</v>
      </c>
      <c r="G1438" s="57">
        <v>1</v>
      </c>
      <c r="H1438" s="57">
        <v>1</v>
      </c>
      <c r="I1438" s="57">
        <v>2.89</v>
      </c>
      <c r="J1438" s="57">
        <v>3.41</v>
      </c>
      <c r="K1438" s="57">
        <v>2.2400000000000002</v>
      </c>
      <c r="L1438" s="57">
        <v>0.65</v>
      </c>
      <c r="M1438" s="57">
        <v>42</v>
      </c>
      <c r="N1438" s="57">
        <v>39</v>
      </c>
      <c r="O1438" s="57">
        <v>0</v>
      </c>
      <c r="P1438" s="57">
        <v>21</v>
      </c>
      <c r="Q1438" s="57">
        <v>19</v>
      </c>
      <c r="R1438" s="57">
        <v>0</v>
      </c>
      <c r="S1438" s="57">
        <v>0</v>
      </c>
      <c r="T1438" s="57">
        <v>0</v>
      </c>
      <c r="U1438" s="57">
        <v>33.33</v>
      </c>
      <c r="V1438" s="57">
        <v>14.29</v>
      </c>
      <c r="W1438" s="57">
        <v>52.38</v>
      </c>
      <c r="X1438" s="57">
        <v>66.67</v>
      </c>
      <c r="Y1438" s="57">
        <v>20.51</v>
      </c>
      <c r="Z1438" s="57">
        <v>12.82</v>
      </c>
      <c r="AA1438" s="57">
        <v>38.1</v>
      </c>
      <c r="AB1438" s="57">
        <v>73.680000000000007</v>
      </c>
      <c r="AC1438" s="57">
        <v>16</v>
      </c>
      <c r="AD1438" s="57">
        <v>32</v>
      </c>
      <c r="AE1438" s="57">
        <v>56.25</v>
      </c>
      <c r="AF1438" s="57">
        <v>71.88</v>
      </c>
      <c r="AI1438" s="45">
        <f t="shared" si="332"/>
        <v>-15.202000000000002</v>
      </c>
      <c r="AJ1438" s="46">
        <f t="shared" si="333"/>
        <v>15.202000000000002</v>
      </c>
      <c r="AK1438" s="63" t="str">
        <f t="shared" si="334"/>
        <v>N</v>
      </c>
      <c r="AL1438" s="63" t="str">
        <f t="shared" si="335"/>
        <v>N</v>
      </c>
      <c r="AM1438" s="44" t="str">
        <f t="shared" si="336"/>
        <v>Loss</v>
      </c>
      <c r="AN1438" s="44" t="str">
        <f t="shared" si="337"/>
        <v>Win</v>
      </c>
      <c r="AO1438" s="44" t="str">
        <f t="shared" si="338"/>
        <v>Loss</v>
      </c>
      <c r="AP1438" s="44">
        <f t="shared" si="339"/>
        <v>-50</v>
      </c>
      <c r="AQ1438" s="44">
        <f t="shared" si="340"/>
        <v>120.5</v>
      </c>
      <c r="AR1438" s="44">
        <f t="shared" si="341"/>
        <v>-50</v>
      </c>
      <c r="AS1438" s="99" t="str">
        <f t="shared" si="342"/>
        <v>-</v>
      </c>
      <c r="AT1438" s="99" t="str">
        <f t="shared" si="343"/>
        <v>n/a</v>
      </c>
      <c r="AU1438" s="99" t="str">
        <f t="shared" si="344"/>
        <v>-</v>
      </c>
      <c r="AV1438" s="99" t="str">
        <f t="shared" si="345"/>
        <v>-</v>
      </c>
      <c r="AW1438" s="99" t="str">
        <f t="shared" si="346"/>
        <v>-</v>
      </c>
    </row>
    <row r="1439" spans="1:49" ht="15">
      <c r="A1439" s="56">
        <v>43625</v>
      </c>
      <c r="B1439" s="57" t="s">
        <v>443</v>
      </c>
      <c r="C1439" s="57" t="s">
        <v>1236</v>
      </c>
      <c r="D1439" s="57" t="s">
        <v>3895</v>
      </c>
      <c r="E1439" s="57" t="s">
        <v>1921</v>
      </c>
      <c r="F1439" s="57" t="s">
        <v>1238</v>
      </c>
      <c r="G1439" s="57">
        <v>4</v>
      </c>
      <c r="H1439" s="57">
        <v>5</v>
      </c>
      <c r="I1439" s="57">
        <v>4.1500000000000004</v>
      </c>
      <c r="J1439" s="57">
        <v>4.18</v>
      </c>
      <c r="K1439" s="57">
        <v>1.61</v>
      </c>
      <c r="L1439" s="57">
        <v>2.54</v>
      </c>
      <c r="M1439" s="57">
        <v>33</v>
      </c>
      <c r="N1439" s="57">
        <v>32</v>
      </c>
      <c r="O1439" s="57">
        <v>1</v>
      </c>
      <c r="P1439" s="57">
        <v>16</v>
      </c>
      <c r="Q1439" s="57">
        <v>15</v>
      </c>
      <c r="R1439" s="57">
        <v>0</v>
      </c>
      <c r="S1439" s="57">
        <v>0</v>
      </c>
      <c r="T1439" s="57">
        <v>100</v>
      </c>
      <c r="U1439" s="57">
        <v>42.42</v>
      </c>
      <c r="V1439" s="57">
        <v>0</v>
      </c>
      <c r="W1439" s="57">
        <v>57.58</v>
      </c>
      <c r="X1439" s="57">
        <v>65.63</v>
      </c>
      <c r="Y1439" s="57">
        <v>0</v>
      </c>
      <c r="Z1439" s="57">
        <v>34.380000000000003</v>
      </c>
      <c r="AA1439" s="57">
        <v>62.5</v>
      </c>
      <c r="AB1439" s="57">
        <v>60</v>
      </c>
      <c r="AC1439" s="57">
        <v>16</v>
      </c>
      <c r="AD1439" s="57">
        <v>27</v>
      </c>
      <c r="AE1439" s="57">
        <v>68.75</v>
      </c>
      <c r="AF1439" s="57">
        <v>74.069999999999993</v>
      </c>
      <c r="AI1439" s="45">
        <f t="shared" si="332"/>
        <v>-39.281999999999996</v>
      </c>
      <c r="AJ1439" s="46">
        <f t="shared" si="333"/>
        <v>39.281999999999996</v>
      </c>
      <c r="AK1439" s="63" t="str">
        <f t="shared" si="334"/>
        <v>N</v>
      </c>
      <c r="AL1439" s="63" t="str">
        <f t="shared" si="335"/>
        <v>N</v>
      </c>
      <c r="AM1439" s="44" t="str">
        <f t="shared" si="336"/>
        <v>Loss</v>
      </c>
      <c r="AN1439" s="44" t="str">
        <f t="shared" si="337"/>
        <v>Loss</v>
      </c>
      <c r="AO1439" s="44" t="str">
        <f t="shared" si="338"/>
        <v>Win</v>
      </c>
      <c r="AP1439" s="44">
        <f t="shared" si="339"/>
        <v>-50</v>
      </c>
      <c r="AQ1439" s="44">
        <f t="shared" si="340"/>
        <v>-50</v>
      </c>
      <c r="AR1439" s="44">
        <f t="shared" si="341"/>
        <v>30.5</v>
      </c>
      <c r="AS1439" s="99" t="str">
        <f t="shared" si="342"/>
        <v>-</v>
      </c>
      <c r="AT1439" s="99" t="str">
        <f t="shared" si="343"/>
        <v>-</v>
      </c>
      <c r="AU1439" s="99" t="str">
        <f t="shared" si="344"/>
        <v>-</v>
      </c>
      <c r="AV1439" s="99" t="str">
        <f t="shared" si="345"/>
        <v>+</v>
      </c>
      <c r="AW1439" s="99" t="str">
        <f t="shared" si="346"/>
        <v>-</v>
      </c>
    </row>
    <row r="1440" spans="1:49" ht="15">
      <c r="A1440" s="56">
        <v>43625</v>
      </c>
      <c r="B1440" s="57" t="s">
        <v>443</v>
      </c>
      <c r="C1440" s="57" t="s">
        <v>3896</v>
      </c>
      <c r="D1440" s="57" t="s">
        <v>3897</v>
      </c>
      <c r="E1440" s="57" t="s">
        <v>3898</v>
      </c>
      <c r="F1440" s="57" t="s">
        <v>3899</v>
      </c>
      <c r="G1440" s="57">
        <v>3</v>
      </c>
      <c r="H1440" s="57">
        <v>0</v>
      </c>
      <c r="I1440" s="57">
        <v>1.5</v>
      </c>
      <c r="J1440" s="57">
        <v>5.38</v>
      </c>
      <c r="K1440" s="57">
        <v>3.69</v>
      </c>
      <c r="L1440" s="57">
        <v>-2.19</v>
      </c>
      <c r="M1440" s="57">
        <v>4</v>
      </c>
      <c r="N1440" s="57">
        <v>0</v>
      </c>
      <c r="O1440" s="57">
        <v>0</v>
      </c>
      <c r="P1440" s="57">
        <v>4</v>
      </c>
      <c r="Q1440" s="57">
        <v>0</v>
      </c>
      <c r="R1440" s="57">
        <v>0</v>
      </c>
      <c r="S1440" s="57">
        <v>0</v>
      </c>
      <c r="T1440" s="57">
        <v>0</v>
      </c>
      <c r="U1440" s="57">
        <v>0</v>
      </c>
      <c r="V1440" s="57">
        <v>25</v>
      </c>
      <c r="W1440" s="57">
        <v>75</v>
      </c>
      <c r="X1440" s="57">
        <v>0</v>
      </c>
      <c r="Y1440" s="57">
        <v>0</v>
      </c>
      <c r="Z1440" s="57">
        <v>0</v>
      </c>
      <c r="AA1440" s="57">
        <v>0</v>
      </c>
      <c r="AB1440" s="57">
        <v>0</v>
      </c>
      <c r="AC1440" s="57">
        <v>3</v>
      </c>
      <c r="AD1440" s="57">
        <v>0</v>
      </c>
      <c r="AE1440" s="57">
        <v>0</v>
      </c>
      <c r="AF1440" s="57">
        <v>0</v>
      </c>
      <c r="AI1440" s="45">
        <f t="shared" si="332"/>
        <v>-12.5</v>
      </c>
      <c r="AJ1440" s="46">
        <f t="shared" si="333"/>
        <v>12.5</v>
      </c>
      <c r="AK1440" s="63" t="str">
        <f t="shared" si="334"/>
        <v>N</v>
      </c>
      <c r="AL1440" s="63" t="str">
        <f t="shared" si="335"/>
        <v>N</v>
      </c>
      <c r="AM1440" s="44" t="str">
        <f t="shared" si="336"/>
        <v>Win</v>
      </c>
      <c r="AN1440" s="44" t="str">
        <f t="shared" si="337"/>
        <v>Loss</v>
      </c>
      <c r="AO1440" s="44" t="str">
        <f t="shared" si="338"/>
        <v>Loss</v>
      </c>
      <c r="AP1440" s="44">
        <f t="shared" si="339"/>
        <v>25</v>
      </c>
      <c r="AQ1440" s="44">
        <f t="shared" si="340"/>
        <v>-50</v>
      </c>
      <c r="AR1440" s="44">
        <f t="shared" si="341"/>
        <v>-50</v>
      </c>
      <c r="AS1440" s="99" t="str">
        <f t="shared" si="342"/>
        <v>+</v>
      </c>
      <c r="AT1440" s="99" t="str">
        <f t="shared" si="343"/>
        <v>n/a</v>
      </c>
      <c r="AU1440" s="99" t="str">
        <f t="shared" si="344"/>
        <v>-</v>
      </c>
      <c r="AV1440" s="99" t="str">
        <f t="shared" si="345"/>
        <v>-</v>
      </c>
      <c r="AW1440" s="99" t="str">
        <f t="shared" si="346"/>
        <v>-</v>
      </c>
    </row>
    <row r="1441" spans="1:49" ht="15">
      <c r="A1441" s="56">
        <v>43625</v>
      </c>
      <c r="B1441" s="57" t="s">
        <v>443</v>
      </c>
      <c r="C1441" s="57" t="s">
        <v>3900</v>
      </c>
      <c r="D1441" s="57" t="s">
        <v>3901</v>
      </c>
      <c r="E1441" s="57" t="s">
        <v>3902</v>
      </c>
      <c r="F1441" s="57" t="s">
        <v>3903</v>
      </c>
      <c r="G1441" s="57">
        <v>1</v>
      </c>
      <c r="H1441" s="57">
        <v>2</v>
      </c>
      <c r="I1441" s="57">
        <v>2.36</v>
      </c>
      <c r="J1441" s="57">
        <v>3.58</v>
      </c>
      <c r="K1441" s="57">
        <v>2.4</v>
      </c>
      <c r="L1441" s="57">
        <v>-0.04</v>
      </c>
      <c r="M1441" s="57">
        <v>2</v>
      </c>
      <c r="N1441" s="57">
        <v>2</v>
      </c>
      <c r="O1441" s="57">
        <v>0</v>
      </c>
      <c r="P1441" s="57">
        <v>1</v>
      </c>
      <c r="Q1441" s="57">
        <v>2</v>
      </c>
      <c r="R1441" s="57">
        <v>0</v>
      </c>
      <c r="S1441" s="57">
        <v>0</v>
      </c>
      <c r="T1441" s="57">
        <v>0</v>
      </c>
      <c r="U1441" s="57">
        <v>50</v>
      </c>
      <c r="V1441" s="57">
        <v>0</v>
      </c>
      <c r="W1441" s="57">
        <v>50</v>
      </c>
      <c r="X1441" s="57">
        <v>100</v>
      </c>
      <c r="Y1441" s="57">
        <v>0</v>
      </c>
      <c r="Z1441" s="57">
        <v>0</v>
      </c>
      <c r="AA1441" s="57">
        <v>100</v>
      </c>
      <c r="AB1441" s="57">
        <v>100</v>
      </c>
      <c r="AC1441" s="57">
        <v>1</v>
      </c>
      <c r="AD1441" s="57">
        <v>1</v>
      </c>
      <c r="AE1441" s="57">
        <v>0</v>
      </c>
      <c r="AF1441" s="57">
        <v>100</v>
      </c>
      <c r="AI1441" s="45">
        <f t="shared" si="332"/>
        <v>-20</v>
      </c>
      <c r="AJ1441" s="46">
        <f t="shared" si="333"/>
        <v>20</v>
      </c>
      <c r="AK1441" s="63" t="str">
        <f t="shared" si="334"/>
        <v>Y</v>
      </c>
      <c r="AL1441" s="63" t="str">
        <f t="shared" si="335"/>
        <v>Y</v>
      </c>
      <c r="AM1441" s="44" t="str">
        <f t="shared" si="336"/>
        <v>Loss</v>
      </c>
      <c r="AN1441" s="44" t="str">
        <f t="shared" si="337"/>
        <v>Loss</v>
      </c>
      <c r="AO1441" s="44" t="str">
        <f t="shared" si="338"/>
        <v>Win</v>
      </c>
      <c r="AP1441" s="44">
        <f t="shared" si="339"/>
        <v>-50</v>
      </c>
      <c r="AQ1441" s="44">
        <f t="shared" si="340"/>
        <v>-50</v>
      </c>
      <c r="AR1441" s="44">
        <f t="shared" si="341"/>
        <v>70</v>
      </c>
      <c r="AS1441" s="99" t="str">
        <f t="shared" si="342"/>
        <v>+</v>
      </c>
      <c r="AT1441" s="99" t="str">
        <f t="shared" si="343"/>
        <v>n/a</v>
      </c>
      <c r="AU1441" s="99" t="str">
        <f t="shared" si="344"/>
        <v>-</v>
      </c>
      <c r="AV1441" s="99" t="str">
        <f t="shared" si="345"/>
        <v>-</v>
      </c>
      <c r="AW1441" s="99" t="str">
        <f t="shared" si="346"/>
        <v>-</v>
      </c>
    </row>
    <row r="1442" spans="1:49" ht="15">
      <c r="A1442" s="56">
        <v>43625</v>
      </c>
      <c r="B1442" s="57" t="s">
        <v>443</v>
      </c>
      <c r="C1442" s="57" t="s">
        <v>3900</v>
      </c>
      <c r="D1442" s="57" t="s">
        <v>3904</v>
      </c>
      <c r="E1442" s="57" t="s">
        <v>3905</v>
      </c>
      <c r="F1442" s="57" t="s">
        <v>3906</v>
      </c>
      <c r="G1442" s="57">
        <v>1</v>
      </c>
      <c r="H1442" s="57">
        <v>3</v>
      </c>
      <c r="I1442" s="57">
        <v>1.22</v>
      </c>
      <c r="J1442" s="57">
        <v>6.34</v>
      </c>
      <c r="K1442" s="57">
        <v>7</v>
      </c>
      <c r="L1442" s="57">
        <v>-5.78</v>
      </c>
      <c r="M1442" s="57">
        <v>3</v>
      </c>
      <c r="N1442" s="57">
        <v>8</v>
      </c>
      <c r="O1442" s="57">
        <v>0</v>
      </c>
      <c r="P1442" s="57">
        <v>2</v>
      </c>
      <c r="Q1442" s="57">
        <v>1</v>
      </c>
      <c r="R1442" s="57">
        <v>0</v>
      </c>
      <c r="S1442" s="57">
        <v>0</v>
      </c>
      <c r="T1442" s="57">
        <v>0</v>
      </c>
      <c r="U1442" s="57">
        <v>100</v>
      </c>
      <c r="V1442" s="57">
        <v>0</v>
      </c>
      <c r="W1442" s="57">
        <v>0</v>
      </c>
      <c r="X1442" s="57">
        <v>62.5</v>
      </c>
      <c r="Y1442" s="57">
        <v>0</v>
      </c>
      <c r="Z1442" s="57">
        <v>37.5</v>
      </c>
      <c r="AA1442" s="57">
        <v>100</v>
      </c>
      <c r="AB1442" s="57">
        <v>0</v>
      </c>
      <c r="AC1442" s="57">
        <v>2</v>
      </c>
      <c r="AD1442" s="57">
        <v>6</v>
      </c>
      <c r="AE1442" s="57">
        <v>100</v>
      </c>
      <c r="AF1442" s="57">
        <v>50</v>
      </c>
      <c r="AI1442" s="45">
        <f t="shared" si="332"/>
        <v>15</v>
      </c>
      <c r="AJ1442" s="46">
        <f t="shared" si="333"/>
        <v>-15</v>
      </c>
      <c r="AK1442" s="63" t="str">
        <f t="shared" si="334"/>
        <v>Y</v>
      </c>
      <c r="AL1442" s="63" t="str">
        <f t="shared" si="335"/>
        <v>N</v>
      </c>
      <c r="AM1442" s="44" t="str">
        <f t="shared" si="336"/>
        <v>Loss</v>
      </c>
      <c r="AN1442" s="44" t="str">
        <f t="shared" si="337"/>
        <v>Loss</v>
      </c>
      <c r="AO1442" s="44" t="str">
        <f t="shared" si="338"/>
        <v>Win</v>
      </c>
      <c r="AP1442" s="44">
        <f t="shared" si="339"/>
        <v>-50</v>
      </c>
      <c r="AQ1442" s="44">
        <f t="shared" si="340"/>
        <v>-50</v>
      </c>
      <c r="AR1442" s="44">
        <f t="shared" si="341"/>
        <v>300</v>
      </c>
      <c r="AS1442" s="99" t="str">
        <f t="shared" si="342"/>
        <v>+</v>
      </c>
      <c r="AT1442" s="99" t="str">
        <f t="shared" si="343"/>
        <v>n/a</v>
      </c>
      <c r="AU1442" s="99" t="str">
        <f t="shared" si="344"/>
        <v>+</v>
      </c>
      <c r="AV1442" s="99" t="str">
        <f t="shared" si="345"/>
        <v>+</v>
      </c>
      <c r="AW1442" s="99" t="str">
        <f t="shared" si="346"/>
        <v>+</v>
      </c>
    </row>
    <row r="1443" spans="1:49" ht="15">
      <c r="A1443" s="56">
        <v>43625</v>
      </c>
      <c r="B1443" s="57" t="s">
        <v>443</v>
      </c>
      <c r="C1443" s="57" t="s">
        <v>3907</v>
      </c>
      <c r="D1443" s="57" t="s">
        <v>3908</v>
      </c>
      <c r="E1443" s="57" t="s">
        <v>3909</v>
      </c>
      <c r="F1443" s="57" t="s">
        <v>3910</v>
      </c>
      <c r="G1443" s="57">
        <v>7</v>
      </c>
      <c r="H1443" s="57">
        <v>0</v>
      </c>
      <c r="I1443" s="57">
        <v>1.1399999999999999</v>
      </c>
      <c r="J1443" s="57">
        <v>7</v>
      </c>
      <c r="K1443" s="57">
        <v>9.25</v>
      </c>
      <c r="L1443" s="57">
        <v>-8.11</v>
      </c>
      <c r="M1443" s="57">
        <v>1</v>
      </c>
      <c r="N1443" s="57">
        <v>1</v>
      </c>
      <c r="O1443" s="57">
        <v>0</v>
      </c>
      <c r="P1443" s="57">
        <v>0</v>
      </c>
      <c r="Q1443" s="57">
        <v>1</v>
      </c>
      <c r="R1443" s="57">
        <v>0</v>
      </c>
      <c r="S1443" s="57">
        <v>0</v>
      </c>
      <c r="T1443" s="57">
        <v>0</v>
      </c>
      <c r="U1443" s="57">
        <v>0</v>
      </c>
      <c r="V1443" s="57">
        <v>0</v>
      </c>
      <c r="W1443" s="57">
        <v>100</v>
      </c>
      <c r="X1443" s="57">
        <v>0</v>
      </c>
      <c r="Y1443" s="57">
        <v>0</v>
      </c>
      <c r="Z1443" s="57">
        <v>100</v>
      </c>
      <c r="AA1443" s="57">
        <v>0</v>
      </c>
      <c r="AB1443" s="57">
        <v>0</v>
      </c>
      <c r="AC1443" s="57">
        <v>0</v>
      </c>
      <c r="AD1443" s="57">
        <v>0</v>
      </c>
      <c r="AE1443" s="57">
        <v>0</v>
      </c>
      <c r="AF1443" s="57">
        <v>0</v>
      </c>
      <c r="AI1443" s="45">
        <f t="shared" si="332"/>
        <v>0</v>
      </c>
      <c r="AJ1443" s="46">
        <f t="shared" si="333"/>
        <v>0</v>
      </c>
      <c r="AK1443" s="63" t="str">
        <f t="shared" si="334"/>
        <v>N</v>
      </c>
      <c r="AL1443" s="63" t="str">
        <f t="shared" si="335"/>
        <v>N</v>
      </c>
      <c r="AM1443" s="44" t="str">
        <f t="shared" si="336"/>
        <v>Win</v>
      </c>
      <c r="AN1443" s="44" t="str">
        <f t="shared" si="337"/>
        <v>Loss</v>
      </c>
      <c r="AO1443" s="44" t="str">
        <f t="shared" si="338"/>
        <v>Loss</v>
      </c>
      <c r="AP1443" s="44">
        <f t="shared" si="339"/>
        <v>6.9999999999999929</v>
      </c>
      <c r="AQ1443" s="44">
        <f t="shared" si="340"/>
        <v>-50</v>
      </c>
      <c r="AR1443" s="44">
        <f t="shared" si="341"/>
        <v>-50</v>
      </c>
      <c r="AS1443" s="99" t="str">
        <f t="shared" si="342"/>
        <v>+</v>
      </c>
      <c r="AT1443" s="99" t="str">
        <f t="shared" si="343"/>
        <v>n/a</v>
      </c>
      <c r="AU1443" s="99" t="str">
        <f t="shared" si="344"/>
        <v>-</v>
      </c>
      <c r="AV1443" s="99" t="str">
        <f t="shared" si="345"/>
        <v>-</v>
      </c>
      <c r="AW1443" s="99" t="str">
        <f t="shared" si="346"/>
        <v>-</v>
      </c>
    </row>
    <row r="1444" spans="1:49" ht="15">
      <c r="A1444" s="56">
        <v>43625</v>
      </c>
      <c r="B1444" s="57" t="s">
        <v>461</v>
      </c>
      <c r="C1444" s="57" t="s">
        <v>745</v>
      </c>
      <c r="D1444" s="57" t="s">
        <v>3911</v>
      </c>
      <c r="E1444" s="57" t="s">
        <v>1150</v>
      </c>
      <c r="F1444" s="57" t="s">
        <v>2440</v>
      </c>
      <c r="G1444" s="57">
        <v>5</v>
      </c>
      <c r="H1444" s="57">
        <v>1</v>
      </c>
      <c r="I1444" s="57">
        <v>2.27</v>
      </c>
      <c r="J1444" s="57">
        <v>2.78</v>
      </c>
      <c r="K1444" s="57">
        <v>3.34</v>
      </c>
      <c r="L1444" s="57">
        <v>-1.07</v>
      </c>
      <c r="M1444" s="57">
        <v>61</v>
      </c>
      <c r="N1444" s="57">
        <v>26</v>
      </c>
      <c r="O1444" s="57">
        <v>1</v>
      </c>
      <c r="P1444" s="57">
        <v>31</v>
      </c>
      <c r="Q1444" s="57">
        <v>13</v>
      </c>
      <c r="R1444" s="57">
        <v>0</v>
      </c>
      <c r="S1444" s="57">
        <v>0</v>
      </c>
      <c r="T1444" s="57">
        <v>100</v>
      </c>
      <c r="U1444" s="57">
        <v>26.23</v>
      </c>
      <c r="V1444" s="57">
        <v>18.03</v>
      </c>
      <c r="W1444" s="57">
        <v>55.74</v>
      </c>
      <c r="X1444" s="57">
        <v>26.92</v>
      </c>
      <c r="Y1444" s="57">
        <v>23.08</v>
      </c>
      <c r="Z1444" s="57">
        <v>50</v>
      </c>
      <c r="AA1444" s="57">
        <v>25.81</v>
      </c>
      <c r="AB1444" s="57">
        <v>7.69</v>
      </c>
      <c r="AC1444" s="57">
        <v>18</v>
      </c>
      <c r="AD1444" s="57">
        <v>6</v>
      </c>
      <c r="AE1444" s="57">
        <v>27.78</v>
      </c>
      <c r="AF1444" s="57">
        <v>66.67</v>
      </c>
      <c r="AI1444" s="45">
        <f t="shared" si="332"/>
        <v>-31.790999999999997</v>
      </c>
      <c r="AJ1444" s="46">
        <f t="shared" si="333"/>
        <v>31.790999999999997</v>
      </c>
      <c r="AK1444" s="63" t="str">
        <f t="shared" si="334"/>
        <v>N</v>
      </c>
      <c r="AL1444" s="63" t="str">
        <f t="shared" si="335"/>
        <v>N</v>
      </c>
      <c r="AM1444" s="44" t="str">
        <f t="shared" si="336"/>
        <v>Win</v>
      </c>
      <c r="AN1444" s="44" t="str">
        <f t="shared" si="337"/>
        <v>Loss</v>
      </c>
      <c r="AO1444" s="44" t="str">
        <f t="shared" si="338"/>
        <v>Loss</v>
      </c>
      <c r="AP1444" s="44">
        <f t="shared" si="339"/>
        <v>63.5</v>
      </c>
      <c r="AQ1444" s="44">
        <f t="shared" si="340"/>
        <v>-50</v>
      </c>
      <c r="AR1444" s="44">
        <f t="shared" si="341"/>
        <v>-50</v>
      </c>
      <c r="AS1444" s="99" t="str">
        <f t="shared" si="342"/>
        <v>+</v>
      </c>
      <c r="AT1444" s="99" t="str">
        <f t="shared" si="343"/>
        <v>-</v>
      </c>
      <c r="AU1444" s="99" t="str">
        <f t="shared" si="344"/>
        <v>-</v>
      </c>
      <c r="AV1444" s="99" t="str">
        <f t="shared" si="345"/>
        <v>+</v>
      </c>
      <c r="AW1444" s="99" t="str">
        <f t="shared" si="346"/>
        <v>-</v>
      </c>
    </row>
    <row r="1445" spans="1:49" ht="15">
      <c r="A1445" s="56">
        <v>43625</v>
      </c>
      <c r="B1445" s="57" t="s">
        <v>459</v>
      </c>
      <c r="C1445" s="57" t="s">
        <v>481</v>
      </c>
      <c r="D1445" s="57" t="s">
        <v>3912</v>
      </c>
      <c r="E1445" s="57" t="s">
        <v>2302</v>
      </c>
      <c r="F1445" s="57" t="s">
        <v>1363</v>
      </c>
      <c r="G1445" s="57">
        <v>0</v>
      </c>
      <c r="H1445" s="57">
        <v>2</v>
      </c>
      <c r="I1445" s="57">
        <v>2.36</v>
      </c>
      <c r="J1445" s="57">
        <v>3.02</v>
      </c>
      <c r="K1445" s="57">
        <v>3.08</v>
      </c>
      <c r="L1445" s="57">
        <v>-0.72</v>
      </c>
      <c r="M1445" s="57">
        <v>71</v>
      </c>
      <c r="N1445" s="57">
        <v>43</v>
      </c>
      <c r="O1445" s="57">
        <v>0</v>
      </c>
      <c r="P1445" s="57">
        <v>35</v>
      </c>
      <c r="Q1445" s="57">
        <v>21</v>
      </c>
      <c r="R1445" s="57">
        <v>0</v>
      </c>
      <c r="S1445" s="57">
        <v>0</v>
      </c>
      <c r="T1445" s="57">
        <v>0</v>
      </c>
      <c r="U1445" s="57">
        <v>54.93</v>
      </c>
      <c r="V1445" s="57">
        <v>21.13</v>
      </c>
      <c r="W1445" s="57">
        <v>23.94</v>
      </c>
      <c r="X1445" s="57">
        <v>30.23</v>
      </c>
      <c r="Y1445" s="57">
        <v>23.26</v>
      </c>
      <c r="Z1445" s="57">
        <v>46.51</v>
      </c>
      <c r="AA1445" s="57">
        <v>54.29</v>
      </c>
      <c r="AB1445" s="57">
        <v>23.81</v>
      </c>
      <c r="AC1445" s="57">
        <v>48</v>
      </c>
      <c r="AD1445" s="57">
        <v>16</v>
      </c>
      <c r="AE1445" s="57">
        <v>64.58</v>
      </c>
      <c r="AF1445" s="57">
        <v>43.75</v>
      </c>
      <c r="AI1445" s="45">
        <f t="shared" si="332"/>
        <v>9.2409999999999997</v>
      </c>
      <c r="AJ1445" s="46">
        <f t="shared" si="333"/>
        <v>-9.2409999999999997</v>
      </c>
      <c r="AK1445" s="63" t="str">
        <f t="shared" si="334"/>
        <v>N</v>
      </c>
      <c r="AL1445" s="63" t="str">
        <f t="shared" si="335"/>
        <v>N</v>
      </c>
      <c r="AM1445" s="44" t="str">
        <f t="shared" si="336"/>
        <v>Loss</v>
      </c>
      <c r="AN1445" s="44" t="str">
        <f t="shared" si="337"/>
        <v>Loss</v>
      </c>
      <c r="AO1445" s="44" t="str">
        <f t="shared" si="338"/>
        <v>Win</v>
      </c>
      <c r="AP1445" s="44">
        <f t="shared" si="339"/>
        <v>-50</v>
      </c>
      <c r="AQ1445" s="44">
        <f t="shared" si="340"/>
        <v>-50</v>
      </c>
      <c r="AR1445" s="44">
        <f t="shared" si="341"/>
        <v>104</v>
      </c>
      <c r="AS1445" s="99" t="str">
        <f t="shared" si="342"/>
        <v>+</v>
      </c>
      <c r="AT1445" s="99" t="str">
        <f t="shared" si="343"/>
        <v>n/a</v>
      </c>
      <c r="AU1445" s="99" t="str">
        <f t="shared" si="344"/>
        <v>+</v>
      </c>
      <c r="AV1445" s="99" t="str">
        <f t="shared" si="345"/>
        <v>+</v>
      </c>
      <c r="AW1445" s="99" t="str">
        <f t="shared" si="346"/>
        <v>+</v>
      </c>
    </row>
    <row r="1446" spans="1:49" ht="15">
      <c r="A1446" s="56">
        <v>43625</v>
      </c>
      <c r="B1446" s="57" t="s">
        <v>420</v>
      </c>
      <c r="C1446" s="57" t="s">
        <v>1034</v>
      </c>
      <c r="D1446" s="57" t="s">
        <v>3913</v>
      </c>
      <c r="E1446" s="57" t="s">
        <v>1279</v>
      </c>
      <c r="F1446" s="57" t="s">
        <v>1180</v>
      </c>
      <c r="G1446" s="57">
        <v>1</v>
      </c>
      <c r="H1446" s="57">
        <v>2</v>
      </c>
      <c r="I1446" s="57">
        <v>3.02</v>
      </c>
      <c r="J1446" s="57">
        <v>3.47</v>
      </c>
      <c r="K1446" s="57">
        <v>2.14</v>
      </c>
      <c r="L1446" s="57">
        <v>0.88</v>
      </c>
      <c r="M1446" s="57">
        <v>43</v>
      </c>
      <c r="N1446" s="57">
        <v>42</v>
      </c>
      <c r="O1446" s="57">
        <v>2</v>
      </c>
      <c r="P1446" s="57">
        <v>21</v>
      </c>
      <c r="Q1446" s="57">
        <v>21</v>
      </c>
      <c r="R1446" s="57">
        <v>0</v>
      </c>
      <c r="S1446" s="57">
        <v>0</v>
      </c>
      <c r="T1446" s="57">
        <v>100</v>
      </c>
      <c r="U1446" s="57">
        <v>41.86</v>
      </c>
      <c r="V1446" s="57">
        <v>30.23</v>
      </c>
      <c r="W1446" s="57">
        <v>27.91</v>
      </c>
      <c r="X1446" s="57">
        <v>45.24</v>
      </c>
      <c r="Y1446" s="57">
        <v>38.1</v>
      </c>
      <c r="Z1446" s="57">
        <v>16.670000000000002</v>
      </c>
      <c r="AA1446" s="57">
        <v>47.62</v>
      </c>
      <c r="AB1446" s="57">
        <v>47.62</v>
      </c>
      <c r="AC1446" s="57">
        <v>23</v>
      </c>
      <c r="AD1446" s="57">
        <v>32</v>
      </c>
      <c r="AE1446" s="57">
        <v>56.52</v>
      </c>
      <c r="AF1446" s="57">
        <v>53.13</v>
      </c>
      <c r="AI1446" s="45">
        <f t="shared" si="332"/>
        <v>-33.710999999999999</v>
      </c>
      <c r="AJ1446" s="46">
        <f t="shared" si="333"/>
        <v>33.710999999999999</v>
      </c>
      <c r="AK1446" s="63" t="str">
        <f t="shared" si="334"/>
        <v>N</v>
      </c>
      <c r="AL1446" s="63" t="str">
        <f t="shared" si="335"/>
        <v>N</v>
      </c>
      <c r="AM1446" s="44" t="str">
        <f t="shared" si="336"/>
        <v>Loss</v>
      </c>
      <c r="AN1446" s="44" t="str">
        <f t="shared" si="337"/>
        <v>Loss</v>
      </c>
      <c r="AO1446" s="44" t="str">
        <f t="shared" si="338"/>
        <v>Win</v>
      </c>
      <c r="AP1446" s="44">
        <f t="shared" si="339"/>
        <v>-50</v>
      </c>
      <c r="AQ1446" s="44">
        <f t="shared" si="340"/>
        <v>-50</v>
      </c>
      <c r="AR1446" s="44">
        <f t="shared" si="341"/>
        <v>57</v>
      </c>
      <c r="AS1446" s="99" t="str">
        <f t="shared" si="342"/>
        <v>-</v>
      </c>
      <c r="AT1446" s="99" t="str">
        <f t="shared" si="343"/>
        <v>-</v>
      </c>
      <c r="AU1446" s="99" t="str">
        <f t="shared" si="344"/>
        <v>-</v>
      </c>
      <c r="AV1446" s="99" t="str">
        <f t="shared" si="345"/>
        <v>-</v>
      </c>
      <c r="AW1446" s="99" t="str">
        <f t="shared" si="346"/>
        <v>-</v>
      </c>
    </row>
    <row r="1447" spans="1:49" ht="15">
      <c r="A1447" s="56">
        <v>43625</v>
      </c>
      <c r="B1447" s="57" t="s">
        <v>420</v>
      </c>
      <c r="C1447" s="57" t="s">
        <v>920</v>
      </c>
      <c r="D1447" s="57" t="s">
        <v>3914</v>
      </c>
      <c r="E1447" s="57" t="s">
        <v>1187</v>
      </c>
      <c r="F1447" s="57" t="s">
        <v>1190</v>
      </c>
      <c r="G1447" s="57">
        <v>0</v>
      </c>
      <c r="H1447" s="57">
        <v>2</v>
      </c>
      <c r="I1447" s="57">
        <v>3.1</v>
      </c>
      <c r="J1447" s="57">
        <v>3.48</v>
      </c>
      <c r="K1447" s="57">
        <v>2.09</v>
      </c>
      <c r="L1447" s="57">
        <v>1.01</v>
      </c>
      <c r="M1447" s="57">
        <v>41</v>
      </c>
      <c r="N1447" s="57">
        <v>42</v>
      </c>
      <c r="O1447" s="57">
        <v>0</v>
      </c>
      <c r="P1447" s="57">
        <v>20</v>
      </c>
      <c r="Q1447" s="57">
        <v>22</v>
      </c>
      <c r="R1447" s="57">
        <v>0</v>
      </c>
      <c r="S1447" s="57">
        <v>0</v>
      </c>
      <c r="T1447" s="57">
        <v>0</v>
      </c>
      <c r="U1447" s="57">
        <v>31.71</v>
      </c>
      <c r="V1447" s="57">
        <v>21.95</v>
      </c>
      <c r="W1447" s="57">
        <v>46.34</v>
      </c>
      <c r="X1447" s="57">
        <v>66.67</v>
      </c>
      <c r="Y1447" s="57">
        <v>23.81</v>
      </c>
      <c r="Z1447" s="57">
        <v>9.52</v>
      </c>
      <c r="AA1447" s="57">
        <v>40</v>
      </c>
      <c r="AB1447" s="57">
        <v>59.09</v>
      </c>
      <c r="AC1447" s="57">
        <v>15</v>
      </c>
      <c r="AD1447" s="57">
        <v>32</v>
      </c>
      <c r="AE1447" s="57">
        <v>53.33</v>
      </c>
      <c r="AF1447" s="57">
        <v>71.88</v>
      </c>
      <c r="AI1447" s="45">
        <f t="shared" si="332"/>
        <v>-14.542000000000002</v>
      </c>
      <c r="AJ1447" s="46">
        <f t="shared" si="333"/>
        <v>14.542000000000002</v>
      </c>
      <c r="AK1447" s="63" t="str">
        <f t="shared" si="334"/>
        <v>N</v>
      </c>
      <c r="AL1447" s="63" t="str">
        <f t="shared" si="335"/>
        <v>N</v>
      </c>
      <c r="AM1447" s="44" t="str">
        <f t="shared" si="336"/>
        <v>Loss</v>
      </c>
      <c r="AN1447" s="44" t="str">
        <f t="shared" si="337"/>
        <v>Loss</v>
      </c>
      <c r="AO1447" s="44" t="str">
        <f t="shared" si="338"/>
        <v>Win</v>
      </c>
      <c r="AP1447" s="44">
        <f t="shared" si="339"/>
        <v>-50</v>
      </c>
      <c r="AQ1447" s="44">
        <f t="shared" si="340"/>
        <v>-50</v>
      </c>
      <c r="AR1447" s="44">
        <f t="shared" si="341"/>
        <v>54.5</v>
      </c>
      <c r="AS1447" s="99" t="str">
        <f t="shared" si="342"/>
        <v>-</v>
      </c>
      <c r="AT1447" s="99" t="str">
        <f t="shared" si="343"/>
        <v>n/a</v>
      </c>
      <c r="AU1447" s="99" t="str">
        <f t="shared" si="344"/>
        <v>-</v>
      </c>
      <c r="AV1447" s="99" t="str">
        <f t="shared" si="345"/>
        <v>-</v>
      </c>
      <c r="AW1447" s="99" t="str">
        <f t="shared" si="346"/>
        <v>-</v>
      </c>
    </row>
    <row r="1448" spans="1:49" ht="15">
      <c r="A1448" s="56">
        <v>43625</v>
      </c>
      <c r="B1448" s="57" t="s">
        <v>420</v>
      </c>
      <c r="C1448" s="57" t="s">
        <v>920</v>
      </c>
      <c r="D1448" s="57" t="s">
        <v>3915</v>
      </c>
      <c r="E1448" s="57" t="s">
        <v>1281</v>
      </c>
      <c r="F1448" s="57" t="s">
        <v>922</v>
      </c>
      <c r="G1448" s="57">
        <v>1</v>
      </c>
      <c r="H1448" s="57">
        <v>0</v>
      </c>
      <c r="I1448" s="57">
        <v>1.64</v>
      </c>
      <c r="J1448" s="57">
        <v>4.13</v>
      </c>
      <c r="K1448" s="57">
        <v>4.25</v>
      </c>
      <c r="L1448" s="57">
        <v>-2.61</v>
      </c>
      <c r="M1448" s="57">
        <v>42</v>
      </c>
      <c r="N1448" s="57">
        <v>67</v>
      </c>
      <c r="O1448" s="57">
        <v>2</v>
      </c>
      <c r="P1448" s="57">
        <v>21</v>
      </c>
      <c r="Q1448" s="57">
        <v>32</v>
      </c>
      <c r="R1448" s="57">
        <v>0</v>
      </c>
      <c r="S1448" s="57">
        <v>0</v>
      </c>
      <c r="T1448" s="57">
        <v>100</v>
      </c>
      <c r="U1448" s="57">
        <v>35.71</v>
      </c>
      <c r="V1448" s="57">
        <v>30.95</v>
      </c>
      <c r="W1448" s="57">
        <v>33.33</v>
      </c>
      <c r="X1448" s="57">
        <v>37.31</v>
      </c>
      <c r="Y1448" s="57">
        <v>23.88</v>
      </c>
      <c r="Z1448" s="57">
        <v>38.81</v>
      </c>
      <c r="AA1448" s="57">
        <v>38.1</v>
      </c>
      <c r="AB1448" s="57">
        <v>28.13</v>
      </c>
      <c r="AC1448" s="57">
        <v>14</v>
      </c>
      <c r="AD1448" s="57">
        <v>34</v>
      </c>
      <c r="AE1448" s="57">
        <v>42.86</v>
      </c>
      <c r="AF1448" s="57">
        <v>52.94</v>
      </c>
      <c r="AI1448" s="45">
        <f t="shared" si="332"/>
        <v>-28.517000000000003</v>
      </c>
      <c r="AJ1448" s="46">
        <f t="shared" si="333"/>
        <v>28.517000000000003</v>
      </c>
      <c r="AK1448" s="63" t="str">
        <f t="shared" si="334"/>
        <v>N</v>
      </c>
      <c r="AL1448" s="63" t="str">
        <f t="shared" si="335"/>
        <v>N</v>
      </c>
      <c r="AM1448" s="44" t="str">
        <f t="shared" si="336"/>
        <v>Win</v>
      </c>
      <c r="AN1448" s="44" t="str">
        <f t="shared" si="337"/>
        <v>Loss</v>
      </c>
      <c r="AO1448" s="44" t="str">
        <f t="shared" si="338"/>
        <v>Loss</v>
      </c>
      <c r="AP1448" s="44">
        <f t="shared" si="339"/>
        <v>32</v>
      </c>
      <c r="AQ1448" s="44">
        <f t="shared" si="340"/>
        <v>-50</v>
      </c>
      <c r="AR1448" s="44">
        <f t="shared" si="341"/>
        <v>-50</v>
      </c>
      <c r="AS1448" s="99" t="str">
        <f t="shared" si="342"/>
        <v>+</v>
      </c>
      <c r="AT1448" s="99" t="str">
        <f t="shared" si="343"/>
        <v>-</v>
      </c>
      <c r="AU1448" s="99" t="str">
        <f t="shared" si="344"/>
        <v>-</v>
      </c>
      <c r="AV1448" s="99" t="str">
        <f t="shared" si="345"/>
        <v>+</v>
      </c>
      <c r="AW1448" s="99" t="str">
        <f t="shared" si="346"/>
        <v>-</v>
      </c>
    </row>
    <row r="1449" spans="1:49" ht="15">
      <c r="A1449" s="56">
        <v>43625</v>
      </c>
      <c r="B1449" s="57" t="s">
        <v>420</v>
      </c>
      <c r="C1449" s="57" t="s">
        <v>429</v>
      </c>
      <c r="D1449" s="57" t="s">
        <v>3916</v>
      </c>
      <c r="E1449" s="57" t="s">
        <v>1300</v>
      </c>
      <c r="F1449" s="57" t="s">
        <v>2824</v>
      </c>
      <c r="G1449" s="57">
        <v>3</v>
      </c>
      <c r="H1449" s="57">
        <v>2</v>
      </c>
      <c r="I1449" s="57">
        <v>4.8499999999999996</v>
      </c>
      <c r="J1449" s="57">
        <v>4.63</v>
      </c>
      <c r="K1449" s="57">
        <v>1.47</v>
      </c>
      <c r="L1449" s="57">
        <v>3.38</v>
      </c>
      <c r="M1449" s="57">
        <v>29</v>
      </c>
      <c r="N1449" s="57">
        <v>29</v>
      </c>
      <c r="O1449" s="57">
        <v>2</v>
      </c>
      <c r="P1449" s="57">
        <v>14</v>
      </c>
      <c r="Q1449" s="57">
        <v>14</v>
      </c>
      <c r="R1449" s="57">
        <v>0</v>
      </c>
      <c r="S1449" s="57">
        <v>0</v>
      </c>
      <c r="T1449" s="57">
        <v>100</v>
      </c>
      <c r="U1449" s="57">
        <v>31.03</v>
      </c>
      <c r="V1449" s="57">
        <v>17.239999999999998</v>
      </c>
      <c r="W1449" s="57">
        <v>51.72</v>
      </c>
      <c r="X1449" s="57">
        <v>58.62</v>
      </c>
      <c r="Y1449" s="57">
        <v>13.79</v>
      </c>
      <c r="Z1449" s="57">
        <v>27.59</v>
      </c>
      <c r="AA1449" s="57">
        <v>28.57</v>
      </c>
      <c r="AB1449" s="57">
        <v>35.71</v>
      </c>
      <c r="AC1449" s="57">
        <v>10</v>
      </c>
      <c r="AD1449" s="57">
        <v>22</v>
      </c>
      <c r="AE1449" s="57">
        <v>50</v>
      </c>
      <c r="AF1449" s="57">
        <v>72.73</v>
      </c>
      <c r="AI1449" s="45">
        <f t="shared" si="332"/>
        <v>-39.999000000000002</v>
      </c>
      <c r="AJ1449" s="46">
        <f t="shared" si="333"/>
        <v>39.999000000000002</v>
      </c>
      <c r="AK1449" s="63" t="str">
        <f t="shared" si="334"/>
        <v>N</v>
      </c>
      <c r="AL1449" s="63" t="str">
        <f t="shared" si="335"/>
        <v>N</v>
      </c>
      <c r="AM1449" s="44" t="str">
        <f t="shared" si="336"/>
        <v>Win</v>
      </c>
      <c r="AN1449" s="44" t="str">
        <f t="shared" si="337"/>
        <v>Loss</v>
      </c>
      <c r="AO1449" s="44" t="str">
        <f t="shared" si="338"/>
        <v>Loss</v>
      </c>
      <c r="AP1449" s="44">
        <f t="shared" si="339"/>
        <v>192.49999999999997</v>
      </c>
      <c r="AQ1449" s="44">
        <f t="shared" si="340"/>
        <v>-50</v>
      </c>
      <c r="AR1449" s="44">
        <f t="shared" si="341"/>
        <v>-50</v>
      </c>
      <c r="AS1449" s="99" t="str">
        <f t="shared" si="342"/>
        <v>-</v>
      </c>
      <c r="AT1449" s="99" t="str">
        <f t="shared" si="343"/>
        <v>-</v>
      </c>
      <c r="AU1449" s="99" t="str">
        <f t="shared" si="344"/>
        <v>-</v>
      </c>
      <c r="AV1449" s="99" t="str">
        <f t="shared" si="345"/>
        <v>-</v>
      </c>
      <c r="AW1449" s="99" t="str">
        <f t="shared" si="346"/>
        <v>-</v>
      </c>
    </row>
    <row r="1450" spans="1:49" ht="15">
      <c r="A1450" s="56">
        <v>43625</v>
      </c>
      <c r="B1450" s="57" t="s">
        <v>2743</v>
      </c>
      <c r="C1450" s="57" t="s">
        <v>2744</v>
      </c>
      <c r="D1450" s="57" t="s">
        <v>3917</v>
      </c>
      <c r="E1450" s="57" t="s">
        <v>2750</v>
      </c>
      <c r="F1450" s="57" t="s">
        <v>1739</v>
      </c>
      <c r="G1450" s="57">
        <v>2</v>
      </c>
      <c r="H1450" s="57">
        <v>1</v>
      </c>
      <c r="I1450" s="57">
        <v>2.38</v>
      </c>
      <c r="J1450" s="57">
        <v>2.98</v>
      </c>
      <c r="K1450" s="57">
        <v>3.05</v>
      </c>
      <c r="L1450" s="57">
        <v>-0.67</v>
      </c>
      <c r="M1450" s="57">
        <v>27</v>
      </c>
      <c r="N1450" s="57">
        <v>27</v>
      </c>
      <c r="O1450" s="57">
        <v>1</v>
      </c>
      <c r="P1450" s="57">
        <v>13</v>
      </c>
      <c r="Q1450" s="57">
        <v>13</v>
      </c>
      <c r="R1450" s="57">
        <v>0</v>
      </c>
      <c r="S1450" s="57">
        <v>0</v>
      </c>
      <c r="T1450" s="57">
        <v>100</v>
      </c>
      <c r="U1450" s="57">
        <v>44.44</v>
      </c>
      <c r="V1450" s="57">
        <v>14.81</v>
      </c>
      <c r="W1450" s="57">
        <v>40.74</v>
      </c>
      <c r="X1450" s="57">
        <v>74.069999999999993</v>
      </c>
      <c r="Y1450" s="57">
        <v>18.52</v>
      </c>
      <c r="Z1450" s="57">
        <v>7.41</v>
      </c>
      <c r="AA1450" s="57">
        <v>61.54</v>
      </c>
      <c r="AB1450" s="57">
        <v>69.23</v>
      </c>
      <c r="AC1450" s="57">
        <v>20</v>
      </c>
      <c r="AD1450" s="57">
        <v>25</v>
      </c>
      <c r="AE1450" s="57">
        <v>50</v>
      </c>
      <c r="AF1450" s="57">
        <v>80</v>
      </c>
      <c r="AI1450" s="45">
        <f t="shared" si="332"/>
        <v>-42.963000000000001</v>
      </c>
      <c r="AJ1450" s="46">
        <f t="shared" si="333"/>
        <v>42.963000000000001</v>
      </c>
      <c r="AK1450" s="63" t="str">
        <f t="shared" si="334"/>
        <v>N</v>
      </c>
      <c r="AL1450" s="63" t="str">
        <f t="shared" si="335"/>
        <v>Y</v>
      </c>
      <c r="AM1450" s="44" t="str">
        <f t="shared" si="336"/>
        <v>Win</v>
      </c>
      <c r="AN1450" s="44" t="str">
        <f t="shared" si="337"/>
        <v>Loss</v>
      </c>
      <c r="AO1450" s="44" t="str">
        <f t="shared" si="338"/>
        <v>Loss</v>
      </c>
      <c r="AP1450" s="44">
        <f t="shared" si="339"/>
        <v>69</v>
      </c>
      <c r="AQ1450" s="44">
        <f t="shared" si="340"/>
        <v>-50</v>
      </c>
      <c r="AR1450" s="44">
        <f t="shared" si="341"/>
        <v>-50</v>
      </c>
      <c r="AS1450" s="99" t="str">
        <f t="shared" si="342"/>
        <v>+</v>
      </c>
      <c r="AT1450" s="99" t="str">
        <f t="shared" si="343"/>
        <v>-</v>
      </c>
      <c r="AU1450" s="99" t="str">
        <f t="shared" si="344"/>
        <v>-</v>
      </c>
      <c r="AV1450" s="99" t="str">
        <f t="shared" si="345"/>
        <v>-</v>
      </c>
      <c r="AW1450" s="99" t="str">
        <f t="shared" si="346"/>
        <v>-</v>
      </c>
    </row>
    <row r="1451" spans="1:49" ht="15">
      <c r="A1451" s="56">
        <v>43625</v>
      </c>
      <c r="B1451" s="57" t="s">
        <v>267</v>
      </c>
      <c r="C1451" s="57" t="s">
        <v>268</v>
      </c>
      <c r="D1451" s="57" t="s">
        <v>3918</v>
      </c>
      <c r="E1451" s="57" t="s">
        <v>2863</v>
      </c>
      <c r="F1451" s="57" t="s">
        <v>2877</v>
      </c>
      <c r="G1451" s="57">
        <v>0</v>
      </c>
      <c r="H1451" s="57">
        <v>1</v>
      </c>
      <c r="I1451" s="57">
        <v>18.329999999999998</v>
      </c>
      <c r="J1451" s="57">
        <v>7.21</v>
      </c>
      <c r="K1451" s="57">
        <v>1.1399999999999999</v>
      </c>
      <c r="L1451" s="57">
        <v>17.190000000000001</v>
      </c>
      <c r="M1451" s="57">
        <v>5</v>
      </c>
      <c r="N1451" s="57">
        <v>9</v>
      </c>
      <c r="O1451" s="57">
        <v>0</v>
      </c>
      <c r="P1451" s="57">
        <v>2</v>
      </c>
      <c r="Q1451" s="57">
        <v>3</v>
      </c>
      <c r="R1451" s="57">
        <v>0</v>
      </c>
      <c r="S1451" s="57">
        <v>0</v>
      </c>
      <c r="T1451" s="57">
        <v>0</v>
      </c>
      <c r="U1451" s="57">
        <v>60</v>
      </c>
      <c r="V1451" s="57">
        <v>20</v>
      </c>
      <c r="W1451" s="57">
        <v>20</v>
      </c>
      <c r="X1451" s="57">
        <v>77.78</v>
      </c>
      <c r="Y1451" s="57">
        <v>0</v>
      </c>
      <c r="Z1451" s="57">
        <v>22.22</v>
      </c>
      <c r="AA1451" s="57">
        <v>100</v>
      </c>
      <c r="AB1451" s="57">
        <v>33.33</v>
      </c>
      <c r="AC1451" s="57">
        <v>3</v>
      </c>
      <c r="AD1451" s="57">
        <v>6</v>
      </c>
      <c r="AE1451" s="57">
        <v>100</v>
      </c>
      <c r="AF1451" s="57">
        <v>83.33</v>
      </c>
      <c r="AI1451" s="45">
        <f t="shared" si="332"/>
        <v>-1.112000000000001</v>
      </c>
      <c r="AJ1451" s="46">
        <f t="shared" si="333"/>
        <v>1.112000000000001</v>
      </c>
      <c r="AK1451" s="63" t="str">
        <f t="shared" si="334"/>
        <v>Y</v>
      </c>
      <c r="AL1451" s="63" t="str">
        <f t="shared" si="335"/>
        <v>Y</v>
      </c>
      <c r="AM1451" s="44" t="str">
        <f t="shared" si="336"/>
        <v>Loss</v>
      </c>
      <c r="AN1451" s="44" t="str">
        <f t="shared" si="337"/>
        <v>Loss</v>
      </c>
      <c r="AO1451" s="44" t="str">
        <f t="shared" si="338"/>
        <v>Win</v>
      </c>
      <c r="AP1451" s="44">
        <f t="shared" si="339"/>
        <v>-50</v>
      </c>
      <c r="AQ1451" s="44">
        <f t="shared" si="340"/>
        <v>-50</v>
      </c>
      <c r="AR1451" s="44">
        <f t="shared" si="341"/>
        <v>6.9999999999999929</v>
      </c>
      <c r="AS1451" s="99" t="str">
        <f t="shared" si="342"/>
        <v>-</v>
      </c>
      <c r="AT1451" s="99" t="str">
        <f t="shared" si="343"/>
        <v>n/a</v>
      </c>
      <c r="AU1451" s="99" t="str">
        <f t="shared" si="344"/>
        <v>-</v>
      </c>
      <c r="AV1451" s="99" t="str">
        <f t="shared" si="345"/>
        <v>+</v>
      </c>
      <c r="AW1451" s="99" t="str">
        <f t="shared" si="346"/>
        <v>-</v>
      </c>
    </row>
    <row r="1452" spans="1:49" ht="15">
      <c r="A1452" s="56">
        <v>43625</v>
      </c>
      <c r="B1452" s="57" t="s">
        <v>443</v>
      </c>
      <c r="C1452" s="57" t="s">
        <v>3234</v>
      </c>
      <c r="D1452" s="57" t="s">
        <v>3919</v>
      </c>
      <c r="E1452" s="57" t="s">
        <v>3920</v>
      </c>
      <c r="F1452" s="57" t="s">
        <v>3921</v>
      </c>
      <c r="G1452" s="57">
        <v>1</v>
      </c>
      <c r="H1452" s="57">
        <v>5</v>
      </c>
      <c r="I1452" s="57">
        <v>2.39</v>
      </c>
      <c r="J1452" s="57">
        <v>3.38</v>
      </c>
      <c r="K1452" s="57">
        <v>2.48</v>
      </c>
      <c r="L1452" s="57">
        <v>-0.09</v>
      </c>
      <c r="M1452" s="57">
        <v>5</v>
      </c>
      <c r="N1452" s="57">
        <v>2</v>
      </c>
      <c r="O1452" s="57">
        <v>0</v>
      </c>
      <c r="P1452" s="57">
        <v>3</v>
      </c>
      <c r="Q1452" s="57">
        <v>2</v>
      </c>
      <c r="R1452" s="57">
        <v>0</v>
      </c>
      <c r="S1452" s="57">
        <v>0</v>
      </c>
      <c r="T1452" s="57">
        <v>0</v>
      </c>
      <c r="U1452" s="57">
        <v>40</v>
      </c>
      <c r="V1452" s="57">
        <v>20</v>
      </c>
      <c r="W1452" s="57">
        <v>40</v>
      </c>
      <c r="X1452" s="57">
        <v>50</v>
      </c>
      <c r="Y1452" s="57">
        <v>50</v>
      </c>
      <c r="Z1452" s="57">
        <v>0</v>
      </c>
      <c r="AA1452" s="57">
        <v>66.67</v>
      </c>
      <c r="AB1452" s="57">
        <v>50</v>
      </c>
      <c r="AC1452" s="57">
        <v>5</v>
      </c>
      <c r="AD1452" s="57">
        <v>1</v>
      </c>
      <c r="AE1452" s="57">
        <v>40</v>
      </c>
      <c r="AF1452" s="57">
        <v>100</v>
      </c>
      <c r="AI1452" s="45">
        <f t="shared" si="332"/>
        <v>-13</v>
      </c>
      <c r="AJ1452" s="46">
        <f t="shared" si="333"/>
        <v>13</v>
      </c>
      <c r="AK1452" s="63" t="str">
        <f t="shared" si="334"/>
        <v>N</v>
      </c>
      <c r="AL1452" s="63" t="str">
        <f t="shared" si="335"/>
        <v>N</v>
      </c>
      <c r="AM1452" s="44" t="str">
        <f t="shared" si="336"/>
        <v>Loss</v>
      </c>
      <c r="AN1452" s="44" t="str">
        <f t="shared" si="337"/>
        <v>Loss</v>
      </c>
      <c r="AO1452" s="44" t="str">
        <f t="shared" si="338"/>
        <v>Win</v>
      </c>
      <c r="AP1452" s="44">
        <f t="shared" si="339"/>
        <v>-50</v>
      </c>
      <c r="AQ1452" s="44">
        <f t="shared" si="340"/>
        <v>-50</v>
      </c>
      <c r="AR1452" s="44">
        <f t="shared" si="341"/>
        <v>74</v>
      </c>
      <c r="AS1452" s="99" t="str">
        <f t="shared" si="342"/>
        <v>+</v>
      </c>
      <c r="AT1452" s="99" t="str">
        <f t="shared" si="343"/>
        <v>n/a</v>
      </c>
      <c r="AU1452" s="99" t="str">
        <f t="shared" si="344"/>
        <v>-</v>
      </c>
      <c r="AV1452" s="99" t="str">
        <f t="shared" si="345"/>
        <v>+</v>
      </c>
      <c r="AW1452" s="99" t="str">
        <f t="shared" si="346"/>
        <v>-</v>
      </c>
    </row>
    <row r="1453" spans="1:49" ht="15">
      <c r="A1453" s="56">
        <v>43625</v>
      </c>
      <c r="B1453" s="57" t="s">
        <v>377</v>
      </c>
      <c r="C1453" s="57" t="s">
        <v>1307</v>
      </c>
      <c r="D1453" s="57" t="s">
        <v>3922</v>
      </c>
      <c r="E1453" s="57" t="s">
        <v>1316</v>
      </c>
      <c r="F1453" s="57" t="s">
        <v>2909</v>
      </c>
      <c r="G1453" s="57">
        <v>0</v>
      </c>
      <c r="H1453" s="57">
        <v>1</v>
      </c>
      <c r="I1453" s="57">
        <v>1.28</v>
      </c>
      <c r="J1453" s="57">
        <v>5.05</v>
      </c>
      <c r="K1453" s="57">
        <v>8.5</v>
      </c>
      <c r="L1453" s="57">
        <v>-7.22</v>
      </c>
      <c r="M1453" s="57">
        <v>28</v>
      </c>
      <c r="N1453" s="57">
        <v>52</v>
      </c>
      <c r="O1453" s="57">
        <v>0</v>
      </c>
      <c r="P1453" s="57">
        <v>13</v>
      </c>
      <c r="Q1453" s="57">
        <v>25</v>
      </c>
      <c r="R1453" s="57">
        <v>0</v>
      </c>
      <c r="S1453" s="57">
        <v>0</v>
      </c>
      <c r="T1453" s="57">
        <v>0</v>
      </c>
      <c r="U1453" s="57">
        <v>46.43</v>
      </c>
      <c r="V1453" s="57">
        <v>25</v>
      </c>
      <c r="W1453" s="57">
        <v>28.57</v>
      </c>
      <c r="X1453" s="57">
        <v>32.69</v>
      </c>
      <c r="Y1453" s="57">
        <v>28.85</v>
      </c>
      <c r="Z1453" s="57">
        <v>38.46</v>
      </c>
      <c r="AA1453" s="57">
        <v>69.23</v>
      </c>
      <c r="AB1453" s="57">
        <v>24</v>
      </c>
      <c r="AC1453" s="57">
        <v>26</v>
      </c>
      <c r="AD1453" s="57">
        <v>23</v>
      </c>
      <c r="AE1453" s="57">
        <v>50</v>
      </c>
      <c r="AF1453" s="57">
        <v>52.17</v>
      </c>
      <c r="AI1453" s="45">
        <f t="shared" si="332"/>
        <v>4.3409999999999993</v>
      </c>
      <c r="AJ1453" s="46">
        <f t="shared" si="333"/>
        <v>-4.3409999999999993</v>
      </c>
      <c r="AK1453" s="63" t="str">
        <f t="shared" si="334"/>
        <v>N</v>
      </c>
      <c r="AL1453" s="63" t="str">
        <f t="shared" si="335"/>
        <v>N</v>
      </c>
      <c r="AM1453" s="44" t="str">
        <f t="shared" si="336"/>
        <v>Loss</v>
      </c>
      <c r="AN1453" s="44" t="str">
        <f t="shared" si="337"/>
        <v>Loss</v>
      </c>
      <c r="AO1453" s="44" t="str">
        <f t="shared" si="338"/>
        <v>Win</v>
      </c>
      <c r="AP1453" s="44">
        <f t="shared" si="339"/>
        <v>-50</v>
      </c>
      <c r="AQ1453" s="44">
        <f t="shared" si="340"/>
        <v>-50</v>
      </c>
      <c r="AR1453" s="44">
        <f t="shared" si="341"/>
        <v>375</v>
      </c>
      <c r="AS1453" s="99" t="str">
        <f t="shared" si="342"/>
        <v>+</v>
      </c>
      <c r="AT1453" s="99" t="str">
        <f t="shared" si="343"/>
        <v>n/a</v>
      </c>
      <c r="AU1453" s="99" t="str">
        <f t="shared" si="344"/>
        <v>+</v>
      </c>
      <c r="AV1453" s="99" t="str">
        <f t="shared" si="345"/>
        <v>+</v>
      </c>
      <c r="AW1453" s="99" t="str">
        <f t="shared" si="346"/>
        <v>+</v>
      </c>
    </row>
    <row r="1454" spans="1:49" ht="15">
      <c r="A1454" s="56">
        <v>43625</v>
      </c>
      <c r="B1454" s="57" t="s">
        <v>377</v>
      </c>
      <c r="C1454" s="57" t="s">
        <v>1307</v>
      </c>
      <c r="D1454" s="57" t="s">
        <v>3923</v>
      </c>
      <c r="E1454" s="57" t="s">
        <v>3924</v>
      </c>
      <c r="F1454" s="57" t="s">
        <v>1312</v>
      </c>
      <c r="G1454" s="57">
        <v>2</v>
      </c>
      <c r="H1454" s="57">
        <v>2</v>
      </c>
      <c r="I1454" s="57">
        <v>2.56</v>
      </c>
      <c r="J1454" s="57">
        <v>3.52</v>
      </c>
      <c r="K1454" s="57">
        <v>2.37</v>
      </c>
      <c r="L1454" s="57">
        <v>0.19</v>
      </c>
      <c r="M1454" s="57">
        <v>7</v>
      </c>
      <c r="N1454" s="57">
        <v>27</v>
      </c>
      <c r="O1454" s="57">
        <v>0</v>
      </c>
      <c r="P1454" s="57">
        <v>3</v>
      </c>
      <c r="Q1454" s="57">
        <v>13</v>
      </c>
      <c r="R1454" s="57">
        <v>0</v>
      </c>
      <c r="S1454" s="57">
        <v>0</v>
      </c>
      <c r="T1454" s="57">
        <v>0</v>
      </c>
      <c r="U1454" s="57">
        <v>14.29</v>
      </c>
      <c r="V1454" s="57">
        <v>28.57</v>
      </c>
      <c r="W1454" s="57">
        <v>57.14</v>
      </c>
      <c r="X1454" s="57">
        <v>48.15</v>
      </c>
      <c r="Y1454" s="57">
        <v>18.52</v>
      </c>
      <c r="Z1454" s="57">
        <v>33.33</v>
      </c>
      <c r="AA1454" s="57">
        <v>0</v>
      </c>
      <c r="AB1454" s="57">
        <v>38.46</v>
      </c>
      <c r="AC1454" s="57">
        <v>2</v>
      </c>
      <c r="AD1454" s="57">
        <v>17</v>
      </c>
      <c r="AE1454" s="57">
        <v>0</v>
      </c>
      <c r="AF1454" s="57">
        <v>64.709999999999994</v>
      </c>
      <c r="AI1454" s="45">
        <f t="shared" si="332"/>
        <v>-10.529</v>
      </c>
      <c r="AJ1454" s="46">
        <f t="shared" si="333"/>
        <v>10.529</v>
      </c>
      <c r="AK1454" s="63" t="str">
        <f t="shared" si="334"/>
        <v>N</v>
      </c>
      <c r="AL1454" s="63" t="str">
        <f t="shared" si="335"/>
        <v>N</v>
      </c>
      <c r="AM1454" s="44" t="str">
        <f t="shared" si="336"/>
        <v>Loss</v>
      </c>
      <c r="AN1454" s="44" t="str">
        <f t="shared" si="337"/>
        <v>Win</v>
      </c>
      <c r="AO1454" s="44" t="str">
        <f t="shared" si="338"/>
        <v>Loss</v>
      </c>
      <c r="AP1454" s="44">
        <f t="shared" si="339"/>
        <v>-50</v>
      </c>
      <c r="AQ1454" s="44">
        <f t="shared" si="340"/>
        <v>126</v>
      </c>
      <c r="AR1454" s="44">
        <f t="shared" si="341"/>
        <v>-50</v>
      </c>
      <c r="AS1454" s="99" t="str">
        <f t="shared" si="342"/>
        <v>-</v>
      </c>
      <c r="AT1454" s="99" t="str">
        <f t="shared" si="343"/>
        <v>n/a</v>
      </c>
      <c r="AU1454" s="99" t="str">
        <f t="shared" si="344"/>
        <v>-</v>
      </c>
      <c r="AV1454" s="99" t="str">
        <f t="shared" si="345"/>
        <v>-</v>
      </c>
      <c r="AW1454" s="99" t="str">
        <f t="shared" si="346"/>
        <v>-</v>
      </c>
    </row>
    <row r="1455" spans="1:49" ht="15">
      <c r="A1455" s="56">
        <v>43625</v>
      </c>
      <c r="B1455" s="57" t="s">
        <v>377</v>
      </c>
      <c r="C1455" s="57" t="s">
        <v>1307</v>
      </c>
      <c r="D1455" s="57" t="s">
        <v>3925</v>
      </c>
      <c r="E1455" s="57" t="s">
        <v>1310</v>
      </c>
      <c r="F1455" s="57" t="s">
        <v>2890</v>
      </c>
      <c r="G1455" s="57">
        <v>1</v>
      </c>
      <c r="H1455" s="57">
        <v>3</v>
      </c>
      <c r="I1455" s="57">
        <v>3.13</v>
      </c>
      <c r="J1455" s="57">
        <v>3.56</v>
      </c>
      <c r="K1455" s="57">
        <v>2.02</v>
      </c>
      <c r="L1455" s="57">
        <v>1.1100000000000001</v>
      </c>
      <c r="M1455" s="57">
        <v>6</v>
      </c>
      <c r="N1455" s="57">
        <v>28</v>
      </c>
      <c r="O1455" s="57">
        <v>0</v>
      </c>
      <c r="P1455" s="57">
        <v>3</v>
      </c>
      <c r="Q1455" s="57">
        <v>13</v>
      </c>
      <c r="R1455" s="57">
        <v>0</v>
      </c>
      <c r="S1455" s="57">
        <v>0</v>
      </c>
      <c r="T1455" s="57">
        <v>0</v>
      </c>
      <c r="U1455" s="57">
        <v>33.33</v>
      </c>
      <c r="V1455" s="57">
        <v>50</v>
      </c>
      <c r="W1455" s="57">
        <v>16.670000000000002</v>
      </c>
      <c r="X1455" s="57">
        <v>42.86</v>
      </c>
      <c r="Y1455" s="57">
        <v>32.14</v>
      </c>
      <c r="Z1455" s="57">
        <v>25</v>
      </c>
      <c r="AA1455" s="57">
        <v>66.67</v>
      </c>
      <c r="AB1455" s="57">
        <v>46.15</v>
      </c>
      <c r="AC1455" s="57">
        <v>2</v>
      </c>
      <c r="AD1455" s="57">
        <v>21</v>
      </c>
      <c r="AE1455" s="57">
        <v>50</v>
      </c>
      <c r="AF1455" s="57">
        <v>47.62</v>
      </c>
      <c r="AI1455" s="45">
        <f t="shared" si="332"/>
        <v>1.5459999999999994</v>
      </c>
      <c r="AJ1455" s="46">
        <f t="shared" si="333"/>
        <v>-1.5459999999999994</v>
      </c>
      <c r="AK1455" s="63" t="str">
        <f t="shared" si="334"/>
        <v>N</v>
      </c>
      <c r="AL1455" s="63" t="str">
        <f t="shared" si="335"/>
        <v>N</v>
      </c>
      <c r="AM1455" s="44" t="str">
        <f t="shared" si="336"/>
        <v>Loss</v>
      </c>
      <c r="AN1455" s="44" t="str">
        <f t="shared" si="337"/>
        <v>Loss</v>
      </c>
      <c r="AO1455" s="44" t="str">
        <f t="shared" si="338"/>
        <v>Win</v>
      </c>
      <c r="AP1455" s="44">
        <f t="shared" si="339"/>
        <v>-50</v>
      </c>
      <c r="AQ1455" s="44">
        <f t="shared" si="340"/>
        <v>-50</v>
      </c>
      <c r="AR1455" s="44">
        <f t="shared" si="341"/>
        <v>51</v>
      </c>
      <c r="AS1455" s="99" t="str">
        <f t="shared" si="342"/>
        <v>-</v>
      </c>
      <c r="AT1455" s="99" t="str">
        <f t="shared" si="343"/>
        <v>n/a</v>
      </c>
      <c r="AU1455" s="99" t="str">
        <f t="shared" si="344"/>
        <v>-</v>
      </c>
      <c r="AV1455" s="99" t="str">
        <f t="shared" si="345"/>
        <v>+</v>
      </c>
      <c r="AW1455" s="99" t="str">
        <f t="shared" si="346"/>
        <v>+</v>
      </c>
    </row>
    <row r="1456" spans="1:49" ht="15">
      <c r="A1456" s="56">
        <v>43625</v>
      </c>
      <c r="B1456" s="57" t="s">
        <v>377</v>
      </c>
      <c r="C1456" s="57" t="s">
        <v>1307</v>
      </c>
      <c r="D1456" s="57" t="s">
        <v>3926</v>
      </c>
      <c r="E1456" s="57" t="s">
        <v>2910</v>
      </c>
      <c r="F1456" s="57" t="s">
        <v>1309</v>
      </c>
      <c r="G1456" s="57">
        <v>0</v>
      </c>
      <c r="H1456" s="57">
        <v>0</v>
      </c>
      <c r="I1456" s="57">
        <v>2.6</v>
      </c>
      <c r="J1456" s="57">
        <v>3.53</v>
      </c>
      <c r="K1456" s="57">
        <v>2.33</v>
      </c>
      <c r="L1456" s="57">
        <v>0.27</v>
      </c>
      <c r="M1456" s="57">
        <v>55</v>
      </c>
      <c r="N1456" s="57">
        <v>51</v>
      </c>
      <c r="O1456" s="57">
        <v>2</v>
      </c>
      <c r="P1456" s="57">
        <v>27</v>
      </c>
      <c r="Q1456" s="57">
        <v>24</v>
      </c>
      <c r="R1456" s="57">
        <v>50</v>
      </c>
      <c r="S1456" s="57">
        <v>50</v>
      </c>
      <c r="T1456" s="57">
        <v>0</v>
      </c>
      <c r="U1456" s="57">
        <v>40</v>
      </c>
      <c r="V1456" s="57">
        <v>25.45</v>
      </c>
      <c r="W1456" s="57">
        <v>34.549999999999997</v>
      </c>
      <c r="X1456" s="57">
        <v>35.29</v>
      </c>
      <c r="Y1456" s="57">
        <v>37.25</v>
      </c>
      <c r="Z1456" s="57">
        <v>27.45</v>
      </c>
      <c r="AA1456" s="57">
        <v>44.44</v>
      </c>
      <c r="AB1456" s="57">
        <v>33.33</v>
      </c>
      <c r="AC1456" s="57">
        <v>31</v>
      </c>
      <c r="AD1456" s="57">
        <v>21</v>
      </c>
      <c r="AE1456" s="57">
        <v>41.94</v>
      </c>
      <c r="AF1456" s="57">
        <v>57.14</v>
      </c>
      <c r="AI1456" s="45">
        <f t="shared" si="332"/>
        <v>18.342000000000002</v>
      </c>
      <c r="AJ1456" s="46">
        <f t="shared" si="333"/>
        <v>-8.3420000000000023</v>
      </c>
      <c r="AK1456" s="63" t="str">
        <f t="shared" si="334"/>
        <v>N</v>
      </c>
      <c r="AL1456" s="63" t="str">
        <f t="shared" si="335"/>
        <v>N</v>
      </c>
      <c r="AM1456" s="44" t="str">
        <f t="shared" si="336"/>
        <v>Loss</v>
      </c>
      <c r="AN1456" s="44" t="str">
        <f t="shared" si="337"/>
        <v>Win</v>
      </c>
      <c r="AO1456" s="44" t="str">
        <f t="shared" si="338"/>
        <v>Loss</v>
      </c>
      <c r="AP1456" s="44">
        <f t="shared" si="339"/>
        <v>-50</v>
      </c>
      <c r="AQ1456" s="44">
        <f t="shared" si="340"/>
        <v>126.5</v>
      </c>
      <c r="AR1456" s="44">
        <f t="shared" si="341"/>
        <v>-50</v>
      </c>
      <c r="AS1456" s="99" t="str">
        <f t="shared" si="342"/>
        <v>-</v>
      </c>
      <c r="AT1456" s="99" t="str">
        <f t="shared" si="343"/>
        <v>+</v>
      </c>
      <c r="AU1456" s="99" t="str">
        <f t="shared" si="344"/>
        <v>+</v>
      </c>
      <c r="AV1456" s="99" t="str">
        <f t="shared" si="345"/>
        <v>+</v>
      </c>
      <c r="AW1456" s="99" t="str">
        <f t="shared" si="346"/>
        <v>+</v>
      </c>
    </row>
    <row r="1457" spans="1:49" ht="15">
      <c r="A1457" s="56">
        <v>43625</v>
      </c>
      <c r="B1457" s="57" t="s">
        <v>377</v>
      </c>
      <c r="C1457" s="57" t="s">
        <v>1307</v>
      </c>
      <c r="D1457" s="57" t="s">
        <v>3927</v>
      </c>
      <c r="E1457" s="57" t="s">
        <v>1313</v>
      </c>
      <c r="F1457" s="57" t="s">
        <v>1315</v>
      </c>
      <c r="G1457" s="57">
        <v>0</v>
      </c>
      <c r="H1457" s="57">
        <v>1</v>
      </c>
      <c r="I1457" s="57">
        <v>2.76</v>
      </c>
      <c r="J1457" s="57">
        <v>3.5</v>
      </c>
      <c r="K1457" s="57">
        <v>2.23</v>
      </c>
      <c r="L1457" s="57">
        <v>0.53</v>
      </c>
      <c r="M1457" s="57">
        <v>53</v>
      </c>
      <c r="N1457" s="57">
        <v>52</v>
      </c>
      <c r="O1457" s="57">
        <v>2</v>
      </c>
      <c r="P1457" s="57">
        <v>25</v>
      </c>
      <c r="Q1457" s="57">
        <v>26</v>
      </c>
      <c r="R1457" s="57">
        <v>50</v>
      </c>
      <c r="S1457" s="57">
        <v>0</v>
      </c>
      <c r="T1457" s="57">
        <v>50</v>
      </c>
      <c r="U1457" s="57">
        <v>18.87</v>
      </c>
      <c r="V1457" s="57">
        <v>24.53</v>
      </c>
      <c r="W1457" s="57">
        <v>56.6</v>
      </c>
      <c r="X1457" s="57">
        <v>40.380000000000003</v>
      </c>
      <c r="Y1457" s="57">
        <v>25</v>
      </c>
      <c r="Z1457" s="57">
        <v>34.619999999999997</v>
      </c>
      <c r="AA1457" s="57">
        <v>16</v>
      </c>
      <c r="AB1457" s="57">
        <v>30.77</v>
      </c>
      <c r="AC1457" s="57">
        <v>6</v>
      </c>
      <c r="AD1457" s="57">
        <v>31</v>
      </c>
      <c r="AE1457" s="57">
        <v>33.33</v>
      </c>
      <c r="AF1457" s="57">
        <v>45.16</v>
      </c>
      <c r="AI1457" s="45">
        <f t="shared" si="332"/>
        <v>-8.745000000000001</v>
      </c>
      <c r="AJ1457" s="46">
        <f t="shared" si="333"/>
        <v>8.745000000000001</v>
      </c>
      <c r="AK1457" s="63" t="str">
        <f t="shared" si="334"/>
        <v>N</v>
      </c>
      <c r="AL1457" s="63" t="str">
        <f t="shared" si="335"/>
        <v>N</v>
      </c>
      <c r="AM1457" s="44" t="str">
        <f t="shared" si="336"/>
        <v>Loss</v>
      </c>
      <c r="AN1457" s="44" t="str">
        <f t="shared" si="337"/>
        <v>Loss</v>
      </c>
      <c r="AO1457" s="44" t="str">
        <f t="shared" si="338"/>
        <v>Win</v>
      </c>
      <c r="AP1457" s="44">
        <f t="shared" si="339"/>
        <v>-50</v>
      </c>
      <c r="AQ1457" s="44">
        <f t="shared" si="340"/>
        <v>-50</v>
      </c>
      <c r="AR1457" s="44">
        <f t="shared" si="341"/>
        <v>61.5</v>
      </c>
      <c r="AS1457" s="99" t="str">
        <f t="shared" si="342"/>
        <v>-</v>
      </c>
      <c r="AT1457" s="99" t="str">
        <f t="shared" si="343"/>
        <v>-</v>
      </c>
      <c r="AU1457" s="99" t="str">
        <f t="shared" si="344"/>
        <v>-</v>
      </c>
      <c r="AV1457" s="99" t="str">
        <f t="shared" si="345"/>
        <v>-</v>
      </c>
      <c r="AW1457" s="99" t="str">
        <f t="shared" si="346"/>
        <v>-</v>
      </c>
    </row>
    <row r="1458" spans="1:49" ht="15">
      <c r="A1458" s="56">
        <v>43625</v>
      </c>
      <c r="B1458" s="57" t="s">
        <v>377</v>
      </c>
      <c r="C1458" s="57" t="s">
        <v>378</v>
      </c>
      <c r="D1458" s="57" t="s">
        <v>3928</v>
      </c>
      <c r="E1458" s="57" t="s">
        <v>1322</v>
      </c>
      <c r="F1458" s="57" t="s">
        <v>1326</v>
      </c>
      <c r="G1458" s="57">
        <v>2</v>
      </c>
      <c r="H1458" s="57">
        <v>0</v>
      </c>
      <c r="I1458" s="57">
        <v>3.73</v>
      </c>
      <c r="J1458" s="57">
        <v>3.69</v>
      </c>
      <c r="K1458" s="57">
        <v>1.78</v>
      </c>
      <c r="L1458" s="57">
        <v>1.95</v>
      </c>
      <c r="M1458" s="57">
        <v>33</v>
      </c>
      <c r="N1458" s="57">
        <v>55</v>
      </c>
      <c r="O1458" s="57">
        <v>3</v>
      </c>
      <c r="P1458" s="57">
        <v>15</v>
      </c>
      <c r="Q1458" s="57">
        <v>28</v>
      </c>
      <c r="R1458" s="57">
        <v>33.33</v>
      </c>
      <c r="S1458" s="57">
        <v>66.67</v>
      </c>
      <c r="T1458" s="57">
        <v>0</v>
      </c>
      <c r="U1458" s="57">
        <v>33.33</v>
      </c>
      <c r="V1458" s="57">
        <v>21.21</v>
      </c>
      <c r="W1458" s="57">
        <v>45.45</v>
      </c>
      <c r="X1458" s="57">
        <v>50.91</v>
      </c>
      <c r="Y1458" s="57">
        <v>21.82</v>
      </c>
      <c r="Z1458" s="57">
        <v>27.27</v>
      </c>
      <c r="AA1458" s="57">
        <v>40</v>
      </c>
      <c r="AB1458" s="57">
        <v>42.86</v>
      </c>
      <c r="AC1458" s="57">
        <v>11</v>
      </c>
      <c r="AD1458" s="57">
        <v>36</v>
      </c>
      <c r="AE1458" s="57">
        <v>45.45</v>
      </c>
      <c r="AF1458" s="57">
        <v>61.11</v>
      </c>
      <c r="AI1458" s="45">
        <f t="shared" si="332"/>
        <v>9.4529999999999994</v>
      </c>
      <c r="AJ1458" s="46">
        <f t="shared" si="333"/>
        <v>3.8810000000000038</v>
      </c>
      <c r="AK1458" s="63" t="str">
        <f t="shared" si="334"/>
        <v>N</v>
      </c>
      <c r="AL1458" s="63" t="str">
        <f t="shared" si="335"/>
        <v>N</v>
      </c>
      <c r="AM1458" s="44" t="str">
        <f t="shared" si="336"/>
        <v>Win</v>
      </c>
      <c r="AN1458" s="44" t="str">
        <f t="shared" si="337"/>
        <v>Loss</v>
      </c>
      <c r="AO1458" s="44" t="str">
        <f t="shared" si="338"/>
        <v>Loss</v>
      </c>
      <c r="AP1458" s="44">
        <f t="shared" si="339"/>
        <v>136.5</v>
      </c>
      <c r="AQ1458" s="44">
        <f t="shared" si="340"/>
        <v>-50</v>
      </c>
      <c r="AR1458" s="44">
        <f t="shared" si="341"/>
        <v>-50</v>
      </c>
      <c r="AS1458" s="99" t="str">
        <f t="shared" si="342"/>
        <v>-</v>
      </c>
      <c r="AT1458" s="99" t="str">
        <f t="shared" si="343"/>
        <v>+</v>
      </c>
      <c r="AU1458" s="99" t="str">
        <f t="shared" si="344"/>
        <v>-</v>
      </c>
      <c r="AV1458" s="99" t="str">
        <f t="shared" si="345"/>
        <v>-</v>
      </c>
      <c r="AW1458" s="99" t="str">
        <f t="shared" si="346"/>
        <v>+</v>
      </c>
    </row>
    <row r="1459" spans="1:49" ht="15">
      <c r="A1459" s="56">
        <v>43625</v>
      </c>
      <c r="B1459" s="57" t="s">
        <v>377</v>
      </c>
      <c r="C1459" s="57" t="s">
        <v>378</v>
      </c>
      <c r="D1459" s="57" t="s">
        <v>3929</v>
      </c>
      <c r="E1459" s="57" t="s">
        <v>2762</v>
      </c>
      <c r="F1459" s="57" t="s">
        <v>1321</v>
      </c>
      <c r="G1459" s="57">
        <v>3</v>
      </c>
      <c r="H1459" s="57">
        <v>2</v>
      </c>
      <c r="I1459" s="57">
        <v>1.35</v>
      </c>
      <c r="J1459" s="57">
        <v>4.84</v>
      </c>
      <c r="K1459" s="57">
        <v>6.51</v>
      </c>
      <c r="L1459" s="57">
        <v>-5.16</v>
      </c>
      <c r="M1459" s="57">
        <v>55</v>
      </c>
      <c r="N1459" s="57">
        <v>28</v>
      </c>
      <c r="O1459" s="57">
        <v>0</v>
      </c>
      <c r="P1459" s="57">
        <v>26</v>
      </c>
      <c r="Q1459" s="57">
        <v>14</v>
      </c>
      <c r="R1459" s="57">
        <v>0</v>
      </c>
      <c r="S1459" s="57">
        <v>0</v>
      </c>
      <c r="T1459" s="57">
        <v>0</v>
      </c>
      <c r="U1459" s="57">
        <v>49.09</v>
      </c>
      <c r="V1459" s="57">
        <v>25.45</v>
      </c>
      <c r="W1459" s="57">
        <v>25.45</v>
      </c>
      <c r="X1459" s="57">
        <v>50</v>
      </c>
      <c r="Y1459" s="57">
        <v>10.71</v>
      </c>
      <c r="Z1459" s="57">
        <v>39.29</v>
      </c>
      <c r="AA1459" s="57">
        <v>53.85</v>
      </c>
      <c r="AB1459" s="57">
        <v>50</v>
      </c>
      <c r="AC1459" s="57">
        <v>45</v>
      </c>
      <c r="AD1459" s="57">
        <v>17</v>
      </c>
      <c r="AE1459" s="57">
        <v>57.78</v>
      </c>
      <c r="AF1459" s="57">
        <v>64.709999999999994</v>
      </c>
      <c r="AI1459" s="45">
        <f t="shared" si="332"/>
        <v>4.0600000000000023</v>
      </c>
      <c r="AJ1459" s="46">
        <f t="shared" si="333"/>
        <v>-4.0600000000000023</v>
      </c>
      <c r="AK1459" s="63" t="str">
        <f t="shared" si="334"/>
        <v>N</v>
      </c>
      <c r="AL1459" s="63" t="str">
        <f t="shared" si="335"/>
        <v>N</v>
      </c>
      <c r="AM1459" s="44" t="str">
        <f t="shared" si="336"/>
        <v>Win</v>
      </c>
      <c r="AN1459" s="44" t="str">
        <f t="shared" si="337"/>
        <v>Loss</v>
      </c>
      <c r="AO1459" s="44" t="str">
        <f t="shared" si="338"/>
        <v>Loss</v>
      </c>
      <c r="AP1459" s="44">
        <f t="shared" si="339"/>
        <v>17.5</v>
      </c>
      <c r="AQ1459" s="44">
        <f t="shared" si="340"/>
        <v>-50</v>
      </c>
      <c r="AR1459" s="44">
        <f t="shared" si="341"/>
        <v>-50</v>
      </c>
      <c r="AS1459" s="99" t="str">
        <f t="shared" si="342"/>
        <v>+</v>
      </c>
      <c r="AT1459" s="99" t="str">
        <f t="shared" si="343"/>
        <v>n/a</v>
      </c>
      <c r="AU1459" s="99" t="str">
        <f t="shared" si="344"/>
        <v>-</v>
      </c>
      <c r="AV1459" s="99" t="str">
        <f t="shared" si="345"/>
        <v>+</v>
      </c>
      <c r="AW1459" s="99" t="str">
        <f t="shared" si="346"/>
        <v>+</v>
      </c>
    </row>
    <row r="1460" spans="1:49" ht="15">
      <c r="A1460" s="56">
        <v>43625</v>
      </c>
      <c r="B1460" s="57" t="s">
        <v>377</v>
      </c>
      <c r="C1460" s="57" t="s">
        <v>378</v>
      </c>
      <c r="D1460" s="57" t="s">
        <v>3930</v>
      </c>
      <c r="E1460" s="57" t="s">
        <v>1319</v>
      </c>
      <c r="F1460" s="57" t="s">
        <v>1324</v>
      </c>
      <c r="G1460" s="57">
        <v>4</v>
      </c>
      <c r="H1460" s="57">
        <v>0</v>
      </c>
      <c r="I1460" s="57">
        <v>1.43</v>
      </c>
      <c r="J1460" s="57">
        <v>4.3099999999999996</v>
      </c>
      <c r="K1460" s="57">
        <v>5.84</v>
      </c>
      <c r="L1460" s="57">
        <v>-4.41</v>
      </c>
      <c r="M1460" s="57">
        <v>55</v>
      </c>
      <c r="N1460" s="57">
        <v>54</v>
      </c>
      <c r="O1460" s="57">
        <v>2</v>
      </c>
      <c r="P1460" s="57">
        <v>27</v>
      </c>
      <c r="Q1460" s="57">
        <v>25</v>
      </c>
      <c r="R1460" s="57">
        <v>0</v>
      </c>
      <c r="S1460" s="57">
        <v>50</v>
      </c>
      <c r="T1460" s="57">
        <v>50</v>
      </c>
      <c r="U1460" s="57">
        <v>38.18</v>
      </c>
      <c r="V1460" s="57">
        <v>16.36</v>
      </c>
      <c r="W1460" s="57">
        <v>45.45</v>
      </c>
      <c r="X1460" s="57">
        <v>35.19</v>
      </c>
      <c r="Y1460" s="57">
        <v>25.93</v>
      </c>
      <c r="Z1460" s="57">
        <v>38.89</v>
      </c>
      <c r="AA1460" s="57">
        <v>44.44</v>
      </c>
      <c r="AB1460" s="57">
        <v>32</v>
      </c>
      <c r="AC1460" s="57">
        <v>19</v>
      </c>
      <c r="AD1460" s="57">
        <v>21</v>
      </c>
      <c r="AE1460" s="57">
        <v>47.37</v>
      </c>
      <c r="AF1460" s="57">
        <v>38.1</v>
      </c>
      <c r="AI1460" s="45">
        <f t="shared" si="332"/>
        <v>-11.671000000000001</v>
      </c>
      <c r="AJ1460" s="46">
        <f t="shared" si="333"/>
        <v>21.671000000000006</v>
      </c>
      <c r="AK1460" s="63" t="str">
        <f t="shared" si="334"/>
        <v>N</v>
      </c>
      <c r="AL1460" s="63" t="str">
        <f t="shared" si="335"/>
        <v>N</v>
      </c>
      <c r="AM1460" s="44" t="str">
        <f t="shared" si="336"/>
        <v>Win</v>
      </c>
      <c r="AN1460" s="44" t="str">
        <f t="shared" si="337"/>
        <v>Loss</v>
      </c>
      <c r="AO1460" s="44" t="str">
        <f t="shared" si="338"/>
        <v>Loss</v>
      </c>
      <c r="AP1460" s="44">
        <f t="shared" si="339"/>
        <v>21.5</v>
      </c>
      <c r="AQ1460" s="44">
        <f t="shared" si="340"/>
        <v>-50</v>
      </c>
      <c r="AR1460" s="44">
        <f t="shared" si="341"/>
        <v>-50</v>
      </c>
      <c r="AS1460" s="99" t="str">
        <f t="shared" si="342"/>
        <v>+</v>
      </c>
      <c r="AT1460" s="99" t="str">
        <f t="shared" si="343"/>
        <v>-</v>
      </c>
      <c r="AU1460" s="99" t="str">
        <f t="shared" si="344"/>
        <v>+</v>
      </c>
      <c r="AV1460" s="99" t="str">
        <f t="shared" si="345"/>
        <v>+</v>
      </c>
      <c r="AW1460" s="99" t="str">
        <f t="shared" si="346"/>
        <v>-</v>
      </c>
    </row>
    <row r="1461" spans="1:49" ht="15">
      <c r="A1461" s="56">
        <v>43625</v>
      </c>
      <c r="B1461" s="57" t="s">
        <v>377</v>
      </c>
      <c r="C1461" s="57" t="s">
        <v>382</v>
      </c>
      <c r="D1461" s="57" t="s">
        <v>3931</v>
      </c>
      <c r="E1461" s="57" t="s">
        <v>1333</v>
      </c>
      <c r="F1461" s="57" t="s">
        <v>846</v>
      </c>
      <c r="G1461" s="57">
        <v>0</v>
      </c>
      <c r="H1461" s="57">
        <v>2</v>
      </c>
      <c r="I1461" s="57">
        <v>2.5299999999999998</v>
      </c>
      <c r="J1461" s="57">
        <v>3.51</v>
      </c>
      <c r="K1461" s="57">
        <v>2.42</v>
      </c>
      <c r="L1461" s="57">
        <v>0.11</v>
      </c>
      <c r="M1461" s="57">
        <v>28</v>
      </c>
      <c r="N1461" s="57">
        <v>28</v>
      </c>
      <c r="O1461" s="57">
        <v>2</v>
      </c>
      <c r="P1461" s="57">
        <v>13</v>
      </c>
      <c r="Q1461" s="57">
        <v>14</v>
      </c>
      <c r="R1461" s="57">
        <v>100</v>
      </c>
      <c r="S1461" s="57">
        <v>0</v>
      </c>
      <c r="T1461" s="57">
        <v>0</v>
      </c>
      <c r="U1461" s="57">
        <v>32.14</v>
      </c>
      <c r="V1461" s="57">
        <v>10.71</v>
      </c>
      <c r="W1461" s="57">
        <v>57.14</v>
      </c>
      <c r="X1461" s="57">
        <v>21.43</v>
      </c>
      <c r="Y1461" s="57">
        <v>28.57</v>
      </c>
      <c r="Z1461" s="57">
        <v>50</v>
      </c>
      <c r="AA1461" s="57">
        <v>53.85</v>
      </c>
      <c r="AB1461" s="57">
        <v>14.29</v>
      </c>
      <c r="AC1461" s="57">
        <v>7</v>
      </c>
      <c r="AD1461" s="57">
        <v>6</v>
      </c>
      <c r="AE1461" s="57">
        <v>42.86</v>
      </c>
      <c r="AF1461" s="57">
        <v>33.33</v>
      </c>
      <c r="AI1461" s="45">
        <f t="shared" si="332"/>
        <v>28.927999999999994</v>
      </c>
      <c r="AJ1461" s="46">
        <f t="shared" si="333"/>
        <v>-28.927999999999994</v>
      </c>
      <c r="AK1461" s="63" t="str">
        <f t="shared" si="334"/>
        <v>N</v>
      </c>
      <c r="AL1461" s="63" t="str">
        <f t="shared" si="335"/>
        <v>N</v>
      </c>
      <c r="AM1461" s="44" t="str">
        <f t="shared" si="336"/>
        <v>Loss</v>
      </c>
      <c r="AN1461" s="44" t="str">
        <f t="shared" si="337"/>
        <v>Loss</v>
      </c>
      <c r="AO1461" s="44" t="str">
        <f t="shared" si="338"/>
        <v>Win</v>
      </c>
      <c r="AP1461" s="44">
        <f t="shared" si="339"/>
        <v>-50</v>
      </c>
      <c r="AQ1461" s="44">
        <f t="shared" si="340"/>
        <v>-50</v>
      </c>
      <c r="AR1461" s="44">
        <f t="shared" si="341"/>
        <v>71</v>
      </c>
      <c r="AS1461" s="99" t="str">
        <f t="shared" si="342"/>
        <v>-</v>
      </c>
      <c r="AT1461" s="99" t="str">
        <f t="shared" si="343"/>
        <v>+</v>
      </c>
      <c r="AU1461" s="99" t="str">
        <f t="shared" si="344"/>
        <v>+</v>
      </c>
      <c r="AV1461" s="99" t="str">
        <f t="shared" si="345"/>
        <v>+</v>
      </c>
      <c r="AW1461" s="99" t="str">
        <f t="shared" si="346"/>
        <v>+</v>
      </c>
    </row>
    <row r="1462" spans="1:49" ht="15">
      <c r="A1462" s="56">
        <v>43625</v>
      </c>
      <c r="B1462" s="57" t="s">
        <v>377</v>
      </c>
      <c r="C1462" s="57" t="s">
        <v>382</v>
      </c>
      <c r="D1462" s="57" t="s">
        <v>3932</v>
      </c>
      <c r="E1462" s="57" t="s">
        <v>2758</v>
      </c>
      <c r="F1462" s="57" t="s">
        <v>1332</v>
      </c>
      <c r="G1462" s="57">
        <v>0</v>
      </c>
      <c r="H1462" s="57">
        <v>5</v>
      </c>
      <c r="I1462" s="57">
        <v>4.99</v>
      </c>
      <c r="J1462" s="57">
        <v>4.57</v>
      </c>
      <c r="K1462" s="57">
        <v>1.48</v>
      </c>
      <c r="L1462" s="57">
        <v>3.51</v>
      </c>
      <c r="M1462" s="57">
        <v>6</v>
      </c>
      <c r="N1462" s="57">
        <v>6</v>
      </c>
      <c r="O1462" s="57">
        <v>0</v>
      </c>
      <c r="P1462" s="57">
        <v>2</v>
      </c>
      <c r="Q1462" s="57">
        <v>3</v>
      </c>
      <c r="R1462" s="57">
        <v>0</v>
      </c>
      <c r="S1462" s="57">
        <v>0</v>
      </c>
      <c r="T1462" s="57">
        <v>0</v>
      </c>
      <c r="U1462" s="57">
        <v>16.670000000000002</v>
      </c>
      <c r="V1462" s="57">
        <v>0</v>
      </c>
      <c r="W1462" s="57">
        <v>83.33</v>
      </c>
      <c r="X1462" s="57">
        <v>50</v>
      </c>
      <c r="Y1462" s="57">
        <v>33.33</v>
      </c>
      <c r="Z1462" s="57">
        <v>16.670000000000002</v>
      </c>
      <c r="AA1462" s="57">
        <v>0</v>
      </c>
      <c r="AB1462" s="57">
        <v>33.33</v>
      </c>
      <c r="AC1462" s="57">
        <v>1</v>
      </c>
      <c r="AD1462" s="57">
        <v>3</v>
      </c>
      <c r="AE1462" s="57">
        <v>0</v>
      </c>
      <c r="AF1462" s="57">
        <v>66.67</v>
      </c>
      <c r="AI1462" s="45">
        <f t="shared" si="332"/>
        <v>-23.331</v>
      </c>
      <c r="AJ1462" s="46">
        <f t="shared" si="333"/>
        <v>23.331</v>
      </c>
      <c r="AK1462" s="63" t="str">
        <f t="shared" si="334"/>
        <v>N</v>
      </c>
      <c r="AL1462" s="63" t="str">
        <f t="shared" si="335"/>
        <v>N</v>
      </c>
      <c r="AM1462" s="44" t="str">
        <f t="shared" si="336"/>
        <v>Loss</v>
      </c>
      <c r="AN1462" s="44" t="str">
        <f t="shared" si="337"/>
        <v>Loss</v>
      </c>
      <c r="AO1462" s="44" t="str">
        <f t="shared" si="338"/>
        <v>Win</v>
      </c>
      <c r="AP1462" s="44">
        <f t="shared" si="339"/>
        <v>-50</v>
      </c>
      <c r="AQ1462" s="44">
        <f t="shared" si="340"/>
        <v>-50</v>
      </c>
      <c r="AR1462" s="44">
        <f t="shared" si="341"/>
        <v>24</v>
      </c>
      <c r="AS1462" s="99" t="str">
        <f t="shared" si="342"/>
        <v>-</v>
      </c>
      <c r="AT1462" s="99" t="str">
        <f t="shared" si="343"/>
        <v>n/a</v>
      </c>
      <c r="AU1462" s="99" t="str">
        <f t="shared" si="344"/>
        <v>-</v>
      </c>
      <c r="AV1462" s="99" t="str">
        <f t="shared" si="345"/>
        <v>-</v>
      </c>
      <c r="AW1462" s="99" t="str">
        <f t="shared" si="346"/>
        <v>-</v>
      </c>
    </row>
    <row r="1463" spans="1:49" ht="15">
      <c r="A1463" s="56">
        <v>43625</v>
      </c>
      <c r="B1463" s="57" t="s">
        <v>377</v>
      </c>
      <c r="C1463" s="57" t="s">
        <v>382</v>
      </c>
      <c r="D1463" s="57" t="s">
        <v>3933</v>
      </c>
      <c r="E1463" s="57" t="s">
        <v>2765</v>
      </c>
      <c r="F1463" s="57" t="s">
        <v>1329</v>
      </c>
      <c r="G1463" s="57">
        <v>3</v>
      </c>
      <c r="H1463" s="57">
        <v>1</v>
      </c>
      <c r="I1463" s="57">
        <v>1.0900000000000001</v>
      </c>
      <c r="J1463" s="57">
        <v>8.65</v>
      </c>
      <c r="K1463" s="57">
        <v>15.17</v>
      </c>
      <c r="L1463" s="57">
        <v>-14.08</v>
      </c>
      <c r="M1463" s="57">
        <v>57</v>
      </c>
      <c r="N1463" s="57">
        <v>6</v>
      </c>
      <c r="O1463" s="57">
        <v>0</v>
      </c>
      <c r="P1463" s="57">
        <v>28</v>
      </c>
      <c r="Q1463" s="57">
        <v>2</v>
      </c>
      <c r="R1463" s="57">
        <v>0</v>
      </c>
      <c r="S1463" s="57">
        <v>0</v>
      </c>
      <c r="T1463" s="57">
        <v>0</v>
      </c>
      <c r="U1463" s="57">
        <v>54.39</v>
      </c>
      <c r="V1463" s="57">
        <v>15.79</v>
      </c>
      <c r="W1463" s="57">
        <v>29.82</v>
      </c>
      <c r="X1463" s="57">
        <v>0</v>
      </c>
      <c r="Y1463" s="57">
        <v>33.33</v>
      </c>
      <c r="Z1463" s="57">
        <v>66.67</v>
      </c>
      <c r="AA1463" s="57">
        <v>67.86</v>
      </c>
      <c r="AB1463" s="57">
        <v>0</v>
      </c>
      <c r="AC1463" s="57">
        <v>41</v>
      </c>
      <c r="AD1463" s="57">
        <v>1</v>
      </c>
      <c r="AE1463" s="57">
        <v>68.290000000000006</v>
      </c>
      <c r="AF1463" s="57">
        <v>0</v>
      </c>
      <c r="AI1463" s="45">
        <f t="shared" si="332"/>
        <v>16.494</v>
      </c>
      <c r="AJ1463" s="46">
        <f t="shared" si="333"/>
        <v>-16.494</v>
      </c>
      <c r="AK1463" s="63" t="str">
        <f t="shared" si="334"/>
        <v>N</v>
      </c>
      <c r="AL1463" s="63" t="str">
        <f t="shared" si="335"/>
        <v>N</v>
      </c>
      <c r="AM1463" s="44" t="str">
        <f t="shared" si="336"/>
        <v>Win</v>
      </c>
      <c r="AN1463" s="44" t="str">
        <f t="shared" si="337"/>
        <v>Loss</v>
      </c>
      <c r="AO1463" s="44" t="str">
        <f t="shared" si="338"/>
        <v>Loss</v>
      </c>
      <c r="AP1463" s="44">
        <f t="shared" si="339"/>
        <v>4.5000000000000071</v>
      </c>
      <c r="AQ1463" s="44">
        <f t="shared" si="340"/>
        <v>-50</v>
      </c>
      <c r="AR1463" s="44">
        <f t="shared" si="341"/>
        <v>-50</v>
      </c>
      <c r="AS1463" s="99" t="str">
        <f t="shared" si="342"/>
        <v>+</v>
      </c>
      <c r="AT1463" s="99" t="str">
        <f t="shared" si="343"/>
        <v>n/a</v>
      </c>
      <c r="AU1463" s="99" t="str">
        <f t="shared" si="344"/>
        <v>+</v>
      </c>
      <c r="AV1463" s="99" t="str">
        <f t="shared" si="345"/>
        <v>+</v>
      </c>
      <c r="AW1463" s="99" t="str">
        <f t="shared" si="346"/>
        <v>+</v>
      </c>
    </row>
    <row r="1464" spans="1:49" ht="15">
      <c r="A1464" s="56">
        <v>43625</v>
      </c>
      <c r="B1464" s="57" t="s">
        <v>377</v>
      </c>
      <c r="C1464" s="57" t="s">
        <v>386</v>
      </c>
      <c r="D1464" s="57" t="s">
        <v>3934</v>
      </c>
      <c r="E1464" s="57" t="s">
        <v>1351</v>
      </c>
      <c r="F1464" s="57" t="s">
        <v>1347</v>
      </c>
      <c r="G1464" s="57">
        <v>1</v>
      </c>
      <c r="H1464" s="57">
        <v>1</v>
      </c>
      <c r="I1464" s="57">
        <v>2.84</v>
      </c>
      <c r="J1464" s="57">
        <v>3.35</v>
      </c>
      <c r="K1464" s="57">
        <v>2.37</v>
      </c>
      <c r="L1464" s="57">
        <v>0.47</v>
      </c>
      <c r="M1464" s="57">
        <v>35</v>
      </c>
      <c r="N1464" s="57">
        <v>63</v>
      </c>
      <c r="O1464" s="57">
        <v>2</v>
      </c>
      <c r="P1464" s="57">
        <v>17</v>
      </c>
      <c r="Q1464" s="57">
        <v>30</v>
      </c>
      <c r="R1464" s="57">
        <v>0</v>
      </c>
      <c r="S1464" s="57">
        <v>50</v>
      </c>
      <c r="T1464" s="57">
        <v>50</v>
      </c>
      <c r="U1464" s="57">
        <v>37.14</v>
      </c>
      <c r="V1464" s="57">
        <v>28.57</v>
      </c>
      <c r="W1464" s="57">
        <v>34.29</v>
      </c>
      <c r="X1464" s="57">
        <v>49.21</v>
      </c>
      <c r="Y1464" s="57">
        <v>20.63</v>
      </c>
      <c r="Z1464" s="57">
        <v>30.16</v>
      </c>
      <c r="AA1464" s="57">
        <v>47.06</v>
      </c>
      <c r="AB1464" s="57">
        <v>40</v>
      </c>
      <c r="AC1464" s="57">
        <v>7</v>
      </c>
      <c r="AD1464" s="57">
        <v>47</v>
      </c>
      <c r="AE1464" s="57">
        <v>85.71</v>
      </c>
      <c r="AF1464" s="57">
        <v>57.45</v>
      </c>
      <c r="AI1464" s="45">
        <f t="shared" si="332"/>
        <v>-12.445999999999998</v>
      </c>
      <c r="AJ1464" s="46">
        <f t="shared" si="333"/>
        <v>22.445999999999998</v>
      </c>
      <c r="AK1464" s="63" t="str">
        <f t="shared" si="334"/>
        <v>N</v>
      </c>
      <c r="AL1464" s="63" t="str">
        <f t="shared" si="335"/>
        <v>N</v>
      </c>
      <c r="AM1464" s="44" t="str">
        <f t="shared" si="336"/>
        <v>Loss</v>
      </c>
      <c r="AN1464" s="44" t="str">
        <f t="shared" si="337"/>
        <v>Win</v>
      </c>
      <c r="AO1464" s="44" t="str">
        <f t="shared" si="338"/>
        <v>Loss</v>
      </c>
      <c r="AP1464" s="44">
        <f t="shared" si="339"/>
        <v>-50</v>
      </c>
      <c r="AQ1464" s="44">
        <f t="shared" si="340"/>
        <v>117.5</v>
      </c>
      <c r="AR1464" s="44">
        <f t="shared" si="341"/>
        <v>-50</v>
      </c>
      <c r="AS1464" s="99" t="str">
        <f t="shared" si="342"/>
        <v>-</v>
      </c>
      <c r="AT1464" s="99" t="str">
        <f t="shared" si="343"/>
        <v>-</v>
      </c>
      <c r="AU1464" s="99" t="str">
        <f t="shared" si="344"/>
        <v>-</v>
      </c>
      <c r="AV1464" s="99" t="str">
        <f t="shared" si="345"/>
        <v>+</v>
      </c>
      <c r="AW1464" s="99" t="str">
        <f t="shared" si="346"/>
        <v>-</v>
      </c>
    </row>
    <row r="1465" spans="1:49" ht="15">
      <c r="A1465" s="56">
        <v>43625</v>
      </c>
      <c r="B1465" s="57" t="s">
        <v>377</v>
      </c>
      <c r="C1465" s="57" t="s">
        <v>386</v>
      </c>
      <c r="D1465" s="57" t="s">
        <v>3935</v>
      </c>
      <c r="E1465" s="57" t="s">
        <v>1348</v>
      </c>
      <c r="F1465" s="57" t="s">
        <v>2893</v>
      </c>
      <c r="G1465" s="57">
        <v>0</v>
      </c>
      <c r="H1465" s="57">
        <v>0</v>
      </c>
      <c r="I1465" s="57">
        <v>4.8099999999999996</v>
      </c>
      <c r="J1465" s="57">
        <v>4.13</v>
      </c>
      <c r="K1465" s="57">
        <v>1.61</v>
      </c>
      <c r="L1465" s="57">
        <v>3.2</v>
      </c>
      <c r="M1465" s="57">
        <v>51</v>
      </c>
      <c r="N1465" s="57">
        <v>29</v>
      </c>
      <c r="O1465" s="57">
        <v>2</v>
      </c>
      <c r="P1465" s="57">
        <v>25</v>
      </c>
      <c r="Q1465" s="57">
        <v>13</v>
      </c>
      <c r="R1465" s="57">
        <v>50</v>
      </c>
      <c r="S1465" s="57">
        <v>0</v>
      </c>
      <c r="T1465" s="57">
        <v>50</v>
      </c>
      <c r="U1465" s="57">
        <v>37.25</v>
      </c>
      <c r="V1465" s="57">
        <v>19.61</v>
      </c>
      <c r="W1465" s="57">
        <v>43.14</v>
      </c>
      <c r="X1465" s="57">
        <v>51.72</v>
      </c>
      <c r="Y1465" s="57">
        <v>20.69</v>
      </c>
      <c r="Z1465" s="57">
        <v>27.59</v>
      </c>
      <c r="AA1465" s="57">
        <v>44</v>
      </c>
      <c r="AB1465" s="57">
        <v>38.46</v>
      </c>
      <c r="AC1465" s="57">
        <v>30</v>
      </c>
      <c r="AD1465" s="57">
        <v>17</v>
      </c>
      <c r="AE1465" s="57">
        <v>43.33</v>
      </c>
      <c r="AF1465" s="57">
        <v>58.82</v>
      </c>
      <c r="AI1465" s="45">
        <f t="shared" si="332"/>
        <v>-6.1120000000000019</v>
      </c>
      <c r="AJ1465" s="46">
        <f t="shared" si="333"/>
        <v>6.1120000000000019</v>
      </c>
      <c r="AK1465" s="63" t="str">
        <f t="shared" si="334"/>
        <v>N</v>
      </c>
      <c r="AL1465" s="63" t="str">
        <f t="shared" si="335"/>
        <v>N</v>
      </c>
      <c r="AM1465" s="44" t="str">
        <f t="shared" si="336"/>
        <v>Loss</v>
      </c>
      <c r="AN1465" s="44" t="str">
        <f t="shared" si="337"/>
        <v>Win</v>
      </c>
      <c r="AO1465" s="44" t="str">
        <f t="shared" si="338"/>
        <v>Loss</v>
      </c>
      <c r="AP1465" s="44">
        <f t="shared" si="339"/>
        <v>-50</v>
      </c>
      <c r="AQ1465" s="44">
        <f t="shared" si="340"/>
        <v>156.5</v>
      </c>
      <c r="AR1465" s="44">
        <f t="shared" si="341"/>
        <v>-50</v>
      </c>
      <c r="AS1465" s="99" t="str">
        <f t="shared" si="342"/>
        <v>-</v>
      </c>
      <c r="AT1465" s="99" t="str">
        <f t="shared" si="343"/>
        <v>-</v>
      </c>
      <c r="AU1465" s="99" t="str">
        <f t="shared" si="344"/>
        <v>-</v>
      </c>
      <c r="AV1465" s="99" t="str">
        <f t="shared" si="345"/>
        <v>+</v>
      </c>
      <c r="AW1465" s="99" t="str">
        <f t="shared" si="346"/>
        <v>-</v>
      </c>
    </row>
    <row r="1466" spans="1:49" ht="15">
      <c r="A1466" s="56">
        <v>43625</v>
      </c>
      <c r="B1466" s="57" t="s">
        <v>377</v>
      </c>
      <c r="C1466" s="57" t="s">
        <v>386</v>
      </c>
      <c r="D1466" s="57" t="s">
        <v>3936</v>
      </c>
      <c r="E1466" s="57" t="s">
        <v>2767</v>
      </c>
      <c r="F1466" s="57" t="s">
        <v>2894</v>
      </c>
      <c r="G1466" s="57">
        <v>1</v>
      </c>
      <c r="H1466" s="57">
        <v>3</v>
      </c>
      <c r="I1466" s="57">
        <v>2.5299999999999998</v>
      </c>
      <c r="J1466" s="57">
        <v>3.11</v>
      </c>
      <c r="K1466" s="57">
        <v>2.79</v>
      </c>
      <c r="L1466" s="57">
        <v>-0.26</v>
      </c>
      <c r="M1466" s="57">
        <v>62</v>
      </c>
      <c r="N1466" s="57">
        <v>27</v>
      </c>
      <c r="O1466" s="57">
        <v>0</v>
      </c>
      <c r="P1466" s="57">
        <v>30</v>
      </c>
      <c r="Q1466" s="57">
        <v>14</v>
      </c>
      <c r="R1466" s="57">
        <v>0</v>
      </c>
      <c r="S1466" s="57">
        <v>0</v>
      </c>
      <c r="T1466" s="57">
        <v>0</v>
      </c>
      <c r="U1466" s="57">
        <v>56.45</v>
      </c>
      <c r="V1466" s="57">
        <v>14.52</v>
      </c>
      <c r="W1466" s="57">
        <v>29.03</v>
      </c>
      <c r="X1466" s="57">
        <v>29.63</v>
      </c>
      <c r="Y1466" s="57">
        <v>33.33</v>
      </c>
      <c r="Z1466" s="57">
        <v>37.04</v>
      </c>
      <c r="AA1466" s="57">
        <v>56.67</v>
      </c>
      <c r="AB1466" s="57">
        <v>14.29</v>
      </c>
      <c r="AC1466" s="57">
        <v>40</v>
      </c>
      <c r="AD1466" s="57">
        <v>7</v>
      </c>
      <c r="AE1466" s="57">
        <v>67.5</v>
      </c>
      <c r="AF1466" s="57">
        <v>71.430000000000007</v>
      </c>
      <c r="AI1466" s="45">
        <f t="shared" si="332"/>
        <v>5.085</v>
      </c>
      <c r="AJ1466" s="46">
        <f t="shared" si="333"/>
        <v>-5.085</v>
      </c>
      <c r="AK1466" s="63" t="str">
        <f t="shared" si="334"/>
        <v>N</v>
      </c>
      <c r="AL1466" s="63" t="str">
        <f t="shared" si="335"/>
        <v>N</v>
      </c>
      <c r="AM1466" s="44" t="str">
        <f t="shared" si="336"/>
        <v>Loss</v>
      </c>
      <c r="AN1466" s="44" t="str">
        <f t="shared" si="337"/>
        <v>Loss</v>
      </c>
      <c r="AO1466" s="44" t="str">
        <f t="shared" si="338"/>
        <v>Win</v>
      </c>
      <c r="AP1466" s="44">
        <f t="shared" si="339"/>
        <v>-50</v>
      </c>
      <c r="AQ1466" s="44">
        <f t="shared" si="340"/>
        <v>-50</v>
      </c>
      <c r="AR1466" s="44">
        <f t="shared" si="341"/>
        <v>89.5</v>
      </c>
      <c r="AS1466" s="99" t="str">
        <f t="shared" si="342"/>
        <v>+</v>
      </c>
      <c r="AT1466" s="99" t="str">
        <f t="shared" si="343"/>
        <v>n/a</v>
      </c>
      <c r="AU1466" s="99" t="str">
        <f t="shared" si="344"/>
        <v>+</v>
      </c>
      <c r="AV1466" s="99" t="str">
        <f t="shared" si="345"/>
        <v>+</v>
      </c>
      <c r="AW1466" s="99" t="str">
        <f t="shared" si="346"/>
        <v>+</v>
      </c>
    </row>
    <row r="1467" spans="1:49" ht="15">
      <c r="A1467" s="56">
        <v>43625</v>
      </c>
      <c r="B1467" s="57" t="s">
        <v>377</v>
      </c>
      <c r="C1467" s="57" t="s">
        <v>386</v>
      </c>
      <c r="D1467" s="57" t="s">
        <v>3937</v>
      </c>
      <c r="E1467" s="57" t="s">
        <v>1350</v>
      </c>
      <c r="F1467" s="57" t="s">
        <v>1345</v>
      </c>
      <c r="G1467" s="57">
        <v>0</v>
      </c>
      <c r="H1467" s="57">
        <v>0</v>
      </c>
      <c r="I1467" s="57">
        <v>1.98</v>
      </c>
      <c r="J1467" s="57">
        <v>3.33</v>
      </c>
      <c r="K1467" s="57">
        <v>3.77</v>
      </c>
      <c r="L1467" s="57">
        <v>-1.79</v>
      </c>
      <c r="M1467" s="57">
        <v>28</v>
      </c>
      <c r="N1467" s="57">
        <v>27</v>
      </c>
      <c r="O1467" s="57">
        <v>3</v>
      </c>
      <c r="P1467" s="57">
        <v>14</v>
      </c>
      <c r="Q1467" s="57">
        <v>14</v>
      </c>
      <c r="R1467" s="57">
        <v>66.67</v>
      </c>
      <c r="S1467" s="57">
        <v>33.33</v>
      </c>
      <c r="T1467" s="57">
        <v>0</v>
      </c>
      <c r="U1467" s="57">
        <v>42.86</v>
      </c>
      <c r="V1467" s="57">
        <v>21.43</v>
      </c>
      <c r="W1467" s="57">
        <v>35.71</v>
      </c>
      <c r="X1467" s="57">
        <v>37.04</v>
      </c>
      <c r="Y1467" s="57">
        <v>33.33</v>
      </c>
      <c r="Z1467" s="57">
        <v>29.63</v>
      </c>
      <c r="AA1467" s="57">
        <v>42.86</v>
      </c>
      <c r="AB1467" s="57">
        <v>35.71</v>
      </c>
      <c r="AC1467" s="57">
        <v>22</v>
      </c>
      <c r="AD1467" s="57">
        <v>19</v>
      </c>
      <c r="AE1467" s="57">
        <v>45.45</v>
      </c>
      <c r="AF1467" s="57">
        <v>36.840000000000003</v>
      </c>
      <c r="AI1467" s="45">
        <f t="shared" si="332"/>
        <v>22.092000000000006</v>
      </c>
      <c r="AJ1467" s="46">
        <f t="shared" si="333"/>
        <v>-15.426000000000002</v>
      </c>
      <c r="AK1467" s="63" t="str">
        <f t="shared" si="334"/>
        <v>N</v>
      </c>
      <c r="AL1467" s="63" t="str">
        <f t="shared" si="335"/>
        <v>N</v>
      </c>
      <c r="AM1467" s="44" t="str">
        <f t="shared" si="336"/>
        <v>Loss</v>
      </c>
      <c r="AN1467" s="44" t="str">
        <f t="shared" si="337"/>
        <v>Win</v>
      </c>
      <c r="AO1467" s="44" t="str">
        <f t="shared" si="338"/>
        <v>Loss</v>
      </c>
      <c r="AP1467" s="44">
        <f t="shared" si="339"/>
        <v>-50</v>
      </c>
      <c r="AQ1467" s="44">
        <f t="shared" si="340"/>
        <v>116.5</v>
      </c>
      <c r="AR1467" s="44">
        <f t="shared" si="341"/>
        <v>-50</v>
      </c>
      <c r="AS1467" s="99" t="str">
        <f t="shared" si="342"/>
        <v>+</v>
      </c>
      <c r="AT1467" s="99" t="str">
        <f t="shared" si="343"/>
        <v>+</v>
      </c>
      <c r="AU1467" s="99" t="str">
        <f t="shared" si="344"/>
        <v>+</v>
      </c>
      <c r="AV1467" s="99" t="str">
        <f t="shared" si="345"/>
        <v>+</v>
      </c>
      <c r="AW1467" s="99" t="str">
        <f t="shared" si="346"/>
        <v>+</v>
      </c>
    </row>
    <row r="1468" spans="1:49" ht="15">
      <c r="A1468" s="56">
        <v>43625</v>
      </c>
      <c r="B1468" s="57" t="s">
        <v>420</v>
      </c>
      <c r="C1468" s="57" t="s">
        <v>1086</v>
      </c>
      <c r="D1468" s="57" t="s">
        <v>3938</v>
      </c>
      <c r="E1468" s="57" t="s">
        <v>2324</v>
      </c>
      <c r="F1468" s="57" t="s">
        <v>2320</v>
      </c>
      <c r="G1468" s="57">
        <v>1</v>
      </c>
      <c r="H1468" s="57">
        <v>0</v>
      </c>
      <c r="I1468" s="57">
        <v>3.5</v>
      </c>
      <c r="J1468" s="57">
        <v>3.12</v>
      </c>
      <c r="K1468" s="57">
        <v>2.1800000000000002</v>
      </c>
      <c r="L1468" s="57">
        <v>1.32</v>
      </c>
      <c r="M1468" s="57">
        <v>15</v>
      </c>
      <c r="N1468" s="57">
        <v>16</v>
      </c>
      <c r="O1468" s="57">
        <v>0</v>
      </c>
      <c r="P1468" s="57">
        <v>6</v>
      </c>
      <c r="Q1468" s="57">
        <v>9</v>
      </c>
      <c r="R1468" s="57">
        <v>0</v>
      </c>
      <c r="S1468" s="57">
        <v>0</v>
      </c>
      <c r="T1468" s="57">
        <v>0</v>
      </c>
      <c r="U1468" s="57">
        <v>46.67</v>
      </c>
      <c r="V1468" s="57">
        <v>13.33</v>
      </c>
      <c r="W1468" s="57">
        <v>40</v>
      </c>
      <c r="X1468" s="57">
        <v>31.25</v>
      </c>
      <c r="Y1468" s="57">
        <v>25</v>
      </c>
      <c r="Z1468" s="57">
        <v>43.75</v>
      </c>
      <c r="AA1468" s="57">
        <v>66.67</v>
      </c>
      <c r="AB1468" s="57">
        <v>44.44</v>
      </c>
      <c r="AC1468" s="57">
        <v>8</v>
      </c>
      <c r="AD1468" s="57">
        <v>10</v>
      </c>
      <c r="AE1468" s="57">
        <v>75</v>
      </c>
      <c r="AF1468" s="57">
        <v>30</v>
      </c>
      <c r="AI1468" s="45">
        <f t="shared" si="332"/>
        <v>2.6670000000000016</v>
      </c>
      <c r="AJ1468" s="46">
        <f t="shared" si="333"/>
        <v>-2.6670000000000016</v>
      </c>
      <c r="AK1468" s="63" t="str">
        <f t="shared" si="334"/>
        <v>N</v>
      </c>
      <c r="AL1468" s="63" t="str">
        <f t="shared" si="335"/>
        <v>N</v>
      </c>
      <c r="AM1468" s="44" t="str">
        <f t="shared" si="336"/>
        <v>Win</v>
      </c>
      <c r="AN1468" s="44" t="str">
        <f t="shared" si="337"/>
        <v>Loss</v>
      </c>
      <c r="AO1468" s="44" t="str">
        <f t="shared" si="338"/>
        <v>Loss</v>
      </c>
      <c r="AP1468" s="44">
        <f t="shared" si="339"/>
        <v>125</v>
      </c>
      <c r="AQ1468" s="44">
        <f t="shared" si="340"/>
        <v>-50</v>
      </c>
      <c r="AR1468" s="44">
        <f t="shared" si="341"/>
        <v>-50</v>
      </c>
      <c r="AS1468" s="99" t="str">
        <f t="shared" si="342"/>
        <v>-</v>
      </c>
      <c r="AT1468" s="99" t="str">
        <f t="shared" si="343"/>
        <v>n/a</v>
      </c>
      <c r="AU1468" s="99" t="str">
        <f t="shared" si="344"/>
        <v>+</v>
      </c>
      <c r="AV1468" s="99" t="str">
        <f t="shared" si="345"/>
        <v>+</v>
      </c>
      <c r="AW1468" s="99" t="str">
        <f t="shared" si="346"/>
        <v>+</v>
      </c>
    </row>
    <row r="1469" spans="1:49" ht="15">
      <c r="A1469" s="56">
        <v>43625</v>
      </c>
      <c r="B1469" s="57" t="s">
        <v>267</v>
      </c>
      <c r="C1469" s="57" t="s">
        <v>1107</v>
      </c>
      <c r="D1469" s="57" t="s">
        <v>3939</v>
      </c>
      <c r="E1469" s="57" t="s">
        <v>2821</v>
      </c>
      <c r="F1469" s="57" t="s">
        <v>2752</v>
      </c>
      <c r="G1469" s="57">
        <v>1</v>
      </c>
      <c r="H1469" s="57">
        <v>0</v>
      </c>
      <c r="I1469" s="57">
        <v>1.32</v>
      </c>
      <c r="J1469" s="57">
        <v>5.0199999999999996</v>
      </c>
      <c r="K1469" s="57">
        <v>7.74</v>
      </c>
      <c r="L1469" s="57">
        <v>-6.42</v>
      </c>
      <c r="M1469" s="57">
        <v>7</v>
      </c>
      <c r="N1469" s="57">
        <v>2</v>
      </c>
      <c r="O1469" s="57">
        <v>0</v>
      </c>
      <c r="P1469" s="57">
        <v>3</v>
      </c>
      <c r="Q1469" s="57">
        <v>0</v>
      </c>
      <c r="R1469" s="57">
        <v>0</v>
      </c>
      <c r="S1469" s="57">
        <v>0</v>
      </c>
      <c r="T1469" s="57">
        <v>0</v>
      </c>
      <c r="U1469" s="57">
        <v>57.14</v>
      </c>
      <c r="V1469" s="57">
        <v>28.57</v>
      </c>
      <c r="W1469" s="57">
        <v>14.29</v>
      </c>
      <c r="X1469" s="57">
        <v>50</v>
      </c>
      <c r="Y1469" s="57">
        <v>0</v>
      </c>
      <c r="Z1469" s="57">
        <v>50</v>
      </c>
      <c r="AA1469" s="57">
        <v>100</v>
      </c>
      <c r="AB1469" s="57">
        <v>0</v>
      </c>
      <c r="AC1469" s="57">
        <v>5</v>
      </c>
      <c r="AD1469" s="57">
        <v>1</v>
      </c>
      <c r="AE1469" s="57">
        <v>60</v>
      </c>
      <c r="AF1469" s="57">
        <v>100</v>
      </c>
      <c r="AI1469" s="45">
        <f t="shared" si="332"/>
        <v>11.427</v>
      </c>
      <c r="AJ1469" s="46">
        <f t="shared" si="333"/>
        <v>-11.427</v>
      </c>
      <c r="AK1469" s="63" t="str">
        <f t="shared" si="334"/>
        <v>Y</v>
      </c>
      <c r="AL1469" s="63" t="str">
        <f t="shared" si="335"/>
        <v>N</v>
      </c>
      <c r="AM1469" s="44" t="str">
        <f t="shared" si="336"/>
        <v>Win</v>
      </c>
      <c r="AN1469" s="44" t="str">
        <f t="shared" si="337"/>
        <v>Loss</v>
      </c>
      <c r="AO1469" s="44" t="str">
        <f t="shared" si="338"/>
        <v>Loss</v>
      </c>
      <c r="AP1469" s="44">
        <f t="shared" si="339"/>
        <v>16</v>
      </c>
      <c r="AQ1469" s="44">
        <f t="shared" si="340"/>
        <v>-50</v>
      </c>
      <c r="AR1469" s="44">
        <f t="shared" si="341"/>
        <v>-50</v>
      </c>
      <c r="AS1469" s="99" t="str">
        <f t="shared" si="342"/>
        <v>+</v>
      </c>
      <c r="AT1469" s="99" t="str">
        <f t="shared" si="343"/>
        <v>n/a</v>
      </c>
      <c r="AU1469" s="99" t="str">
        <f t="shared" si="344"/>
        <v>+</v>
      </c>
      <c r="AV1469" s="99" t="str">
        <f t="shared" si="345"/>
        <v>+</v>
      </c>
      <c r="AW1469" s="99" t="str">
        <f t="shared" si="346"/>
        <v>+</v>
      </c>
    </row>
    <row r="1470" spans="1:49" ht="15">
      <c r="A1470" s="56">
        <v>43625</v>
      </c>
      <c r="B1470" s="57" t="s">
        <v>1228</v>
      </c>
      <c r="C1470" s="57" t="s">
        <v>1229</v>
      </c>
      <c r="D1470" s="57" t="s">
        <v>3940</v>
      </c>
      <c r="E1470" s="57" t="s">
        <v>1235</v>
      </c>
      <c r="F1470" s="57" t="s">
        <v>1231</v>
      </c>
      <c r="G1470" s="57">
        <v>0</v>
      </c>
      <c r="H1470" s="57">
        <v>0</v>
      </c>
      <c r="I1470" s="57">
        <v>2.7</v>
      </c>
      <c r="J1470" s="57">
        <v>2.85</v>
      </c>
      <c r="K1470" s="57">
        <v>2.63</v>
      </c>
      <c r="L1470" s="57">
        <v>7.0000000000000007E-2</v>
      </c>
      <c r="M1470" s="57">
        <v>20</v>
      </c>
      <c r="N1470" s="57">
        <v>13</v>
      </c>
      <c r="O1470" s="57">
        <v>0</v>
      </c>
      <c r="P1470" s="57">
        <v>11</v>
      </c>
      <c r="Q1470" s="57">
        <v>10</v>
      </c>
      <c r="R1470" s="57">
        <v>0</v>
      </c>
      <c r="S1470" s="57">
        <v>0</v>
      </c>
      <c r="T1470" s="57">
        <v>0</v>
      </c>
      <c r="U1470" s="57">
        <v>40</v>
      </c>
      <c r="V1470" s="57">
        <v>35</v>
      </c>
      <c r="W1470" s="57">
        <v>25</v>
      </c>
      <c r="X1470" s="57">
        <v>23.08</v>
      </c>
      <c r="Y1470" s="57">
        <v>53.85</v>
      </c>
      <c r="Z1470" s="57">
        <v>23.08</v>
      </c>
      <c r="AA1470" s="57">
        <v>45.45</v>
      </c>
      <c r="AB1470" s="57">
        <v>10</v>
      </c>
      <c r="AC1470" s="57">
        <v>12</v>
      </c>
      <c r="AD1470" s="57">
        <v>11</v>
      </c>
      <c r="AE1470" s="57">
        <v>41.67</v>
      </c>
      <c r="AF1470" s="57">
        <v>27.27</v>
      </c>
      <c r="AI1470" s="45">
        <f t="shared" si="332"/>
        <v>1.1149999999999993</v>
      </c>
      <c r="AJ1470" s="46">
        <f t="shared" si="333"/>
        <v>-1.1149999999999993</v>
      </c>
      <c r="AK1470" s="63" t="str">
        <f t="shared" si="334"/>
        <v>N</v>
      </c>
      <c r="AL1470" s="63" t="str">
        <f t="shared" si="335"/>
        <v>N</v>
      </c>
      <c r="AM1470" s="44" t="str">
        <f t="shared" si="336"/>
        <v>Loss</v>
      </c>
      <c r="AN1470" s="44" t="str">
        <f t="shared" si="337"/>
        <v>Win</v>
      </c>
      <c r="AO1470" s="44" t="str">
        <f t="shared" si="338"/>
        <v>Loss</v>
      </c>
      <c r="AP1470" s="44">
        <f t="shared" si="339"/>
        <v>-50</v>
      </c>
      <c r="AQ1470" s="44">
        <f t="shared" si="340"/>
        <v>92.5</v>
      </c>
      <c r="AR1470" s="44">
        <f t="shared" si="341"/>
        <v>-50</v>
      </c>
      <c r="AS1470" s="99" t="str">
        <f t="shared" si="342"/>
        <v>-</v>
      </c>
      <c r="AT1470" s="99" t="str">
        <f t="shared" si="343"/>
        <v>n/a</v>
      </c>
      <c r="AU1470" s="99" t="str">
        <f t="shared" si="344"/>
        <v>+</v>
      </c>
      <c r="AV1470" s="99" t="str">
        <f t="shared" si="345"/>
        <v>+</v>
      </c>
      <c r="AW1470" s="99" t="str">
        <f t="shared" si="346"/>
        <v>+</v>
      </c>
    </row>
    <row r="1471" spans="1:49" ht="15">
      <c r="A1471" s="56">
        <v>43625</v>
      </c>
      <c r="B1471" s="57" t="s">
        <v>516</v>
      </c>
      <c r="C1471" s="57" t="s">
        <v>3080</v>
      </c>
      <c r="D1471" s="57" t="s">
        <v>3941</v>
      </c>
      <c r="E1471" s="57" t="s">
        <v>1763</v>
      </c>
      <c r="F1471" s="57" t="s">
        <v>3942</v>
      </c>
      <c r="G1471" s="57">
        <v>1</v>
      </c>
      <c r="H1471" s="57">
        <v>2</v>
      </c>
      <c r="I1471" s="57">
        <v>2.61</v>
      </c>
      <c r="J1471" s="57">
        <v>3.46</v>
      </c>
      <c r="K1471" s="57">
        <v>2.4900000000000002</v>
      </c>
      <c r="L1471" s="57">
        <v>0.12</v>
      </c>
      <c r="M1471" s="57">
        <v>26</v>
      </c>
      <c r="N1471" s="57">
        <v>16</v>
      </c>
      <c r="O1471" s="57">
        <v>0</v>
      </c>
      <c r="P1471" s="57">
        <v>13</v>
      </c>
      <c r="Q1471" s="57">
        <v>8</v>
      </c>
      <c r="R1471" s="57">
        <v>0</v>
      </c>
      <c r="S1471" s="57">
        <v>0</v>
      </c>
      <c r="T1471" s="57">
        <v>0</v>
      </c>
      <c r="U1471" s="57">
        <v>50</v>
      </c>
      <c r="V1471" s="57">
        <v>23.08</v>
      </c>
      <c r="W1471" s="57">
        <v>26.92</v>
      </c>
      <c r="X1471" s="57">
        <v>18.75</v>
      </c>
      <c r="Y1471" s="57">
        <v>25</v>
      </c>
      <c r="Z1471" s="57">
        <v>56.25</v>
      </c>
      <c r="AA1471" s="57">
        <v>30.77</v>
      </c>
      <c r="AB1471" s="57">
        <v>12.5</v>
      </c>
      <c r="AC1471" s="57">
        <v>12</v>
      </c>
      <c r="AD1471" s="57">
        <v>7</v>
      </c>
      <c r="AE1471" s="57">
        <v>50</v>
      </c>
      <c r="AF1471" s="57">
        <v>28.57</v>
      </c>
      <c r="AI1471" s="45">
        <f t="shared" si="332"/>
        <v>11.923999999999999</v>
      </c>
      <c r="AJ1471" s="46">
        <f t="shared" si="333"/>
        <v>-11.923999999999999</v>
      </c>
      <c r="AK1471" s="63" t="str">
        <f t="shared" si="334"/>
        <v>N</v>
      </c>
      <c r="AL1471" s="63" t="str">
        <f t="shared" si="335"/>
        <v>N</v>
      </c>
      <c r="AM1471" s="44" t="str">
        <f t="shared" si="336"/>
        <v>Loss</v>
      </c>
      <c r="AN1471" s="44" t="str">
        <f t="shared" si="337"/>
        <v>Loss</v>
      </c>
      <c r="AO1471" s="44" t="str">
        <f t="shared" si="338"/>
        <v>Win</v>
      </c>
      <c r="AP1471" s="44">
        <f t="shared" si="339"/>
        <v>-50</v>
      </c>
      <c r="AQ1471" s="44">
        <f t="shared" si="340"/>
        <v>-50</v>
      </c>
      <c r="AR1471" s="44">
        <f t="shared" si="341"/>
        <v>74.500000000000014</v>
      </c>
      <c r="AS1471" s="99" t="str">
        <f t="shared" si="342"/>
        <v>-</v>
      </c>
      <c r="AT1471" s="99" t="str">
        <f t="shared" si="343"/>
        <v>n/a</v>
      </c>
      <c r="AU1471" s="99" t="str">
        <f t="shared" si="344"/>
        <v>+</v>
      </c>
      <c r="AV1471" s="99" t="str">
        <f t="shared" si="345"/>
        <v>+</v>
      </c>
      <c r="AW1471" s="99" t="str">
        <f t="shared" si="346"/>
        <v>+</v>
      </c>
    </row>
    <row r="1472" spans="1:49" ht="15">
      <c r="A1472" s="56">
        <v>43625</v>
      </c>
      <c r="B1472" s="57" t="s">
        <v>377</v>
      </c>
      <c r="C1472" s="57" t="s">
        <v>2783</v>
      </c>
      <c r="D1472" s="57" t="s">
        <v>3943</v>
      </c>
      <c r="E1472" s="57" t="s">
        <v>3944</v>
      </c>
      <c r="F1472" s="57" t="s">
        <v>3945</v>
      </c>
      <c r="G1472" s="57">
        <v>2</v>
      </c>
      <c r="H1472" s="57">
        <v>1</v>
      </c>
      <c r="I1472" s="57">
        <v>2.33</v>
      </c>
      <c r="J1472" s="57">
        <v>3.42</v>
      </c>
      <c r="K1472" s="57">
        <v>2.62</v>
      </c>
      <c r="L1472" s="57">
        <v>-0.28999999999999998</v>
      </c>
      <c r="M1472" s="57">
        <v>10</v>
      </c>
      <c r="N1472" s="57">
        <v>33</v>
      </c>
      <c r="O1472" s="57">
        <v>1</v>
      </c>
      <c r="P1472" s="57">
        <v>4</v>
      </c>
      <c r="Q1472" s="57">
        <v>15</v>
      </c>
      <c r="R1472" s="57">
        <v>0</v>
      </c>
      <c r="S1472" s="57">
        <v>100</v>
      </c>
      <c r="T1472" s="57">
        <v>0</v>
      </c>
      <c r="U1472" s="57">
        <v>40</v>
      </c>
      <c r="V1472" s="57">
        <v>20</v>
      </c>
      <c r="W1472" s="57">
        <v>40</v>
      </c>
      <c r="X1472" s="57">
        <v>51.52</v>
      </c>
      <c r="Y1472" s="57">
        <v>21.21</v>
      </c>
      <c r="Z1472" s="57">
        <v>27.27</v>
      </c>
      <c r="AA1472" s="57">
        <v>75</v>
      </c>
      <c r="AB1472" s="57">
        <v>46.67</v>
      </c>
      <c r="AC1472" s="57">
        <v>3</v>
      </c>
      <c r="AD1472" s="57">
        <v>22</v>
      </c>
      <c r="AE1472" s="57">
        <v>66.67</v>
      </c>
      <c r="AF1472" s="57">
        <v>50</v>
      </c>
      <c r="AI1472" s="45">
        <f t="shared" si="332"/>
        <v>5.0289999999999981</v>
      </c>
      <c r="AJ1472" s="46">
        <f t="shared" si="333"/>
        <v>14.971</v>
      </c>
      <c r="AK1472" s="63" t="str">
        <f t="shared" si="334"/>
        <v>N</v>
      </c>
      <c r="AL1472" s="63" t="str">
        <f t="shared" si="335"/>
        <v>N</v>
      </c>
      <c r="AM1472" s="44" t="str">
        <f t="shared" si="336"/>
        <v>Win</v>
      </c>
      <c r="AN1472" s="44" t="str">
        <f t="shared" si="337"/>
        <v>Loss</v>
      </c>
      <c r="AO1472" s="44" t="str">
        <f t="shared" si="338"/>
        <v>Loss</v>
      </c>
      <c r="AP1472" s="44">
        <f t="shared" si="339"/>
        <v>66.5</v>
      </c>
      <c r="AQ1472" s="44">
        <f t="shared" si="340"/>
        <v>-50</v>
      </c>
      <c r="AR1472" s="44">
        <f t="shared" si="341"/>
        <v>-50</v>
      </c>
      <c r="AS1472" s="99" t="str">
        <f t="shared" si="342"/>
        <v>+</v>
      </c>
      <c r="AT1472" s="99" t="str">
        <f t="shared" si="343"/>
        <v>-</v>
      </c>
      <c r="AU1472" s="99" t="str">
        <f t="shared" si="344"/>
        <v>-</v>
      </c>
      <c r="AV1472" s="99" t="str">
        <f t="shared" si="345"/>
        <v>+</v>
      </c>
      <c r="AW1472" s="99" t="str">
        <f t="shared" si="346"/>
        <v>+</v>
      </c>
    </row>
    <row r="1473" spans="1:49" ht="15">
      <c r="A1473" s="56">
        <v>43625</v>
      </c>
      <c r="B1473" s="57" t="s">
        <v>469</v>
      </c>
      <c r="C1473" s="57" t="s">
        <v>218</v>
      </c>
      <c r="D1473" s="57" t="s">
        <v>3946</v>
      </c>
      <c r="E1473" s="57" t="s">
        <v>3079</v>
      </c>
      <c r="F1473" s="57" t="s">
        <v>3078</v>
      </c>
      <c r="G1473" s="57">
        <v>1</v>
      </c>
      <c r="H1473" s="57">
        <v>1</v>
      </c>
      <c r="I1473" s="57">
        <v>1.88</v>
      </c>
      <c r="J1473" s="57">
        <v>3.32</v>
      </c>
      <c r="K1473" s="57">
        <v>4.33</v>
      </c>
      <c r="L1473" s="57">
        <v>-2.4500000000000002</v>
      </c>
      <c r="M1473" s="57">
        <v>68</v>
      </c>
      <c r="N1473" s="57">
        <v>69</v>
      </c>
      <c r="O1473" s="57">
        <v>3</v>
      </c>
      <c r="P1473" s="57">
        <v>34</v>
      </c>
      <c r="Q1473" s="57">
        <v>34</v>
      </c>
      <c r="R1473" s="57">
        <v>33.33</v>
      </c>
      <c r="S1473" s="57">
        <v>33.33</v>
      </c>
      <c r="T1473" s="57">
        <v>33.33</v>
      </c>
      <c r="U1473" s="57">
        <v>29.41</v>
      </c>
      <c r="V1473" s="57">
        <v>27.94</v>
      </c>
      <c r="W1473" s="57">
        <v>42.65</v>
      </c>
      <c r="X1473" s="57">
        <v>31.88</v>
      </c>
      <c r="Y1473" s="57">
        <v>26.09</v>
      </c>
      <c r="Z1473" s="57">
        <v>42.03</v>
      </c>
      <c r="AA1473" s="57">
        <v>38.24</v>
      </c>
      <c r="AB1473" s="57">
        <v>14.71</v>
      </c>
      <c r="AC1473" s="57">
        <v>32</v>
      </c>
      <c r="AD1473" s="57">
        <v>36</v>
      </c>
      <c r="AE1473" s="57">
        <v>43.75</v>
      </c>
      <c r="AF1473" s="57">
        <v>47.22</v>
      </c>
      <c r="AI1473" s="45">
        <f t="shared" si="332"/>
        <v>2.9000000000000012</v>
      </c>
      <c r="AJ1473" s="46">
        <f t="shared" si="333"/>
        <v>3.7659999999999982</v>
      </c>
      <c r="AK1473" s="63" t="str">
        <f t="shared" si="334"/>
        <v>N</v>
      </c>
      <c r="AL1473" s="63" t="str">
        <f t="shared" si="335"/>
        <v>N</v>
      </c>
      <c r="AM1473" s="44" t="str">
        <f t="shared" si="336"/>
        <v>Loss</v>
      </c>
      <c r="AN1473" s="44" t="str">
        <f t="shared" si="337"/>
        <v>Win</v>
      </c>
      <c r="AO1473" s="44" t="str">
        <f t="shared" si="338"/>
        <v>Loss</v>
      </c>
      <c r="AP1473" s="44">
        <f t="shared" si="339"/>
        <v>-50</v>
      </c>
      <c r="AQ1473" s="44">
        <f t="shared" si="340"/>
        <v>116</v>
      </c>
      <c r="AR1473" s="44">
        <f t="shared" si="341"/>
        <v>-50</v>
      </c>
      <c r="AS1473" s="99" t="str">
        <f t="shared" si="342"/>
        <v>+</v>
      </c>
      <c r="AT1473" s="99" t="str">
        <f t="shared" si="343"/>
        <v>-</v>
      </c>
      <c r="AU1473" s="99" t="str">
        <f t="shared" si="344"/>
        <v>-</v>
      </c>
      <c r="AV1473" s="99" t="str">
        <f t="shared" si="345"/>
        <v>+</v>
      </c>
      <c r="AW1473" s="99" t="str">
        <f t="shared" si="346"/>
        <v>+</v>
      </c>
    </row>
    <row r="1474" spans="1:49" ht="15">
      <c r="A1474" s="56">
        <v>43625</v>
      </c>
      <c r="B1474" s="57" t="s">
        <v>2957</v>
      </c>
      <c r="C1474" s="57" t="s">
        <v>2958</v>
      </c>
      <c r="D1474" s="57" t="s">
        <v>3947</v>
      </c>
      <c r="E1474" s="57" t="s">
        <v>2969</v>
      </c>
      <c r="F1474" s="57" t="s">
        <v>2965</v>
      </c>
      <c r="G1474" s="57">
        <v>0</v>
      </c>
      <c r="H1474" s="57">
        <v>2</v>
      </c>
      <c r="I1474" s="57">
        <v>4.16</v>
      </c>
      <c r="J1474" s="57">
        <v>3.52</v>
      </c>
      <c r="K1474" s="57">
        <v>1.79</v>
      </c>
      <c r="L1474" s="57">
        <v>2.37</v>
      </c>
      <c r="M1474" s="57">
        <v>30</v>
      </c>
      <c r="N1474" s="57">
        <v>30</v>
      </c>
      <c r="O1474" s="57">
        <v>1</v>
      </c>
      <c r="P1474" s="57">
        <v>14</v>
      </c>
      <c r="Q1474" s="57">
        <v>15</v>
      </c>
      <c r="R1474" s="57">
        <v>0</v>
      </c>
      <c r="S1474" s="57">
        <v>100</v>
      </c>
      <c r="T1474" s="57">
        <v>0</v>
      </c>
      <c r="U1474" s="57">
        <v>23.33</v>
      </c>
      <c r="V1474" s="57">
        <v>40</v>
      </c>
      <c r="W1474" s="57">
        <v>36.67</v>
      </c>
      <c r="X1474" s="57">
        <v>23.33</v>
      </c>
      <c r="Y1474" s="57">
        <v>33.33</v>
      </c>
      <c r="Z1474" s="57">
        <v>43.33</v>
      </c>
      <c r="AA1474" s="57">
        <v>28.57</v>
      </c>
      <c r="AB1474" s="57">
        <v>13.33</v>
      </c>
      <c r="AC1474" s="57">
        <v>21</v>
      </c>
      <c r="AD1474" s="57">
        <v>11</v>
      </c>
      <c r="AE1474" s="57">
        <v>23.81</v>
      </c>
      <c r="AF1474" s="57">
        <v>36.36</v>
      </c>
      <c r="AI1474" s="45">
        <f t="shared" si="332"/>
        <v>11.999000000000002</v>
      </c>
      <c r="AJ1474" s="46">
        <f t="shared" si="333"/>
        <v>8.0010000000000012</v>
      </c>
      <c r="AK1474" s="63" t="str">
        <f t="shared" si="334"/>
        <v>N</v>
      </c>
      <c r="AL1474" s="63" t="str">
        <f t="shared" si="335"/>
        <v>N</v>
      </c>
      <c r="AM1474" s="44" t="str">
        <f t="shared" si="336"/>
        <v>Loss</v>
      </c>
      <c r="AN1474" s="44" t="str">
        <f t="shared" si="337"/>
        <v>Loss</v>
      </c>
      <c r="AO1474" s="44" t="str">
        <f t="shared" si="338"/>
        <v>Win</v>
      </c>
      <c r="AP1474" s="44">
        <f t="shared" si="339"/>
        <v>-50</v>
      </c>
      <c r="AQ1474" s="44">
        <f t="shared" si="340"/>
        <v>-50</v>
      </c>
      <c r="AR1474" s="44">
        <f t="shared" si="341"/>
        <v>39.5</v>
      </c>
      <c r="AS1474" s="99" t="str">
        <f t="shared" si="342"/>
        <v>-</v>
      </c>
      <c r="AT1474" s="99" t="str">
        <f t="shared" si="343"/>
        <v>-</v>
      </c>
      <c r="AU1474" s="99" t="str">
        <f t="shared" si="344"/>
        <v>-</v>
      </c>
      <c r="AV1474" s="99" t="str">
        <f t="shared" si="345"/>
        <v>+</v>
      </c>
      <c r="AW1474" s="99" t="str">
        <f t="shared" si="346"/>
        <v>+</v>
      </c>
    </row>
    <row r="1475" spans="1:49" ht="15">
      <c r="A1475" s="56">
        <v>43625</v>
      </c>
      <c r="B1475" s="57" t="s">
        <v>2957</v>
      </c>
      <c r="C1475" s="57" t="s">
        <v>2958</v>
      </c>
      <c r="D1475" s="57" t="s">
        <v>3948</v>
      </c>
      <c r="E1475" s="57" t="s">
        <v>2975</v>
      </c>
      <c r="F1475" s="57" t="s">
        <v>1740</v>
      </c>
      <c r="G1475" s="57">
        <v>3</v>
      </c>
      <c r="H1475" s="57">
        <v>3</v>
      </c>
      <c r="I1475" s="57">
        <v>1.78</v>
      </c>
      <c r="J1475" s="57">
        <v>3.44</v>
      </c>
      <c r="K1475" s="57">
        <v>4.12</v>
      </c>
      <c r="L1475" s="57">
        <v>-2.34</v>
      </c>
      <c r="M1475" s="57">
        <v>30</v>
      </c>
      <c r="N1475" s="57">
        <v>33</v>
      </c>
      <c r="O1475" s="57">
        <v>2</v>
      </c>
      <c r="P1475" s="57">
        <v>15</v>
      </c>
      <c r="Q1475" s="57">
        <v>16</v>
      </c>
      <c r="R1475" s="57">
        <v>0</v>
      </c>
      <c r="S1475" s="57">
        <v>0</v>
      </c>
      <c r="T1475" s="57">
        <v>100</v>
      </c>
      <c r="U1475" s="57">
        <v>23.33</v>
      </c>
      <c r="V1475" s="57">
        <v>26.67</v>
      </c>
      <c r="W1475" s="57">
        <v>50</v>
      </c>
      <c r="X1475" s="57">
        <v>60.61</v>
      </c>
      <c r="Y1475" s="57">
        <v>21.21</v>
      </c>
      <c r="Z1475" s="57">
        <v>18.18</v>
      </c>
      <c r="AA1475" s="57">
        <v>33.33</v>
      </c>
      <c r="AB1475" s="57">
        <v>37.5</v>
      </c>
      <c r="AC1475" s="57">
        <v>8</v>
      </c>
      <c r="AD1475" s="57">
        <v>33</v>
      </c>
      <c r="AE1475" s="57">
        <v>50</v>
      </c>
      <c r="AF1475" s="57">
        <v>60.61</v>
      </c>
      <c r="AI1475" s="45">
        <f t="shared" si="332"/>
        <v>-43.274000000000001</v>
      </c>
      <c r="AJ1475" s="46">
        <f t="shared" si="333"/>
        <v>43.274000000000001</v>
      </c>
      <c r="AK1475" s="63" t="str">
        <f t="shared" si="334"/>
        <v>N</v>
      </c>
      <c r="AL1475" s="63" t="str">
        <f t="shared" si="335"/>
        <v>Y</v>
      </c>
      <c r="AM1475" s="44" t="str">
        <f t="shared" si="336"/>
        <v>Loss</v>
      </c>
      <c r="AN1475" s="44" t="str">
        <f t="shared" si="337"/>
        <v>Win</v>
      </c>
      <c r="AO1475" s="44" t="str">
        <f t="shared" si="338"/>
        <v>Loss</v>
      </c>
      <c r="AP1475" s="44">
        <f t="shared" si="339"/>
        <v>-50</v>
      </c>
      <c r="AQ1475" s="44">
        <f t="shared" si="340"/>
        <v>122</v>
      </c>
      <c r="AR1475" s="44">
        <f t="shared" si="341"/>
        <v>-50</v>
      </c>
      <c r="AS1475" s="99" t="str">
        <f t="shared" si="342"/>
        <v>+</v>
      </c>
      <c r="AT1475" s="99" t="str">
        <f t="shared" si="343"/>
        <v>-</v>
      </c>
      <c r="AU1475" s="99" t="str">
        <f t="shared" si="344"/>
        <v>-</v>
      </c>
      <c r="AV1475" s="99" t="str">
        <f t="shared" si="345"/>
        <v>-</v>
      </c>
      <c r="AW1475" s="99" t="str">
        <f t="shared" si="346"/>
        <v>-</v>
      </c>
    </row>
    <row r="1476" spans="1:49" ht="15">
      <c r="A1476" s="56">
        <v>43625</v>
      </c>
      <c r="B1476" s="57" t="s">
        <v>272</v>
      </c>
      <c r="C1476" s="57" t="s">
        <v>282</v>
      </c>
      <c r="D1476" s="57" t="s">
        <v>3949</v>
      </c>
      <c r="E1476" s="57" t="s">
        <v>1410</v>
      </c>
      <c r="F1476" s="57" t="s">
        <v>2263</v>
      </c>
      <c r="G1476" s="57">
        <v>1</v>
      </c>
      <c r="H1476" s="57">
        <v>1</v>
      </c>
      <c r="I1476" s="57">
        <v>1.55</v>
      </c>
      <c r="J1476" s="57">
        <v>4.22</v>
      </c>
      <c r="K1476" s="57">
        <v>4.74</v>
      </c>
      <c r="L1476" s="57">
        <v>-3.19</v>
      </c>
      <c r="M1476" s="57">
        <v>38</v>
      </c>
      <c r="N1476" s="57">
        <v>58</v>
      </c>
      <c r="O1476" s="57">
        <v>0</v>
      </c>
      <c r="P1476" s="57">
        <v>19</v>
      </c>
      <c r="Q1476" s="57">
        <v>27</v>
      </c>
      <c r="R1476" s="57">
        <v>0</v>
      </c>
      <c r="S1476" s="57">
        <v>0</v>
      </c>
      <c r="T1476" s="57">
        <v>0</v>
      </c>
      <c r="U1476" s="57">
        <v>42.11</v>
      </c>
      <c r="V1476" s="57">
        <v>28.95</v>
      </c>
      <c r="W1476" s="57">
        <v>28.95</v>
      </c>
      <c r="X1476" s="57">
        <v>44.83</v>
      </c>
      <c r="Y1476" s="57">
        <v>10.34</v>
      </c>
      <c r="Z1476" s="57">
        <v>44.83</v>
      </c>
      <c r="AA1476" s="57">
        <v>47.37</v>
      </c>
      <c r="AB1476" s="57">
        <v>29.63</v>
      </c>
      <c r="AC1476" s="57">
        <v>19</v>
      </c>
      <c r="AD1476" s="57">
        <v>27</v>
      </c>
      <c r="AE1476" s="57">
        <v>68.42</v>
      </c>
      <c r="AF1476" s="57">
        <v>62.96</v>
      </c>
      <c r="AI1476" s="45">
        <f t="shared" si="332"/>
        <v>4.4930000000000003</v>
      </c>
      <c r="AJ1476" s="46">
        <f t="shared" si="333"/>
        <v>-4.4930000000000003</v>
      </c>
      <c r="AK1476" s="63" t="str">
        <f t="shared" si="334"/>
        <v>N</v>
      </c>
      <c r="AL1476" s="63" t="str">
        <f t="shared" si="335"/>
        <v>N</v>
      </c>
      <c r="AM1476" s="44" t="str">
        <f t="shared" si="336"/>
        <v>Loss</v>
      </c>
      <c r="AN1476" s="44" t="str">
        <f t="shared" si="337"/>
        <v>Win</v>
      </c>
      <c r="AO1476" s="44" t="str">
        <f t="shared" si="338"/>
        <v>Loss</v>
      </c>
      <c r="AP1476" s="44">
        <f t="shared" si="339"/>
        <v>-50</v>
      </c>
      <c r="AQ1476" s="44">
        <f t="shared" si="340"/>
        <v>161</v>
      </c>
      <c r="AR1476" s="44">
        <f t="shared" si="341"/>
        <v>-50</v>
      </c>
      <c r="AS1476" s="99" t="str">
        <f t="shared" si="342"/>
        <v>+</v>
      </c>
      <c r="AT1476" s="99" t="str">
        <f t="shared" si="343"/>
        <v>n/a</v>
      </c>
      <c r="AU1476" s="99" t="str">
        <f t="shared" si="344"/>
        <v>-</v>
      </c>
      <c r="AV1476" s="99" t="str">
        <f t="shared" si="345"/>
        <v>+</v>
      </c>
      <c r="AW1476" s="99" t="str">
        <f t="shared" si="346"/>
        <v>+</v>
      </c>
    </row>
    <row r="1477" spans="1:49" ht="15">
      <c r="A1477" s="56">
        <v>43625</v>
      </c>
      <c r="B1477" s="57" t="s">
        <v>272</v>
      </c>
      <c r="C1477" s="57" t="s">
        <v>282</v>
      </c>
      <c r="D1477" s="57" t="s">
        <v>3950</v>
      </c>
      <c r="E1477" s="57" t="s">
        <v>3951</v>
      </c>
      <c r="F1477" s="57" t="s">
        <v>1409</v>
      </c>
      <c r="G1477" s="57">
        <v>1</v>
      </c>
      <c r="H1477" s="57">
        <v>2</v>
      </c>
      <c r="I1477" s="57">
        <v>3.08</v>
      </c>
      <c r="J1477" s="57">
        <v>3.77</v>
      </c>
      <c r="K1477" s="57">
        <v>2</v>
      </c>
      <c r="L1477" s="57">
        <v>1.08</v>
      </c>
      <c r="M1477" s="57">
        <v>32</v>
      </c>
      <c r="N1477" s="57">
        <v>33</v>
      </c>
      <c r="O1477" s="57">
        <v>1</v>
      </c>
      <c r="P1477" s="57">
        <v>15</v>
      </c>
      <c r="Q1477" s="57">
        <v>15</v>
      </c>
      <c r="R1477" s="57">
        <v>0</v>
      </c>
      <c r="S1477" s="57">
        <v>100</v>
      </c>
      <c r="T1477" s="57">
        <v>0</v>
      </c>
      <c r="U1477" s="57">
        <v>43.75</v>
      </c>
      <c r="V1477" s="57">
        <v>18.75</v>
      </c>
      <c r="W1477" s="57">
        <v>37.5</v>
      </c>
      <c r="X1477" s="57">
        <v>54.55</v>
      </c>
      <c r="Y1477" s="57">
        <v>27.27</v>
      </c>
      <c r="Z1477" s="57">
        <v>18.18</v>
      </c>
      <c r="AA1477" s="57">
        <v>40</v>
      </c>
      <c r="AB1477" s="57">
        <v>53.33</v>
      </c>
      <c r="AC1477" s="57">
        <v>24</v>
      </c>
      <c r="AD1477" s="57">
        <v>20</v>
      </c>
      <c r="AE1477" s="57">
        <v>41.67</v>
      </c>
      <c r="AF1477" s="57">
        <v>60</v>
      </c>
      <c r="AI1477" s="45">
        <f t="shared" si="332"/>
        <v>3.1239999999999997</v>
      </c>
      <c r="AJ1477" s="46">
        <f t="shared" si="333"/>
        <v>16.876000000000001</v>
      </c>
      <c r="AK1477" s="63" t="str">
        <f t="shared" si="334"/>
        <v>N</v>
      </c>
      <c r="AL1477" s="63" t="str">
        <f t="shared" si="335"/>
        <v>N</v>
      </c>
      <c r="AM1477" s="44" t="str">
        <f t="shared" si="336"/>
        <v>Loss</v>
      </c>
      <c r="AN1477" s="44" t="str">
        <f t="shared" si="337"/>
        <v>Loss</v>
      </c>
      <c r="AO1477" s="44" t="str">
        <f t="shared" si="338"/>
        <v>Win</v>
      </c>
      <c r="AP1477" s="44">
        <f t="shared" si="339"/>
        <v>-50</v>
      </c>
      <c r="AQ1477" s="44">
        <f t="shared" si="340"/>
        <v>-50</v>
      </c>
      <c r="AR1477" s="44">
        <f t="shared" si="341"/>
        <v>50</v>
      </c>
      <c r="AS1477" s="99" t="str">
        <f t="shared" si="342"/>
        <v>-</v>
      </c>
      <c r="AT1477" s="99" t="str">
        <f t="shared" si="343"/>
        <v>-</v>
      </c>
      <c r="AU1477" s="99" t="str">
        <f t="shared" si="344"/>
        <v>-</v>
      </c>
      <c r="AV1477" s="99" t="str">
        <f t="shared" si="345"/>
        <v>-</v>
      </c>
      <c r="AW1477" s="99" t="str">
        <f t="shared" si="346"/>
        <v>+</v>
      </c>
    </row>
    <row r="1478" spans="1:49" ht="15">
      <c r="A1478" s="56">
        <v>43625</v>
      </c>
      <c r="B1478" s="57" t="s">
        <v>272</v>
      </c>
      <c r="C1478" s="57" t="s">
        <v>1358</v>
      </c>
      <c r="D1478" s="57" t="s">
        <v>3952</v>
      </c>
      <c r="E1478" s="57" t="s">
        <v>2271</v>
      </c>
      <c r="F1478" s="57" t="s">
        <v>2165</v>
      </c>
      <c r="G1478" s="57">
        <v>1</v>
      </c>
      <c r="H1478" s="57">
        <v>1</v>
      </c>
      <c r="I1478" s="57">
        <v>3.05</v>
      </c>
      <c r="J1478" s="57">
        <v>4.2699999999999996</v>
      </c>
      <c r="K1478" s="57">
        <v>1.87</v>
      </c>
      <c r="L1478" s="57">
        <v>1.18</v>
      </c>
      <c r="M1478" s="57">
        <v>9</v>
      </c>
      <c r="N1478" s="57">
        <v>9</v>
      </c>
      <c r="O1478" s="57">
        <v>0</v>
      </c>
      <c r="P1478" s="57">
        <v>5</v>
      </c>
      <c r="Q1478" s="57">
        <v>4</v>
      </c>
      <c r="R1478" s="57">
        <v>0</v>
      </c>
      <c r="S1478" s="57">
        <v>0</v>
      </c>
      <c r="T1478" s="57">
        <v>0</v>
      </c>
      <c r="U1478" s="57">
        <v>11.11</v>
      </c>
      <c r="V1478" s="57">
        <v>22.22</v>
      </c>
      <c r="W1478" s="57">
        <v>66.67</v>
      </c>
      <c r="X1478" s="57">
        <v>33.33</v>
      </c>
      <c r="Y1478" s="57">
        <v>11.11</v>
      </c>
      <c r="Z1478" s="57">
        <v>55.56</v>
      </c>
      <c r="AA1478" s="57">
        <v>20</v>
      </c>
      <c r="AB1478" s="57">
        <v>0</v>
      </c>
      <c r="AC1478" s="57">
        <v>2</v>
      </c>
      <c r="AD1478" s="57">
        <v>1</v>
      </c>
      <c r="AE1478" s="57">
        <v>50</v>
      </c>
      <c r="AF1478" s="57">
        <v>0</v>
      </c>
      <c r="AI1478" s="45">
        <f t="shared" si="332"/>
        <v>-5.5549999999999997</v>
      </c>
      <c r="AJ1478" s="46">
        <f t="shared" si="333"/>
        <v>5.5549999999999997</v>
      </c>
      <c r="AK1478" s="63" t="str">
        <f t="shared" si="334"/>
        <v>N</v>
      </c>
      <c r="AL1478" s="63" t="str">
        <f t="shared" si="335"/>
        <v>N</v>
      </c>
      <c r="AM1478" s="44" t="str">
        <f t="shared" si="336"/>
        <v>Loss</v>
      </c>
      <c r="AN1478" s="44" t="str">
        <f t="shared" si="337"/>
        <v>Win</v>
      </c>
      <c r="AO1478" s="44" t="str">
        <f t="shared" si="338"/>
        <v>Loss</v>
      </c>
      <c r="AP1478" s="44">
        <f t="shared" si="339"/>
        <v>-50</v>
      </c>
      <c r="AQ1478" s="44">
        <f t="shared" si="340"/>
        <v>163.49999999999997</v>
      </c>
      <c r="AR1478" s="44">
        <f t="shared" si="341"/>
        <v>-50</v>
      </c>
      <c r="AS1478" s="99" t="str">
        <f t="shared" si="342"/>
        <v>-</v>
      </c>
      <c r="AT1478" s="99" t="str">
        <f t="shared" si="343"/>
        <v>n/a</v>
      </c>
      <c r="AU1478" s="99" t="str">
        <f t="shared" si="344"/>
        <v>-</v>
      </c>
      <c r="AV1478" s="99" t="str">
        <f t="shared" si="345"/>
        <v>+</v>
      </c>
      <c r="AW1478" s="99" t="str">
        <f t="shared" si="346"/>
        <v>-</v>
      </c>
    </row>
    <row r="1479" spans="1:49" ht="15">
      <c r="A1479" s="56">
        <v>43625</v>
      </c>
      <c r="B1479" s="57" t="s">
        <v>272</v>
      </c>
      <c r="C1479" s="57" t="s">
        <v>273</v>
      </c>
      <c r="D1479" s="57" t="s">
        <v>3953</v>
      </c>
      <c r="E1479" s="57" t="s">
        <v>2432</v>
      </c>
      <c r="F1479" s="57" t="s">
        <v>1415</v>
      </c>
      <c r="G1479" s="57">
        <v>3</v>
      </c>
      <c r="H1479" s="57">
        <v>0</v>
      </c>
      <c r="I1479" s="57">
        <v>4.87</v>
      </c>
      <c r="J1479" s="57">
        <v>4.79</v>
      </c>
      <c r="K1479" s="57">
        <v>1.45</v>
      </c>
      <c r="L1479" s="57">
        <v>3.42</v>
      </c>
      <c r="M1479" s="57">
        <v>35</v>
      </c>
      <c r="N1479" s="57">
        <v>28</v>
      </c>
      <c r="O1479" s="57">
        <v>0</v>
      </c>
      <c r="P1479" s="57">
        <v>17</v>
      </c>
      <c r="Q1479" s="57">
        <v>14</v>
      </c>
      <c r="R1479" s="57">
        <v>0</v>
      </c>
      <c r="S1479" s="57">
        <v>0</v>
      </c>
      <c r="T1479" s="57">
        <v>0</v>
      </c>
      <c r="U1479" s="57">
        <v>28.57</v>
      </c>
      <c r="V1479" s="57">
        <v>28.57</v>
      </c>
      <c r="W1479" s="57">
        <v>42.86</v>
      </c>
      <c r="X1479" s="57">
        <v>50</v>
      </c>
      <c r="Y1479" s="57">
        <v>17.86</v>
      </c>
      <c r="Z1479" s="57">
        <v>32.14</v>
      </c>
      <c r="AA1479" s="57">
        <v>47.06</v>
      </c>
      <c r="AB1479" s="57">
        <v>28.57</v>
      </c>
      <c r="AC1479" s="57">
        <v>18</v>
      </c>
      <c r="AD1479" s="57">
        <v>25</v>
      </c>
      <c r="AE1479" s="57">
        <v>44.44</v>
      </c>
      <c r="AF1479" s="57">
        <v>56</v>
      </c>
      <c r="AI1479" s="45">
        <f t="shared" si="332"/>
        <v>-5.3589999999999982</v>
      </c>
      <c r="AJ1479" s="46">
        <f t="shared" si="333"/>
        <v>5.3589999999999982</v>
      </c>
      <c r="AK1479" s="63" t="str">
        <f t="shared" si="334"/>
        <v>N</v>
      </c>
      <c r="AL1479" s="63" t="str">
        <f t="shared" si="335"/>
        <v>N</v>
      </c>
      <c r="AM1479" s="44" t="str">
        <f t="shared" si="336"/>
        <v>Win</v>
      </c>
      <c r="AN1479" s="44" t="str">
        <f t="shared" si="337"/>
        <v>Loss</v>
      </c>
      <c r="AO1479" s="44" t="str">
        <f t="shared" si="338"/>
        <v>Loss</v>
      </c>
      <c r="AP1479" s="44">
        <f t="shared" si="339"/>
        <v>193.5</v>
      </c>
      <c r="AQ1479" s="44">
        <f t="shared" si="340"/>
        <v>-50</v>
      </c>
      <c r="AR1479" s="44">
        <f t="shared" si="341"/>
        <v>-50</v>
      </c>
      <c r="AS1479" s="99" t="str">
        <f t="shared" si="342"/>
        <v>-</v>
      </c>
      <c r="AT1479" s="99" t="str">
        <f t="shared" si="343"/>
        <v>n/a</v>
      </c>
      <c r="AU1479" s="99" t="str">
        <f t="shared" si="344"/>
        <v>-</v>
      </c>
      <c r="AV1479" s="99" t="str">
        <f t="shared" si="345"/>
        <v>+</v>
      </c>
      <c r="AW1479" s="99" t="str">
        <f t="shared" si="346"/>
        <v>-</v>
      </c>
    </row>
    <row r="1480" spans="1:49" ht="15">
      <c r="A1480" s="56">
        <v>43625</v>
      </c>
      <c r="B1480" s="57" t="s">
        <v>272</v>
      </c>
      <c r="C1480" s="57" t="s">
        <v>273</v>
      </c>
      <c r="D1480" s="57" t="s">
        <v>3954</v>
      </c>
      <c r="E1480" s="57" t="s">
        <v>1413</v>
      </c>
      <c r="F1480" s="57" t="s">
        <v>1418</v>
      </c>
      <c r="G1480" s="57">
        <v>2</v>
      </c>
      <c r="H1480" s="57">
        <v>1</v>
      </c>
      <c r="I1480" s="57">
        <v>2.67</v>
      </c>
      <c r="J1480" s="57">
        <v>4.01</v>
      </c>
      <c r="K1480" s="57">
        <v>2.1</v>
      </c>
      <c r="L1480" s="57">
        <v>0.56999999999999995</v>
      </c>
      <c r="M1480" s="57">
        <v>53</v>
      </c>
      <c r="N1480" s="57">
        <v>36</v>
      </c>
      <c r="O1480" s="57">
        <v>0</v>
      </c>
      <c r="P1480" s="57">
        <v>26</v>
      </c>
      <c r="Q1480" s="57">
        <v>17</v>
      </c>
      <c r="R1480" s="57">
        <v>0</v>
      </c>
      <c r="S1480" s="57">
        <v>0</v>
      </c>
      <c r="T1480" s="57">
        <v>0</v>
      </c>
      <c r="U1480" s="57">
        <v>35.85</v>
      </c>
      <c r="V1480" s="57">
        <v>20.75</v>
      </c>
      <c r="W1480" s="57">
        <v>43.4</v>
      </c>
      <c r="X1480" s="57">
        <v>36.11</v>
      </c>
      <c r="Y1480" s="57">
        <v>16.670000000000002</v>
      </c>
      <c r="Z1480" s="57">
        <v>47.22</v>
      </c>
      <c r="AA1480" s="57">
        <v>46.15</v>
      </c>
      <c r="AB1480" s="57">
        <v>29.41</v>
      </c>
      <c r="AC1480" s="57">
        <v>20</v>
      </c>
      <c r="AD1480" s="57">
        <v>22</v>
      </c>
      <c r="AE1480" s="57">
        <v>55</v>
      </c>
      <c r="AF1480" s="57">
        <v>40.909999999999997</v>
      </c>
      <c r="AI1480" s="45">
        <f t="shared" si="332"/>
        <v>1.120000000000001</v>
      </c>
      <c r="AJ1480" s="46">
        <f t="shared" si="333"/>
        <v>-1.120000000000001</v>
      </c>
      <c r="AK1480" s="63" t="str">
        <f t="shared" si="334"/>
        <v>N</v>
      </c>
      <c r="AL1480" s="63" t="str">
        <f t="shared" si="335"/>
        <v>N</v>
      </c>
      <c r="AM1480" s="44" t="str">
        <f t="shared" si="336"/>
        <v>Win</v>
      </c>
      <c r="AN1480" s="44" t="str">
        <f t="shared" si="337"/>
        <v>Loss</v>
      </c>
      <c r="AO1480" s="44" t="str">
        <f t="shared" si="338"/>
        <v>Loss</v>
      </c>
      <c r="AP1480" s="44">
        <f t="shared" si="339"/>
        <v>83.5</v>
      </c>
      <c r="AQ1480" s="44">
        <f t="shared" si="340"/>
        <v>-50</v>
      </c>
      <c r="AR1480" s="44">
        <f t="shared" si="341"/>
        <v>-50</v>
      </c>
      <c r="AS1480" s="99" t="str">
        <f t="shared" si="342"/>
        <v>-</v>
      </c>
      <c r="AT1480" s="99" t="str">
        <f t="shared" si="343"/>
        <v>n/a</v>
      </c>
      <c r="AU1480" s="99" t="str">
        <f t="shared" si="344"/>
        <v>-</v>
      </c>
      <c r="AV1480" s="99" t="str">
        <f t="shared" si="345"/>
        <v>+</v>
      </c>
      <c r="AW1480" s="99" t="str">
        <f t="shared" si="346"/>
        <v>+</v>
      </c>
    </row>
    <row r="1481" spans="1:49" ht="15">
      <c r="A1481" s="56">
        <v>43625</v>
      </c>
      <c r="B1481" s="57" t="s">
        <v>272</v>
      </c>
      <c r="C1481" s="57" t="s">
        <v>273</v>
      </c>
      <c r="D1481" s="57" t="s">
        <v>3955</v>
      </c>
      <c r="E1481" s="57" t="s">
        <v>919</v>
      </c>
      <c r="F1481" s="57" t="s">
        <v>2431</v>
      </c>
      <c r="G1481" s="57">
        <v>0</v>
      </c>
      <c r="H1481" s="57">
        <v>1</v>
      </c>
      <c r="I1481" s="57">
        <v>1.95</v>
      </c>
      <c r="J1481" s="57">
        <v>3.78</v>
      </c>
      <c r="K1481" s="57">
        <v>3.09</v>
      </c>
      <c r="L1481" s="57">
        <v>-1.1399999999999999</v>
      </c>
      <c r="M1481" s="57">
        <v>35</v>
      </c>
      <c r="N1481" s="57">
        <v>27</v>
      </c>
      <c r="O1481" s="57">
        <v>0</v>
      </c>
      <c r="P1481" s="57">
        <v>17</v>
      </c>
      <c r="Q1481" s="57">
        <v>12</v>
      </c>
      <c r="R1481" s="57">
        <v>0</v>
      </c>
      <c r="S1481" s="57">
        <v>0</v>
      </c>
      <c r="T1481" s="57">
        <v>0</v>
      </c>
      <c r="U1481" s="57">
        <v>31.43</v>
      </c>
      <c r="V1481" s="57">
        <v>20</v>
      </c>
      <c r="W1481" s="57">
        <v>48.57</v>
      </c>
      <c r="X1481" s="57">
        <v>33.33</v>
      </c>
      <c r="Y1481" s="57">
        <v>25.93</v>
      </c>
      <c r="Z1481" s="57">
        <v>40.74</v>
      </c>
      <c r="AA1481" s="57">
        <v>35.29</v>
      </c>
      <c r="AB1481" s="57">
        <v>41.67</v>
      </c>
      <c r="AC1481" s="57">
        <v>9</v>
      </c>
      <c r="AD1481" s="57">
        <v>8</v>
      </c>
      <c r="AE1481" s="57">
        <v>66.67</v>
      </c>
      <c r="AF1481" s="57">
        <v>37.5</v>
      </c>
      <c r="AI1481" s="45">
        <f t="shared" ref="AI1481:AI1544" si="347">(+R1481*$R$6)+(S1481*$S$6)-(T1481*$T$6)+(U1481*$U$6)+(V1481*$V$6)-(W1481*$W$6)-(X1481*$X$6)-(Y1481*$Y$6)+(Z1481*$Z$6)</f>
        <v>-2.5389999999999979</v>
      </c>
      <c r="AJ1481" s="46">
        <f t="shared" ref="AJ1481:AJ1544" si="348">(-R1481*$R$6)+(S1481*$S$6)+(T1481*$T$6)-(U1481*$U$6)-(V1481*$V$6)+(W1481*$W$6)+(X1481*$X$6)+(Y1481*$Y$6)-(Z1481*$Z$6)</f>
        <v>2.5389999999999979</v>
      </c>
      <c r="AK1481" s="63" t="str">
        <f t="shared" ref="AK1481:AK1544" si="349">IF($AK$6="Y",IF(AI1481&gt;=$AI$6,"Y",IF(AA1481&gt;=$AA$6,"Y","N")),IF(AI1481&gt;=$AI$6,"Y",IF(AA1481&gt;=$AA$6,"Y",IF(L1481&lt;0,IF(AE1481&gt;=$AE$6,"Y","N"),"N"))))</f>
        <v>N</v>
      </c>
      <c r="AL1481" s="63" t="str">
        <f t="shared" ref="AL1481:AL1544" si="350">IF($AL$6="Y",IF(AJ1481&gt;=$AJ$6,"Y",IF(AB1481&gt;=$AB$6,"Y","N")),IF(AJ1481&gt;=$AJ$6,"Y",IF(AB1481&gt;=$AB$6,"Y",IF(L1481&gt;0,IF(AF1481&gt;=$AF$6,"Y","N"),"N"))))</f>
        <v>N</v>
      </c>
      <c r="AM1481" s="44" t="str">
        <f t="shared" ref="AM1481:AM1544" si="351">IF(G1481&gt;H1481,"Win","Loss")</f>
        <v>Loss</v>
      </c>
      <c r="AN1481" s="44" t="str">
        <f t="shared" ref="AN1481:AN1544" si="352">IF(G1481=H1481,"Win","Loss")</f>
        <v>Loss</v>
      </c>
      <c r="AO1481" s="44" t="str">
        <f t="shared" ref="AO1481:AO1544" si="353">IF(G1481&lt;H1481,"Win","Loss")</f>
        <v>Win</v>
      </c>
      <c r="AP1481" s="44">
        <f t="shared" ref="AP1481:AP1544" si="354">IF(AM1481="Win",(I1481*$B$2)-$B$2,-$B$2)</f>
        <v>-50</v>
      </c>
      <c r="AQ1481" s="44">
        <f t="shared" ref="AQ1481:AQ1544" si="355">IF(AN1481="Win",(J1481*$B$2)-$B$2,-$B$2)</f>
        <v>-50</v>
      </c>
      <c r="AR1481" s="44">
        <f t="shared" ref="AR1481:AR1544" si="356">IF(AO1481="Win",(K1481*$B$2)-$B$2,-$B$2)</f>
        <v>104.5</v>
      </c>
      <c r="AS1481" s="99" t="str">
        <f t="shared" si="342"/>
        <v>+</v>
      </c>
      <c r="AT1481" s="99" t="str">
        <f t="shared" si="343"/>
        <v>n/a</v>
      </c>
      <c r="AU1481" s="99" t="str">
        <f t="shared" si="344"/>
        <v>-</v>
      </c>
      <c r="AV1481" s="99" t="str">
        <f t="shared" si="345"/>
        <v>-</v>
      </c>
      <c r="AW1481" s="99" t="str">
        <f t="shared" si="346"/>
        <v>-</v>
      </c>
    </row>
    <row r="1482" spans="1:49" ht="15">
      <c r="A1482" s="56">
        <v>43625</v>
      </c>
      <c r="B1482" s="57" t="s">
        <v>272</v>
      </c>
      <c r="C1482" s="57" t="s">
        <v>273</v>
      </c>
      <c r="D1482" s="57" t="s">
        <v>3956</v>
      </c>
      <c r="E1482" s="57" t="s">
        <v>1416</v>
      </c>
      <c r="F1482" s="57" t="s">
        <v>2569</v>
      </c>
      <c r="G1482" s="57">
        <v>1</v>
      </c>
      <c r="H1482" s="57">
        <v>2</v>
      </c>
      <c r="I1482" s="57">
        <v>1.39</v>
      </c>
      <c r="J1482" s="57">
        <v>4.88</v>
      </c>
      <c r="K1482" s="57">
        <v>5.51</v>
      </c>
      <c r="L1482" s="57">
        <v>-4.12</v>
      </c>
      <c r="M1482" s="57">
        <v>63</v>
      </c>
      <c r="N1482" s="57">
        <v>33</v>
      </c>
      <c r="O1482" s="57">
        <v>2</v>
      </c>
      <c r="P1482" s="57">
        <v>32</v>
      </c>
      <c r="Q1482" s="57">
        <v>16</v>
      </c>
      <c r="R1482" s="57">
        <v>100</v>
      </c>
      <c r="S1482" s="57">
        <v>0</v>
      </c>
      <c r="T1482" s="57">
        <v>0</v>
      </c>
      <c r="U1482" s="57">
        <v>36.51</v>
      </c>
      <c r="V1482" s="57">
        <v>17.46</v>
      </c>
      <c r="W1482" s="57">
        <v>46.03</v>
      </c>
      <c r="X1482" s="57">
        <v>42.42</v>
      </c>
      <c r="Y1482" s="57">
        <v>15.15</v>
      </c>
      <c r="Z1482" s="57">
        <v>42.42</v>
      </c>
      <c r="AA1482" s="57">
        <v>31.25</v>
      </c>
      <c r="AB1482" s="57">
        <v>31.25</v>
      </c>
      <c r="AC1482" s="57">
        <v>32</v>
      </c>
      <c r="AD1482" s="57">
        <v>14</v>
      </c>
      <c r="AE1482" s="57">
        <v>59.38</v>
      </c>
      <c r="AF1482" s="57">
        <v>50</v>
      </c>
      <c r="AI1482" s="45">
        <f t="shared" si="347"/>
        <v>28.326999999999998</v>
      </c>
      <c r="AJ1482" s="46">
        <f t="shared" si="348"/>
        <v>-28.326999999999998</v>
      </c>
      <c r="AK1482" s="63" t="str">
        <f t="shared" si="349"/>
        <v>N</v>
      </c>
      <c r="AL1482" s="63" t="str">
        <f t="shared" si="350"/>
        <v>N</v>
      </c>
      <c r="AM1482" s="44" t="str">
        <f t="shared" si="351"/>
        <v>Loss</v>
      </c>
      <c r="AN1482" s="44" t="str">
        <f t="shared" si="352"/>
        <v>Loss</v>
      </c>
      <c r="AO1482" s="44" t="str">
        <f t="shared" si="353"/>
        <v>Win</v>
      </c>
      <c r="AP1482" s="44">
        <f t="shared" si="354"/>
        <v>-50</v>
      </c>
      <c r="AQ1482" s="44">
        <f t="shared" si="355"/>
        <v>-50</v>
      </c>
      <c r="AR1482" s="44">
        <f t="shared" si="356"/>
        <v>225.5</v>
      </c>
      <c r="AS1482" s="99" t="str">
        <f t="shared" ref="AS1482:AS1545" si="357">IF(I1482&lt;K1482,"+","-")</f>
        <v>+</v>
      </c>
      <c r="AT1482" s="99" t="str">
        <f t="shared" ref="AT1482:AT1545" si="358">IF(O1482=0,"n/a",IF(R1482&gt;T1482,"+","-"))</f>
        <v>+</v>
      </c>
      <c r="AU1482" s="99" t="str">
        <f t="shared" ref="AU1482:AU1545" si="359">IF(U1482&gt;X1482,"+","-")</f>
        <v>-</v>
      </c>
      <c r="AV1482" s="99" t="str">
        <f t="shared" ref="AV1482:AV1545" si="360">IF(AA1482&gt;AB1482,"+","-")</f>
        <v>-</v>
      </c>
      <c r="AW1482" s="99" t="str">
        <f t="shared" ref="AW1482:AW1545" si="361">IF(AI1482&gt;0,"+","-")</f>
        <v>+</v>
      </c>
    </row>
    <row r="1483" spans="1:49" ht="15">
      <c r="A1483" s="56">
        <v>43625</v>
      </c>
      <c r="B1483" s="57" t="s">
        <v>272</v>
      </c>
      <c r="C1483" s="57" t="s">
        <v>2106</v>
      </c>
      <c r="D1483" s="57" t="s">
        <v>3957</v>
      </c>
      <c r="E1483" s="57" t="s">
        <v>3958</v>
      </c>
      <c r="F1483" s="57" t="s">
        <v>2801</v>
      </c>
      <c r="G1483" s="57">
        <v>0</v>
      </c>
      <c r="H1483" s="57">
        <v>5</v>
      </c>
      <c r="I1483" s="57">
        <v>4.88</v>
      </c>
      <c r="J1483" s="57">
        <v>4.8099999999999996</v>
      </c>
      <c r="K1483" s="57">
        <v>1.45</v>
      </c>
      <c r="L1483" s="57">
        <v>3.43</v>
      </c>
      <c r="M1483" s="57">
        <v>34</v>
      </c>
      <c r="N1483" s="57">
        <v>61</v>
      </c>
      <c r="O1483" s="57">
        <v>0</v>
      </c>
      <c r="P1483" s="57">
        <v>19</v>
      </c>
      <c r="Q1483" s="57">
        <v>31</v>
      </c>
      <c r="R1483" s="57">
        <v>0</v>
      </c>
      <c r="S1483" s="57">
        <v>0</v>
      </c>
      <c r="T1483" s="57">
        <v>0</v>
      </c>
      <c r="U1483" s="57">
        <v>32.35</v>
      </c>
      <c r="V1483" s="57">
        <v>26.47</v>
      </c>
      <c r="W1483" s="57">
        <v>41.18</v>
      </c>
      <c r="X1483" s="57">
        <v>26.23</v>
      </c>
      <c r="Y1483" s="57">
        <v>14.75</v>
      </c>
      <c r="Z1483" s="57">
        <v>59.02</v>
      </c>
      <c r="AA1483" s="57">
        <v>42.11</v>
      </c>
      <c r="AB1483" s="57">
        <v>22.58</v>
      </c>
      <c r="AC1483" s="57">
        <v>16</v>
      </c>
      <c r="AD1483" s="57">
        <v>18</v>
      </c>
      <c r="AE1483" s="57">
        <v>50</v>
      </c>
      <c r="AF1483" s="57">
        <v>50</v>
      </c>
      <c r="AI1483" s="45">
        <f t="shared" si="347"/>
        <v>5.9640000000000022</v>
      </c>
      <c r="AJ1483" s="46">
        <f t="shared" si="348"/>
        <v>-5.9640000000000022</v>
      </c>
      <c r="AK1483" s="63" t="str">
        <f t="shared" si="349"/>
        <v>N</v>
      </c>
      <c r="AL1483" s="63" t="str">
        <f t="shared" si="350"/>
        <v>N</v>
      </c>
      <c r="AM1483" s="44" t="str">
        <f t="shared" si="351"/>
        <v>Loss</v>
      </c>
      <c r="AN1483" s="44" t="str">
        <f t="shared" si="352"/>
        <v>Loss</v>
      </c>
      <c r="AO1483" s="44" t="str">
        <f t="shared" si="353"/>
        <v>Win</v>
      </c>
      <c r="AP1483" s="44">
        <f t="shared" si="354"/>
        <v>-50</v>
      </c>
      <c r="AQ1483" s="44">
        <f t="shared" si="355"/>
        <v>-50</v>
      </c>
      <c r="AR1483" s="44">
        <f t="shared" si="356"/>
        <v>22.5</v>
      </c>
      <c r="AS1483" s="99" t="str">
        <f t="shared" si="357"/>
        <v>-</v>
      </c>
      <c r="AT1483" s="99" t="str">
        <f t="shared" si="358"/>
        <v>n/a</v>
      </c>
      <c r="AU1483" s="99" t="str">
        <f t="shared" si="359"/>
        <v>+</v>
      </c>
      <c r="AV1483" s="99" t="str">
        <f t="shared" si="360"/>
        <v>+</v>
      </c>
      <c r="AW1483" s="99" t="str">
        <f t="shared" si="361"/>
        <v>+</v>
      </c>
    </row>
    <row r="1484" spans="1:49" ht="15">
      <c r="A1484" s="56">
        <v>43625</v>
      </c>
      <c r="B1484" s="57" t="s">
        <v>272</v>
      </c>
      <c r="C1484" s="57" t="s">
        <v>286</v>
      </c>
      <c r="D1484" s="57" t="s">
        <v>3959</v>
      </c>
      <c r="E1484" s="57" t="s">
        <v>3017</v>
      </c>
      <c r="F1484" s="57" t="s">
        <v>3960</v>
      </c>
      <c r="G1484" s="57">
        <v>3</v>
      </c>
      <c r="H1484" s="57">
        <v>0</v>
      </c>
      <c r="I1484" s="57">
        <v>1.17</v>
      </c>
      <c r="J1484" s="57">
        <v>6.82</v>
      </c>
      <c r="K1484" s="57">
        <v>10.11</v>
      </c>
      <c r="L1484" s="57">
        <v>-8.94</v>
      </c>
      <c r="M1484" s="57">
        <v>63</v>
      </c>
      <c r="N1484" s="57">
        <v>9</v>
      </c>
      <c r="O1484" s="57">
        <v>0</v>
      </c>
      <c r="P1484" s="57">
        <v>32</v>
      </c>
      <c r="Q1484" s="57">
        <v>4</v>
      </c>
      <c r="R1484" s="57">
        <v>0</v>
      </c>
      <c r="S1484" s="57">
        <v>0</v>
      </c>
      <c r="T1484" s="57">
        <v>0</v>
      </c>
      <c r="U1484" s="57">
        <v>49.21</v>
      </c>
      <c r="V1484" s="57">
        <v>7.94</v>
      </c>
      <c r="W1484" s="57">
        <v>42.86</v>
      </c>
      <c r="X1484" s="57">
        <v>11.11</v>
      </c>
      <c r="Y1484" s="57">
        <v>11.11</v>
      </c>
      <c r="Z1484" s="57">
        <v>77.78</v>
      </c>
      <c r="AA1484" s="57">
        <v>50</v>
      </c>
      <c r="AB1484" s="57">
        <v>25</v>
      </c>
      <c r="AC1484" s="57">
        <v>44</v>
      </c>
      <c r="AD1484" s="57">
        <v>0</v>
      </c>
      <c r="AE1484" s="57">
        <v>56.82</v>
      </c>
      <c r="AF1484" s="57">
        <v>0</v>
      </c>
      <c r="AI1484" s="45">
        <f t="shared" si="347"/>
        <v>14.287000000000001</v>
      </c>
      <c r="AJ1484" s="46">
        <f t="shared" si="348"/>
        <v>-14.287000000000001</v>
      </c>
      <c r="AK1484" s="63" t="str">
        <f t="shared" si="349"/>
        <v>N</v>
      </c>
      <c r="AL1484" s="63" t="str">
        <f t="shared" si="350"/>
        <v>N</v>
      </c>
      <c r="AM1484" s="44" t="str">
        <f t="shared" si="351"/>
        <v>Win</v>
      </c>
      <c r="AN1484" s="44" t="str">
        <f t="shared" si="352"/>
        <v>Loss</v>
      </c>
      <c r="AO1484" s="44" t="str">
        <f t="shared" si="353"/>
        <v>Loss</v>
      </c>
      <c r="AP1484" s="44">
        <f t="shared" si="354"/>
        <v>8.5</v>
      </c>
      <c r="AQ1484" s="44">
        <f t="shared" si="355"/>
        <v>-50</v>
      </c>
      <c r="AR1484" s="44">
        <f t="shared" si="356"/>
        <v>-50</v>
      </c>
      <c r="AS1484" s="99" t="str">
        <f t="shared" si="357"/>
        <v>+</v>
      </c>
      <c r="AT1484" s="99" t="str">
        <f t="shared" si="358"/>
        <v>n/a</v>
      </c>
      <c r="AU1484" s="99" t="str">
        <f t="shared" si="359"/>
        <v>+</v>
      </c>
      <c r="AV1484" s="99" t="str">
        <f t="shared" si="360"/>
        <v>+</v>
      </c>
      <c r="AW1484" s="99" t="str">
        <f t="shared" si="361"/>
        <v>+</v>
      </c>
    </row>
    <row r="1485" spans="1:49" ht="15">
      <c r="A1485" s="56">
        <v>43625</v>
      </c>
      <c r="B1485" s="57" t="s">
        <v>272</v>
      </c>
      <c r="C1485" s="57" t="s">
        <v>406</v>
      </c>
      <c r="D1485" s="57" t="s">
        <v>3961</v>
      </c>
      <c r="E1485" s="57" t="s">
        <v>2435</v>
      </c>
      <c r="F1485" s="57" t="s">
        <v>2281</v>
      </c>
      <c r="G1485" s="57">
        <v>2</v>
      </c>
      <c r="H1485" s="57">
        <v>1</v>
      </c>
      <c r="I1485" s="57">
        <v>3.04</v>
      </c>
      <c r="J1485" s="57">
        <v>4.18</v>
      </c>
      <c r="K1485" s="57">
        <v>1.9</v>
      </c>
      <c r="L1485" s="57">
        <v>1.1399999999999999</v>
      </c>
      <c r="M1485" s="57">
        <v>30</v>
      </c>
      <c r="N1485" s="57">
        <v>32</v>
      </c>
      <c r="O1485" s="57">
        <v>0</v>
      </c>
      <c r="P1485" s="57">
        <v>14</v>
      </c>
      <c r="Q1485" s="57">
        <v>14</v>
      </c>
      <c r="R1485" s="57">
        <v>0</v>
      </c>
      <c r="S1485" s="57">
        <v>0</v>
      </c>
      <c r="T1485" s="57">
        <v>0</v>
      </c>
      <c r="U1485" s="57">
        <v>13.33</v>
      </c>
      <c r="V1485" s="57">
        <v>20</v>
      </c>
      <c r="W1485" s="57">
        <v>66.67</v>
      </c>
      <c r="X1485" s="57">
        <v>50</v>
      </c>
      <c r="Y1485" s="57">
        <v>9.3800000000000008</v>
      </c>
      <c r="Z1485" s="57">
        <v>40.630000000000003</v>
      </c>
      <c r="AA1485" s="57">
        <v>21.43</v>
      </c>
      <c r="AB1485" s="57">
        <v>42.86</v>
      </c>
      <c r="AC1485" s="57">
        <v>4</v>
      </c>
      <c r="AD1485" s="57">
        <v>19</v>
      </c>
      <c r="AE1485" s="57">
        <v>25</v>
      </c>
      <c r="AF1485" s="57">
        <v>57.89</v>
      </c>
      <c r="AI1485" s="45">
        <f t="shared" si="347"/>
        <v>-11.479999999999997</v>
      </c>
      <c r="AJ1485" s="46">
        <f t="shared" si="348"/>
        <v>11.479999999999997</v>
      </c>
      <c r="AK1485" s="63" t="str">
        <f t="shared" si="349"/>
        <v>N</v>
      </c>
      <c r="AL1485" s="63" t="str">
        <f t="shared" si="350"/>
        <v>N</v>
      </c>
      <c r="AM1485" s="44" t="str">
        <f t="shared" si="351"/>
        <v>Win</v>
      </c>
      <c r="AN1485" s="44" t="str">
        <f t="shared" si="352"/>
        <v>Loss</v>
      </c>
      <c r="AO1485" s="44" t="str">
        <f t="shared" si="353"/>
        <v>Loss</v>
      </c>
      <c r="AP1485" s="44">
        <f t="shared" si="354"/>
        <v>102</v>
      </c>
      <c r="AQ1485" s="44">
        <f t="shared" si="355"/>
        <v>-50</v>
      </c>
      <c r="AR1485" s="44">
        <f t="shared" si="356"/>
        <v>-50</v>
      </c>
      <c r="AS1485" s="99" t="str">
        <f t="shared" si="357"/>
        <v>-</v>
      </c>
      <c r="AT1485" s="99" t="str">
        <f t="shared" si="358"/>
        <v>n/a</v>
      </c>
      <c r="AU1485" s="99" t="str">
        <f t="shared" si="359"/>
        <v>-</v>
      </c>
      <c r="AV1485" s="99" t="str">
        <f t="shared" si="360"/>
        <v>-</v>
      </c>
      <c r="AW1485" s="99" t="str">
        <f t="shared" si="361"/>
        <v>-</v>
      </c>
    </row>
    <row r="1486" spans="1:49" ht="15">
      <c r="A1486" s="56">
        <v>43625</v>
      </c>
      <c r="B1486" s="57" t="s">
        <v>272</v>
      </c>
      <c r="C1486" s="57" t="s">
        <v>406</v>
      </c>
      <c r="D1486" s="57" t="s">
        <v>3962</v>
      </c>
      <c r="E1486" s="57" t="s">
        <v>3963</v>
      </c>
      <c r="F1486" s="57" t="s">
        <v>2434</v>
      </c>
      <c r="G1486" s="57">
        <v>2</v>
      </c>
      <c r="H1486" s="57">
        <v>2</v>
      </c>
      <c r="I1486" s="57">
        <v>2.4</v>
      </c>
      <c r="J1486" s="57">
        <v>4</v>
      </c>
      <c r="K1486" s="57">
        <v>2.33</v>
      </c>
      <c r="L1486" s="57">
        <v>7.0000000000000007E-2</v>
      </c>
      <c r="M1486" s="57">
        <v>35</v>
      </c>
      <c r="N1486" s="57">
        <v>30</v>
      </c>
      <c r="O1486" s="57">
        <v>2</v>
      </c>
      <c r="P1486" s="57">
        <v>17</v>
      </c>
      <c r="Q1486" s="57">
        <v>15</v>
      </c>
      <c r="R1486" s="57">
        <v>50</v>
      </c>
      <c r="S1486" s="57">
        <v>0</v>
      </c>
      <c r="T1486" s="57">
        <v>50</v>
      </c>
      <c r="U1486" s="57">
        <v>40</v>
      </c>
      <c r="V1486" s="57">
        <v>8.57</v>
      </c>
      <c r="W1486" s="57">
        <v>51.43</v>
      </c>
      <c r="X1486" s="57">
        <v>46.67</v>
      </c>
      <c r="Y1486" s="57">
        <v>16.670000000000002</v>
      </c>
      <c r="Z1486" s="57">
        <v>36.67</v>
      </c>
      <c r="AA1486" s="57">
        <v>52.94</v>
      </c>
      <c r="AB1486" s="57">
        <v>53.33</v>
      </c>
      <c r="AC1486" s="57">
        <v>13</v>
      </c>
      <c r="AD1486" s="57">
        <v>8</v>
      </c>
      <c r="AE1486" s="57">
        <v>53.85</v>
      </c>
      <c r="AF1486" s="57">
        <v>50</v>
      </c>
      <c r="AI1486" s="45">
        <f t="shared" si="347"/>
        <v>-5.0960000000000027</v>
      </c>
      <c r="AJ1486" s="46">
        <f t="shared" si="348"/>
        <v>5.0960000000000027</v>
      </c>
      <c r="AK1486" s="63" t="str">
        <f t="shared" si="349"/>
        <v>N</v>
      </c>
      <c r="AL1486" s="63" t="str">
        <f t="shared" si="350"/>
        <v>N</v>
      </c>
      <c r="AM1486" s="44" t="str">
        <f t="shared" si="351"/>
        <v>Loss</v>
      </c>
      <c r="AN1486" s="44" t="str">
        <f t="shared" si="352"/>
        <v>Win</v>
      </c>
      <c r="AO1486" s="44" t="str">
        <f t="shared" si="353"/>
        <v>Loss</v>
      </c>
      <c r="AP1486" s="44">
        <f t="shared" si="354"/>
        <v>-50</v>
      </c>
      <c r="AQ1486" s="44">
        <f t="shared" si="355"/>
        <v>150</v>
      </c>
      <c r="AR1486" s="44">
        <f t="shared" si="356"/>
        <v>-50</v>
      </c>
      <c r="AS1486" s="99" t="str">
        <f t="shared" si="357"/>
        <v>-</v>
      </c>
      <c r="AT1486" s="99" t="str">
        <f t="shared" si="358"/>
        <v>-</v>
      </c>
      <c r="AU1486" s="99" t="str">
        <f t="shared" si="359"/>
        <v>-</v>
      </c>
      <c r="AV1486" s="99" t="str">
        <f t="shared" si="360"/>
        <v>-</v>
      </c>
      <c r="AW1486" s="99" t="str">
        <f t="shared" si="361"/>
        <v>-</v>
      </c>
    </row>
    <row r="1487" spans="1:49" ht="15">
      <c r="A1487" s="56">
        <v>43625</v>
      </c>
      <c r="B1487" s="57" t="s">
        <v>272</v>
      </c>
      <c r="C1487" s="57" t="s">
        <v>406</v>
      </c>
      <c r="D1487" s="57" t="s">
        <v>3964</v>
      </c>
      <c r="E1487" s="57" t="s">
        <v>1010</v>
      </c>
      <c r="F1487" s="57" t="s">
        <v>2114</v>
      </c>
      <c r="G1487" s="57">
        <v>1</v>
      </c>
      <c r="H1487" s="57">
        <v>1</v>
      </c>
      <c r="I1487" s="57">
        <v>4.0599999999999996</v>
      </c>
      <c r="J1487" s="57">
        <v>4.78</v>
      </c>
      <c r="K1487" s="57">
        <v>1.56</v>
      </c>
      <c r="L1487" s="57">
        <v>2.5</v>
      </c>
      <c r="M1487" s="57">
        <v>36</v>
      </c>
      <c r="N1487" s="57">
        <v>9</v>
      </c>
      <c r="O1487" s="57">
        <v>1</v>
      </c>
      <c r="P1487" s="57">
        <v>19</v>
      </c>
      <c r="Q1487" s="57">
        <v>4</v>
      </c>
      <c r="R1487" s="57">
        <v>100</v>
      </c>
      <c r="S1487" s="57">
        <v>0</v>
      </c>
      <c r="T1487" s="57">
        <v>0</v>
      </c>
      <c r="U1487" s="57">
        <v>30.56</v>
      </c>
      <c r="V1487" s="57">
        <v>16.670000000000002</v>
      </c>
      <c r="W1487" s="57">
        <v>52.78</v>
      </c>
      <c r="X1487" s="57">
        <v>44.44</v>
      </c>
      <c r="Y1487" s="57">
        <v>0</v>
      </c>
      <c r="Z1487" s="57">
        <v>55.56</v>
      </c>
      <c r="AA1487" s="57">
        <v>36.840000000000003</v>
      </c>
      <c r="AB1487" s="57">
        <v>50</v>
      </c>
      <c r="AC1487" s="57">
        <v>19</v>
      </c>
      <c r="AD1487" s="57">
        <v>4</v>
      </c>
      <c r="AE1487" s="57">
        <v>42.11</v>
      </c>
      <c r="AF1487" s="57">
        <v>50</v>
      </c>
      <c r="AI1487" s="45">
        <f t="shared" si="347"/>
        <v>29.447000000000003</v>
      </c>
      <c r="AJ1487" s="46">
        <f t="shared" si="348"/>
        <v>-29.447000000000003</v>
      </c>
      <c r="AK1487" s="63" t="str">
        <f t="shared" si="349"/>
        <v>N</v>
      </c>
      <c r="AL1487" s="63" t="str">
        <f t="shared" si="350"/>
        <v>N</v>
      </c>
      <c r="AM1487" s="44" t="str">
        <f t="shared" si="351"/>
        <v>Loss</v>
      </c>
      <c r="AN1487" s="44" t="str">
        <f t="shared" si="352"/>
        <v>Win</v>
      </c>
      <c r="AO1487" s="44" t="str">
        <f t="shared" si="353"/>
        <v>Loss</v>
      </c>
      <c r="AP1487" s="44">
        <f t="shared" si="354"/>
        <v>-50</v>
      </c>
      <c r="AQ1487" s="44">
        <f t="shared" si="355"/>
        <v>189</v>
      </c>
      <c r="AR1487" s="44">
        <f t="shared" si="356"/>
        <v>-50</v>
      </c>
      <c r="AS1487" s="99" t="str">
        <f t="shared" si="357"/>
        <v>-</v>
      </c>
      <c r="AT1487" s="99" t="str">
        <f t="shared" si="358"/>
        <v>+</v>
      </c>
      <c r="AU1487" s="99" t="str">
        <f t="shared" si="359"/>
        <v>-</v>
      </c>
      <c r="AV1487" s="99" t="str">
        <f t="shared" si="360"/>
        <v>-</v>
      </c>
      <c r="AW1487" s="99" t="str">
        <f t="shared" si="361"/>
        <v>+</v>
      </c>
    </row>
    <row r="1488" spans="1:49" ht="15">
      <c r="A1488" s="56">
        <v>43625</v>
      </c>
      <c r="B1488" s="57" t="s">
        <v>1441</v>
      </c>
      <c r="C1488" s="57" t="s">
        <v>1442</v>
      </c>
      <c r="D1488" s="57" t="s">
        <v>3965</v>
      </c>
      <c r="E1488" s="57" t="s">
        <v>1444</v>
      </c>
      <c r="F1488" s="57" t="s">
        <v>1448</v>
      </c>
      <c r="G1488" s="57">
        <v>1</v>
      </c>
      <c r="H1488" s="57">
        <v>1</v>
      </c>
      <c r="I1488" s="57">
        <v>2.04</v>
      </c>
      <c r="J1488" s="57">
        <v>3.19</v>
      </c>
      <c r="K1488" s="57">
        <v>3.4</v>
      </c>
      <c r="L1488" s="57">
        <v>-1.36</v>
      </c>
      <c r="M1488" s="57">
        <v>24</v>
      </c>
      <c r="N1488" s="57">
        <v>16</v>
      </c>
      <c r="O1488" s="57">
        <v>2</v>
      </c>
      <c r="P1488" s="57">
        <v>14</v>
      </c>
      <c r="Q1488" s="57">
        <v>8</v>
      </c>
      <c r="R1488" s="57">
        <v>0</v>
      </c>
      <c r="S1488" s="57">
        <v>50</v>
      </c>
      <c r="T1488" s="57">
        <v>50</v>
      </c>
      <c r="U1488" s="57">
        <v>75</v>
      </c>
      <c r="V1488" s="57">
        <v>12.5</v>
      </c>
      <c r="W1488" s="57">
        <v>12.5</v>
      </c>
      <c r="X1488" s="57">
        <v>43.75</v>
      </c>
      <c r="Y1488" s="57">
        <v>31.25</v>
      </c>
      <c r="Z1488" s="57">
        <v>25</v>
      </c>
      <c r="AA1488" s="57">
        <v>78.569999999999993</v>
      </c>
      <c r="AB1488" s="57">
        <v>12.5</v>
      </c>
      <c r="AC1488" s="57">
        <v>19</v>
      </c>
      <c r="AD1488" s="57">
        <v>12</v>
      </c>
      <c r="AE1488" s="57">
        <v>73.680000000000007</v>
      </c>
      <c r="AF1488" s="57">
        <v>58.33</v>
      </c>
      <c r="AI1488" s="45">
        <f t="shared" si="347"/>
        <v>-3.125</v>
      </c>
      <c r="AJ1488" s="46">
        <f t="shared" si="348"/>
        <v>13.125</v>
      </c>
      <c r="AK1488" s="63" t="str">
        <f t="shared" si="349"/>
        <v>N</v>
      </c>
      <c r="AL1488" s="63" t="str">
        <f t="shared" si="350"/>
        <v>N</v>
      </c>
      <c r="AM1488" s="44" t="str">
        <f t="shared" si="351"/>
        <v>Loss</v>
      </c>
      <c r="AN1488" s="44" t="str">
        <f t="shared" si="352"/>
        <v>Win</v>
      </c>
      <c r="AO1488" s="44" t="str">
        <f t="shared" si="353"/>
        <v>Loss</v>
      </c>
      <c r="AP1488" s="44">
        <f t="shared" si="354"/>
        <v>-50</v>
      </c>
      <c r="AQ1488" s="44">
        <f t="shared" si="355"/>
        <v>109.5</v>
      </c>
      <c r="AR1488" s="44">
        <f t="shared" si="356"/>
        <v>-50</v>
      </c>
      <c r="AS1488" s="99" t="str">
        <f t="shared" si="357"/>
        <v>+</v>
      </c>
      <c r="AT1488" s="99" t="str">
        <f t="shared" si="358"/>
        <v>-</v>
      </c>
      <c r="AU1488" s="99" t="str">
        <f t="shared" si="359"/>
        <v>+</v>
      </c>
      <c r="AV1488" s="99" t="str">
        <f t="shared" si="360"/>
        <v>+</v>
      </c>
      <c r="AW1488" s="99" t="str">
        <f t="shared" si="361"/>
        <v>-</v>
      </c>
    </row>
    <row r="1489" spans="1:49" ht="15">
      <c r="A1489" s="56">
        <v>43625</v>
      </c>
      <c r="B1489" s="57" t="s">
        <v>1441</v>
      </c>
      <c r="C1489" s="57" t="s">
        <v>1442</v>
      </c>
      <c r="D1489" s="57" t="s">
        <v>3966</v>
      </c>
      <c r="E1489" s="57" t="s">
        <v>1451</v>
      </c>
      <c r="F1489" s="57" t="s">
        <v>1453</v>
      </c>
      <c r="G1489" s="57">
        <v>1</v>
      </c>
      <c r="H1489" s="57">
        <v>0</v>
      </c>
      <c r="I1489" s="57">
        <v>1.84</v>
      </c>
      <c r="J1489" s="57">
        <v>3.28</v>
      </c>
      <c r="K1489" s="57">
        <v>3.95</v>
      </c>
      <c r="L1489" s="57">
        <v>-2.11</v>
      </c>
      <c r="M1489" s="57">
        <v>30</v>
      </c>
      <c r="N1489" s="57">
        <v>28</v>
      </c>
      <c r="O1489" s="57">
        <v>2</v>
      </c>
      <c r="P1489" s="57">
        <v>17</v>
      </c>
      <c r="Q1489" s="57">
        <v>13</v>
      </c>
      <c r="R1489" s="57">
        <v>0</v>
      </c>
      <c r="S1489" s="57">
        <v>0</v>
      </c>
      <c r="T1489" s="57">
        <v>100</v>
      </c>
      <c r="U1489" s="57">
        <v>63.33</v>
      </c>
      <c r="V1489" s="57">
        <v>6.67</v>
      </c>
      <c r="W1489" s="57">
        <v>30</v>
      </c>
      <c r="X1489" s="57">
        <v>75</v>
      </c>
      <c r="Y1489" s="57">
        <v>17.86</v>
      </c>
      <c r="Z1489" s="57">
        <v>7.14</v>
      </c>
      <c r="AA1489" s="57">
        <v>82.35</v>
      </c>
      <c r="AB1489" s="57">
        <v>69.23</v>
      </c>
      <c r="AC1489" s="57">
        <v>21</v>
      </c>
      <c r="AD1489" s="57">
        <v>21</v>
      </c>
      <c r="AE1489" s="57">
        <v>76.19</v>
      </c>
      <c r="AF1489" s="57">
        <v>85.71</v>
      </c>
      <c r="AI1489" s="45">
        <f t="shared" si="347"/>
        <v>-38.025000000000006</v>
      </c>
      <c r="AJ1489" s="46">
        <f t="shared" si="348"/>
        <v>38.025000000000006</v>
      </c>
      <c r="AK1489" s="63" t="str">
        <f t="shared" si="349"/>
        <v>Y</v>
      </c>
      <c r="AL1489" s="63" t="str">
        <f t="shared" si="350"/>
        <v>N</v>
      </c>
      <c r="AM1489" s="44" t="str">
        <f t="shared" si="351"/>
        <v>Win</v>
      </c>
      <c r="AN1489" s="44" t="str">
        <f t="shared" si="352"/>
        <v>Loss</v>
      </c>
      <c r="AO1489" s="44" t="str">
        <f t="shared" si="353"/>
        <v>Loss</v>
      </c>
      <c r="AP1489" s="44">
        <f t="shared" si="354"/>
        <v>42</v>
      </c>
      <c r="AQ1489" s="44">
        <f t="shared" si="355"/>
        <v>-50</v>
      </c>
      <c r="AR1489" s="44">
        <f t="shared" si="356"/>
        <v>-50</v>
      </c>
      <c r="AS1489" s="99" t="str">
        <f t="shared" si="357"/>
        <v>+</v>
      </c>
      <c r="AT1489" s="99" t="str">
        <f t="shared" si="358"/>
        <v>-</v>
      </c>
      <c r="AU1489" s="99" t="str">
        <f t="shared" si="359"/>
        <v>-</v>
      </c>
      <c r="AV1489" s="99" t="str">
        <f t="shared" si="360"/>
        <v>+</v>
      </c>
      <c r="AW1489" s="99" t="str">
        <f t="shared" si="361"/>
        <v>-</v>
      </c>
    </row>
    <row r="1490" spans="1:49" ht="15">
      <c r="A1490" s="56">
        <v>43625</v>
      </c>
      <c r="B1490" s="57" t="s">
        <v>441</v>
      </c>
      <c r="C1490" s="57" t="s">
        <v>756</v>
      </c>
      <c r="D1490" s="57" t="s">
        <v>3967</v>
      </c>
      <c r="E1490" s="57" t="s">
        <v>3968</v>
      </c>
      <c r="F1490" s="57" t="s">
        <v>2584</v>
      </c>
      <c r="G1490" s="57">
        <v>1</v>
      </c>
      <c r="H1490" s="57">
        <v>2</v>
      </c>
      <c r="I1490" s="57">
        <v>3.02</v>
      </c>
      <c r="J1490" s="57">
        <v>2.86</v>
      </c>
      <c r="K1490" s="57">
        <v>2.42</v>
      </c>
      <c r="L1490" s="57">
        <v>0.6</v>
      </c>
      <c r="M1490" s="57">
        <v>19</v>
      </c>
      <c r="N1490" s="57">
        <v>34</v>
      </c>
      <c r="O1490" s="57">
        <v>0</v>
      </c>
      <c r="P1490" s="57">
        <v>11</v>
      </c>
      <c r="Q1490" s="57">
        <v>15</v>
      </c>
      <c r="R1490" s="57">
        <v>0</v>
      </c>
      <c r="S1490" s="57">
        <v>0</v>
      </c>
      <c r="T1490" s="57">
        <v>0</v>
      </c>
      <c r="U1490" s="57">
        <v>36.840000000000003</v>
      </c>
      <c r="V1490" s="57">
        <v>26.32</v>
      </c>
      <c r="W1490" s="57">
        <v>36.840000000000003</v>
      </c>
      <c r="X1490" s="57">
        <v>52.94</v>
      </c>
      <c r="Y1490" s="57">
        <v>32.35</v>
      </c>
      <c r="Z1490" s="57">
        <v>14.71</v>
      </c>
      <c r="AA1490" s="57">
        <v>45.45</v>
      </c>
      <c r="AB1490" s="57">
        <v>33.33</v>
      </c>
      <c r="AC1490" s="57">
        <v>12</v>
      </c>
      <c r="AD1490" s="57">
        <v>30</v>
      </c>
      <c r="AE1490" s="57">
        <v>41.67</v>
      </c>
      <c r="AF1490" s="57">
        <v>53.33</v>
      </c>
      <c r="AI1490" s="45">
        <f t="shared" si="347"/>
        <v>-8.2490000000000006</v>
      </c>
      <c r="AJ1490" s="46">
        <f t="shared" si="348"/>
        <v>8.2490000000000006</v>
      </c>
      <c r="AK1490" s="63" t="str">
        <f t="shared" si="349"/>
        <v>N</v>
      </c>
      <c r="AL1490" s="63" t="str">
        <f t="shared" si="350"/>
        <v>N</v>
      </c>
      <c r="AM1490" s="44" t="str">
        <f t="shared" si="351"/>
        <v>Loss</v>
      </c>
      <c r="AN1490" s="44" t="str">
        <f t="shared" si="352"/>
        <v>Loss</v>
      </c>
      <c r="AO1490" s="44" t="str">
        <f t="shared" si="353"/>
        <v>Win</v>
      </c>
      <c r="AP1490" s="44">
        <f t="shared" si="354"/>
        <v>-50</v>
      </c>
      <c r="AQ1490" s="44">
        <f t="shared" si="355"/>
        <v>-50</v>
      </c>
      <c r="AR1490" s="44">
        <f t="shared" si="356"/>
        <v>71</v>
      </c>
      <c r="AS1490" s="99" t="str">
        <f t="shared" si="357"/>
        <v>-</v>
      </c>
      <c r="AT1490" s="99" t="str">
        <f t="shared" si="358"/>
        <v>n/a</v>
      </c>
      <c r="AU1490" s="99" t="str">
        <f t="shared" si="359"/>
        <v>-</v>
      </c>
      <c r="AV1490" s="99" t="str">
        <f t="shared" si="360"/>
        <v>+</v>
      </c>
      <c r="AW1490" s="99" t="str">
        <f t="shared" si="361"/>
        <v>-</v>
      </c>
    </row>
    <row r="1491" spans="1:49" ht="15">
      <c r="A1491" s="56">
        <v>43625</v>
      </c>
      <c r="B1491" s="57" t="s">
        <v>267</v>
      </c>
      <c r="C1491" s="57" t="s">
        <v>268</v>
      </c>
      <c r="D1491" s="57" t="s">
        <v>3969</v>
      </c>
      <c r="E1491" s="57" t="s">
        <v>2996</v>
      </c>
      <c r="F1491" s="57" t="s">
        <v>3047</v>
      </c>
      <c r="G1491" s="57">
        <v>0</v>
      </c>
      <c r="H1491" s="57">
        <v>2</v>
      </c>
      <c r="I1491" s="57">
        <v>11.13</v>
      </c>
      <c r="J1491" s="57">
        <v>4.97</v>
      </c>
      <c r="K1491" s="57">
        <v>1.26</v>
      </c>
      <c r="L1491" s="57">
        <v>9.8699999999999992</v>
      </c>
      <c r="M1491" s="57">
        <v>5</v>
      </c>
      <c r="N1491" s="57">
        <v>2</v>
      </c>
      <c r="O1491" s="57">
        <v>0</v>
      </c>
      <c r="P1491" s="57">
        <v>3</v>
      </c>
      <c r="Q1491" s="57">
        <v>0</v>
      </c>
      <c r="R1491" s="57">
        <v>0</v>
      </c>
      <c r="S1491" s="57">
        <v>0</v>
      </c>
      <c r="T1491" s="57">
        <v>0</v>
      </c>
      <c r="U1491" s="57">
        <v>20</v>
      </c>
      <c r="V1491" s="57">
        <v>0</v>
      </c>
      <c r="W1491" s="57">
        <v>80</v>
      </c>
      <c r="X1491" s="57">
        <v>50</v>
      </c>
      <c r="Y1491" s="57">
        <v>0</v>
      </c>
      <c r="Z1491" s="57">
        <v>50</v>
      </c>
      <c r="AA1491" s="57">
        <v>0</v>
      </c>
      <c r="AB1491" s="57">
        <v>0</v>
      </c>
      <c r="AC1491" s="57">
        <v>0</v>
      </c>
      <c r="AD1491" s="57">
        <v>1</v>
      </c>
      <c r="AE1491" s="57">
        <v>0</v>
      </c>
      <c r="AF1491" s="57">
        <v>100</v>
      </c>
      <c r="AI1491" s="45">
        <f t="shared" si="347"/>
        <v>-12</v>
      </c>
      <c r="AJ1491" s="46">
        <f t="shared" si="348"/>
        <v>12</v>
      </c>
      <c r="AK1491" s="63" t="str">
        <f t="shared" si="349"/>
        <v>N</v>
      </c>
      <c r="AL1491" s="63" t="str">
        <f t="shared" si="350"/>
        <v>Y</v>
      </c>
      <c r="AM1491" s="44" t="str">
        <f t="shared" si="351"/>
        <v>Loss</v>
      </c>
      <c r="AN1491" s="44" t="str">
        <f t="shared" si="352"/>
        <v>Loss</v>
      </c>
      <c r="AO1491" s="44" t="str">
        <f t="shared" si="353"/>
        <v>Win</v>
      </c>
      <c r="AP1491" s="44">
        <f t="shared" si="354"/>
        <v>-50</v>
      </c>
      <c r="AQ1491" s="44">
        <f t="shared" si="355"/>
        <v>-50</v>
      </c>
      <c r="AR1491" s="44">
        <f t="shared" si="356"/>
        <v>13</v>
      </c>
      <c r="AS1491" s="99" t="str">
        <f t="shared" si="357"/>
        <v>-</v>
      </c>
      <c r="AT1491" s="99" t="str">
        <f t="shared" si="358"/>
        <v>n/a</v>
      </c>
      <c r="AU1491" s="99" t="str">
        <f t="shared" si="359"/>
        <v>-</v>
      </c>
      <c r="AV1491" s="99" t="str">
        <f t="shared" si="360"/>
        <v>-</v>
      </c>
      <c r="AW1491" s="99" t="str">
        <f t="shared" si="361"/>
        <v>-</v>
      </c>
    </row>
    <row r="1492" spans="1:49" ht="15">
      <c r="A1492" s="56">
        <v>43625</v>
      </c>
      <c r="B1492" s="57" t="s">
        <v>267</v>
      </c>
      <c r="C1492" s="57" t="s">
        <v>413</v>
      </c>
      <c r="D1492" s="57" t="s">
        <v>3970</v>
      </c>
      <c r="E1492" s="57" t="s">
        <v>3971</v>
      </c>
      <c r="F1492" s="57" t="s">
        <v>3972</v>
      </c>
      <c r="G1492" s="57">
        <v>2</v>
      </c>
      <c r="H1492" s="57">
        <v>1</v>
      </c>
      <c r="I1492" s="57">
        <v>1.27</v>
      </c>
      <c r="J1492" s="57">
        <v>5.52</v>
      </c>
      <c r="K1492" s="57">
        <v>10.37</v>
      </c>
      <c r="L1492" s="57">
        <v>-9.1</v>
      </c>
      <c r="M1492" s="57">
        <v>11</v>
      </c>
      <c r="N1492" s="57">
        <v>11</v>
      </c>
      <c r="O1492" s="57">
        <v>0</v>
      </c>
      <c r="P1492" s="57">
        <v>5</v>
      </c>
      <c r="Q1492" s="57">
        <v>5</v>
      </c>
      <c r="R1492" s="57">
        <v>0</v>
      </c>
      <c r="S1492" s="57">
        <v>0</v>
      </c>
      <c r="T1492" s="57">
        <v>0</v>
      </c>
      <c r="U1492" s="57">
        <v>81.819999999999993</v>
      </c>
      <c r="V1492" s="57">
        <v>18.18</v>
      </c>
      <c r="W1492" s="57">
        <v>0</v>
      </c>
      <c r="X1492" s="57">
        <v>81.819999999999993</v>
      </c>
      <c r="Y1492" s="57">
        <v>0</v>
      </c>
      <c r="Z1492" s="57">
        <v>18.18</v>
      </c>
      <c r="AA1492" s="57">
        <v>80</v>
      </c>
      <c r="AB1492" s="57">
        <v>80</v>
      </c>
      <c r="AC1492" s="57">
        <v>10</v>
      </c>
      <c r="AD1492" s="57">
        <v>6</v>
      </c>
      <c r="AE1492" s="57">
        <v>90</v>
      </c>
      <c r="AF1492" s="57">
        <v>100</v>
      </c>
      <c r="AI1492" s="45">
        <f t="shared" si="347"/>
        <v>5.4540000000000015</v>
      </c>
      <c r="AJ1492" s="46">
        <f t="shared" si="348"/>
        <v>-5.4540000000000015</v>
      </c>
      <c r="AK1492" s="63" t="str">
        <f t="shared" si="349"/>
        <v>Y</v>
      </c>
      <c r="AL1492" s="63" t="str">
        <f t="shared" si="350"/>
        <v>Y</v>
      </c>
      <c r="AM1492" s="44" t="str">
        <f t="shared" si="351"/>
        <v>Win</v>
      </c>
      <c r="AN1492" s="44" t="str">
        <f t="shared" si="352"/>
        <v>Loss</v>
      </c>
      <c r="AO1492" s="44" t="str">
        <f t="shared" si="353"/>
        <v>Loss</v>
      </c>
      <c r="AP1492" s="44">
        <f t="shared" si="354"/>
        <v>13.5</v>
      </c>
      <c r="AQ1492" s="44">
        <f t="shared" si="355"/>
        <v>-50</v>
      </c>
      <c r="AR1492" s="44">
        <f t="shared" si="356"/>
        <v>-50</v>
      </c>
      <c r="AS1492" s="99" t="str">
        <f t="shared" si="357"/>
        <v>+</v>
      </c>
      <c r="AT1492" s="99" t="str">
        <f t="shared" si="358"/>
        <v>n/a</v>
      </c>
      <c r="AU1492" s="99" t="str">
        <f t="shared" si="359"/>
        <v>-</v>
      </c>
      <c r="AV1492" s="99" t="str">
        <f t="shared" si="360"/>
        <v>-</v>
      </c>
      <c r="AW1492" s="99" t="str">
        <f t="shared" si="361"/>
        <v>+</v>
      </c>
    </row>
    <row r="1493" spans="1:49" ht="15">
      <c r="A1493" s="56">
        <v>43625</v>
      </c>
      <c r="B1493" s="57" t="s">
        <v>516</v>
      </c>
      <c r="C1493" s="57" t="s">
        <v>3080</v>
      </c>
      <c r="D1493" s="57" t="s">
        <v>3973</v>
      </c>
      <c r="E1493" s="57" t="s">
        <v>1689</v>
      </c>
      <c r="F1493" s="57" t="s">
        <v>3974</v>
      </c>
      <c r="G1493" s="57">
        <v>2</v>
      </c>
      <c r="H1493" s="57">
        <v>1</v>
      </c>
      <c r="I1493" s="57">
        <v>2.56</v>
      </c>
      <c r="J1493" s="57">
        <v>3.27</v>
      </c>
      <c r="K1493" s="57">
        <v>2.63</v>
      </c>
      <c r="L1493" s="57">
        <v>-7.0000000000000007E-2</v>
      </c>
      <c r="M1493" s="57">
        <v>18</v>
      </c>
      <c r="N1493" s="57">
        <v>20</v>
      </c>
      <c r="O1493" s="57">
        <v>0</v>
      </c>
      <c r="P1493" s="57">
        <v>8</v>
      </c>
      <c r="Q1493" s="57">
        <v>10</v>
      </c>
      <c r="R1493" s="57">
        <v>0</v>
      </c>
      <c r="S1493" s="57">
        <v>0</v>
      </c>
      <c r="T1493" s="57">
        <v>0</v>
      </c>
      <c r="U1493" s="57">
        <v>38.89</v>
      </c>
      <c r="V1493" s="57">
        <v>33.33</v>
      </c>
      <c r="W1493" s="57">
        <v>27.78</v>
      </c>
      <c r="X1493" s="57">
        <v>40</v>
      </c>
      <c r="Y1493" s="57">
        <v>25</v>
      </c>
      <c r="Z1493" s="57">
        <v>35</v>
      </c>
      <c r="AA1493" s="57">
        <v>50</v>
      </c>
      <c r="AB1493" s="57">
        <v>30</v>
      </c>
      <c r="AC1493" s="57">
        <v>11</v>
      </c>
      <c r="AD1493" s="57">
        <v>8</v>
      </c>
      <c r="AE1493" s="57">
        <v>54.55</v>
      </c>
      <c r="AF1493" s="57">
        <v>50</v>
      </c>
      <c r="AI1493" s="45">
        <f t="shared" si="347"/>
        <v>2.0549999999999997</v>
      </c>
      <c r="AJ1493" s="46">
        <f t="shared" si="348"/>
        <v>-2.0549999999999997</v>
      </c>
      <c r="AK1493" s="63" t="str">
        <f t="shared" si="349"/>
        <v>N</v>
      </c>
      <c r="AL1493" s="63" t="str">
        <f t="shared" si="350"/>
        <v>N</v>
      </c>
      <c r="AM1493" s="44" t="str">
        <f t="shared" si="351"/>
        <v>Win</v>
      </c>
      <c r="AN1493" s="44" t="str">
        <f t="shared" si="352"/>
        <v>Loss</v>
      </c>
      <c r="AO1493" s="44" t="str">
        <f t="shared" si="353"/>
        <v>Loss</v>
      </c>
      <c r="AP1493" s="44">
        <f t="shared" si="354"/>
        <v>78</v>
      </c>
      <c r="AQ1493" s="44">
        <f t="shared" si="355"/>
        <v>-50</v>
      </c>
      <c r="AR1493" s="44">
        <f t="shared" si="356"/>
        <v>-50</v>
      </c>
      <c r="AS1493" s="99" t="str">
        <f t="shared" si="357"/>
        <v>+</v>
      </c>
      <c r="AT1493" s="99" t="str">
        <f t="shared" si="358"/>
        <v>n/a</v>
      </c>
      <c r="AU1493" s="99" t="str">
        <f t="shared" si="359"/>
        <v>-</v>
      </c>
      <c r="AV1493" s="99" t="str">
        <f t="shared" si="360"/>
        <v>+</v>
      </c>
      <c r="AW1493" s="99" t="str">
        <f t="shared" si="361"/>
        <v>+</v>
      </c>
    </row>
    <row r="1494" spans="1:49" ht="15">
      <c r="A1494" s="56">
        <v>43625</v>
      </c>
      <c r="B1494" s="57" t="s">
        <v>1744</v>
      </c>
      <c r="C1494" s="57" t="s">
        <v>1745</v>
      </c>
      <c r="D1494" s="57" t="s">
        <v>3975</v>
      </c>
      <c r="E1494" s="57" t="s">
        <v>3976</v>
      </c>
      <c r="F1494" s="57" t="s">
        <v>3977</v>
      </c>
      <c r="G1494" s="57">
        <v>1</v>
      </c>
      <c r="H1494" s="57">
        <v>2</v>
      </c>
      <c r="I1494" s="57">
        <v>2.63</v>
      </c>
      <c r="J1494" s="57">
        <v>2.5</v>
      </c>
      <c r="K1494" s="57">
        <v>3.02</v>
      </c>
      <c r="L1494" s="57">
        <v>-0.39</v>
      </c>
      <c r="M1494" s="57">
        <v>7</v>
      </c>
      <c r="N1494" s="57">
        <v>8</v>
      </c>
      <c r="O1494" s="57">
        <v>0</v>
      </c>
      <c r="P1494" s="57">
        <v>3</v>
      </c>
      <c r="Q1494" s="57">
        <v>6</v>
      </c>
      <c r="R1494" s="57">
        <v>0</v>
      </c>
      <c r="S1494" s="57">
        <v>0</v>
      </c>
      <c r="T1494" s="57">
        <v>0</v>
      </c>
      <c r="U1494" s="57">
        <v>28.57</v>
      </c>
      <c r="V1494" s="57">
        <v>71.430000000000007</v>
      </c>
      <c r="W1494" s="57">
        <v>0</v>
      </c>
      <c r="X1494" s="57">
        <v>50</v>
      </c>
      <c r="Y1494" s="57">
        <v>50</v>
      </c>
      <c r="Z1494" s="57">
        <v>0</v>
      </c>
      <c r="AA1494" s="57">
        <v>0</v>
      </c>
      <c r="AB1494" s="57">
        <v>33.33</v>
      </c>
      <c r="AC1494" s="57">
        <v>5</v>
      </c>
      <c r="AD1494" s="57">
        <v>5</v>
      </c>
      <c r="AE1494" s="57">
        <v>20</v>
      </c>
      <c r="AF1494" s="57">
        <v>40</v>
      </c>
      <c r="AI1494" s="45">
        <f t="shared" si="347"/>
        <v>-2.1429999999999989</v>
      </c>
      <c r="AJ1494" s="46">
        <f t="shared" si="348"/>
        <v>2.1429999999999989</v>
      </c>
      <c r="AK1494" s="63" t="str">
        <f t="shared" si="349"/>
        <v>N</v>
      </c>
      <c r="AL1494" s="63" t="str">
        <f t="shared" si="350"/>
        <v>N</v>
      </c>
      <c r="AM1494" s="44" t="str">
        <f t="shared" si="351"/>
        <v>Loss</v>
      </c>
      <c r="AN1494" s="44" t="str">
        <f t="shared" si="352"/>
        <v>Loss</v>
      </c>
      <c r="AO1494" s="44" t="str">
        <f t="shared" si="353"/>
        <v>Win</v>
      </c>
      <c r="AP1494" s="44">
        <f t="shared" si="354"/>
        <v>-50</v>
      </c>
      <c r="AQ1494" s="44">
        <f t="shared" si="355"/>
        <v>-50</v>
      </c>
      <c r="AR1494" s="44">
        <f t="shared" si="356"/>
        <v>101</v>
      </c>
      <c r="AS1494" s="99" t="str">
        <f t="shared" si="357"/>
        <v>+</v>
      </c>
      <c r="AT1494" s="99" t="str">
        <f t="shared" si="358"/>
        <v>n/a</v>
      </c>
      <c r="AU1494" s="99" t="str">
        <f t="shared" si="359"/>
        <v>-</v>
      </c>
      <c r="AV1494" s="99" t="str">
        <f t="shared" si="360"/>
        <v>-</v>
      </c>
      <c r="AW1494" s="99" t="str">
        <f t="shared" si="361"/>
        <v>-</v>
      </c>
    </row>
    <row r="1495" spans="1:49" ht="15">
      <c r="A1495" s="56">
        <v>43625</v>
      </c>
      <c r="B1495" s="57" t="s">
        <v>1744</v>
      </c>
      <c r="C1495" s="57" t="s">
        <v>1745</v>
      </c>
      <c r="D1495" s="57" t="s">
        <v>3978</v>
      </c>
      <c r="E1495" s="57" t="s">
        <v>2709</v>
      </c>
      <c r="F1495" s="57" t="s">
        <v>1747</v>
      </c>
      <c r="G1495" s="57">
        <v>1</v>
      </c>
      <c r="H1495" s="57">
        <v>2</v>
      </c>
      <c r="I1495" s="57">
        <v>4.9400000000000004</v>
      </c>
      <c r="J1495" s="57">
        <v>3.6</v>
      </c>
      <c r="K1495" s="57">
        <v>1.58</v>
      </c>
      <c r="L1495" s="57">
        <v>3.36</v>
      </c>
      <c r="M1495" s="57">
        <v>10</v>
      </c>
      <c r="N1495" s="57">
        <v>8</v>
      </c>
      <c r="O1495" s="57">
        <v>0</v>
      </c>
      <c r="P1495" s="57">
        <v>8</v>
      </c>
      <c r="Q1495" s="57">
        <v>5</v>
      </c>
      <c r="R1495" s="57">
        <v>0</v>
      </c>
      <c r="S1495" s="57">
        <v>0</v>
      </c>
      <c r="T1495" s="57">
        <v>0</v>
      </c>
      <c r="U1495" s="57">
        <v>20</v>
      </c>
      <c r="V1495" s="57">
        <v>60</v>
      </c>
      <c r="W1495" s="57">
        <v>20</v>
      </c>
      <c r="X1495" s="57">
        <v>37.5</v>
      </c>
      <c r="Y1495" s="57">
        <v>37.5</v>
      </c>
      <c r="Z1495" s="57">
        <v>25</v>
      </c>
      <c r="AA1495" s="57">
        <v>12.5</v>
      </c>
      <c r="AB1495" s="57">
        <v>40</v>
      </c>
      <c r="AC1495" s="57">
        <v>8</v>
      </c>
      <c r="AD1495" s="57">
        <v>4</v>
      </c>
      <c r="AE1495" s="57">
        <v>12.5</v>
      </c>
      <c r="AF1495" s="57">
        <v>50</v>
      </c>
      <c r="AI1495" s="45">
        <f t="shared" si="347"/>
        <v>-0.25</v>
      </c>
      <c r="AJ1495" s="46">
        <f t="shared" si="348"/>
        <v>0.25</v>
      </c>
      <c r="AK1495" s="63" t="str">
        <f t="shared" si="349"/>
        <v>N</v>
      </c>
      <c r="AL1495" s="63" t="str">
        <f t="shared" si="350"/>
        <v>N</v>
      </c>
      <c r="AM1495" s="44" t="str">
        <f t="shared" si="351"/>
        <v>Loss</v>
      </c>
      <c r="AN1495" s="44" t="str">
        <f t="shared" si="352"/>
        <v>Loss</v>
      </c>
      <c r="AO1495" s="44" t="str">
        <f t="shared" si="353"/>
        <v>Win</v>
      </c>
      <c r="AP1495" s="44">
        <f t="shared" si="354"/>
        <v>-50</v>
      </c>
      <c r="AQ1495" s="44">
        <f t="shared" si="355"/>
        <v>-50</v>
      </c>
      <c r="AR1495" s="44">
        <f t="shared" si="356"/>
        <v>29</v>
      </c>
      <c r="AS1495" s="99" t="str">
        <f t="shared" si="357"/>
        <v>-</v>
      </c>
      <c r="AT1495" s="99" t="str">
        <f t="shared" si="358"/>
        <v>n/a</v>
      </c>
      <c r="AU1495" s="99" t="str">
        <f t="shared" si="359"/>
        <v>-</v>
      </c>
      <c r="AV1495" s="99" t="str">
        <f t="shared" si="360"/>
        <v>-</v>
      </c>
      <c r="AW1495" s="99" t="str">
        <f t="shared" si="361"/>
        <v>-</v>
      </c>
    </row>
    <row r="1496" spans="1:49" ht="15">
      <c r="A1496" s="56">
        <v>43625</v>
      </c>
      <c r="B1496" s="57" t="s">
        <v>469</v>
      </c>
      <c r="C1496" s="57" t="s">
        <v>1603</v>
      </c>
      <c r="D1496" s="57" t="s">
        <v>3979</v>
      </c>
      <c r="E1496" s="57" t="s">
        <v>1605</v>
      </c>
      <c r="F1496" s="57" t="s">
        <v>1614</v>
      </c>
      <c r="G1496" s="57">
        <v>1</v>
      </c>
      <c r="H1496" s="57">
        <v>3</v>
      </c>
      <c r="I1496" s="57">
        <v>2.14</v>
      </c>
      <c r="J1496" s="57">
        <v>3.13</v>
      </c>
      <c r="K1496" s="57">
        <v>3.34</v>
      </c>
      <c r="L1496" s="57">
        <v>-1.2</v>
      </c>
      <c r="M1496" s="57">
        <v>42</v>
      </c>
      <c r="N1496" s="57">
        <v>84</v>
      </c>
      <c r="O1496" s="57">
        <v>2</v>
      </c>
      <c r="P1496" s="57">
        <v>20</v>
      </c>
      <c r="Q1496" s="57">
        <v>42</v>
      </c>
      <c r="R1496" s="57">
        <v>0</v>
      </c>
      <c r="S1496" s="57">
        <v>50</v>
      </c>
      <c r="T1496" s="57">
        <v>50</v>
      </c>
      <c r="U1496" s="57">
        <v>47.62</v>
      </c>
      <c r="V1496" s="57">
        <v>30.95</v>
      </c>
      <c r="W1496" s="57">
        <v>21.43</v>
      </c>
      <c r="X1496" s="57">
        <v>47.62</v>
      </c>
      <c r="Y1496" s="57">
        <v>29.76</v>
      </c>
      <c r="Z1496" s="57">
        <v>22.62</v>
      </c>
      <c r="AA1496" s="57">
        <v>65</v>
      </c>
      <c r="AB1496" s="57">
        <v>45.24</v>
      </c>
      <c r="AC1496" s="57">
        <v>28</v>
      </c>
      <c r="AD1496" s="57">
        <v>56</v>
      </c>
      <c r="AE1496" s="57">
        <v>50</v>
      </c>
      <c r="AF1496" s="57">
        <v>57.14</v>
      </c>
      <c r="AI1496" s="45">
        <f t="shared" si="347"/>
        <v>-9.6430000000000007</v>
      </c>
      <c r="AJ1496" s="46">
        <f t="shared" si="348"/>
        <v>19.643000000000001</v>
      </c>
      <c r="AK1496" s="63" t="str">
        <f t="shared" si="349"/>
        <v>N</v>
      </c>
      <c r="AL1496" s="63" t="str">
        <f t="shared" si="350"/>
        <v>N</v>
      </c>
      <c r="AM1496" s="44" t="str">
        <f t="shared" si="351"/>
        <v>Loss</v>
      </c>
      <c r="AN1496" s="44" t="str">
        <f t="shared" si="352"/>
        <v>Loss</v>
      </c>
      <c r="AO1496" s="44" t="str">
        <f t="shared" si="353"/>
        <v>Win</v>
      </c>
      <c r="AP1496" s="44">
        <f t="shared" si="354"/>
        <v>-50</v>
      </c>
      <c r="AQ1496" s="44">
        <f t="shared" si="355"/>
        <v>-50</v>
      </c>
      <c r="AR1496" s="44">
        <f t="shared" si="356"/>
        <v>117</v>
      </c>
      <c r="AS1496" s="99" t="str">
        <f t="shared" si="357"/>
        <v>+</v>
      </c>
      <c r="AT1496" s="99" t="str">
        <f t="shared" si="358"/>
        <v>-</v>
      </c>
      <c r="AU1496" s="99" t="str">
        <f t="shared" si="359"/>
        <v>-</v>
      </c>
      <c r="AV1496" s="99" t="str">
        <f t="shared" si="360"/>
        <v>+</v>
      </c>
      <c r="AW1496" s="99" t="str">
        <f t="shared" si="361"/>
        <v>-</v>
      </c>
    </row>
    <row r="1497" spans="1:49" ht="15">
      <c r="A1497" s="56">
        <v>43625</v>
      </c>
      <c r="B1497" s="57" t="s">
        <v>441</v>
      </c>
      <c r="C1497" s="57" t="s">
        <v>1455</v>
      </c>
      <c r="D1497" s="57" t="s">
        <v>3980</v>
      </c>
      <c r="E1497" s="57" t="s">
        <v>2575</v>
      </c>
      <c r="F1497" s="57" t="s">
        <v>2942</v>
      </c>
      <c r="G1497" s="57">
        <v>1</v>
      </c>
      <c r="H1497" s="57">
        <v>1</v>
      </c>
      <c r="I1497" s="57">
        <v>2.37</v>
      </c>
      <c r="J1497" s="57">
        <v>3.09</v>
      </c>
      <c r="K1497" s="57">
        <v>3.14</v>
      </c>
      <c r="L1497" s="57">
        <v>-0.77</v>
      </c>
      <c r="M1497" s="57">
        <v>40</v>
      </c>
      <c r="N1497" s="57">
        <v>44</v>
      </c>
      <c r="O1497" s="57">
        <v>1</v>
      </c>
      <c r="P1497" s="57">
        <v>18</v>
      </c>
      <c r="Q1497" s="57">
        <v>22</v>
      </c>
      <c r="R1497" s="57">
        <v>0</v>
      </c>
      <c r="S1497" s="57">
        <v>0</v>
      </c>
      <c r="T1497" s="57">
        <v>100</v>
      </c>
      <c r="U1497" s="57">
        <v>20</v>
      </c>
      <c r="V1497" s="57">
        <v>20</v>
      </c>
      <c r="W1497" s="57">
        <v>60</v>
      </c>
      <c r="X1497" s="57">
        <v>25</v>
      </c>
      <c r="Y1497" s="57">
        <v>38.64</v>
      </c>
      <c r="Z1497" s="57">
        <v>36.36</v>
      </c>
      <c r="AA1497" s="57">
        <v>33.33</v>
      </c>
      <c r="AB1497" s="57">
        <v>13.64</v>
      </c>
      <c r="AC1497" s="57">
        <v>5</v>
      </c>
      <c r="AD1497" s="57">
        <v>17</v>
      </c>
      <c r="AE1497" s="57">
        <v>60</v>
      </c>
      <c r="AF1497" s="57">
        <v>35.29</v>
      </c>
      <c r="AI1497" s="45">
        <f t="shared" si="347"/>
        <v>-37.591999999999999</v>
      </c>
      <c r="AJ1497" s="46">
        <f t="shared" si="348"/>
        <v>37.591999999999999</v>
      </c>
      <c r="AK1497" s="63" t="str">
        <f t="shared" si="349"/>
        <v>N</v>
      </c>
      <c r="AL1497" s="63" t="str">
        <f t="shared" si="350"/>
        <v>N</v>
      </c>
      <c r="AM1497" s="44" t="str">
        <f t="shared" si="351"/>
        <v>Loss</v>
      </c>
      <c r="AN1497" s="44" t="str">
        <f t="shared" si="352"/>
        <v>Win</v>
      </c>
      <c r="AO1497" s="44" t="str">
        <f t="shared" si="353"/>
        <v>Loss</v>
      </c>
      <c r="AP1497" s="44">
        <f t="shared" si="354"/>
        <v>-50</v>
      </c>
      <c r="AQ1497" s="44">
        <f t="shared" si="355"/>
        <v>104.5</v>
      </c>
      <c r="AR1497" s="44">
        <f t="shared" si="356"/>
        <v>-50</v>
      </c>
      <c r="AS1497" s="99" t="str">
        <f t="shared" si="357"/>
        <v>+</v>
      </c>
      <c r="AT1497" s="99" t="str">
        <f t="shared" si="358"/>
        <v>-</v>
      </c>
      <c r="AU1497" s="99" t="str">
        <f t="shared" si="359"/>
        <v>-</v>
      </c>
      <c r="AV1497" s="99" t="str">
        <f t="shared" si="360"/>
        <v>+</v>
      </c>
      <c r="AW1497" s="99" t="str">
        <f t="shared" si="361"/>
        <v>-</v>
      </c>
    </row>
    <row r="1498" spans="1:49" ht="15">
      <c r="A1498" s="56">
        <v>43625</v>
      </c>
      <c r="B1498" s="57" t="s">
        <v>441</v>
      </c>
      <c r="C1498" s="57" t="s">
        <v>1525</v>
      </c>
      <c r="D1498" s="57" t="s">
        <v>3981</v>
      </c>
      <c r="E1498" s="57" t="s">
        <v>1538</v>
      </c>
      <c r="F1498" s="57" t="s">
        <v>776</v>
      </c>
      <c r="G1498" s="57">
        <v>0</v>
      </c>
      <c r="H1498" s="57">
        <v>0</v>
      </c>
      <c r="I1498" s="57">
        <v>2.31</v>
      </c>
      <c r="J1498" s="57">
        <v>2.76</v>
      </c>
      <c r="K1498" s="57">
        <v>3.43</v>
      </c>
      <c r="L1498" s="57">
        <v>-1.1200000000000001</v>
      </c>
      <c r="M1498" s="57">
        <v>45</v>
      </c>
      <c r="N1498" s="57">
        <v>40</v>
      </c>
      <c r="O1498" s="57">
        <v>0</v>
      </c>
      <c r="P1498" s="57">
        <v>23</v>
      </c>
      <c r="Q1498" s="57">
        <v>20</v>
      </c>
      <c r="R1498" s="57">
        <v>0</v>
      </c>
      <c r="S1498" s="57">
        <v>0</v>
      </c>
      <c r="T1498" s="57">
        <v>0</v>
      </c>
      <c r="U1498" s="57">
        <v>57.78</v>
      </c>
      <c r="V1498" s="57">
        <v>20</v>
      </c>
      <c r="W1498" s="57">
        <v>22.22</v>
      </c>
      <c r="X1498" s="57">
        <v>52.5</v>
      </c>
      <c r="Y1498" s="57">
        <v>35</v>
      </c>
      <c r="Z1498" s="57">
        <v>12.5</v>
      </c>
      <c r="AA1498" s="57">
        <v>65.22</v>
      </c>
      <c r="AB1498" s="57">
        <v>25</v>
      </c>
      <c r="AC1498" s="57">
        <v>34</v>
      </c>
      <c r="AD1498" s="57">
        <v>27</v>
      </c>
      <c r="AE1498" s="57">
        <v>58.82</v>
      </c>
      <c r="AF1498" s="57">
        <v>62.96</v>
      </c>
      <c r="AI1498" s="45">
        <f t="shared" si="347"/>
        <v>-2.3879999999999981</v>
      </c>
      <c r="AJ1498" s="46">
        <f t="shared" si="348"/>
        <v>2.3879999999999981</v>
      </c>
      <c r="AK1498" s="63" t="str">
        <f t="shared" si="349"/>
        <v>N</v>
      </c>
      <c r="AL1498" s="63" t="str">
        <f t="shared" si="350"/>
        <v>N</v>
      </c>
      <c r="AM1498" s="44" t="str">
        <f t="shared" si="351"/>
        <v>Loss</v>
      </c>
      <c r="AN1498" s="44" t="str">
        <f t="shared" si="352"/>
        <v>Win</v>
      </c>
      <c r="AO1498" s="44" t="str">
        <f t="shared" si="353"/>
        <v>Loss</v>
      </c>
      <c r="AP1498" s="44">
        <f t="shared" si="354"/>
        <v>-50</v>
      </c>
      <c r="AQ1498" s="44">
        <f t="shared" si="355"/>
        <v>88</v>
      </c>
      <c r="AR1498" s="44">
        <f t="shared" si="356"/>
        <v>-50</v>
      </c>
      <c r="AS1498" s="99" t="str">
        <f t="shared" si="357"/>
        <v>+</v>
      </c>
      <c r="AT1498" s="99" t="str">
        <f t="shared" si="358"/>
        <v>n/a</v>
      </c>
      <c r="AU1498" s="99" t="str">
        <f t="shared" si="359"/>
        <v>+</v>
      </c>
      <c r="AV1498" s="99" t="str">
        <f t="shared" si="360"/>
        <v>+</v>
      </c>
      <c r="AW1498" s="99" t="str">
        <f t="shared" si="361"/>
        <v>-</v>
      </c>
    </row>
    <row r="1499" spans="1:49" ht="15">
      <c r="A1499" s="56">
        <v>43625</v>
      </c>
      <c r="B1499" s="57" t="s">
        <v>441</v>
      </c>
      <c r="C1499" s="57" t="s">
        <v>774</v>
      </c>
      <c r="D1499" s="57" t="s">
        <v>3982</v>
      </c>
      <c r="E1499" s="57" t="s">
        <v>777</v>
      </c>
      <c r="F1499" s="57" t="s">
        <v>1492</v>
      </c>
      <c r="G1499" s="57">
        <v>1</v>
      </c>
      <c r="H1499" s="57">
        <v>2</v>
      </c>
      <c r="I1499" s="57">
        <v>1.82</v>
      </c>
      <c r="J1499" s="57">
        <v>3.2</v>
      </c>
      <c r="K1499" s="57">
        <v>4.47</v>
      </c>
      <c r="L1499" s="57">
        <v>-2.65</v>
      </c>
      <c r="M1499" s="57">
        <v>45</v>
      </c>
      <c r="N1499" s="57">
        <v>46</v>
      </c>
      <c r="O1499" s="57">
        <v>0</v>
      </c>
      <c r="P1499" s="57">
        <v>22</v>
      </c>
      <c r="Q1499" s="57">
        <v>24</v>
      </c>
      <c r="R1499" s="57">
        <v>0</v>
      </c>
      <c r="S1499" s="57">
        <v>0</v>
      </c>
      <c r="T1499" s="57">
        <v>0</v>
      </c>
      <c r="U1499" s="57">
        <v>55.56</v>
      </c>
      <c r="V1499" s="57">
        <v>31.11</v>
      </c>
      <c r="W1499" s="57">
        <v>13.33</v>
      </c>
      <c r="X1499" s="57">
        <v>47.83</v>
      </c>
      <c r="Y1499" s="57">
        <v>32.61</v>
      </c>
      <c r="Z1499" s="57">
        <v>19.57</v>
      </c>
      <c r="AA1499" s="57">
        <v>68.180000000000007</v>
      </c>
      <c r="AB1499" s="57">
        <v>25</v>
      </c>
      <c r="AC1499" s="57">
        <v>41</v>
      </c>
      <c r="AD1499" s="57">
        <v>36</v>
      </c>
      <c r="AE1499" s="57">
        <v>58.54</v>
      </c>
      <c r="AF1499" s="57">
        <v>58.33</v>
      </c>
      <c r="AI1499" s="45">
        <f t="shared" si="347"/>
        <v>2.6440000000000015</v>
      </c>
      <c r="AJ1499" s="46">
        <f t="shared" si="348"/>
        <v>-2.6440000000000015</v>
      </c>
      <c r="AK1499" s="63" t="str">
        <f t="shared" si="349"/>
        <v>N</v>
      </c>
      <c r="AL1499" s="63" t="str">
        <f t="shared" si="350"/>
        <v>N</v>
      </c>
      <c r="AM1499" s="44" t="str">
        <f t="shared" si="351"/>
        <v>Loss</v>
      </c>
      <c r="AN1499" s="44" t="str">
        <f t="shared" si="352"/>
        <v>Loss</v>
      </c>
      <c r="AO1499" s="44" t="str">
        <f t="shared" si="353"/>
        <v>Win</v>
      </c>
      <c r="AP1499" s="44">
        <f t="shared" si="354"/>
        <v>-50</v>
      </c>
      <c r="AQ1499" s="44">
        <f t="shared" si="355"/>
        <v>-50</v>
      </c>
      <c r="AR1499" s="44">
        <f t="shared" si="356"/>
        <v>173.5</v>
      </c>
      <c r="AS1499" s="99" t="str">
        <f t="shared" si="357"/>
        <v>+</v>
      </c>
      <c r="AT1499" s="99" t="str">
        <f t="shared" si="358"/>
        <v>n/a</v>
      </c>
      <c r="AU1499" s="99" t="str">
        <f t="shared" si="359"/>
        <v>+</v>
      </c>
      <c r="AV1499" s="99" t="str">
        <f t="shared" si="360"/>
        <v>+</v>
      </c>
      <c r="AW1499" s="99" t="str">
        <f t="shared" si="361"/>
        <v>+</v>
      </c>
    </row>
    <row r="1500" spans="1:49" ht="15">
      <c r="A1500" s="56">
        <v>43625</v>
      </c>
      <c r="B1500" s="57" t="s">
        <v>441</v>
      </c>
      <c r="C1500" s="57" t="s">
        <v>1525</v>
      </c>
      <c r="D1500" s="57" t="s">
        <v>3983</v>
      </c>
      <c r="E1500" s="57" t="s">
        <v>1330</v>
      </c>
      <c r="F1500" s="57" t="s">
        <v>1535</v>
      </c>
      <c r="G1500" s="57">
        <v>3</v>
      </c>
      <c r="H1500" s="57">
        <v>1</v>
      </c>
      <c r="I1500" s="57">
        <v>2.19</v>
      </c>
      <c r="J1500" s="57">
        <v>2.89</v>
      </c>
      <c r="K1500" s="57">
        <v>3.51</v>
      </c>
      <c r="L1500" s="57">
        <v>-1.32</v>
      </c>
      <c r="M1500" s="57">
        <v>40</v>
      </c>
      <c r="N1500" s="57">
        <v>43</v>
      </c>
      <c r="O1500" s="57">
        <v>0</v>
      </c>
      <c r="P1500" s="57">
        <v>20</v>
      </c>
      <c r="Q1500" s="57">
        <v>23</v>
      </c>
      <c r="R1500" s="57">
        <v>0</v>
      </c>
      <c r="S1500" s="57">
        <v>0</v>
      </c>
      <c r="T1500" s="57">
        <v>0</v>
      </c>
      <c r="U1500" s="57">
        <v>47.5</v>
      </c>
      <c r="V1500" s="57">
        <v>30</v>
      </c>
      <c r="W1500" s="57">
        <v>22.5</v>
      </c>
      <c r="X1500" s="57">
        <v>53.49</v>
      </c>
      <c r="Y1500" s="57">
        <v>30.23</v>
      </c>
      <c r="Z1500" s="57">
        <v>16.28</v>
      </c>
      <c r="AA1500" s="57">
        <v>55</v>
      </c>
      <c r="AB1500" s="57">
        <v>47.83</v>
      </c>
      <c r="AC1500" s="57">
        <v>37</v>
      </c>
      <c r="AD1500" s="57">
        <v>36</v>
      </c>
      <c r="AE1500" s="57">
        <v>48.65</v>
      </c>
      <c r="AF1500" s="57">
        <v>55.56</v>
      </c>
      <c r="AI1500" s="45">
        <f t="shared" si="347"/>
        <v>-2.4649999999999999</v>
      </c>
      <c r="AJ1500" s="46">
        <f t="shared" si="348"/>
        <v>2.4649999999999999</v>
      </c>
      <c r="AK1500" s="63" t="str">
        <f t="shared" si="349"/>
        <v>N</v>
      </c>
      <c r="AL1500" s="63" t="str">
        <f t="shared" si="350"/>
        <v>N</v>
      </c>
      <c r="AM1500" s="44" t="str">
        <f t="shared" si="351"/>
        <v>Win</v>
      </c>
      <c r="AN1500" s="44" t="str">
        <f t="shared" si="352"/>
        <v>Loss</v>
      </c>
      <c r="AO1500" s="44" t="str">
        <f t="shared" si="353"/>
        <v>Loss</v>
      </c>
      <c r="AP1500" s="44">
        <f t="shared" si="354"/>
        <v>59.5</v>
      </c>
      <c r="AQ1500" s="44">
        <f t="shared" si="355"/>
        <v>-50</v>
      </c>
      <c r="AR1500" s="44">
        <f t="shared" si="356"/>
        <v>-50</v>
      </c>
      <c r="AS1500" s="99" t="str">
        <f t="shared" si="357"/>
        <v>+</v>
      </c>
      <c r="AT1500" s="99" t="str">
        <f t="shared" si="358"/>
        <v>n/a</v>
      </c>
      <c r="AU1500" s="99" t="str">
        <f t="shared" si="359"/>
        <v>-</v>
      </c>
      <c r="AV1500" s="99" t="str">
        <f t="shared" si="360"/>
        <v>+</v>
      </c>
      <c r="AW1500" s="99" t="str">
        <f t="shared" si="361"/>
        <v>-</v>
      </c>
    </row>
    <row r="1501" spans="1:49" ht="15">
      <c r="A1501" s="56">
        <v>43625</v>
      </c>
      <c r="B1501" s="57" t="s">
        <v>441</v>
      </c>
      <c r="C1501" s="57" t="s">
        <v>756</v>
      </c>
      <c r="D1501" s="57" t="s">
        <v>3984</v>
      </c>
      <c r="E1501" s="57" t="s">
        <v>1515</v>
      </c>
      <c r="F1501" s="57" t="s">
        <v>1582</v>
      </c>
      <c r="G1501" s="57">
        <v>1</v>
      </c>
      <c r="H1501" s="57">
        <v>0</v>
      </c>
      <c r="I1501" s="57">
        <v>2.92</v>
      </c>
      <c r="J1501" s="57">
        <v>2.89</v>
      </c>
      <c r="K1501" s="57">
        <v>2.44</v>
      </c>
      <c r="L1501" s="57">
        <v>0.48</v>
      </c>
      <c r="M1501" s="57">
        <v>37</v>
      </c>
      <c r="N1501" s="57">
        <v>22</v>
      </c>
      <c r="O1501" s="57">
        <v>0</v>
      </c>
      <c r="P1501" s="57">
        <v>20</v>
      </c>
      <c r="Q1501" s="57">
        <v>15</v>
      </c>
      <c r="R1501" s="57">
        <v>0</v>
      </c>
      <c r="S1501" s="57">
        <v>0</v>
      </c>
      <c r="T1501" s="57">
        <v>0</v>
      </c>
      <c r="U1501" s="57">
        <v>51.35</v>
      </c>
      <c r="V1501" s="57">
        <v>21.62</v>
      </c>
      <c r="W1501" s="57">
        <v>27.03</v>
      </c>
      <c r="X1501" s="57">
        <v>50</v>
      </c>
      <c r="Y1501" s="57">
        <v>18.18</v>
      </c>
      <c r="Z1501" s="57">
        <v>31.82</v>
      </c>
      <c r="AA1501" s="57">
        <v>60</v>
      </c>
      <c r="AB1501" s="57">
        <v>40</v>
      </c>
      <c r="AC1501" s="57">
        <v>27</v>
      </c>
      <c r="AD1501" s="57">
        <v>17</v>
      </c>
      <c r="AE1501" s="57">
        <v>55.56</v>
      </c>
      <c r="AF1501" s="57">
        <v>58.82</v>
      </c>
      <c r="AI1501" s="45">
        <f t="shared" si="347"/>
        <v>1.5720000000000027</v>
      </c>
      <c r="AJ1501" s="46">
        <f t="shared" si="348"/>
        <v>-1.5720000000000027</v>
      </c>
      <c r="AK1501" s="63" t="str">
        <f t="shared" si="349"/>
        <v>N</v>
      </c>
      <c r="AL1501" s="63" t="str">
        <f t="shared" si="350"/>
        <v>N</v>
      </c>
      <c r="AM1501" s="44" t="str">
        <f t="shared" si="351"/>
        <v>Win</v>
      </c>
      <c r="AN1501" s="44" t="str">
        <f t="shared" si="352"/>
        <v>Loss</v>
      </c>
      <c r="AO1501" s="44" t="str">
        <f t="shared" si="353"/>
        <v>Loss</v>
      </c>
      <c r="AP1501" s="44">
        <f t="shared" si="354"/>
        <v>96</v>
      </c>
      <c r="AQ1501" s="44">
        <f t="shared" si="355"/>
        <v>-50</v>
      </c>
      <c r="AR1501" s="44">
        <f t="shared" si="356"/>
        <v>-50</v>
      </c>
      <c r="AS1501" s="99" t="str">
        <f t="shared" si="357"/>
        <v>-</v>
      </c>
      <c r="AT1501" s="99" t="str">
        <f t="shared" si="358"/>
        <v>n/a</v>
      </c>
      <c r="AU1501" s="99" t="str">
        <f t="shared" si="359"/>
        <v>+</v>
      </c>
      <c r="AV1501" s="99" t="str">
        <f t="shared" si="360"/>
        <v>+</v>
      </c>
      <c r="AW1501" s="99" t="str">
        <f t="shared" si="361"/>
        <v>+</v>
      </c>
    </row>
    <row r="1502" spans="1:49" ht="15">
      <c r="A1502" s="56">
        <v>43625</v>
      </c>
      <c r="B1502" s="57" t="s">
        <v>441</v>
      </c>
      <c r="C1502" s="57" t="s">
        <v>1525</v>
      </c>
      <c r="D1502" s="57" t="s">
        <v>3985</v>
      </c>
      <c r="E1502" s="57" t="s">
        <v>1532</v>
      </c>
      <c r="F1502" s="57" t="s">
        <v>1579</v>
      </c>
      <c r="G1502" s="57">
        <v>1</v>
      </c>
      <c r="H1502" s="57">
        <v>2</v>
      </c>
      <c r="I1502" s="57">
        <v>2.06</v>
      </c>
      <c r="J1502" s="57">
        <v>2.91</v>
      </c>
      <c r="K1502" s="57">
        <v>3.87</v>
      </c>
      <c r="L1502" s="57">
        <v>-1.81</v>
      </c>
      <c r="M1502" s="57">
        <v>48</v>
      </c>
      <c r="N1502" s="57">
        <v>40</v>
      </c>
      <c r="O1502" s="57">
        <v>0</v>
      </c>
      <c r="P1502" s="57">
        <v>24</v>
      </c>
      <c r="Q1502" s="57">
        <v>20</v>
      </c>
      <c r="R1502" s="57">
        <v>0</v>
      </c>
      <c r="S1502" s="57">
        <v>0</v>
      </c>
      <c r="T1502" s="57">
        <v>0</v>
      </c>
      <c r="U1502" s="57">
        <v>54.17</v>
      </c>
      <c r="V1502" s="57">
        <v>22.92</v>
      </c>
      <c r="W1502" s="57">
        <v>22.92</v>
      </c>
      <c r="X1502" s="57">
        <v>50</v>
      </c>
      <c r="Y1502" s="57">
        <v>30</v>
      </c>
      <c r="Z1502" s="57">
        <v>20</v>
      </c>
      <c r="AA1502" s="57">
        <v>62.5</v>
      </c>
      <c r="AB1502" s="57">
        <v>25</v>
      </c>
      <c r="AC1502" s="57">
        <v>41</v>
      </c>
      <c r="AD1502" s="57">
        <v>32</v>
      </c>
      <c r="AE1502" s="57">
        <v>56.1</v>
      </c>
      <c r="AF1502" s="57">
        <v>59.38</v>
      </c>
      <c r="AI1502" s="45">
        <f t="shared" si="347"/>
        <v>-0.45799999999999841</v>
      </c>
      <c r="AJ1502" s="46">
        <f t="shared" si="348"/>
        <v>0.45799999999999841</v>
      </c>
      <c r="AK1502" s="63" t="str">
        <f t="shared" si="349"/>
        <v>N</v>
      </c>
      <c r="AL1502" s="63" t="str">
        <f t="shared" si="350"/>
        <v>N</v>
      </c>
      <c r="AM1502" s="44" t="str">
        <f t="shared" si="351"/>
        <v>Loss</v>
      </c>
      <c r="AN1502" s="44" t="str">
        <f t="shared" si="352"/>
        <v>Loss</v>
      </c>
      <c r="AO1502" s="44" t="str">
        <f t="shared" si="353"/>
        <v>Win</v>
      </c>
      <c r="AP1502" s="44">
        <f t="shared" si="354"/>
        <v>-50</v>
      </c>
      <c r="AQ1502" s="44">
        <f t="shared" si="355"/>
        <v>-50</v>
      </c>
      <c r="AR1502" s="44">
        <f t="shared" si="356"/>
        <v>143.5</v>
      </c>
      <c r="AS1502" s="99" t="str">
        <f t="shared" si="357"/>
        <v>+</v>
      </c>
      <c r="AT1502" s="99" t="str">
        <f t="shared" si="358"/>
        <v>n/a</v>
      </c>
      <c r="AU1502" s="99" t="str">
        <f t="shared" si="359"/>
        <v>+</v>
      </c>
      <c r="AV1502" s="99" t="str">
        <f t="shared" si="360"/>
        <v>+</v>
      </c>
      <c r="AW1502" s="99" t="str">
        <f t="shared" si="361"/>
        <v>-</v>
      </c>
    </row>
    <row r="1503" spans="1:49" ht="15">
      <c r="A1503" s="56">
        <v>43625</v>
      </c>
      <c r="B1503" s="57" t="s">
        <v>441</v>
      </c>
      <c r="C1503" s="57" t="s">
        <v>756</v>
      </c>
      <c r="D1503" s="57" t="s">
        <v>3986</v>
      </c>
      <c r="E1503" s="57" t="s">
        <v>1556</v>
      </c>
      <c r="F1503" s="57" t="s">
        <v>1517</v>
      </c>
      <c r="G1503" s="57">
        <v>1</v>
      </c>
      <c r="H1503" s="57">
        <v>2</v>
      </c>
      <c r="I1503" s="57">
        <v>1.97</v>
      </c>
      <c r="J1503" s="57">
        <v>2.91</v>
      </c>
      <c r="K1503" s="57">
        <v>4.04</v>
      </c>
      <c r="L1503" s="57">
        <v>-2.0699999999999998</v>
      </c>
      <c r="M1503" s="57">
        <v>26</v>
      </c>
      <c r="N1503" s="57">
        <v>32</v>
      </c>
      <c r="O1503" s="57">
        <v>0</v>
      </c>
      <c r="P1503" s="57">
        <v>14</v>
      </c>
      <c r="Q1503" s="57">
        <v>19</v>
      </c>
      <c r="R1503" s="57">
        <v>0</v>
      </c>
      <c r="S1503" s="57">
        <v>0</v>
      </c>
      <c r="T1503" s="57">
        <v>0</v>
      </c>
      <c r="U1503" s="57">
        <v>61.54</v>
      </c>
      <c r="V1503" s="57">
        <v>23.08</v>
      </c>
      <c r="W1503" s="57">
        <v>15.38</v>
      </c>
      <c r="X1503" s="57">
        <v>53.13</v>
      </c>
      <c r="Y1503" s="57">
        <v>31.25</v>
      </c>
      <c r="Z1503" s="57">
        <v>15.63</v>
      </c>
      <c r="AA1503" s="57">
        <v>78.569999999999993</v>
      </c>
      <c r="AB1503" s="57">
        <v>52.63</v>
      </c>
      <c r="AC1503" s="57">
        <v>21</v>
      </c>
      <c r="AD1503" s="57">
        <v>28</v>
      </c>
      <c r="AE1503" s="57">
        <v>76.19</v>
      </c>
      <c r="AF1503" s="57">
        <v>57.14</v>
      </c>
      <c r="AI1503" s="45">
        <f t="shared" si="347"/>
        <v>0.91499999999999826</v>
      </c>
      <c r="AJ1503" s="46">
        <f t="shared" si="348"/>
        <v>-0.91499999999999826</v>
      </c>
      <c r="AK1503" s="63" t="str">
        <f t="shared" si="349"/>
        <v>N</v>
      </c>
      <c r="AL1503" s="63" t="str">
        <f t="shared" si="350"/>
        <v>N</v>
      </c>
      <c r="AM1503" s="44" t="str">
        <f t="shared" si="351"/>
        <v>Loss</v>
      </c>
      <c r="AN1503" s="44" t="str">
        <f t="shared" si="352"/>
        <v>Loss</v>
      </c>
      <c r="AO1503" s="44" t="str">
        <f t="shared" si="353"/>
        <v>Win</v>
      </c>
      <c r="AP1503" s="44">
        <f t="shared" si="354"/>
        <v>-50</v>
      </c>
      <c r="AQ1503" s="44">
        <f t="shared" si="355"/>
        <v>-50</v>
      </c>
      <c r="AR1503" s="44">
        <f t="shared" si="356"/>
        <v>152</v>
      </c>
      <c r="AS1503" s="99" t="str">
        <f t="shared" si="357"/>
        <v>+</v>
      </c>
      <c r="AT1503" s="99" t="str">
        <f t="shared" si="358"/>
        <v>n/a</v>
      </c>
      <c r="AU1503" s="99" t="str">
        <f t="shared" si="359"/>
        <v>+</v>
      </c>
      <c r="AV1503" s="99" t="str">
        <f t="shared" si="360"/>
        <v>+</v>
      </c>
      <c r="AW1503" s="99" t="str">
        <f t="shared" si="361"/>
        <v>+</v>
      </c>
    </row>
    <row r="1504" spans="1:49" ht="15">
      <c r="A1504" s="56">
        <v>43625</v>
      </c>
      <c r="B1504" s="57" t="s">
        <v>2957</v>
      </c>
      <c r="C1504" s="57" t="s">
        <v>2958</v>
      </c>
      <c r="D1504" s="57" t="s">
        <v>3987</v>
      </c>
      <c r="E1504" s="57" t="s">
        <v>3988</v>
      </c>
      <c r="F1504" s="57" t="s">
        <v>2962</v>
      </c>
      <c r="G1504" s="57">
        <v>1</v>
      </c>
      <c r="H1504" s="57">
        <v>0</v>
      </c>
      <c r="I1504" s="57">
        <v>1.36</v>
      </c>
      <c r="J1504" s="57">
        <v>4.1900000000000004</v>
      </c>
      <c r="K1504" s="57">
        <v>8.66</v>
      </c>
      <c r="L1504" s="57">
        <v>-7.3</v>
      </c>
      <c r="M1504" s="57">
        <v>30</v>
      </c>
      <c r="N1504" s="57">
        <v>30</v>
      </c>
      <c r="O1504" s="57">
        <v>1</v>
      </c>
      <c r="P1504" s="57">
        <v>14</v>
      </c>
      <c r="Q1504" s="57">
        <v>14</v>
      </c>
      <c r="R1504" s="57">
        <v>0</v>
      </c>
      <c r="S1504" s="57">
        <v>0</v>
      </c>
      <c r="T1504" s="57">
        <v>100</v>
      </c>
      <c r="U1504" s="57">
        <v>36.67</v>
      </c>
      <c r="V1504" s="57">
        <v>30</v>
      </c>
      <c r="W1504" s="57">
        <v>33.33</v>
      </c>
      <c r="X1504" s="57">
        <v>20</v>
      </c>
      <c r="Y1504" s="57">
        <v>30</v>
      </c>
      <c r="Z1504" s="57">
        <v>50</v>
      </c>
      <c r="AA1504" s="57">
        <v>50</v>
      </c>
      <c r="AB1504" s="57">
        <v>7.14</v>
      </c>
      <c r="AC1504" s="57">
        <v>16</v>
      </c>
      <c r="AD1504" s="57">
        <v>11</v>
      </c>
      <c r="AE1504" s="57">
        <v>43.75</v>
      </c>
      <c r="AF1504" s="57">
        <v>36.36</v>
      </c>
      <c r="AI1504" s="45">
        <f t="shared" si="347"/>
        <v>-23.332000000000001</v>
      </c>
      <c r="AJ1504" s="46">
        <f t="shared" si="348"/>
        <v>23.332000000000001</v>
      </c>
      <c r="AK1504" s="63" t="str">
        <f t="shared" si="349"/>
        <v>N</v>
      </c>
      <c r="AL1504" s="63" t="str">
        <f t="shared" si="350"/>
        <v>N</v>
      </c>
      <c r="AM1504" s="44" t="str">
        <f t="shared" si="351"/>
        <v>Win</v>
      </c>
      <c r="AN1504" s="44" t="str">
        <f t="shared" si="352"/>
        <v>Loss</v>
      </c>
      <c r="AO1504" s="44" t="str">
        <f t="shared" si="353"/>
        <v>Loss</v>
      </c>
      <c r="AP1504" s="44">
        <f t="shared" si="354"/>
        <v>18</v>
      </c>
      <c r="AQ1504" s="44">
        <f t="shared" si="355"/>
        <v>-50</v>
      </c>
      <c r="AR1504" s="44">
        <f t="shared" si="356"/>
        <v>-50</v>
      </c>
      <c r="AS1504" s="99" t="str">
        <f t="shared" si="357"/>
        <v>+</v>
      </c>
      <c r="AT1504" s="99" t="str">
        <f t="shared" si="358"/>
        <v>-</v>
      </c>
      <c r="AU1504" s="99" t="str">
        <f t="shared" si="359"/>
        <v>+</v>
      </c>
      <c r="AV1504" s="99" t="str">
        <f t="shared" si="360"/>
        <v>+</v>
      </c>
      <c r="AW1504" s="99" t="str">
        <f t="shared" si="361"/>
        <v>-</v>
      </c>
    </row>
    <row r="1505" spans="1:49" ht="15">
      <c r="A1505" s="56">
        <v>43625</v>
      </c>
      <c r="B1505" s="57" t="s">
        <v>2957</v>
      </c>
      <c r="C1505" s="57" t="s">
        <v>2958</v>
      </c>
      <c r="D1505" s="57" t="s">
        <v>3989</v>
      </c>
      <c r="E1505" s="57" t="s">
        <v>2966</v>
      </c>
      <c r="F1505" s="57" t="s">
        <v>3990</v>
      </c>
      <c r="G1505" s="57">
        <v>2</v>
      </c>
      <c r="H1505" s="57">
        <v>0</v>
      </c>
      <c r="I1505" s="57">
        <v>1.94</v>
      </c>
      <c r="J1505" s="57">
        <v>3.24</v>
      </c>
      <c r="K1505" s="57">
        <v>3.79</v>
      </c>
      <c r="L1505" s="57">
        <v>-1.85</v>
      </c>
      <c r="M1505" s="57">
        <v>33</v>
      </c>
      <c r="N1505" s="57">
        <v>32</v>
      </c>
      <c r="O1505" s="57">
        <v>1</v>
      </c>
      <c r="P1505" s="57">
        <v>15</v>
      </c>
      <c r="Q1505" s="57">
        <v>16</v>
      </c>
      <c r="R1505" s="57">
        <v>100</v>
      </c>
      <c r="S1505" s="57">
        <v>0</v>
      </c>
      <c r="T1505" s="57">
        <v>0</v>
      </c>
      <c r="U1505" s="57">
        <v>51.52</v>
      </c>
      <c r="V1505" s="57">
        <v>30.3</v>
      </c>
      <c r="W1505" s="57">
        <v>18.18</v>
      </c>
      <c r="X1505" s="57">
        <v>34.380000000000003</v>
      </c>
      <c r="Y1505" s="57">
        <v>37.5</v>
      </c>
      <c r="Z1505" s="57">
        <v>28.13</v>
      </c>
      <c r="AA1505" s="57">
        <v>60</v>
      </c>
      <c r="AB1505" s="57">
        <v>25</v>
      </c>
      <c r="AC1505" s="57">
        <v>25</v>
      </c>
      <c r="AD1505" s="57">
        <v>18</v>
      </c>
      <c r="AE1505" s="57">
        <v>60</v>
      </c>
      <c r="AF1505" s="57">
        <v>38.89</v>
      </c>
      <c r="AI1505" s="45">
        <f t="shared" si="347"/>
        <v>34.698</v>
      </c>
      <c r="AJ1505" s="46">
        <f t="shared" si="348"/>
        <v>-34.698</v>
      </c>
      <c r="AK1505" s="63" t="str">
        <f t="shared" si="349"/>
        <v>N</v>
      </c>
      <c r="AL1505" s="63" t="str">
        <f t="shared" si="350"/>
        <v>N</v>
      </c>
      <c r="AM1505" s="44" t="str">
        <f t="shared" si="351"/>
        <v>Win</v>
      </c>
      <c r="AN1505" s="44" t="str">
        <f t="shared" si="352"/>
        <v>Loss</v>
      </c>
      <c r="AO1505" s="44" t="str">
        <f t="shared" si="353"/>
        <v>Loss</v>
      </c>
      <c r="AP1505" s="44">
        <f t="shared" si="354"/>
        <v>47</v>
      </c>
      <c r="AQ1505" s="44">
        <f t="shared" si="355"/>
        <v>-50</v>
      </c>
      <c r="AR1505" s="44">
        <f t="shared" si="356"/>
        <v>-50</v>
      </c>
      <c r="AS1505" s="99" t="str">
        <f t="shared" si="357"/>
        <v>+</v>
      </c>
      <c r="AT1505" s="99" t="str">
        <f t="shared" si="358"/>
        <v>+</v>
      </c>
      <c r="AU1505" s="99" t="str">
        <f t="shared" si="359"/>
        <v>+</v>
      </c>
      <c r="AV1505" s="99" t="str">
        <f t="shared" si="360"/>
        <v>+</v>
      </c>
      <c r="AW1505" s="99" t="str">
        <f t="shared" si="361"/>
        <v>+</v>
      </c>
    </row>
    <row r="1506" spans="1:49" ht="15">
      <c r="A1506" s="56">
        <v>43625</v>
      </c>
      <c r="B1506" s="57" t="s">
        <v>2957</v>
      </c>
      <c r="C1506" s="57" t="s">
        <v>2958</v>
      </c>
      <c r="D1506" s="57" t="s">
        <v>3991</v>
      </c>
      <c r="E1506" s="57" t="s">
        <v>3992</v>
      </c>
      <c r="F1506" s="57" t="s">
        <v>2971</v>
      </c>
      <c r="G1506" s="57">
        <v>1</v>
      </c>
      <c r="H1506" s="57">
        <v>3</v>
      </c>
      <c r="I1506" s="57">
        <v>1.47</v>
      </c>
      <c r="J1506" s="57">
        <v>3.84</v>
      </c>
      <c r="K1506" s="57">
        <v>6.37</v>
      </c>
      <c r="L1506" s="57">
        <v>-4.9000000000000004</v>
      </c>
      <c r="M1506" s="57">
        <v>31</v>
      </c>
      <c r="N1506" s="57">
        <v>31</v>
      </c>
      <c r="O1506" s="57">
        <v>1</v>
      </c>
      <c r="P1506" s="57">
        <v>15</v>
      </c>
      <c r="Q1506" s="57">
        <v>15</v>
      </c>
      <c r="R1506" s="57">
        <v>100</v>
      </c>
      <c r="S1506" s="57">
        <v>0</v>
      </c>
      <c r="T1506" s="57">
        <v>0</v>
      </c>
      <c r="U1506" s="57">
        <v>32.26</v>
      </c>
      <c r="V1506" s="57">
        <v>41.94</v>
      </c>
      <c r="W1506" s="57">
        <v>25.81</v>
      </c>
      <c r="X1506" s="57">
        <v>25.81</v>
      </c>
      <c r="Y1506" s="57">
        <v>45.16</v>
      </c>
      <c r="Z1506" s="57">
        <v>29.03</v>
      </c>
      <c r="AA1506" s="57">
        <v>33.33</v>
      </c>
      <c r="AB1506" s="57">
        <v>13.33</v>
      </c>
      <c r="AC1506" s="57">
        <v>17</v>
      </c>
      <c r="AD1506" s="57">
        <v>16</v>
      </c>
      <c r="AE1506" s="57">
        <v>29.41</v>
      </c>
      <c r="AF1506" s="57">
        <v>31.25</v>
      </c>
      <c r="AI1506" s="45">
        <f t="shared" si="347"/>
        <v>31.612000000000005</v>
      </c>
      <c r="AJ1506" s="46">
        <f t="shared" si="348"/>
        <v>-31.612000000000005</v>
      </c>
      <c r="AK1506" s="63" t="str">
        <f t="shared" si="349"/>
        <v>N</v>
      </c>
      <c r="AL1506" s="63" t="str">
        <f t="shared" si="350"/>
        <v>N</v>
      </c>
      <c r="AM1506" s="44" t="str">
        <f t="shared" si="351"/>
        <v>Loss</v>
      </c>
      <c r="AN1506" s="44" t="str">
        <f t="shared" si="352"/>
        <v>Loss</v>
      </c>
      <c r="AO1506" s="44" t="str">
        <f t="shared" si="353"/>
        <v>Win</v>
      </c>
      <c r="AP1506" s="44">
        <f t="shared" si="354"/>
        <v>-50</v>
      </c>
      <c r="AQ1506" s="44">
        <f t="shared" si="355"/>
        <v>-50</v>
      </c>
      <c r="AR1506" s="44">
        <f t="shared" si="356"/>
        <v>268.5</v>
      </c>
      <c r="AS1506" s="99" t="str">
        <f t="shared" si="357"/>
        <v>+</v>
      </c>
      <c r="AT1506" s="99" t="str">
        <f t="shared" si="358"/>
        <v>+</v>
      </c>
      <c r="AU1506" s="99" t="str">
        <f t="shared" si="359"/>
        <v>+</v>
      </c>
      <c r="AV1506" s="99" t="str">
        <f t="shared" si="360"/>
        <v>+</v>
      </c>
      <c r="AW1506" s="99" t="str">
        <f t="shared" si="361"/>
        <v>+</v>
      </c>
    </row>
    <row r="1507" spans="1:49" ht="15">
      <c r="A1507" s="56">
        <v>43625</v>
      </c>
      <c r="B1507" s="57" t="s">
        <v>2957</v>
      </c>
      <c r="C1507" s="57" t="s">
        <v>2958</v>
      </c>
      <c r="D1507" s="57" t="s">
        <v>3993</v>
      </c>
      <c r="E1507" s="57" t="s">
        <v>2963</v>
      </c>
      <c r="F1507" s="57" t="s">
        <v>2974</v>
      </c>
      <c r="G1507" s="57">
        <v>2</v>
      </c>
      <c r="H1507" s="57">
        <v>1</v>
      </c>
      <c r="I1507" s="57">
        <v>3.1</v>
      </c>
      <c r="J1507" s="57">
        <v>2.78</v>
      </c>
      <c r="K1507" s="57">
        <v>2.44</v>
      </c>
      <c r="L1507" s="57">
        <v>0.66</v>
      </c>
      <c r="M1507" s="57">
        <v>29</v>
      </c>
      <c r="N1507" s="57">
        <v>32</v>
      </c>
      <c r="O1507" s="57">
        <v>1</v>
      </c>
      <c r="P1507" s="57">
        <v>14</v>
      </c>
      <c r="Q1507" s="57">
        <v>16</v>
      </c>
      <c r="R1507" s="57">
        <v>100</v>
      </c>
      <c r="S1507" s="57">
        <v>0</v>
      </c>
      <c r="T1507" s="57">
        <v>0</v>
      </c>
      <c r="U1507" s="57">
        <v>31.03</v>
      </c>
      <c r="V1507" s="57">
        <v>31.03</v>
      </c>
      <c r="W1507" s="57">
        <v>37.93</v>
      </c>
      <c r="X1507" s="57">
        <v>43.75</v>
      </c>
      <c r="Y1507" s="57">
        <v>28.13</v>
      </c>
      <c r="Z1507" s="57">
        <v>28.13</v>
      </c>
      <c r="AA1507" s="57">
        <v>35.71</v>
      </c>
      <c r="AB1507" s="57">
        <v>25</v>
      </c>
      <c r="AC1507" s="57">
        <v>9</v>
      </c>
      <c r="AD1507" s="57">
        <v>12</v>
      </c>
      <c r="AE1507" s="57">
        <v>33.33</v>
      </c>
      <c r="AF1507" s="57">
        <v>58.33</v>
      </c>
      <c r="AI1507" s="45">
        <f t="shared" si="347"/>
        <v>25.786000000000008</v>
      </c>
      <c r="AJ1507" s="46">
        <f t="shared" si="348"/>
        <v>-25.786000000000008</v>
      </c>
      <c r="AK1507" s="63" t="str">
        <f t="shared" si="349"/>
        <v>N</v>
      </c>
      <c r="AL1507" s="63" t="str">
        <f t="shared" si="350"/>
        <v>N</v>
      </c>
      <c r="AM1507" s="44" t="str">
        <f t="shared" si="351"/>
        <v>Win</v>
      </c>
      <c r="AN1507" s="44" t="str">
        <f t="shared" si="352"/>
        <v>Loss</v>
      </c>
      <c r="AO1507" s="44" t="str">
        <f t="shared" si="353"/>
        <v>Loss</v>
      </c>
      <c r="AP1507" s="44">
        <f t="shared" si="354"/>
        <v>105</v>
      </c>
      <c r="AQ1507" s="44">
        <f t="shared" si="355"/>
        <v>-50</v>
      </c>
      <c r="AR1507" s="44">
        <f t="shared" si="356"/>
        <v>-50</v>
      </c>
      <c r="AS1507" s="99" t="str">
        <f t="shared" si="357"/>
        <v>-</v>
      </c>
      <c r="AT1507" s="99" t="str">
        <f t="shared" si="358"/>
        <v>+</v>
      </c>
      <c r="AU1507" s="99" t="str">
        <f t="shared" si="359"/>
        <v>-</v>
      </c>
      <c r="AV1507" s="99" t="str">
        <f t="shared" si="360"/>
        <v>+</v>
      </c>
      <c r="AW1507" s="99" t="str">
        <f t="shared" si="361"/>
        <v>+</v>
      </c>
    </row>
    <row r="1508" spans="1:49" ht="15">
      <c r="A1508" s="56">
        <v>43625</v>
      </c>
      <c r="B1508" s="57" t="s">
        <v>480</v>
      </c>
      <c r="C1508" s="57" t="s">
        <v>1571</v>
      </c>
      <c r="D1508" s="57" t="s">
        <v>3994</v>
      </c>
      <c r="E1508" s="57" t="s">
        <v>1730</v>
      </c>
      <c r="F1508" s="57" t="s">
        <v>1726</v>
      </c>
      <c r="G1508" s="57">
        <v>1</v>
      </c>
      <c r="H1508" s="57">
        <v>2</v>
      </c>
      <c r="I1508" s="57">
        <v>2.2400000000000002</v>
      </c>
      <c r="J1508" s="57">
        <v>3.37</v>
      </c>
      <c r="K1508" s="57">
        <v>2.83</v>
      </c>
      <c r="L1508" s="57">
        <v>-0.59</v>
      </c>
      <c r="M1508" s="57">
        <v>29</v>
      </c>
      <c r="N1508" s="57">
        <v>31</v>
      </c>
      <c r="O1508" s="57">
        <v>2</v>
      </c>
      <c r="P1508" s="57">
        <v>13</v>
      </c>
      <c r="Q1508" s="57">
        <v>15</v>
      </c>
      <c r="R1508" s="57">
        <v>0</v>
      </c>
      <c r="S1508" s="57">
        <v>0</v>
      </c>
      <c r="T1508" s="57">
        <v>100</v>
      </c>
      <c r="U1508" s="57">
        <v>20.69</v>
      </c>
      <c r="V1508" s="57">
        <v>24.14</v>
      </c>
      <c r="W1508" s="57">
        <v>55.17</v>
      </c>
      <c r="X1508" s="57">
        <v>48.39</v>
      </c>
      <c r="Y1508" s="57">
        <v>22.58</v>
      </c>
      <c r="Z1508" s="57">
        <v>29.03</v>
      </c>
      <c r="AA1508" s="57">
        <v>30.77</v>
      </c>
      <c r="AB1508" s="57">
        <v>26.67</v>
      </c>
      <c r="AC1508" s="57">
        <v>10</v>
      </c>
      <c r="AD1508" s="57">
        <v>18</v>
      </c>
      <c r="AE1508" s="57">
        <v>40</v>
      </c>
      <c r="AF1508" s="57">
        <v>55.56</v>
      </c>
      <c r="AI1508" s="45">
        <f t="shared" si="347"/>
        <v>-40.611999999999995</v>
      </c>
      <c r="AJ1508" s="46">
        <f t="shared" si="348"/>
        <v>40.611999999999995</v>
      </c>
      <c r="AK1508" s="63" t="str">
        <f t="shared" si="349"/>
        <v>N</v>
      </c>
      <c r="AL1508" s="63" t="str">
        <f t="shared" si="350"/>
        <v>N</v>
      </c>
      <c r="AM1508" s="44" t="str">
        <f t="shared" si="351"/>
        <v>Loss</v>
      </c>
      <c r="AN1508" s="44" t="str">
        <f t="shared" si="352"/>
        <v>Loss</v>
      </c>
      <c r="AO1508" s="44" t="str">
        <f t="shared" si="353"/>
        <v>Win</v>
      </c>
      <c r="AP1508" s="44">
        <f t="shared" si="354"/>
        <v>-50</v>
      </c>
      <c r="AQ1508" s="44">
        <f t="shared" si="355"/>
        <v>-50</v>
      </c>
      <c r="AR1508" s="44">
        <f t="shared" si="356"/>
        <v>91.5</v>
      </c>
      <c r="AS1508" s="99" t="str">
        <f t="shared" si="357"/>
        <v>+</v>
      </c>
      <c r="AT1508" s="99" t="str">
        <f t="shared" si="358"/>
        <v>-</v>
      </c>
      <c r="AU1508" s="99" t="str">
        <f t="shared" si="359"/>
        <v>-</v>
      </c>
      <c r="AV1508" s="99" t="str">
        <f t="shared" si="360"/>
        <v>+</v>
      </c>
      <c r="AW1508" s="99" t="str">
        <f t="shared" si="361"/>
        <v>-</v>
      </c>
    </row>
    <row r="1509" spans="1:49" ht="15">
      <c r="A1509" s="56">
        <v>43625</v>
      </c>
      <c r="B1509" s="57" t="s">
        <v>441</v>
      </c>
      <c r="C1509" s="57" t="s">
        <v>1455</v>
      </c>
      <c r="D1509" s="57" t="s">
        <v>3995</v>
      </c>
      <c r="E1509" s="57" t="s">
        <v>2955</v>
      </c>
      <c r="F1509" s="57" t="s">
        <v>1457</v>
      </c>
      <c r="G1509" s="57">
        <v>1</v>
      </c>
      <c r="H1509" s="57">
        <v>1</v>
      </c>
      <c r="I1509" s="57">
        <v>1.97</v>
      </c>
      <c r="J1509" s="57">
        <v>3.39</v>
      </c>
      <c r="K1509" s="57">
        <v>3.83</v>
      </c>
      <c r="L1509" s="57">
        <v>-1.86</v>
      </c>
      <c r="M1509" s="57">
        <v>41</v>
      </c>
      <c r="N1509" s="57">
        <v>41</v>
      </c>
      <c r="O1509" s="57">
        <v>1</v>
      </c>
      <c r="P1509" s="57">
        <v>20</v>
      </c>
      <c r="Q1509" s="57">
        <v>19</v>
      </c>
      <c r="R1509" s="57">
        <v>0</v>
      </c>
      <c r="S1509" s="57">
        <v>0</v>
      </c>
      <c r="T1509" s="57">
        <v>100</v>
      </c>
      <c r="U1509" s="57">
        <v>24.39</v>
      </c>
      <c r="V1509" s="57">
        <v>36.590000000000003</v>
      </c>
      <c r="W1509" s="57">
        <v>39.020000000000003</v>
      </c>
      <c r="X1509" s="57">
        <v>26.83</v>
      </c>
      <c r="Y1509" s="57">
        <v>41.46</v>
      </c>
      <c r="Z1509" s="57">
        <v>31.71</v>
      </c>
      <c r="AA1509" s="57">
        <v>45</v>
      </c>
      <c r="AB1509" s="57">
        <v>10.53</v>
      </c>
      <c r="AC1509" s="57">
        <v>18</v>
      </c>
      <c r="AD1509" s="57">
        <v>25</v>
      </c>
      <c r="AE1509" s="57">
        <v>50</v>
      </c>
      <c r="AF1509" s="57">
        <v>40</v>
      </c>
      <c r="AI1509" s="45">
        <f t="shared" si="347"/>
        <v>-32.437000000000005</v>
      </c>
      <c r="AJ1509" s="46">
        <f t="shared" si="348"/>
        <v>32.437000000000005</v>
      </c>
      <c r="AK1509" s="63" t="str">
        <f t="shared" si="349"/>
        <v>N</v>
      </c>
      <c r="AL1509" s="63" t="str">
        <f t="shared" si="350"/>
        <v>N</v>
      </c>
      <c r="AM1509" s="44" t="str">
        <f t="shared" si="351"/>
        <v>Loss</v>
      </c>
      <c r="AN1509" s="44" t="str">
        <f t="shared" si="352"/>
        <v>Win</v>
      </c>
      <c r="AO1509" s="44" t="str">
        <f t="shared" si="353"/>
        <v>Loss</v>
      </c>
      <c r="AP1509" s="44">
        <f t="shared" si="354"/>
        <v>-50</v>
      </c>
      <c r="AQ1509" s="44">
        <f t="shared" si="355"/>
        <v>119.5</v>
      </c>
      <c r="AR1509" s="44">
        <f t="shared" si="356"/>
        <v>-50</v>
      </c>
      <c r="AS1509" s="99" t="str">
        <f t="shared" si="357"/>
        <v>+</v>
      </c>
      <c r="AT1509" s="99" t="str">
        <f t="shared" si="358"/>
        <v>-</v>
      </c>
      <c r="AU1509" s="99" t="str">
        <f t="shared" si="359"/>
        <v>-</v>
      </c>
      <c r="AV1509" s="99" t="str">
        <f t="shared" si="360"/>
        <v>+</v>
      </c>
      <c r="AW1509" s="99" t="str">
        <f t="shared" si="361"/>
        <v>-</v>
      </c>
    </row>
    <row r="1510" spans="1:49" ht="15">
      <c r="A1510" s="56">
        <v>43625</v>
      </c>
      <c r="B1510" s="57" t="s">
        <v>441</v>
      </c>
      <c r="C1510" s="57" t="s">
        <v>756</v>
      </c>
      <c r="D1510" s="57" t="s">
        <v>3996</v>
      </c>
      <c r="E1510" s="57" t="s">
        <v>1559</v>
      </c>
      <c r="F1510" s="57" t="s">
        <v>1464</v>
      </c>
      <c r="G1510" s="57">
        <v>2</v>
      </c>
      <c r="H1510" s="57">
        <v>0</v>
      </c>
      <c r="I1510" s="57">
        <v>2.17</v>
      </c>
      <c r="J1510" s="57">
        <v>3.04</v>
      </c>
      <c r="K1510" s="57">
        <v>3.14</v>
      </c>
      <c r="L1510" s="57">
        <v>-0.97</v>
      </c>
      <c r="M1510" s="57">
        <v>20</v>
      </c>
      <c r="N1510" s="57">
        <v>27</v>
      </c>
      <c r="O1510" s="57">
        <v>0</v>
      </c>
      <c r="P1510" s="57">
        <v>9</v>
      </c>
      <c r="Q1510" s="57">
        <v>10</v>
      </c>
      <c r="R1510" s="57">
        <v>0</v>
      </c>
      <c r="S1510" s="57">
        <v>0</v>
      </c>
      <c r="T1510" s="57">
        <v>0</v>
      </c>
      <c r="U1510" s="57">
        <v>45</v>
      </c>
      <c r="V1510" s="57">
        <v>25</v>
      </c>
      <c r="W1510" s="57">
        <v>30</v>
      </c>
      <c r="X1510" s="57">
        <v>55.56</v>
      </c>
      <c r="Y1510" s="57">
        <v>25.93</v>
      </c>
      <c r="Z1510" s="57">
        <v>18.52</v>
      </c>
      <c r="AA1510" s="57">
        <v>55.56</v>
      </c>
      <c r="AB1510" s="57">
        <v>50</v>
      </c>
      <c r="AC1510" s="57">
        <v>15</v>
      </c>
      <c r="AD1510" s="57">
        <v>21</v>
      </c>
      <c r="AE1510" s="57">
        <v>46.67</v>
      </c>
      <c r="AF1510" s="57">
        <v>66.67</v>
      </c>
      <c r="AI1510" s="45">
        <f t="shared" si="347"/>
        <v>-4.5010000000000012</v>
      </c>
      <c r="AJ1510" s="46">
        <f t="shared" si="348"/>
        <v>4.5010000000000012</v>
      </c>
      <c r="AK1510" s="63" t="str">
        <f t="shared" si="349"/>
        <v>N</v>
      </c>
      <c r="AL1510" s="63" t="str">
        <f t="shared" si="350"/>
        <v>N</v>
      </c>
      <c r="AM1510" s="44" t="str">
        <f t="shared" si="351"/>
        <v>Win</v>
      </c>
      <c r="AN1510" s="44" t="str">
        <f t="shared" si="352"/>
        <v>Loss</v>
      </c>
      <c r="AO1510" s="44" t="str">
        <f t="shared" si="353"/>
        <v>Loss</v>
      </c>
      <c r="AP1510" s="44">
        <f t="shared" si="354"/>
        <v>58.5</v>
      </c>
      <c r="AQ1510" s="44">
        <f t="shared" si="355"/>
        <v>-50</v>
      </c>
      <c r="AR1510" s="44">
        <f t="shared" si="356"/>
        <v>-50</v>
      </c>
      <c r="AS1510" s="99" t="str">
        <f t="shared" si="357"/>
        <v>+</v>
      </c>
      <c r="AT1510" s="99" t="str">
        <f t="shared" si="358"/>
        <v>n/a</v>
      </c>
      <c r="AU1510" s="99" t="str">
        <f t="shared" si="359"/>
        <v>-</v>
      </c>
      <c r="AV1510" s="99" t="str">
        <f t="shared" si="360"/>
        <v>+</v>
      </c>
      <c r="AW1510" s="99" t="str">
        <f t="shared" si="361"/>
        <v>-</v>
      </c>
    </row>
    <row r="1511" spans="1:49" ht="15">
      <c r="A1511" s="56">
        <v>43625</v>
      </c>
      <c r="B1511" s="57" t="s">
        <v>441</v>
      </c>
      <c r="C1511" s="57" t="s">
        <v>756</v>
      </c>
      <c r="D1511" s="57" t="s">
        <v>3997</v>
      </c>
      <c r="E1511" s="57" t="s">
        <v>2594</v>
      </c>
      <c r="F1511" s="57" t="s">
        <v>1512</v>
      </c>
      <c r="G1511" s="57">
        <v>2</v>
      </c>
      <c r="H1511" s="57">
        <v>1</v>
      </c>
      <c r="I1511" s="57">
        <v>2.38</v>
      </c>
      <c r="J1511" s="57">
        <v>2.75</v>
      </c>
      <c r="K1511" s="57">
        <v>3.14</v>
      </c>
      <c r="L1511" s="57">
        <v>-0.76</v>
      </c>
      <c r="M1511" s="57">
        <v>28</v>
      </c>
      <c r="N1511" s="57">
        <v>15</v>
      </c>
      <c r="O1511" s="57">
        <v>0</v>
      </c>
      <c r="P1511" s="57">
        <v>18</v>
      </c>
      <c r="Q1511" s="57">
        <v>9</v>
      </c>
      <c r="R1511" s="57">
        <v>0</v>
      </c>
      <c r="S1511" s="57">
        <v>0</v>
      </c>
      <c r="T1511" s="57">
        <v>0</v>
      </c>
      <c r="U1511" s="57">
        <v>57.14</v>
      </c>
      <c r="V1511" s="57">
        <v>14.29</v>
      </c>
      <c r="W1511" s="57">
        <v>28.57</v>
      </c>
      <c r="X1511" s="57">
        <v>46.67</v>
      </c>
      <c r="Y1511" s="57">
        <v>33.33</v>
      </c>
      <c r="Z1511" s="57">
        <v>20</v>
      </c>
      <c r="AA1511" s="57">
        <v>72.22</v>
      </c>
      <c r="AB1511" s="57">
        <v>33.33</v>
      </c>
      <c r="AC1511" s="57">
        <v>22</v>
      </c>
      <c r="AD1511" s="57">
        <v>10</v>
      </c>
      <c r="AE1511" s="57">
        <v>68.180000000000007</v>
      </c>
      <c r="AF1511" s="57">
        <v>50</v>
      </c>
      <c r="AI1511" s="45">
        <f t="shared" si="347"/>
        <v>-1.5240000000000009</v>
      </c>
      <c r="AJ1511" s="46">
        <f t="shared" si="348"/>
        <v>1.5240000000000009</v>
      </c>
      <c r="AK1511" s="63" t="str">
        <f t="shared" si="349"/>
        <v>N</v>
      </c>
      <c r="AL1511" s="63" t="str">
        <f t="shared" si="350"/>
        <v>N</v>
      </c>
      <c r="AM1511" s="44" t="str">
        <f t="shared" si="351"/>
        <v>Win</v>
      </c>
      <c r="AN1511" s="44" t="str">
        <f t="shared" si="352"/>
        <v>Loss</v>
      </c>
      <c r="AO1511" s="44" t="str">
        <f t="shared" si="353"/>
        <v>Loss</v>
      </c>
      <c r="AP1511" s="44">
        <f t="shared" si="354"/>
        <v>69</v>
      </c>
      <c r="AQ1511" s="44">
        <f t="shared" si="355"/>
        <v>-50</v>
      </c>
      <c r="AR1511" s="44">
        <f t="shared" si="356"/>
        <v>-50</v>
      </c>
      <c r="AS1511" s="99" t="str">
        <f t="shared" si="357"/>
        <v>+</v>
      </c>
      <c r="AT1511" s="99" t="str">
        <f t="shared" si="358"/>
        <v>n/a</v>
      </c>
      <c r="AU1511" s="99" t="str">
        <f t="shared" si="359"/>
        <v>+</v>
      </c>
      <c r="AV1511" s="99" t="str">
        <f t="shared" si="360"/>
        <v>+</v>
      </c>
      <c r="AW1511" s="99" t="str">
        <f t="shared" si="361"/>
        <v>-</v>
      </c>
    </row>
    <row r="1512" spans="1:49" ht="15">
      <c r="A1512" s="56">
        <v>43625</v>
      </c>
      <c r="B1512" s="57" t="s">
        <v>501</v>
      </c>
      <c r="C1512" s="57" t="s">
        <v>2552</v>
      </c>
      <c r="D1512" s="57" t="s">
        <v>3998</v>
      </c>
      <c r="E1512" s="57" t="s">
        <v>2856</v>
      </c>
      <c r="F1512" s="57" t="s">
        <v>2554</v>
      </c>
      <c r="G1512" s="57">
        <v>3</v>
      </c>
      <c r="H1512" s="57">
        <v>1</v>
      </c>
      <c r="I1512" s="57">
        <v>2.04</v>
      </c>
      <c r="J1512" s="57">
        <v>3.11</v>
      </c>
      <c r="K1512" s="57">
        <v>3.67</v>
      </c>
      <c r="L1512" s="57">
        <v>-1.63</v>
      </c>
      <c r="M1512" s="57">
        <v>40</v>
      </c>
      <c r="N1512" s="57">
        <v>40</v>
      </c>
      <c r="O1512" s="57">
        <v>2</v>
      </c>
      <c r="P1512" s="57">
        <v>20</v>
      </c>
      <c r="Q1512" s="57">
        <v>20</v>
      </c>
      <c r="R1512" s="57">
        <v>0</v>
      </c>
      <c r="S1512" s="57">
        <v>50</v>
      </c>
      <c r="T1512" s="57">
        <v>50</v>
      </c>
      <c r="U1512" s="57">
        <v>42.5</v>
      </c>
      <c r="V1512" s="57">
        <v>25</v>
      </c>
      <c r="W1512" s="57">
        <v>32.5</v>
      </c>
      <c r="X1512" s="57">
        <v>37.5</v>
      </c>
      <c r="Y1512" s="57">
        <v>40</v>
      </c>
      <c r="Z1512" s="57">
        <v>22.5</v>
      </c>
      <c r="AA1512" s="57">
        <v>35</v>
      </c>
      <c r="AB1512" s="57">
        <v>40</v>
      </c>
      <c r="AC1512" s="57">
        <v>27</v>
      </c>
      <c r="AD1512" s="57">
        <v>21</v>
      </c>
      <c r="AE1512" s="57">
        <v>37.04</v>
      </c>
      <c r="AF1512" s="57">
        <v>52.38</v>
      </c>
      <c r="AI1512" s="45">
        <f t="shared" si="347"/>
        <v>-12.5</v>
      </c>
      <c r="AJ1512" s="46">
        <f t="shared" si="348"/>
        <v>22.5</v>
      </c>
      <c r="AK1512" s="63" t="str">
        <f t="shared" si="349"/>
        <v>N</v>
      </c>
      <c r="AL1512" s="63" t="str">
        <f t="shared" si="350"/>
        <v>N</v>
      </c>
      <c r="AM1512" s="44" t="str">
        <f t="shared" si="351"/>
        <v>Win</v>
      </c>
      <c r="AN1512" s="44" t="str">
        <f t="shared" si="352"/>
        <v>Loss</v>
      </c>
      <c r="AO1512" s="44" t="str">
        <f t="shared" si="353"/>
        <v>Loss</v>
      </c>
      <c r="AP1512" s="44">
        <f t="shared" si="354"/>
        <v>52</v>
      </c>
      <c r="AQ1512" s="44">
        <f t="shared" si="355"/>
        <v>-50</v>
      </c>
      <c r="AR1512" s="44">
        <f t="shared" si="356"/>
        <v>-50</v>
      </c>
      <c r="AS1512" s="99" t="str">
        <f t="shared" si="357"/>
        <v>+</v>
      </c>
      <c r="AT1512" s="99" t="str">
        <f t="shared" si="358"/>
        <v>-</v>
      </c>
      <c r="AU1512" s="99" t="str">
        <f t="shared" si="359"/>
        <v>+</v>
      </c>
      <c r="AV1512" s="99" t="str">
        <f t="shared" si="360"/>
        <v>-</v>
      </c>
      <c r="AW1512" s="99" t="str">
        <f t="shared" si="361"/>
        <v>-</v>
      </c>
    </row>
    <row r="1513" spans="1:49" ht="15">
      <c r="A1513" s="56">
        <v>43625</v>
      </c>
      <c r="B1513" s="57" t="s">
        <v>480</v>
      </c>
      <c r="C1513" s="57" t="s">
        <v>1571</v>
      </c>
      <c r="D1513" s="57" t="s">
        <v>3999</v>
      </c>
      <c r="E1513" s="57" t="s">
        <v>1727</v>
      </c>
      <c r="F1513" s="57" t="s">
        <v>1735</v>
      </c>
      <c r="G1513" s="57">
        <v>3</v>
      </c>
      <c r="H1513" s="57">
        <v>1</v>
      </c>
      <c r="I1513" s="57">
        <v>2.02</v>
      </c>
      <c r="J1513" s="57">
        <v>3.43</v>
      </c>
      <c r="K1513" s="57">
        <v>3.13</v>
      </c>
      <c r="L1513" s="57">
        <v>-1.1100000000000001</v>
      </c>
      <c r="M1513" s="57">
        <v>36</v>
      </c>
      <c r="N1513" s="57">
        <v>46</v>
      </c>
      <c r="O1513" s="57">
        <v>4</v>
      </c>
      <c r="P1513" s="57">
        <v>17</v>
      </c>
      <c r="Q1513" s="57">
        <v>22</v>
      </c>
      <c r="R1513" s="57">
        <v>0</v>
      </c>
      <c r="S1513" s="57">
        <v>50</v>
      </c>
      <c r="T1513" s="57">
        <v>50</v>
      </c>
      <c r="U1513" s="57">
        <v>44.44</v>
      </c>
      <c r="V1513" s="57">
        <v>19.440000000000001</v>
      </c>
      <c r="W1513" s="57">
        <v>36.11</v>
      </c>
      <c r="X1513" s="57">
        <v>54.35</v>
      </c>
      <c r="Y1513" s="57">
        <v>17.39</v>
      </c>
      <c r="Z1513" s="57">
        <v>28.26</v>
      </c>
      <c r="AA1513" s="57">
        <v>64.709999999999994</v>
      </c>
      <c r="AB1513" s="57">
        <v>31.82</v>
      </c>
      <c r="AC1513" s="57">
        <v>16</v>
      </c>
      <c r="AD1513" s="57">
        <v>30</v>
      </c>
      <c r="AE1513" s="57">
        <v>68.75</v>
      </c>
      <c r="AF1513" s="57">
        <v>66.67</v>
      </c>
      <c r="AI1513" s="45">
        <f t="shared" si="347"/>
        <v>-13.347000000000001</v>
      </c>
      <c r="AJ1513" s="46">
        <f t="shared" si="348"/>
        <v>23.347000000000001</v>
      </c>
      <c r="AK1513" s="63" t="str">
        <f t="shared" si="349"/>
        <v>N</v>
      </c>
      <c r="AL1513" s="63" t="str">
        <f t="shared" si="350"/>
        <v>N</v>
      </c>
      <c r="AM1513" s="44" t="str">
        <f t="shared" si="351"/>
        <v>Win</v>
      </c>
      <c r="AN1513" s="44" t="str">
        <f t="shared" si="352"/>
        <v>Loss</v>
      </c>
      <c r="AO1513" s="44" t="str">
        <f t="shared" si="353"/>
        <v>Loss</v>
      </c>
      <c r="AP1513" s="44">
        <f t="shared" si="354"/>
        <v>51</v>
      </c>
      <c r="AQ1513" s="44">
        <f t="shared" si="355"/>
        <v>-50</v>
      </c>
      <c r="AR1513" s="44">
        <f t="shared" si="356"/>
        <v>-50</v>
      </c>
      <c r="AS1513" s="99" t="str">
        <f t="shared" si="357"/>
        <v>+</v>
      </c>
      <c r="AT1513" s="99" t="str">
        <f t="shared" si="358"/>
        <v>-</v>
      </c>
      <c r="AU1513" s="99" t="str">
        <f t="shared" si="359"/>
        <v>-</v>
      </c>
      <c r="AV1513" s="99" t="str">
        <f t="shared" si="360"/>
        <v>+</v>
      </c>
      <c r="AW1513" s="99" t="str">
        <f t="shared" si="361"/>
        <v>-</v>
      </c>
    </row>
    <row r="1514" spans="1:49" ht="15">
      <c r="A1514" s="56">
        <v>43625</v>
      </c>
      <c r="B1514" s="57" t="s">
        <v>441</v>
      </c>
      <c r="C1514" s="57" t="s">
        <v>1455</v>
      </c>
      <c r="D1514" s="57" t="s">
        <v>4000</v>
      </c>
      <c r="E1514" s="57" t="s">
        <v>2943</v>
      </c>
      <c r="F1514" s="57" t="s">
        <v>2954</v>
      </c>
      <c r="G1514" s="57">
        <v>1</v>
      </c>
      <c r="H1514" s="57">
        <v>0</v>
      </c>
      <c r="I1514" s="57">
        <v>2.0499999999999998</v>
      </c>
      <c r="J1514" s="57">
        <v>3.5</v>
      </c>
      <c r="K1514" s="57">
        <v>3.44</v>
      </c>
      <c r="L1514" s="57">
        <v>-1.39</v>
      </c>
      <c r="M1514" s="57">
        <v>41</v>
      </c>
      <c r="N1514" s="57">
        <v>42</v>
      </c>
      <c r="O1514" s="57">
        <v>1</v>
      </c>
      <c r="P1514" s="57">
        <v>21</v>
      </c>
      <c r="Q1514" s="57">
        <v>20</v>
      </c>
      <c r="R1514" s="57">
        <v>0</v>
      </c>
      <c r="S1514" s="57">
        <v>100</v>
      </c>
      <c r="T1514" s="57">
        <v>0</v>
      </c>
      <c r="U1514" s="57">
        <v>21.95</v>
      </c>
      <c r="V1514" s="57">
        <v>41.46</v>
      </c>
      <c r="W1514" s="57">
        <v>36.590000000000003</v>
      </c>
      <c r="X1514" s="57">
        <v>30.95</v>
      </c>
      <c r="Y1514" s="57">
        <v>28.57</v>
      </c>
      <c r="Z1514" s="57">
        <v>40.479999999999997</v>
      </c>
      <c r="AA1514" s="57">
        <v>38.1</v>
      </c>
      <c r="AB1514" s="57">
        <v>30</v>
      </c>
      <c r="AC1514" s="57">
        <v>23</v>
      </c>
      <c r="AD1514" s="57">
        <v>26</v>
      </c>
      <c r="AE1514" s="57">
        <v>30.43</v>
      </c>
      <c r="AF1514" s="57">
        <v>38.46</v>
      </c>
      <c r="AI1514" s="45">
        <f t="shared" si="347"/>
        <v>10.266999999999999</v>
      </c>
      <c r="AJ1514" s="46">
        <f t="shared" si="348"/>
        <v>9.7330000000000005</v>
      </c>
      <c r="AK1514" s="63" t="str">
        <f t="shared" si="349"/>
        <v>N</v>
      </c>
      <c r="AL1514" s="63" t="str">
        <f t="shared" si="350"/>
        <v>N</v>
      </c>
      <c r="AM1514" s="44" t="str">
        <f t="shared" si="351"/>
        <v>Win</v>
      </c>
      <c r="AN1514" s="44" t="str">
        <f t="shared" si="352"/>
        <v>Loss</v>
      </c>
      <c r="AO1514" s="44" t="str">
        <f t="shared" si="353"/>
        <v>Loss</v>
      </c>
      <c r="AP1514" s="44">
        <f t="shared" si="354"/>
        <v>52.499999999999986</v>
      </c>
      <c r="AQ1514" s="44">
        <f t="shared" si="355"/>
        <v>-50</v>
      </c>
      <c r="AR1514" s="44">
        <f t="shared" si="356"/>
        <v>-50</v>
      </c>
      <c r="AS1514" s="99" t="str">
        <f t="shared" si="357"/>
        <v>+</v>
      </c>
      <c r="AT1514" s="99" t="str">
        <f t="shared" si="358"/>
        <v>-</v>
      </c>
      <c r="AU1514" s="99" t="str">
        <f t="shared" si="359"/>
        <v>-</v>
      </c>
      <c r="AV1514" s="99" t="str">
        <f t="shared" si="360"/>
        <v>+</v>
      </c>
      <c r="AW1514" s="99" t="str">
        <f t="shared" si="361"/>
        <v>+</v>
      </c>
    </row>
    <row r="1515" spans="1:49" ht="15">
      <c r="A1515" s="56">
        <v>43625</v>
      </c>
      <c r="B1515" s="57" t="s">
        <v>395</v>
      </c>
      <c r="C1515" s="57" t="s">
        <v>3075</v>
      </c>
      <c r="D1515" s="57" t="s">
        <v>4001</v>
      </c>
      <c r="E1515" s="57" t="s">
        <v>1441</v>
      </c>
      <c r="F1515" s="57" t="s">
        <v>2210</v>
      </c>
      <c r="G1515" s="57">
        <v>1</v>
      </c>
      <c r="H1515" s="57">
        <v>0</v>
      </c>
      <c r="I1515" s="57">
        <v>2.3199999999999998</v>
      </c>
      <c r="J1515" s="57">
        <v>3.37</v>
      </c>
      <c r="K1515" s="57">
        <v>3.28</v>
      </c>
      <c r="L1515" s="57">
        <v>-0.96</v>
      </c>
      <c r="M1515" s="57">
        <v>7</v>
      </c>
      <c r="N1515" s="57">
        <v>7</v>
      </c>
      <c r="O1515" s="57">
        <v>0</v>
      </c>
      <c r="P1515" s="57">
        <v>5</v>
      </c>
      <c r="Q1515" s="57">
        <v>2</v>
      </c>
      <c r="R1515" s="57">
        <v>0</v>
      </c>
      <c r="S1515" s="57">
        <v>0</v>
      </c>
      <c r="T1515" s="57">
        <v>0</v>
      </c>
      <c r="U1515" s="57">
        <v>42.86</v>
      </c>
      <c r="V1515" s="57">
        <v>57.14</v>
      </c>
      <c r="W1515" s="57">
        <v>0</v>
      </c>
      <c r="X1515" s="57">
        <v>57.14</v>
      </c>
      <c r="Y1515" s="57">
        <v>14.29</v>
      </c>
      <c r="Z1515" s="57">
        <v>28.57</v>
      </c>
      <c r="AA1515" s="57">
        <v>40</v>
      </c>
      <c r="AB1515" s="57">
        <v>0</v>
      </c>
      <c r="AC1515" s="57">
        <v>6</v>
      </c>
      <c r="AD1515" s="57">
        <v>2</v>
      </c>
      <c r="AE1515" s="57">
        <v>50</v>
      </c>
      <c r="AF1515" s="57">
        <v>50</v>
      </c>
      <c r="AI1515" s="45">
        <f t="shared" si="347"/>
        <v>7.1430000000000007</v>
      </c>
      <c r="AJ1515" s="46">
        <f t="shared" si="348"/>
        <v>-7.1430000000000007</v>
      </c>
      <c r="AK1515" s="63" t="str">
        <f t="shared" si="349"/>
        <v>N</v>
      </c>
      <c r="AL1515" s="63" t="str">
        <f t="shared" si="350"/>
        <v>N</v>
      </c>
      <c r="AM1515" s="44" t="str">
        <f t="shared" si="351"/>
        <v>Win</v>
      </c>
      <c r="AN1515" s="44" t="str">
        <f t="shared" si="352"/>
        <v>Loss</v>
      </c>
      <c r="AO1515" s="44" t="str">
        <f t="shared" si="353"/>
        <v>Loss</v>
      </c>
      <c r="AP1515" s="44">
        <f t="shared" si="354"/>
        <v>65.999999999999986</v>
      </c>
      <c r="AQ1515" s="44">
        <f t="shared" si="355"/>
        <v>-50</v>
      </c>
      <c r="AR1515" s="44">
        <f t="shared" si="356"/>
        <v>-50</v>
      </c>
      <c r="AS1515" s="99" t="str">
        <f t="shared" si="357"/>
        <v>+</v>
      </c>
      <c r="AT1515" s="99" t="str">
        <f t="shared" si="358"/>
        <v>n/a</v>
      </c>
      <c r="AU1515" s="99" t="str">
        <f t="shared" si="359"/>
        <v>-</v>
      </c>
      <c r="AV1515" s="99" t="str">
        <f t="shared" si="360"/>
        <v>+</v>
      </c>
      <c r="AW1515" s="99" t="str">
        <f t="shared" si="361"/>
        <v>+</v>
      </c>
    </row>
    <row r="1516" spans="1:49" ht="15">
      <c r="A1516" s="56">
        <v>43625</v>
      </c>
      <c r="B1516" s="57" t="s">
        <v>516</v>
      </c>
      <c r="C1516" s="57" t="s">
        <v>3080</v>
      </c>
      <c r="D1516" s="57" t="s">
        <v>4002</v>
      </c>
      <c r="E1516" s="57" t="s">
        <v>2677</v>
      </c>
      <c r="F1516" s="57" t="s">
        <v>4003</v>
      </c>
      <c r="G1516" s="57">
        <v>3</v>
      </c>
      <c r="H1516" s="57">
        <v>1</v>
      </c>
      <c r="I1516" s="57">
        <v>2.69</v>
      </c>
      <c r="J1516" s="57">
        <v>3.16</v>
      </c>
      <c r="K1516" s="57">
        <v>2.56</v>
      </c>
      <c r="L1516" s="57">
        <v>0.13</v>
      </c>
      <c r="M1516" s="57">
        <v>18</v>
      </c>
      <c r="N1516" s="57">
        <v>17</v>
      </c>
      <c r="O1516" s="57">
        <v>0</v>
      </c>
      <c r="P1516" s="57">
        <v>9</v>
      </c>
      <c r="Q1516" s="57">
        <v>8</v>
      </c>
      <c r="R1516" s="57">
        <v>0</v>
      </c>
      <c r="S1516" s="57">
        <v>0</v>
      </c>
      <c r="T1516" s="57">
        <v>0</v>
      </c>
      <c r="U1516" s="57">
        <v>33.33</v>
      </c>
      <c r="V1516" s="57">
        <v>27.78</v>
      </c>
      <c r="W1516" s="57">
        <v>38.89</v>
      </c>
      <c r="X1516" s="57">
        <v>35.29</v>
      </c>
      <c r="Y1516" s="57">
        <v>35.29</v>
      </c>
      <c r="Z1516" s="57">
        <v>29.41</v>
      </c>
      <c r="AA1516" s="57">
        <v>22.22</v>
      </c>
      <c r="AB1516" s="57">
        <v>25</v>
      </c>
      <c r="AC1516" s="57">
        <v>9</v>
      </c>
      <c r="AD1516" s="57">
        <v>10</v>
      </c>
      <c r="AE1516" s="57">
        <v>44.44</v>
      </c>
      <c r="AF1516" s="57">
        <v>40</v>
      </c>
      <c r="AI1516" s="45">
        <f t="shared" si="347"/>
        <v>-3.0389999999999988</v>
      </c>
      <c r="AJ1516" s="46">
        <f t="shared" si="348"/>
        <v>3.0389999999999988</v>
      </c>
      <c r="AK1516" s="63" t="str">
        <f t="shared" si="349"/>
        <v>N</v>
      </c>
      <c r="AL1516" s="63" t="str">
        <f t="shared" si="350"/>
        <v>N</v>
      </c>
      <c r="AM1516" s="44" t="str">
        <f t="shared" si="351"/>
        <v>Win</v>
      </c>
      <c r="AN1516" s="44" t="str">
        <f t="shared" si="352"/>
        <v>Loss</v>
      </c>
      <c r="AO1516" s="44" t="str">
        <f t="shared" si="353"/>
        <v>Loss</v>
      </c>
      <c r="AP1516" s="44">
        <f t="shared" si="354"/>
        <v>84.5</v>
      </c>
      <c r="AQ1516" s="44">
        <f t="shared" si="355"/>
        <v>-50</v>
      </c>
      <c r="AR1516" s="44">
        <f t="shared" si="356"/>
        <v>-50</v>
      </c>
      <c r="AS1516" s="99" t="str">
        <f t="shared" si="357"/>
        <v>-</v>
      </c>
      <c r="AT1516" s="99" t="str">
        <f t="shared" si="358"/>
        <v>n/a</v>
      </c>
      <c r="AU1516" s="99" t="str">
        <f t="shared" si="359"/>
        <v>-</v>
      </c>
      <c r="AV1516" s="99" t="str">
        <f t="shared" si="360"/>
        <v>-</v>
      </c>
      <c r="AW1516" s="99" t="str">
        <f t="shared" si="361"/>
        <v>-</v>
      </c>
    </row>
    <row r="1517" spans="1:49" ht="15">
      <c r="A1517" s="56">
        <v>43625</v>
      </c>
      <c r="B1517" s="57" t="s">
        <v>516</v>
      </c>
      <c r="C1517" s="57" t="s">
        <v>3080</v>
      </c>
      <c r="D1517" s="57" t="s">
        <v>4004</v>
      </c>
      <c r="E1517" s="57" t="s">
        <v>519</v>
      </c>
      <c r="F1517" s="57" t="s">
        <v>4005</v>
      </c>
      <c r="G1517" s="57">
        <v>2</v>
      </c>
      <c r="H1517" s="57">
        <v>0</v>
      </c>
      <c r="I1517" s="57">
        <v>3.85</v>
      </c>
      <c r="J1517" s="57">
        <v>3.39</v>
      </c>
      <c r="K1517" s="57">
        <v>1.92</v>
      </c>
      <c r="L1517" s="57">
        <v>1.93</v>
      </c>
      <c r="M1517" s="57">
        <v>22</v>
      </c>
      <c r="N1517" s="57">
        <v>17</v>
      </c>
      <c r="O1517" s="57">
        <v>0</v>
      </c>
      <c r="P1517" s="57">
        <v>11</v>
      </c>
      <c r="Q1517" s="57">
        <v>8</v>
      </c>
      <c r="R1517" s="57">
        <v>0</v>
      </c>
      <c r="S1517" s="57">
        <v>0</v>
      </c>
      <c r="T1517" s="57">
        <v>0</v>
      </c>
      <c r="U1517" s="57">
        <v>54.55</v>
      </c>
      <c r="V1517" s="57">
        <v>27.27</v>
      </c>
      <c r="W1517" s="57">
        <v>18.18</v>
      </c>
      <c r="X1517" s="57">
        <v>58.82</v>
      </c>
      <c r="Y1517" s="57">
        <v>23.53</v>
      </c>
      <c r="Z1517" s="57">
        <v>17.649999999999999</v>
      </c>
      <c r="AA1517" s="57">
        <v>63.64</v>
      </c>
      <c r="AB1517" s="57">
        <v>25</v>
      </c>
      <c r="AC1517" s="57">
        <v>13</v>
      </c>
      <c r="AD1517" s="57">
        <v>17</v>
      </c>
      <c r="AE1517" s="57">
        <v>53.85</v>
      </c>
      <c r="AF1517" s="57">
        <v>58.82</v>
      </c>
      <c r="AI1517" s="45">
        <f t="shared" si="347"/>
        <v>-0.58599999999999985</v>
      </c>
      <c r="AJ1517" s="46">
        <f t="shared" si="348"/>
        <v>0.58599999999999985</v>
      </c>
      <c r="AK1517" s="63" t="str">
        <f t="shared" si="349"/>
        <v>N</v>
      </c>
      <c r="AL1517" s="63" t="str">
        <f t="shared" si="350"/>
        <v>N</v>
      </c>
      <c r="AM1517" s="44" t="str">
        <f t="shared" si="351"/>
        <v>Win</v>
      </c>
      <c r="AN1517" s="44" t="str">
        <f t="shared" si="352"/>
        <v>Loss</v>
      </c>
      <c r="AO1517" s="44" t="str">
        <f t="shared" si="353"/>
        <v>Loss</v>
      </c>
      <c r="AP1517" s="44">
        <f t="shared" si="354"/>
        <v>142.5</v>
      </c>
      <c r="AQ1517" s="44">
        <f t="shared" si="355"/>
        <v>-50</v>
      </c>
      <c r="AR1517" s="44">
        <f t="shared" si="356"/>
        <v>-50</v>
      </c>
      <c r="AS1517" s="99" t="str">
        <f t="shared" si="357"/>
        <v>-</v>
      </c>
      <c r="AT1517" s="99" t="str">
        <f t="shared" si="358"/>
        <v>n/a</v>
      </c>
      <c r="AU1517" s="99" t="str">
        <f t="shared" si="359"/>
        <v>-</v>
      </c>
      <c r="AV1517" s="99" t="str">
        <f t="shared" si="360"/>
        <v>+</v>
      </c>
      <c r="AW1517" s="99" t="str">
        <f t="shared" si="361"/>
        <v>-</v>
      </c>
    </row>
    <row r="1518" spans="1:49" ht="15">
      <c r="A1518" s="56">
        <v>43625</v>
      </c>
      <c r="B1518" s="57" t="s">
        <v>516</v>
      </c>
      <c r="C1518" s="57" t="s">
        <v>3080</v>
      </c>
      <c r="D1518" s="57" t="s">
        <v>4006</v>
      </c>
      <c r="E1518" s="57" t="s">
        <v>1764</v>
      </c>
      <c r="F1518" s="57" t="s">
        <v>4007</v>
      </c>
      <c r="G1518" s="57">
        <v>0</v>
      </c>
      <c r="H1518" s="57">
        <v>1</v>
      </c>
      <c r="I1518" s="57">
        <v>2.87</v>
      </c>
      <c r="J1518" s="57">
        <v>3.2</v>
      </c>
      <c r="K1518" s="57">
        <v>2.4</v>
      </c>
      <c r="L1518" s="57">
        <v>0.47</v>
      </c>
      <c r="M1518" s="57">
        <v>22</v>
      </c>
      <c r="N1518" s="57">
        <v>18</v>
      </c>
      <c r="O1518" s="57">
        <v>0</v>
      </c>
      <c r="P1518" s="57">
        <v>10</v>
      </c>
      <c r="Q1518" s="57">
        <v>9</v>
      </c>
      <c r="R1518" s="57">
        <v>0</v>
      </c>
      <c r="S1518" s="57">
        <v>0</v>
      </c>
      <c r="T1518" s="57">
        <v>0</v>
      </c>
      <c r="U1518" s="57">
        <v>45.45</v>
      </c>
      <c r="V1518" s="57">
        <v>13.64</v>
      </c>
      <c r="W1518" s="57">
        <v>40.909999999999997</v>
      </c>
      <c r="X1518" s="57">
        <v>33.33</v>
      </c>
      <c r="Y1518" s="57">
        <v>44.44</v>
      </c>
      <c r="Z1518" s="57">
        <v>22.22</v>
      </c>
      <c r="AA1518" s="57">
        <v>50</v>
      </c>
      <c r="AB1518" s="57">
        <v>22.22</v>
      </c>
      <c r="AC1518" s="57">
        <v>10</v>
      </c>
      <c r="AD1518" s="57">
        <v>11</v>
      </c>
      <c r="AE1518" s="57">
        <v>60</v>
      </c>
      <c r="AF1518" s="57">
        <v>54.55</v>
      </c>
      <c r="AI1518" s="45">
        <f t="shared" si="347"/>
        <v>-4.3939999999999975</v>
      </c>
      <c r="AJ1518" s="46">
        <f t="shared" si="348"/>
        <v>4.3939999999999975</v>
      </c>
      <c r="AK1518" s="63" t="str">
        <f t="shared" si="349"/>
        <v>N</v>
      </c>
      <c r="AL1518" s="63" t="str">
        <f t="shared" si="350"/>
        <v>N</v>
      </c>
      <c r="AM1518" s="44" t="str">
        <f t="shared" si="351"/>
        <v>Loss</v>
      </c>
      <c r="AN1518" s="44" t="str">
        <f t="shared" si="352"/>
        <v>Loss</v>
      </c>
      <c r="AO1518" s="44" t="str">
        <f t="shared" si="353"/>
        <v>Win</v>
      </c>
      <c r="AP1518" s="44">
        <f t="shared" si="354"/>
        <v>-50</v>
      </c>
      <c r="AQ1518" s="44">
        <f t="shared" si="355"/>
        <v>-50</v>
      </c>
      <c r="AR1518" s="44">
        <f t="shared" si="356"/>
        <v>70</v>
      </c>
      <c r="AS1518" s="99" t="str">
        <f t="shared" si="357"/>
        <v>-</v>
      </c>
      <c r="AT1518" s="99" t="str">
        <f t="shared" si="358"/>
        <v>n/a</v>
      </c>
      <c r="AU1518" s="99" t="str">
        <f t="shared" si="359"/>
        <v>+</v>
      </c>
      <c r="AV1518" s="99" t="str">
        <f t="shared" si="360"/>
        <v>+</v>
      </c>
      <c r="AW1518" s="99" t="str">
        <f t="shared" si="361"/>
        <v>-</v>
      </c>
    </row>
    <row r="1519" spans="1:49" ht="15">
      <c r="A1519" s="56">
        <v>43625</v>
      </c>
      <c r="B1519" s="57" t="s">
        <v>516</v>
      </c>
      <c r="C1519" s="57" t="s">
        <v>3080</v>
      </c>
      <c r="D1519" s="57" t="s">
        <v>4008</v>
      </c>
      <c r="E1519" s="57" t="s">
        <v>2645</v>
      </c>
      <c r="F1519" s="57" t="s">
        <v>3082</v>
      </c>
      <c r="G1519" s="57">
        <v>1</v>
      </c>
      <c r="H1519" s="57">
        <v>1</v>
      </c>
      <c r="I1519" s="57">
        <v>5.43</v>
      </c>
      <c r="J1519" s="57">
        <v>4.2699999999999996</v>
      </c>
      <c r="K1519" s="57">
        <v>1.52</v>
      </c>
      <c r="L1519" s="57">
        <v>3.91</v>
      </c>
      <c r="M1519" s="57">
        <v>19</v>
      </c>
      <c r="N1519" s="57">
        <v>26</v>
      </c>
      <c r="O1519" s="57">
        <v>1</v>
      </c>
      <c r="P1519" s="57">
        <v>9</v>
      </c>
      <c r="Q1519" s="57">
        <v>13</v>
      </c>
      <c r="R1519" s="57">
        <v>0</v>
      </c>
      <c r="S1519" s="57">
        <v>0</v>
      </c>
      <c r="T1519" s="57">
        <v>100</v>
      </c>
      <c r="U1519" s="57">
        <v>31.58</v>
      </c>
      <c r="V1519" s="57">
        <v>26.32</v>
      </c>
      <c r="W1519" s="57">
        <v>42.11</v>
      </c>
      <c r="X1519" s="57">
        <v>50</v>
      </c>
      <c r="Y1519" s="57">
        <v>26.92</v>
      </c>
      <c r="Z1519" s="57">
        <v>23.08</v>
      </c>
      <c r="AA1519" s="57">
        <v>44.44</v>
      </c>
      <c r="AB1519" s="57">
        <v>30.77</v>
      </c>
      <c r="AC1519" s="57">
        <v>11</v>
      </c>
      <c r="AD1519" s="57">
        <v>16</v>
      </c>
      <c r="AE1519" s="57">
        <v>45.45</v>
      </c>
      <c r="AF1519" s="57">
        <v>68.75</v>
      </c>
      <c r="AI1519" s="45">
        <f t="shared" si="347"/>
        <v>-37.550000000000004</v>
      </c>
      <c r="AJ1519" s="46">
        <f t="shared" si="348"/>
        <v>37.550000000000004</v>
      </c>
      <c r="AK1519" s="63" t="str">
        <f t="shared" si="349"/>
        <v>N</v>
      </c>
      <c r="AL1519" s="63" t="str">
        <f t="shared" si="350"/>
        <v>N</v>
      </c>
      <c r="AM1519" s="44" t="str">
        <f t="shared" si="351"/>
        <v>Loss</v>
      </c>
      <c r="AN1519" s="44" t="str">
        <f t="shared" si="352"/>
        <v>Win</v>
      </c>
      <c r="AO1519" s="44" t="str">
        <f t="shared" si="353"/>
        <v>Loss</v>
      </c>
      <c r="AP1519" s="44">
        <f t="shared" si="354"/>
        <v>-50</v>
      </c>
      <c r="AQ1519" s="44">
        <f t="shared" si="355"/>
        <v>163.49999999999997</v>
      </c>
      <c r="AR1519" s="44">
        <f t="shared" si="356"/>
        <v>-50</v>
      </c>
      <c r="AS1519" s="99" t="str">
        <f t="shared" si="357"/>
        <v>-</v>
      </c>
      <c r="AT1519" s="99" t="str">
        <f t="shared" si="358"/>
        <v>-</v>
      </c>
      <c r="AU1519" s="99" t="str">
        <f t="shared" si="359"/>
        <v>-</v>
      </c>
      <c r="AV1519" s="99" t="str">
        <f t="shared" si="360"/>
        <v>+</v>
      </c>
      <c r="AW1519" s="99" t="str">
        <f t="shared" si="361"/>
        <v>-</v>
      </c>
    </row>
    <row r="1520" spans="1:49" ht="15">
      <c r="A1520" s="56">
        <v>43625</v>
      </c>
      <c r="B1520" s="57" t="s">
        <v>516</v>
      </c>
      <c r="C1520" s="57" t="s">
        <v>3080</v>
      </c>
      <c r="D1520" s="57" t="s">
        <v>4009</v>
      </c>
      <c r="E1520" s="57" t="s">
        <v>1663</v>
      </c>
      <c r="F1520" s="57" t="s">
        <v>4010</v>
      </c>
      <c r="G1520" s="57">
        <v>0</v>
      </c>
      <c r="H1520" s="57">
        <v>0</v>
      </c>
      <c r="I1520" s="57">
        <v>2.75</v>
      </c>
      <c r="J1520" s="57">
        <v>3.13</v>
      </c>
      <c r="K1520" s="57">
        <v>2.54</v>
      </c>
      <c r="L1520" s="57">
        <v>0.21</v>
      </c>
      <c r="M1520" s="57">
        <v>23</v>
      </c>
      <c r="N1520" s="57">
        <v>16</v>
      </c>
      <c r="O1520" s="57">
        <v>0</v>
      </c>
      <c r="P1520" s="57">
        <v>11</v>
      </c>
      <c r="Q1520" s="57">
        <v>8</v>
      </c>
      <c r="R1520" s="57">
        <v>0</v>
      </c>
      <c r="S1520" s="57">
        <v>0</v>
      </c>
      <c r="T1520" s="57">
        <v>0</v>
      </c>
      <c r="U1520" s="57">
        <v>34.78</v>
      </c>
      <c r="V1520" s="57">
        <v>21.74</v>
      </c>
      <c r="W1520" s="57">
        <v>43.48</v>
      </c>
      <c r="X1520" s="57">
        <v>18.75</v>
      </c>
      <c r="Y1520" s="57">
        <v>18.75</v>
      </c>
      <c r="Z1520" s="57">
        <v>62.5</v>
      </c>
      <c r="AA1520" s="57">
        <v>54.55</v>
      </c>
      <c r="AB1520" s="57">
        <v>0</v>
      </c>
      <c r="AC1520" s="57">
        <v>12</v>
      </c>
      <c r="AD1520" s="57">
        <v>9</v>
      </c>
      <c r="AE1520" s="57">
        <v>50</v>
      </c>
      <c r="AF1520" s="57">
        <v>33.33</v>
      </c>
      <c r="AI1520" s="45">
        <f t="shared" si="347"/>
        <v>7.3090000000000011</v>
      </c>
      <c r="AJ1520" s="46">
        <f t="shared" si="348"/>
        <v>-7.3090000000000011</v>
      </c>
      <c r="AK1520" s="63" t="str">
        <f t="shared" si="349"/>
        <v>N</v>
      </c>
      <c r="AL1520" s="63" t="str">
        <f t="shared" si="350"/>
        <v>N</v>
      </c>
      <c r="AM1520" s="44" t="str">
        <f t="shared" si="351"/>
        <v>Loss</v>
      </c>
      <c r="AN1520" s="44" t="str">
        <f t="shared" si="352"/>
        <v>Win</v>
      </c>
      <c r="AO1520" s="44" t="str">
        <f t="shared" si="353"/>
        <v>Loss</v>
      </c>
      <c r="AP1520" s="44">
        <f t="shared" si="354"/>
        <v>-50</v>
      </c>
      <c r="AQ1520" s="44">
        <f t="shared" si="355"/>
        <v>106.5</v>
      </c>
      <c r="AR1520" s="44">
        <f t="shared" si="356"/>
        <v>-50</v>
      </c>
      <c r="AS1520" s="99" t="str">
        <f t="shared" si="357"/>
        <v>-</v>
      </c>
      <c r="AT1520" s="99" t="str">
        <f t="shared" si="358"/>
        <v>n/a</v>
      </c>
      <c r="AU1520" s="99" t="str">
        <f t="shared" si="359"/>
        <v>+</v>
      </c>
      <c r="AV1520" s="99" t="str">
        <f t="shared" si="360"/>
        <v>+</v>
      </c>
      <c r="AW1520" s="99" t="str">
        <f t="shared" si="361"/>
        <v>+</v>
      </c>
    </row>
    <row r="1521" spans="1:49" ht="15">
      <c r="A1521" s="56">
        <v>43625</v>
      </c>
      <c r="B1521" s="57" t="s">
        <v>222</v>
      </c>
      <c r="C1521" s="57" t="s">
        <v>223</v>
      </c>
      <c r="D1521" s="57" t="s">
        <v>4011</v>
      </c>
      <c r="E1521" s="57" t="s">
        <v>3108</v>
      </c>
      <c r="F1521" s="57" t="s">
        <v>1714</v>
      </c>
      <c r="G1521" s="57">
        <v>2</v>
      </c>
      <c r="H1521" s="57">
        <v>3</v>
      </c>
      <c r="I1521" s="57">
        <v>2.2999999999999998</v>
      </c>
      <c r="J1521" s="57">
        <v>3.53</v>
      </c>
      <c r="K1521" s="57">
        <v>2.5499999999999998</v>
      </c>
      <c r="L1521" s="57">
        <v>-0.25</v>
      </c>
      <c r="M1521" s="57">
        <v>4</v>
      </c>
      <c r="N1521" s="57">
        <v>6</v>
      </c>
      <c r="O1521" s="57">
        <v>1</v>
      </c>
      <c r="P1521" s="57">
        <v>3</v>
      </c>
      <c r="Q1521" s="57">
        <v>2</v>
      </c>
      <c r="R1521" s="57">
        <v>0</v>
      </c>
      <c r="S1521" s="57">
        <v>0</v>
      </c>
      <c r="T1521" s="57">
        <v>100</v>
      </c>
      <c r="U1521" s="57">
        <v>0</v>
      </c>
      <c r="V1521" s="57">
        <v>50</v>
      </c>
      <c r="W1521" s="57">
        <v>50</v>
      </c>
      <c r="X1521" s="57">
        <v>50</v>
      </c>
      <c r="Y1521" s="57">
        <v>0</v>
      </c>
      <c r="Z1521" s="57">
        <v>50</v>
      </c>
      <c r="AA1521" s="57">
        <v>0</v>
      </c>
      <c r="AB1521" s="57">
        <v>0</v>
      </c>
      <c r="AC1521" s="57">
        <v>1</v>
      </c>
      <c r="AD1521" s="57">
        <v>3</v>
      </c>
      <c r="AE1521" s="57">
        <v>0</v>
      </c>
      <c r="AF1521" s="57">
        <v>33.33</v>
      </c>
      <c r="AI1521" s="45">
        <f t="shared" si="347"/>
        <v>-35</v>
      </c>
      <c r="AJ1521" s="46">
        <f t="shared" si="348"/>
        <v>35</v>
      </c>
      <c r="AK1521" s="63" t="str">
        <f t="shared" si="349"/>
        <v>N</v>
      </c>
      <c r="AL1521" s="63" t="str">
        <f t="shared" si="350"/>
        <v>N</v>
      </c>
      <c r="AM1521" s="44" t="str">
        <f t="shared" si="351"/>
        <v>Loss</v>
      </c>
      <c r="AN1521" s="44" t="str">
        <f t="shared" si="352"/>
        <v>Loss</v>
      </c>
      <c r="AO1521" s="44" t="str">
        <f t="shared" si="353"/>
        <v>Win</v>
      </c>
      <c r="AP1521" s="44">
        <f t="shared" si="354"/>
        <v>-50</v>
      </c>
      <c r="AQ1521" s="44">
        <f t="shared" si="355"/>
        <v>-50</v>
      </c>
      <c r="AR1521" s="44">
        <f t="shared" si="356"/>
        <v>77.499999999999986</v>
      </c>
      <c r="AS1521" s="99" t="str">
        <f t="shared" si="357"/>
        <v>+</v>
      </c>
      <c r="AT1521" s="99" t="str">
        <f t="shared" si="358"/>
        <v>-</v>
      </c>
      <c r="AU1521" s="99" t="str">
        <f t="shared" si="359"/>
        <v>-</v>
      </c>
      <c r="AV1521" s="99" t="str">
        <f t="shared" si="360"/>
        <v>-</v>
      </c>
      <c r="AW1521" s="99" t="str">
        <f t="shared" si="361"/>
        <v>-</v>
      </c>
    </row>
    <row r="1522" spans="1:49" ht="15">
      <c r="A1522" s="56">
        <v>43625</v>
      </c>
      <c r="B1522" s="57" t="s">
        <v>480</v>
      </c>
      <c r="C1522" s="57" t="s">
        <v>1571</v>
      </c>
      <c r="D1522" s="57" t="s">
        <v>4012</v>
      </c>
      <c r="E1522" s="57" t="s">
        <v>2659</v>
      </c>
      <c r="F1522" s="57" t="s">
        <v>1729</v>
      </c>
      <c r="G1522" s="57">
        <v>1</v>
      </c>
      <c r="H1522" s="57">
        <v>0</v>
      </c>
      <c r="I1522" s="57">
        <v>2.0299999999999998</v>
      </c>
      <c r="J1522" s="57">
        <v>3.5</v>
      </c>
      <c r="K1522" s="57">
        <v>3.04</v>
      </c>
      <c r="L1522" s="57">
        <v>-1.01</v>
      </c>
      <c r="M1522" s="57">
        <v>11</v>
      </c>
      <c r="N1522" s="57">
        <v>30</v>
      </c>
      <c r="O1522" s="57">
        <v>0</v>
      </c>
      <c r="P1522" s="57">
        <v>4</v>
      </c>
      <c r="Q1522" s="57">
        <v>15</v>
      </c>
      <c r="R1522" s="57">
        <v>0</v>
      </c>
      <c r="S1522" s="57">
        <v>0</v>
      </c>
      <c r="T1522" s="57">
        <v>0</v>
      </c>
      <c r="U1522" s="57">
        <v>36.36</v>
      </c>
      <c r="V1522" s="57">
        <v>9.09</v>
      </c>
      <c r="W1522" s="57">
        <v>54.55</v>
      </c>
      <c r="X1522" s="57">
        <v>23.33</v>
      </c>
      <c r="Y1522" s="57">
        <v>23.33</v>
      </c>
      <c r="Z1522" s="57">
        <v>53.33</v>
      </c>
      <c r="AA1522" s="57">
        <v>75</v>
      </c>
      <c r="AB1522" s="57">
        <v>0</v>
      </c>
      <c r="AC1522" s="57">
        <v>2</v>
      </c>
      <c r="AD1522" s="57">
        <v>12</v>
      </c>
      <c r="AE1522" s="57">
        <v>50</v>
      </c>
      <c r="AF1522" s="57">
        <v>41.67</v>
      </c>
      <c r="AI1522" s="45">
        <f t="shared" si="347"/>
        <v>0.93800000000000239</v>
      </c>
      <c r="AJ1522" s="46">
        <f t="shared" si="348"/>
        <v>-0.93800000000000239</v>
      </c>
      <c r="AK1522" s="63" t="str">
        <f t="shared" si="349"/>
        <v>N</v>
      </c>
      <c r="AL1522" s="63" t="str">
        <f t="shared" si="350"/>
        <v>N</v>
      </c>
      <c r="AM1522" s="44" t="str">
        <f t="shared" si="351"/>
        <v>Win</v>
      </c>
      <c r="AN1522" s="44" t="str">
        <f t="shared" si="352"/>
        <v>Loss</v>
      </c>
      <c r="AO1522" s="44" t="str">
        <f t="shared" si="353"/>
        <v>Loss</v>
      </c>
      <c r="AP1522" s="44">
        <f t="shared" si="354"/>
        <v>51.499999999999986</v>
      </c>
      <c r="AQ1522" s="44">
        <f t="shared" si="355"/>
        <v>-50</v>
      </c>
      <c r="AR1522" s="44">
        <f t="shared" si="356"/>
        <v>-50</v>
      </c>
      <c r="AS1522" s="99" t="str">
        <f t="shared" si="357"/>
        <v>+</v>
      </c>
      <c r="AT1522" s="99" t="str">
        <f t="shared" si="358"/>
        <v>n/a</v>
      </c>
      <c r="AU1522" s="99" t="str">
        <f t="shared" si="359"/>
        <v>+</v>
      </c>
      <c r="AV1522" s="99" t="str">
        <f t="shared" si="360"/>
        <v>+</v>
      </c>
      <c r="AW1522" s="99" t="str">
        <f t="shared" si="361"/>
        <v>+</v>
      </c>
    </row>
    <row r="1523" spans="1:49" ht="15">
      <c r="A1523" s="56">
        <v>43625</v>
      </c>
      <c r="B1523" s="57" t="s">
        <v>480</v>
      </c>
      <c r="C1523" s="57" t="s">
        <v>1571</v>
      </c>
      <c r="D1523" s="57" t="s">
        <v>4013</v>
      </c>
      <c r="E1523" s="57" t="s">
        <v>1733</v>
      </c>
      <c r="F1523" s="57" t="s">
        <v>1573</v>
      </c>
      <c r="G1523" s="57">
        <v>2</v>
      </c>
      <c r="H1523" s="57">
        <v>1</v>
      </c>
      <c r="I1523" s="57">
        <v>1.92</v>
      </c>
      <c r="J1523" s="57">
        <v>3.49</v>
      </c>
      <c r="K1523" s="57">
        <v>3.35</v>
      </c>
      <c r="L1523" s="57">
        <v>-1.43</v>
      </c>
      <c r="M1523" s="57">
        <v>30</v>
      </c>
      <c r="N1523" s="57">
        <v>33</v>
      </c>
      <c r="O1523" s="57">
        <v>2</v>
      </c>
      <c r="P1523" s="57">
        <v>15</v>
      </c>
      <c r="Q1523" s="57">
        <v>16</v>
      </c>
      <c r="R1523" s="57">
        <v>50</v>
      </c>
      <c r="S1523" s="57">
        <v>0</v>
      </c>
      <c r="T1523" s="57">
        <v>50</v>
      </c>
      <c r="U1523" s="57">
        <v>40</v>
      </c>
      <c r="V1523" s="57">
        <v>16.670000000000002</v>
      </c>
      <c r="W1523" s="57">
        <v>43.33</v>
      </c>
      <c r="X1523" s="57">
        <v>42.42</v>
      </c>
      <c r="Y1523" s="57">
        <v>21.21</v>
      </c>
      <c r="Z1523" s="57">
        <v>36.36</v>
      </c>
      <c r="AA1523" s="57">
        <v>60</v>
      </c>
      <c r="AB1523" s="57">
        <v>6.25</v>
      </c>
      <c r="AC1523" s="57">
        <v>12</v>
      </c>
      <c r="AD1523" s="57">
        <v>19</v>
      </c>
      <c r="AE1523" s="57">
        <v>66.67</v>
      </c>
      <c r="AF1523" s="57">
        <v>68.42</v>
      </c>
      <c r="AI1523" s="45">
        <f t="shared" si="347"/>
        <v>-2.3320000000000007</v>
      </c>
      <c r="AJ1523" s="46">
        <f t="shared" si="348"/>
        <v>2.3320000000000007</v>
      </c>
      <c r="AK1523" s="63" t="str">
        <f t="shared" si="349"/>
        <v>N</v>
      </c>
      <c r="AL1523" s="63" t="str">
        <f t="shared" si="350"/>
        <v>N</v>
      </c>
      <c r="AM1523" s="44" t="str">
        <f t="shared" si="351"/>
        <v>Win</v>
      </c>
      <c r="AN1523" s="44" t="str">
        <f t="shared" si="352"/>
        <v>Loss</v>
      </c>
      <c r="AO1523" s="44" t="str">
        <f t="shared" si="353"/>
        <v>Loss</v>
      </c>
      <c r="AP1523" s="44">
        <f t="shared" si="354"/>
        <v>46</v>
      </c>
      <c r="AQ1523" s="44">
        <f t="shared" si="355"/>
        <v>-50</v>
      </c>
      <c r="AR1523" s="44">
        <f t="shared" si="356"/>
        <v>-50</v>
      </c>
      <c r="AS1523" s="99" t="str">
        <f t="shared" si="357"/>
        <v>+</v>
      </c>
      <c r="AT1523" s="99" t="str">
        <f t="shared" si="358"/>
        <v>-</v>
      </c>
      <c r="AU1523" s="99" t="str">
        <f t="shared" si="359"/>
        <v>-</v>
      </c>
      <c r="AV1523" s="99" t="str">
        <f t="shared" si="360"/>
        <v>+</v>
      </c>
      <c r="AW1523" s="99" t="str">
        <f t="shared" si="361"/>
        <v>-</v>
      </c>
    </row>
    <row r="1524" spans="1:49" ht="15">
      <c r="A1524" s="56">
        <v>43625</v>
      </c>
      <c r="B1524" s="57" t="s">
        <v>480</v>
      </c>
      <c r="C1524" s="57" t="s">
        <v>1571</v>
      </c>
      <c r="D1524" s="57" t="s">
        <v>4014</v>
      </c>
      <c r="E1524" s="57" t="s">
        <v>1736</v>
      </c>
      <c r="F1524" s="57" t="s">
        <v>1732</v>
      </c>
      <c r="G1524" s="57">
        <v>2</v>
      </c>
      <c r="H1524" s="57">
        <v>1</v>
      </c>
      <c r="I1524" s="57">
        <v>1.52</v>
      </c>
      <c r="J1524" s="57">
        <v>3.92</v>
      </c>
      <c r="K1524" s="57">
        <v>5.14</v>
      </c>
      <c r="L1524" s="57">
        <v>-3.62</v>
      </c>
      <c r="M1524" s="57">
        <v>3</v>
      </c>
      <c r="N1524" s="57">
        <v>34</v>
      </c>
      <c r="O1524" s="57">
        <v>0</v>
      </c>
      <c r="P1524" s="57">
        <v>1</v>
      </c>
      <c r="Q1524" s="57">
        <v>15</v>
      </c>
      <c r="R1524" s="57">
        <v>0</v>
      </c>
      <c r="S1524" s="57">
        <v>0</v>
      </c>
      <c r="T1524" s="57">
        <v>0</v>
      </c>
      <c r="U1524" s="57">
        <v>0</v>
      </c>
      <c r="V1524" s="57">
        <v>33.33</v>
      </c>
      <c r="W1524" s="57">
        <v>66.67</v>
      </c>
      <c r="X1524" s="57">
        <v>20.59</v>
      </c>
      <c r="Y1524" s="57">
        <v>20.59</v>
      </c>
      <c r="Z1524" s="57">
        <v>58.82</v>
      </c>
      <c r="AA1524" s="57">
        <v>0</v>
      </c>
      <c r="AB1524" s="57">
        <v>6.67</v>
      </c>
      <c r="AC1524" s="57">
        <v>1</v>
      </c>
      <c r="AD1524" s="57">
        <v>14</v>
      </c>
      <c r="AE1524" s="57">
        <v>0</v>
      </c>
      <c r="AF1524" s="57">
        <v>42.86</v>
      </c>
      <c r="AI1524" s="45">
        <f t="shared" si="347"/>
        <v>-4.4139999999999997</v>
      </c>
      <c r="AJ1524" s="46">
        <f t="shared" si="348"/>
        <v>4.4139999999999997</v>
      </c>
      <c r="AK1524" s="63" t="str">
        <f t="shared" si="349"/>
        <v>N</v>
      </c>
      <c r="AL1524" s="63" t="str">
        <f t="shared" si="350"/>
        <v>N</v>
      </c>
      <c r="AM1524" s="44" t="str">
        <f t="shared" si="351"/>
        <v>Win</v>
      </c>
      <c r="AN1524" s="44" t="str">
        <f t="shared" si="352"/>
        <v>Loss</v>
      </c>
      <c r="AO1524" s="44" t="str">
        <f t="shared" si="353"/>
        <v>Loss</v>
      </c>
      <c r="AP1524" s="44">
        <f t="shared" si="354"/>
        <v>26</v>
      </c>
      <c r="AQ1524" s="44">
        <f t="shared" si="355"/>
        <v>-50</v>
      </c>
      <c r="AR1524" s="44">
        <f t="shared" si="356"/>
        <v>-50</v>
      </c>
      <c r="AS1524" s="99" t="str">
        <f t="shared" si="357"/>
        <v>+</v>
      </c>
      <c r="AT1524" s="99" t="str">
        <f t="shared" si="358"/>
        <v>n/a</v>
      </c>
      <c r="AU1524" s="99" t="str">
        <f t="shared" si="359"/>
        <v>-</v>
      </c>
      <c r="AV1524" s="99" t="str">
        <f t="shared" si="360"/>
        <v>-</v>
      </c>
      <c r="AW1524" s="99" t="str">
        <f t="shared" si="361"/>
        <v>-</v>
      </c>
    </row>
    <row r="1525" spans="1:49" ht="15">
      <c r="A1525" s="56">
        <v>43625</v>
      </c>
      <c r="B1525" s="57" t="s">
        <v>256</v>
      </c>
      <c r="C1525" s="57" t="s">
        <v>257</v>
      </c>
      <c r="D1525" s="57" t="s">
        <v>4015</v>
      </c>
      <c r="E1525" s="57" t="s">
        <v>2844</v>
      </c>
      <c r="F1525" s="57" t="s">
        <v>2661</v>
      </c>
      <c r="G1525" s="57">
        <v>0</v>
      </c>
      <c r="H1525" s="57">
        <v>0</v>
      </c>
      <c r="I1525" s="57">
        <v>2.54</v>
      </c>
      <c r="J1525" s="57">
        <v>2.9</v>
      </c>
      <c r="K1525" s="57">
        <v>2.87</v>
      </c>
      <c r="L1525" s="57">
        <v>-0.33</v>
      </c>
      <c r="M1525" s="57">
        <v>31</v>
      </c>
      <c r="N1525" s="57">
        <v>20</v>
      </c>
      <c r="O1525" s="57">
        <v>1</v>
      </c>
      <c r="P1525" s="57">
        <v>16</v>
      </c>
      <c r="Q1525" s="57">
        <v>9</v>
      </c>
      <c r="R1525" s="57">
        <v>0</v>
      </c>
      <c r="S1525" s="57">
        <v>100</v>
      </c>
      <c r="T1525" s="57">
        <v>0</v>
      </c>
      <c r="U1525" s="57">
        <v>48.39</v>
      </c>
      <c r="V1525" s="57">
        <v>38.71</v>
      </c>
      <c r="W1525" s="57">
        <v>12.9</v>
      </c>
      <c r="X1525" s="57">
        <v>50</v>
      </c>
      <c r="Y1525" s="57">
        <v>20</v>
      </c>
      <c r="Z1525" s="57">
        <v>30</v>
      </c>
      <c r="AA1525" s="57">
        <v>56.25</v>
      </c>
      <c r="AB1525" s="57">
        <v>11.11</v>
      </c>
      <c r="AC1525" s="57">
        <v>19</v>
      </c>
      <c r="AD1525" s="57">
        <v>17</v>
      </c>
      <c r="AE1525" s="57">
        <v>57.89</v>
      </c>
      <c r="AF1525" s="57">
        <v>58.82</v>
      </c>
      <c r="AI1525" s="45">
        <f t="shared" si="347"/>
        <v>14.969000000000001</v>
      </c>
      <c r="AJ1525" s="46">
        <f t="shared" si="348"/>
        <v>5.0309999999999988</v>
      </c>
      <c r="AK1525" s="63" t="str">
        <f t="shared" si="349"/>
        <v>N</v>
      </c>
      <c r="AL1525" s="63" t="str">
        <f t="shared" si="350"/>
        <v>N</v>
      </c>
      <c r="AM1525" s="44" t="str">
        <f t="shared" si="351"/>
        <v>Loss</v>
      </c>
      <c r="AN1525" s="44" t="str">
        <f t="shared" si="352"/>
        <v>Win</v>
      </c>
      <c r="AO1525" s="44" t="str">
        <f t="shared" si="353"/>
        <v>Loss</v>
      </c>
      <c r="AP1525" s="44">
        <f t="shared" si="354"/>
        <v>-50</v>
      </c>
      <c r="AQ1525" s="44">
        <f t="shared" si="355"/>
        <v>95</v>
      </c>
      <c r="AR1525" s="44">
        <f t="shared" si="356"/>
        <v>-50</v>
      </c>
      <c r="AS1525" s="99" t="str">
        <f t="shared" si="357"/>
        <v>+</v>
      </c>
      <c r="AT1525" s="99" t="str">
        <f t="shared" si="358"/>
        <v>-</v>
      </c>
      <c r="AU1525" s="99" t="str">
        <f t="shared" si="359"/>
        <v>-</v>
      </c>
      <c r="AV1525" s="99" t="str">
        <f t="shared" si="360"/>
        <v>+</v>
      </c>
      <c r="AW1525" s="99" t="str">
        <f t="shared" si="361"/>
        <v>+</v>
      </c>
    </row>
    <row r="1526" spans="1:49" ht="15">
      <c r="A1526" s="56">
        <v>43626</v>
      </c>
      <c r="B1526" s="57" t="s">
        <v>115</v>
      </c>
      <c r="C1526" s="57" t="s">
        <v>116</v>
      </c>
      <c r="D1526" s="57" t="s">
        <v>117</v>
      </c>
      <c r="E1526" s="57" t="s">
        <v>118</v>
      </c>
      <c r="F1526" s="57" t="s">
        <v>119</v>
      </c>
      <c r="G1526" s="57">
        <v>3</v>
      </c>
      <c r="H1526" s="57">
        <v>1</v>
      </c>
      <c r="I1526" s="57">
        <v>1.56</v>
      </c>
      <c r="J1526" s="57">
        <v>3.63</v>
      </c>
      <c r="K1526" s="57">
        <v>5.73</v>
      </c>
      <c r="L1526" s="57">
        <v>-4.17</v>
      </c>
      <c r="M1526" s="57">
        <v>52</v>
      </c>
      <c r="N1526" s="57">
        <v>45</v>
      </c>
      <c r="O1526" s="57">
        <v>3</v>
      </c>
      <c r="P1526" s="57">
        <v>26</v>
      </c>
      <c r="Q1526" s="57">
        <v>20</v>
      </c>
      <c r="R1526" s="57">
        <v>66.67</v>
      </c>
      <c r="S1526" s="57">
        <v>33.33</v>
      </c>
      <c r="T1526" s="57">
        <v>0</v>
      </c>
      <c r="U1526" s="57">
        <v>44.23</v>
      </c>
      <c r="V1526" s="57">
        <v>28.85</v>
      </c>
      <c r="W1526" s="57">
        <v>26.92</v>
      </c>
      <c r="X1526" s="57">
        <v>37.78</v>
      </c>
      <c r="Y1526" s="57">
        <v>33.33</v>
      </c>
      <c r="Z1526" s="57">
        <v>28.89</v>
      </c>
      <c r="AA1526" s="57">
        <v>65.38</v>
      </c>
      <c r="AB1526" s="57">
        <v>45</v>
      </c>
      <c r="AC1526" s="57">
        <v>29</v>
      </c>
      <c r="AD1526" s="57">
        <v>28</v>
      </c>
      <c r="AE1526" s="57">
        <v>58.62</v>
      </c>
      <c r="AF1526" s="57">
        <v>35.71</v>
      </c>
      <c r="AI1526" s="45">
        <f t="shared" si="347"/>
        <v>24.57</v>
      </c>
      <c r="AJ1526" s="46">
        <f t="shared" si="348"/>
        <v>-17.904</v>
      </c>
      <c r="AK1526" s="63" t="str">
        <f t="shared" si="349"/>
        <v>N</v>
      </c>
      <c r="AL1526" s="63" t="str">
        <f t="shared" si="350"/>
        <v>N</v>
      </c>
      <c r="AM1526" s="44" t="str">
        <f t="shared" si="351"/>
        <v>Win</v>
      </c>
      <c r="AN1526" s="44" t="str">
        <f t="shared" si="352"/>
        <v>Loss</v>
      </c>
      <c r="AO1526" s="44" t="str">
        <f t="shared" si="353"/>
        <v>Loss</v>
      </c>
      <c r="AP1526" s="44">
        <f t="shared" si="354"/>
        <v>28</v>
      </c>
      <c r="AQ1526" s="44">
        <f t="shared" si="355"/>
        <v>-50</v>
      </c>
      <c r="AR1526" s="44">
        <f t="shared" si="356"/>
        <v>-50</v>
      </c>
      <c r="AS1526" s="99" t="str">
        <f t="shared" si="357"/>
        <v>+</v>
      </c>
      <c r="AT1526" s="99" t="str">
        <f t="shared" si="358"/>
        <v>+</v>
      </c>
      <c r="AU1526" s="99" t="str">
        <f t="shared" si="359"/>
        <v>+</v>
      </c>
      <c r="AV1526" s="99" t="str">
        <f t="shared" si="360"/>
        <v>+</v>
      </c>
      <c r="AW1526" s="99" t="str">
        <f t="shared" si="361"/>
        <v>+</v>
      </c>
    </row>
    <row r="1527" spans="1:49" ht="15">
      <c r="A1527" s="56">
        <v>43626</v>
      </c>
      <c r="B1527" s="57" t="s">
        <v>115</v>
      </c>
      <c r="C1527" s="57" t="s">
        <v>116</v>
      </c>
      <c r="D1527" s="57" t="s">
        <v>120</v>
      </c>
      <c r="E1527" s="57" t="s">
        <v>121</v>
      </c>
      <c r="F1527" s="57" t="s">
        <v>122</v>
      </c>
      <c r="G1527" s="57">
        <v>3</v>
      </c>
      <c r="H1527" s="57">
        <v>1</v>
      </c>
      <c r="I1527" s="57">
        <v>1.53</v>
      </c>
      <c r="J1527" s="57">
        <v>3.66</v>
      </c>
      <c r="K1527" s="57">
        <v>6.27</v>
      </c>
      <c r="L1527" s="57">
        <v>-4.74</v>
      </c>
      <c r="M1527" s="57">
        <v>56</v>
      </c>
      <c r="N1527" s="57">
        <v>37</v>
      </c>
      <c r="O1527" s="57">
        <v>2</v>
      </c>
      <c r="P1527" s="57">
        <v>28</v>
      </c>
      <c r="Q1527" s="57">
        <v>19</v>
      </c>
      <c r="R1527" s="57">
        <v>0</v>
      </c>
      <c r="S1527" s="57">
        <v>100</v>
      </c>
      <c r="T1527" s="57">
        <v>0</v>
      </c>
      <c r="U1527" s="57">
        <v>53.57</v>
      </c>
      <c r="V1527" s="57">
        <v>26.79</v>
      </c>
      <c r="W1527" s="57">
        <v>19.64</v>
      </c>
      <c r="X1527" s="57">
        <v>32.43</v>
      </c>
      <c r="Y1527" s="57">
        <v>43.24</v>
      </c>
      <c r="Z1527" s="57">
        <v>24.32</v>
      </c>
      <c r="AA1527" s="57">
        <v>67.86</v>
      </c>
      <c r="AB1527" s="57">
        <v>21.05</v>
      </c>
      <c r="AC1527" s="57">
        <v>38</v>
      </c>
      <c r="AD1527" s="57">
        <v>18</v>
      </c>
      <c r="AE1527" s="57">
        <v>65.790000000000006</v>
      </c>
      <c r="AF1527" s="57">
        <v>44.44</v>
      </c>
      <c r="AI1527" s="45">
        <f t="shared" si="347"/>
        <v>13.518999999999998</v>
      </c>
      <c r="AJ1527" s="46">
        <f t="shared" si="348"/>
        <v>6.4810000000000016</v>
      </c>
      <c r="AK1527" s="63" t="str">
        <f t="shared" si="349"/>
        <v>N</v>
      </c>
      <c r="AL1527" s="63" t="str">
        <f t="shared" si="350"/>
        <v>N</v>
      </c>
      <c r="AM1527" s="44" t="str">
        <f t="shared" si="351"/>
        <v>Win</v>
      </c>
      <c r="AN1527" s="44" t="str">
        <f t="shared" si="352"/>
        <v>Loss</v>
      </c>
      <c r="AO1527" s="44" t="str">
        <f t="shared" si="353"/>
        <v>Loss</v>
      </c>
      <c r="AP1527" s="44">
        <f t="shared" si="354"/>
        <v>26.5</v>
      </c>
      <c r="AQ1527" s="44">
        <f t="shared" si="355"/>
        <v>-50</v>
      </c>
      <c r="AR1527" s="44">
        <f t="shared" si="356"/>
        <v>-50</v>
      </c>
      <c r="AS1527" s="99" t="str">
        <f t="shared" si="357"/>
        <v>+</v>
      </c>
      <c r="AT1527" s="99" t="str">
        <f t="shared" si="358"/>
        <v>-</v>
      </c>
      <c r="AU1527" s="99" t="str">
        <f t="shared" si="359"/>
        <v>+</v>
      </c>
      <c r="AV1527" s="99" t="str">
        <f t="shared" si="360"/>
        <v>+</v>
      </c>
      <c r="AW1527" s="99" t="str">
        <f t="shared" si="361"/>
        <v>+</v>
      </c>
    </row>
    <row r="1528" spans="1:49" ht="15">
      <c r="A1528" s="56">
        <v>43626</v>
      </c>
      <c r="B1528" s="57" t="s">
        <v>115</v>
      </c>
      <c r="C1528" s="57" t="s">
        <v>116</v>
      </c>
      <c r="D1528" s="57" t="s">
        <v>123</v>
      </c>
      <c r="E1528" s="57" t="s">
        <v>124</v>
      </c>
      <c r="F1528" s="57" t="s">
        <v>125</v>
      </c>
      <c r="G1528" s="57">
        <v>0</v>
      </c>
      <c r="H1528" s="57">
        <v>0</v>
      </c>
      <c r="I1528" s="57">
        <v>1.89</v>
      </c>
      <c r="J1528" s="57">
        <v>3.1</v>
      </c>
      <c r="K1528" s="57">
        <v>4.2300000000000004</v>
      </c>
      <c r="L1528" s="57">
        <v>-2.34</v>
      </c>
      <c r="M1528" s="57">
        <v>26</v>
      </c>
      <c r="N1528" s="57">
        <v>45</v>
      </c>
      <c r="O1528" s="57">
        <v>2</v>
      </c>
      <c r="P1528" s="57">
        <v>12</v>
      </c>
      <c r="Q1528" s="57">
        <v>21</v>
      </c>
      <c r="R1528" s="57">
        <v>50</v>
      </c>
      <c r="S1528" s="57">
        <v>50</v>
      </c>
      <c r="T1528" s="57">
        <v>0</v>
      </c>
      <c r="U1528" s="57">
        <v>34.619999999999997</v>
      </c>
      <c r="V1528" s="57">
        <v>23.08</v>
      </c>
      <c r="W1528" s="57">
        <v>42.31</v>
      </c>
      <c r="X1528" s="57">
        <v>37.78</v>
      </c>
      <c r="Y1528" s="57">
        <v>24.44</v>
      </c>
      <c r="Z1528" s="57">
        <v>37.78</v>
      </c>
      <c r="AA1528" s="57">
        <v>50</v>
      </c>
      <c r="AB1528" s="57">
        <v>14.29</v>
      </c>
      <c r="AC1528" s="57">
        <v>9</v>
      </c>
      <c r="AD1528" s="57">
        <v>28</v>
      </c>
      <c r="AE1528" s="57">
        <v>55.56</v>
      </c>
      <c r="AF1528" s="57">
        <v>50</v>
      </c>
      <c r="AI1528" s="45">
        <f t="shared" si="347"/>
        <v>18.325999999999993</v>
      </c>
      <c r="AJ1528" s="46">
        <f t="shared" si="348"/>
        <v>-8.325999999999997</v>
      </c>
      <c r="AK1528" s="63" t="str">
        <f t="shared" si="349"/>
        <v>N</v>
      </c>
      <c r="AL1528" s="63" t="str">
        <f t="shared" si="350"/>
        <v>N</v>
      </c>
      <c r="AM1528" s="44" t="str">
        <f t="shared" si="351"/>
        <v>Loss</v>
      </c>
      <c r="AN1528" s="44" t="str">
        <f t="shared" si="352"/>
        <v>Win</v>
      </c>
      <c r="AO1528" s="44" t="str">
        <f t="shared" si="353"/>
        <v>Loss</v>
      </c>
      <c r="AP1528" s="44">
        <f t="shared" si="354"/>
        <v>-50</v>
      </c>
      <c r="AQ1528" s="44">
        <f t="shared" si="355"/>
        <v>105</v>
      </c>
      <c r="AR1528" s="44">
        <f t="shared" si="356"/>
        <v>-50</v>
      </c>
      <c r="AS1528" s="99" t="str">
        <f t="shared" si="357"/>
        <v>+</v>
      </c>
      <c r="AT1528" s="99" t="str">
        <f t="shared" si="358"/>
        <v>+</v>
      </c>
      <c r="AU1528" s="99" t="str">
        <f t="shared" si="359"/>
        <v>-</v>
      </c>
      <c r="AV1528" s="99" t="str">
        <f t="shared" si="360"/>
        <v>+</v>
      </c>
      <c r="AW1528" s="99" t="str">
        <f t="shared" si="361"/>
        <v>+</v>
      </c>
    </row>
    <row r="1529" spans="1:49" ht="15">
      <c r="A1529" s="56">
        <v>43626</v>
      </c>
      <c r="B1529" s="57" t="s">
        <v>115</v>
      </c>
      <c r="C1529" s="57" t="s">
        <v>126</v>
      </c>
      <c r="D1529" s="57" t="s">
        <v>127</v>
      </c>
      <c r="E1529" s="57" t="s">
        <v>128</v>
      </c>
      <c r="F1529" s="57" t="s">
        <v>129</v>
      </c>
      <c r="G1529" s="57">
        <v>3</v>
      </c>
      <c r="H1529" s="57">
        <v>1</v>
      </c>
      <c r="I1529" s="57">
        <v>11.96</v>
      </c>
      <c r="J1529" s="57">
        <v>6.07</v>
      </c>
      <c r="K1529" s="57">
        <v>1.18</v>
      </c>
      <c r="L1529" s="57">
        <v>10.78</v>
      </c>
      <c r="M1529" s="57">
        <v>17</v>
      </c>
      <c r="N1529" s="57">
        <v>5</v>
      </c>
      <c r="O1529" s="57">
        <v>1</v>
      </c>
      <c r="P1529" s="57">
        <v>10</v>
      </c>
      <c r="Q1529" s="57">
        <v>3</v>
      </c>
      <c r="R1529" s="57">
        <v>0</v>
      </c>
      <c r="S1529" s="57">
        <v>0</v>
      </c>
      <c r="T1529" s="57">
        <v>100</v>
      </c>
      <c r="U1529" s="57">
        <v>17.649999999999999</v>
      </c>
      <c r="V1529" s="57">
        <v>35.29</v>
      </c>
      <c r="W1529" s="57">
        <v>47.06</v>
      </c>
      <c r="X1529" s="57">
        <v>20</v>
      </c>
      <c r="Y1529" s="57">
        <v>60</v>
      </c>
      <c r="Z1529" s="57">
        <v>20</v>
      </c>
      <c r="AA1529" s="57">
        <v>20</v>
      </c>
      <c r="AB1529" s="57">
        <v>0</v>
      </c>
      <c r="AC1529" s="57">
        <v>6</v>
      </c>
      <c r="AD1529" s="57">
        <v>1</v>
      </c>
      <c r="AE1529" s="57">
        <v>33.33</v>
      </c>
      <c r="AF1529" s="57">
        <v>100</v>
      </c>
      <c r="AI1529" s="45">
        <f t="shared" si="347"/>
        <v>-38.353000000000002</v>
      </c>
      <c r="AJ1529" s="46">
        <f t="shared" si="348"/>
        <v>38.353000000000002</v>
      </c>
      <c r="AK1529" s="63" t="str">
        <f t="shared" si="349"/>
        <v>N</v>
      </c>
      <c r="AL1529" s="63" t="str">
        <f t="shared" si="350"/>
        <v>Y</v>
      </c>
      <c r="AM1529" s="44" t="str">
        <f t="shared" si="351"/>
        <v>Win</v>
      </c>
      <c r="AN1529" s="44" t="str">
        <f t="shared" si="352"/>
        <v>Loss</v>
      </c>
      <c r="AO1529" s="44" t="str">
        <f t="shared" si="353"/>
        <v>Loss</v>
      </c>
      <c r="AP1529" s="44">
        <f t="shared" si="354"/>
        <v>548</v>
      </c>
      <c r="AQ1529" s="44">
        <f t="shared" si="355"/>
        <v>-50</v>
      </c>
      <c r="AR1529" s="44">
        <f t="shared" si="356"/>
        <v>-50</v>
      </c>
      <c r="AS1529" s="99" t="str">
        <f t="shared" si="357"/>
        <v>-</v>
      </c>
      <c r="AT1529" s="99" t="str">
        <f t="shared" si="358"/>
        <v>-</v>
      </c>
      <c r="AU1529" s="99" t="str">
        <f t="shared" si="359"/>
        <v>-</v>
      </c>
      <c r="AV1529" s="99" t="str">
        <f t="shared" si="360"/>
        <v>+</v>
      </c>
      <c r="AW1529" s="99" t="str">
        <f t="shared" si="361"/>
        <v>-</v>
      </c>
    </row>
    <row r="1530" spans="1:49" ht="15">
      <c r="A1530" s="56">
        <v>43626</v>
      </c>
      <c r="B1530" s="57" t="s">
        <v>115</v>
      </c>
      <c r="C1530" s="57" t="s">
        <v>126</v>
      </c>
      <c r="D1530" s="57" t="s">
        <v>130</v>
      </c>
      <c r="E1530" s="57" t="s">
        <v>131</v>
      </c>
      <c r="F1530" s="57" t="s">
        <v>132</v>
      </c>
      <c r="G1530" s="57">
        <v>2</v>
      </c>
      <c r="H1530" s="57">
        <v>0</v>
      </c>
      <c r="I1530" s="57">
        <v>1.18</v>
      </c>
      <c r="J1530" s="57">
        <v>6.63</v>
      </c>
      <c r="K1530" s="57">
        <v>9.56</v>
      </c>
      <c r="L1530" s="57">
        <v>-8.3800000000000008</v>
      </c>
      <c r="M1530" s="57">
        <v>21</v>
      </c>
      <c r="N1530" s="57">
        <v>15</v>
      </c>
      <c r="O1530" s="57">
        <v>3</v>
      </c>
      <c r="P1530" s="57">
        <v>11</v>
      </c>
      <c r="Q1530" s="57">
        <v>7</v>
      </c>
      <c r="R1530" s="57">
        <v>66.67</v>
      </c>
      <c r="S1530" s="57">
        <v>33.33</v>
      </c>
      <c r="T1530" s="57">
        <v>0</v>
      </c>
      <c r="U1530" s="57">
        <v>42.86</v>
      </c>
      <c r="V1530" s="57">
        <v>38.1</v>
      </c>
      <c r="W1530" s="57">
        <v>19.05</v>
      </c>
      <c r="X1530" s="57">
        <v>13.33</v>
      </c>
      <c r="Y1530" s="57">
        <v>26.67</v>
      </c>
      <c r="Z1530" s="57">
        <v>60</v>
      </c>
      <c r="AA1530" s="57">
        <v>45.45</v>
      </c>
      <c r="AB1530" s="57">
        <v>0</v>
      </c>
      <c r="AC1530" s="57">
        <v>16</v>
      </c>
      <c r="AD1530" s="57">
        <v>5</v>
      </c>
      <c r="AE1530" s="57">
        <v>50</v>
      </c>
      <c r="AF1530" s="57">
        <v>40</v>
      </c>
      <c r="AI1530" s="45">
        <f t="shared" si="347"/>
        <v>38.573000000000008</v>
      </c>
      <c r="AJ1530" s="46">
        <f t="shared" si="348"/>
        <v>-31.907</v>
      </c>
      <c r="AK1530" s="63" t="str">
        <f t="shared" si="349"/>
        <v>N</v>
      </c>
      <c r="AL1530" s="63" t="str">
        <f t="shared" si="350"/>
        <v>N</v>
      </c>
      <c r="AM1530" s="44" t="str">
        <f t="shared" si="351"/>
        <v>Win</v>
      </c>
      <c r="AN1530" s="44" t="str">
        <f t="shared" si="352"/>
        <v>Loss</v>
      </c>
      <c r="AO1530" s="44" t="str">
        <f t="shared" si="353"/>
        <v>Loss</v>
      </c>
      <c r="AP1530" s="44">
        <f t="shared" si="354"/>
        <v>9</v>
      </c>
      <c r="AQ1530" s="44">
        <f t="shared" si="355"/>
        <v>-50</v>
      </c>
      <c r="AR1530" s="44">
        <f t="shared" si="356"/>
        <v>-50</v>
      </c>
      <c r="AS1530" s="99" t="str">
        <f t="shared" si="357"/>
        <v>+</v>
      </c>
      <c r="AT1530" s="99" t="str">
        <f t="shared" si="358"/>
        <v>+</v>
      </c>
      <c r="AU1530" s="99" t="str">
        <f t="shared" si="359"/>
        <v>+</v>
      </c>
      <c r="AV1530" s="99" t="str">
        <f t="shared" si="360"/>
        <v>+</v>
      </c>
      <c r="AW1530" s="99" t="str">
        <f t="shared" si="361"/>
        <v>+</v>
      </c>
    </row>
    <row r="1531" spans="1:49" ht="15">
      <c r="A1531" s="56">
        <v>43626</v>
      </c>
      <c r="B1531" s="57" t="s">
        <v>115</v>
      </c>
      <c r="C1531" s="57" t="s">
        <v>126</v>
      </c>
      <c r="D1531" s="57" t="s">
        <v>133</v>
      </c>
      <c r="E1531" s="57" t="s">
        <v>134</v>
      </c>
      <c r="F1531" s="57" t="s">
        <v>135</v>
      </c>
      <c r="G1531" s="57">
        <v>1</v>
      </c>
      <c r="H1531" s="57">
        <v>1</v>
      </c>
      <c r="I1531" s="57">
        <v>1.52</v>
      </c>
      <c r="J1531" s="57">
        <v>4.0199999999999996</v>
      </c>
      <c r="K1531" s="57">
        <v>4.9400000000000004</v>
      </c>
      <c r="L1531" s="57">
        <v>-3.42</v>
      </c>
      <c r="M1531" s="57">
        <v>8</v>
      </c>
      <c r="N1531" s="57">
        <v>6</v>
      </c>
      <c r="O1531" s="57">
        <v>1</v>
      </c>
      <c r="P1531" s="57">
        <v>4</v>
      </c>
      <c r="Q1531" s="57">
        <v>2</v>
      </c>
      <c r="R1531" s="57">
        <v>100</v>
      </c>
      <c r="S1531" s="57">
        <v>0</v>
      </c>
      <c r="T1531" s="57">
        <v>0</v>
      </c>
      <c r="U1531" s="57">
        <v>37.5</v>
      </c>
      <c r="V1531" s="57">
        <v>25</v>
      </c>
      <c r="W1531" s="57">
        <v>37.5</v>
      </c>
      <c r="X1531" s="57">
        <v>16.670000000000002</v>
      </c>
      <c r="Y1531" s="57">
        <v>33.33</v>
      </c>
      <c r="Z1531" s="57">
        <v>50</v>
      </c>
      <c r="AA1531" s="57">
        <v>25</v>
      </c>
      <c r="AB1531" s="57">
        <v>50</v>
      </c>
      <c r="AC1531" s="57">
        <v>2</v>
      </c>
      <c r="AD1531" s="57">
        <v>2</v>
      </c>
      <c r="AE1531" s="57">
        <v>50</v>
      </c>
      <c r="AF1531" s="57">
        <v>0</v>
      </c>
      <c r="AI1531" s="45">
        <f t="shared" si="347"/>
        <v>35.832999999999998</v>
      </c>
      <c r="AJ1531" s="46">
        <f t="shared" si="348"/>
        <v>-35.832999999999998</v>
      </c>
      <c r="AK1531" s="63" t="str">
        <f t="shared" si="349"/>
        <v>N</v>
      </c>
      <c r="AL1531" s="63" t="str">
        <f t="shared" si="350"/>
        <v>N</v>
      </c>
      <c r="AM1531" s="44" t="str">
        <f t="shared" si="351"/>
        <v>Loss</v>
      </c>
      <c r="AN1531" s="44" t="str">
        <f t="shared" si="352"/>
        <v>Win</v>
      </c>
      <c r="AO1531" s="44" t="str">
        <f t="shared" si="353"/>
        <v>Loss</v>
      </c>
      <c r="AP1531" s="44">
        <f t="shared" si="354"/>
        <v>-50</v>
      </c>
      <c r="AQ1531" s="44">
        <f t="shared" si="355"/>
        <v>150.99999999999997</v>
      </c>
      <c r="AR1531" s="44">
        <f t="shared" si="356"/>
        <v>-50</v>
      </c>
      <c r="AS1531" s="99" t="str">
        <f t="shared" si="357"/>
        <v>+</v>
      </c>
      <c r="AT1531" s="99" t="str">
        <f t="shared" si="358"/>
        <v>+</v>
      </c>
      <c r="AU1531" s="99" t="str">
        <f t="shared" si="359"/>
        <v>+</v>
      </c>
      <c r="AV1531" s="99" t="str">
        <f t="shared" si="360"/>
        <v>-</v>
      </c>
      <c r="AW1531" s="99" t="str">
        <f t="shared" si="361"/>
        <v>+</v>
      </c>
    </row>
    <row r="1532" spans="1:49" ht="15">
      <c r="A1532" s="56">
        <v>43626</v>
      </c>
      <c r="B1532" s="57" t="s">
        <v>115</v>
      </c>
      <c r="C1532" s="57" t="s">
        <v>126</v>
      </c>
      <c r="D1532" s="57" t="s">
        <v>136</v>
      </c>
      <c r="E1532" s="57" t="s">
        <v>137</v>
      </c>
      <c r="F1532" s="57" t="s">
        <v>138</v>
      </c>
      <c r="G1532" s="57">
        <v>5</v>
      </c>
      <c r="H1532" s="57">
        <v>0</v>
      </c>
      <c r="I1532" s="57">
        <v>1.1100000000000001</v>
      </c>
      <c r="J1532" s="57">
        <v>7.33</v>
      </c>
      <c r="K1532" s="57">
        <v>15.43</v>
      </c>
      <c r="L1532" s="57">
        <v>-14.32</v>
      </c>
      <c r="M1532" s="57">
        <v>32</v>
      </c>
      <c r="N1532" s="57">
        <v>0</v>
      </c>
      <c r="O1532" s="57">
        <v>0</v>
      </c>
      <c r="P1532" s="57">
        <v>17</v>
      </c>
      <c r="Q1532" s="57">
        <v>0</v>
      </c>
      <c r="R1532" s="57">
        <v>0</v>
      </c>
      <c r="S1532" s="57">
        <v>0</v>
      </c>
      <c r="T1532" s="57">
        <v>0</v>
      </c>
      <c r="U1532" s="57">
        <v>53.13</v>
      </c>
      <c r="V1532" s="57">
        <v>34.380000000000003</v>
      </c>
      <c r="W1532" s="57">
        <v>12.5</v>
      </c>
      <c r="X1532" s="57">
        <v>0</v>
      </c>
      <c r="Y1532" s="57">
        <v>0</v>
      </c>
      <c r="Z1532" s="57">
        <v>0</v>
      </c>
      <c r="AA1532" s="57">
        <v>70.59</v>
      </c>
      <c r="AB1532" s="57">
        <v>0</v>
      </c>
      <c r="AC1532" s="57">
        <v>18</v>
      </c>
      <c r="AD1532" s="57">
        <v>0</v>
      </c>
      <c r="AE1532" s="57">
        <v>61.11</v>
      </c>
      <c r="AF1532" s="57">
        <v>0</v>
      </c>
      <c r="AI1532" s="45">
        <f t="shared" si="347"/>
        <v>11.564000000000002</v>
      </c>
      <c r="AJ1532" s="46">
        <f t="shared" si="348"/>
        <v>-11.564000000000002</v>
      </c>
      <c r="AK1532" s="63" t="str">
        <f t="shared" si="349"/>
        <v>N</v>
      </c>
      <c r="AL1532" s="63" t="str">
        <f t="shared" si="350"/>
        <v>N</v>
      </c>
      <c r="AM1532" s="44" t="str">
        <f t="shared" si="351"/>
        <v>Win</v>
      </c>
      <c r="AN1532" s="44" t="str">
        <f t="shared" si="352"/>
        <v>Loss</v>
      </c>
      <c r="AO1532" s="44" t="str">
        <f t="shared" si="353"/>
        <v>Loss</v>
      </c>
      <c r="AP1532" s="44">
        <f t="shared" si="354"/>
        <v>5.5000000000000071</v>
      </c>
      <c r="AQ1532" s="44">
        <f t="shared" si="355"/>
        <v>-50</v>
      </c>
      <c r="AR1532" s="44">
        <f t="shared" si="356"/>
        <v>-50</v>
      </c>
      <c r="AS1532" s="99" t="str">
        <f t="shared" si="357"/>
        <v>+</v>
      </c>
      <c r="AT1532" s="99" t="str">
        <f t="shared" si="358"/>
        <v>n/a</v>
      </c>
      <c r="AU1532" s="99" t="str">
        <f t="shared" si="359"/>
        <v>+</v>
      </c>
      <c r="AV1532" s="99" t="str">
        <f t="shared" si="360"/>
        <v>+</v>
      </c>
      <c r="AW1532" s="99" t="str">
        <f t="shared" si="361"/>
        <v>+</v>
      </c>
    </row>
    <row r="1533" spans="1:49" ht="15">
      <c r="A1533" s="56">
        <v>43626</v>
      </c>
      <c r="B1533" s="57" t="s">
        <v>115</v>
      </c>
      <c r="C1533" s="57" t="s">
        <v>126</v>
      </c>
      <c r="D1533" s="57" t="s">
        <v>139</v>
      </c>
      <c r="E1533" s="57" t="s">
        <v>140</v>
      </c>
      <c r="F1533" s="57" t="s">
        <v>141</v>
      </c>
      <c r="G1533" s="57">
        <v>0</v>
      </c>
      <c r="H1533" s="57">
        <v>1</v>
      </c>
      <c r="I1533" s="57">
        <v>3.95</v>
      </c>
      <c r="J1533" s="57">
        <v>3.78</v>
      </c>
      <c r="K1533" s="57">
        <v>1.67</v>
      </c>
      <c r="L1533" s="57">
        <v>2.2799999999999998</v>
      </c>
      <c r="M1533" s="57">
        <v>4</v>
      </c>
      <c r="N1533" s="57">
        <v>9</v>
      </c>
      <c r="O1533" s="57">
        <v>0</v>
      </c>
      <c r="P1533" s="57">
        <v>3</v>
      </c>
      <c r="Q1533" s="57">
        <v>5</v>
      </c>
      <c r="R1533" s="57">
        <v>0</v>
      </c>
      <c r="S1533" s="57">
        <v>0</v>
      </c>
      <c r="T1533" s="57">
        <v>0</v>
      </c>
      <c r="U1533" s="57">
        <v>0</v>
      </c>
      <c r="V1533" s="57">
        <v>50</v>
      </c>
      <c r="W1533" s="57">
        <v>50</v>
      </c>
      <c r="X1533" s="57">
        <v>11.11</v>
      </c>
      <c r="Y1533" s="57">
        <v>11.11</v>
      </c>
      <c r="Z1533" s="57">
        <v>77.78</v>
      </c>
      <c r="AA1533" s="57">
        <v>0</v>
      </c>
      <c r="AB1533" s="57">
        <v>20</v>
      </c>
      <c r="AC1533" s="57">
        <v>0</v>
      </c>
      <c r="AD1533" s="57">
        <v>1</v>
      </c>
      <c r="AE1533" s="57">
        <v>0</v>
      </c>
      <c r="AF1533" s="57">
        <v>0</v>
      </c>
      <c r="AI1533" s="45">
        <f t="shared" si="347"/>
        <v>7.2230000000000008</v>
      </c>
      <c r="AJ1533" s="46">
        <f t="shared" si="348"/>
        <v>-7.2230000000000008</v>
      </c>
      <c r="AK1533" s="63" t="str">
        <f t="shared" si="349"/>
        <v>N</v>
      </c>
      <c r="AL1533" s="63" t="str">
        <f t="shared" si="350"/>
        <v>N</v>
      </c>
      <c r="AM1533" s="44" t="str">
        <f t="shared" si="351"/>
        <v>Loss</v>
      </c>
      <c r="AN1533" s="44" t="str">
        <f t="shared" si="352"/>
        <v>Loss</v>
      </c>
      <c r="AO1533" s="44" t="str">
        <f t="shared" si="353"/>
        <v>Win</v>
      </c>
      <c r="AP1533" s="44">
        <f t="shared" si="354"/>
        <v>-50</v>
      </c>
      <c r="AQ1533" s="44">
        <f t="shared" si="355"/>
        <v>-50</v>
      </c>
      <c r="AR1533" s="44">
        <f t="shared" si="356"/>
        <v>33.5</v>
      </c>
      <c r="AS1533" s="99" t="str">
        <f t="shared" si="357"/>
        <v>-</v>
      </c>
      <c r="AT1533" s="99" t="str">
        <f t="shared" si="358"/>
        <v>n/a</v>
      </c>
      <c r="AU1533" s="99" t="str">
        <f t="shared" si="359"/>
        <v>-</v>
      </c>
      <c r="AV1533" s="99" t="str">
        <f t="shared" si="360"/>
        <v>-</v>
      </c>
      <c r="AW1533" s="99" t="str">
        <f t="shared" si="361"/>
        <v>+</v>
      </c>
    </row>
    <row r="1534" spans="1:49" ht="15">
      <c r="A1534" s="56">
        <v>43626</v>
      </c>
      <c r="B1534" s="57" t="s">
        <v>115</v>
      </c>
      <c r="C1534" s="57" t="s">
        <v>126</v>
      </c>
      <c r="D1534" s="57" t="s">
        <v>142</v>
      </c>
      <c r="E1534" s="57" t="s">
        <v>143</v>
      </c>
      <c r="F1534" s="57" t="s">
        <v>144</v>
      </c>
      <c r="G1534" s="57">
        <v>1</v>
      </c>
      <c r="H1534" s="57">
        <v>0</v>
      </c>
      <c r="I1534" s="57">
        <v>2.08</v>
      </c>
      <c r="J1534" s="57">
        <v>3.31</v>
      </c>
      <c r="K1534" s="57">
        <v>3.27</v>
      </c>
      <c r="L1534" s="57">
        <v>-1.19</v>
      </c>
      <c r="M1534" s="57">
        <v>58</v>
      </c>
      <c r="N1534" s="57">
        <v>14</v>
      </c>
      <c r="O1534" s="57">
        <v>1</v>
      </c>
      <c r="P1534" s="57">
        <v>32</v>
      </c>
      <c r="Q1534" s="57">
        <v>6</v>
      </c>
      <c r="R1534" s="57">
        <v>0</v>
      </c>
      <c r="S1534" s="57">
        <v>0</v>
      </c>
      <c r="T1534" s="57">
        <v>100</v>
      </c>
      <c r="U1534" s="57">
        <v>41.38</v>
      </c>
      <c r="V1534" s="57">
        <v>24.14</v>
      </c>
      <c r="W1534" s="57">
        <v>34.479999999999997</v>
      </c>
      <c r="X1534" s="57">
        <v>42.86</v>
      </c>
      <c r="Y1534" s="57">
        <v>42.86</v>
      </c>
      <c r="Z1534" s="57">
        <v>14.29</v>
      </c>
      <c r="AA1534" s="57">
        <v>56.25</v>
      </c>
      <c r="AB1534" s="57">
        <v>50</v>
      </c>
      <c r="AC1534" s="57">
        <v>28</v>
      </c>
      <c r="AD1534" s="57">
        <v>10</v>
      </c>
      <c r="AE1534" s="57">
        <v>57.14</v>
      </c>
      <c r="AF1534" s="57">
        <v>60</v>
      </c>
      <c r="AI1534" s="45">
        <f t="shared" si="347"/>
        <v>-36.206000000000003</v>
      </c>
      <c r="AJ1534" s="46">
        <f t="shared" si="348"/>
        <v>36.206000000000003</v>
      </c>
      <c r="AK1534" s="63" t="str">
        <f t="shared" si="349"/>
        <v>N</v>
      </c>
      <c r="AL1534" s="63" t="str">
        <f t="shared" si="350"/>
        <v>N</v>
      </c>
      <c r="AM1534" s="44" t="str">
        <f t="shared" si="351"/>
        <v>Win</v>
      </c>
      <c r="AN1534" s="44" t="str">
        <f t="shared" si="352"/>
        <v>Loss</v>
      </c>
      <c r="AO1534" s="44" t="str">
        <f t="shared" si="353"/>
        <v>Loss</v>
      </c>
      <c r="AP1534" s="44">
        <f t="shared" si="354"/>
        <v>54</v>
      </c>
      <c r="AQ1534" s="44">
        <f t="shared" si="355"/>
        <v>-50</v>
      </c>
      <c r="AR1534" s="44">
        <f t="shared" si="356"/>
        <v>-50</v>
      </c>
      <c r="AS1534" s="99" t="str">
        <f t="shared" si="357"/>
        <v>+</v>
      </c>
      <c r="AT1534" s="99" t="str">
        <f t="shared" si="358"/>
        <v>-</v>
      </c>
      <c r="AU1534" s="99" t="str">
        <f t="shared" si="359"/>
        <v>-</v>
      </c>
      <c r="AV1534" s="99" t="str">
        <f t="shared" si="360"/>
        <v>+</v>
      </c>
      <c r="AW1534" s="99" t="str">
        <f t="shared" si="361"/>
        <v>-</v>
      </c>
    </row>
    <row r="1535" spans="1:49" ht="15">
      <c r="A1535" s="56">
        <v>43626</v>
      </c>
      <c r="B1535" s="57" t="s">
        <v>115</v>
      </c>
      <c r="C1535" s="57" t="s">
        <v>126</v>
      </c>
      <c r="D1535" s="57" t="s">
        <v>145</v>
      </c>
      <c r="E1535" s="57" t="s">
        <v>146</v>
      </c>
      <c r="F1535" s="57" t="s">
        <v>147</v>
      </c>
      <c r="G1535" s="57">
        <v>3</v>
      </c>
      <c r="H1535" s="57">
        <v>0</v>
      </c>
      <c r="I1535" s="57">
        <v>1.4</v>
      </c>
      <c r="J1535" s="57">
        <v>4.3</v>
      </c>
      <c r="K1535" s="57">
        <v>6.33</v>
      </c>
      <c r="L1535" s="57">
        <v>-4.93</v>
      </c>
      <c r="M1535" s="57">
        <v>21</v>
      </c>
      <c r="N1535" s="57">
        <v>20</v>
      </c>
      <c r="O1535" s="57">
        <v>1</v>
      </c>
      <c r="P1535" s="57">
        <v>10</v>
      </c>
      <c r="Q1535" s="57">
        <v>8</v>
      </c>
      <c r="R1535" s="57">
        <v>0</v>
      </c>
      <c r="S1535" s="57">
        <v>100</v>
      </c>
      <c r="T1535" s="57">
        <v>0</v>
      </c>
      <c r="U1535" s="57">
        <v>28.57</v>
      </c>
      <c r="V1535" s="57">
        <v>33.33</v>
      </c>
      <c r="W1535" s="57">
        <v>38.1</v>
      </c>
      <c r="X1535" s="57">
        <v>20</v>
      </c>
      <c r="Y1535" s="57">
        <v>35</v>
      </c>
      <c r="Z1535" s="57">
        <v>45</v>
      </c>
      <c r="AA1535" s="57">
        <v>40</v>
      </c>
      <c r="AB1535" s="57">
        <v>37.5</v>
      </c>
      <c r="AC1535" s="57">
        <v>8</v>
      </c>
      <c r="AD1535" s="57">
        <v>9</v>
      </c>
      <c r="AE1535" s="57">
        <v>50</v>
      </c>
      <c r="AF1535" s="57">
        <v>0</v>
      </c>
      <c r="AI1535" s="45">
        <f t="shared" si="347"/>
        <v>12.927</v>
      </c>
      <c r="AJ1535" s="46">
        <f t="shared" si="348"/>
        <v>7.0730000000000004</v>
      </c>
      <c r="AK1535" s="63" t="str">
        <f t="shared" si="349"/>
        <v>N</v>
      </c>
      <c r="AL1535" s="63" t="str">
        <f t="shared" si="350"/>
        <v>N</v>
      </c>
      <c r="AM1535" s="44" t="str">
        <f t="shared" si="351"/>
        <v>Win</v>
      </c>
      <c r="AN1535" s="44" t="str">
        <f t="shared" si="352"/>
        <v>Loss</v>
      </c>
      <c r="AO1535" s="44" t="str">
        <f t="shared" si="353"/>
        <v>Loss</v>
      </c>
      <c r="AP1535" s="44">
        <f t="shared" si="354"/>
        <v>20</v>
      </c>
      <c r="AQ1535" s="44">
        <f t="shared" si="355"/>
        <v>-50</v>
      </c>
      <c r="AR1535" s="44">
        <f t="shared" si="356"/>
        <v>-50</v>
      </c>
      <c r="AS1535" s="99" t="str">
        <f t="shared" si="357"/>
        <v>+</v>
      </c>
      <c r="AT1535" s="99" t="str">
        <f t="shared" si="358"/>
        <v>-</v>
      </c>
      <c r="AU1535" s="99" t="str">
        <f t="shared" si="359"/>
        <v>+</v>
      </c>
      <c r="AV1535" s="99" t="str">
        <f t="shared" si="360"/>
        <v>+</v>
      </c>
      <c r="AW1535" s="99" t="str">
        <f t="shared" si="361"/>
        <v>+</v>
      </c>
    </row>
    <row r="1536" spans="1:49" ht="15">
      <c r="A1536" s="56">
        <v>43626</v>
      </c>
      <c r="B1536" s="57" t="s">
        <v>115</v>
      </c>
      <c r="C1536" s="57" t="s">
        <v>126</v>
      </c>
      <c r="D1536" s="57" t="s">
        <v>148</v>
      </c>
      <c r="E1536" s="57" t="s">
        <v>149</v>
      </c>
      <c r="F1536" s="57" t="s">
        <v>150</v>
      </c>
      <c r="G1536" s="57">
        <v>1</v>
      </c>
      <c r="H1536" s="57">
        <v>0</v>
      </c>
      <c r="I1536" s="57">
        <v>1.57</v>
      </c>
      <c r="J1536" s="57">
        <v>3.57</v>
      </c>
      <c r="K1536" s="57">
        <v>5.46</v>
      </c>
      <c r="L1536" s="57">
        <v>-3.89</v>
      </c>
      <c r="M1536" s="57">
        <v>21</v>
      </c>
      <c r="N1536" s="57">
        <v>20</v>
      </c>
      <c r="O1536" s="57">
        <v>1</v>
      </c>
      <c r="P1536" s="57">
        <v>10</v>
      </c>
      <c r="Q1536" s="57">
        <v>8</v>
      </c>
      <c r="R1536" s="57">
        <v>0</v>
      </c>
      <c r="S1536" s="57">
        <v>0</v>
      </c>
      <c r="T1536" s="57">
        <v>100</v>
      </c>
      <c r="U1536" s="57">
        <v>33.33</v>
      </c>
      <c r="V1536" s="57">
        <v>23.81</v>
      </c>
      <c r="W1536" s="57">
        <v>42.86</v>
      </c>
      <c r="X1536" s="57">
        <v>55</v>
      </c>
      <c r="Y1536" s="57">
        <v>20</v>
      </c>
      <c r="Z1536" s="57">
        <v>25</v>
      </c>
      <c r="AA1536" s="57">
        <v>40</v>
      </c>
      <c r="AB1536" s="57">
        <v>37.5</v>
      </c>
      <c r="AC1536" s="57">
        <v>11</v>
      </c>
      <c r="AD1536" s="57">
        <v>13</v>
      </c>
      <c r="AE1536" s="57">
        <v>54.55</v>
      </c>
      <c r="AF1536" s="57">
        <v>61.54</v>
      </c>
      <c r="AI1536" s="45">
        <f t="shared" si="347"/>
        <v>-37.524999999999999</v>
      </c>
      <c r="AJ1536" s="46">
        <f t="shared" si="348"/>
        <v>37.524999999999999</v>
      </c>
      <c r="AK1536" s="63" t="str">
        <f t="shared" si="349"/>
        <v>N</v>
      </c>
      <c r="AL1536" s="63" t="str">
        <f t="shared" si="350"/>
        <v>N</v>
      </c>
      <c r="AM1536" s="44" t="str">
        <f t="shared" si="351"/>
        <v>Win</v>
      </c>
      <c r="AN1536" s="44" t="str">
        <f t="shared" si="352"/>
        <v>Loss</v>
      </c>
      <c r="AO1536" s="44" t="str">
        <f t="shared" si="353"/>
        <v>Loss</v>
      </c>
      <c r="AP1536" s="44">
        <f t="shared" si="354"/>
        <v>28.5</v>
      </c>
      <c r="AQ1536" s="44">
        <f t="shared" si="355"/>
        <v>-50</v>
      </c>
      <c r="AR1536" s="44">
        <f t="shared" si="356"/>
        <v>-50</v>
      </c>
      <c r="AS1536" s="99" t="str">
        <f t="shared" si="357"/>
        <v>+</v>
      </c>
      <c r="AT1536" s="99" t="str">
        <f t="shared" si="358"/>
        <v>-</v>
      </c>
      <c r="AU1536" s="99" t="str">
        <f t="shared" si="359"/>
        <v>-</v>
      </c>
      <c r="AV1536" s="99" t="str">
        <f t="shared" si="360"/>
        <v>+</v>
      </c>
      <c r="AW1536" s="99" t="str">
        <f t="shared" si="361"/>
        <v>-</v>
      </c>
    </row>
    <row r="1537" spans="1:49" ht="15">
      <c r="A1537" s="56">
        <v>43626</v>
      </c>
      <c r="B1537" s="57" t="s">
        <v>115</v>
      </c>
      <c r="C1537" s="57" t="s">
        <v>126</v>
      </c>
      <c r="D1537" s="57" t="s">
        <v>151</v>
      </c>
      <c r="E1537" s="57" t="s">
        <v>152</v>
      </c>
      <c r="F1537" s="57" t="s">
        <v>153</v>
      </c>
      <c r="G1537" s="57">
        <v>2</v>
      </c>
      <c r="H1537" s="57">
        <v>1</v>
      </c>
      <c r="I1537" s="57">
        <v>1.34</v>
      </c>
      <c r="J1537" s="57">
        <v>4.5</v>
      </c>
      <c r="K1537" s="57">
        <v>7.03</v>
      </c>
      <c r="L1537" s="57">
        <v>-5.69</v>
      </c>
      <c r="M1537" s="57">
        <v>34</v>
      </c>
      <c r="N1537" s="57">
        <v>11</v>
      </c>
      <c r="O1537" s="57">
        <v>1</v>
      </c>
      <c r="P1537" s="57">
        <v>17</v>
      </c>
      <c r="Q1537" s="57">
        <v>5</v>
      </c>
      <c r="R1537" s="57">
        <v>100</v>
      </c>
      <c r="S1537" s="57">
        <v>0</v>
      </c>
      <c r="T1537" s="57">
        <v>0</v>
      </c>
      <c r="U1537" s="57">
        <v>29.41</v>
      </c>
      <c r="V1537" s="57">
        <v>23.53</v>
      </c>
      <c r="W1537" s="57">
        <v>47.06</v>
      </c>
      <c r="X1537" s="57">
        <v>27.27</v>
      </c>
      <c r="Y1537" s="57">
        <v>9.09</v>
      </c>
      <c r="Z1537" s="57">
        <v>63.64</v>
      </c>
      <c r="AA1537" s="57">
        <v>41.18</v>
      </c>
      <c r="AB1537" s="57">
        <v>20</v>
      </c>
      <c r="AC1537" s="57">
        <v>16</v>
      </c>
      <c r="AD1537" s="57">
        <v>5</v>
      </c>
      <c r="AE1537" s="57">
        <v>50</v>
      </c>
      <c r="AF1537" s="57">
        <v>20</v>
      </c>
      <c r="AI1537" s="45">
        <f t="shared" si="347"/>
        <v>35.188000000000002</v>
      </c>
      <c r="AJ1537" s="46">
        <f t="shared" si="348"/>
        <v>-35.188000000000002</v>
      </c>
      <c r="AK1537" s="63" t="str">
        <f t="shared" si="349"/>
        <v>N</v>
      </c>
      <c r="AL1537" s="63" t="str">
        <f t="shared" si="350"/>
        <v>N</v>
      </c>
      <c r="AM1537" s="44" t="str">
        <f t="shared" si="351"/>
        <v>Win</v>
      </c>
      <c r="AN1537" s="44" t="str">
        <f t="shared" si="352"/>
        <v>Loss</v>
      </c>
      <c r="AO1537" s="44" t="str">
        <f t="shared" si="353"/>
        <v>Loss</v>
      </c>
      <c r="AP1537" s="44">
        <f t="shared" si="354"/>
        <v>17</v>
      </c>
      <c r="AQ1537" s="44">
        <f t="shared" si="355"/>
        <v>-50</v>
      </c>
      <c r="AR1537" s="44">
        <f t="shared" si="356"/>
        <v>-50</v>
      </c>
      <c r="AS1537" s="99" t="str">
        <f t="shared" si="357"/>
        <v>+</v>
      </c>
      <c r="AT1537" s="99" t="str">
        <f t="shared" si="358"/>
        <v>+</v>
      </c>
      <c r="AU1537" s="99" t="str">
        <f t="shared" si="359"/>
        <v>+</v>
      </c>
      <c r="AV1537" s="99" t="str">
        <f t="shared" si="360"/>
        <v>+</v>
      </c>
      <c r="AW1537" s="99" t="str">
        <f t="shared" si="361"/>
        <v>+</v>
      </c>
    </row>
    <row r="1538" spans="1:49" ht="15">
      <c r="A1538" s="56">
        <v>43626</v>
      </c>
      <c r="B1538" s="57" t="s">
        <v>115</v>
      </c>
      <c r="C1538" s="57" t="s">
        <v>126</v>
      </c>
      <c r="D1538" s="57" t="s">
        <v>154</v>
      </c>
      <c r="E1538" s="57" t="s">
        <v>155</v>
      </c>
      <c r="F1538" s="57" t="s">
        <v>156</v>
      </c>
      <c r="G1538" s="57">
        <v>3</v>
      </c>
      <c r="H1538" s="57">
        <v>1</v>
      </c>
      <c r="I1538" s="57">
        <v>1.37</v>
      </c>
      <c r="J1538" s="57">
        <v>4.04</v>
      </c>
      <c r="K1538" s="57">
        <v>8.5299999999999994</v>
      </c>
      <c r="L1538" s="57">
        <v>-7.16</v>
      </c>
      <c r="M1538" s="57">
        <v>18</v>
      </c>
      <c r="N1538" s="57">
        <v>14</v>
      </c>
      <c r="O1538" s="57">
        <v>1</v>
      </c>
      <c r="P1538" s="57">
        <v>9</v>
      </c>
      <c r="Q1538" s="57">
        <v>7</v>
      </c>
      <c r="R1538" s="57">
        <v>0</v>
      </c>
      <c r="S1538" s="57">
        <v>0</v>
      </c>
      <c r="T1538" s="57">
        <v>100</v>
      </c>
      <c r="U1538" s="57">
        <v>38.89</v>
      </c>
      <c r="V1538" s="57">
        <v>38.89</v>
      </c>
      <c r="W1538" s="57">
        <v>22.22</v>
      </c>
      <c r="X1538" s="57">
        <v>21.43</v>
      </c>
      <c r="Y1538" s="57">
        <v>14.29</v>
      </c>
      <c r="Z1538" s="57">
        <v>64.290000000000006</v>
      </c>
      <c r="AA1538" s="57">
        <v>44.44</v>
      </c>
      <c r="AB1538" s="57">
        <v>14.29</v>
      </c>
      <c r="AC1538" s="57">
        <v>14</v>
      </c>
      <c r="AD1538" s="57">
        <v>3</v>
      </c>
      <c r="AE1538" s="57">
        <v>42.86</v>
      </c>
      <c r="AF1538" s="57">
        <v>66.67</v>
      </c>
      <c r="AI1538" s="45">
        <f t="shared" si="347"/>
        <v>-15.633999999999999</v>
      </c>
      <c r="AJ1538" s="46">
        <f t="shared" si="348"/>
        <v>15.633999999999999</v>
      </c>
      <c r="AK1538" s="63" t="str">
        <f t="shared" si="349"/>
        <v>N</v>
      </c>
      <c r="AL1538" s="63" t="str">
        <f t="shared" si="350"/>
        <v>N</v>
      </c>
      <c r="AM1538" s="44" t="str">
        <f t="shared" si="351"/>
        <v>Win</v>
      </c>
      <c r="AN1538" s="44" t="str">
        <f t="shared" si="352"/>
        <v>Loss</v>
      </c>
      <c r="AO1538" s="44" t="str">
        <f t="shared" si="353"/>
        <v>Loss</v>
      </c>
      <c r="AP1538" s="44">
        <f t="shared" si="354"/>
        <v>18.5</v>
      </c>
      <c r="AQ1538" s="44">
        <f t="shared" si="355"/>
        <v>-50</v>
      </c>
      <c r="AR1538" s="44">
        <f t="shared" si="356"/>
        <v>-50</v>
      </c>
      <c r="AS1538" s="99" t="str">
        <f t="shared" si="357"/>
        <v>+</v>
      </c>
      <c r="AT1538" s="99" t="str">
        <f t="shared" si="358"/>
        <v>-</v>
      </c>
      <c r="AU1538" s="99" t="str">
        <f t="shared" si="359"/>
        <v>+</v>
      </c>
      <c r="AV1538" s="99" t="str">
        <f t="shared" si="360"/>
        <v>+</v>
      </c>
      <c r="AW1538" s="99" t="str">
        <f t="shared" si="361"/>
        <v>-</v>
      </c>
    </row>
    <row r="1539" spans="1:49" ht="15">
      <c r="A1539" s="56">
        <v>43626</v>
      </c>
      <c r="B1539" s="57" t="s">
        <v>115</v>
      </c>
      <c r="C1539" s="57" t="s">
        <v>126</v>
      </c>
      <c r="D1539" s="57" t="s">
        <v>157</v>
      </c>
      <c r="E1539" s="57" t="s">
        <v>158</v>
      </c>
      <c r="F1539" s="57" t="s">
        <v>159</v>
      </c>
      <c r="G1539" s="57">
        <v>1</v>
      </c>
      <c r="H1539" s="57">
        <v>0</v>
      </c>
      <c r="I1539" s="57">
        <v>2.09</v>
      </c>
      <c r="J1539" s="57">
        <v>3.2</v>
      </c>
      <c r="K1539" s="57">
        <v>3.22</v>
      </c>
      <c r="L1539" s="57">
        <v>-1.1299999999999999</v>
      </c>
      <c r="M1539" s="57">
        <v>15</v>
      </c>
      <c r="N1539" s="57">
        <v>19</v>
      </c>
      <c r="O1539" s="57">
        <v>3</v>
      </c>
      <c r="P1539" s="57">
        <v>7</v>
      </c>
      <c r="Q1539" s="57">
        <v>8</v>
      </c>
      <c r="R1539" s="57">
        <v>0</v>
      </c>
      <c r="S1539" s="57">
        <v>33.33</v>
      </c>
      <c r="T1539" s="57">
        <v>66.67</v>
      </c>
      <c r="U1539" s="57">
        <v>20</v>
      </c>
      <c r="V1539" s="57">
        <v>40</v>
      </c>
      <c r="W1539" s="57">
        <v>40</v>
      </c>
      <c r="X1539" s="57">
        <v>52.63</v>
      </c>
      <c r="Y1539" s="57">
        <v>15.79</v>
      </c>
      <c r="Z1539" s="57">
        <v>31.58</v>
      </c>
      <c r="AA1539" s="57">
        <v>28.57</v>
      </c>
      <c r="AB1539" s="57">
        <v>25</v>
      </c>
      <c r="AC1539" s="57">
        <v>8</v>
      </c>
      <c r="AD1539" s="57">
        <v>7</v>
      </c>
      <c r="AE1539" s="57">
        <v>37.5</v>
      </c>
      <c r="AF1539" s="57">
        <v>71.430000000000007</v>
      </c>
      <c r="AI1539" s="45">
        <f t="shared" si="347"/>
        <v>-22.457000000000004</v>
      </c>
      <c r="AJ1539" s="46">
        <f t="shared" si="348"/>
        <v>29.123000000000008</v>
      </c>
      <c r="AK1539" s="63" t="str">
        <f t="shared" si="349"/>
        <v>N</v>
      </c>
      <c r="AL1539" s="63" t="str">
        <f t="shared" si="350"/>
        <v>N</v>
      </c>
      <c r="AM1539" s="44" t="str">
        <f t="shared" si="351"/>
        <v>Win</v>
      </c>
      <c r="AN1539" s="44" t="str">
        <f t="shared" si="352"/>
        <v>Loss</v>
      </c>
      <c r="AO1539" s="44" t="str">
        <f t="shared" si="353"/>
        <v>Loss</v>
      </c>
      <c r="AP1539" s="44">
        <f t="shared" si="354"/>
        <v>54.5</v>
      </c>
      <c r="AQ1539" s="44">
        <f t="shared" si="355"/>
        <v>-50</v>
      </c>
      <c r="AR1539" s="44">
        <f t="shared" si="356"/>
        <v>-50</v>
      </c>
      <c r="AS1539" s="99" t="str">
        <f t="shared" si="357"/>
        <v>+</v>
      </c>
      <c r="AT1539" s="99" t="str">
        <f t="shared" si="358"/>
        <v>-</v>
      </c>
      <c r="AU1539" s="99" t="str">
        <f t="shared" si="359"/>
        <v>-</v>
      </c>
      <c r="AV1539" s="99" t="str">
        <f t="shared" si="360"/>
        <v>+</v>
      </c>
      <c r="AW1539" s="99" t="str">
        <f t="shared" si="361"/>
        <v>-</v>
      </c>
    </row>
    <row r="1540" spans="1:49" ht="15">
      <c r="A1540" s="56">
        <v>43626</v>
      </c>
      <c r="B1540" s="57" t="s">
        <v>115</v>
      </c>
      <c r="C1540" s="57" t="s">
        <v>126</v>
      </c>
      <c r="D1540" s="57" t="s">
        <v>160</v>
      </c>
      <c r="E1540" s="57" t="s">
        <v>161</v>
      </c>
      <c r="F1540" s="57" t="s">
        <v>162</v>
      </c>
      <c r="G1540" s="57">
        <v>0</v>
      </c>
      <c r="H1540" s="57">
        <v>0</v>
      </c>
      <c r="I1540" s="57">
        <v>2.23</v>
      </c>
      <c r="J1540" s="57">
        <v>3.17</v>
      </c>
      <c r="K1540" s="57">
        <v>2.93</v>
      </c>
      <c r="L1540" s="57">
        <v>-0.7</v>
      </c>
      <c r="M1540" s="57">
        <v>44</v>
      </c>
      <c r="N1540" s="57">
        <v>22</v>
      </c>
      <c r="O1540" s="57">
        <v>1</v>
      </c>
      <c r="P1540" s="57">
        <v>23</v>
      </c>
      <c r="Q1540" s="57">
        <v>10</v>
      </c>
      <c r="R1540" s="57">
        <v>0</v>
      </c>
      <c r="S1540" s="57">
        <v>100</v>
      </c>
      <c r="T1540" s="57">
        <v>0</v>
      </c>
      <c r="U1540" s="57">
        <v>29.55</v>
      </c>
      <c r="V1540" s="57">
        <v>34.090000000000003</v>
      </c>
      <c r="W1540" s="57">
        <v>36.36</v>
      </c>
      <c r="X1540" s="57">
        <v>45.45</v>
      </c>
      <c r="Y1540" s="57">
        <v>27.27</v>
      </c>
      <c r="Z1540" s="57">
        <v>27.27</v>
      </c>
      <c r="AA1540" s="57">
        <v>47.83</v>
      </c>
      <c r="AB1540" s="57">
        <v>50</v>
      </c>
      <c r="AC1540" s="57">
        <v>20</v>
      </c>
      <c r="AD1540" s="57">
        <v>17</v>
      </c>
      <c r="AE1540" s="57">
        <v>45</v>
      </c>
      <c r="AF1540" s="57">
        <v>47.06</v>
      </c>
      <c r="AI1540" s="45">
        <f t="shared" si="347"/>
        <v>5.6840000000000011</v>
      </c>
      <c r="AJ1540" s="46">
        <f t="shared" si="348"/>
        <v>14.315999999999999</v>
      </c>
      <c r="AK1540" s="63" t="str">
        <f t="shared" si="349"/>
        <v>N</v>
      </c>
      <c r="AL1540" s="63" t="str">
        <f t="shared" si="350"/>
        <v>N</v>
      </c>
      <c r="AM1540" s="44" t="str">
        <f t="shared" si="351"/>
        <v>Loss</v>
      </c>
      <c r="AN1540" s="44" t="str">
        <f t="shared" si="352"/>
        <v>Win</v>
      </c>
      <c r="AO1540" s="44" t="str">
        <f t="shared" si="353"/>
        <v>Loss</v>
      </c>
      <c r="AP1540" s="44">
        <f t="shared" si="354"/>
        <v>-50</v>
      </c>
      <c r="AQ1540" s="44">
        <f t="shared" si="355"/>
        <v>108.5</v>
      </c>
      <c r="AR1540" s="44">
        <f t="shared" si="356"/>
        <v>-50</v>
      </c>
      <c r="AS1540" s="99" t="str">
        <f t="shared" si="357"/>
        <v>+</v>
      </c>
      <c r="AT1540" s="99" t="str">
        <f t="shared" si="358"/>
        <v>-</v>
      </c>
      <c r="AU1540" s="99" t="str">
        <f t="shared" si="359"/>
        <v>-</v>
      </c>
      <c r="AV1540" s="99" t="str">
        <f t="shared" si="360"/>
        <v>-</v>
      </c>
      <c r="AW1540" s="99" t="str">
        <f t="shared" si="361"/>
        <v>+</v>
      </c>
    </row>
    <row r="1541" spans="1:49" ht="15">
      <c r="A1541" s="56">
        <v>43626</v>
      </c>
      <c r="B1541" s="57" t="s">
        <v>115</v>
      </c>
      <c r="C1541" s="57" t="s">
        <v>126</v>
      </c>
      <c r="D1541" s="57" t="s">
        <v>163</v>
      </c>
      <c r="E1541" s="57" t="s">
        <v>164</v>
      </c>
      <c r="F1541" s="57" t="s">
        <v>165</v>
      </c>
      <c r="G1541" s="57">
        <v>0</v>
      </c>
      <c r="H1541" s="57">
        <v>2</v>
      </c>
      <c r="I1541" s="57">
        <v>1.36</v>
      </c>
      <c r="J1541" s="57">
        <v>4.24</v>
      </c>
      <c r="K1541" s="57">
        <v>7.95</v>
      </c>
      <c r="L1541" s="57">
        <v>-6.59</v>
      </c>
      <c r="M1541" s="57">
        <v>27</v>
      </c>
      <c r="N1541" s="57">
        <v>27</v>
      </c>
      <c r="O1541" s="57">
        <v>1</v>
      </c>
      <c r="P1541" s="57">
        <v>13</v>
      </c>
      <c r="Q1541" s="57">
        <v>12</v>
      </c>
      <c r="R1541" s="57">
        <v>0</v>
      </c>
      <c r="S1541" s="57">
        <v>0</v>
      </c>
      <c r="T1541" s="57">
        <v>100</v>
      </c>
      <c r="U1541" s="57">
        <v>40.74</v>
      </c>
      <c r="V1541" s="57">
        <v>14.81</v>
      </c>
      <c r="W1541" s="57">
        <v>44.44</v>
      </c>
      <c r="X1541" s="57">
        <v>37.04</v>
      </c>
      <c r="Y1541" s="57">
        <v>29.63</v>
      </c>
      <c r="Z1541" s="57">
        <v>33.33</v>
      </c>
      <c r="AA1541" s="57">
        <v>53.85</v>
      </c>
      <c r="AB1541" s="57">
        <v>33.33</v>
      </c>
      <c r="AC1541" s="57">
        <v>16</v>
      </c>
      <c r="AD1541" s="57">
        <v>18</v>
      </c>
      <c r="AE1541" s="57">
        <v>43.75</v>
      </c>
      <c r="AF1541" s="57">
        <v>38.89</v>
      </c>
      <c r="AI1541" s="45">
        <f t="shared" si="347"/>
        <v>-32.963999999999999</v>
      </c>
      <c r="AJ1541" s="46">
        <f t="shared" si="348"/>
        <v>32.963999999999999</v>
      </c>
      <c r="AK1541" s="63" t="str">
        <f t="shared" si="349"/>
        <v>N</v>
      </c>
      <c r="AL1541" s="63" t="str">
        <f t="shared" si="350"/>
        <v>N</v>
      </c>
      <c r="AM1541" s="44" t="str">
        <f t="shared" si="351"/>
        <v>Loss</v>
      </c>
      <c r="AN1541" s="44" t="str">
        <f t="shared" si="352"/>
        <v>Loss</v>
      </c>
      <c r="AO1541" s="44" t="str">
        <f t="shared" si="353"/>
        <v>Win</v>
      </c>
      <c r="AP1541" s="44">
        <f t="shared" si="354"/>
        <v>-50</v>
      </c>
      <c r="AQ1541" s="44">
        <f t="shared" si="355"/>
        <v>-50</v>
      </c>
      <c r="AR1541" s="44">
        <f t="shared" si="356"/>
        <v>347.5</v>
      </c>
      <c r="AS1541" s="99" t="str">
        <f t="shared" si="357"/>
        <v>+</v>
      </c>
      <c r="AT1541" s="99" t="str">
        <f t="shared" si="358"/>
        <v>-</v>
      </c>
      <c r="AU1541" s="99" t="str">
        <f t="shared" si="359"/>
        <v>+</v>
      </c>
      <c r="AV1541" s="99" t="str">
        <f t="shared" si="360"/>
        <v>+</v>
      </c>
      <c r="AW1541" s="99" t="str">
        <f t="shared" si="361"/>
        <v>-</v>
      </c>
    </row>
    <row r="1542" spans="1:49" ht="15">
      <c r="A1542" s="56">
        <v>43626</v>
      </c>
      <c r="B1542" s="57" t="s">
        <v>115</v>
      </c>
      <c r="C1542" s="57" t="s">
        <v>126</v>
      </c>
      <c r="D1542" s="57" t="s">
        <v>166</v>
      </c>
      <c r="E1542" s="57" t="s">
        <v>167</v>
      </c>
      <c r="F1542" s="57" t="s">
        <v>168</v>
      </c>
      <c r="G1542" s="57">
        <v>1</v>
      </c>
      <c r="H1542" s="57">
        <v>0</v>
      </c>
      <c r="I1542" s="57">
        <v>3.88</v>
      </c>
      <c r="J1542" s="57">
        <v>3.56</v>
      </c>
      <c r="K1542" s="57">
        <v>1.76</v>
      </c>
      <c r="L1542" s="57">
        <v>2.12</v>
      </c>
      <c r="M1542" s="57">
        <v>5</v>
      </c>
      <c r="N1542" s="57">
        <v>11</v>
      </c>
      <c r="O1542" s="57">
        <v>0</v>
      </c>
      <c r="P1542" s="57">
        <v>3</v>
      </c>
      <c r="Q1542" s="57">
        <v>7</v>
      </c>
      <c r="R1542" s="57">
        <v>0</v>
      </c>
      <c r="S1542" s="57">
        <v>0</v>
      </c>
      <c r="T1542" s="57">
        <v>0</v>
      </c>
      <c r="U1542" s="57">
        <v>0</v>
      </c>
      <c r="V1542" s="57">
        <v>60</v>
      </c>
      <c r="W1542" s="57">
        <v>40</v>
      </c>
      <c r="X1542" s="57">
        <v>9.09</v>
      </c>
      <c r="Y1542" s="57">
        <v>27.27</v>
      </c>
      <c r="Z1542" s="57">
        <v>63.64</v>
      </c>
      <c r="AA1542" s="57">
        <v>0</v>
      </c>
      <c r="AB1542" s="57">
        <v>0</v>
      </c>
      <c r="AC1542" s="57">
        <v>1</v>
      </c>
      <c r="AD1542" s="57">
        <v>1</v>
      </c>
      <c r="AE1542" s="57">
        <v>0</v>
      </c>
      <c r="AF1542" s="57">
        <v>0</v>
      </c>
      <c r="AI1542" s="45">
        <f t="shared" si="347"/>
        <v>6.1830000000000016</v>
      </c>
      <c r="AJ1542" s="46">
        <f t="shared" si="348"/>
        <v>-6.1830000000000016</v>
      </c>
      <c r="AK1542" s="63" t="str">
        <f t="shared" si="349"/>
        <v>N</v>
      </c>
      <c r="AL1542" s="63" t="str">
        <f t="shared" si="350"/>
        <v>N</v>
      </c>
      <c r="AM1542" s="44" t="str">
        <f t="shared" si="351"/>
        <v>Win</v>
      </c>
      <c r="AN1542" s="44" t="str">
        <f t="shared" si="352"/>
        <v>Loss</v>
      </c>
      <c r="AO1542" s="44" t="str">
        <f t="shared" si="353"/>
        <v>Loss</v>
      </c>
      <c r="AP1542" s="44">
        <f t="shared" si="354"/>
        <v>144</v>
      </c>
      <c r="AQ1542" s="44">
        <f t="shared" si="355"/>
        <v>-50</v>
      </c>
      <c r="AR1542" s="44">
        <f t="shared" si="356"/>
        <v>-50</v>
      </c>
      <c r="AS1542" s="99" t="str">
        <f t="shared" si="357"/>
        <v>-</v>
      </c>
      <c r="AT1542" s="99" t="str">
        <f t="shared" si="358"/>
        <v>n/a</v>
      </c>
      <c r="AU1542" s="99" t="str">
        <f t="shared" si="359"/>
        <v>-</v>
      </c>
      <c r="AV1542" s="99" t="str">
        <f t="shared" si="360"/>
        <v>-</v>
      </c>
      <c r="AW1542" s="99" t="str">
        <f t="shared" si="361"/>
        <v>+</v>
      </c>
    </row>
    <row r="1543" spans="1:49" ht="15">
      <c r="A1543" s="56">
        <v>43626</v>
      </c>
      <c r="B1543" s="57" t="s">
        <v>115</v>
      </c>
      <c r="C1543" s="57" t="s">
        <v>126</v>
      </c>
      <c r="D1543" s="57" t="s">
        <v>169</v>
      </c>
      <c r="E1543" s="57" t="s">
        <v>170</v>
      </c>
      <c r="F1543" s="57" t="s">
        <v>171</v>
      </c>
      <c r="G1543" s="57">
        <v>2</v>
      </c>
      <c r="H1543" s="57">
        <v>1</v>
      </c>
      <c r="I1543" s="57">
        <v>1.81</v>
      </c>
      <c r="J1543" s="57">
        <v>3.26</v>
      </c>
      <c r="K1543" s="57">
        <v>4.0599999999999996</v>
      </c>
      <c r="L1543" s="57">
        <v>-2.25</v>
      </c>
      <c r="M1543" s="57">
        <v>22</v>
      </c>
      <c r="N1543" s="57">
        <v>26</v>
      </c>
      <c r="O1543" s="57">
        <v>1</v>
      </c>
      <c r="P1543" s="57">
        <v>10</v>
      </c>
      <c r="Q1543" s="57">
        <v>13</v>
      </c>
      <c r="R1543" s="57">
        <v>100</v>
      </c>
      <c r="S1543" s="57">
        <v>0</v>
      </c>
      <c r="T1543" s="57">
        <v>0</v>
      </c>
      <c r="U1543" s="57">
        <v>27.27</v>
      </c>
      <c r="V1543" s="57">
        <v>40.909999999999997</v>
      </c>
      <c r="W1543" s="57">
        <v>31.82</v>
      </c>
      <c r="X1543" s="57">
        <v>38.46</v>
      </c>
      <c r="Y1543" s="57">
        <v>26.92</v>
      </c>
      <c r="Z1543" s="57">
        <v>34.619999999999997</v>
      </c>
      <c r="AA1543" s="57">
        <v>20</v>
      </c>
      <c r="AB1543" s="57">
        <v>30.77</v>
      </c>
      <c r="AC1543" s="57">
        <v>12</v>
      </c>
      <c r="AD1543" s="57">
        <v>13</v>
      </c>
      <c r="AE1543" s="57">
        <v>33.33</v>
      </c>
      <c r="AF1543" s="57">
        <v>46.15</v>
      </c>
      <c r="AI1543" s="45">
        <f t="shared" si="347"/>
        <v>29.720999999999997</v>
      </c>
      <c r="AJ1543" s="46">
        <f t="shared" si="348"/>
        <v>-29.720999999999997</v>
      </c>
      <c r="AK1543" s="63" t="str">
        <f t="shared" si="349"/>
        <v>N</v>
      </c>
      <c r="AL1543" s="63" t="str">
        <f t="shared" si="350"/>
        <v>N</v>
      </c>
      <c r="AM1543" s="44" t="str">
        <f t="shared" si="351"/>
        <v>Win</v>
      </c>
      <c r="AN1543" s="44" t="str">
        <f t="shared" si="352"/>
        <v>Loss</v>
      </c>
      <c r="AO1543" s="44" t="str">
        <f t="shared" si="353"/>
        <v>Loss</v>
      </c>
      <c r="AP1543" s="44">
        <f t="shared" si="354"/>
        <v>40.5</v>
      </c>
      <c r="AQ1543" s="44">
        <f t="shared" si="355"/>
        <v>-50</v>
      </c>
      <c r="AR1543" s="44">
        <f t="shared" si="356"/>
        <v>-50</v>
      </c>
      <c r="AS1543" s="99" t="str">
        <f t="shared" si="357"/>
        <v>+</v>
      </c>
      <c r="AT1543" s="99" t="str">
        <f t="shared" si="358"/>
        <v>+</v>
      </c>
      <c r="AU1543" s="99" t="str">
        <f t="shared" si="359"/>
        <v>-</v>
      </c>
      <c r="AV1543" s="99" t="str">
        <f t="shared" si="360"/>
        <v>-</v>
      </c>
      <c r="AW1543" s="99" t="str">
        <f t="shared" si="361"/>
        <v>+</v>
      </c>
    </row>
    <row r="1544" spans="1:49" ht="15">
      <c r="A1544" s="56">
        <v>43626</v>
      </c>
      <c r="B1544" s="57" t="s">
        <v>115</v>
      </c>
      <c r="C1544" s="57" t="s">
        <v>126</v>
      </c>
      <c r="D1544" s="57" t="s">
        <v>172</v>
      </c>
      <c r="E1544" s="57" t="s">
        <v>173</v>
      </c>
      <c r="F1544" s="57" t="s">
        <v>174</v>
      </c>
      <c r="G1544" s="57">
        <v>1</v>
      </c>
      <c r="H1544" s="57">
        <v>2</v>
      </c>
      <c r="I1544" s="57">
        <v>1.67</v>
      </c>
      <c r="J1544" s="57">
        <v>3.59</v>
      </c>
      <c r="K1544" s="57">
        <v>4.5199999999999996</v>
      </c>
      <c r="L1544" s="57">
        <v>-2.85</v>
      </c>
      <c r="M1544" s="57">
        <v>18</v>
      </c>
      <c r="N1544" s="57">
        <v>11</v>
      </c>
      <c r="O1544" s="57">
        <v>1</v>
      </c>
      <c r="P1544" s="57">
        <v>9</v>
      </c>
      <c r="Q1544" s="57">
        <v>6</v>
      </c>
      <c r="R1544" s="57">
        <v>100</v>
      </c>
      <c r="S1544" s="57">
        <v>0</v>
      </c>
      <c r="T1544" s="57">
        <v>0</v>
      </c>
      <c r="U1544" s="57">
        <v>33.33</v>
      </c>
      <c r="V1544" s="57">
        <v>22.22</v>
      </c>
      <c r="W1544" s="57">
        <v>44.44</v>
      </c>
      <c r="X1544" s="57">
        <v>54.55</v>
      </c>
      <c r="Y1544" s="57">
        <v>18.18</v>
      </c>
      <c r="Z1544" s="57">
        <v>27.27</v>
      </c>
      <c r="AA1544" s="57">
        <v>22.22</v>
      </c>
      <c r="AB1544" s="57">
        <v>50</v>
      </c>
      <c r="AC1544" s="57">
        <v>7</v>
      </c>
      <c r="AD1544" s="57">
        <v>5</v>
      </c>
      <c r="AE1544" s="57">
        <v>28.57</v>
      </c>
      <c r="AF1544" s="57">
        <v>40</v>
      </c>
      <c r="AI1544" s="45">
        <f t="shared" si="347"/>
        <v>22.725999999999999</v>
      </c>
      <c r="AJ1544" s="46">
        <f t="shared" si="348"/>
        <v>-22.725999999999999</v>
      </c>
      <c r="AK1544" s="63" t="str">
        <f t="shared" si="349"/>
        <v>N</v>
      </c>
      <c r="AL1544" s="63" t="str">
        <f t="shared" si="350"/>
        <v>N</v>
      </c>
      <c r="AM1544" s="44" t="str">
        <f t="shared" si="351"/>
        <v>Loss</v>
      </c>
      <c r="AN1544" s="44" t="str">
        <f t="shared" si="352"/>
        <v>Loss</v>
      </c>
      <c r="AO1544" s="44" t="str">
        <f t="shared" si="353"/>
        <v>Win</v>
      </c>
      <c r="AP1544" s="44">
        <f t="shared" si="354"/>
        <v>-50</v>
      </c>
      <c r="AQ1544" s="44">
        <f t="shared" si="355"/>
        <v>-50</v>
      </c>
      <c r="AR1544" s="44">
        <f t="shared" si="356"/>
        <v>175.99999999999997</v>
      </c>
      <c r="AS1544" s="99" t="str">
        <f t="shared" si="357"/>
        <v>+</v>
      </c>
      <c r="AT1544" s="99" t="str">
        <f t="shared" si="358"/>
        <v>+</v>
      </c>
      <c r="AU1544" s="99" t="str">
        <f t="shared" si="359"/>
        <v>-</v>
      </c>
      <c r="AV1544" s="99" t="str">
        <f t="shared" si="360"/>
        <v>-</v>
      </c>
      <c r="AW1544" s="99" t="str">
        <f t="shared" si="361"/>
        <v>+</v>
      </c>
    </row>
    <row r="1545" spans="1:49" ht="15">
      <c r="A1545" s="56">
        <v>43626</v>
      </c>
      <c r="B1545" s="57" t="s">
        <v>115</v>
      </c>
      <c r="C1545" s="57" t="s">
        <v>126</v>
      </c>
      <c r="D1545" s="57" t="s">
        <v>175</v>
      </c>
      <c r="E1545" s="57" t="s">
        <v>176</v>
      </c>
      <c r="F1545" s="57" t="s">
        <v>177</v>
      </c>
      <c r="G1545" s="57">
        <v>1</v>
      </c>
      <c r="H1545" s="57">
        <v>2</v>
      </c>
      <c r="I1545" s="57">
        <v>2.5099999999999998</v>
      </c>
      <c r="J1545" s="57">
        <v>3.32</v>
      </c>
      <c r="K1545" s="57">
        <v>2.46</v>
      </c>
      <c r="L1545" s="57">
        <v>0.05</v>
      </c>
      <c r="M1545" s="57">
        <v>7</v>
      </c>
      <c r="N1545" s="57">
        <v>17</v>
      </c>
      <c r="O1545" s="57">
        <v>1</v>
      </c>
      <c r="P1545" s="57">
        <v>4</v>
      </c>
      <c r="Q1545" s="57">
        <v>8</v>
      </c>
      <c r="R1545" s="57">
        <v>0</v>
      </c>
      <c r="S1545" s="57">
        <v>0</v>
      </c>
      <c r="T1545" s="57">
        <v>100</v>
      </c>
      <c r="U1545" s="57">
        <v>28.57</v>
      </c>
      <c r="V1545" s="57">
        <v>14.29</v>
      </c>
      <c r="W1545" s="57">
        <v>57.14</v>
      </c>
      <c r="X1545" s="57">
        <v>29.41</v>
      </c>
      <c r="Y1545" s="57">
        <v>23.53</v>
      </c>
      <c r="Z1545" s="57">
        <v>47.06</v>
      </c>
      <c r="AA1545" s="57">
        <v>25</v>
      </c>
      <c r="AB1545" s="57">
        <v>25</v>
      </c>
      <c r="AC1545" s="57">
        <v>2</v>
      </c>
      <c r="AD1545" s="57">
        <v>8</v>
      </c>
      <c r="AE1545" s="57">
        <v>0</v>
      </c>
      <c r="AF1545" s="57">
        <v>37.5</v>
      </c>
      <c r="AI1545" s="45">
        <f t="shared" ref="AI1545:AI1608" si="362">(+R1545*$R$6)+(S1545*$S$6)-(T1545*$T$6)+(U1545*$U$6)+(V1545*$V$6)-(W1545*$W$6)-(X1545*$X$6)-(Y1545*$Y$6)+(Z1545*$Z$6)</f>
        <v>-33.108000000000004</v>
      </c>
      <c r="AJ1545" s="46">
        <f t="shared" ref="AJ1545:AJ1608" si="363">(-R1545*$R$6)+(S1545*$S$6)+(T1545*$T$6)-(U1545*$U$6)-(V1545*$V$6)+(W1545*$W$6)+(X1545*$X$6)+(Y1545*$Y$6)-(Z1545*$Z$6)</f>
        <v>33.108000000000004</v>
      </c>
      <c r="AK1545" s="63" t="str">
        <f t="shared" ref="AK1545:AK1608" si="364">IF($AK$6="Y",IF(AI1545&gt;=$AI$6,"Y",IF(AA1545&gt;=$AA$6,"Y","N")),IF(AI1545&gt;=$AI$6,"Y",IF(AA1545&gt;=$AA$6,"Y",IF(L1545&lt;0,IF(AE1545&gt;=$AE$6,"Y","N"),"N"))))</f>
        <v>N</v>
      </c>
      <c r="AL1545" s="63" t="str">
        <f t="shared" ref="AL1545:AL1608" si="365">IF($AL$6="Y",IF(AJ1545&gt;=$AJ$6,"Y",IF(AB1545&gt;=$AB$6,"Y","N")),IF(AJ1545&gt;=$AJ$6,"Y",IF(AB1545&gt;=$AB$6,"Y",IF(L1545&gt;0,IF(AF1545&gt;=$AF$6,"Y","N"),"N"))))</f>
        <v>N</v>
      </c>
      <c r="AM1545" s="44" t="str">
        <f t="shared" ref="AM1545:AM1608" si="366">IF(G1545&gt;H1545,"Win","Loss")</f>
        <v>Loss</v>
      </c>
      <c r="AN1545" s="44" t="str">
        <f t="shared" ref="AN1545:AN1608" si="367">IF(G1545=H1545,"Win","Loss")</f>
        <v>Loss</v>
      </c>
      <c r="AO1545" s="44" t="str">
        <f t="shared" ref="AO1545:AO1608" si="368">IF(G1545&lt;H1545,"Win","Loss")</f>
        <v>Win</v>
      </c>
      <c r="AP1545" s="44">
        <f t="shared" ref="AP1545:AP1608" si="369">IF(AM1545="Win",(I1545*$B$2)-$B$2,-$B$2)</f>
        <v>-50</v>
      </c>
      <c r="AQ1545" s="44">
        <f t="shared" ref="AQ1545:AQ1608" si="370">IF(AN1545="Win",(J1545*$B$2)-$B$2,-$B$2)</f>
        <v>-50</v>
      </c>
      <c r="AR1545" s="44">
        <f t="shared" ref="AR1545:AR1608" si="371">IF(AO1545="Win",(K1545*$B$2)-$B$2,-$B$2)</f>
        <v>73</v>
      </c>
      <c r="AS1545" s="99" t="str">
        <f t="shared" si="357"/>
        <v>-</v>
      </c>
      <c r="AT1545" s="99" t="str">
        <f t="shared" si="358"/>
        <v>-</v>
      </c>
      <c r="AU1545" s="99" t="str">
        <f t="shared" si="359"/>
        <v>-</v>
      </c>
      <c r="AV1545" s="99" t="str">
        <f t="shared" si="360"/>
        <v>-</v>
      </c>
      <c r="AW1545" s="99" t="str">
        <f t="shared" si="361"/>
        <v>-</v>
      </c>
    </row>
    <row r="1546" spans="1:49" ht="15">
      <c r="A1546" s="56">
        <v>43626</v>
      </c>
      <c r="B1546" s="57" t="s">
        <v>115</v>
      </c>
      <c r="C1546" s="57" t="s">
        <v>126</v>
      </c>
      <c r="D1546" s="57" t="s">
        <v>178</v>
      </c>
      <c r="E1546" s="57" t="s">
        <v>179</v>
      </c>
      <c r="F1546" s="57" t="s">
        <v>180</v>
      </c>
      <c r="G1546" s="57">
        <v>1</v>
      </c>
      <c r="H1546" s="57">
        <v>2</v>
      </c>
      <c r="I1546" s="57">
        <v>8.7799999999999994</v>
      </c>
      <c r="J1546" s="57">
        <v>4.54</v>
      </c>
      <c r="K1546" s="57">
        <v>1.29</v>
      </c>
      <c r="L1546" s="57">
        <v>7.49</v>
      </c>
      <c r="M1546" s="57">
        <v>17</v>
      </c>
      <c r="N1546" s="57">
        <v>6</v>
      </c>
      <c r="O1546" s="57">
        <v>1</v>
      </c>
      <c r="P1546" s="57">
        <v>8</v>
      </c>
      <c r="Q1546" s="57">
        <v>2</v>
      </c>
      <c r="R1546" s="57">
        <v>0</v>
      </c>
      <c r="S1546" s="57">
        <v>0</v>
      </c>
      <c r="T1546" s="57">
        <v>100</v>
      </c>
      <c r="U1546" s="57">
        <v>23.53</v>
      </c>
      <c r="V1546" s="57">
        <v>17.649999999999999</v>
      </c>
      <c r="W1546" s="57">
        <v>58.82</v>
      </c>
      <c r="X1546" s="57">
        <v>66.67</v>
      </c>
      <c r="Y1546" s="57">
        <v>33.33</v>
      </c>
      <c r="Z1546" s="57">
        <v>0</v>
      </c>
      <c r="AA1546" s="57">
        <v>37.5</v>
      </c>
      <c r="AB1546" s="57">
        <v>0</v>
      </c>
      <c r="AC1546" s="57">
        <v>7</v>
      </c>
      <c r="AD1546" s="57">
        <v>4</v>
      </c>
      <c r="AE1546" s="57">
        <v>57.14</v>
      </c>
      <c r="AF1546" s="57">
        <v>100</v>
      </c>
      <c r="AI1546" s="45">
        <f t="shared" si="362"/>
        <v>-51.96</v>
      </c>
      <c r="AJ1546" s="46">
        <f t="shared" si="363"/>
        <v>51.96</v>
      </c>
      <c r="AK1546" s="63" t="str">
        <f t="shared" si="364"/>
        <v>N</v>
      </c>
      <c r="AL1546" s="63" t="str">
        <f t="shared" si="365"/>
        <v>Y</v>
      </c>
      <c r="AM1546" s="44" t="str">
        <f t="shared" si="366"/>
        <v>Loss</v>
      </c>
      <c r="AN1546" s="44" t="str">
        <f t="shared" si="367"/>
        <v>Loss</v>
      </c>
      <c r="AO1546" s="44" t="str">
        <f t="shared" si="368"/>
        <v>Win</v>
      </c>
      <c r="AP1546" s="44">
        <f t="shared" si="369"/>
        <v>-50</v>
      </c>
      <c r="AQ1546" s="44">
        <f t="shared" si="370"/>
        <v>-50</v>
      </c>
      <c r="AR1546" s="44">
        <f t="shared" si="371"/>
        <v>14.5</v>
      </c>
      <c r="AS1546" s="99" t="str">
        <f t="shared" ref="AS1546:AS1609" si="372">IF(I1546&lt;K1546,"+","-")</f>
        <v>-</v>
      </c>
      <c r="AT1546" s="99" t="str">
        <f t="shared" ref="AT1546:AT1609" si="373">IF(O1546=0,"n/a",IF(R1546&gt;T1546,"+","-"))</f>
        <v>-</v>
      </c>
      <c r="AU1546" s="99" t="str">
        <f t="shared" ref="AU1546:AU1609" si="374">IF(U1546&gt;X1546,"+","-")</f>
        <v>-</v>
      </c>
      <c r="AV1546" s="99" t="str">
        <f t="shared" ref="AV1546:AV1609" si="375">IF(AA1546&gt;AB1546,"+","-")</f>
        <v>+</v>
      </c>
      <c r="AW1546" s="99" t="str">
        <f t="shared" ref="AW1546:AW1609" si="376">IF(AI1546&gt;0,"+","-")</f>
        <v>-</v>
      </c>
    </row>
    <row r="1547" spans="1:49" ht="15">
      <c r="A1547" s="56">
        <v>43626</v>
      </c>
      <c r="B1547" s="57" t="s">
        <v>115</v>
      </c>
      <c r="C1547" s="57" t="s">
        <v>126</v>
      </c>
      <c r="D1547" s="57" t="s">
        <v>181</v>
      </c>
      <c r="E1547" s="57" t="s">
        <v>182</v>
      </c>
      <c r="F1547" s="57" t="s">
        <v>183</v>
      </c>
      <c r="G1547" s="57">
        <v>0</v>
      </c>
      <c r="H1547" s="57">
        <v>1</v>
      </c>
      <c r="I1547" s="57">
        <v>1.49</v>
      </c>
      <c r="J1547" s="57">
        <v>3.7</v>
      </c>
      <c r="K1547" s="57">
        <v>6.49</v>
      </c>
      <c r="L1547" s="57">
        <v>-5</v>
      </c>
      <c r="M1547" s="57">
        <v>15</v>
      </c>
      <c r="N1547" s="57">
        <v>22</v>
      </c>
      <c r="O1547" s="57">
        <v>1</v>
      </c>
      <c r="P1547" s="57">
        <v>7</v>
      </c>
      <c r="Q1547" s="57">
        <v>11</v>
      </c>
      <c r="R1547" s="57">
        <v>0</v>
      </c>
      <c r="S1547" s="57">
        <v>0</v>
      </c>
      <c r="T1547" s="57">
        <v>100</v>
      </c>
      <c r="U1547" s="57">
        <v>20</v>
      </c>
      <c r="V1547" s="57">
        <v>20</v>
      </c>
      <c r="W1547" s="57">
        <v>60</v>
      </c>
      <c r="X1547" s="57">
        <v>31.82</v>
      </c>
      <c r="Y1547" s="57">
        <v>36.36</v>
      </c>
      <c r="Z1547" s="57">
        <v>31.82</v>
      </c>
      <c r="AA1547" s="57">
        <v>28.57</v>
      </c>
      <c r="AB1547" s="57">
        <v>18.18</v>
      </c>
      <c r="AC1547" s="57">
        <v>6</v>
      </c>
      <c r="AD1547" s="57">
        <v>9</v>
      </c>
      <c r="AE1547" s="57">
        <v>50</v>
      </c>
      <c r="AF1547" s="57">
        <v>44.44</v>
      </c>
      <c r="AI1547" s="45">
        <f t="shared" si="362"/>
        <v>-39.63600000000001</v>
      </c>
      <c r="AJ1547" s="46">
        <f t="shared" si="363"/>
        <v>39.63600000000001</v>
      </c>
      <c r="AK1547" s="63" t="str">
        <f t="shared" si="364"/>
        <v>N</v>
      </c>
      <c r="AL1547" s="63" t="str">
        <f t="shared" si="365"/>
        <v>N</v>
      </c>
      <c r="AM1547" s="44" t="str">
        <f t="shared" si="366"/>
        <v>Loss</v>
      </c>
      <c r="AN1547" s="44" t="str">
        <f t="shared" si="367"/>
        <v>Loss</v>
      </c>
      <c r="AO1547" s="44" t="str">
        <f t="shared" si="368"/>
        <v>Win</v>
      </c>
      <c r="AP1547" s="44">
        <f t="shared" si="369"/>
        <v>-50</v>
      </c>
      <c r="AQ1547" s="44">
        <f t="shared" si="370"/>
        <v>-50</v>
      </c>
      <c r="AR1547" s="44">
        <f t="shared" si="371"/>
        <v>274.5</v>
      </c>
      <c r="AS1547" s="99" t="str">
        <f t="shared" si="372"/>
        <v>+</v>
      </c>
      <c r="AT1547" s="99" t="str">
        <f t="shared" si="373"/>
        <v>-</v>
      </c>
      <c r="AU1547" s="99" t="str">
        <f t="shared" si="374"/>
        <v>-</v>
      </c>
      <c r="AV1547" s="99" t="str">
        <f t="shared" si="375"/>
        <v>+</v>
      </c>
      <c r="AW1547" s="99" t="str">
        <f t="shared" si="376"/>
        <v>-</v>
      </c>
    </row>
    <row r="1548" spans="1:49" ht="15">
      <c r="A1548" s="56">
        <v>43626</v>
      </c>
      <c r="B1548" s="57" t="s">
        <v>115</v>
      </c>
      <c r="C1548" s="57" t="s">
        <v>126</v>
      </c>
      <c r="D1548" s="57" t="s">
        <v>184</v>
      </c>
      <c r="E1548" s="57" t="s">
        <v>185</v>
      </c>
      <c r="F1548" s="57" t="s">
        <v>186</v>
      </c>
      <c r="G1548" s="57">
        <v>1</v>
      </c>
      <c r="H1548" s="57">
        <v>0</v>
      </c>
      <c r="I1548" s="57">
        <v>5.29</v>
      </c>
      <c r="J1548" s="57">
        <v>3.52</v>
      </c>
      <c r="K1548" s="57">
        <v>1.58</v>
      </c>
      <c r="L1548" s="57">
        <v>3.71</v>
      </c>
      <c r="M1548" s="57">
        <v>25</v>
      </c>
      <c r="N1548" s="57">
        <v>19</v>
      </c>
      <c r="O1548" s="57">
        <v>1</v>
      </c>
      <c r="P1548" s="57">
        <v>13</v>
      </c>
      <c r="Q1548" s="57">
        <v>9</v>
      </c>
      <c r="R1548" s="57">
        <v>0</v>
      </c>
      <c r="S1548" s="57">
        <v>0</v>
      </c>
      <c r="T1548" s="57">
        <v>100</v>
      </c>
      <c r="U1548" s="57">
        <v>24</v>
      </c>
      <c r="V1548" s="57">
        <v>36</v>
      </c>
      <c r="W1548" s="57">
        <v>40</v>
      </c>
      <c r="X1548" s="57">
        <v>42.11</v>
      </c>
      <c r="Y1548" s="57">
        <v>21.05</v>
      </c>
      <c r="Z1548" s="57">
        <v>36.840000000000003</v>
      </c>
      <c r="AA1548" s="57">
        <v>38.46</v>
      </c>
      <c r="AB1548" s="57">
        <v>22.22</v>
      </c>
      <c r="AC1548" s="57">
        <v>11</v>
      </c>
      <c r="AD1548" s="57">
        <v>8</v>
      </c>
      <c r="AE1548" s="57">
        <v>36.36</v>
      </c>
      <c r="AF1548" s="57">
        <v>75</v>
      </c>
      <c r="AI1548" s="45">
        <f t="shared" si="362"/>
        <v>-32.758999999999993</v>
      </c>
      <c r="AJ1548" s="46">
        <f t="shared" si="363"/>
        <v>32.758999999999993</v>
      </c>
      <c r="AK1548" s="63" t="str">
        <f t="shared" si="364"/>
        <v>N</v>
      </c>
      <c r="AL1548" s="63" t="str">
        <f t="shared" si="365"/>
        <v>N</v>
      </c>
      <c r="AM1548" s="44" t="str">
        <f t="shared" si="366"/>
        <v>Win</v>
      </c>
      <c r="AN1548" s="44" t="str">
        <f t="shared" si="367"/>
        <v>Loss</v>
      </c>
      <c r="AO1548" s="44" t="str">
        <f t="shared" si="368"/>
        <v>Loss</v>
      </c>
      <c r="AP1548" s="44">
        <f t="shared" si="369"/>
        <v>214.5</v>
      </c>
      <c r="AQ1548" s="44">
        <f t="shared" si="370"/>
        <v>-50</v>
      </c>
      <c r="AR1548" s="44">
        <f t="shared" si="371"/>
        <v>-50</v>
      </c>
      <c r="AS1548" s="99" t="str">
        <f t="shared" si="372"/>
        <v>-</v>
      </c>
      <c r="AT1548" s="99" t="str">
        <f t="shared" si="373"/>
        <v>-</v>
      </c>
      <c r="AU1548" s="99" t="str">
        <f t="shared" si="374"/>
        <v>-</v>
      </c>
      <c r="AV1548" s="99" t="str">
        <f t="shared" si="375"/>
        <v>+</v>
      </c>
      <c r="AW1548" s="99" t="str">
        <f t="shared" si="376"/>
        <v>-</v>
      </c>
    </row>
    <row r="1549" spans="1:49" ht="15">
      <c r="A1549" s="56">
        <v>43626</v>
      </c>
      <c r="B1549" s="57" t="s">
        <v>115</v>
      </c>
      <c r="C1549" s="57" t="s">
        <v>126</v>
      </c>
      <c r="D1549" s="57" t="s">
        <v>187</v>
      </c>
      <c r="E1549" s="57" t="s">
        <v>188</v>
      </c>
      <c r="F1549" s="57" t="s">
        <v>189</v>
      </c>
      <c r="G1549" s="57">
        <v>0</v>
      </c>
      <c r="H1549" s="57">
        <v>1</v>
      </c>
      <c r="I1549" s="57">
        <v>5.4</v>
      </c>
      <c r="J1549" s="57">
        <v>3.58</v>
      </c>
      <c r="K1549" s="57">
        <v>1.55</v>
      </c>
      <c r="L1549" s="57">
        <v>3.85</v>
      </c>
      <c r="M1549" s="57">
        <v>10</v>
      </c>
      <c r="N1549" s="57">
        <v>32</v>
      </c>
      <c r="O1549" s="57">
        <v>1</v>
      </c>
      <c r="P1549" s="57">
        <v>6</v>
      </c>
      <c r="Q1549" s="57">
        <v>13</v>
      </c>
      <c r="R1549" s="57">
        <v>0</v>
      </c>
      <c r="S1549" s="57">
        <v>0</v>
      </c>
      <c r="T1549" s="57">
        <v>100</v>
      </c>
      <c r="U1549" s="57">
        <v>20</v>
      </c>
      <c r="V1549" s="57">
        <v>20</v>
      </c>
      <c r="W1549" s="57">
        <v>60</v>
      </c>
      <c r="X1549" s="57">
        <v>50</v>
      </c>
      <c r="Y1549" s="57">
        <v>28.13</v>
      </c>
      <c r="Z1549" s="57">
        <v>21.88</v>
      </c>
      <c r="AA1549" s="57">
        <v>33.33</v>
      </c>
      <c r="AB1549" s="57">
        <v>30.77</v>
      </c>
      <c r="AC1549" s="57">
        <v>1</v>
      </c>
      <c r="AD1549" s="57">
        <v>22</v>
      </c>
      <c r="AE1549" s="57">
        <v>0</v>
      </c>
      <c r="AF1549" s="57">
        <v>63.64</v>
      </c>
      <c r="AI1549" s="45">
        <f t="shared" si="362"/>
        <v>-44.437000000000005</v>
      </c>
      <c r="AJ1549" s="46">
        <f t="shared" si="363"/>
        <v>44.437000000000005</v>
      </c>
      <c r="AK1549" s="63" t="str">
        <f t="shared" si="364"/>
        <v>N</v>
      </c>
      <c r="AL1549" s="63" t="str">
        <f t="shared" si="365"/>
        <v>Y</v>
      </c>
      <c r="AM1549" s="44" t="str">
        <f t="shared" si="366"/>
        <v>Loss</v>
      </c>
      <c r="AN1549" s="44" t="str">
        <f t="shared" si="367"/>
        <v>Loss</v>
      </c>
      <c r="AO1549" s="44" t="str">
        <f t="shared" si="368"/>
        <v>Win</v>
      </c>
      <c r="AP1549" s="44">
        <f t="shared" si="369"/>
        <v>-50</v>
      </c>
      <c r="AQ1549" s="44">
        <f t="shared" si="370"/>
        <v>-50</v>
      </c>
      <c r="AR1549" s="44">
        <f t="shared" si="371"/>
        <v>27.5</v>
      </c>
      <c r="AS1549" s="99" t="str">
        <f t="shared" si="372"/>
        <v>-</v>
      </c>
      <c r="AT1549" s="99" t="str">
        <f t="shared" si="373"/>
        <v>-</v>
      </c>
      <c r="AU1549" s="99" t="str">
        <f t="shared" si="374"/>
        <v>-</v>
      </c>
      <c r="AV1549" s="99" t="str">
        <f t="shared" si="375"/>
        <v>+</v>
      </c>
      <c r="AW1549" s="99" t="str">
        <f t="shared" si="376"/>
        <v>-</v>
      </c>
    </row>
    <row r="1550" spans="1:49" ht="15">
      <c r="A1550" s="56">
        <v>43626</v>
      </c>
      <c r="B1550" s="57" t="s">
        <v>115</v>
      </c>
      <c r="C1550" s="57" t="s">
        <v>126</v>
      </c>
      <c r="D1550" s="57" t="s">
        <v>190</v>
      </c>
      <c r="E1550" s="57" t="s">
        <v>191</v>
      </c>
      <c r="F1550" s="57" t="s">
        <v>192</v>
      </c>
      <c r="G1550" s="57">
        <v>2</v>
      </c>
      <c r="H1550" s="57">
        <v>0</v>
      </c>
      <c r="I1550" s="57">
        <v>6.25</v>
      </c>
      <c r="J1550" s="57">
        <v>4.24</v>
      </c>
      <c r="K1550" s="57">
        <v>1.41</v>
      </c>
      <c r="L1550" s="57">
        <v>4.84</v>
      </c>
      <c r="M1550" s="57">
        <v>34</v>
      </c>
      <c r="N1550" s="57">
        <v>23</v>
      </c>
      <c r="O1550" s="57">
        <v>1</v>
      </c>
      <c r="P1550" s="57">
        <v>16</v>
      </c>
      <c r="Q1550" s="57">
        <v>11</v>
      </c>
      <c r="R1550" s="57">
        <v>0</v>
      </c>
      <c r="S1550" s="57">
        <v>0</v>
      </c>
      <c r="T1550" s="57">
        <v>100</v>
      </c>
      <c r="U1550" s="57">
        <v>17.649999999999999</v>
      </c>
      <c r="V1550" s="57">
        <v>20.59</v>
      </c>
      <c r="W1550" s="57">
        <v>61.76</v>
      </c>
      <c r="X1550" s="57">
        <v>21.74</v>
      </c>
      <c r="Y1550" s="57">
        <v>30.43</v>
      </c>
      <c r="Z1550" s="57">
        <v>47.83</v>
      </c>
      <c r="AA1550" s="57">
        <v>25</v>
      </c>
      <c r="AB1550" s="57">
        <v>9.09</v>
      </c>
      <c r="AC1550" s="57">
        <v>15</v>
      </c>
      <c r="AD1550" s="57">
        <v>6</v>
      </c>
      <c r="AE1550" s="57">
        <v>26.67</v>
      </c>
      <c r="AF1550" s="57">
        <v>50</v>
      </c>
      <c r="AI1550" s="45">
        <f t="shared" si="362"/>
        <v>-34.587999999999994</v>
      </c>
      <c r="AJ1550" s="46">
        <f t="shared" si="363"/>
        <v>34.587999999999994</v>
      </c>
      <c r="AK1550" s="63" t="str">
        <f t="shared" si="364"/>
        <v>N</v>
      </c>
      <c r="AL1550" s="63" t="str">
        <f t="shared" si="365"/>
        <v>N</v>
      </c>
      <c r="AM1550" s="44" t="str">
        <f t="shared" si="366"/>
        <v>Win</v>
      </c>
      <c r="AN1550" s="44" t="str">
        <f t="shared" si="367"/>
        <v>Loss</v>
      </c>
      <c r="AO1550" s="44" t="str">
        <f t="shared" si="368"/>
        <v>Loss</v>
      </c>
      <c r="AP1550" s="44">
        <f t="shared" si="369"/>
        <v>262.5</v>
      </c>
      <c r="AQ1550" s="44">
        <f t="shared" si="370"/>
        <v>-50</v>
      </c>
      <c r="AR1550" s="44">
        <f t="shared" si="371"/>
        <v>-50</v>
      </c>
      <c r="AS1550" s="99" t="str">
        <f t="shared" si="372"/>
        <v>-</v>
      </c>
      <c r="AT1550" s="99" t="str">
        <f t="shared" si="373"/>
        <v>-</v>
      </c>
      <c r="AU1550" s="99" t="str">
        <f t="shared" si="374"/>
        <v>-</v>
      </c>
      <c r="AV1550" s="99" t="str">
        <f t="shared" si="375"/>
        <v>+</v>
      </c>
      <c r="AW1550" s="99" t="str">
        <f t="shared" si="376"/>
        <v>-</v>
      </c>
    </row>
    <row r="1551" spans="1:49" ht="15">
      <c r="A1551" s="56">
        <v>43626</v>
      </c>
      <c r="B1551" s="57" t="s">
        <v>115</v>
      </c>
      <c r="C1551" s="57" t="s">
        <v>126</v>
      </c>
      <c r="D1551" s="57" t="s">
        <v>193</v>
      </c>
      <c r="E1551" s="57" t="s">
        <v>194</v>
      </c>
      <c r="F1551" s="57" t="s">
        <v>195</v>
      </c>
      <c r="G1551" s="57">
        <v>6</v>
      </c>
      <c r="H1551" s="57">
        <v>0</v>
      </c>
      <c r="I1551" s="57">
        <v>1.07</v>
      </c>
      <c r="J1551" s="57">
        <v>8.33</v>
      </c>
      <c r="K1551" s="57">
        <v>21.99</v>
      </c>
      <c r="L1551" s="57">
        <v>-20.92</v>
      </c>
      <c r="M1551" s="57">
        <v>28</v>
      </c>
      <c r="N1551" s="57">
        <v>5</v>
      </c>
      <c r="O1551" s="57">
        <v>1</v>
      </c>
      <c r="P1551" s="57">
        <v>13</v>
      </c>
      <c r="Q1551" s="57">
        <v>2</v>
      </c>
      <c r="R1551" s="57">
        <v>0</v>
      </c>
      <c r="S1551" s="57">
        <v>100</v>
      </c>
      <c r="T1551" s="57">
        <v>0</v>
      </c>
      <c r="U1551" s="57">
        <v>42.86</v>
      </c>
      <c r="V1551" s="57">
        <v>39.29</v>
      </c>
      <c r="W1551" s="57">
        <v>17.86</v>
      </c>
      <c r="X1551" s="57">
        <v>20</v>
      </c>
      <c r="Y1551" s="57">
        <v>40</v>
      </c>
      <c r="Z1551" s="57">
        <v>40</v>
      </c>
      <c r="AA1551" s="57">
        <v>53.85</v>
      </c>
      <c r="AB1551" s="57">
        <v>0</v>
      </c>
      <c r="AC1551" s="57">
        <v>16</v>
      </c>
      <c r="AD1551" s="57">
        <v>1</v>
      </c>
      <c r="AE1551" s="57">
        <v>50</v>
      </c>
      <c r="AF1551" s="57">
        <v>0</v>
      </c>
      <c r="AI1551" s="45">
        <f t="shared" si="362"/>
        <v>18.929000000000006</v>
      </c>
      <c r="AJ1551" s="46">
        <f t="shared" si="363"/>
        <v>1.070999999999998</v>
      </c>
      <c r="AK1551" s="63" t="str">
        <f t="shared" si="364"/>
        <v>N</v>
      </c>
      <c r="AL1551" s="63" t="str">
        <f t="shared" si="365"/>
        <v>N</v>
      </c>
      <c r="AM1551" s="44" t="str">
        <f t="shared" si="366"/>
        <v>Win</v>
      </c>
      <c r="AN1551" s="44" t="str">
        <f t="shared" si="367"/>
        <v>Loss</v>
      </c>
      <c r="AO1551" s="44" t="str">
        <f t="shared" si="368"/>
        <v>Loss</v>
      </c>
      <c r="AP1551" s="44">
        <f t="shared" si="369"/>
        <v>3.5</v>
      </c>
      <c r="AQ1551" s="44">
        <f t="shared" si="370"/>
        <v>-50</v>
      </c>
      <c r="AR1551" s="44">
        <f t="shared" si="371"/>
        <v>-50</v>
      </c>
      <c r="AS1551" s="99" t="str">
        <f t="shared" si="372"/>
        <v>+</v>
      </c>
      <c r="AT1551" s="99" t="str">
        <f t="shared" si="373"/>
        <v>-</v>
      </c>
      <c r="AU1551" s="99" t="str">
        <f t="shared" si="374"/>
        <v>+</v>
      </c>
      <c r="AV1551" s="99" t="str">
        <f t="shared" si="375"/>
        <v>+</v>
      </c>
      <c r="AW1551" s="99" t="str">
        <f t="shared" si="376"/>
        <v>+</v>
      </c>
    </row>
    <row r="1552" spans="1:49" ht="15">
      <c r="A1552" s="56">
        <v>43626</v>
      </c>
      <c r="B1552" s="57" t="s">
        <v>115</v>
      </c>
      <c r="C1552" s="57" t="s">
        <v>126</v>
      </c>
      <c r="D1552" s="57" t="s">
        <v>196</v>
      </c>
      <c r="E1552" s="57" t="s">
        <v>197</v>
      </c>
      <c r="F1552" s="57" t="s">
        <v>198</v>
      </c>
      <c r="G1552" s="57">
        <v>2</v>
      </c>
      <c r="H1552" s="57">
        <v>1</v>
      </c>
      <c r="I1552" s="57">
        <v>2.33</v>
      </c>
      <c r="J1552" s="57">
        <v>3.24</v>
      </c>
      <c r="K1552" s="57">
        <v>2.82</v>
      </c>
      <c r="L1552" s="57">
        <v>-0.49</v>
      </c>
      <c r="M1552" s="57">
        <v>17</v>
      </c>
      <c r="N1552" s="57">
        <v>32</v>
      </c>
      <c r="O1552" s="57">
        <v>1</v>
      </c>
      <c r="P1552" s="57">
        <v>9</v>
      </c>
      <c r="Q1552" s="57">
        <v>15</v>
      </c>
      <c r="R1552" s="57">
        <v>0</v>
      </c>
      <c r="S1552" s="57">
        <v>0</v>
      </c>
      <c r="T1552" s="57">
        <v>100</v>
      </c>
      <c r="U1552" s="57">
        <v>47.06</v>
      </c>
      <c r="V1552" s="57">
        <v>11.76</v>
      </c>
      <c r="W1552" s="57">
        <v>41.18</v>
      </c>
      <c r="X1552" s="57">
        <v>43.75</v>
      </c>
      <c r="Y1552" s="57">
        <v>18.75</v>
      </c>
      <c r="Z1552" s="57">
        <v>37.5</v>
      </c>
      <c r="AA1552" s="57">
        <v>55.56</v>
      </c>
      <c r="AB1552" s="57">
        <v>26.67</v>
      </c>
      <c r="AC1552" s="57">
        <v>11</v>
      </c>
      <c r="AD1552" s="57">
        <v>18</v>
      </c>
      <c r="AE1552" s="57">
        <v>63.64</v>
      </c>
      <c r="AF1552" s="57">
        <v>66.67</v>
      </c>
      <c r="AI1552" s="45">
        <f t="shared" si="362"/>
        <v>-30.773000000000003</v>
      </c>
      <c r="AJ1552" s="46">
        <f t="shared" si="363"/>
        <v>30.773000000000003</v>
      </c>
      <c r="AK1552" s="63" t="str">
        <f t="shared" si="364"/>
        <v>N</v>
      </c>
      <c r="AL1552" s="63" t="str">
        <f t="shared" si="365"/>
        <v>N</v>
      </c>
      <c r="AM1552" s="44" t="str">
        <f t="shared" si="366"/>
        <v>Win</v>
      </c>
      <c r="AN1552" s="44" t="str">
        <f t="shared" si="367"/>
        <v>Loss</v>
      </c>
      <c r="AO1552" s="44" t="str">
        <f t="shared" si="368"/>
        <v>Loss</v>
      </c>
      <c r="AP1552" s="44">
        <f t="shared" si="369"/>
        <v>66.5</v>
      </c>
      <c r="AQ1552" s="44">
        <f t="shared" si="370"/>
        <v>-50</v>
      </c>
      <c r="AR1552" s="44">
        <f t="shared" si="371"/>
        <v>-50</v>
      </c>
      <c r="AS1552" s="99" t="str">
        <f t="shared" si="372"/>
        <v>+</v>
      </c>
      <c r="AT1552" s="99" t="str">
        <f t="shared" si="373"/>
        <v>-</v>
      </c>
      <c r="AU1552" s="99" t="str">
        <f t="shared" si="374"/>
        <v>+</v>
      </c>
      <c r="AV1552" s="99" t="str">
        <f t="shared" si="375"/>
        <v>+</v>
      </c>
      <c r="AW1552" s="99" t="str">
        <f t="shared" si="376"/>
        <v>-</v>
      </c>
    </row>
    <row r="1553" spans="1:49" ht="15">
      <c r="A1553" s="56">
        <v>43626</v>
      </c>
      <c r="B1553" s="57" t="s">
        <v>115</v>
      </c>
      <c r="C1553" s="57" t="s">
        <v>126</v>
      </c>
      <c r="D1553" s="57" t="s">
        <v>199</v>
      </c>
      <c r="E1553" s="57" t="s">
        <v>200</v>
      </c>
      <c r="F1553" s="57" t="s">
        <v>201</v>
      </c>
      <c r="G1553" s="57">
        <v>1</v>
      </c>
      <c r="H1553" s="57">
        <v>0</v>
      </c>
      <c r="I1553" s="57">
        <v>2.25</v>
      </c>
      <c r="J1553" s="57">
        <v>3.29</v>
      </c>
      <c r="K1553" s="57">
        <v>2.77</v>
      </c>
      <c r="L1553" s="57">
        <v>-0.52</v>
      </c>
      <c r="M1553" s="57">
        <v>18</v>
      </c>
      <c r="N1553" s="57">
        <v>5</v>
      </c>
      <c r="O1553" s="57">
        <v>1</v>
      </c>
      <c r="P1553" s="57">
        <v>10</v>
      </c>
      <c r="Q1553" s="57">
        <v>2</v>
      </c>
      <c r="R1553" s="57">
        <v>0</v>
      </c>
      <c r="S1553" s="57">
        <v>0</v>
      </c>
      <c r="T1553" s="57">
        <v>100</v>
      </c>
      <c r="U1553" s="57">
        <v>11.11</v>
      </c>
      <c r="V1553" s="57">
        <v>16.670000000000002</v>
      </c>
      <c r="W1553" s="57">
        <v>72.22</v>
      </c>
      <c r="X1553" s="57">
        <v>20</v>
      </c>
      <c r="Y1553" s="57">
        <v>0</v>
      </c>
      <c r="Z1553" s="57">
        <v>80</v>
      </c>
      <c r="AA1553" s="57">
        <v>20</v>
      </c>
      <c r="AB1553" s="57">
        <v>0</v>
      </c>
      <c r="AC1553" s="57">
        <v>4</v>
      </c>
      <c r="AD1553" s="57">
        <v>0</v>
      </c>
      <c r="AE1553" s="57">
        <v>0</v>
      </c>
      <c r="AF1553" s="57">
        <v>0</v>
      </c>
      <c r="AI1553" s="45">
        <f t="shared" si="362"/>
        <v>-28.555</v>
      </c>
      <c r="AJ1553" s="46">
        <f t="shared" si="363"/>
        <v>28.555</v>
      </c>
      <c r="AK1553" s="63" t="str">
        <f t="shared" si="364"/>
        <v>N</v>
      </c>
      <c r="AL1553" s="63" t="str">
        <f t="shared" si="365"/>
        <v>N</v>
      </c>
      <c r="AM1553" s="44" t="str">
        <f t="shared" si="366"/>
        <v>Win</v>
      </c>
      <c r="AN1553" s="44" t="str">
        <f t="shared" si="367"/>
        <v>Loss</v>
      </c>
      <c r="AO1553" s="44" t="str">
        <f t="shared" si="368"/>
        <v>Loss</v>
      </c>
      <c r="AP1553" s="44">
        <f t="shared" si="369"/>
        <v>62.5</v>
      </c>
      <c r="AQ1553" s="44">
        <f t="shared" si="370"/>
        <v>-50</v>
      </c>
      <c r="AR1553" s="44">
        <f t="shared" si="371"/>
        <v>-50</v>
      </c>
      <c r="AS1553" s="99" t="str">
        <f t="shared" si="372"/>
        <v>+</v>
      </c>
      <c r="AT1553" s="99" t="str">
        <f t="shared" si="373"/>
        <v>-</v>
      </c>
      <c r="AU1553" s="99" t="str">
        <f t="shared" si="374"/>
        <v>-</v>
      </c>
      <c r="AV1553" s="99" t="str">
        <f t="shared" si="375"/>
        <v>+</v>
      </c>
      <c r="AW1553" s="99" t="str">
        <f t="shared" si="376"/>
        <v>-</v>
      </c>
    </row>
    <row r="1554" spans="1:49" ht="15">
      <c r="A1554" s="56">
        <v>43626</v>
      </c>
      <c r="B1554" s="57" t="s">
        <v>115</v>
      </c>
      <c r="C1554" s="57" t="s">
        <v>126</v>
      </c>
      <c r="D1554" s="57" t="s">
        <v>202</v>
      </c>
      <c r="E1554" s="57" t="s">
        <v>203</v>
      </c>
      <c r="F1554" s="57" t="s">
        <v>204</v>
      </c>
      <c r="G1554" s="57">
        <v>1</v>
      </c>
      <c r="H1554" s="57">
        <v>1</v>
      </c>
      <c r="I1554" s="57">
        <v>3.03</v>
      </c>
      <c r="J1554" s="57">
        <v>3.05</v>
      </c>
      <c r="K1554" s="57">
        <v>2.2999999999999998</v>
      </c>
      <c r="L1554" s="57">
        <v>0.73</v>
      </c>
      <c r="M1554" s="57">
        <v>17</v>
      </c>
      <c r="N1554" s="57">
        <v>32</v>
      </c>
      <c r="O1554" s="57">
        <v>1</v>
      </c>
      <c r="P1554" s="57">
        <v>8</v>
      </c>
      <c r="Q1554" s="57">
        <v>16</v>
      </c>
      <c r="R1554" s="57">
        <v>0</v>
      </c>
      <c r="S1554" s="57">
        <v>0</v>
      </c>
      <c r="T1554" s="57">
        <v>100</v>
      </c>
      <c r="U1554" s="57">
        <v>11.76</v>
      </c>
      <c r="V1554" s="57">
        <v>35.29</v>
      </c>
      <c r="W1554" s="57">
        <v>52.94</v>
      </c>
      <c r="X1554" s="57">
        <v>53.13</v>
      </c>
      <c r="Y1554" s="57">
        <v>21.88</v>
      </c>
      <c r="Z1554" s="57">
        <v>25</v>
      </c>
      <c r="AA1554" s="57">
        <v>25</v>
      </c>
      <c r="AB1554" s="57">
        <v>31.25</v>
      </c>
      <c r="AC1554" s="57">
        <v>6</v>
      </c>
      <c r="AD1554" s="57">
        <v>23</v>
      </c>
      <c r="AE1554" s="57">
        <v>33.33</v>
      </c>
      <c r="AF1554" s="57">
        <v>65.22</v>
      </c>
      <c r="AI1554" s="45">
        <f t="shared" si="362"/>
        <v>-42.521000000000001</v>
      </c>
      <c r="AJ1554" s="46">
        <f t="shared" si="363"/>
        <v>42.521000000000001</v>
      </c>
      <c r="AK1554" s="63" t="str">
        <f t="shared" si="364"/>
        <v>N</v>
      </c>
      <c r="AL1554" s="63" t="str">
        <f t="shared" si="365"/>
        <v>Y</v>
      </c>
      <c r="AM1554" s="44" t="str">
        <f t="shared" si="366"/>
        <v>Loss</v>
      </c>
      <c r="AN1554" s="44" t="str">
        <f t="shared" si="367"/>
        <v>Win</v>
      </c>
      <c r="AO1554" s="44" t="str">
        <f t="shared" si="368"/>
        <v>Loss</v>
      </c>
      <c r="AP1554" s="44">
        <f t="shared" si="369"/>
        <v>-50</v>
      </c>
      <c r="AQ1554" s="44">
        <f t="shared" si="370"/>
        <v>102.5</v>
      </c>
      <c r="AR1554" s="44">
        <f t="shared" si="371"/>
        <v>-50</v>
      </c>
      <c r="AS1554" s="99" t="str">
        <f t="shared" si="372"/>
        <v>-</v>
      </c>
      <c r="AT1554" s="99" t="str">
        <f t="shared" si="373"/>
        <v>-</v>
      </c>
      <c r="AU1554" s="99" t="str">
        <f t="shared" si="374"/>
        <v>-</v>
      </c>
      <c r="AV1554" s="99" t="str">
        <f t="shared" si="375"/>
        <v>-</v>
      </c>
      <c r="AW1554" s="99" t="str">
        <f t="shared" si="376"/>
        <v>-</v>
      </c>
    </row>
    <row r="1555" spans="1:49" ht="15">
      <c r="A1555" s="56">
        <v>43626</v>
      </c>
      <c r="B1555" s="57" t="s">
        <v>115</v>
      </c>
      <c r="C1555" s="57" t="s">
        <v>126</v>
      </c>
      <c r="D1555" s="57" t="s">
        <v>205</v>
      </c>
      <c r="E1555" s="57" t="s">
        <v>206</v>
      </c>
      <c r="F1555" s="57" t="s">
        <v>207</v>
      </c>
      <c r="G1555" s="57">
        <v>1</v>
      </c>
      <c r="H1555" s="57">
        <v>2</v>
      </c>
      <c r="I1555" s="57">
        <v>2.76</v>
      </c>
      <c r="J1555" s="57">
        <v>2.97</v>
      </c>
      <c r="K1555" s="57">
        <v>2.5</v>
      </c>
      <c r="L1555" s="57">
        <v>0.26</v>
      </c>
      <c r="M1555" s="57">
        <v>34</v>
      </c>
      <c r="N1555" s="57">
        <v>22</v>
      </c>
      <c r="O1555" s="57">
        <v>3</v>
      </c>
      <c r="P1555" s="57">
        <v>17</v>
      </c>
      <c r="Q1555" s="57">
        <v>10</v>
      </c>
      <c r="R1555" s="57">
        <v>66.67</v>
      </c>
      <c r="S1555" s="57">
        <v>0</v>
      </c>
      <c r="T1555" s="57">
        <v>33.33</v>
      </c>
      <c r="U1555" s="57">
        <v>32.35</v>
      </c>
      <c r="V1555" s="57">
        <v>23.53</v>
      </c>
      <c r="W1555" s="57">
        <v>44.12</v>
      </c>
      <c r="X1555" s="57">
        <v>31.82</v>
      </c>
      <c r="Y1555" s="57">
        <v>36.36</v>
      </c>
      <c r="Z1555" s="57">
        <v>31.82</v>
      </c>
      <c r="AA1555" s="57">
        <v>41.18</v>
      </c>
      <c r="AB1555" s="57">
        <v>20</v>
      </c>
      <c r="AC1555" s="57">
        <v>17</v>
      </c>
      <c r="AD1555" s="57">
        <v>11</v>
      </c>
      <c r="AE1555" s="57">
        <v>47.06</v>
      </c>
      <c r="AF1555" s="57">
        <v>36.36</v>
      </c>
      <c r="AI1555" s="45">
        <f t="shared" si="362"/>
        <v>6.3650000000000029</v>
      </c>
      <c r="AJ1555" s="46">
        <f t="shared" si="363"/>
        <v>-6.3650000000000029</v>
      </c>
      <c r="AK1555" s="63" t="str">
        <f t="shared" si="364"/>
        <v>N</v>
      </c>
      <c r="AL1555" s="63" t="str">
        <f t="shared" si="365"/>
        <v>N</v>
      </c>
      <c r="AM1555" s="44" t="str">
        <f t="shared" si="366"/>
        <v>Loss</v>
      </c>
      <c r="AN1555" s="44" t="str">
        <f t="shared" si="367"/>
        <v>Loss</v>
      </c>
      <c r="AO1555" s="44" t="str">
        <f t="shared" si="368"/>
        <v>Win</v>
      </c>
      <c r="AP1555" s="44">
        <f t="shared" si="369"/>
        <v>-50</v>
      </c>
      <c r="AQ1555" s="44">
        <f t="shared" si="370"/>
        <v>-50</v>
      </c>
      <c r="AR1555" s="44">
        <f t="shared" si="371"/>
        <v>75</v>
      </c>
      <c r="AS1555" s="99" t="str">
        <f t="shared" si="372"/>
        <v>-</v>
      </c>
      <c r="AT1555" s="99" t="str">
        <f t="shared" si="373"/>
        <v>+</v>
      </c>
      <c r="AU1555" s="99" t="str">
        <f t="shared" si="374"/>
        <v>+</v>
      </c>
      <c r="AV1555" s="99" t="str">
        <f t="shared" si="375"/>
        <v>+</v>
      </c>
      <c r="AW1555" s="99" t="str">
        <f t="shared" si="376"/>
        <v>+</v>
      </c>
    </row>
    <row r="1556" spans="1:49" ht="15">
      <c r="A1556" s="56">
        <v>43626</v>
      </c>
      <c r="B1556" s="57" t="s">
        <v>115</v>
      </c>
      <c r="C1556" s="57" t="s">
        <v>126</v>
      </c>
      <c r="D1556" s="57" t="s">
        <v>208</v>
      </c>
      <c r="E1556" s="57" t="s">
        <v>209</v>
      </c>
      <c r="F1556" s="57" t="s">
        <v>210</v>
      </c>
      <c r="G1556" s="57">
        <v>1</v>
      </c>
      <c r="H1556" s="57">
        <v>0</v>
      </c>
      <c r="I1556" s="57">
        <v>2.12</v>
      </c>
      <c r="J1556" s="57">
        <v>3.2</v>
      </c>
      <c r="K1556" s="57">
        <v>3.22</v>
      </c>
      <c r="L1556" s="57">
        <v>-1.1000000000000001</v>
      </c>
      <c r="M1556" s="57">
        <v>18</v>
      </c>
      <c r="N1556" s="57">
        <v>24</v>
      </c>
      <c r="O1556" s="57">
        <v>1</v>
      </c>
      <c r="P1556" s="57">
        <v>8</v>
      </c>
      <c r="Q1556" s="57">
        <v>11</v>
      </c>
      <c r="R1556" s="57">
        <v>0</v>
      </c>
      <c r="S1556" s="57">
        <v>100</v>
      </c>
      <c r="T1556" s="57">
        <v>0</v>
      </c>
      <c r="U1556" s="57">
        <v>22.22</v>
      </c>
      <c r="V1556" s="57">
        <v>22.22</v>
      </c>
      <c r="W1556" s="57">
        <v>55.56</v>
      </c>
      <c r="X1556" s="57">
        <v>29.17</v>
      </c>
      <c r="Y1556" s="57">
        <v>37.5</v>
      </c>
      <c r="Z1556" s="57">
        <v>33.33</v>
      </c>
      <c r="AA1556" s="57">
        <v>50</v>
      </c>
      <c r="AB1556" s="57">
        <v>18.18</v>
      </c>
      <c r="AC1556" s="57">
        <v>5</v>
      </c>
      <c r="AD1556" s="57">
        <v>11</v>
      </c>
      <c r="AE1556" s="57">
        <v>40</v>
      </c>
      <c r="AF1556" s="57">
        <v>45.45</v>
      </c>
      <c r="AI1556" s="45">
        <f t="shared" si="362"/>
        <v>2.6359999999999983</v>
      </c>
      <c r="AJ1556" s="46">
        <f t="shared" si="363"/>
        <v>17.364000000000001</v>
      </c>
      <c r="AK1556" s="63" t="str">
        <f t="shared" si="364"/>
        <v>N</v>
      </c>
      <c r="AL1556" s="63" t="str">
        <f t="shared" si="365"/>
        <v>N</v>
      </c>
      <c r="AM1556" s="44" t="str">
        <f t="shared" si="366"/>
        <v>Win</v>
      </c>
      <c r="AN1556" s="44" t="str">
        <f t="shared" si="367"/>
        <v>Loss</v>
      </c>
      <c r="AO1556" s="44" t="str">
        <f t="shared" si="368"/>
        <v>Loss</v>
      </c>
      <c r="AP1556" s="44">
        <f t="shared" si="369"/>
        <v>56</v>
      </c>
      <c r="AQ1556" s="44">
        <f t="shared" si="370"/>
        <v>-50</v>
      </c>
      <c r="AR1556" s="44">
        <f t="shared" si="371"/>
        <v>-50</v>
      </c>
      <c r="AS1556" s="99" t="str">
        <f t="shared" si="372"/>
        <v>+</v>
      </c>
      <c r="AT1556" s="99" t="str">
        <f t="shared" si="373"/>
        <v>-</v>
      </c>
      <c r="AU1556" s="99" t="str">
        <f t="shared" si="374"/>
        <v>-</v>
      </c>
      <c r="AV1556" s="99" t="str">
        <f t="shared" si="375"/>
        <v>+</v>
      </c>
      <c r="AW1556" s="99" t="str">
        <f t="shared" si="376"/>
        <v>+</v>
      </c>
    </row>
    <row r="1557" spans="1:49" ht="15">
      <c r="A1557" s="56">
        <v>43626</v>
      </c>
      <c r="B1557" s="57" t="s">
        <v>115</v>
      </c>
      <c r="C1557" s="57" t="s">
        <v>126</v>
      </c>
      <c r="D1557" s="57" t="s">
        <v>211</v>
      </c>
      <c r="E1557" s="57" t="s">
        <v>212</v>
      </c>
      <c r="F1557" s="57" t="s">
        <v>213</v>
      </c>
      <c r="G1557" s="57">
        <v>1</v>
      </c>
      <c r="H1557" s="57">
        <v>0</v>
      </c>
      <c r="I1557" s="57">
        <v>9.0399999999999991</v>
      </c>
      <c r="J1557" s="57">
        <v>4.16</v>
      </c>
      <c r="K1557" s="57">
        <v>1.33</v>
      </c>
      <c r="L1557" s="57">
        <v>7.71</v>
      </c>
      <c r="M1557" s="57">
        <v>45</v>
      </c>
      <c r="N1557" s="57">
        <v>25</v>
      </c>
      <c r="O1557" s="57">
        <v>1</v>
      </c>
      <c r="P1557" s="57">
        <v>21</v>
      </c>
      <c r="Q1557" s="57">
        <v>12</v>
      </c>
      <c r="R1557" s="57">
        <v>0</v>
      </c>
      <c r="S1557" s="57">
        <v>0</v>
      </c>
      <c r="T1557" s="57">
        <v>100</v>
      </c>
      <c r="U1557" s="57">
        <v>20</v>
      </c>
      <c r="V1557" s="57">
        <v>28.89</v>
      </c>
      <c r="W1557" s="57">
        <v>51.11</v>
      </c>
      <c r="X1557" s="57">
        <v>28</v>
      </c>
      <c r="Y1557" s="57">
        <v>40</v>
      </c>
      <c r="Z1557" s="57">
        <v>32</v>
      </c>
      <c r="AA1557" s="57">
        <v>33.33</v>
      </c>
      <c r="AB1557" s="57">
        <v>16.670000000000002</v>
      </c>
      <c r="AC1557" s="57">
        <v>12</v>
      </c>
      <c r="AD1557" s="57">
        <v>10</v>
      </c>
      <c r="AE1557" s="57">
        <v>33.33</v>
      </c>
      <c r="AF1557" s="57">
        <v>50</v>
      </c>
      <c r="AI1557" s="45">
        <f t="shared" si="362"/>
        <v>-36.533000000000001</v>
      </c>
      <c r="AJ1557" s="46">
        <f t="shared" si="363"/>
        <v>36.533000000000001</v>
      </c>
      <c r="AK1557" s="63" t="str">
        <f t="shared" si="364"/>
        <v>N</v>
      </c>
      <c r="AL1557" s="63" t="str">
        <f t="shared" si="365"/>
        <v>N</v>
      </c>
      <c r="AM1557" s="44" t="str">
        <f t="shared" si="366"/>
        <v>Win</v>
      </c>
      <c r="AN1557" s="44" t="str">
        <f t="shared" si="367"/>
        <v>Loss</v>
      </c>
      <c r="AO1557" s="44" t="str">
        <f t="shared" si="368"/>
        <v>Loss</v>
      </c>
      <c r="AP1557" s="44">
        <f t="shared" si="369"/>
        <v>401.99999999999994</v>
      </c>
      <c r="AQ1557" s="44">
        <f t="shared" si="370"/>
        <v>-50</v>
      </c>
      <c r="AR1557" s="44">
        <f t="shared" si="371"/>
        <v>-50</v>
      </c>
      <c r="AS1557" s="99" t="str">
        <f t="shared" si="372"/>
        <v>-</v>
      </c>
      <c r="AT1557" s="99" t="str">
        <f t="shared" si="373"/>
        <v>-</v>
      </c>
      <c r="AU1557" s="99" t="str">
        <f t="shared" si="374"/>
        <v>-</v>
      </c>
      <c r="AV1557" s="99" t="str">
        <f t="shared" si="375"/>
        <v>+</v>
      </c>
      <c r="AW1557" s="99" t="str">
        <f t="shared" si="376"/>
        <v>-</v>
      </c>
    </row>
    <row r="1558" spans="1:49" ht="15">
      <c r="A1558" s="56">
        <v>43626</v>
      </c>
      <c r="B1558" s="57" t="s">
        <v>115</v>
      </c>
      <c r="C1558" s="57" t="s">
        <v>126</v>
      </c>
      <c r="D1558" s="57" t="s">
        <v>214</v>
      </c>
      <c r="E1558" s="57" t="s">
        <v>215</v>
      </c>
      <c r="F1558" s="57" t="s">
        <v>216</v>
      </c>
      <c r="G1558" s="57">
        <v>1</v>
      </c>
      <c r="H1558" s="57">
        <v>0</v>
      </c>
      <c r="I1558" s="57">
        <v>1.06</v>
      </c>
      <c r="J1558" s="57">
        <v>8.6300000000000008</v>
      </c>
      <c r="K1558" s="57">
        <v>20.41</v>
      </c>
      <c r="L1558" s="57">
        <v>-19.350000000000001</v>
      </c>
      <c r="M1558" s="57">
        <v>36</v>
      </c>
      <c r="N1558" s="57">
        <v>12</v>
      </c>
      <c r="O1558" s="57">
        <v>1</v>
      </c>
      <c r="P1558" s="57">
        <v>18</v>
      </c>
      <c r="Q1558" s="57">
        <v>5</v>
      </c>
      <c r="R1558" s="57">
        <v>0</v>
      </c>
      <c r="S1558" s="57">
        <v>100</v>
      </c>
      <c r="T1558" s="57">
        <v>0</v>
      </c>
      <c r="U1558" s="57">
        <v>22.22</v>
      </c>
      <c r="V1558" s="57">
        <v>41.67</v>
      </c>
      <c r="W1558" s="57">
        <v>36.11</v>
      </c>
      <c r="X1558" s="57">
        <v>8.33</v>
      </c>
      <c r="Y1558" s="57">
        <v>33.33</v>
      </c>
      <c r="Z1558" s="57">
        <v>58.33</v>
      </c>
      <c r="AA1558" s="57">
        <v>44.44</v>
      </c>
      <c r="AB1558" s="57">
        <v>0</v>
      </c>
      <c r="AC1558" s="57">
        <v>14</v>
      </c>
      <c r="AD1558" s="57">
        <v>0</v>
      </c>
      <c r="AE1558" s="57">
        <v>50</v>
      </c>
      <c r="AF1558" s="57">
        <v>0</v>
      </c>
      <c r="AI1558" s="45">
        <f t="shared" si="362"/>
        <v>18.055999999999997</v>
      </c>
      <c r="AJ1558" s="46">
        <f t="shared" si="363"/>
        <v>1.9440000000000008</v>
      </c>
      <c r="AK1558" s="63" t="str">
        <f t="shared" si="364"/>
        <v>N</v>
      </c>
      <c r="AL1558" s="63" t="str">
        <f t="shared" si="365"/>
        <v>N</v>
      </c>
      <c r="AM1558" s="44" t="str">
        <f t="shared" si="366"/>
        <v>Win</v>
      </c>
      <c r="AN1558" s="44" t="str">
        <f t="shared" si="367"/>
        <v>Loss</v>
      </c>
      <c r="AO1558" s="44" t="str">
        <f t="shared" si="368"/>
        <v>Loss</v>
      </c>
      <c r="AP1558" s="44">
        <f t="shared" si="369"/>
        <v>3</v>
      </c>
      <c r="AQ1558" s="44">
        <f t="shared" si="370"/>
        <v>-50</v>
      </c>
      <c r="AR1558" s="44">
        <f t="shared" si="371"/>
        <v>-50</v>
      </c>
      <c r="AS1558" s="99" t="str">
        <f t="shared" si="372"/>
        <v>+</v>
      </c>
      <c r="AT1558" s="99" t="str">
        <f t="shared" si="373"/>
        <v>-</v>
      </c>
      <c r="AU1558" s="99" t="str">
        <f t="shared" si="374"/>
        <v>+</v>
      </c>
      <c r="AV1558" s="99" t="str">
        <f t="shared" si="375"/>
        <v>+</v>
      </c>
      <c r="AW1558" s="99" t="str">
        <f t="shared" si="376"/>
        <v>+</v>
      </c>
    </row>
    <row r="1559" spans="1:49" ht="15">
      <c r="A1559" s="56">
        <v>43626</v>
      </c>
      <c r="B1559" s="57" t="s">
        <v>217</v>
      </c>
      <c r="C1559" s="57" t="s">
        <v>218</v>
      </c>
      <c r="D1559" s="57" t="s">
        <v>219</v>
      </c>
      <c r="E1559" s="57" t="s">
        <v>220</v>
      </c>
      <c r="F1559" s="57" t="s">
        <v>221</v>
      </c>
      <c r="G1559" s="57">
        <v>1</v>
      </c>
      <c r="H1559" s="57">
        <v>2</v>
      </c>
      <c r="I1559" s="57">
        <v>2.36</v>
      </c>
      <c r="J1559" s="57">
        <v>2.93</v>
      </c>
      <c r="K1559" s="57">
        <v>2.74</v>
      </c>
      <c r="L1559" s="57">
        <v>-0.38</v>
      </c>
      <c r="M1559" s="57">
        <v>0</v>
      </c>
      <c r="N1559" s="57">
        <v>0</v>
      </c>
      <c r="O1559" s="57">
        <v>0</v>
      </c>
      <c r="P1559" s="57">
        <v>0</v>
      </c>
      <c r="Q1559" s="57">
        <v>0</v>
      </c>
      <c r="R1559" s="57">
        <v>0</v>
      </c>
      <c r="S1559" s="57">
        <v>0</v>
      </c>
      <c r="T1559" s="57">
        <v>0</v>
      </c>
      <c r="U1559" s="57">
        <v>0</v>
      </c>
      <c r="V1559" s="57">
        <v>0</v>
      </c>
      <c r="W1559" s="57">
        <v>0</v>
      </c>
      <c r="X1559" s="57">
        <v>0</v>
      </c>
      <c r="Y1559" s="57">
        <v>0</v>
      </c>
      <c r="Z1559" s="57">
        <v>0</v>
      </c>
      <c r="AA1559" s="57">
        <v>0</v>
      </c>
      <c r="AB1559" s="57">
        <v>0</v>
      </c>
      <c r="AC1559" s="57">
        <v>0</v>
      </c>
      <c r="AD1559" s="57">
        <v>0</v>
      </c>
      <c r="AE1559" s="57">
        <v>0</v>
      </c>
      <c r="AF1559" s="57">
        <v>0</v>
      </c>
      <c r="AI1559" s="45">
        <f t="shared" si="362"/>
        <v>0</v>
      </c>
      <c r="AJ1559" s="46">
        <f t="shared" si="363"/>
        <v>0</v>
      </c>
      <c r="AK1559" s="63" t="str">
        <f t="shared" si="364"/>
        <v>N</v>
      </c>
      <c r="AL1559" s="63" t="str">
        <f t="shared" si="365"/>
        <v>N</v>
      </c>
      <c r="AM1559" s="44" t="str">
        <f t="shared" si="366"/>
        <v>Loss</v>
      </c>
      <c r="AN1559" s="44" t="str">
        <f t="shared" si="367"/>
        <v>Loss</v>
      </c>
      <c r="AO1559" s="44" t="str">
        <f t="shared" si="368"/>
        <v>Win</v>
      </c>
      <c r="AP1559" s="44">
        <f t="shared" si="369"/>
        <v>-50</v>
      </c>
      <c r="AQ1559" s="44">
        <f t="shared" si="370"/>
        <v>-50</v>
      </c>
      <c r="AR1559" s="44">
        <f t="shared" si="371"/>
        <v>87</v>
      </c>
      <c r="AS1559" s="99" t="str">
        <f t="shared" si="372"/>
        <v>+</v>
      </c>
      <c r="AT1559" s="99" t="str">
        <f t="shared" si="373"/>
        <v>n/a</v>
      </c>
      <c r="AU1559" s="99" t="str">
        <f t="shared" si="374"/>
        <v>-</v>
      </c>
      <c r="AV1559" s="99" t="str">
        <f t="shared" si="375"/>
        <v>-</v>
      </c>
      <c r="AW1559" s="99" t="str">
        <f t="shared" si="376"/>
        <v>-</v>
      </c>
    </row>
    <row r="1560" spans="1:49" ht="15">
      <c r="A1560" s="56">
        <v>43626</v>
      </c>
      <c r="B1560" s="57" t="s">
        <v>222</v>
      </c>
      <c r="C1560" s="57" t="s">
        <v>223</v>
      </c>
      <c r="D1560" s="57" t="s">
        <v>224</v>
      </c>
      <c r="E1560" s="57" t="s">
        <v>225</v>
      </c>
      <c r="F1560" s="57" t="s">
        <v>226</v>
      </c>
      <c r="G1560" s="57">
        <v>1</v>
      </c>
      <c r="H1560" s="57">
        <v>0</v>
      </c>
      <c r="I1560" s="57">
        <v>1.53</v>
      </c>
      <c r="J1560" s="57">
        <v>4.1900000000000004</v>
      </c>
      <c r="K1560" s="57">
        <v>4.49</v>
      </c>
      <c r="L1560" s="57">
        <v>-2.96</v>
      </c>
      <c r="M1560" s="57">
        <v>4</v>
      </c>
      <c r="N1560" s="57">
        <v>4</v>
      </c>
      <c r="O1560" s="57">
        <v>1</v>
      </c>
      <c r="P1560" s="57">
        <v>1</v>
      </c>
      <c r="Q1560" s="57">
        <v>3</v>
      </c>
      <c r="R1560" s="57">
        <v>100</v>
      </c>
      <c r="S1560" s="57">
        <v>0</v>
      </c>
      <c r="T1560" s="57">
        <v>0</v>
      </c>
      <c r="U1560" s="57">
        <v>50</v>
      </c>
      <c r="V1560" s="57">
        <v>25</v>
      </c>
      <c r="W1560" s="57">
        <v>25</v>
      </c>
      <c r="X1560" s="57">
        <v>0</v>
      </c>
      <c r="Y1560" s="57">
        <v>25</v>
      </c>
      <c r="Z1560" s="57">
        <v>75</v>
      </c>
      <c r="AA1560" s="57">
        <v>0</v>
      </c>
      <c r="AB1560" s="57">
        <v>0</v>
      </c>
      <c r="AC1560" s="57">
        <v>1</v>
      </c>
      <c r="AD1560" s="57">
        <v>1</v>
      </c>
      <c r="AE1560" s="57">
        <v>0</v>
      </c>
      <c r="AF1560" s="57">
        <v>0</v>
      </c>
      <c r="AI1560" s="45">
        <f t="shared" si="362"/>
        <v>50</v>
      </c>
      <c r="AJ1560" s="46">
        <f t="shared" si="363"/>
        <v>-50</v>
      </c>
      <c r="AK1560" s="63" t="str">
        <f t="shared" si="364"/>
        <v>Y</v>
      </c>
      <c r="AL1560" s="63" t="str">
        <f t="shared" si="365"/>
        <v>N</v>
      </c>
      <c r="AM1560" s="44" t="str">
        <f t="shared" si="366"/>
        <v>Win</v>
      </c>
      <c r="AN1560" s="44" t="str">
        <f t="shared" si="367"/>
        <v>Loss</v>
      </c>
      <c r="AO1560" s="44" t="str">
        <f t="shared" si="368"/>
        <v>Loss</v>
      </c>
      <c r="AP1560" s="44">
        <f t="shared" si="369"/>
        <v>26.5</v>
      </c>
      <c r="AQ1560" s="44">
        <f t="shared" si="370"/>
        <v>-50</v>
      </c>
      <c r="AR1560" s="44">
        <f t="shared" si="371"/>
        <v>-50</v>
      </c>
      <c r="AS1560" s="99" t="str">
        <f t="shared" si="372"/>
        <v>+</v>
      </c>
      <c r="AT1560" s="99" t="str">
        <f t="shared" si="373"/>
        <v>+</v>
      </c>
      <c r="AU1560" s="99" t="str">
        <f t="shared" si="374"/>
        <v>+</v>
      </c>
      <c r="AV1560" s="99" t="str">
        <f t="shared" si="375"/>
        <v>-</v>
      </c>
      <c r="AW1560" s="99" t="str">
        <f t="shared" si="376"/>
        <v>+</v>
      </c>
    </row>
    <row r="1561" spans="1:49" ht="15">
      <c r="A1561" s="56">
        <v>43626</v>
      </c>
      <c r="B1561" s="57" t="s">
        <v>222</v>
      </c>
      <c r="C1561" s="57" t="s">
        <v>223</v>
      </c>
      <c r="D1561" s="57" t="s">
        <v>227</v>
      </c>
      <c r="E1561" s="57" t="s">
        <v>228</v>
      </c>
      <c r="F1561" s="57" t="s">
        <v>229</v>
      </c>
      <c r="G1561" s="57">
        <v>0</v>
      </c>
      <c r="H1561" s="57">
        <v>0</v>
      </c>
      <c r="I1561" s="57">
        <v>2.71</v>
      </c>
      <c r="J1561" s="57">
        <v>3.91</v>
      </c>
      <c r="K1561" s="57">
        <v>2.0699999999999998</v>
      </c>
      <c r="L1561" s="57">
        <v>0.64</v>
      </c>
      <c r="M1561" s="57">
        <v>7</v>
      </c>
      <c r="N1561" s="57">
        <v>2</v>
      </c>
      <c r="O1561" s="57">
        <v>0</v>
      </c>
      <c r="P1561" s="57">
        <v>5</v>
      </c>
      <c r="Q1561" s="57">
        <v>2</v>
      </c>
      <c r="R1561" s="57">
        <v>0</v>
      </c>
      <c r="S1561" s="57">
        <v>0</v>
      </c>
      <c r="T1561" s="57">
        <v>0</v>
      </c>
      <c r="U1561" s="57">
        <v>71.430000000000007</v>
      </c>
      <c r="V1561" s="57">
        <v>0</v>
      </c>
      <c r="W1561" s="57">
        <v>28.57</v>
      </c>
      <c r="X1561" s="57">
        <v>100</v>
      </c>
      <c r="Y1561" s="57">
        <v>0</v>
      </c>
      <c r="Z1561" s="57">
        <v>0</v>
      </c>
      <c r="AA1561" s="57">
        <v>80</v>
      </c>
      <c r="AB1561" s="57">
        <v>100</v>
      </c>
      <c r="AC1561" s="57">
        <v>5</v>
      </c>
      <c r="AD1561" s="57">
        <v>1</v>
      </c>
      <c r="AE1561" s="57">
        <v>80</v>
      </c>
      <c r="AF1561" s="57">
        <v>100</v>
      </c>
      <c r="AI1561" s="45">
        <f t="shared" si="362"/>
        <v>-11.427999999999999</v>
      </c>
      <c r="AJ1561" s="46">
        <f t="shared" si="363"/>
        <v>11.427999999999999</v>
      </c>
      <c r="AK1561" s="63" t="str">
        <f t="shared" si="364"/>
        <v>Y</v>
      </c>
      <c r="AL1561" s="63" t="str">
        <f t="shared" si="365"/>
        <v>Y</v>
      </c>
      <c r="AM1561" s="44" t="str">
        <f t="shared" si="366"/>
        <v>Loss</v>
      </c>
      <c r="AN1561" s="44" t="str">
        <f t="shared" si="367"/>
        <v>Win</v>
      </c>
      <c r="AO1561" s="44" t="str">
        <f t="shared" si="368"/>
        <v>Loss</v>
      </c>
      <c r="AP1561" s="44">
        <f t="shared" si="369"/>
        <v>-50</v>
      </c>
      <c r="AQ1561" s="44">
        <f t="shared" si="370"/>
        <v>145.5</v>
      </c>
      <c r="AR1561" s="44">
        <f t="shared" si="371"/>
        <v>-50</v>
      </c>
      <c r="AS1561" s="99" t="str">
        <f t="shared" si="372"/>
        <v>-</v>
      </c>
      <c r="AT1561" s="99" t="str">
        <f t="shared" si="373"/>
        <v>n/a</v>
      </c>
      <c r="AU1561" s="99" t="str">
        <f t="shared" si="374"/>
        <v>-</v>
      </c>
      <c r="AV1561" s="99" t="str">
        <f t="shared" si="375"/>
        <v>-</v>
      </c>
      <c r="AW1561" s="99" t="str">
        <f t="shared" si="376"/>
        <v>-</v>
      </c>
    </row>
    <row r="1562" spans="1:49" ht="15">
      <c r="A1562" s="56">
        <v>43626</v>
      </c>
      <c r="B1562" s="57" t="s">
        <v>115</v>
      </c>
      <c r="C1562" s="57" t="s">
        <v>230</v>
      </c>
      <c r="D1562" s="57" t="s">
        <v>231</v>
      </c>
      <c r="E1562" s="57" t="s">
        <v>232</v>
      </c>
      <c r="F1562" s="57" t="s">
        <v>233</v>
      </c>
      <c r="G1562" s="57">
        <v>3</v>
      </c>
      <c r="H1562" s="57">
        <v>1</v>
      </c>
      <c r="I1562" s="57">
        <v>1.73</v>
      </c>
      <c r="J1562" s="57">
        <v>3.73</v>
      </c>
      <c r="K1562" s="57">
        <v>4.67</v>
      </c>
      <c r="L1562" s="57">
        <v>-2.94</v>
      </c>
      <c r="M1562" s="57">
        <v>64</v>
      </c>
      <c r="N1562" s="57">
        <v>62</v>
      </c>
      <c r="O1562" s="57">
        <v>4</v>
      </c>
      <c r="P1562" s="57">
        <v>31</v>
      </c>
      <c r="Q1562" s="57">
        <v>30</v>
      </c>
      <c r="R1562" s="57">
        <v>25</v>
      </c>
      <c r="S1562" s="57">
        <v>25</v>
      </c>
      <c r="T1562" s="57">
        <v>50</v>
      </c>
      <c r="U1562" s="57">
        <v>42.19</v>
      </c>
      <c r="V1562" s="57">
        <v>26.56</v>
      </c>
      <c r="W1562" s="57">
        <v>31.25</v>
      </c>
      <c r="X1562" s="57">
        <v>56.45</v>
      </c>
      <c r="Y1562" s="57">
        <v>17.739999999999998</v>
      </c>
      <c r="Z1562" s="57">
        <v>25.81</v>
      </c>
      <c r="AA1562" s="57">
        <v>58.06</v>
      </c>
      <c r="AB1562" s="57">
        <v>33.33</v>
      </c>
      <c r="AC1562" s="57">
        <v>44</v>
      </c>
      <c r="AD1562" s="57">
        <v>44</v>
      </c>
      <c r="AE1562" s="57">
        <v>52.27</v>
      </c>
      <c r="AF1562" s="57">
        <v>68.180000000000007</v>
      </c>
      <c r="AI1562" s="45">
        <f t="shared" si="362"/>
        <v>-8.0579999999999998</v>
      </c>
      <c r="AJ1562" s="46">
        <f t="shared" si="363"/>
        <v>13.058</v>
      </c>
      <c r="AK1562" s="63" t="str">
        <f t="shared" si="364"/>
        <v>N</v>
      </c>
      <c r="AL1562" s="63" t="str">
        <f t="shared" si="365"/>
        <v>N</v>
      </c>
      <c r="AM1562" s="44" t="str">
        <f t="shared" si="366"/>
        <v>Win</v>
      </c>
      <c r="AN1562" s="44" t="str">
        <f t="shared" si="367"/>
        <v>Loss</v>
      </c>
      <c r="AO1562" s="44" t="str">
        <f t="shared" si="368"/>
        <v>Loss</v>
      </c>
      <c r="AP1562" s="44">
        <f t="shared" si="369"/>
        <v>36.5</v>
      </c>
      <c r="AQ1562" s="44">
        <f t="shared" si="370"/>
        <v>-50</v>
      </c>
      <c r="AR1562" s="44">
        <f t="shared" si="371"/>
        <v>-50</v>
      </c>
      <c r="AS1562" s="99" t="str">
        <f t="shared" si="372"/>
        <v>+</v>
      </c>
      <c r="AT1562" s="99" t="str">
        <f t="shared" si="373"/>
        <v>-</v>
      </c>
      <c r="AU1562" s="99" t="str">
        <f t="shared" si="374"/>
        <v>-</v>
      </c>
      <c r="AV1562" s="99" t="str">
        <f t="shared" si="375"/>
        <v>+</v>
      </c>
      <c r="AW1562" s="99" t="str">
        <f t="shared" si="376"/>
        <v>-</v>
      </c>
    </row>
    <row r="1563" spans="1:49" ht="15">
      <c r="A1563" s="56">
        <v>43626</v>
      </c>
      <c r="B1563" s="57" t="s">
        <v>115</v>
      </c>
      <c r="C1563" s="57" t="s">
        <v>230</v>
      </c>
      <c r="D1563" s="57" t="s">
        <v>234</v>
      </c>
      <c r="E1563" s="57" t="s">
        <v>235</v>
      </c>
      <c r="F1563" s="57" t="s">
        <v>236</v>
      </c>
      <c r="G1563" s="57">
        <v>0</v>
      </c>
      <c r="H1563" s="57">
        <v>0</v>
      </c>
      <c r="I1563" s="57">
        <v>4.67</v>
      </c>
      <c r="J1563" s="57">
        <v>3.59</v>
      </c>
      <c r="K1563" s="57">
        <v>1.76</v>
      </c>
      <c r="L1563" s="57">
        <v>2.91</v>
      </c>
      <c r="M1563" s="57">
        <v>68</v>
      </c>
      <c r="N1563" s="57">
        <v>63</v>
      </c>
      <c r="O1563" s="57">
        <v>6</v>
      </c>
      <c r="P1563" s="57">
        <v>32</v>
      </c>
      <c r="Q1563" s="57">
        <v>28</v>
      </c>
      <c r="R1563" s="57">
        <v>16.670000000000002</v>
      </c>
      <c r="S1563" s="57">
        <v>16.670000000000002</v>
      </c>
      <c r="T1563" s="57">
        <v>66.67</v>
      </c>
      <c r="U1563" s="57">
        <v>36.76</v>
      </c>
      <c r="V1563" s="57">
        <v>22.06</v>
      </c>
      <c r="W1563" s="57">
        <v>41.18</v>
      </c>
      <c r="X1563" s="57">
        <v>61.9</v>
      </c>
      <c r="Y1563" s="57">
        <v>20.63</v>
      </c>
      <c r="Z1563" s="57">
        <v>17.46</v>
      </c>
      <c r="AA1563" s="57">
        <v>50</v>
      </c>
      <c r="AB1563" s="57">
        <v>42.86</v>
      </c>
      <c r="AC1563" s="57">
        <v>34</v>
      </c>
      <c r="AD1563" s="57">
        <v>54</v>
      </c>
      <c r="AE1563" s="57">
        <v>55.88</v>
      </c>
      <c r="AF1563" s="57">
        <v>66.67</v>
      </c>
      <c r="AI1563" s="45">
        <f t="shared" si="362"/>
        <v>-22.962</v>
      </c>
      <c r="AJ1563" s="46">
        <f t="shared" si="363"/>
        <v>26.295999999999999</v>
      </c>
      <c r="AK1563" s="63" t="str">
        <f t="shared" si="364"/>
        <v>N</v>
      </c>
      <c r="AL1563" s="63" t="str">
        <f t="shared" si="365"/>
        <v>N</v>
      </c>
      <c r="AM1563" s="44" t="str">
        <f t="shared" si="366"/>
        <v>Loss</v>
      </c>
      <c r="AN1563" s="44" t="str">
        <f t="shared" si="367"/>
        <v>Win</v>
      </c>
      <c r="AO1563" s="44" t="str">
        <f t="shared" si="368"/>
        <v>Loss</v>
      </c>
      <c r="AP1563" s="44">
        <f t="shared" si="369"/>
        <v>-50</v>
      </c>
      <c r="AQ1563" s="44">
        <f t="shared" si="370"/>
        <v>129.5</v>
      </c>
      <c r="AR1563" s="44">
        <f t="shared" si="371"/>
        <v>-50</v>
      </c>
      <c r="AS1563" s="99" t="str">
        <f t="shared" si="372"/>
        <v>-</v>
      </c>
      <c r="AT1563" s="99" t="str">
        <f t="shared" si="373"/>
        <v>-</v>
      </c>
      <c r="AU1563" s="99" t="str">
        <f t="shared" si="374"/>
        <v>-</v>
      </c>
      <c r="AV1563" s="99" t="str">
        <f t="shared" si="375"/>
        <v>+</v>
      </c>
      <c r="AW1563" s="99" t="str">
        <f t="shared" si="376"/>
        <v>-</v>
      </c>
    </row>
    <row r="1564" spans="1:49" ht="15">
      <c r="A1564" s="56">
        <v>43626</v>
      </c>
      <c r="B1564" s="57" t="s">
        <v>115</v>
      </c>
      <c r="C1564" s="57" t="s">
        <v>230</v>
      </c>
      <c r="D1564" s="57" t="s">
        <v>237</v>
      </c>
      <c r="E1564" s="57" t="s">
        <v>238</v>
      </c>
      <c r="F1564" s="57" t="s">
        <v>239</v>
      </c>
      <c r="G1564" s="57">
        <v>1</v>
      </c>
      <c r="H1564" s="57">
        <v>2</v>
      </c>
      <c r="I1564" s="57">
        <v>3.01</v>
      </c>
      <c r="J1564" s="57">
        <v>2.94</v>
      </c>
      <c r="K1564" s="57">
        <v>2.58</v>
      </c>
      <c r="L1564" s="57">
        <v>0.43</v>
      </c>
      <c r="M1564" s="57">
        <v>64</v>
      </c>
      <c r="N1564" s="57">
        <v>55</v>
      </c>
      <c r="O1564" s="57">
        <v>0</v>
      </c>
      <c r="P1564" s="57">
        <v>33</v>
      </c>
      <c r="Q1564" s="57">
        <v>27</v>
      </c>
      <c r="R1564" s="57">
        <v>0</v>
      </c>
      <c r="S1564" s="57">
        <v>0</v>
      </c>
      <c r="T1564" s="57">
        <v>0</v>
      </c>
      <c r="U1564" s="57">
        <v>43.75</v>
      </c>
      <c r="V1564" s="57">
        <v>32.81</v>
      </c>
      <c r="W1564" s="57">
        <v>23.44</v>
      </c>
      <c r="X1564" s="57">
        <v>36.36</v>
      </c>
      <c r="Y1564" s="57">
        <v>29.09</v>
      </c>
      <c r="Z1564" s="57">
        <v>34.549999999999997</v>
      </c>
      <c r="AA1564" s="57">
        <v>57.58</v>
      </c>
      <c r="AB1564" s="57">
        <v>22.22</v>
      </c>
      <c r="AC1564" s="57">
        <v>34</v>
      </c>
      <c r="AD1564" s="57">
        <v>29</v>
      </c>
      <c r="AE1564" s="57">
        <v>61.76</v>
      </c>
      <c r="AF1564" s="57">
        <v>55.17</v>
      </c>
      <c r="AI1564" s="45">
        <f t="shared" si="362"/>
        <v>4.0719999999999992</v>
      </c>
      <c r="AJ1564" s="46">
        <f t="shared" si="363"/>
        <v>-4.0719999999999992</v>
      </c>
      <c r="AK1564" s="63" t="str">
        <f t="shared" si="364"/>
        <v>N</v>
      </c>
      <c r="AL1564" s="63" t="str">
        <f t="shared" si="365"/>
        <v>N</v>
      </c>
      <c r="AM1564" s="44" t="str">
        <f t="shared" si="366"/>
        <v>Loss</v>
      </c>
      <c r="AN1564" s="44" t="str">
        <f t="shared" si="367"/>
        <v>Loss</v>
      </c>
      <c r="AO1564" s="44" t="str">
        <f t="shared" si="368"/>
        <v>Win</v>
      </c>
      <c r="AP1564" s="44">
        <f t="shared" si="369"/>
        <v>-50</v>
      </c>
      <c r="AQ1564" s="44">
        <f t="shared" si="370"/>
        <v>-50</v>
      </c>
      <c r="AR1564" s="44">
        <f t="shared" si="371"/>
        <v>79</v>
      </c>
      <c r="AS1564" s="99" t="str">
        <f t="shared" si="372"/>
        <v>-</v>
      </c>
      <c r="AT1564" s="99" t="str">
        <f t="shared" si="373"/>
        <v>n/a</v>
      </c>
      <c r="AU1564" s="99" t="str">
        <f t="shared" si="374"/>
        <v>+</v>
      </c>
      <c r="AV1564" s="99" t="str">
        <f t="shared" si="375"/>
        <v>+</v>
      </c>
      <c r="AW1564" s="99" t="str">
        <f t="shared" si="376"/>
        <v>+</v>
      </c>
    </row>
    <row r="1565" spans="1:49" ht="15">
      <c r="A1565" s="56">
        <v>43626</v>
      </c>
      <c r="B1565" s="57" t="s">
        <v>222</v>
      </c>
      <c r="C1565" s="57" t="s">
        <v>240</v>
      </c>
      <c r="D1565" s="57" t="s">
        <v>241</v>
      </c>
      <c r="E1565" s="57" t="s">
        <v>242</v>
      </c>
      <c r="F1565" s="57" t="s">
        <v>243</v>
      </c>
      <c r="G1565" s="57">
        <v>1</v>
      </c>
      <c r="H1565" s="57">
        <v>4</v>
      </c>
      <c r="I1565" s="57">
        <v>4.0199999999999996</v>
      </c>
      <c r="J1565" s="57">
        <v>3.72</v>
      </c>
      <c r="K1565" s="57">
        <v>1.71</v>
      </c>
      <c r="L1565" s="57">
        <v>2.31</v>
      </c>
      <c r="M1565" s="57">
        <v>12</v>
      </c>
      <c r="N1565" s="57">
        <v>17</v>
      </c>
      <c r="O1565" s="57">
        <v>0</v>
      </c>
      <c r="P1565" s="57">
        <v>8</v>
      </c>
      <c r="Q1565" s="57">
        <v>8</v>
      </c>
      <c r="R1565" s="57">
        <v>0</v>
      </c>
      <c r="S1565" s="57">
        <v>0</v>
      </c>
      <c r="T1565" s="57">
        <v>0</v>
      </c>
      <c r="U1565" s="57">
        <v>16.670000000000002</v>
      </c>
      <c r="V1565" s="57">
        <v>33.33</v>
      </c>
      <c r="W1565" s="57">
        <v>50</v>
      </c>
      <c r="X1565" s="57">
        <v>47.06</v>
      </c>
      <c r="Y1565" s="57">
        <v>23.53</v>
      </c>
      <c r="Z1565" s="57">
        <v>29.41</v>
      </c>
      <c r="AA1565" s="57">
        <v>12.5</v>
      </c>
      <c r="AB1565" s="57">
        <v>37.5</v>
      </c>
      <c r="AC1565" s="57">
        <v>7</v>
      </c>
      <c r="AD1565" s="57">
        <v>10</v>
      </c>
      <c r="AE1565" s="57">
        <v>28.57</v>
      </c>
      <c r="AF1565" s="57">
        <v>60</v>
      </c>
      <c r="AI1565" s="45">
        <f t="shared" si="362"/>
        <v>-9.2160000000000011</v>
      </c>
      <c r="AJ1565" s="46">
        <f t="shared" si="363"/>
        <v>9.2160000000000011</v>
      </c>
      <c r="AK1565" s="63" t="str">
        <f t="shared" si="364"/>
        <v>N</v>
      </c>
      <c r="AL1565" s="63" t="str">
        <f t="shared" si="365"/>
        <v>N</v>
      </c>
      <c r="AM1565" s="44" t="str">
        <f t="shared" si="366"/>
        <v>Loss</v>
      </c>
      <c r="AN1565" s="44" t="str">
        <f t="shared" si="367"/>
        <v>Loss</v>
      </c>
      <c r="AO1565" s="44" t="str">
        <f t="shared" si="368"/>
        <v>Win</v>
      </c>
      <c r="AP1565" s="44">
        <f t="shared" si="369"/>
        <v>-50</v>
      </c>
      <c r="AQ1565" s="44">
        <f t="shared" si="370"/>
        <v>-50</v>
      </c>
      <c r="AR1565" s="44">
        <f t="shared" si="371"/>
        <v>35.5</v>
      </c>
      <c r="AS1565" s="99" t="str">
        <f t="shared" si="372"/>
        <v>-</v>
      </c>
      <c r="AT1565" s="99" t="str">
        <f t="shared" si="373"/>
        <v>n/a</v>
      </c>
      <c r="AU1565" s="99" t="str">
        <f t="shared" si="374"/>
        <v>-</v>
      </c>
      <c r="AV1565" s="99" t="str">
        <f t="shared" si="375"/>
        <v>-</v>
      </c>
      <c r="AW1565" s="99" t="str">
        <f t="shared" si="376"/>
        <v>-</v>
      </c>
    </row>
    <row r="1566" spans="1:49" ht="15">
      <c r="A1566" s="56">
        <v>43626</v>
      </c>
      <c r="B1566" s="57" t="s">
        <v>222</v>
      </c>
      <c r="C1566" s="57" t="s">
        <v>223</v>
      </c>
      <c r="D1566" s="57" t="s">
        <v>244</v>
      </c>
      <c r="E1566" s="57" t="s">
        <v>245</v>
      </c>
      <c r="F1566" s="57" t="s">
        <v>246</v>
      </c>
      <c r="G1566" s="57">
        <v>0</v>
      </c>
      <c r="H1566" s="57">
        <v>1</v>
      </c>
      <c r="I1566" s="57">
        <v>5.84</v>
      </c>
      <c r="J1566" s="57">
        <v>4.6100000000000003</v>
      </c>
      <c r="K1566" s="57">
        <v>1.39</v>
      </c>
      <c r="L1566" s="57">
        <v>4.45</v>
      </c>
      <c r="M1566" s="57">
        <v>4</v>
      </c>
      <c r="N1566" s="57">
        <v>0</v>
      </c>
      <c r="O1566" s="57">
        <v>0</v>
      </c>
      <c r="P1566" s="57">
        <v>3</v>
      </c>
      <c r="Q1566" s="57">
        <v>0</v>
      </c>
      <c r="R1566" s="57">
        <v>0</v>
      </c>
      <c r="S1566" s="57">
        <v>0</v>
      </c>
      <c r="T1566" s="57">
        <v>0</v>
      </c>
      <c r="U1566" s="57">
        <v>25</v>
      </c>
      <c r="V1566" s="57">
        <v>25</v>
      </c>
      <c r="W1566" s="57">
        <v>50</v>
      </c>
      <c r="X1566" s="57">
        <v>0</v>
      </c>
      <c r="Y1566" s="57">
        <v>0</v>
      </c>
      <c r="Z1566" s="57">
        <v>0</v>
      </c>
      <c r="AA1566" s="57">
        <v>33.33</v>
      </c>
      <c r="AB1566" s="57">
        <v>0</v>
      </c>
      <c r="AC1566" s="57">
        <v>3</v>
      </c>
      <c r="AD1566" s="57">
        <v>0</v>
      </c>
      <c r="AE1566" s="57">
        <v>33.33</v>
      </c>
      <c r="AF1566" s="57">
        <v>0</v>
      </c>
      <c r="AI1566" s="45">
        <f t="shared" si="362"/>
        <v>-2.5</v>
      </c>
      <c r="AJ1566" s="46">
        <f t="shared" si="363"/>
        <v>2.5</v>
      </c>
      <c r="AK1566" s="63" t="str">
        <f t="shared" si="364"/>
        <v>N</v>
      </c>
      <c r="AL1566" s="63" t="str">
        <f t="shared" si="365"/>
        <v>N</v>
      </c>
      <c r="AM1566" s="44" t="str">
        <f t="shared" si="366"/>
        <v>Loss</v>
      </c>
      <c r="AN1566" s="44" t="str">
        <f t="shared" si="367"/>
        <v>Loss</v>
      </c>
      <c r="AO1566" s="44" t="str">
        <f t="shared" si="368"/>
        <v>Win</v>
      </c>
      <c r="AP1566" s="44">
        <f t="shared" si="369"/>
        <v>-50</v>
      </c>
      <c r="AQ1566" s="44">
        <f t="shared" si="370"/>
        <v>-50</v>
      </c>
      <c r="AR1566" s="44">
        <f t="shared" si="371"/>
        <v>19.5</v>
      </c>
      <c r="AS1566" s="99" t="str">
        <f t="shared" si="372"/>
        <v>-</v>
      </c>
      <c r="AT1566" s="99" t="str">
        <f t="shared" si="373"/>
        <v>n/a</v>
      </c>
      <c r="AU1566" s="99" t="str">
        <f t="shared" si="374"/>
        <v>+</v>
      </c>
      <c r="AV1566" s="99" t="str">
        <f t="shared" si="375"/>
        <v>+</v>
      </c>
      <c r="AW1566" s="99" t="str">
        <f t="shared" si="376"/>
        <v>-</v>
      </c>
    </row>
    <row r="1567" spans="1:49" ht="15">
      <c r="A1567" s="56">
        <v>43626</v>
      </c>
      <c r="B1567" s="57" t="s">
        <v>222</v>
      </c>
      <c r="C1567" s="57" t="s">
        <v>223</v>
      </c>
      <c r="D1567" s="57" t="s">
        <v>247</v>
      </c>
      <c r="E1567" s="57" t="s">
        <v>248</v>
      </c>
      <c r="F1567" s="57" t="s">
        <v>249</v>
      </c>
      <c r="G1567" s="57">
        <v>1</v>
      </c>
      <c r="H1567" s="57">
        <v>1</v>
      </c>
      <c r="I1567" s="57">
        <v>2.52</v>
      </c>
      <c r="J1567" s="57">
        <v>3.61</v>
      </c>
      <c r="K1567" s="57">
        <v>2.34</v>
      </c>
      <c r="L1567" s="57">
        <v>0.18</v>
      </c>
      <c r="M1567" s="57">
        <v>3</v>
      </c>
      <c r="N1567" s="57">
        <v>5</v>
      </c>
      <c r="O1567" s="57">
        <v>0</v>
      </c>
      <c r="P1567" s="57">
        <v>2</v>
      </c>
      <c r="Q1567" s="57">
        <v>4</v>
      </c>
      <c r="R1567" s="57">
        <v>0</v>
      </c>
      <c r="S1567" s="57">
        <v>0</v>
      </c>
      <c r="T1567" s="57">
        <v>0</v>
      </c>
      <c r="U1567" s="57">
        <v>33.33</v>
      </c>
      <c r="V1567" s="57">
        <v>33.33</v>
      </c>
      <c r="W1567" s="57">
        <v>33.33</v>
      </c>
      <c r="X1567" s="57">
        <v>80</v>
      </c>
      <c r="Y1567" s="57">
        <v>20</v>
      </c>
      <c r="Z1567" s="57">
        <v>0</v>
      </c>
      <c r="AA1567" s="57">
        <v>0</v>
      </c>
      <c r="AB1567" s="57">
        <v>75</v>
      </c>
      <c r="AC1567" s="57">
        <v>2</v>
      </c>
      <c r="AD1567" s="57">
        <v>4</v>
      </c>
      <c r="AE1567" s="57">
        <v>50</v>
      </c>
      <c r="AF1567" s="57">
        <v>75</v>
      </c>
      <c r="AI1567" s="45">
        <f t="shared" si="362"/>
        <v>-14.667</v>
      </c>
      <c r="AJ1567" s="46">
        <f t="shared" si="363"/>
        <v>14.667</v>
      </c>
      <c r="AK1567" s="63" t="str">
        <f t="shared" si="364"/>
        <v>N</v>
      </c>
      <c r="AL1567" s="63" t="str">
        <f t="shared" si="365"/>
        <v>N</v>
      </c>
      <c r="AM1567" s="44" t="str">
        <f t="shared" si="366"/>
        <v>Loss</v>
      </c>
      <c r="AN1567" s="44" t="str">
        <f t="shared" si="367"/>
        <v>Win</v>
      </c>
      <c r="AO1567" s="44" t="str">
        <f t="shared" si="368"/>
        <v>Loss</v>
      </c>
      <c r="AP1567" s="44">
        <f t="shared" si="369"/>
        <v>-50</v>
      </c>
      <c r="AQ1567" s="44">
        <f t="shared" si="370"/>
        <v>130.5</v>
      </c>
      <c r="AR1567" s="44">
        <f t="shared" si="371"/>
        <v>-50</v>
      </c>
      <c r="AS1567" s="99" t="str">
        <f t="shared" si="372"/>
        <v>-</v>
      </c>
      <c r="AT1567" s="99" t="str">
        <f t="shared" si="373"/>
        <v>n/a</v>
      </c>
      <c r="AU1567" s="99" t="str">
        <f t="shared" si="374"/>
        <v>-</v>
      </c>
      <c r="AV1567" s="99" t="str">
        <f t="shared" si="375"/>
        <v>-</v>
      </c>
      <c r="AW1567" s="99" t="str">
        <f t="shared" si="376"/>
        <v>-</v>
      </c>
    </row>
    <row r="1568" spans="1:49" ht="15">
      <c r="A1568" s="56">
        <v>43626</v>
      </c>
      <c r="B1568" s="57" t="s">
        <v>222</v>
      </c>
      <c r="C1568" s="57" t="s">
        <v>223</v>
      </c>
      <c r="D1568" s="57" t="s">
        <v>250</v>
      </c>
      <c r="E1568" s="57" t="s">
        <v>251</v>
      </c>
      <c r="F1568" s="57" t="s">
        <v>252</v>
      </c>
      <c r="G1568" s="57">
        <v>1</v>
      </c>
      <c r="H1568" s="57">
        <v>5</v>
      </c>
      <c r="I1568" s="57">
        <v>1.94</v>
      </c>
      <c r="J1568" s="57">
        <v>4.21</v>
      </c>
      <c r="K1568" s="57">
        <v>2.8</v>
      </c>
      <c r="L1568" s="57">
        <v>-0.86</v>
      </c>
      <c r="M1568" s="57">
        <v>5</v>
      </c>
      <c r="N1568" s="57">
        <v>4</v>
      </c>
      <c r="O1568" s="57">
        <v>0</v>
      </c>
      <c r="P1568" s="57">
        <v>4</v>
      </c>
      <c r="Q1568" s="57">
        <v>2</v>
      </c>
      <c r="R1568" s="57">
        <v>0</v>
      </c>
      <c r="S1568" s="57">
        <v>0</v>
      </c>
      <c r="T1568" s="57">
        <v>0</v>
      </c>
      <c r="U1568" s="57">
        <v>40</v>
      </c>
      <c r="V1568" s="57">
        <v>0</v>
      </c>
      <c r="W1568" s="57">
        <v>60</v>
      </c>
      <c r="X1568" s="57">
        <v>0</v>
      </c>
      <c r="Y1568" s="57">
        <v>50</v>
      </c>
      <c r="Z1568" s="57">
        <v>50</v>
      </c>
      <c r="AA1568" s="57">
        <v>25</v>
      </c>
      <c r="AB1568" s="57">
        <v>0</v>
      </c>
      <c r="AC1568" s="57">
        <v>2</v>
      </c>
      <c r="AD1568" s="57">
        <v>1</v>
      </c>
      <c r="AE1568" s="57">
        <v>50</v>
      </c>
      <c r="AF1568" s="57">
        <v>0</v>
      </c>
      <c r="AI1568" s="45">
        <f t="shared" si="362"/>
        <v>1</v>
      </c>
      <c r="AJ1568" s="46">
        <f t="shared" si="363"/>
        <v>-1</v>
      </c>
      <c r="AK1568" s="63" t="str">
        <f t="shared" si="364"/>
        <v>N</v>
      </c>
      <c r="AL1568" s="63" t="str">
        <f t="shared" si="365"/>
        <v>N</v>
      </c>
      <c r="AM1568" s="44" t="str">
        <f t="shared" si="366"/>
        <v>Loss</v>
      </c>
      <c r="AN1568" s="44" t="str">
        <f t="shared" si="367"/>
        <v>Loss</v>
      </c>
      <c r="AO1568" s="44" t="str">
        <f t="shared" si="368"/>
        <v>Win</v>
      </c>
      <c r="AP1568" s="44">
        <f t="shared" si="369"/>
        <v>-50</v>
      </c>
      <c r="AQ1568" s="44">
        <f t="shared" si="370"/>
        <v>-50</v>
      </c>
      <c r="AR1568" s="44">
        <f t="shared" si="371"/>
        <v>90</v>
      </c>
      <c r="AS1568" s="99" t="str">
        <f t="shared" si="372"/>
        <v>+</v>
      </c>
      <c r="AT1568" s="99" t="str">
        <f t="shared" si="373"/>
        <v>n/a</v>
      </c>
      <c r="AU1568" s="99" t="str">
        <f t="shared" si="374"/>
        <v>+</v>
      </c>
      <c r="AV1568" s="99" t="str">
        <f t="shared" si="375"/>
        <v>+</v>
      </c>
      <c r="AW1568" s="99" t="str">
        <f t="shared" si="376"/>
        <v>+</v>
      </c>
    </row>
    <row r="1569" spans="1:49" ht="15">
      <c r="A1569" s="56">
        <v>43626</v>
      </c>
      <c r="B1569" s="57" t="s">
        <v>222</v>
      </c>
      <c r="C1569" s="57" t="s">
        <v>223</v>
      </c>
      <c r="D1569" s="57" t="s">
        <v>253</v>
      </c>
      <c r="E1569" s="57" t="s">
        <v>254</v>
      </c>
      <c r="F1569" s="57" t="s">
        <v>255</v>
      </c>
      <c r="G1569" s="57">
        <v>11</v>
      </c>
      <c r="H1569" s="57">
        <v>3</v>
      </c>
      <c r="I1569" s="57">
        <v>1.65</v>
      </c>
      <c r="J1569" s="57">
        <v>3.79</v>
      </c>
      <c r="K1569" s="57">
        <v>4.24</v>
      </c>
      <c r="L1569" s="57">
        <v>-2.59</v>
      </c>
      <c r="M1569" s="57">
        <v>1</v>
      </c>
      <c r="N1569" s="57">
        <v>2</v>
      </c>
      <c r="O1569" s="57">
        <v>0</v>
      </c>
      <c r="P1569" s="57">
        <v>1</v>
      </c>
      <c r="Q1569" s="57">
        <v>0</v>
      </c>
      <c r="R1569" s="57">
        <v>0</v>
      </c>
      <c r="S1569" s="57">
        <v>0</v>
      </c>
      <c r="T1569" s="57">
        <v>0</v>
      </c>
      <c r="U1569" s="57">
        <v>100</v>
      </c>
      <c r="V1569" s="57">
        <v>0</v>
      </c>
      <c r="W1569" s="57">
        <v>0</v>
      </c>
      <c r="X1569" s="57">
        <v>0</v>
      </c>
      <c r="Y1569" s="57">
        <v>50</v>
      </c>
      <c r="Z1569" s="57">
        <v>50</v>
      </c>
      <c r="AA1569" s="57">
        <v>100</v>
      </c>
      <c r="AB1569" s="57">
        <v>0</v>
      </c>
      <c r="AC1569" s="57">
        <v>1</v>
      </c>
      <c r="AD1569" s="57">
        <v>2</v>
      </c>
      <c r="AE1569" s="57">
        <v>100</v>
      </c>
      <c r="AF1569" s="57">
        <v>0</v>
      </c>
      <c r="AI1569" s="45">
        <f t="shared" si="362"/>
        <v>25</v>
      </c>
      <c r="AJ1569" s="46">
        <f t="shared" si="363"/>
        <v>-25</v>
      </c>
      <c r="AK1569" s="63" t="str">
        <f t="shared" si="364"/>
        <v>Y</v>
      </c>
      <c r="AL1569" s="63" t="str">
        <f t="shared" si="365"/>
        <v>N</v>
      </c>
      <c r="AM1569" s="44" t="str">
        <f t="shared" si="366"/>
        <v>Win</v>
      </c>
      <c r="AN1569" s="44" t="str">
        <f t="shared" si="367"/>
        <v>Loss</v>
      </c>
      <c r="AO1569" s="44" t="str">
        <f t="shared" si="368"/>
        <v>Loss</v>
      </c>
      <c r="AP1569" s="44">
        <f t="shared" si="369"/>
        <v>32.5</v>
      </c>
      <c r="AQ1569" s="44">
        <f t="shared" si="370"/>
        <v>-50</v>
      </c>
      <c r="AR1569" s="44">
        <f t="shared" si="371"/>
        <v>-50</v>
      </c>
      <c r="AS1569" s="99" t="str">
        <f t="shared" si="372"/>
        <v>+</v>
      </c>
      <c r="AT1569" s="99" t="str">
        <f t="shared" si="373"/>
        <v>n/a</v>
      </c>
      <c r="AU1569" s="99" t="str">
        <f t="shared" si="374"/>
        <v>+</v>
      </c>
      <c r="AV1569" s="99" t="str">
        <f t="shared" si="375"/>
        <v>+</v>
      </c>
      <c r="AW1569" s="99" t="str">
        <f t="shared" si="376"/>
        <v>+</v>
      </c>
    </row>
    <row r="1570" spans="1:49" ht="15">
      <c r="A1570" s="56">
        <v>43626</v>
      </c>
      <c r="B1570" s="57" t="s">
        <v>256</v>
      </c>
      <c r="C1570" s="57" t="s">
        <v>257</v>
      </c>
      <c r="D1570" s="57" t="s">
        <v>258</v>
      </c>
      <c r="E1570" s="57" t="s">
        <v>259</v>
      </c>
      <c r="F1570" s="57" t="s">
        <v>260</v>
      </c>
      <c r="G1570" s="57">
        <v>0</v>
      </c>
      <c r="H1570" s="57">
        <v>1</v>
      </c>
      <c r="I1570" s="57">
        <v>1.91</v>
      </c>
      <c r="J1570" s="57">
        <v>3.04</v>
      </c>
      <c r="K1570" s="57">
        <v>4.2699999999999996</v>
      </c>
      <c r="L1570" s="57">
        <v>-2.36</v>
      </c>
      <c r="M1570" s="57">
        <v>22</v>
      </c>
      <c r="N1570" s="57">
        <v>27</v>
      </c>
      <c r="O1570" s="57">
        <v>1</v>
      </c>
      <c r="P1570" s="57">
        <v>11</v>
      </c>
      <c r="Q1570" s="57">
        <v>14</v>
      </c>
      <c r="R1570" s="57">
        <v>0</v>
      </c>
      <c r="S1570" s="57">
        <v>100</v>
      </c>
      <c r="T1570" s="57">
        <v>0</v>
      </c>
      <c r="U1570" s="57">
        <v>36.36</v>
      </c>
      <c r="V1570" s="57">
        <v>45.45</v>
      </c>
      <c r="W1570" s="57">
        <v>18.18</v>
      </c>
      <c r="X1570" s="57">
        <v>55.56</v>
      </c>
      <c r="Y1570" s="57">
        <v>33.33</v>
      </c>
      <c r="Z1570" s="57">
        <v>11.11</v>
      </c>
      <c r="AA1570" s="57">
        <v>54.55</v>
      </c>
      <c r="AB1570" s="57">
        <v>50</v>
      </c>
      <c r="AC1570" s="57">
        <v>16</v>
      </c>
      <c r="AD1570" s="57">
        <v>22</v>
      </c>
      <c r="AE1570" s="57">
        <v>43.75</v>
      </c>
      <c r="AF1570" s="57">
        <v>54.55</v>
      </c>
      <c r="AI1570" s="45">
        <f t="shared" si="362"/>
        <v>5.9579999999999984</v>
      </c>
      <c r="AJ1570" s="46">
        <f t="shared" si="363"/>
        <v>14.042000000000003</v>
      </c>
      <c r="AK1570" s="63" t="str">
        <f t="shared" si="364"/>
        <v>N</v>
      </c>
      <c r="AL1570" s="63" t="str">
        <f t="shared" si="365"/>
        <v>N</v>
      </c>
      <c r="AM1570" s="44" t="str">
        <f t="shared" si="366"/>
        <v>Loss</v>
      </c>
      <c r="AN1570" s="44" t="str">
        <f t="shared" si="367"/>
        <v>Loss</v>
      </c>
      <c r="AO1570" s="44" t="str">
        <f t="shared" si="368"/>
        <v>Win</v>
      </c>
      <c r="AP1570" s="44">
        <f t="shared" si="369"/>
        <v>-50</v>
      </c>
      <c r="AQ1570" s="44">
        <f t="shared" si="370"/>
        <v>-50</v>
      </c>
      <c r="AR1570" s="44">
        <f t="shared" si="371"/>
        <v>163.49999999999997</v>
      </c>
      <c r="AS1570" s="99" t="str">
        <f t="shared" si="372"/>
        <v>+</v>
      </c>
      <c r="AT1570" s="99" t="str">
        <f t="shared" si="373"/>
        <v>-</v>
      </c>
      <c r="AU1570" s="99" t="str">
        <f t="shared" si="374"/>
        <v>-</v>
      </c>
      <c r="AV1570" s="99" t="str">
        <f t="shared" si="375"/>
        <v>+</v>
      </c>
      <c r="AW1570" s="99" t="str">
        <f t="shared" si="376"/>
        <v>+</v>
      </c>
    </row>
    <row r="1571" spans="1:49" ht="15">
      <c r="A1571" s="56">
        <v>43626</v>
      </c>
      <c r="B1571" s="57" t="s">
        <v>222</v>
      </c>
      <c r="C1571" s="57" t="s">
        <v>223</v>
      </c>
      <c r="D1571" s="57" t="s">
        <v>261</v>
      </c>
      <c r="E1571" s="57" t="s">
        <v>262</v>
      </c>
      <c r="F1571" s="57" t="s">
        <v>263</v>
      </c>
      <c r="G1571" s="57">
        <v>3</v>
      </c>
      <c r="H1571" s="57">
        <v>1</v>
      </c>
      <c r="I1571" s="57">
        <v>2.46</v>
      </c>
      <c r="J1571" s="57">
        <v>3.45</v>
      </c>
      <c r="K1571" s="57">
        <v>2.41</v>
      </c>
      <c r="L1571" s="57">
        <v>0.05</v>
      </c>
      <c r="M1571" s="57">
        <v>0</v>
      </c>
      <c r="N1571" s="57">
        <v>3</v>
      </c>
      <c r="O1571" s="57">
        <v>0</v>
      </c>
      <c r="P1571" s="57">
        <v>0</v>
      </c>
      <c r="Q1571" s="57">
        <v>3</v>
      </c>
      <c r="R1571" s="57">
        <v>0</v>
      </c>
      <c r="S1571" s="57">
        <v>0</v>
      </c>
      <c r="T1571" s="57">
        <v>0</v>
      </c>
      <c r="U1571" s="57">
        <v>0</v>
      </c>
      <c r="V1571" s="57">
        <v>0</v>
      </c>
      <c r="W1571" s="57">
        <v>0</v>
      </c>
      <c r="X1571" s="57">
        <v>0</v>
      </c>
      <c r="Y1571" s="57">
        <v>33.33</v>
      </c>
      <c r="Z1571" s="57">
        <v>66.67</v>
      </c>
      <c r="AA1571" s="57">
        <v>0</v>
      </c>
      <c r="AB1571" s="57">
        <v>0</v>
      </c>
      <c r="AC1571" s="57">
        <v>0</v>
      </c>
      <c r="AD1571" s="57">
        <v>0</v>
      </c>
      <c r="AE1571" s="57">
        <v>0</v>
      </c>
      <c r="AF1571" s="57">
        <v>0</v>
      </c>
      <c r="AI1571" s="45">
        <f t="shared" si="362"/>
        <v>10.001000000000001</v>
      </c>
      <c r="AJ1571" s="46">
        <f t="shared" si="363"/>
        <v>-10.001000000000001</v>
      </c>
      <c r="AK1571" s="63" t="str">
        <f t="shared" si="364"/>
        <v>N</v>
      </c>
      <c r="AL1571" s="63" t="str">
        <f t="shared" si="365"/>
        <v>N</v>
      </c>
      <c r="AM1571" s="44" t="str">
        <f t="shared" si="366"/>
        <v>Win</v>
      </c>
      <c r="AN1571" s="44" t="str">
        <f t="shared" si="367"/>
        <v>Loss</v>
      </c>
      <c r="AO1571" s="44" t="str">
        <f t="shared" si="368"/>
        <v>Loss</v>
      </c>
      <c r="AP1571" s="44">
        <f t="shared" si="369"/>
        <v>73</v>
      </c>
      <c r="AQ1571" s="44">
        <f t="shared" si="370"/>
        <v>-50</v>
      </c>
      <c r="AR1571" s="44">
        <f t="shared" si="371"/>
        <v>-50</v>
      </c>
      <c r="AS1571" s="99" t="str">
        <f t="shared" si="372"/>
        <v>-</v>
      </c>
      <c r="AT1571" s="99" t="str">
        <f t="shared" si="373"/>
        <v>n/a</v>
      </c>
      <c r="AU1571" s="99" t="str">
        <f t="shared" si="374"/>
        <v>-</v>
      </c>
      <c r="AV1571" s="99" t="str">
        <f t="shared" si="375"/>
        <v>-</v>
      </c>
      <c r="AW1571" s="99" t="str">
        <f t="shared" si="376"/>
        <v>+</v>
      </c>
    </row>
    <row r="1572" spans="1:49" ht="15">
      <c r="A1572" s="56">
        <v>43626</v>
      </c>
      <c r="B1572" s="57" t="s">
        <v>222</v>
      </c>
      <c r="C1572" s="57" t="s">
        <v>223</v>
      </c>
      <c r="D1572" s="57" t="s">
        <v>264</v>
      </c>
      <c r="E1572" s="57" t="s">
        <v>265</v>
      </c>
      <c r="F1572" s="57" t="s">
        <v>266</v>
      </c>
      <c r="G1572" s="57">
        <v>4</v>
      </c>
      <c r="H1572" s="57">
        <v>2</v>
      </c>
      <c r="I1572" s="57">
        <v>1.5</v>
      </c>
      <c r="J1572" s="57">
        <v>4.5999999999999996</v>
      </c>
      <c r="K1572" s="57">
        <v>4.51</v>
      </c>
      <c r="L1572" s="57">
        <v>-3.01</v>
      </c>
      <c r="M1572" s="57">
        <v>10</v>
      </c>
      <c r="N1572" s="57">
        <v>3</v>
      </c>
      <c r="O1572" s="57">
        <v>0</v>
      </c>
      <c r="P1572" s="57">
        <v>4</v>
      </c>
      <c r="Q1572" s="57">
        <v>2</v>
      </c>
      <c r="R1572" s="57">
        <v>0</v>
      </c>
      <c r="S1572" s="57">
        <v>0</v>
      </c>
      <c r="T1572" s="57">
        <v>0</v>
      </c>
      <c r="U1572" s="57">
        <v>70</v>
      </c>
      <c r="V1572" s="57">
        <v>0</v>
      </c>
      <c r="W1572" s="57">
        <v>30</v>
      </c>
      <c r="X1572" s="57">
        <v>33.33</v>
      </c>
      <c r="Y1572" s="57">
        <v>33.33</v>
      </c>
      <c r="Z1572" s="57">
        <v>33.33</v>
      </c>
      <c r="AA1572" s="57">
        <v>100</v>
      </c>
      <c r="AB1572" s="57">
        <v>0</v>
      </c>
      <c r="AC1572" s="57">
        <v>6</v>
      </c>
      <c r="AD1572" s="57">
        <v>3</v>
      </c>
      <c r="AE1572" s="57">
        <v>66.67</v>
      </c>
      <c r="AF1572" s="57">
        <v>33.33</v>
      </c>
      <c r="AI1572" s="45">
        <f t="shared" si="362"/>
        <v>4.6669999999999998</v>
      </c>
      <c r="AJ1572" s="46">
        <f t="shared" si="363"/>
        <v>-4.6669999999999998</v>
      </c>
      <c r="AK1572" s="63" t="str">
        <f t="shared" si="364"/>
        <v>Y</v>
      </c>
      <c r="AL1572" s="63" t="str">
        <f t="shared" si="365"/>
        <v>N</v>
      </c>
      <c r="AM1572" s="44" t="str">
        <f t="shared" si="366"/>
        <v>Win</v>
      </c>
      <c r="AN1572" s="44" t="str">
        <f t="shared" si="367"/>
        <v>Loss</v>
      </c>
      <c r="AO1572" s="44" t="str">
        <f t="shared" si="368"/>
        <v>Loss</v>
      </c>
      <c r="AP1572" s="44">
        <f t="shared" si="369"/>
        <v>25</v>
      </c>
      <c r="AQ1572" s="44">
        <f t="shared" si="370"/>
        <v>-50</v>
      </c>
      <c r="AR1572" s="44">
        <f t="shared" si="371"/>
        <v>-50</v>
      </c>
      <c r="AS1572" s="99" t="str">
        <f t="shared" si="372"/>
        <v>+</v>
      </c>
      <c r="AT1572" s="99" t="str">
        <f t="shared" si="373"/>
        <v>n/a</v>
      </c>
      <c r="AU1572" s="99" t="str">
        <f t="shared" si="374"/>
        <v>+</v>
      </c>
      <c r="AV1572" s="99" t="str">
        <f t="shared" si="375"/>
        <v>+</v>
      </c>
      <c r="AW1572" s="99" t="str">
        <f t="shared" si="376"/>
        <v>+</v>
      </c>
    </row>
    <row r="1573" spans="1:49" ht="15">
      <c r="A1573" s="56">
        <v>43626</v>
      </c>
      <c r="B1573" s="57" t="s">
        <v>267</v>
      </c>
      <c r="C1573" s="57" t="s">
        <v>268</v>
      </c>
      <c r="D1573" s="57" t="s">
        <v>269</v>
      </c>
      <c r="E1573" s="57" t="s">
        <v>270</v>
      </c>
      <c r="F1573" s="57" t="s">
        <v>271</v>
      </c>
      <c r="G1573" s="57">
        <v>1</v>
      </c>
      <c r="H1573" s="57">
        <v>4</v>
      </c>
      <c r="I1573" s="57">
        <v>7.58</v>
      </c>
      <c r="J1573" s="57">
        <v>4.55</v>
      </c>
      <c r="K1573" s="57">
        <v>1.37</v>
      </c>
      <c r="L1573" s="57">
        <v>6.21</v>
      </c>
      <c r="M1573" s="57">
        <v>5</v>
      </c>
      <c r="N1573" s="57">
        <v>6</v>
      </c>
      <c r="O1573" s="57">
        <v>0</v>
      </c>
      <c r="P1573" s="57">
        <v>3</v>
      </c>
      <c r="Q1573" s="57">
        <v>3</v>
      </c>
      <c r="R1573" s="57">
        <v>0</v>
      </c>
      <c r="S1573" s="57">
        <v>0</v>
      </c>
      <c r="T1573" s="57">
        <v>0</v>
      </c>
      <c r="U1573" s="57">
        <v>0</v>
      </c>
      <c r="V1573" s="57">
        <v>20</v>
      </c>
      <c r="W1573" s="57">
        <v>80</v>
      </c>
      <c r="X1573" s="57">
        <v>33.33</v>
      </c>
      <c r="Y1573" s="57">
        <v>33.33</v>
      </c>
      <c r="Z1573" s="57">
        <v>33.33</v>
      </c>
      <c r="AA1573" s="57">
        <v>0</v>
      </c>
      <c r="AB1573" s="57">
        <v>33.33</v>
      </c>
      <c r="AC1573" s="57">
        <v>1</v>
      </c>
      <c r="AD1573" s="57">
        <v>2</v>
      </c>
      <c r="AE1573" s="57">
        <v>0</v>
      </c>
      <c r="AF1573" s="57">
        <v>0</v>
      </c>
      <c r="AI1573" s="45">
        <f t="shared" si="362"/>
        <v>-17.333000000000002</v>
      </c>
      <c r="AJ1573" s="46">
        <f t="shared" si="363"/>
        <v>17.333000000000002</v>
      </c>
      <c r="AK1573" s="63" t="str">
        <f t="shared" si="364"/>
        <v>N</v>
      </c>
      <c r="AL1573" s="63" t="str">
        <f t="shared" si="365"/>
        <v>N</v>
      </c>
      <c r="AM1573" s="44" t="str">
        <f t="shared" si="366"/>
        <v>Loss</v>
      </c>
      <c r="AN1573" s="44" t="str">
        <f t="shared" si="367"/>
        <v>Loss</v>
      </c>
      <c r="AO1573" s="44" t="str">
        <f t="shared" si="368"/>
        <v>Win</v>
      </c>
      <c r="AP1573" s="44">
        <f t="shared" si="369"/>
        <v>-50</v>
      </c>
      <c r="AQ1573" s="44">
        <f t="shared" si="370"/>
        <v>-50</v>
      </c>
      <c r="AR1573" s="44">
        <f t="shared" si="371"/>
        <v>18.5</v>
      </c>
      <c r="AS1573" s="99" t="str">
        <f t="shared" si="372"/>
        <v>-</v>
      </c>
      <c r="AT1573" s="99" t="str">
        <f t="shared" si="373"/>
        <v>n/a</v>
      </c>
      <c r="AU1573" s="99" t="str">
        <f t="shared" si="374"/>
        <v>-</v>
      </c>
      <c r="AV1573" s="99" t="str">
        <f t="shared" si="375"/>
        <v>-</v>
      </c>
      <c r="AW1573" s="99" t="str">
        <f t="shared" si="376"/>
        <v>-</v>
      </c>
    </row>
    <row r="1574" spans="1:49" ht="15">
      <c r="A1574" s="56">
        <v>43626</v>
      </c>
      <c r="B1574" s="57" t="s">
        <v>272</v>
      </c>
      <c r="C1574" s="57" t="s">
        <v>273</v>
      </c>
      <c r="D1574" s="57" t="s">
        <v>274</v>
      </c>
      <c r="E1574" s="57" t="s">
        <v>275</v>
      </c>
      <c r="F1574" s="57" t="s">
        <v>276</v>
      </c>
      <c r="G1574" s="57">
        <v>2</v>
      </c>
      <c r="H1574" s="57">
        <v>3</v>
      </c>
      <c r="I1574" s="57">
        <v>2.1800000000000002</v>
      </c>
      <c r="J1574" s="57">
        <v>4.24</v>
      </c>
      <c r="K1574" s="57">
        <v>2.48</v>
      </c>
      <c r="L1574" s="57">
        <v>-0.3</v>
      </c>
      <c r="M1574" s="57">
        <v>34</v>
      </c>
      <c r="N1574" s="57">
        <v>8</v>
      </c>
      <c r="O1574" s="57">
        <v>0</v>
      </c>
      <c r="P1574" s="57">
        <v>17</v>
      </c>
      <c r="Q1574" s="57">
        <v>2</v>
      </c>
      <c r="R1574" s="57">
        <v>0</v>
      </c>
      <c r="S1574" s="57">
        <v>0</v>
      </c>
      <c r="T1574" s="57">
        <v>0</v>
      </c>
      <c r="U1574" s="57">
        <v>38.24</v>
      </c>
      <c r="V1574" s="57">
        <v>2.94</v>
      </c>
      <c r="W1574" s="57">
        <v>58.82</v>
      </c>
      <c r="X1574" s="57">
        <v>25</v>
      </c>
      <c r="Y1574" s="57">
        <v>12.5</v>
      </c>
      <c r="Z1574" s="57">
        <v>62.5</v>
      </c>
      <c r="AA1574" s="57">
        <v>52.94</v>
      </c>
      <c r="AB1574" s="57">
        <v>0</v>
      </c>
      <c r="AC1574" s="57">
        <v>13</v>
      </c>
      <c r="AD1574" s="57">
        <v>1</v>
      </c>
      <c r="AE1574" s="57">
        <v>61.54</v>
      </c>
      <c r="AF1574" s="57">
        <v>0</v>
      </c>
      <c r="AI1574" s="45">
        <f t="shared" si="362"/>
        <v>2.427999999999999</v>
      </c>
      <c r="AJ1574" s="46">
        <f t="shared" si="363"/>
        <v>-2.427999999999999</v>
      </c>
      <c r="AK1574" s="63" t="str">
        <f t="shared" si="364"/>
        <v>N</v>
      </c>
      <c r="AL1574" s="63" t="str">
        <f t="shared" si="365"/>
        <v>N</v>
      </c>
      <c r="AM1574" s="44" t="str">
        <f t="shared" si="366"/>
        <v>Loss</v>
      </c>
      <c r="AN1574" s="44" t="str">
        <f t="shared" si="367"/>
        <v>Loss</v>
      </c>
      <c r="AO1574" s="44" t="str">
        <f t="shared" si="368"/>
        <v>Win</v>
      </c>
      <c r="AP1574" s="44">
        <f t="shared" si="369"/>
        <v>-50</v>
      </c>
      <c r="AQ1574" s="44">
        <f t="shared" si="370"/>
        <v>-50</v>
      </c>
      <c r="AR1574" s="44">
        <f t="shared" si="371"/>
        <v>74</v>
      </c>
      <c r="AS1574" s="99" t="str">
        <f t="shared" si="372"/>
        <v>+</v>
      </c>
      <c r="AT1574" s="99" t="str">
        <f t="shared" si="373"/>
        <v>n/a</v>
      </c>
      <c r="AU1574" s="99" t="str">
        <f t="shared" si="374"/>
        <v>+</v>
      </c>
      <c r="AV1574" s="99" t="str">
        <f t="shared" si="375"/>
        <v>+</v>
      </c>
      <c r="AW1574" s="99" t="str">
        <f t="shared" si="376"/>
        <v>+</v>
      </c>
    </row>
    <row r="1575" spans="1:49" ht="15">
      <c r="A1575" s="56">
        <v>43626</v>
      </c>
      <c r="B1575" s="57" t="s">
        <v>277</v>
      </c>
      <c r="C1575" s="57" t="s">
        <v>278</v>
      </c>
      <c r="D1575" s="57" t="s">
        <v>279</v>
      </c>
      <c r="E1575" s="57" t="s">
        <v>280</v>
      </c>
      <c r="F1575" s="57" t="s">
        <v>281</v>
      </c>
      <c r="G1575" s="57">
        <v>3</v>
      </c>
      <c r="H1575" s="57">
        <v>0</v>
      </c>
      <c r="I1575" s="57">
        <v>1.32</v>
      </c>
      <c r="J1575" s="57">
        <v>4.76</v>
      </c>
      <c r="K1575" s="57">
        <v>7.42</v>
      </c>
      <c r="L1575" s="57">
        <v>-6.1</v>
      </c>
      <c r="M1575" s="57">
        <v>77</v>
      </c>
      <c r="N1575" s="57">
        <v>80</v>
      </c>
      <c r="O1575" s="57">
        <v>2</v>
      </c>
      <c r="P1575" s="57">
        <v>37</v>
      </c>
      <c r="Q1575" s="57">
        <v>41</v>
      </c>
      <c r="R1575" s="57">
        <v>50</v>
      </c>
      <c r="S1575" s="57">
        <v>50</v>
      </c>
      <c r="T1575" s="57">
        <v>0</v>
      </c>
      <c r="U1575" s="57">
        <v>31.17</v>
      </c>
      <c r="V1575" s="57">
        <v>27.27</v>
      </c>
      <c r="W1575" s="57">
        <v>41.56</v>
      </c>
      <c r="X1575" s="57">
        <v>37.5</v>
      </c>
      <c r="Y1575" s="57">
        <v>13.75</v>
      </c>
      <c r="Z1575" s="57">
        <v>48.75</v>
      </c>
      <c r="AA1575" s="57">
        <v>37.840000000000003</v>
      </c>
      <c r="AB1575" s="57">
        <v>41.46</v>
      </c>
      <c r="AC1575" s="57">
        <v>28</v>
      </c>
      <c r="AD1575" s="57">
        <v>41</v>
      </c>
      <c r="AE1575" s="57">
        <v>53.57</v>
      </c>
      <c r="AF1575" s="57">
        <v>56.1</v>
      </c>
      <c r="AI1575" s="45">
        <f t="shared" si="362"/>
        <v>21.524000000000001</v>
      </c>
      <c r="AJ1575" s="46">
        <f t="shared" si="363"/>
        <v>-11.524000000000001</v>
      </c>
      <c r="AK1575" s="63" t="str">
        <f t="shared" si="364"/>
        <v>N</v>
      </c>
      <c r="AL1575" s="63" t="str">
        <f t="shared" si="365"/>
        <v>N</v>
      </c>
      <c r="AM1575" s="44" t="str">
        <f t="shared" si="366"/>
        <v>Win</v>
      </c>
      <c r="AN1575" s="44" t="str">
        <f t="shared" si="367"/>
        <v>Loss</v>
      </c>
      <c r="AO1575" s="44" t="str">
        <f t="shared" si="368"/>
        <v>Loss</v>
      </c>
      <c r="AP1575" s="44">
        <f t="shared" si="369"/>
        <v>16</v>
      </c>
      <c r="AQ1575" s="44">
        <f t="shared" si="370"/>
        <v>-50</v>
      </c>
      <c r="AR1575" s="44">
        <f t="shared" si="371"/>
        <v>-50</v>
      </c>
      <c r="AS1575" s="99" t="str">
        <f t="shared" si="372"/>
        <v>+</v>
      </c>
      <c r="AT1575" s="99" t="str">
        <f t="shared" si="373"/>
        <v>+</v>
      </c>
      <c r="AU1575" s="99" t="str">
        <f t="shared" si="374"/>
        <v>-</v>
      </c>
      <c r="AV1575" s="99" t="str">
        <f t="shared" si="375"/>
        <v>-</v>
      </c>
      <c r="AW1575" s="99" t="str">
        <f t="shared" si="376"/>
        <v>+</v>
      </c>
    </row>
    <row r="1576" spans="1:49" ht="15">
      <c r="A1576" s="56">
        <v>43626</v>
      </c>
      <c r="B1576" s="57" t="s">
        <v>272</v>
      </c>
      <c r="C1576" s="57" t="s">
        <v>282</v>
      </c>
      <c r="D1576" s="57" t="s">
        <v>283</v>
      </c>
      <c r="E1576" s="57" t="s">
        <v>284</v>
      </c>
      <c r="F1576" s="57" t="s">
        <v>285</v>
      </c>
      <c r="G1576" s="57">
        <v>1</v>
      </c>
      <c r="H1576" s="57">
        <v>2</v>
      </c>
      <c r="I1576" s="57">
        <v>2.4</v>
      </c>
      <c r="J1576" s="57">
        <v>3.8</v>
      </c>
      <c r="K1576" s="57">
        <v>2.4500000000000002</v>
      </c>
      <c r="L1576" s="57">
        <v>-0.05</v>
      </c>
      <c r="M1576" s="57">
        <v>53</v>
      </c>
      <c r="N1576" s="57">
        <v>37</v>
      </c>
      <c r="O1576" s="57">
        <v>0</v>
      </c>
      <c r="P1576" s="57">
        <v>26</v>
      </c>
      <c r="Q1576" s="57">
        <v>18</v>
      </c>
      <c r="R1576" s="57">
        <v>0</v>
      </c>
      <c r="S1576" s="57">
        <v>0</v>
      </c>
      <c r="T1576" s="57">
        <v>0</v>
      </c>
      <c r="U1576" s="57">
        <v>35.85</v>
      </c>
      <c r="V1576" s="57">
        <v>16.98</v>
      </c>
      <c r="W1576" s="57">
        <v>47.17</v>
      </c>
      <c r="X1576" s="57">
        <v>59.46</v>
      </c>
      <c r="Y1576" s="57">
        <v>16.22</v>
      </c>
      <c r="Z1576" s="57">
        <v>24.32</v>
      </c>
      <c r="AA1576" s="57">
        <v>50</v>
      </c>
      <c r="AB1576" s="57">
        <v>61.11</v>
      </c>
      <c r="AC1576" s="57">
        <v>22</v>
      </c>
      <c r="AD1576" s="57">
        <v>23</v>
      </c>
      <c r="AE1576" s="57">
        <v>54.55</v>
      </c>
      <c r="AF1576" s="57">
        <v>69.569999999999993</v>
      </c>
      <c r="AI1576" s="45">
        <f t="shared" si="362"/>
        <v>-9.2160000000000011</v>
      </c>
      <c r="AJ1576" s="46">
        <f t="shared" si="363"/>
        <v>9.2160000000000011</v>
      </c>
      <c r="AK1576" s="63" t="str">
        <f t="shared" si="364"/>
        <v>N</v>
      </c>
      <c r="AL1576" s="63" t="str">
        <f t="shared" si="365"/>
        <v>N</v>
      </c>
      <c r="AM1576" s="44" t="str">
        <f t="shared" si="366"/>
        <v>Loss</v>
      </c>
      <c r="AN1576" s="44" t="str">
        <f t="shared" si="367"/>
        <v>Loss</v>
      </c>
      <c r="AO1576" s="44" t="str">
        <f t="shared" si="368"/>
        <v>Win</v>
      </c>
      <c r="AP1576" s="44">
        <f t="shared" si="369"/>
        <v>-50</v>
      </c>
      <c r="AQ1576" s="44">
        <f t="shared" si="370"/>
        <v>-50</v>
      </c>
      <c r="AR1576" s="44">
        <f t="shared" si="371"/>
        <v>72.500000000000014</v>
      </c>
      <c r="AS1576" s="99" t="str">
        <f t="shared" si="372"/>
        <v>+</v>
      </c>
      <c r="AT1576" s="99" t="str">
        <f t="shared" si="373"/>
        <v>n/a</v>
      </c>
      <c r="AU1576" s="99" t="str">
        <f t="shared" si="374"/>
        <v>-</v>
      </c>
      <c r="AV1576" s="99" t="str">
        <f t="shared" si="375"/>
        <v>-</v>
      </c>
      <c r="AW1576" s="99" t="str">
        <f t="shared" si="376"/>
        <v>-</v>
      </c>
    </row>
    <row r="1577" spans="1:49" ht="15">
      <c r="A1577" s="56">
        <v>43626</v>
      </c>
      <c r="B1577" s="57" t="s">
        <v>272</v>
      </c>
      <c r="C1577" s="57" t="s">
        <v>286</v>
      </c>
      <c r="D1577" s="57" t="s">
        <v>287</v>
      </c>
      <c r="E1577" s="57" t="s">
        <v>288</v>
      </c>
      <c r="F1577" s="57" t="s">
        <v>289</v>
      </c>
      <c r="G1577" s="57">
        <v>6</v>
      </c>
      <c r="H1577" s="57">
        <v>1</v>
      </c>
      <c r="I1577" s="57">
        <v>1.08</v>
      </c>
      <c r="J1577" s="57">
        <v>8.8000000000000007</v>
      </c>
      <c r="K1577" s="57">
        <v>16.07</v>
      </c>
      <c r="L1577" s="57">
        <v>-14.99</v>
      </c>
      <c r="M1577" s="57">
        <v>62</v>
      </c>
      <c r="N1577" s="57">
        <v>35</v>
      </c>
      <c r="O1577" s="57">
        <v>0</v>
      </c>
      <c r="P1577" s="57">
        <v>32</v>
      </c>
      <c r="Q1577" s="57">
        <v>17</v>
      </c>
      <c r="R1577" s="57">
        <v>0</v>
      </c>
      <c r="S1577" s="57">
        <v>0</v>
      </c>
      <c r="T1577" s="57">
        <v>0</v>
      </c>
      <c r="U1577" s="57">
        <v>33.869999999999997</v>
      </c>
      <c r="V1577" s="57">
        <v>19.350000000000001</v>
      </c>
      <c r="W1577" s="57">
        <v>46.77</v>
      </c>
      <c r="X1577" s="57">
        <v>31.43</v>
      </c>
      <c r="Y1577" s="57">
        <v>11.43</v>
      </c>
      <c r="Z1577" s="57">
        <v>57.14</v>
      </c>
      <c r="AA1577" s="57">
        <v>43.75</v>
      </c>
      <c r="AB1577" s="57">
        <v>17.649999999999999</v>
      </c>
      <c r="AC1577" s="57">
        <v>29</v>
      </c>
      <c r="AD1577" s="57">
        <v>12</v>
      </c>
      <c r="AE1577" s="57">
        <v>55.17</v>
      </c>
      <c r="AF1577" s="57">
        <v>58.33</v>
      </c>
      <c r="AI1577" s="45">
        <f t="shared" si="362"/>
        <v>3.3539999999999992</v>
      </c>
      <c r="AJ1577" s="46">
        <f t="shared" si="363"/>
        <v>-3.3539999999999992</v>
      </c>
      <c r="AK1577" s="63" t="str">
        <f t="shared" si="364"/>
        <v>N</v>
      </c>
      <c r="AL1577" s="63" t="str">
        <f t="shared" si="365"/>
        <v>N</v>
      </c>
      <c r="AM1577" s="44" t="str">
        <f t="shared" si="366"/>
        <v>Win</v>
      </c>
      <c r="AN1577" s="44" t="str">
        <f t="shared" si="367"/>
        <v>Loss</v>
      </c>
      <c r="AO1577" s="44" t="str">
        <f t="shared" si="368"/>
        <v>Loss</v>
      </c>
      <c r="AP1577" s="44">
        <f t="shared" si="369"/>
        <v>4</v>
      </c>
      <c r="AQ1577" s="44">
        <f t="shared" si="370"/>
        <v>-50</v>
      </c>
      <c r="AR1577" s="44">
        <f t="shared" si="371"/>
        <v>-50</v>
      </c>
      <c r="AS1577" s="99" t="str">
        <f t="shared" si="372"/>
        <v>+</v>
      </c>
      <c r="AT1577" s="99" t="str">
        <f t="shared" si="373"/>
        <v>n/a</v>
      </c>
      <c r="AU1577" s="99" t="str">
        <f t="shared" si="374"/>
        <v>+</v>
      </c>
      <c r="AV1577" s="99" t="str">
        <f t="shared" si="375"/>
        <v>+</v>
      </c>
      <c r="AW1577" s="99" t="str">
        <f t="shared" si="376"/>
        <v>+</v>
      </c>
    </row>
    <row r="1578" spans="1:49" ht="15">
      <c r="A1578" s="56">
        <v>43626</v>
      </c>
      <c r="B1578" s="57" t="s">
        <v>277</v>
      </c>
      <c r="C1578" s="57" t="s">
        <v>290</v>
      </c>
      <c r="D1578" s="57" t="s">
        <v>291</v>
      </c>
      <c r="E1578" s="57" t="s">
        <v>292</v>
      </c>
      <c r="F1578" s="57" t="s">
        <v>293</v>
      </c>
      <c r="G1578" s="57">
        <v>1</v>
      </c>
      <c r="H1578" s="57">
        <v>1</v>
      </c>
      <c r="I1578" s="57">
        <v>1.54</v>
      </c>
      <c r="J1578" s="57">
        <v>4.09</v>
      </c>
      <c r="K1578" s="57">
        <v>4.96</v>
      </c>
      <c r="L1578" s="57">
        <v>-3.42</v>
      </c>
      <c r="M1578" s="57">
        <v>82</v>
      </c>
      <c r="N1578" s="57">
        <v>82</v>
      </c>
      <c r="O1578" s="57">
        <v>2</v>
      </c>
      <c r="P1578" s="57">
        <v>42</v>
      </c>
      <c r="Q1578" s="57">
        <v>41</v>
      </c>
      <c r="R1578" s="57">
        <v>0</v>
      </c>
      <c r="S1578" s="57">
        <v>50</v>
      </c>
      <c r="T1578" s="57">
        <v>50</v>
      </c>
      <c r="U1578" s="57">
        <v>52.44</v>
      </c>
      <c r="V1578" s="57">
        <v>23.17</v>
      </c>
      <c r="W1578" s="57">
        <v>24.39</v>
      </c>
      <c r="X1578" s="57">
        <v>43.9</v>
      </c>
      <c r="Y1578" s="57">
        <v>25.61</v>
      </c>
      <c r="Z1578" s="57">
        <v>30.49</v>
      </c>
      <c r="AA1578" s="57">
        <v>59.52</v>
      </c>
      <c r="AB1578" s="57">
        <v>48.78</v>
      </c>
      <c r="AC1578" s="57">
        <v>56</v>
      </c>
      <c r="AD1578" s="57">
        <v>58</v>
      </c>
      <c r="AE1578" s="57">
        <v>62.5</v>
      </c>
      <c r="AF1578" s="57">
        <v>50</v>
      </c>
      <c r="AI1578" s="45">
        <f t="shared" si="362"/>
        <v>-7.3159999999999998</v>
      </c>
      <c r="AJ1578" s="46">
        <f t="shared" si="363"/>
        <v>17.316000000000003</v>
      </c>
      <c r="AK1578" s="63" t="str">
        <f t="shared" si="364"/>
        <v>N</v>
      </c>
      <c r="AL1578" s="63" t="str">
        <f t="shared" si="365"/>
        <v>N</v>
      </c>
      <c r="AM1578" s="44" t="str">
        <f t="shared" si="366"/>
        <v>Loss</v>
      </c>
      <c r="AN1578" s="44" t="str">
        <f t="shared" si="367"/>
        <v>Win</v>
      </c>
      <c r="AO1578" s="44" t="str">
        <f t="shared" si="368"/>
        <v>Loss</v>
      </c>
      <c r="AP1578" s="44">
        <f t="shared" si="369"/>
        <v>-50</v>
      </c>
      <c r="AQ1578" s="44">
        <f t="shared" si="370"/>
        <v>154.5</v>
      </c>
      <c r="AR1578" s="44">
        <f t="shared" si="371"/>
        <v>-50</v>
      </c>
      <c r="AS1578" s="99" t="str">
        <f t="shared" si="372"/>
        <v>+</v>
      </c>
      <c r="AT1578" s="99" t="str">
        <f t="shared" si="373"/>
        <v>-</v>
      </c>
      <c r="AU1578" s="99" t="str">
        <f t="shared" si="374"/>
        <v>+</v>
      </c>
      <c r="AV1578" s="99" t="str">
        <f t="shared" si="375"/>
        <v>+</v>
      </c>
      <c r="AW1578" s="99" t="str">
        <f t="shared" si="376"/>
        <v>-</v>
      </c>
    </row>
    <row r="1579" spans="1:49" ht="15">
      <c r="A1579" s="56">
        <v>43626</v>
      </c>
      <c r="B1579" s="57" t="s">
        <v>277</v>
      </c>
      <c r="C1579" s="57" t="s">
        <v>290</v>
      </c>
      <c r="D1579" s="57" t="s">
        <v>294</v>
      </c>
      <c r="E1579" s="57" t="s">
        <v>295</v>
      </c>
      <c r="F1579" s="57" t="s">
        <v>296</v>
      </c>
      <c r="G1579" s="57">
        <v>1</v>
      </c>
      <c r="H1579" s="57">
        <v>2</v>
      </c>
      <c r="I1579" s="57">
        <v>1.34</v>
      </c>
      <c r="J1579" s="57">
        <v>4.66</v>
      </c>
      <c r="K1579" s="57">
        <v>7.43</v>
      </c>
      <c r="L1579" s="57">
        <v>-6.09</v>
      </c>
      <c r="M1579" s="57">
        <v>63</v>
      </c>
      <c r="N1579" s="57">
        <v>92</v>
      </c>
      <c r="O1579" s="57">
        <v>4</v>
      </c>
      <c r="P1579" s="57">
        <v>32</v>
      </c>
      <c r="Q1579" s="57">
        <v>47</v>
      </c>
      <c r="R1579" s="57">
        <v>25</v>
      </c>
      <c r="S1579" s="57">
        <v>50</v>
      </c>
      <c r="T1579" s="57">
        <v>25</v>
      </c>
      <c r="U1579" s="57">
        <v>47.62</v>
      </c>
      <c r="V1579" s="57">
        <v>25.4</v>
      </c>
      <c r="W1579" s="57">
        <v>26.98</v>
      </c>
      <c r="X1579" s="57">
        <v>52.17</v>
      </c>
      <c r="Y1579" s="57">
        <v>20.65</v>
      </c>
      <c r="Z1579" s="57">
        <v>27.17</v>
      </c>
      <c r="AA1579" s="57">
        <v>40.630000000000003</v>
      </c>
      <c r="AB1579" s="57">
        <v>48.94</v>
      </c>
      <c r="AC1579" s="57">
        <v>39</v>
      </c>
      <c r="AD1579" s="57">
        <v>67</v>
      </c>
      <c r="AE1579" s="57">
        <v>61.54</v>
      </c>
      <c r="AF1579" s="57">
        <v>62.69</v>
      </c>
      <c r="AI1579" s="45">
        <f t="shared" si="362"/>
        <v>4.6029999999999998</v>
      </c>
      <c r="AJ1579" s="46">
        <f t="shared" si="363"/>
        <v>5.3970000000000002</v>
      </c>
      <c r="AK1579" s="63" t="str">
        <f t="shared" si="364"/>
        <v>N</v>
      </c>
      <c r="AL1579" s="63" t="str">
        <f t="shared" si="365"/>
        <v>N</v>
      </c>
      <c r="AM1579" s="44" t="str">
        <f t="shared" si="366"/>
        <v>Loss</v>
      </c>
      <c r="AN1579" s="44" t="str">
        <f t="shared" si="367"/>
        <v>Loss</v>
      </c>
      <c r="AO1579" s="44" t="str">
        <f t="shared" si="368"/>
        <v>Win</v>
      </c>
      <c r="AP1579" s="44">
        <f t="shared" si="369"/>
        <v>-50</v>
      </c>
      <c r="AQ1579" s="44">
        <f t="shared" si="370"/>
        <v>-50</v>
      </c>
      <c r="AR1579" s="44">
        <f t="shared" si="371"/>
        <v>321.5</v>
      </c>
      <c r="AS1579" s="99" t="str">
        <f t="shared" si="372"/>
        <v>+</v>
      </c>
      <c r="AT1579" s="99" t="str">
        <f t="shared" si="373"/>
        <v>-</v>
      </c>
      <c r="AU1579" s="99" t="str">
        <f t="shared" si="374"/>
        <v>-</v>
      </c>
      <c r="AV1579" s="99" t="str">
        <f t="shared" si="375"/>
        <v>-</v>
      </c>
      <c r="AW1579" s="99" t="str">
        <f t="shared" si="376"/>
        <v>+</v>
      </c>
    </row>
    <row r="1580" spans="1:49" ht="15">
      <c r="A1580" s="56">
        <v>43626</v>
      </c>
      <c r="B1580" s="57" t="s">
        <v>277</v>
      </c>
      <c r="C1580" s="57" t="s">
        <v>290</v>
      </c>
      <c r="D1580" s="57" t="s">
        <v>297</v>
      </c>
      <c r="E1580" s="57" t="s">
        <v>298</v>
      </c>
      <c r="F1580" s="57" t="s">
        <v>299</v>
      </c>
      <c r="G1580" s="57">
        <v>0</v>
      </c>
      <c r="H1580" s="57">
        <v>0</v>
      </c>
      <c r="I1580" s="57">
        <v>1.93</v>
      </c>
      <c r="J1580" s="57">
        <v>3.4</v>
      </c>
      <c r="K1580" s="57">
        <v>3.57</v>
      </c>
      <c r="L1580" s="57">
        <v>-1.64</v>
      </c>
      <c r="M1580" s="57">
        <v>49</v>
      </c>
      <c r="N1580" s="57">
        <v>79</v>
      </c>
      <c r="O1580" s="57">
        <v>4</v>
      </c>
      <c r="P1580" s="57">
        <v>25</v>
      </c>
      <c r="Q1580" s="57">
        <v>40</v>
      </c>
      <c r="R1580" s="57">
        <v>25</v>
      </c>
      <c r="S1580" s="57">
        <v>50</v>
      </c>
      <c r="T1580" s="57">
        <v>25</v>
      </c>
      <c r="U1580" s="57">
        <v>44.9</v>
      </c>
      <c r="V1580" s="57">
        <v>30.61</v>
      </c>
      <c r="W1580" s="57">
        <v>24.49</v>
      </c>
      <c r="X1580" s="57">
        <v>46.84</v>
      </c>
      <c r="Y1580" s="57">
        <v>25.32</v>
      </c>
      <c r="Z1580" s="57">
        <v>27.85</v>
      </c>
      <c r="AA1580" s="57">
        <v>40</v>
      </c>
      <c r="AB1580" s="57">
        <v>42.5</v>
      </c>
      <c r="AC1580" s="57">
        <v>36</v>
      </c>
      <c r="AD1580" s="57">
        <v>56</v>
      </c>
      <c r="AE1580" s="57">
        <v>50</v>
      </c>
      <c r="AF1580" s="57">
        <v>53.57</v>
      </c>
      <c r="AI1580" s="45">
        <f t="shared" si="362"/>
        <v>5.8130000000000006</v>
      </c>
      <c r="AJ1580" s="46">
        <f t="shared" si="363"/>
        <v>4.1869999999999994</v>
      </c>
      <c r="AK1580" s="63" t="str">
        <f t="shared" si="364"/>
        <v>N</v>
      </c>
      <c r="AL1580" s="63" t="str">
        <f t="shared" si="365"/>
        <v>N</v>
      </c>
      <c r="AM1580" s="44" t="str">
        <f t="shared" si="366"/>
        <v>Loss</v>
      </c>
      <c r="AN1580" s="44" t="str">
        <f t="shared" si="367"/>
        <v>Win</v>
      </c>
      <c r="AO1580" s="44" t="str">
        <f t="shared" si="368"/>
        <v>Loss</v>
      </c>
      <c r="AP1580" s="44">
        <f t="shared" si="369"/>
        <v>-50</v>
      </c>
      <c r="AQ1580" s="44">
        <f t="shared" si="370"/>
        <v>120</v>
      </c>
      <c r="AR1580" s="44">
        <f t="shared" si="371"/>
        <v>-50</v>
      </c>
      <c r="AS1580" s="99" t="str">
        <f t="shared" si="372"/>
        <v>+</v>
      </c>
      <c r="AT1580" s="99" t="str">
        <f t="shared" si="373"/>
        <v>-</v>
      </c>
      <c r="AU1580" s="99" t="str">
        <f t="shared" si="374"/>
        <v>-</v>
      </c>
      <c r="AV1580" s="99" t="str">
        <f t="shared" si="375"/>
        <v>-</v>
      </c>
      <c r="AW1580" s="99" t="str">
        <f t="shared" si="376"/>
        <v>+</v>
      </c>
    </row>
    <row r="1581" spans="1:49" ht="15">
      <c r="A1581" s="56">
        <v>43626</v>
      </c>
      <c r="B1581" s="57" t="s">
        <v>277</v>
      </c>
      <c r="C1581" s="57" t="s">
        <v>290</v>
      </c>
      <c r="D1581" s="57" t="s">
        <v>300</v>
      </c>
      <c r="E1581" s="57" t="s">
        <v>301</v>
      </c>
      <c r="F1581" s="57" t="s">
        <v>302</v>
      </c>
      <c r="G1581" s="57">
        <v>2</v>
      </c>
      <c r="H1581" s="57">
        <v>1</v>
      </c>
      <c r="I1581" s="57">
        <v>1.29</v>
      </c>
      <c r="J1581" s="57">
        <v>5.37</v>
      </c>
      <c r="K1581" s="57">
        <v>7.54</v>
      </c>
      <c r="L1581" s="57">
        <v>-6.25</v>
      </c>
      <c r="M1581" s="57">
        <v>33</v>
      </c>
      <c r="N1581" s="57">
        <v>48</v>
      </c>
      <c r="O1581" s="57">
        <v>0</v>
      </c>
      <c r="P1581" s="57">
        <v>16</v>
      </c>
      <c r="Q1581" s="57">
        <v>24</v>
      </c>
      <c r="R1581" s="57">
        <v>0</v>
      </c>
      <c r="S1581" s="57">
        <v>0</v>
      </c>
      <c r="T1581" s="57">
        <v>0</v>
      </c>
      <c r="U1581" s="57">
        <v>69.7</v>
      </c>
      <c r="V1581" s="57">
        <v>9.09</v>
      </c>
      <c r="W1581" s="57">
        <v>21.21</v>
      </c>
      <c r="X1581" s="57">
        <v>37.5</v>
      </c>
      <c r="Y1581" s="57">
        <v>29.17</v>
      </c>
      <c r="Z1581" s="57">
        <v>33.33</v>
      </c>
      <c r="AA1581" s="57">
        <v>75</v>
      </c>
      <c r="AB1581" s="57">
        <v>20.83</v>
      </c>
      <c r="AC1581" s="57">
        <v>31</v>
      </c>
      <c r="AD1581" s="57">
        <v>34</v>
      </c>
      <c r="AE1581" s="57">
        <v>70.97</v>
      </c>
      <c r="AF1581" s="57">
        <v>47.06</v>
      </c>
      <c r="AI1581" s="45">
        <f t="shared" si="362"/>
        <v>6.8560000000000034</v>
      </c>
      <c r="AJ1581" s="46">
        <f t="shared" si="363"/>
        <v>-6.8560000000000034</v>
      </c>
      <c r="AK1581" s="63" t="str">
        <f t="shared" si="364"/>
        <v>N</v>
      </c>
      <c r="AL1581" s="63" t="str">
        <f t="shared" si="365"/>
        <v>N</v>
      </c>
      <c r="AM1581" s="44" t="str">
        <f t="shared" si="366"/>
        <v>Win</v>
      </c>
      <c r="AN1581" s="44" t="str">
        <f t="shared" si="367"/>
        <v>Loss</v>
      </c>
      <c r="AO1581" s="44" t="str">
        <f t="shared" si="368"/>
        <v>Loss</v>
      </c>
      <c r="AP1581" s="44">
        <f t="shared" si="369"/>
        <v>14.5</v>
      </c>
      <c r="AQ1581" s="44">
        <f t="shared" si="370"/>
        <v>-50</v>
      </c>
      <c r="AR1581" s="44">
        <f t="shared" si="371"/>
        <v>-50</v>
      </c>
      <c r="AS1581" s="99" t="str">
        <f t="shared" si="372"/>
        <v>+</v>
      </c>
      <c r="AT1581" s="99" t="str">
        <f t="shared" si="373"/>
        <v>n/a</v>
      </c>
      <c r="AU1581" s="99" t="str">
        <f t="shared" si="374"/>
        <v>+</v>
      </c>
      <c r="AV1581" s="99" t="str">
        <f t="shared" si="375"/>
        <v>+</v>
      </c>
      <c r="AW1581" s="99" t="str">
        <f t="shared" si="376"/>
        <v>+</v>
      </c>
    </row>
    <row r="1582" spans="1:49" ht="15">
      <c r="A1582" s="56">
        <v>43626</v>
      </c>
      <c r="B1582" s="57" t="s">
        <v>277</v>
      </c>
      <c r="C1582" s="57" t="s">
        <v>290</v>
      </c>
      <c r="D1582" s="57" t="s">
        <v>303</v>
      </c>
      <c r="E1582" s="57" t="s">
        <v>304</v>
      </c>
      <c r="F1582" s="57" t="s">
        <v>305</v>
      </c>
      <c r="G1582" s="57">
        <v>2</v>
      </c>
      <c r="H1582" s="57">
        <v>3</v>
      </c>
      <c r="I1582" s="57">
        <v>1.58</v>
      </c>
      <c r="J1582" s="57">
        <v>4.04</v>
      </c>
      <c r="K1582" s="57">
        <v>4.72</v>
      </c>
      <c r="L1582" s="57">
        <v>-3.14</v>
      </c>
      <c r="M1582" s="57">
        <v>79</v>
      </c>
      <c r="N1582" s="57">
        <v>62</v>
      </c>
      <c r="O1582" s="57">
        <v>2</v>
      </c>
      <c r="P1582" s="57">
        <v>39</v>
      </c>
      <c r="Q1582" s="57">
        <v>32</v>
      </c>
      <c r="R1582" s="57">
        <v>0</v>
      </c>
      <c r="S1582" s="57">
        <v>100</v>
      </c>
      <c r="T1582" s="57">
        <v>0</v>
      </c>
      <c r="U1582" s="57">
        <v>44.3</v>
      </c>
      <c r="V1582" s="57">
        <v>20.25</v>
      </c>
      <c r="W1582" s="57">
        <v>35.44</v>
      </c>
      <c r="X1582" s="57">
        <v>43.55</v>
      </c>
      <c r="Y1582" s="57">
        <v>27.42</v>
      </c>
      <c r="Z1582" s="57">
        <v>29.03</v>
      </c>
      <c r="AA1582" s="57">
        <v>41.03</v>
      </c>
      <c r="AB1582" s="57">
        <v>37.5</v>
      </c>
      <c r="AC1582" s="57">
        <v>34</v>
      </c>
      <c r="AD1582" s="57">
        <v>38</v>
      </c>
      <c r="AE1582" s="57">
        <v>52.94</v>
      </c>
      <c r="AF1582" s="57">
        <v>57.89</v>
      </c>
      <c r="AI1582" s="45">
        <f t="shared" si="362"/>
        <v>8.150999999999998</v>
      </c>
      <c r="AJ1582" s="46">
        <f t="shared" si="363"/>
        <v>11.849</v>
      </c>
      <c r="AK1582" s="63" t="str">
        <f t="shared" si="364"/>
        <v>N</v>
      </c>
      <c r="AL1582" s="63" t="str">
        <f t="shared" si="365"/>
        <v>N</v>
      </c>
      <c r="AM1582" s="44" t="str">
        <f t="shared" si="366"/>
        <v>Loss</v>
      </c>
      <c r="AN1582" s="44" t="str">
        <f t="shared" si="367"/>
        <v>Loss</v>
      </c>
      <c r="AO1582" s="44" t="str">
        <f t="shared" si="368"/>
        <v>Win</v>
      </c>
      <c r="AP1582" s="44">
        <f t="shared" si="369"/>
        <v>-50</v>
      </c>
      <c r="AQ1582" s="44">
        <f t="shared" si="370"/>
        <v>-50</v>
      </c>
      <c r="AR1582" s="44">
        <f t="shared" si="371"/>
        <v>186</v>
      </c>
      <c r="AS1582" s="99" t="str">
        <f t="shared" si="372"/>
        <v>+</v>
      </c>
      <c r="AT1582" s="99" t="str">
        <f t="shared" si="373"/>
        <v>-</v>
      </c>
      <c r="AU1582" s="99" t="str">
        <f t="shared" si="374"/>
        <v>+</v>
      </c>
      <c r="AV1582" s="99" t="str">
        <f t="shared" si="375"/>
        <v>+</v>
      </c>
      <c r="AW1582" s="99" t="str">
        <f t="shared" si="376"/>
        <v>+</v>
      </c>
    </row>
    <row r="1583" spans="1:49" ht="15">
      <c r="A1583" s="56">
        <v>43626</v>
      </c>
      <c r="B1583" s="57" t="s">
        <v>277</v>
      </c>
      <c r="C1583" s="57" t="s">
        <v>290</v>
      </c>
      <c r="D1583" s="57" t="s">
        <v>306</v>
      </c>
      <c r="E1583" s="57" t="s">
        <v>307</v>
      </c>
      <c r="F1583" s="57" t="s">
        <v>308</v>
      </c>
      <c r="G1583" s="57">
        <v>4</v>
      </c>
      <c r="H1583" s="57">
        <v>0</v>
      </c>
      <c r="I1583" s="57">
        <v>2.25</v>
      </c>
      <c r="J1583" s="57">
        <v>3</v>
      </c>
      <c r="K1583" s="57">
        <v>3.16</v>
      </c>
      <c r="L1583" s="57">
        <v>-0.91</v>
      </c>
      <c r="M1583" s="57">
        <v>31</v>
      </c>
      <c r="N1583" s="57">
        <v>89</v>
      </c>
      <c r="O1583" s="57">
        <v>0</v>
      </c>
      <c r="P1583" s="57">
        <v>15</v>
      </c>
      <c r="Q1583" s="57">
        <v>45</v>
      </c>
      <c r="R1583" s="57">
        <v>0</v>
      </c>
      <c r="S1583" s="57">
        <v>0</v>
      </c>
      <c r="T1583" s="57">
        <v>0</v>
      </c>
      <c r="U1583" s="57">
        <v>32.26</v>
      </c>
      <c r="V1583" s="57">
        <v>32.26</v>
      </c>
      <c r="W1583" s="57">
        <v>35.479999999999997</v>
      </c>
      <c r="X1583" s="57">
        <v>35.96</v>
      </c>
      <c r="Y1583" s="57">
        <v>15.73</v>
      </c>
      <c r="Z1583" s="57">
        <v>48.31</v>
      </c>
      <c r="AA1583" s="57">
        <v>20</v>
      </c>
      <c r="AB1583" s="57">
        <v>33.33</v>
      </c>
      <c r="AC1583" s="57">
        <v>8</v>
      </c>
      <c r="AD1583" s="57">
        <v>39</v>
      </c>
      <c r="AE1583" s="57">
        <v>37.5</v>
      </c>
      <c r="AF1583" s="57">
        <v>53.85</v>
      </c>
      <c r="AI1583" s="45">
        <f t="shared" si="362"/>
        <v>3.479000000000001</v>
      </c>
      <c r="AJ1583" s="46">
        <f t="shared" si="363"/>
        <v>-3.479000000000001</v>
      </c>
      <c r="AK1583" s="63" t="str">
        <f t="shared" si="364"/>
        <v>N</v>
      </c>
      <c r="AL1583" s="63" t="str">
        <f t="shared" si="365"/>
        <v>N</v>
      </c>
      <c r="AM1583" s="44" t="str">
        <f t="shared" si="366"/>
        <v>Win</v>
      </c>
      <c r="AN1583" s="44" t="str">
        <f t="shared" si="367"/>
        <v>Loss</v>
      </c>
      <c r="AO1583" s="44" t="str">
        <f t="shared" si="368"/>
        <v>Loss</v>
      </c>
      <c r="AP1583" s="44">
        <f t="shared" si="369"/>
        <v>62.5</v>
      </c>
      <c r="AQ1583" s="44">
        <f t="shared" si="370"/>
        <v>-50</v>
      </c>
      <c r="AR1583" s="44">
        <f t="shared" si="371"/>
        <v>-50</v>
      </c>
      <c r="AS1583" s="99" t="str">
        <f t="shared" si="372"/>
        <v>+</v>
      </c>
      <c r="AT1583" s="99" t="str">
        <f t="shared" si="373"/>
        <v>n/a</v>
      </c>
      <c r="AU1583" s="99" t="str">
        <f t="shared" si="374"/>
        <v>-</v>
      </c>
      <c r="AV1583" s="99" t="str">
        <f t="shared" si="375"/>
        <v>-</v>
      </c>
      <c r="AW1583" s="99" t="str">
        <f t="shared" si="376"/>
        <v>+</v>
      </c>
    </row>
    <row r="1584" spans="1:49" ht="15">
      <c r="A1584" s="56">
        <v>43626</v>
      </c>
      <c r="B1584" s="57" t="s">
        <v>277</v>
      </c>
      <c r="C1584" s="57" t="s">
        <v>278</v>
      </c>
      <c r="D1584" s="57" t="s">
        <v>309</v>
      </c>
      <c r="E1584" s="57" t="s">
        <v>310</v>
      </c>
      <c r="F1584" s="57" t="s">
        <v>311</v>
      </c>
      <c r="G1584" s="57">
        <v>1</v>
      </c>
      <c r="H1584" s="57">
        <v>2</v>
      </c>
      <c r="I1584" s="57">
        <v>4.0599999999999996</v>
      </c>
      <c r="J1584" s="57">
        <v>3.92</v>
      </c>
      <c r="K1584" s="57">
        <v>1.67</v>
      </c>
      <c r="L1584" s="57">
        <v>2.39</v>
      </c>
      <c r="M1584" s="57">
        <v>89</v>
      </c>
      <c r="N1584" s="57">
        <v>43</v>
      </c>
      <c r="O1584" s="57">
        <v>2</v>
      </c>
      <c r="P1584" s="57">
        <v>44</v>
      </c>
      <c r="Q1584" s="57">
        <v>22</v>
      </c>
      <c r="R1584" s="57">
        <v>50</v>
      </c>
      <c r="S1584" s="57">
        <v>0</v>
      </c>
      <c r="T1584" s="57">
        <v>50</v>
      </c>
      <c r="U1584" s="57">
        <v>25.84</v>
      </c>
      <c r="V1584" s="57">
        <v>19.100000000000001</v>
      </c>
      <c r="W1584" s="57">
        <v>55.06</v>
      </c>
      <c r="X1584" s="57">
        <v>34.880000000000003</v>
      </c>
      <c r="Y1584" s="57">
        <v>13.95</v>
      </c>
      <c r="Z1584" s="57">
        <v>51.16</v>
      </c>
      <c r="AA1584" s="57">
        <v>29.55</v>
      </c>
      <c r="AB1584" s="57">
        <v>31.82</v>
      </c>
      <c r="AC1584" s="57">
        <v>29</v>
      </c>
      <c r="AD1584" s="57">
        <v>16</v>
      </c>
      <c r="AE1584" s="57">
        <v>44.83</v>
      </c>
      <c r="AF1584" s="57">
        <v>43.75</v>
      </c>
      <c r="AI1584" s="45">
        <f t="shared" si="362"/>
        <v>-2.0730000000000004</v>
      </c>
      <c r="AJ1584" s="46">
        <f t="shared" si="363"/>
        <v>2.0730000000000004</v>
      </c>
      <c r="AK1584" s="63" t="str">
        <f t="shared" si="364"/>
        <v>N</v>
      </c>
      <c r="AL1584" s="63" t="str">
        <f t="shared" si="365"/>
        <v>N</v>
      </c>
      <c r="AM1584" s="44" t="str">
        <f t="shared" si="366"/>
        <v>Loss</v>
      </c>
      <c r="AN1584" s="44" t="str">
        <f t="shared" si="367"/>
        <v>Loss</v>
      </c>
      <c r="AO1584" s="44" t="str">
        <f t="shared" si="368"/>
        <v>Win</v>
      </c>
      <c r="AP1584" s="44">
        <f t="shared" si="369"/>
        <v>-50</v>
      </c>
      <c r="AQ1584" s="44">
        <f t="shared" si="370"/>
        <v>-50</v>
      </c>
      <c r="AR1584" s="44">
        <f t="shared" si="371"/>
        <v>33.5</v>
      </c>
      <c r="AS1584" s="99" t="str">
        <f t="shared" si="372"/>
        <v>-</v>
      </c>
      <c r="AT1584" s="99" t="str">
        <f t="shared" si="373"/>
        <v>-</v>
      </c>
      <c r="AU1584" s="99" t="str">
        <f t="shared" si="374"/>
        <v>-</v>
      </c>
      <c r="AV1584" s="99" t="str">
        <f t="shared" si="375"/>
        <v>-</v>
      </c>
      <c r="AW1584" s="99" t="str">
        <f t="shared" si="376"/>
        <v>-</v>
      </c>
    </row>
    <row r="1585" spans="1:49" ht="15">
      <c r="A1585" s="56">
        <v>43626</v>
      </c>
      <c r="B1585" s="57" t="s">
        <v>277</v>
      </c>
      <c r="C1585" s="57" t="s">
        <v>278</v>
      </c>
      <c r="D1585" s="57" t="s">
        <v>312</v>
      </c>
      <c r="E1585" s="57" t="s">
        <v>313</v>
      </c>
      <c r="F1585" s="57" t="s">
        <v>314</v>
      </c>
      <c r="G1585" s="57">
        <v>3</v>
      </c>
      <c r="H1585" s="57">
        <v>2</v>
      </c>
      <c r="I1585" s="57">
        <v>1.59</v>
      </c>
      <c r="J1585" s="57">
        <v>3.89</v>
      </c>
      <c r="K1585" s="57">
        <v>4.8600000000000003</v>
      </c>
      <c r="L1585" s="57">
        <v>-3.27</v>
      </c>
      <c r="M1585" s="57">
        <v>78</v>
      </c>
      <c r="N1585" s="57">
        <v>31</v>
      </c>
      <c r="O1585" s="57">
        <v>0</v>
      </c>
      <c r="P1585" s="57">
        <v>39</v>
      </c>
      <c r="Q1585" s="57">
        <v>14</v>
      </c>
      <c r="R1585" s="57">
        <v>0</v>
      </c>
      <c r="S1585" s="57">
        <v>0</v>
      </c>
      <c r="T1585" s="57">
        <v>0</v>
      </c>
      <c r="U1585" s="57">
        <v>48.72</v>
      </c>
      <c r="V1585" s="57">
        <v>21.79</v>
      </c>
      <c r="W1585" s="57">
        <v>29.49</v>
      </c>
      <c r="X1585" s="57">
        <v>32.26</v>
      </c>
      <c r="Y1585" s="57">
        <v>29.03</v>
      </c>
      <c r="Z1585" s="57">
        <v>38.71</v>
      </c>
      <c r="AA1585" s="57">
        <v>58.97</v>
      </c>
      <c r="AB1585" s="57">
        <v>28.57</v>
      </c>
      <c r="AC1585" s="57">
        <v>53</v>
      </c>
      <c r="AD1585" s="57">
        <v>10</v>
      </c>
      <c r="AE1585" s="57">
        <v>49.06</v>
      </c>
      <c r="AF1585" s="57">
        <v>40</v>
      </c>
      <c r="AI1585" s="45">
        <f t="shared" si="362"/>
        <v>4.4120000000000008</v>
      </c>
      <c r="AJ1585" s="46">
        <f t="shared" si="363"/>
        <v>-4.4120000000000008</v>
      </c>
      <c r="AK1585" s="63" t="str">
        <f t="shared" si="364"/>
        <v>N</v>
      </c>
      <c r="AL1585" s="63" t="str">
        <f t="shared" si="365"/>
        <v>N</v>
      </c>
      <c r="AM1585" s="44" t="str">
        <f t="shared" si="366"/>
        <v>Win</v>
      </c>
      <c r="AN1585" s="44" t="str">
        <f t="shared" si="367"/>
        <v>Loss</v>
      </c>
      <c r="AO1585" s="44" t="str">
        <f t="shared" si="368"/>
        <v>Loss</v>
      </c>
      <c r="AP1585" s="44">
        <f t="shared" si="369"/>
        <v>29.5</v>
      </c>
      <c r="AQ1585" s="44">
        <f t="shared" si="370"/>
        <v>-50</v>
      </c>
      <c r="AR1585" s="44">
        <f t="shared" si="371"/>
        <v>-50</v>
      </c>
      <c r="AS1585" s="99" t="str">
        <f t="shared" si="372"/>
        <v>+</v>
      </c>
      <c r="AT1585" s="99" t="str">
        <f t="shared" si="373"/>
        <v>n/a</v>
      </c>
      <c r="AU1585" s="99" t="str">
        <f t="shared" si="374"/>
        <v>+</v>
      </c>
      <c r="AV1585" s="99" t="str">
        <f t="shared" si="375"/>
        <v>+</v>
      </c>
      <c r="AW1585" s="99" t="str">
        <f t="shared" si="376"/>
        <v>+</v>
      </c>
    </row>
    <row r="1586" spans="1:49" ht="15">
      <c r="A1586" s="56">
        <v>43626</v>
      </c>
      <c r="B1586" s="57" t="s">
        <v>277</v>
      </c>
      <c r="C1586" s="57" t="s">
        <v>278</v>
      </c>
      <c r="D1586" s="57" t="s">
        <v>315</v>
      </c>
      <c r="E1586" s="57" t="s">
        <v>316</v>
      </c>
      <c r="F1586" s="57" t="s">
        <v>317</v>
      </c>
      <c r="G1586" s="57">
        <v>3</v>
      </c>
      <c r="H1586" s="57">
        <v>1</v>
      </c>
      <c r="I1586" s="57">
        <v>2.2400000000000002</v>
      </c>
      <c r="J1586" s="57">
        <v>3.47</v>
      </c>
      <c r="K1586" s="57">
        <v>2.79</v>
      </c>
      <c r="L1586" s="57">
        <v>-0.55000000000000004</v>
      </c>
      <c r="M1586" s="57">
        <v>89</v>
      </c>
      <c r="N1586" s="57">
        <v>49</v>
      </c>
      <c r="O1586" s="57">
        <v>2</v>
      </c>
      <c r="P1586" s="57">
        <v>44</v>
      </c>
      <c r="Q1586" s="57">
        <v>23</v>
      </c>
      <c r="R1586" s="57">
        <v>50</v>
      </c>
      <c r="S1586" s="57">
        <v>0</v>
      </c>
      <c r="T1586" s="57">
        <v>50</v>
      </c>
      <c r="U1586" s="57">
        <v>26.97</v>
      </c>
      <c r="V1586" s="57">
        <v>23.6</v>
      </c>
      <c r="W1586" s="57">
        <v>49.44</v>
      </c>
      <c r="X1586" s="57">
        <v>34.69</v>
      </c>
      <c r="Y1586" s="57">
        <v>18.37</v>
      </c>
      <c r="Z1586" s="57">
        <v>46.94</v>
      </c>
      <c r="AA1586" s="57">
        <v>29.55</v>
      </c>
      <c r="AB1586" s="57">
        <v>26.09</v>
      </c>
      <c r="AC1586" s="57">
        <v>23</v>
      </c>
      <c r="AD1586" s="57">
        <v>22</v>
      </c>
      <c r="AE1586" s="57">
        <v>43.48</v>
      </c>
      <c r="AF1586" s="57">
        <v>45.45</v>
      </c>
      <c r="AI1586" s="45">
        <f t="shared" si="362"/>
        <v>-1.520999999999999</v>
      </c>
      <c r="AJ1586" s="46">
        <f t="shared" si="363"/>
        <v>1.520999999999999</v>
      </c>
      <c r="AK1586" s="63" t="str">
        <f t="shared" si="364"/>
        <v>N</v>
      </c>
      <c r="AL1586" s="63" t="str">
        <f t="shared" si="365"/>
        <v>N</v>
      </c>
      <c r="AM1586" s="44" t="str">
        <f t="shared" si="366"/>
        <v>Win</v>
      </c>
      <c r="AN1586" s="44" t="str">
        <f t="shared" si="367"/>
        <v>Loss</v>
      </c>
      <c r="AO1586" s="44" t="str">
        <f t="shared" si="368"/>
        <v>Loss</v>
      </c>
      <c r="AP1586" s="44">
        <f t="shared" si="369"/>
        <v>62.000000000000014</v>
      </c>
      <c r="AQ1586" s="44">
        <f t="shared" si="370"/>
        <v>-50</v>
      </c>
      <c r="AR1586" s="44">
        <f t="shared" si="371"/>
        <v>-50</v>
      </c>
      <c r="AS1586" s="99" t="str">
        <f t="shared" si="372"/>
        <v>+</v>
      </c>
      <c r="AT1586" s="99" t="str">
        <f t="shared" si="373"/>
        <v>-</v>
      </c>
      <c r="AU1586" s="99" t="str">
        <f t="shared" si="374"/>
        <v>-</v>
      </c>
      <c r="AV1586" s="99" t="str">
        <f t="shared" si="375"/>
        <v>+</v>
      </c>
      <c r="AW1586" s="99" t="str">
        <f t="shared" si="376"/>
        <v>-</v>
      </c>
    </row>
    <row r="1587" spans="1:49" ht="15">
      <c r="A1587" s="56">
        <v>43626</v>
      </c>
      <c r="B1587" s="57" t="s">
        <v>272</v>
      </c>
      <c r="C1587" s="57" t="s">
        <v>318</v>
      </c>
      <c r="D1587" s="57" t="s">
        <v>319</v>
      </c>
      <c r="E1587" s="57" t="s">
        <v>320</v>
      </c>
      <c r="F1587" s="57" t="s">
        <v>321</v>
      </c>
      <c r="G1587" s="57">
        <v>1</v>
      </c>
      <c r="H1587" s="57">
        <v>2</v>
      </c>
      <c r="I1587" s="57">
        <v>1.53</v>
      </c>
      <c r="J1587" s="57">
        <v>4.29</v>
      </c>
      <c r="K1587" s="57">
        <v>4.84</v>
      </c>
      <c r="L1587" s="57">
        <v>-3.31</v>
      </c>
      <c r="M1587" s="57">
        <v>62</v>
      </c>
      <c r="N1587" s="57">
        <v>63</v>
      </c>
      <c r="O1587" s="57">
        <v>0</v>
      </c>
      <c r="P1587" s="57">
        <v>32</v>
      </c>
      <c r="Q1587" s="57">
        <v>32</v>
      </c>
      <c r="R1587" s="57">
        <v>0</v>
      </c>
      <c r="S1587" s="57">
        <v>0</v>
      </c>
      <c r="T1587" s="57">
        <v>0</v>
      </c>
      <c r="U1587" s="57">
        <v>56.45</v>
      </c>
      <c r="V1587" s="57">
        <v>17.739999999999998</v>
      </c>
      <c r="W1587" s="57">
        <v>25.81</v>
      </c>
      <c r="X1587" s="57">
        <v>39.68</v>
      </c>
      <c r="Y1587" s="57">
        <v>12.7</v>
      </c>
      <c r="Z1587" s="57">
        <v>47.62</v>
      </c>
      <c r="AA1587" s="57">
        <v>65.63</v>
      </c>
      <c r="AB1587" s="57">
        <v>31.25</v>
      </c>
      <c r="AC1587" s="57">
        <v>44</v>
      </c>
      <c r="AD1587" s="57">
        <v>29</v>
      </c>
      <c r="AE1587" s="57">
        <v>68.180000000000007</v>
      </c>
      <c r="AF1587" s="57">
        <v>55.17</v>
      </c>
      <c r="AI1587" s="45">
        <f t="shared" si="362"/>
        <v>8.2199999999999989</v>
      </c>
      <c r="AJ1587" s="46">
        <f t="shared" si="363"/>
        <v>-8.2199999999999989</v>
      </c>
      <c r="AK1587" s="63" t="str">
        <f t="shared" si="364"/>
        <v>N</v>
      </c>
      <c r="AL1587" s="63" t="str">
        <f t="shared" si="365"/>
        <v>N</v>
      </c>
      <c r="AM1587" s="44" t="str">
        <f t="shared" si="366"/>
        <v>Loss</v>
      </c>
      <c r="AN1587" s="44" t="str">
        <f t="shared" si="367"/>
        <v>Loss</v>
      </c>
      <c r="AO1587" s="44" t="str">
        <f t="shared" si="368"/>
        <v>Win</v>
      </c>
      <c r="AP1587" s="44">
        <f t="shared" si="369"/>
        <v>-50</v>
      </c>
      <c r="AQ1587" s="44">
        <f t="shared" si="370"/>
        <v>-50</v>
      </c>
      <c r="AR1587" s="44">
        <f t="shared" si="371"/>
        <v>192</v>
      </c>
      <c r="AS1587" s="99" t="str">
        <f t="shared" si="372"/>
        <v>+</v>
      </c>
      <c r="AT1587" s="99" t="str">
        <f t="shared" si="373"/>
        <v>n/a</v>
      </c>
      <c r="AU1587" s="99" t="str">
        <f t="shared" si="374"/>
        <v>+</v>
      </c>
      <c r="AV1587" s="99" t="str">
        <f t="shared" si="375"/>
        <v>+</v>
      </c>
      <c r="AW1587" s="99" t="str">
        <f t="shared" si="376"/>
        <v>+</v>
      </c>
    </row>
    <row r="1588" spans="1:49" ht="15">
      <c r="A1588" s="56">
        <v>43626</v>
      </c>
      <c r="B1588" s="57" t="s">
        <v>272</v>
      </c>
      <c r="C1588" s="57" t="s">
        <v>318</v>
      </c>
      <c r="D1588" s="57" t="s">
        <v>322</v>
      </c>
      <c r="E1588" s="57" t="s">
        <v>323</v>
      </c>
      <c r="F1588" s="57" t="s">
        <v>324</v>
      </c>
      <c r="G1588" s="57">
        <v>2</v>
      </c>
      <c r="H1588" s="57">
        <v>0</v>
      </c>
      <c r="I1588" s="57">
        <v>1.72</v>
      </c>
      <c r="J1588" s="57">
        <v>4.0199999999999996</v>
      </c>
      <c r="K1588" s="57">
        <v>3.82</v>
      </c>
      <c r="L1588" s="57">
        <v>-2.1</v>
      </c>
      <c r="M1588" s="57">
        <v>64</v>
      </c>
      <c r="N1588" s="57">
        <v>12</v>
      </c>
      <c r="O1588" s="57">
        <v>0</v>
      </c>
      <c r="P1588" s="57">
        <v>33</v>
      </c>
      <c r="Q1588" s="57">
        <v>6</v>
      </c>
      <c r="R1588" s="57">
        <v>0</v>
      </c>
      <c r="S1588" s="57">
        <v>0</v>
      </c>
      <c r="T1588" s="57">
        <v>0</v>
      </c>
      <c r="U1588" s="57">
        <v>53.13</v>
      </c>
      <c r="V1588" s="57">
        <v>21.88</v>
      </c>
      <c r="W1588" s="57">
        <v>25</v>
      </c>
      <c r="X1588" s="57">
        <v>50</v>
      </c>
      <c r="Y1588" s="57">
        <v>8.33</v>
      </c>
      <c r="Z1588" s="57">
        <v>41.67</v>
      </c>
      <c r="AA1588" s="57">
        <v>57.58</v>
      </c>
      <c r="AB1588" s="57">
        <v>50</v>
      </c>
      <c r="AC1588" s="57">
        <v>45</v>
      </c>
      <c r="AD1588" s="57">
        <v>6</v>
      </c>
      <c r="AE1588" s="57">
        <v>60</v>
      </c>
      <c r="AF1588" s="57">
        <v>66.67</v>
      </c>
      <c r="AI1588" s="45">
        <f t="shared" si="362"/>
        <v>5.3150000000000031</v>
      </c>
      <c r="AJ1588" s="46">
        <f t="shared" si="363"/>
        <v>-5.3150000000000031</v>
      </c>
      <c r="AK1588" s="63" t="str">
        <f t="shared" si="364"/>
        <v>N</v>
      </c>
      <c r="AL1588" s="63" t="str">
        <f t="shared" si="365"/>
        <v>N</v>
      </c>
      <c r="AM1588" s="44" t="str">
        <f t="shared" si="366"/>
        <v>Win</v>
      </c>
      <c r="AN1588" s="44" t="str">
        <f t="shared" si="367"/>
        <v>Loss</v>
      </c>
      <c r="AO1588" s="44" t="str">
        <f t="shared" si="368"/>
        <v>Loss</v>
      </c>
      <c r="AP1588" s="44">
        <f t="shared" si="369"/>
        <v>36</v>
      </c>
      <c r="AQ1588" s="44">
        <f t="shared" si="370"/>
        <v>-50</v>
      </c>
      <c r="AR1588" s="44">
        <f t="shared" si="371"/>
        <v>-50</v>
      </c>
      <c r="AS1588" s="99" t="str">
        <f t="shared" si="372"/>
        <v>+</v>
      </c>
      <c r="AT1588" s="99" t="str">
        <f t="shared" si="373"/>
        <v>n/a</v>
      </c>
      <c r="AU1588" s="99" t="str">
        <f t="shared" si="374"/>
        <v>+</v>
      </c>
      <c r="AV1588" s="99" t="str">
        <f t="shared" si="375"/>
        <v>+</v>
      </c>
      <c r="AW1588" s="99" t="str">
        <f t="shared" si="376"/>
        <v>+</v>
      </c>
    </row>
    <row r="1589" spans="1:49" ht="15">
      <c r="A1589" s="56">
        <v>43626</v>
      </c>
      <c r="B1589" s="57" t="s">
        <v>272</v>
      </c>
      <c r="C1589" s="57" t="s">
        <v>318</v>
      </c>
      <c r="D1589" s="57" t="s">
        <v>325</v>
      </c>
      <c r="E1589" s="57" t="s">
        <v>326</v>
      </c>
      <c r="F1589" s="57" t="s">
        <v>327</v>
      </c>
      <c r="G1589" s="57">
        <v>2</v>
      </c>
      <c r="H1589" s="57">
        <v>2</v>
      </c>
      <c r="I1589" s="57">
        <v>2.79</v>
      </c>
      <c r="J1589" s="57">
        <v>3.64</v>
      </c>
      <c r="K1589" s="57">
        <v>2.1800000000000002</v>
      </c>
      <c r="L1589" s="57">
        <v>0.61</v>
      </c>
      <c r="M1589" s="57">
        <v>39</v>
      </c>
      <c r="N1589" s="57">
        <v>65</v>
      </c>
      <c r="O1589" s="57">
        <v>2</v>
      </c>
      <c r="P1589" s="57">
        <v>19</v>
      </c>
      <c r="Q1589" s="57">
        <v>31</v>
      </c>
      <c r="R1589" s="57">
        <v>0</v>
      </c>
      <c r="S1589" s="57">
        <v>0</v>
      </c>
      <c r="T1589" s="57">
        <v>100</v>
      </c>
      <c r="U1589" s="57">
        <v>43.59</v>
      </c>
      <c r="V1589" s="57">
        <v>10.26</v>
      </c>
      <c r="W1589" s="57">
        <v>46.15</v>
      </c>
      <c r="X1589" s="57">
        <v>47.69</v>
      </c>
      <c r="Y1589" s="57">
        <v>21.54</v>
      </c>
      <c r="Z1589" s="57">
        <v>30.77</v>
      </c>
      <c r="AA1589" s="57">
        <v>36.840000000000003</v>
      </c>
      <c r="AB1589" s="57">
        <v>48.39</v>
      </c>
      <c r="AC1589" s="57">
        <v>12</v>
      </c>
      <c r="AD1589" s="57">
        <v>48</v>
      </c>
      <c r="AE1589" s="57">
        <v>50</v>
      </c>
      <c r="AF1589" s="57">
        <v>54.17</v>
      </c>
      <c r="AI1589" s="45">
        <f t="shared" si="362"/>
        <v>-35.024000000000001</v>
      </c>
      <c r="AJ1589" s="46">
        <f t="shared" si="363"/>
        <v>35.024000000000001</v>
      </c>
      <c r="AK1589" s="63" t="str">
        <f t="shared" si="364"/>
        <v>N</v>
      </c>
      <c r="AL1589" s="63" t="str">
        <f t="shared" si="365"/>
        <v>N</v>
      </c>
      <c r="AM1589" s="44" t="str">
        <f t="shared" si="366"/>
        <v>Loss</v>
      </c>
      <c r="AN1589" s="44" t="str">
        <f t="shared" si="367"/>
        <v>Win</v>
      </c>
      <c r="AO1589" s="44" t="str">
        <f t="shared" si="368"/>
        <v>Loss</v>
      </c>
      <c r="AP1589" s="44">
        <f t="shared" si="369"/>
        <v>-50</v>
      </c>
      <c r="AQ1589" s="44">
        <f t="shared" si="370"/>
        <v>132</v>
      </c>
      <c r="AR1589" s="44">
        <f t="shared" si="371"/>
        <v>-50</v>
      </c>
      <c r="AS1589" s="99" t="str">
        <f t="shared" si="372"/>
        <v>-</v>
      </c>
      <c r="AT1589" s="99" t="str">
        <f t="shared" si="373"/>
        <v>-</v>
      </c>
      <c r="AU1589" s="99" t="str">
        <f t="shared" si="374"/>
        <v>-</v>
      </c>
      <c r="AV1589" s="99" t="str">
        <f t="shared" si="375"/>
        <v>-</v>
      </c>
      <c r="AW1589" s="99" t="str">
        <f t="shared" si="376"/>
        <v>-</v>
      </c>
    </row>
    <row r="1590" spans="1:49" ht="15">
      <c r="A1590" s="56">
        <v>43626</v>
      </c>
      <c r="B1590" s="57" t="s">
        <v>272</v>
      </c>
      <c r="C1590" s="57" t="s">
        <v>282</v>
      </c>
      <c r="D1590" s="57" t="s">
        <v>328</v>
      </c>
      <c r="E1590" s="57" t="s">
        <v>329</v>
      </c>
      <c r="F1590" s="57" t="s">
        <v>330</v>
      </c>
      <c r="G1590" s="57">
        <v>2</v>
      </c>
      <c r="H1590" s="57">
        <v>2</v>
      </c>
      <c r="I1590" s="57">
        <v>2.2799999999999998</v>
      </c>
      <c r="J1590" s="57">
        <v>3.64</v>
      </c>
      <c r="K1590" s="57">
        <v>2.65</v>
      </c>
      <c r="L1590" s="57">
        <v>-0.37</v>
      </c>
      <c r="M1590" s="57">
        <v>57</v>
      </c>
      <c r="N1590" s="57">
        <v>34</v>
      </c>
      <c r="O1590" s="57">
        <v>2</v>
      </c>
      <c r="P1590" s="57">
        <v>29</v>
      </c>
      <c r="Q1590" s="57">
        <v>17</v>
      </c>
      <c r="R1590" s="57">
        <v>0</v>
      </c>
      <c r="S1590" s="57">
        <v>0</v>
      </c>
      <c r="T1590" s="57">
        <v>100</v>
      </c>
      <c r="U1590" s="57">
        <v>45.61</v>
      </c>
      <c r="V1590" s="57">
        <v>17.54</v>
      </c>
      <c r="W1590" s="57">
        <v>36.840000000000003</v>
      </c>
      <c r="X1590" s="57">
        <v>55.88</v>
      </c>
      <c r="Y1590" s="57">
        <v>11.76</v>
      </c>
      <c r="Z1590" s="57">
        <v>32.35</v>
      </c>
      <c r="AA1590" s="57">
        <v>62.07</v>
      </c>
      <c r="AB1590" s="57">
        <v>52.94</v>
      </c>
      <c r="AC1590" s="57">
        <v>38</v>
      </c>
      <c r="AD1590" s="57">
        <v>23</v>
      </c>
      <c r="AE1590" s="57">
        <v>57.89</v>
      </c>
      <c r="AF1590" s="57">
        <v>65.22</v>
      </c>
      <c r="AI1590" s="45">
        <f t="shared" si="362"/>
        <v>-32.374000000000009</v>
      </c>
      <c r="AJ1590" s="46">
        <f t="shared" si="363"/>
        <v>32.374000000000009</v>
      </c>
      <c r="AK1590" s="63" t="str">
        <f t="shared" si="364"/>
        <v>N</v>
      </c>
      <c r="AL1590" s="63" t="str">
        <f t="shared" si="365"/>
        <v>N</v>
      </c>
      <c r="AM1590" s="44" t="str">
        <f t="shared" si="366"/>
        <v>Loss</v>
      </c>
      <c r="AN1590" s="44" t="str">
        <f t="shared" si="367"/>
        <v>Win</v>
      </c>
      <c r="AO1590" s="44" t="str">
        <f t="shared" si="368"/>
        <v>Loss</v>
      </c>
      <c r="AP1590" s="44">
        <f t="shared" si="369"/>
        <v>-50</v>
      </c>
      <c r="AQ1590" s="44">
        <f t="shared" si="370"/>
        <v>132</v>
      </c>
      <c r="AR1590" s="44">
        <f t="shared" si="371"/>
        <v>-50</v>
      </c>
      <c r="AS1590" s="99" t="str">
        <f t="shared" si="372"/>
        <v>+</v>
      </c>
      <c r="AT1590" s="99" t="str">
        <f t="shared" si="373"/>
        <v>-</v>
      </c>
      <c r="AU1590" s="99" t="str">
        <f t="shared" si="374"/>
        <v>-</v>
      </c>
      <c r="AV1590" s="99" t="str">
        <f t="shared" si="375"/>
        <v>+</v>
      </c>
      <c r="AW1590" s="99" t="str">
        <f t="shared" si="376"/>
        <v>-</v>
      </c>
    </row>
    <row r="1591" spans="1:49" ht="15">
      <c r="A1591" s="56">
        <v>43626</v>
      </c>
      <c r="B1591" s="57" t="s">
        <v>277</v>
      </c>
      <c r="C1591" s="57" t="s">
        <v>278</v>
      </c>
      <c r="D1591" s="57" t="s">
        <v>331</v>
      </c>
      <c r="E1591" s="57" t="s">
        <v>332</v>
      </c>
      <c r="F1591" s="57" t="s">
        <v>333</v>
      </c>
      <c r="G1591" s="57">
        <v>1</v>
      </c>
      <c r="H1591" s="57">
        <v>2</v>
      </c>
      <c r="I1591" s="57">
        <v>2.11</v>
      </c>
      <c r="J1591" s="57">
        <v>3.46</v>
      </c>
      <c r="K1591" s="57">
        <v>3.06</v>
      </c>
      <c r="L1591" s="57">
        <v>-0.95</v>
      </c>
      <c r="M1591" s="57">
        <v>31</v>
      </c>
      <c r="N1591" s="57">
        <v>89</v>
      </c>
      <c r="O1591" s="57">
        <v>0</v>
      </c>
      <c r="P1591" s="57">
        <v>16</v>
      </c>
      <c r="Q1591" s="57">
        <v>45</v>
      </c>
      <c r="R1591" s="57">
        <v>0</v>
      </c>
      <c r="S1591" s="57">
        <v>0</v>
      </c>
      <c r="T1591" s="57">
        <v>0</v>
      </c>
      <c r="U1591" s="57">
        <v>35.479999999999997</v>
      </c>
      <c r="V1591" s="57">
        <v>25.81</v>
      </c>
      <c r="W1591" s="57">
        <v>38.71</v>
      </c>
      <c r="X1591" s="57">
        <v>28.09</v>
      </c>
      <c r="Y1591" s="57">
        <v>24.72</v>
      </c>
      <c r="Z1591" s="57">
        <v>47.19</v>
      </c>
      <c r="AA1591" s="57">
        <v>37.5</v>
      </c>
      <c r="AB1591" s="57">
        <v>24.44</v>
      </c>
      <c r="AC1591" s="57">
        <v>17</v>
      </c>
      <c r="AD1591" s="57">
        <v>26</v>
      </c>
      <c r="AE1591" s="57">
        <v>41.18</v>
      </c>
      <c r="AF1591" s="57">
        <v>23.08</v>
      </c>
      <c r="AI1591" s="45">
        <f t="shared" si="362"/>
        <v>3.2829999999999995</v>
      </c>
      <c r="AJ1591" s="46">
        <f t="shared" si="363"/>
        <v>-3.2829999999999995</v>
      </c>
      <c r="AK1591" s="63" t="str">
        <f t="shared" si="364"/>
        <v>N</v>
      </c>
      <c r="AL1591" s="63" t="str">
        <f t="shared" si="365"/>
        <v>N</v>
      </c>
      <c r="AM1591" s="44" t="str">
        <f t="shared" si="366"/>
        <v>Loss</v>
      </c>
      <c r="AN1591" s="44" t="str">
        <f t="shared" si="367"/>
        <v>Loss</v>
      </c>
      <c r="AO1591" s="44" t="str">
        <f t="shared" si="368"/>
        <v>Win</v>
      </c>
      <c r="AP1591" s="44">
        <f t="shared" si="369"/>
        <v>-50</v>
      </c>
      <c r="AQ1591" s="44">
        <f t="shared" si="370"/>
        <v>-50</v>
      </c>
      <c r="AR1591" s="44">
        <f t="shared" si="371"/>
        <v>103</v>
      </c>
      <c r="AS1591" s="99" t="str">
        <f t="shared" si="372"/>
        <v>+</v>
      </c>
      <c r="AT1591" s="99" t="str">
        <f t="shared" si="373"/>
        <v>n/a</v>
      </c>
      <c r="AU1591" s="99" t="str">
        <f t="shared" si="374"/>
        <v>+</v>
      </c>
      <c r="AV1591" s="99" t="str">
        <f t="shared" si="375"/>
        <v>+</v>
      </c>
      <c r="AW1591" s="99" t="str">
        <f t="shared" si="376"/>
        <v>+</v>
      </c>
    </row>
    <row r="1592" spans="1:49" ht="15">
      <c r="A1592" s="56">
        <v>43626</v>
      </c>
      <c r="B1592" s="57" t="s">
        <v>334</v>
      </c>
      <c r="C1592" s="57" t="s">
        <v>335</v>
      </c>
      <c r="D1592" s="57" t="s">
        <v>336</v>
      </c>
      <c r="E1592" s="57" t="s">
        <v>337</v>
      </c>
      <c r="F1592" s="57" t="s">
        <v>338</v>
      </c>
      <c r="G1592" s="57">
        <v>2</v>
      </c>
      <c r="H1592" s="57">
        <v>2</v>
      </c>
      <c r="I1592" s="57">
        <v>1.2</v>
      </c>
      <c r="J1592" s="57">
        <v>5.98</v>
      </c>
      <c r="K1592" s="57">
        <v>9.07</v>
      </c>
      <c r="L1592" s="57">
        <v>-7.87</v>
      </c>
      <c r="M1592" s="57">
        <v>59</v>
      </c>
      <c r="N1592" s="57">
        <v>24</v>
      </c>
      <c r="O1592" s="57">
        <v>1</v>
      </c>
      <c r="P1592" s="57">
        <v>30</v>
      </c>
      <c r="Q1592" s="57">
        <v>12</v>
      </c>
      <c r="R1592" s="57">
        <v>100</v>
      </c>
      <c r="S1592" s="57">
        <v>0</v>
      </c>
      <c r="T1592" s="57">
        <v>0</v>
      </c>
      <c r="U1592" s="57">
        <v>61.02</v>
      </c>
      <c r="V1592" s="57">
        <v>13.56</v>
      </c>
      <c r="W1592" s="57">
        <v>25.42</v>
      </c>
      <c r="X1592" s="57">
        <v>37.5</v>
      </c>
      <c r="Y1592" s="57">
        <v>20.83</v>
      </c>
      <c r="Z1592" s="57">
        <v>41.67</v>
      </c>
      <c r="AA1592" s="57">
        <v>63.33</v>
      </c>
      <c r="AB1592" s="57">
        <v>41.67</v>
      </c>
      <c r="AC1592" s="57">
        <v>42</v>
      </c>
      <c r="AD1592" s="57">
        <v>9</v>
      </c>
      <c r="AE1592" s="57">
        <v>69.05</v>
      </c>
      <c r="AF1592" s="57">
        <v>44.44</v>
      </c>
      <c r="AI1592" s="45">
        <f t="shared" si="362"/>
        <v>37.227000000000004</v>
      </c>
      <c r="AJ1592" s="46">
        <f t="shared" si="363"/>
        <v>-37.227000000000004</v>
      </c>
      <c r="AK1592" s="63" t="str">
        <f t="shared" si="364"/>
        <v>N</v>
      </c>
      <c r="AL1592" s="63" t="str">
        <f t="shared" si="365"/>
        <v>N</v>
      </c>
      <c r="AM1592" s="44" t="str">
        <f t="shared" si="366"/>
        <v>Loss</v>
      </c>
      <c r="AN1592" s="44" t="str">
        <f t="shared" si="367"/>
        <v>Win</v>
      </c>
      <c r="AO1592" s="44" t="str">
        <f t="shared" si="368"/>
        <v>Loss</v>
      </c>
      <c r="AP1592" s="44">
        <f t="shared" si="369"/>
        <v>-50</v>
      </c>
      <c r="AQ1592" s="44">
        <f t="shared" si="370"/>
        <v>249</v>
      </c>
      <c r="AR1592" s="44">
        <f t="shared" si="371"/>
        <v>-50</v>
      </c>
      <c r="AS1592" s="99" t="str">
        <f t="shared" si="372"/>
        <v>+</v>
      </c>
      <c r="AT1592" s="99" t="str">
        <f t="shared" si="373"/>
        <v>+</v>
      </c>
      <c r="AU1592" s="99" t="str">
        <f t="shared" si="374"/>
        <v>+</v>
      </c>
      <c r="AV1592" s="99" t="str">
        <f t="shared" si="375"/>
        <v>+</v>
      </c>
      <c r="AW1592" s="99" t="str">
        <f t="shared" si="376"/>
        <v>+</v>
      </c>
    </row>
    <row r="1593" spans="1:49" ht="15">
      <c r="A1593" s="56">
        <v>43626</v>
      </c>
      <c r="B1593" s="57" t="s">
        <v>334</v>
      </c>
      <c r="C1593" s="57" t="s">
        <v>335</v>
      </c>
      <c r="D1593" s="57" t="s">
        <v>339</v>
      </c>
      <c r="E1593" s="57" t="s">
        <v>340</v>
      </c>
      <c r="F1593" s="57" t="s">
        <v>341</v>
      </c>
      <c r="G1593" s="57">
        <v>4</v>
      </c>
      <c r="H1593" s="57">
        <v>2</v>
      </c>
      <c r="I1593" s="57">
        <v>2</v>
      </c>
      <c r="J1593" s="57">
        <v>3.65</v>
      </c>
      <c r="K1593" s="57">
        <v>3.08</v>
      </c>
      <c r="L1593" s="57">
        <v>-1.08</v>
      </c>
      <c r="M1593" s="57">
        <v>26</v>
      </c>
      <c r="N1593" s="57">
        <v>26</v>
      </c>
      <c r="O1593" s="57">
        <v>1</v>
      </c>
      <c r="P1593" s="57">
        <v>13</v>
      </c>
      <c r="Q1593" s="57">
        <v>13</v>
      </c>
      <c r="R1593" s="57">
        <v>0</v>
      </c>
      <c r="S1593" s="57">
        <v>0</v>
      </c>
      <c r="T1593" s="57">
        <v>100</v>
      </c>
      <c r="U1593" s="57">
        <v>50</v>
      </c>
      <c r="V1593" s="57">
        <v>23.08</v>
      </c>
      <c r="W1593" s="57">
        <v>26.92</v>
      </c>
      <c r="X1593" s="57">
        <v>23.08</v>
      </c>
      <c r="Y1593" s="57">
        <v>19.23</v>
      </c>
      <c r="Z1593" s="57">
        <v>57.69</v>
      </c>
      <c r="AA1593" s="57">
        <v>61.54</v>
      </c>
      <c r="AB1593" s="57">
        <v>15.38</v>
      </c>
      <c r="AC1593" s="57">
        <v>19</v>
      </c>
      <c r="AD1593" s="57">
        <v>9</v>
      </c>
      <c r="AE1593" s="57">
        <v>47.37</v>
      </c>
      <c r="AF1593" s="57">
        <v>22.22</v>
      </c>
      <c r="AI1593" s="45">
        <f t="shared" si="362"/>
        <v>-18.077000000000002</v>
      </c>
      <c r="AJ1593" s="46">
        <f t="shared" si="363"/>
        <v>18.077000000000002</v>
      </c>
      <c r="AK1593" s="63" t="str">
        <f t="shared" si="364"/>
        <v>N</v>
      </c>
      <c r="AL1593" s="63" t="str">
        <f t="shared" si="365"/>
        <v>N</v>
      </c>
      <c r="AM1593" s="44" t="str">
        <f t="shared" si="366"/>
        <v>Win</v>
      </c>
      <c r="AN1593" s="44" t="str">
        <f t="shared" si="367"/>
        <v>Loss</v>
      </c>
      <c r="AO1593" s="44" t="str">
        <f t="shared" si="368"/>
        <v>Loss</v>
      </c>
      <c r="AP1593" s="44">
        <f t="shared" si="369"/>
        <v>50</v>
      </c>
      <c r="AQ1593" s="44">
        <f t="shared" si="370"/>
        <v>-50</v>
      </c>
      <c r="AR1593" s="44">
        <f t="shared" si="371"/>
        <v>-50</v>
      </c>
      <c r="AS1593" s="99" t="str">
        <f t="shared" si="372"/>
        <v>+</v>
      </c>
      <c r="AT1593" s="99" t="str">
        <f t="shared" si="373"/>
        <v>-</v>
      </c>
      <c r="AU1593" s="99" t="str">
        <f t="shared" si="374"/>
        <v>+</v>
      </c>
      <c r="AV1593" s="99" t="str">
        <f t="shared" si="375"/>
        <v>+</v>
      </c>
      <c r="AW1593" s="99" t="str">
        <f t="shared" si="376"/>
        <v>-</v>
      </c>
    </row>
    <row r="1594" spans="1:49" ht="15">
      <c r="A1594" s="56">
        <v>43626</v>
      </c>
      <c r="B1594" s="57" t="s">
        <v>334</v>
      </c>
      <c r="C1594" s="57" t="s">
        <v>335</v>
      </c>
      <c r="D1594" s="57" t="s">
        <v>342</v>
      </c>
      <c r="E1594" s="57" t="s">
        <v>343</v>
      </c>
      <c r="F1594" s="57" t="s">
        <v>344</v>
      </c>
      <c r="G1594" s="57">
        <v>3</v>
      </c>
      <c r="H1594" s="57">
        <v>2</v>
      </c>
      <c r="I1594" s="57">
        <v>1.64</v>
      </c>
      <c r="J1594" s="57">
        <v>4.17</v>
      </c>
      <c r="K1594" s="57">
        <v>3.98</v>
      </c>
      <c r="L1594" s="57">
        <v>-2.34</v>
      </c>
      <c r="M1594" s="57">
        <v>25</v>
      </c>
      <c r="N1594" s="57">
        <v>26</v>
      </c>
      <c r="O1594" s="57">
        <v>1</v>
      </c>
      <c r="P1594" s="57">
        <v>12</v>
      </c>
      <c r="Q1594" s="57">
        <v>13</v>
      </c>
      <c r="R1594" s="57">
        <v>100</v>
      </c>
      <c r="S1594" s="57">
        <v>0</v>
      </c>
      <c r="T1594" s="57">
        <v>0</v>
      </c>
      <c r="U1594" s="57">
        <v>24</v>
      </c>
      <c r="V1594" s="57">
        <v>28</v>
      </c>
      <c r="W1594" s="57">
        <v>48</v>
      </c>
      <c r="X1594" s="57">
        <v>34.619999999999997</v>
      </c>
      <c r="Y1594" s="57">
        <v>23.08</v>
      </c>
      <c r="Z1594" s="57">
        <v>42.31</v>
      </c>
      <c r="AA1594" s="57">
        <v>41.67</v>
      </c>
      <c r="AB1594" s="57">
        <v>15.38</v>
      </c>
      <c r="AC1594" s="57">
        <v>11</v>
      </c>
      <c r="AD1594" s="57">
        <v>12</v>
      </c>
      <c r="AE1594" s="57">
        <v>27.27</v>
      </c>
      <c r="AF1594" s="57">
        <v>41.67</v>
      </c>
      <c r="AI1594" s="45">
        <f t="shared" si="362"/>
        <v>27.229999999999997</v>
      </c>
      <c r="AJ1594" s="46">
        <f t="shared" si="363"/>
        <v>-27.229999999999997</v>
      </c>
      <c r="AK1594" s="63" t="str">
        <f t="shared" si="364"/>
        <v>N</v>
      </c>
      <c r="AL1594" s="63" t="str">
        <f t="shared" si="365"/>
        <v>N</v>
      </c>
      <c r="AM1594" s="44" t="str">
        <f t="shared" si="366"/>
        <v>Win</v>
      </c>
      <c r="AN1594" s="44" t="str">
        <f t="shared" si="367"/>
        <v>Loss</v>
      </c>
      <c r="AO1594" s="44" t="str">
        <f t="shared" si="368"/>
        <v>Loss</v>
      </c>
      <c r="AP1594" s="44">
        <f t="shared" si="369"/>
        <v>32</v>
      </c>
      <c r="AQ1594" s="44">
        <f t="shared" si="370"/>
        <v>-50</v>
      </c>
      <c r="AR1594" s="44">
        <f t="shared" si="371"/>
        <v>-50</v>
      </c>
      <c r="AS1594" s="99" t="str">
        <f t="shared" si="372"/>
        <v>+</v>
      </c>
      <c r="AT1594" s="99" t="str">
        <f t="shared" si="373"/>
        <v>+</v>
      </c>
      <c r="AU1594" s="99" t="str">
        <f t="shared" si="374"/>
        <v>-</v>
      </c>
      <c r="AV1594" s="99" t="str">
        <f t="shared" si="375"/>
        <v>+</v>
      </c>
      <c r="AW1594" s="99" t="str">
        <f t="shared" si="376"/>
        <v>+</v>
      </c>
    </row>
    <row r="1595" spans="1:49" ht="15">
      <c r="A1595" s="56">
        <v>43626</v>
      </c>
      <c r="B1595" s="57" t="s">
        <v>334</v>
      </c>
      <c r="C1595" s="57" t="s">
        <v>335</v>
      </c>
      <c r="D1595" s="57" t="s">
        <v>345</v>
      </c>
      <c r="E1595" s="57" t="s">
        <v>346</v>
      </c>
      <c r="F1595" s="57" t="s">
        <v>347</v>
      </c>
      <c r="G1595" s="57">
        <v>0</v>
      </c>
      <c r="H1595" s="57">
        <v>4</v>
      </c>
      <c r="I1595" s="57">
        <v>4.72</v>
      </c>
      <c r="J1595" s="57">
        <v>3.98</v>
      </c>
      <c r="K1595" s="57">
        <v>1.56</v>
      </c>
      <c r="L1595" s="57">
        <v>3.16</v>
      </c>
      <c r="M1595" s="57">
        <v>24</v>
      </c>
      <c r="N1595" s="57">
        <v>26</v>
      </c>
      <c r="O1595" s="57">
        <v>1</v>
      </c>
      <c r="P1595" s="57">
        <v>12</v>
      </c>
      <c r="Q1595" s="57">
        <v>13</v>
      </c>
      <c r="R1595" s="57">
        <v>0</v>
      </c>
      <c r="S1595" s="57">
        <v>0</v>
      </c>
      <c r="T1595" s="57">
        <v>100</v>
      </c>
      <c r="U1595" s="57">
        <v>20.83</v>
      </c>
      <c r="V1595" s="57">
        <v>16.670000000000002</v>
      </c>
      <c r="W1595" s="57">
        <v>62.5</v>
      </c>
      <c r="X1595" s="57">
        <v>42.31</v>
      </c>
      <c r="Y1595" s="57">
        <v>26.92</v>
      </c>
      <c r="Z1595" s="57">
        <v>30.77</v>
      </c>
      <c r="AA1595" s="57">
        <v>41.67</v>
      </c>
      <c r="AB1595" s="57">
        <v>38.46</v>
      </c>
      <c r="AC1595" s="57">
        <v>2</v>
      </c>
      <c r="AD1595" s="57">
        <v>19</v>
      </c>
      <c r="AE1595" s="57">
        <v>0</v>
      </c>
      <c r="AF1595" s="57">
        <v>47.37</v>
      </c>
      <c r="AI1595" s="45">
        <f t="shared" si="362"/>
        <v>-41.667000000000002</v>
      </c>
      <c r="AJ1595" s="46">
        <f t="shared" si="363"/>
        <v>41.667000000000002</v>
      </c>
      <c r="AK1595" s="63" t="str">
        <f t="shared" si="364"/>
        <v>N</v>
      </c>
      <c r="AL1595" s="63" t="str">
        <f t="shared" si="365"/>
        <v>Y</v>
      </c>
      <c r="AM1595" s="44" t="str">
        <f t="shared" si="366"/>
        <v>Loss</v>
      </c>
      <c r="AN1595" s="44" t="str">
        <f t="shared" si="367"/>
        <v>Loss</v>
      </c>
      <c r="AO1595" s="44" t="str">
        <f t="shared" si="368"/>
        <v>Win</v>
      </c>
      <c r="AP1595" s="44">
        <f t="shared" si="369"/>
        <v>-50</v>
      </c>
      <c r="AQ1595" s="44">
        <f t="shared" si="370"/>
        <v>-50</v>
      </c>
      <c r="AR1595" s="44">
        <f t="shared" si="371"/>
        <v>28</v>
      </c>
      <c r="AS1595" s="99" t="str">
        <f t="shared" si="372"/>
        <v>-</v>
      </c>
      <c r="AT1595" s="99" t="str">
        <f t="shared" si="373"/>
        <v>-</v>
      </c>
      <c r="AU1595" s="99" t="str">
        <f t="shared" si="374"/>
        <v>-</v>
      </c>
      <c r="AV1595" s="99" t="str">
        <f t="shared" si="375"/>
        <v>+</v>
      </c>
      <c r="AW1595" s="99" t="str">
        <f t="shared" si="376"/>
        <v>-</v>
      </c>
    </row>
    <row r="1596" spans="1:49" ht="15">
      <c r="A1596" s="56">
        <v>43626</v>
      </c>
      <c r="B1596" s="57" t="s">
        <v>334</v>
      </c>
      <c r="C1596" s="57" t="s">
        <v>335</v>
      </c>
      <c r="D1596" s="57" t="s">
        <v>348</v>
      </c>
      <c r="E1596" s="57" t="s">
        <v>349</v>
      </c>
      <c r="F1596" s="57" t="s">
        <v>350</v>
      </c>
      <c r="G1596" s="57">
        <v>0</v>
      </c>
      <c r="H1596" s="57">
        <v>1</v>
      </c>
      <c r="I1596" s="57">
        <v>2.36</v>
      </c>
      <c r="J1596" s="57">
        <v>3.46</v>
      </c>
      <c r="K1596" s="57">
        <v>2.57</v>
      </c>
      <c r="L1596" s="57">
        <v>-0.21</v>
      </c>
      <c r="M1596" s="57">
        <v>23</v>
      </c>
      <c r="N1596" s="57">
        <v>26</v>
      </c>
      <c r="O1596" s="57">
        <v>1</v>
      </c>
      <c r="P1596" s="57">
        <v>11</v>
      </c>
      <c r="Q1596" s="57">
        <v>13</v>
      </c>
      <c r="R1596" s="57">
        <v>0</v>
      </c>
      <c r="S1596" s="57">
        <v>100</v>
      </c>
      <c r="T1596" s="57">
        <v>0</v>
      </c>
      <c r="U1596" s="57">
        <v>26.09</v>
      </c>
      <c r="V1596" s="57">
        <v>39.130000000000003</v>
      </c>
      <c r="W1596" s="57">
        <v>34.78</v>
      </c>
      <c r="X1596" s="57">
        <v>34.619999999999997</v>
      </c>
      <c r="Y1596" s="57">
        <v>42.31</v>
      </c>
      <c r="Z1596" s="57">
        <v>23.08</v>
      </c>
      <c r="AA1596" s="57">
        <v>45.45</v>
      </c>
      <c r="AB1596" s="57">
        <v>23.08</v>
      </c>
      <c r="AC1596" s="57">
        <v>8</v>
      </c>
      <c r="AD1596" s="57">
        <v>16</v>
      </c>
      <c r="AE1596" s="57">
        <v>37.5</v>
      </c>
      <c r="AF1596" s="57">
        <v>50</v>
      </c>
      <c r="AI1596" s="45">
        <f t="shared" si="362"/>
        <v>5.6360000000000001</v>
      </c>
      <c r="AJ1596" s="46">
        <f t="shared" si="363"/>
        <v>14.364000000000001</v>
      </c>
      <c r="AK1596" s="63" t="str">
        <f t="shared" si="364"/>
        <v>N</v>
      </c>
      <c r="AL1596" s="63" t="str">
        <f t="shared" si="365"/>
        <v>N</v>
      </c>
      <c r="AM1596" s="44" t="str">
        <f t="shared" si="366"/>
        <v>Loss</v>
      </c>
      <c r="AN1596" s="44" t="str">
        <f t="shared" si="367"/>
        <v>Loss</v>
      </c>
      <c r="AO1596" s="44" t="str">
        <f t="shared" si="368"/>
        <v>Win</v>
      </c>
      <c r="AP1596" s="44">
        <f t="shared" si="369"/>
        <v>-50</v>
      </c>
      <c r="AQ1596" s="44">
        <f t="shared" si="370"/>
        <v>-50</v>
      </c>
      <c r="AR1596" s="44">
        <f t="shared" si="371"/>
        <v>78.5</v>
      </c>
      <c r="AS1596" s="99" t="str">
        <f t="shared" si="372"/>
        <v>+</v>
      </c>
      <c r="AT1596" s="99" t="str">
        <f t="shared" si="373"/>
        <v>-</v>
      </c>
      <c r="AU1596" s="99" t="str">
        <f t="shared" si="374"/>
        <v>-</v>
      </c>
      <c r="AV1596" s="99" t="str">
        <f t="shared" si="375"/>
        <v>+</v>
      </c>
      <c r="AW1596" s="99" t="str">
        <f t="shared" si="376"/>
        <v>+</v>
      </c>
    </row>
    <row r="1597" spans="1:49" ht="15">
      <c r="A1597" s="56">
        <v>43626</v>
      </c>
      <c r="B1597" s="57" t="s">
        <v>351</v>
      </c>
      <c r="C1597" s="57" t="s">
        <v>352</v>
      </c>
      <c r="D1597" s="57" t="s">
        <v>353</v>
      </c>
      <c r="E1597" s="57" t="s">
        <v>354</v>
      </c>
      <c r="F1597" s="57" t="s">
        <v>355</v>
      </c>
      <c r="G1597" s="57">
        <v>2</v>
      </c>
      <c r="H1597" s="57">
        <v>1</v>
      </c>
      <c r="I1597" s="57">
        <v>2.4900000000000002</v>
      </c>
      <c r="J1597" s="57">
        <v>3.67</v>
      </c>
      <c r="K1597" s="57">
        <v>2.39</v>
      </c>
      <c r="L1597" s="57">
        <v>0.1</v>
      </c>
      <c r="M1597" s="57">
        <v>22</v>
      </c>
      <c r="N1597" s="57">
        <v>21</v>
      </c>
      <c r="O1597" s="57">
        <v>2</v>
      </c>
      <c r="P1597" s="57">
        <v>11</v>
      </c>
      <c r="Q1597" s="57">
        <v>13</v>
      </c>
      <c r="R1597" s="57">
        <v>50</v>
      </c>
      <c r="S1597" s="57">
        <v>50</v>
      </c>
      <c r="T1597" s="57">
        <v>0</v>
      </c>
      <c r="U1597" s="57">
        <v>36.36</v>
      </c>
      <c r="V1597" s="57">
        <v>31.82</v>
      </c>
      <c r="W1597" s="57">
        <v>31.82</v>
      </c>
      <c r="X1597" s="57">
        <v>28.57</v>
      </c>
      <c r="Y1597" s="57">
        <v>19.05</v>
      </c>
      <c r="Z1597" s="57">
        <v>52.38</v>
      </c>
      <c r="AA1597" s="57">
        <v>18.18</v>
      </c>
      <c r="AB1597" s="57">
        <v>23.08</v>
      </c>
      <c r="AC1597" s="57">
        <v>13</v>
      </c>
      <c r="AD1597" s="57">
        <v>9</v>
      </c>
      <c r="AE1597" s="57">
        <v>30.77</v>
      </c>
      <c r="AF1597" s="57">
        <v>33.33</v>
      </c>
      <c r="AI1597" s="45">
        <f t="shared" si="362"/>
        <v>26.946999999999996</v>
      </c>
      <c r="AJ1597" s="46">
        <f t="shared" si="363"/>
        <v>-16.946999999999999</v>
      </c>
      <c r="AK1597" s="63" t="str">
        <f t="shared" si="364"/>
        <v>N</v>
      </c>
      <c r="AL1597" s="63" t="str">
        <f t="shared" si="365"/>
        <v>N</v>
      </c>
      <c r="AM1597" s="44" t="str">
        <f t="shared" si="366"/>
        <v>Win</v>
      </c>
      <c r="AN1597" s="44" t="str">
        <f t="shared" si="367"/>
        <v>Loss</v>
      </c>
      <c r="AO1597" s="44" t="str">
        <f t="shared" si="368"/>
        <v>Loss</v>
      </c>
      <c r="AP1597" s="44">
        <f t="shared" si="369"/>
        <v>74.500000000000014</v>
      </c>
      <c r="AQ1597" s="44">
        <f t="shared" si="370"/>
        <v>-50</v>
      </c>
      <c r="AR1597" s="44">
        <f t="shared" si="371"/>
        <v>-50</v>
      </c>
      <c r="AS1597" s="99" t="str">
        <f t="shared" si="372"/>
        <v>-</v>
      </c>
      <c r="AT1597" s="99" t="str">
        <f t="shared" si="373"/>
        <v>+</v>
      </c>
      <c r="AU1597" s="99" t="str">
        <f t="shared" si="374"/>
        <v>+</v>
      </c>
      <c r="AV1597" s="99" t="str">
        <f t="shared" si="375"/>
        <v>-</v>
      </c>
      <c r="AW1597" s="99" t="str">
        <f t="shared" si="376"/>
        <v>+</v>
      </c>
    </row>
    <row r="1598" spans="1:49" ht="15">
      <c r="A1598" s="56">
        <v>43626</v>
      </c>
      <c r="B1598" s="57" t="s">
        <v>356</v>
      </c>
      <c r="C1598" s="57" t="s">
        <v>357</v>
      </c>
      <c r="D1598" s="57" t="s">
        <v>358</v>
      </c>
      <c r="E1598" s="57" t="s">
        <v>359</v>
      </c>
      <c r="F1598" s="57" t="s">
        <v>360</v>
      </c>
      <c r="G1598" s="57">
        <v>1</v>
      </c>
      <c r="H1598" s="57">
        <v>1</v>
      </c>
      <c r="I1598" s="57">
        <v>1.91</v>
      </c>
      <c r="J1598" s="57">
        <v>2.97</v>
      </c>
      <c r="K1598" s="57">
        <v>3.86</v>
      </c>
      <c r="L1598" s="57">
        <v>-1.95</v>
      </c>
      <c r="M1598" s="57">
        <v>25</v>
      </c>
      <c r="N1598" s="57">
        <v>28</v>
      </c>
      <c r="O1598" s="57">
        <v>1</v>
      </c>
      <c r="P1598" s="57">
        <v>13</v>
      </c>
      <c r="Q1598" s="57">
        <v>11</v>
      </c>
      <c r="R1598" s="57">
        <v>100</v>
      </c>
      <c r="S1598" s="57">
        <v>0</v>
      </c>
      <c r="T1598" s="57">
        <v>0</v>
      </c>
      <c r="U1598" s="57">
        <v>56</v>
      </c>
      <c r="V1598" s="57">
        <v>20</v>
      </c>
      <c r="W1598" s="57">
        <v>24</v>
      </c>
      <c r="X1598" s="57">
        <v>53.57</v>
      </c>
      <c r="Y1598" s="57">
        <v>21.43</v>
      </c>
      <c r="Z1598" s="57">
        <v>25</v>
      </c>
      <c r="AA1598" s="57">
        <v>92.31</v>
      </c>
      <c r="AB1598" s="57">
        <v>27.27</v>
      </c>
      <c r="AC1598" s="57">
        <v>12</v>
      </c>
      <c r="AD1598" s="57">
        <v>18</v>
      </c>
      <c r="AE1598" s="57">
        <v>91.67</v>
      </c>
      <c r="AF1598" s="57">
        <v>66.67</v>
      </c>
      <c r="AI1598" s="45">
        <f t="shared" si="362"/>
        <v>30.543000000000006</v>
      </c>
      <c r="AJ1598" s="46">
        <f t="shared" si="363"/>
        <v>-30.543000000000006</v>
      </c>
      <c r="AK1598" s="63" t="str">
        <f t="shared" si="364"/>
        <v>Y</v>
      </c>
      <c r="AL1598" s="63" t="str">
        <f t="shared" si="365"/>
        <v>N</v>
      </c>
      <c r="AM1598" s="44" t="str">
        <f t="shared" si="366"/>
        <v>Loss</v>
      </c>
      <c r="AN1598" s="44" t="str">
        <f t="shared" si="367"/>
        <v>Win</v>
      </c>
      <c r="AO1598" s="44" t="str">
        <f t="shared" si="368"/>
        <v>Loss</v>
      </c>
      <c r="AP1598" s="44">
        <f t="shared" si="369"/>
        <v>-50</v>
      </c>
      <c r="AQ1598" s="44">
        <f t="shared" si="370"/>
        <v>98.5</v>
      </c>
      <c r="AR1598" s="44">
        <f t="shared" si="371"/>
        <v>-50</v>
      </c>
      <c r="AS1598" s="99" t="str">
        <f t="shared" si="372"/>
        <v>+</v>
      </c>
      <c r="AT1598" s="99" t="str">
        <f t="shared" si="373"/>
        <v>+</v>
      </c>
      <c r="AU1598" s="99" t="str">
        <f t="shared" si="374"/>
        <v>+</v>
      </c>
      <c r="AV1598" s="99" t="str">
        <f t="shared" si="375"/>
        <v>+</v>
      </c>
      <c r="AW1598" s="99" t="str">
        <f t="shared" si="376"/>
        <v>+</v>
      </c>
    </row>
    <row r="1599" spans="1:49" ht="15">
      <c r="A1599" s="56">
        <v>43626</v>
      </c>
      <c r="B1599" s="57" t="s">
        <v>272</v>
      </c>
      <c r="C1599" s="57" t="s">
        <v>318</v>
      </c>
      <c r="D1599" s="57" t="s">
        <v>361</v>
      </c>
      <c r="E1599" s="57" t="s">
        <v>362</v>
      </c>
      <c r="F1599" s="57" t="s">
        <v>363</v>
      </c>
      <c r="G1599" s="57">
        <v>4</v>
      </c>
      <c r="H1599" s="57">
        <v>0</v>
      </c>
      <c r="I1599" s="57">
        <v>1.72</v>
      </c>
      <c r="J1599" s="57">
        <v>3.86</v>
      </c>
      <c r="K1599" s="57">
        <v>3.95</v>
      </c>
      <c r="L1599" s="57">
        <v>-2.23</v>
      </c>
      <c r="M1599" s="57">
        <v>40</v>
      </c>
      <c r="N1599" s="57">
        <v>37</v>
      </c>
      <c r="O1599" s="57">
        <v>2</v>
      </c>
      <c r="P1599" s="57">
        <v>20</v>
      </c>
      <c r="Q1599" s="57">
        <v>19</v>
      </c>
      <c r="R1599" s="57">
        <v>0</v>
      </c>
      <c r="S1599" s="57">
        <v>50</v>
      </c>
      <c r="T1599" s="57">
        <v>50</v>
      </c>
      <c r="U1599" s="57">
        <v>50</v>
      </c>
      <c r="V1599" s="57">
        <v>27.5</v>
      </c>
      <c r="W1599" s="57">
        <v>22.5</v>
      </c>
      <c r="X1599" s="57">
        <v>35.14</v>
      </c>
      <c r="Y1599" s="57">
        <v>27.03</v>
      </c>
      <c r="Z1599" s="57">
        <v>37.840000000000003</v>
      </c>
      <c r="AA1599" s="57">
        <v>60</v>
      </c>
      <c r="AB1599" s="57">
        <v>31.58</v>
      </c>
      <c r="AC1599" s="57">
        <v>27</v>
      </c>
      <c r="AD1599" s="57">
        <v>11</v>
      </c>
      <c r="AE1599" s="57">
        <v>55.56</v>
      </c>
      <c r="AF1599" s="57">
        <v>36.36</v>
      </c>
      <c r="AI1599" s="45">
        <f t="shared" si="362"/>
        <v>-3.9130000000000003</v>
      </c>
      <c r="AJ1599" s="46">
        <f t="shared" si="363"/>
        <v>13.912999999999997</v>
      </c>
      <c r="AK1599" s="63" t="str">
        <f t="shared" si="364"/>
        <v>N</v>
      </c>
      <c r="AL1599" s="63" t="str">
        <f t="shared" si="365"/>
        <v>N</v>
      </c>
      <c r="AM1599" s="44" t="str">
        <f t="shared" si="366"/>
        <v>Win</v>
      </c>
      <c r="AN1599" s="44" t="str">
        <f t="shared" si="367"/>
        <v>Loss</v>
      </c>
      <c r="AO1599" s="44" t="str">
        <f t="shared" si="368"/>
        <v>Loss</v>
      </c>
      <c r="AP1599" s="44">
        <f t="shared" si="369"/>
        <v>36</v>
      </c>
      <c r="AQ1599" s="44">
        <f t="shared" si="370"/>
        <v>-50</v>
      </c>
      <c r="AR1599" s="44">
        <f t="shared" si="371"/>
        <v>-50</v>
      </c>
      <c r="AS1599" s="99" t="str">
        <f t="shared" si="372"/>
        <v>+</v>
      </c>
      <c r="AT1599" s="99" t="str">
        <f t="shared" si="373"/>
        <v>-</v>
      </c>
      <c r="AU1599" s="99" t="str">
        <f t="shared" si="374"/>
        <v>+</v>
      </c>
      <c r="AV1599" s="99" t="str">
        <f t="shared" si="375"/>
        <v>+</v>
      </c>
      <c r="AW1599" s="99" t="str">
        <f t="shared" si="376"/>
        <v>-</v>
      </c>
    </row>
    <row r="1600" spans="1:49" ht="15">
      <c r="A1600" s="56">
        <v>43626</v>
      </c>
      <c r="B1600" s="57" t="s">
        <v>272</v>
      </c>
      <c r="C1600" s="57" t="s">
        <v>318</v>
      </c>
      <c r="D1600" s="57" t="s">
        <v>364</v>
      </c>
      <c r="E1600" s="57" t="s">
        <v>365</v>
      </c>
      <c r="F1600" s="57" t="s">
        <v>366</v>
      </c>
      <c r="G1600" s="57">
        <v>5</v>
      </c>
      <c r="H1600" s="57">
        <v>1</v>
      </c>
      <c r="I1600" s="57">
        <v>1.1200000000000001</v>
      </c>
      <c r="J1600" s="57">
        <v>7.67</v>
      </c>
      <c r="K1600" s="57">
        <v>14.15</v>
      </c>
      <c r="L1600" s="57">
        <v>-13.03</v>
      </c>
      <c r="M1600" s="57">
        <v>35</v>
      </c>
      <c r="N1600" s="57">
        <v>60</v>
      </c>
      <c r="O1600" s="57">
        <v>0</v>
      </c>
      <c r="P1600" s="57">
        <v>18</v>
      </c>
      <c r="Q1600" s="57">
        <v>29</v>
      </c>
      <c r="R1600" s="57">
        <v>0</v>
      </c>
      <c r="S1600" s="57">
        <v>0</v>
      </c>
      <c r="T1600" s="57">
        <v>0</v>
      </c>
      <c r="U1600" s="57">
        <v>54.29</v>
      </c>
      <c r="V1600" s="57">
        <v>22.86</v>
      </c>
      <c r="W1600" s="57">
        <v>22.86</v>
      </c>
      <c r="X1600" s="57">
        <v>36.67</v>
      </c>
      <c r="Y1600" s="57">
        <v>15</v>
      </c>
      <c r="Z1600" s="57">
        <v>48.33</v>
      </c>
      <c r="AA1600" s="57">
        <v>50</v>
      </c>
      <c r="AB1600" s="57">
        <v>20.69</v>
      </c>
      <c r="AC1600" s="57">
        <v>30</v>
      </c>
      <c r="AD1600" s="57">
        <v>22</v>
      </c>
      <c r="AE1600" s="57">
        <v>60</v>
      </c>
      <c r="AF1600" s="57">
        <v>59.09</v>
      </c>
      <c r="AI1600" s="45">
        <f t="shared" si="362"/>
        <v>9.4039999999999999</v>
      </c>
      <c r="AJ1600" s="46">
        <f t="shared" si="363"/>
        <v>-9.4039999999999999</v>
      </c>
      <c r="AK1600" s="63" t="str">
        <f t="shared" si="364"/>
        <v>N</v>
      </c>
      <c r="AL1600" s="63" t="str">
        <f t="shared" si="365"/>
        <v>N</v>
      </c>
      <c r="AM1600" s="44" t="str">
        <f t="shared" si="366"/>
        <v>Win</v>
      </c>
      <c r="AN1600" s="44" t="str">
        <f t="shared" si="367"/>
        <v>Loss</v>
      </c>
      <c r="AO1600" s="44" t="str">
        <f t="shared" si="368"/>
        <v>Loss</v>
      </c>
      <c r="AP1600" s="44">
        <f t="shared" si="369"/>
        <v>6.0000000000000071</v>
      </c>
      <c r="AQ1600" s="44">
        <f t="shared" si="370"/>
        <v>-50</v>
      </c>
      <c r="AR1600" s="44">
        <f t="shared" si="371"/>
        <v>-50</v>
      </c>
      <c r="AS1600" s="99" t="str">
        <f t="shared" si="372"/>
        <v>+</v>
      </c>
      <c r="AT1600" s="99" t="str">
        <f t="shared" si="373"/>
        <v>n/a</v>
      </c>
      <c r="AU1600" s="99" t="str">
        <f t="shared" si="374"/>
        <v>+</v>
      </c>
      <c r="AV1600" s="99" t="str">
        <f t="shared" si="375"/>
        <v>+</v>
      </c>
      <c r="AW1600" s="99" t="str">
        <f t="shared" si="376"/>
        <v>+</v>
      </c>
    </row>
    <row r="1601" spans="1:49" ht="15">
      <c r="A1601" s="56">
        <v>43626</v>
      </c>
      <c r="B1601" s="57" t="s">
        <v>272</v>
      </c>
      <c r="C1601" s="57" t="s">
        <v>318</v>
      </c>
      <c r="D1601" s="57" t="s">
        <v>367</v>
      </c>
      <c r="E1601" s="57" t="s">
        <v>368</v>
      </c>
      <c r="F1601" s="57" t="s">
        <v>369</v>
      </c>
      <c r="G1601" s="57">
        <v>1</v>
      </c>
      <c r="H1601" s="57">
        <v>2</v>
      </c>
      <c r="I1601" s="57">
        <v>2.2200000000000002</v>
      </c>
      <c r="J1601" s="57">
        <v>3.62</v>
      </c>
      <c r="K1601" s="57">
        <v>2.75</v>
      </c>
      <c r="L1601" s="57">
        <v>-0.53</v>
      </c>
      <c r="M1601" s="57">
        <v>35</v>
      </c>
      <c r="N1601" s="57">
        <v>59</v>
      </c>
      <c r="O1601" s="57">
        <v>0</v>
      </c>
      <c r="P1601" s="57">
        <v>18</v>
      </c>
      <c r="Q1601" s="57">
        <v>28</v>
      </c>
      <c r="R1601" s="57">
        <v>0</v>
      </c>
      <c r="S1601" s="57">
        <v>0</v>
      </c>
      <c r="T1601" s="57">
        <v>0</v>
      </c>
      <c r="U1601" s="57">
        <v>54.29</v>
      </c>
      <c r="V1601" s="57">
        <v>17.14</v>
      </c>
      <c r="W1601" s="57">
        <v>28.57</v>
      </c>
      <c r="X1601" s="57">
        <v>32.200000000000003</v>
      </c>
      <c r="Y1601" s="57">
        <v>28.81</v>
      </c>
      <c r="Z1601" s="57">
        <v>38.979999999999997</v>
      </c>
      <c r="AA1601" s="57">
        <v>61.11</v>
      </c>
      <c r="AB1601" s="57">
        <v>25</v>
      </c>
      <c r="AC1601" s="57">
        <v>27</v>
      </c>
      <c r="AD1601" s="57">
        <v>32</v>
      </c>
      <c r="AE1601" s="57">
        <v>62.96</v>
      </c>
      <c r="AF1601" s="57">
        <v>43.75</v>
      </c>
      <c r="AI1601" s="45">
        <f t="shared" si="362"/>
        <v>5.3329999999999984</v>
      </c>
      <c r="AJ1601" s="46">
        <f t="shared" si="363"/>
        <v>-5.3329999999999984</v>
      </c>
      <c r="AK1601" s="63" t="str">
        <f t="shared" si="364"/>
        <v>N</v>
      </c>
      <c r="AL1601" s="63" t="str">
        <f t="shared" si="365"/>
        <v>N</v>
      </c>
      <c r="AM1601" s="44" t="str">
        <f t="shared" si="366"/>
        <v>Loss</v>
      </c>
      <c r="AN1601" s="44" t="str">
        <f t="shared" si="367"/>
        <v>Loss</v>
      </c>
      <c r="AO1601" s="44" t="str">
        <f t="shared" si="368"/>
        <v>Win</v>
      </c>
      <c r="AP1601" s="44">
        <f t="shared" si="369"/>
        <v>-50</v>
      </c>
      <c r="AQ1601" s="44">
        <f t="shared" si="370"/>
        <v>-50</v>
      </c>
      <c r="AR1601" s="44">
        <f t="shared" si="371"/>
        <v>87.5</v>
      </c>
      <c r="AS1601" s="99" t="str">
        <f t="shared" si="372"/>
        <v>+</v>
      </c>
      <c r="AT1601" s="99" t="str">
        <f t="shared" si="373"/>
        <v>n/a</v>
      </c>
      <c r="AU1601" s="99" t="str">
        <f t="shared" si="374"/>
        <v>+</v>
      </c>
      <c r="AV1601" s="99" t="str">
        <f t="shared" si="375"/>
        <v>+</v>
      </c>
      <c r="AW1601" s="99" t="str">
        <f t="shared" si="376"/>
        <v>+</v>
      </c>
    </row>
    <row r="1602" spans="1:49" ht="15">
      <c r="A1602" s="56">
        <v>43626</v>
      </c>
      <c r="B1602" s="57" t="s">
        <v>272</v>
      </c>
      <c r="C1602" s="57" t="s">
        <v>318</v>
      </c>
      <c r="D1602" s="57" t="s">
        <v>370</v>
      </c>
      <c r="E1602" s="57" t="s">
        <v>371</v>
      </c>
      <c r="F1602" s="57" t="s">
        <v>372</v>
      </c>
      <c r="G1602" s="57">
        <v>2</v>
      </c>
      <c r="H1602" s="57">
        <v>0</v>
      </c>
      <c r="I1602" s="57">
        <v>1.57</v>
      </c>
      <c r="J1602" s="57">
        <v>4.2</v>
      </c>
      <c r="K1602" s="57">
        <v>4.6500000000000004</v>
      </c>
      <c r="L1602" s="57">
        <v>-3.08</v>
      </c>
      <c r="M1602" s="57">
        <v>38</v>
      </c>
      <c r="N1602" s="57">
        <v>40</v>
      </c>
      <c r="O1602" s="57">
        <v>2</v>
      </c>
      <c r="P1602" s="57">
        <v>18</v>
      </c>
      <c r="Q1602" s="57">
        <v>21</v>
      </c>
      <c r="R1602" s="57">
        <v>0</v>
      </c>
      <c r="S1602" s="57">
        <v>50</v>
      </c>
      <c r="T1602" s="57">
        <v>50</v>
      </c>
      <c r="U1602" s="57">
        <v>36.840000000000003</v>
      </c>
      <c r="V1602" s="57">
        <v>23.68</v>
      </c>
      <c r="W1602" s="57">
        <v>39.47</v>
      </c>
      <c r="X1602" s="57">
        <v>47.5</v>
      </c>
      <c r="Y1602" s="57">
        <v>27.5</v>
      </c>
      <c r="Z1602" s="57">
        <v>25</v>
      </c>
      <c r="AA1602" s="57">
        <v>44.44</v>
      </c>
      <c r="AB1602" s="57">
        <v>33.33</v>
      </c>
      <c r="AC1602" s="57">
        <v>19</v>
      </c>
      <c r="AD1602" s="57">
        <v>26</v>
      </c>
      <c r="AE1602" s="57">
        <v>52.63</v>
      </c>
      <c r="AF1602" s="57">
        <v>46.15</v>
      </c>
      <c r="AI1602" s="45">
        <f t="shared" si="362"/>
        <v>-15.408000000000001</v>
      </c>
      <c r="AJ1602" s="46">
        <f t="shared" si="363"/>
        <v>25.407999999999998</v>
      </c>
      <c r="AK1602" s="63" t="str">
        <f t="shared" si="364"/>
        <v>N</v>
      </c>
      <c r="AL1602" s="63" t="str">
        <f t="shared" si="365"/>
        <v>N</v>
      </c>
      <c r="AM1602" s="44" t="str">
        <f t="shared" si="366"/>
        <v>Win</v>
      </c>
      <c r="AN1602" s="44" t="str">
        <f t="shared" si="367"/>
        <v>Loss</v>
      </c>
      <c r="AO1602" s="44" t="str">
        <f t="shared" si="368"/>
        <v>Loss</v>
      </c>
      <c r="AP1602" s="44">
        <f t="shared" si="369"/>
        <v>28.5</v>
      </c>
      <c r="AQ1602" s="44">
        <f t="shared" si="370"/>
        <v>-50</v>
      </c>
      <c r="AR1602" s="44">
        <f t="shared" si="371"/>
        <v>-50</v>
      </c>
      <c r="AS1602" s="99" t="str">
        <f t="shared" si="372"/>
        <v>+</v>
      </c>
      <c r="AT1602" s="99" t="str">
        <f t="shared" si="373"/>
        <v>-</v>
      </c>
      <c r="AU1602" s="99" t="str">
        <f t="shared" si="374"/>
        <v>-</v>
      </c>
      <c r="AV1602" s="99" t="str">
        <f t="shared" si="375"/>
        <v>+</v>
      </c>
      <c r="AW1602" s="99" t="str">
        <f t="shared" si="376"/>
        <v>-</v>
      </c>
    </row>
    <row r="1603" spans="1:49" ht="15">
      <c r="A1603" s="56">
        <v>43626</v>
      </c>
      <c r="B1603" s="57" t="s">
        <v>272</v>
      </c>
      <c r="C1603" s="57" t="s">
        <v>373</v>
      </c>
      <c r="D1603" s="57" t="s">
        <v>374</v>
      </c>
      <c r="E1603" s="57" t="s">
        <v>375</v>
      </c>
      <c r="F1603" s="57" t="s">
        <v>376</v>
      </c>
      <c r="G1603" s="57">
        <v>1</v>
      </c>
      <c r="H1603" s="57">
        <v>3</v>
      </c>
      <c r="I1603" s="57">
        <v>1.8</v>
      </c>
      <c r="J1603" s="57">
        <v>4.01</v>
      </c>
      <c r="K1603" s="57">
        <v>3.35</v>
      </c>
      <c r="L1603" s="57">
        <v>-1.55</v>
      </c>
      <c r="M1603" s="57">
        <v>8</v>
      </c>
      <c r="N1603" s="57">
        <v>30</v>
      </c>
      <c r="O1603" s="57">
        <v>0</v>
      </c>
      <c r="P1603" s="57">
        <v>4</v>
      </c>
      <c r="Q1603" s="57">
        <v>14</v>
      </c>
      <c r="R1603" s="57">
        <v>0</v>
      </c>
      <c r="S1603" s="57">
        <v>0</v>
      </c>
      <c r="T1603" s="57">
        <v>0</v>
      </c>
      <c r="U1603" s="57">
        <v>50</v>
      </c>
      <c r="V1603" s="57">
        <v>12.5</v>
      </c>
      <c r="W1603" s="57">
        <v>37.5</v>
      </c>
      <c r="X1603" s="57">
        <v>43.33</v>
      </c>
      <c r="Y1603" s="57">
        <v>10</v>
      </c>
      <c r="Z1603" s="57">
        <v>46.67</v>
      </c>
      <c r="AA1603" s="57">
        <v>75</v>
      </c>
      <c r="AB1603" s="57">
        <v>35.71</v>
      </c>
      <c r="AC1603" s="57">
        <v>4</v>
      </c>
      <c r="AD1603" s="57">
        <v>13</v>
      </c>
      <c r="AE1603" s="57">
        <v>75</v>
      </c>
      <c r="AF1603" s="57">
        <v>53.85</v>
      </c>
      <c r="AI1603" s="45">
        <f t="shared" si="362"/>
        <v>3.418000000000001</v>
      </c>
      <c r="AJ1603" s="46">
        <f t="shared" si="363"/>
        <v>-3.418000000000001</v>
      </c>
      <c r="AK1603" s="63" t="str">
        <f t="shared" si="364"/>
        <v>N</v>
      </c>
      <c r="AL1603" s="63" t="str">
        <f t="shared" si="365"/>
        <v>N</v>
      </c>
      <c r="AM1603" s="44" t="str">
        <f t="shared" si="366"/>
        <v>Loss</v>
      </c>
      <c r="AN1603" s="44" t="str">
        <f t="shared" si="367"/>
        <v>Loss</v>
      </c>
      <c r="AO1603" s="44" t="str">
        <f t="shared" si="368"/>
        <v>Win</v>
      </c>
      <c r="AP1603" s="44">
        <f t="shared" si="369"/>
        <v>-50</v>
      </c>
      <c r="AQ1603" s="44">
        <f t="shared" si="370"/>
        <v>-50</v>
      </c>
      <c r="AR1603" s="44">
        <f t="shared" si="371"/>
        <v>117.5</v>
      </c>
      <c r="AS1603" s="99" t="str">
        <f t="shared" si="372"/>
        <v>+</v>
      </c>
      <c r="AT1603" s="99" t="str">
        <f t="shared" si="373"/>
        <v>n/a</v>
      </c>
      <c r="AU1603" s="99" t="str">
        <f t="shared" si="374"/>
        <v>+</v>
      </c>
      <c r="AV1603" s="99" t="str">
        <f t="shared" si="375"/>
        <v>+</v>
      </c>
      <c r="AW1603" s="99" t="str">
        <f t="shared" si="376"/>
        <v>+</v>
      </c>
    </row>
    <row r="1604" spans="1:49" ht="15">
      <c r="A1604" s="56">
        <v>43626</v>
      </c>
      <c r="B1604" s="57" t="s">
        <v>377</v>
      </c>
      <c r="C1604" s="57" t="s">
        <v>378</v>
      </c>
      <c r="D1604" s="57" t="s">
        <v>379</v>
      </c>
      <c r="E1604" s="57" t="s">
        <v>380</v>
      </c>
      <c r="F1604" s="57" t="s">
        <v>381</v>
      </c>
      <c r="G1604" s="57">
        <v>2</v>
      </c>
      <c r="H1604" s="57">
        <v>1</v>
      </c>
      <c r="I1604" s="57">
        <v>3.42</v>
      </c>
      <c r="J1604" s="57">
        <v>3.75</v>
      </c>
      <c r="K1604" s="57">
        <v>1.86</v>
      </c>
      <c r="L1604" s="57">
        <v>1.56</v>
      </c>
      <c r="M1604" s="57">
        <v>6</v>
      </c>
      <c r="N1604" s="57">
        <v>58</v>
      </c>
      <c r="O1604" s="57">
        <v>0</v>
      </c>
      <c r="P1604" s="57">
        <v>3</v>
      </c>
      <c r="Q1604" s="57">
        <v>27</v>
      </c>
      <c r="R1604" s="57">
        <v>0</v>
      </c>
      <c r="S1604" s="57">
        <v>0</v>
      </c>
      <c r="T1604" s="57">
        <v>0</v>
      </c>
      <c r="U1604" s="57">
        <v>33.33</v>
      </c>
      <c r="V1604" s="57">
        <v>0</v>
      </c>
      <c r="W1604" s="57">
        <v>66.67</v>
      </c>
      <c r="X1604" s="57">
        <v>63.79</v>
      </c>
      <c r="Y1604" s="57">
        <v>15.52</v>
      </c>
      <c r="Z1604" s="57">
        <v>20.69</v>
      </c>
      <c r="AA1604" s="57">
        <v>33.33</v>
      </c>
      <c r="AB1604" s="57">
        <v>70.37</v>
      </c>
      <c r="AC1604" s="57">
        <v>2</v>
      </c>
      <c r="AD1604" s="57">
        <v>53</v>
      </c>
      <c r="AE1604" s="57">
        <v>50</v>
      </c>
      <c r="AF1604" s="57">
        <v>66.040000000000006</v>
      </c>
      <c r="AI1604" s="45">
        <f t="shared" si="362"/>
        <v>-16.84</v>
      </c>
      <c r="AJ1604" s="46">
        <f t="shared" si="363"/>
        <v>16.84</v>
      </c>
      <c r="AK1604" s="63" t="str">
        <f t="shared" si="364"/>
        <v>N</v>
      </c>
      <c r="AL1604" s="63" t="str">
        <f t="shared" si="365"/>
        <v>N</v>
      </c>
      <c r="AM1604" s="44" t="str">
        <f t="shared" si="366"/>
        <v>Win</v>
      </c>
      <c r="AN1604" s="44" t="str">
        <f t="shared" si="367"/>
        <v>Loss</v>
      </c>
      <c r="AO1604" s="44" t="str">
        <f t="shared" si="368"/>
        <v>Loss</v>
      </c>
      <c r="AP1604" s="44">
        <f t="shared" si="369"/>
        <v>121</v>
      </c>
      <c r="AQ1604" s="44">
        <f t="shared" si="370"/>
        <v>-50</v>
      </c>
      <c r="AR1604" s="44">
        <f t="shared" si="371"/>
        <v>-50</v>
      </c>
      <c r="AS1604" s="99" t="str">
        <f t="shared" si="372"/>
        <v>-</v>
      </c>
      <c r="AT1604" s="99" t="str">
        <f t="shared" si="373"/>
        <v>n/a</v>
      </c>
      <c r="AU1604" s="99" t="str">
        <f t="shared" si="374"/>
        <v>-</v>
      </c>
      <c r="AV1604" s="99" t="str">
        <f t="shared" si="375"/>
        <v>-</v>
      </c>
      <c r="AW1604" s="99" t="str">
        <f t="shared" si="376"/>
        <v>-</v>
      </c>
    </row>
    <row r="1605" spans="1:49" ht="15">
      <c r="A1605" s="56">
        <v>43626</v>
      </c>
      <c r="B1605" s="57" t="s">
        <v>377</v>
      </c>
      <c r="C1605" s="57" t="s">
        <v>382</v>
      </c>
      <c r="D1605" s="57" t="s">
        <v>383</v>
      </c>
      <c r="E1605" s="57" t="s">
        <v>384</v>
      </c>
      <c r="F1605" s="57" t="s">
        <v>385</v>
      </c>
      <c r="G1605" s="57">
        <v>0</v>
      </c>
      <c r="H1605" s="57">
        <v>4</v>
      </c>
      <c r="I1605" s="57">
        <v>3.47</v>
      </c>
      <c r="J1605" s="57">
        <v>3.77</v>
      </c>
      <c r="K1605" s="57">
        <v>1.85</v>
      </c>
      <c r="L1605" s="57">
        <v>1.62</v>
      </c>
      <c r="M1605" s="57">
        <v>27</v>
      </c>
      <c r="N1605" s="57">
        <v>54</v>
      </c>
      <c r="O1605" s="57">
        <v>2</v>
      </c>
      <c r="P1605" s="57">
        <v>14</v>
      </c>
      <c r="Q1605" s="57">
        <v>26</v>
      </c>
      <c r="R1605" s="57">
        <v>50</v>
      </c>
      <c r="S1605" s="57">
        <v>0</v>
      </c>
      <c r="T1605" s="57">
        <v>50</v>
      </c>
      <c r="U1605" s="57">
        <v>25.93</v>
      </c>
      <c r="V1605" s="57">
        <v>29.63</v>
      </c>
      <c r="W1605" s="57">
        <v>44.44</v>
      </c>
      <c r="X1605" s="57">
        <v>37.04</v>
      </c>
      <c r="Y1605" s="57">
        <v>16.670000000000002</v>
      </c>
      <c r="Z1605" s="57">
        <v>46.3</v>
      </c>
      <c r="AA1605" s="57">
        <v>28.57</v>
      </c>
      <c r="AB1605" s="57">
        <v>23.08</v>
      </c>
      <c r="AC1605" s="57">
        <v>13</v>
      </c>
      <c r="AD1605" s="57">
        <v>21</v>
      </c>
      <c r="AE1605" s="57">
        <v>30.77</v>
      </c>
      <c r="AF1605" s="57">
        <v>57.14</v>
      </c>
      <c r="AI1605" s="45">
        <f t="shared" si="362"/>
        <v>-0.55399999999999849</v>
      </c>
      <c r="AJ1605" s="46">
        <f t="shared" si="363"/>
        <v>0.55399999999999849</v>
      </c>
      <c r="AK1605" s="63" t="str">
        <f t="shared" si="364"/>
        <v>N</v>
      </c>
      <c r="AL1605" s="63" t="str">
        <f t="shared" si="365"/>
        <v>N</v>
      </c>
      <c r="AM1605" s="44" t="str">
        <f t="shared" si="366"/>
        <v>Loss</v>
      </c>
      <c r="AN1605" s="44" t="str">
        <f t="shared" si="367"/>
        <v>Loss</v>
      </c>
      <c r="AO1605" s="44" t="str">
        <f t="shared" si="368"/>
        <v>Win</v>
      </c>
      <c r="AP1605" s="44">
        <f t="shared" si="369"/>
        <v>-50</v>
      </c>
      <c r="AQ1605" s="44">
        <f t="shared" si="370"/>
        <v>-50</v>
      </c>
      <c r="AR1605" s="44">
        <f t="shared" si="371"/>
        <v>42.5</v>
      </c>
      <c r="AS1605" s="99" t="str">
        <f t="shared" si="372"/>
        <v>-</v>
      </c>
      <c r="AT1605" s="99" t="str">
        <f t="shared" si="373"/>
        <v>-</v>
      </c>
      <c r="AU1605" s="99" t="str">
        <f t="shared" si="374"/>
        <v>-</v>
      </c>
      <c r="AV1605" s="99" t="str">
        <f t="shared" si="375"/>
        <v>+</v>
      </c>
      <c r="AW1605" s="99" t="str">
        <f t="shared" si="376"/>
        <v>-</v>
      </c>
    </row>
    <row r="1606" spans="1:49" ht="15">
      <c r="A1606" s="56">
        <v>43626</v>
      </c>
      <c r="B1606" s="57" t="s">
        <v>377</v>
      </c>
      <c r="C1606" s="57" t="s">
        <v>386</v>
      </c>
      <c r="D1606" s="57" t="s">
        <v>387</v>
      </c>
      <c r="E1606" s="57" t="s">
        <v>388</v>
      </c>
      <c r="F1606" s="57" t="s">
        <v>389</v>
      </c>
      <c r="G1606" s="57">
        <v>0</v>
      </c>
      <c r="H1606" s="57">
        <v>3</v>
      </c>
      <c r="I1606" s="57">
        <v>2.93</v>
      </c>
      <c r="J1606" s="57">
        <v>3.34</v>
      </c>
      <c r="K1606" s="57">
        <v>2.3199999999999998</v>
      </c>
      <c r="L1606" s="57">
        <v>0.61</v>
      </c>
      <c r="M1606" s="57">
        <v>29</v>
      </c>
      <c r="N1606" s="57">
        <v>13</v>
      </c>
      <c r="O1606" s="57">
        <v>1</v>
      </c>
      <c r="P1606" s="57">
        <v>15</v>
      </c>
      <c r="Q1606" s="57">
        <v>6</v>
      </c>
      <c r="R1606" s="57">
        <v>100</v>
      </c>
      <c r="S1606" s="57">
        <v>0</v>
      </c>
      <c r="T1606" s="57">
        <v>0</v>
      </c>
      <c r="U1606" s="57">
        <v>24.14</v>
      </c>
      <c r="V1606" s="57">
        <v>34.479999999999997</v>
      </c>
      <c r="W1606" s="57">
        <v>41.38</v>
      </c>
      <c r="X1606" s="57">
        <v>53.85</v>
      </c>
      <c r="Y1606" s="57">
        <v>23.08</v>
      </c>
      <c r="Z1606" s="57">
        <v>23.08</v>
      </c>
      <c r="AA1606" s="57">
        <v>33.33</v>
      </c>
      <c r="AB1606" s="57">
        <v>33.33</v>
      </c>
      <c r="AC1606" s="57">
        <v>11</v>
      </c>
      <c r="AD1606" s="57">
        <v>12</v>
      </c>
      <c r="AE1606" s="57">
        <v>36.36</v>
      </c>
      <c r="AF1606" s="57">
        <v>50</v>
      </c>
      <c r="AI1606" s="45">
        <f t="shared" si="362"/>
        <v>21.537999999999997</v>
      </c>
      <c r="AJ1606" s="46">
        <f t="shared" si="363"/>
        <v>-21.537999999999997</v>
      </c>
      <c r="AK1606" s="63" t="str">
        <f t="shared" si="364"/>
        <v>N</v>
      </c>
      <c r="AL1606" s="63" t="str">
        <f t="shared" si="365"/>
        <v>N</v>
      </c>
      <c r="AM1606" s="44" t="str">
        <f t="shared" si="366"/>
        <v>Loss</v>
      </c>
      <c r="AN1606" s="44" t="str">
        <f t="shared" si="367"/>
        <v>Loss</v>
      </c>
      <c r="AO1606" s="44" t="str">
        <f t="shared" si="368"/>
        <v>Win</v>
      </c>
      <c r="AP1606" s="44">
        <f t="shared" si="369"/>
        <v>-50</v>
      </c>
      <c r="AQ1606" s="44">
        <f t="shared" si="370"/>
        <v>-50</v>
      </c>
      <c r="AR1606" s="44">
        <f t="shared" si="371"/>
        <v>65.999999999999986</v>
      </c>
      <c r="AS1606" s="99" t="str">
        <f t="shared" si="372"/>
        <v>-</v>
      </c>
      <c r="AT1606" s="99" t="str">
        <f t="shared" si="373"/>
        <v>+</v>
      </c>
      <c r="AU1606" s="99" t="str">
        <f t="shared" si="374"/>
        <v>-</v>
      </c>
      <c r="AV1606" s="99" t="str">
        <f t="shared" si="375"/>
        <v>-</v>
      </c>
      <c r="AW1606" s="99" t="str">
        <f t="shared" si="376"/>
        <v>+</v>
      </c>
    </row>
    <row r="1607" spans="1:49" ht="15">
      <c r="A1607" s="56">
        <v>43626</v>
      </c>
      <c r="B1607" s="57" t="s">
        <v>390</v>
      </c>
      <c r="C1607" s="57" t="s">
        <v>391</v>
      </c>
      <c r="D1607" s="57" t="s">
        <v>392</v>
      </c>
      <c r="E1607" s="57" t="s">
        <v>393</v>
      </c>
      <c r="F1607" s="57" t="s">
        <v>394</v>
      </c>
      <c r="G1607" s="57">
        <v>1</v>
      </c>
      <c r="H1607" s="57">
        <v>0</v>
      </c>
      <c r="I1607" s="57">
        <v>2.1800000000000002</v>
      </c>
      <c r="J1607" s="57">
        <v>3.08</v>
      </c>
      <c r="K1607" s="57">
        <v>3.19</v>
      </c>
      <c r="L1607" s="57">
        <v>-1.01</v>
      </c>
      <c r="M1607" s="57">
        <v>18</v>
      </c>
      <c r="N1607" s="57">
        <v>45</v>
      </c>
      <c r="O1607" s="57">
        <v>1</v>
      </c>
      <c r="P1607" s="57">
        <v>10</v>
      </c>
      <c r="Q1607" s="57">
        <v>22</v>
      </c>
      <c r="R1607" s="57">
        <v>100</v>
      </c>
      <c r="S1607" s="57">
        <v>0</v>
      </c>
      <c r="T1607" s="57">
        <v>0</v>
      </c>
      <c r="U1607" s="57">
        <v>38.89</v>
      </c>
      <c r="V1607" s="57">
        <v>27.78</v>
      </c>
      <c r="W1607" s="57">
        <v>33.33</v>
      </c>
      <c r="X1607" s="57">
        <v>22.22</v>
      </c>
      <c r="Y1607" s="57">
        <v>28.89</v>
      </c>
      <c r="Z1607" s="57">
        <v>48.89</v>
      </c>
      <c r="AA1607" s="57">
        <v>50</v>
      </c>
      <c r="AB1607" s="57">
        <v>27.27</v>
      </c>
      <c r="AC1607" s="57">
        <v>10</v>
      </c>
      <c r="AD1607" s="57">
        <v>16</v>
      </c>
      <c r="AE1607" s="57">
        <v>50</v>
      </c>
      <c r="AF1607" s="57">
        <v>37.5</v>
      </c>
      <c r="AI1607" s="45">
        <f t="shared" si="362"/>
        <v>36.335000000000001</v>
      </c>
      <c r="AJ1607" s="46">
        <f t="shared" si="363"/>
        <v>-36.335000000000001</v>
      </c>
      <c r="AK1607" s="63" t="str">
        <f t="shared" si="364"/>
        <v>N</v>
      </c>
      <c r="AL1607" s="63" t="str">
        <f t="shared" si="365"/>
        <v>N</v>
      </c>
      <c r="AM1607" s="44" t="str">
        <f t="shared" si="366"/>
        <v>Win</v>
      </c>
      <c r="AN1607" s="44" t="str">
        <f t="shared" si="367"/>
        <v>Loss</v>
      </c>
      <c r="AO1607" s="44" t="str">
        <f t="shared" si="368"/>
        <v>Loss</v>
      </c>
      <c r="AP1607" s="44">
        <f t="shared" si="369"/>
        <v>59.000000000000014</v>
      </c>
      <c r="AQ1607" s="44">
        <f t="shared" si="370"/>
        <v>-50</v>
      </c>
      <c r="AR1607" s="44">
        <f t="shared" si="371"/>
        <v>-50</v>
      </c>
      <c r="AS1607" s="99" t="str">
        <f t="shared" si="372"/>
        <v>+</v>
      </c>
      <c r="AT1607" s="99" t="str">
        <f t="shared" si="373"/>
        <v>+</v>
      </c>
      <c r="AU1607" s="99" t="str">
        <f t="shared" si="374"/>
        <v>+</v>
      </c>
      <c r="AV1607" s="99" t="str">
        <f t="shared" si="375"/>
        <v>+</v>
      </c>
      <c r="AW1607" s="99" t="str">
        <f t="shared" si="376"/>
        <v>+</v>
      </c>
    </row>
    <row r="1608" spans="1:49" ht="15">
      <c r="A1608" s="56">
        <v>43626</v>
      </c>
      <c r="B1608" s="57" t="s">
        <v>395</v>
      </c>
      <c r="C1608" s="57" t="s">
        <v>396</v>
      </c>
      <c r="D1608" s="57" t="s">
        <v>397</v>
      </c>
      <c r="E1608" s="57" t="s">
        <v>398</v>
      </c>
      <c r="F1608" s="57" t="s">
        <v>399</v>
      </c>
      <c r="G1608" s="57">
        <v>5</v>
      </c>
      <c r="H1608" s="57">
        <v>0</v>
      </c>
      <c r="I1608" s="57">
        <v>1.01</v>
      </c>
      <c r="J1608" s="57">
        <v>17.829999999999998</v>
      </c>
      <c r="K1608" s="57">
        <v>38.130000000000003</v>
      </c>
      <c r="L1608" s="57">
        <v>-37.119999999999997</v>
      </c>
      <c r="M1608" s="57">
        <v>12</v>
      </c>
      <c r="N1608" s="57">
        <v>11</v>
      </c>
      <c r="O1608" s="57">
        <v>2</v>
      </c>
      <c r="P1608" s="57">
        <v>6</v>
      </c>
      <c r="Q1608" s="57">
        <v>5</v>
      </c>
      <c r="R1608" s="57">
        <v>100</v>
      </c>
      <c r="S1608" s="57">
        <v>0</v>
      </c>
      <c r="T1608" s="57">
        <v>0</v>
      </c>
      <c r="U1608" s="57">
        <v>66.67</v>
      </c>
      <c r="V1608" s="57">
        <v>8.33</v>
      </c>
      <c r="W1608" s="57">
        <v>25</v>
      </c>
      <c r="X1608" s="57">
        <v>0</v>
      </c>
      <c r="Y1608" s="57">
        <v>0</v>
      </c>
      <c r="Z1608" s="57">
        <v>100</v>
      </c>
      <c r="AA1608" s="57">
        <v>66.67</v>
      </c>
      <c r="AB1608" s="57">
        <v>0</v>
      </c>
      <c r="AC1608" s="57">
        <v>8</v>
      </c>
      <c r="AD1608" s="57">
        <v>0</v>
      </c>
      <c r="AE1608" s="57">
        <v>87.5</v>
      </c>
      <c r="AF1608" s="57">
        <v>0</v>
      </c>
      <c r="AI1608" s="45">
        <f t="shared" si="362"/>
        <v>59.167000000000002</v>
      </c>
      <c r="AJ1608" s="46">
        <f t="shared" si="363"/>
        <v>-59.167000000000002</v>
      </c>
      <c r="AK1608" s="63" t="str">
        <f t="shared" si="364"/>
        <v>Y</v>
      </c>
      <c r="AL1608" s="63" t="str">
        <f t="shared" si="365"/>
        <v>N</v>
      </c>
      <c r="AM1608" s="44" t="str">
        <f t="shared" si="366"/>
        <v>Win</v>
      </c>
      <c r="AN1608" s="44" t="str">
        <f t="shared" si="367"/>
        <v>Loss</v>
      </c>
      <c r="AO1608" s="44" t="str">
        <f t="shared" si="368"/>
        <v>Loss</v>
      </c>
      <c r="AP1608" s="44">
        <f t="shared" si="369"/>
        <v>0.5</v>
      </c>
      <c r="AQ1608" s="44">
        <f t="shared" si="370"/>
        <v>-50</v>
      </c>
      <c r="AR1608" s="44">
        <f t="shared" si="371"/>
        <v>-50</v>
      </c>
      <c r="AS1608" s="99" t="str">
        <f t="shared" si="372"/>
        <v>+</v>
      </c>
      <c r="AT1608" s="99" t="str">
        <f t="shared" si="373"/>
        <v>+</v>
      </c>
      <c r="AU1608" s="99" t="str">
        <f t="shared" si="374"/>
        <v>+</v>
      </c>
      <c r="AV1608" s="99" t="str">
        <f t="shared" si="375"/>
        <v>+</v>
      </c>
      <c r="AW1608" s="99" t="str">
        <f t="shared" si="376"/>
        <v>+</v>
      </c>
    </row>
    <row r="1609" spans="1:49" ht="15">
      <c r="A1609" s="56">
        <v>43626</v>
      </c>
      <c r="B1609" s="57" t="s">
        <v>351</v>
      </c>
      <c r="C1609" s="57" t="s">
        <v>352</v>
      </c>
      <c r="D1609" s="57" t="s">
        <v>400</v>
      </c>
      <c r="E1609" s="57" t="s">
        <v>401</v>
      </c>
      <c r="F1609" s="57" t="s">
        <v>402</v>
      </c>
      <c r="G1609" s="57">
        <v>1</v>
      </c>
      <c r="H1609" s="57">
        <v>2</v>
      </c>
      <c r="I1609" s="57">
        <v>6.39</v>
      </c>
      <c r="J1609" s="57">
        <v>5.1100000000000003</v>
      </c>
      <c r="K1609" s="57">
        <v>1.36</v>
      </c>
      <c r="L1609" s="57">
        <v>5.03</v>
      </c>
      <c r="M1609" s="57">
        <v>19</v>
      </c>
      <c r="N1609" s="57">
        <v>19</v>
      </c>
      <c r="O1609" s="57">
        <v>1</v>
      </c>
      <c r="P1609" s="57">
        <v>6</v>
      </c>
      <c r="Q1609" s="57">
        <v>11</v>
      </c>
      <c r="R1609" s="57">
        <v>0</v>
      </c>
      <c r="S1609" s="57">
        <v>0</v>
      </c>
      <c r="T1609" s="57">
        <v>100</v>
      </c>
      <c r="U1609" s="57">
        <v>21.05</v>
      </c>
      <c r="V1609" s="57">
        <v>5.26</v>
      </c>
      <c r="W1609" s="57">
        <v>73.680000000000007</v>
      </c>
      <c r="X1609" s="57">
        <v>21.05</v>
      </c>
      <c r="Y1609" s="57">
        <v>36.840000000000003</v>
      </c>
      <c r="Z1609" s="57">
        <v>42.11</v>
      </c>
      <c r="AA1609" s="57">
        <v>50</v>
      </c>
      <c r="AB1609" s="57">
        <v>0</v>
      </c>
      <c r="AC1609" s="57">
        <v>1</v>
      </c>
      <c r="AD1609" s="57">
        <v>7</v>
      </c>
      <c r="AE1609" s="57">
        <v>100</v>
      </c>
      <c r="AF1609" s="57">
        <v>57.14</v>
      </c>
      <c r="AI1609" s="45">
        <f t="shared" ref="AI1609:AI1634" si="377">(+R1609*$R$6)+(S1609*$S$6)-(T1609*$T$6)+(U1609*$U$6)+(V1609*$V$6)-(W1609*$W$6)-(X1609*$X$6)-(Y1609*$Y$6)+(Z1609*$Z$6)</f>
        <v>-39.471999999999994</v>
      </c>
      <c r="AJ1609" s="46">
        <f t="shared" ref="AJ1609:AJ1634" si="378">(-R1609*$R$6)+(S1609*$S$6)+(T1609*$T$6)-(U1609*$U$6)-(V1609*$V$6)+(W1609*$W$6)+(X1609*$X$6)+(Y1609*$Y$6)-(Z1609*$Z$6)</f>
        <v>39.471999999999994</v>
      </c>
      <c r="AK1609" s="63" t="str">
        <f t="shared" ref="AK1609:AK1634" si="379">IF($AK$6="Y",IF(AI1609&gt;=$AI$6,"Y",IF(AA1609&gt;=$AA$6,"Y","N")),IF(AI1609&gt;=$AI$6,"Y",IF(AA1609&gt;=$AA$6,"Y",IF(L1609&lt;0,IF(AE1609&gt;=$AE$6,"Y","N"),"N"))))</f>
        <v>N</v>
      </c>
      <c r="AL1609" s="63" t="str">
        <f t="shared" ref="AL1609:AL1634" si="380">IF($AL$6="Y",IF(AJ1609&gt;=$AJ$6,"Y",IF(AB1609&gt;=$AB$6,"Y","N")),IF(AJ1609&gt;=$AJ$6,"Y",IF(AB1609&gt;=$AB$6,"Y",IF(L1609&gt;0,IF(AF1609&gt;=$AF$6,"Y","N"),"N"))))</f>
        <v>N</v>
      </c>
      <c r="AM1609" s="44" t="str">
        <f t="shared" ref="AM1609:AM1634" si="381">IF(G1609&gt;H1609,"Win","Loss")</f>
        <v>Loss</v>
      </c>
      <c r="AN1609" s="44" t="str">
        <f t="shared" ref="AN1609:AN1634" si="382">IF(G1609=H1609,"Win","Loss")</f>
        <v>Loss</v>
      </c>
      <c r="AO1609" s="44" t="str">
        <f t="shared" ref="AO1609:AO1634" si="383">IF(G1609&lt;H1609,"Win","Loss")</f>
        <v>Win</v>
      </c>
      <c r="AP1609" s="44">
        <f t="shared" ref="AP1609:AP1634" si="384">IF(AM1609="Win",(I1609*$B$2)-$B$2,-$B$2)</f>
        <v>-50</v>
      </c>
      <c r="AQ1609" s="44">
        <f t="shared" ref="AQ1609:AQ1634" si="385">IF(AN1609="Win",(J1609*$B$2)-$B$2,-$B$2)</f>
        <v>-50</v>
      </c>
      <c r="AR1609" s="44">
        <f t="shared" ref="AR1609:AR1634" si="386">IF(AO1609="Win",(K1609*$B$2)-$B$2,-$B$2)</f>
        <v>18</v>
      </c>
      <c r="AS1609" s="99" t="str">
        <f t="shared" si="372"/>
        <v>-</v>
      </c>
      <c r="AT1609" s="99" t="str">
        <f t="shared" si="373"/>
        <v>-</v>
      </c>
      <c r="AU1609" s="99" t="str">
        <f t="shared" si="374"/>
        <v>-</v>
      </c>
      <c r="AV1609" s="99" t="str">
        <f t="shared" si="375"/>
        <v>+</v>
      </c>
      <c r="AW1609" s="99" t="str">
        <f t="shared" si="376"/>
        <v>-</v>
      </c>
    </row>
    <row r="1610" spans="1:49" ht="15">
      <c r="A1610" s="56">
        <v>43626</v>
      </c>
      <c r="B1610" s="57" t="s">
        <v>356</v>
      </c>
      <c r="C1610" s="57" t="s">
        <v>357</v>
      </c>
      <c r="D1610" s="57" t="s">
        <v>403</v>
      </c>
      <c r="E1610" s="57" t="s">
        <v>404</v>
      </c>
      <c r="F1610" s="57" t="s">
        <v>405</v>
      </c>
      <c r="G1610" s="57">
        <v>0</v>
      </c>
      <c r="H1610" s="57">
        <v>0</v>
      </c>
      <c r="I1610" s="57">
        <v>1.84</v>
      </c>
      <c r="J1610" s="57">
        <v>3.12</v>
      </c>
      <c r="K1610" s="57">
        <v>3.98</v>
      </c>
      <c r="L1610" s="57">
        <v>-2.14</v>
      </c>
      <c r="M1610" s="57">
        <v>26</v>
      </c>
      <c r="N1610" s="57">
        <v>23</v>
      </c>
      <c r="O1610" s="57">
        <v>0</v>
      </c>
      <c r="P1610" s="57">
        <v>14</v>
      </c>
      <c r="Q1610" s="57">
        <v>13</v>
      </c>
      <c r="R1610" s="57">
        <v>0</v>
      </c>
      <c r="S1610" s="57">
        <v>0</v>
      </c>
      <c r="T1610" s="57">
        <v>0</v>
      </c>
      <c r="U1610" s="57">
        <v>50</v>
      </c>
      <c r="V1610" s="57">
        <v>23.08</v>
      </c>
      <c r="W1610" s="57">
        <v>26.92</v>
      </c>
      <c r="X1610" s="57">
        <v>34.78</v>
      </c>
      <c r="Y1610" s="57">
        <v>43.48</v>
      </c>
      <c r="Z1610" s="57">
        <v>21.74</v>
      </c>
      <c r="AA1610" s="57">
        <v>64.290000000000006</v>
      </c>
      <c r="AB1610" s="57">
        <v>7.69</v>
      </c>
      <c r="AC1610" s="57">
        <v>15</v>
      </c>
      <c r="AD1610" s="57">
        <v>11</v>
      </c>
      <c r="AE1610" s="57">
        <v>66.67</v>
      </c>
      <c r="AF1610" s="57">
        <v>63.64</v>
      </c>
      <c r="AI1610" s="45">
        <f t="shared" si="377"/>
        <v>-3.2000000000000917E-2</v>
      </c>
      <c r="AJ1610" s="46">
        <f t="shared" si="378"/>
        <v>3.2000000000000917E-2</v>
      </c>
      <c r="AK1610" s="63" t="str">
        <f t="shared" si="379"/>
        <v>N</v>
      </c>
      <c r="AL1610" s="63" t="str">
        <f t="shared" si="380"/>
        <v>N</v>
      </c>
      <c r="AM1610" s="44" t="str">
        <f t="shared" si="381"/>
        <v>Loss</v>
      </c>
      <c r="AN1610" s="44" t="str">
        <f t="shared" si="382"/>
        <v>Win</v>
      </c>
      <c r="AO1610" s="44" t="str">
        <f t="shared" si="383"/>
        <v>Loss</v>
      </c>
      <c r="AP1610" s="44">
        <f t="shared" si="384"/>
        <v>-50</v>
      </c>
      <c r="AQ1610" s="44">
        <f t="shared" si="385"/>
        <v>106</v>
      </c>
      <c r="AR1610" s="44">
        <f t="shared" si="386"/>
        <v>-50</v>
      </c>
      <c r="AS1610" s="99" t="str">
        <f t="shared" ref="AS1610:AS1673" si="387">IF(I1610&lt;K1610,"+","-")</f>
        <v>+</v>
      </c>
      <c r="AT1610" s="99" t="str">
        <f t="shared" ref="AT1610:AT1673" si="388">IF(O1610=0,"n/a",IF(R1610&gt;T1610,"+","-"))</f>
        <v>n/a</v>
      </c>
      <c r="AU1610" s="99" t="str">
        <f t="shared" ref="AU1610:AU1673" si="389">IF(U1610&gt;X1610,"+","-")</f>
        <v>+</v>
      </c>
      <c r="AV1610" s="99" t="str">
        <f t="shared" ref="AV1610:AV1673" si="390">IF(AA1610&gt;AB1610,"+","-")</f>
        <v>+</v>
      </c>
      <c r="AW1610" s="99" t="str">
        <f t="shared" ref="AW1610:AW1673" si="391">IF(AI1610&gt;0,"+","-")</f>
        <v>-</v>
      </c>
    </row>
    <row r="1611" spans="1:49" ht="15">
      <c r="A1611" s="56">
        <v>43626</v>
      </c>
      <c r="B1611" s="57" t="s">
        <v>272</v>
      </c>
      <c r="C1611" s="57" t="s">
        <v>406</v>
      </c>
      <c r="D1611" s="57" t="s">
        <v>407</v>
      </c>
      <c r="E1611" s="57" t="s">
        <v>408</v>
      </c>
      <c r="F1611" s="57" t="s">
        <v>409</v>
      </c>
      <c r="G1611" s="57">
        <v>3</v>
      </c>
      <c r="H1611" s="57">
        <v>1</v>
      </c>
      <c r="I1611" s="57">
        <v>2.0299999999999998</v>
      </c>
      <c r="J1611" s="57">
        <v>4.3499999999999996</v>
      </c>
      <c r="K1611" s="57">
        <v>2.66</v>
      </c>
      <c r="L1611" s="57">
        <v>-0.63</v>
      </c>
      <c r="M1611" s="57">
        <v>8</v>
      </c>
      <c r="N1611" s="57">
        <v>30</v>
      </c>
      <c r="O1611" s="57">
        <v>0</v>
      </c>
      <c r="P1611" s="57">
        <v>4</v>
      </c>
      <c r="Q1611" s="57">
        <v>14</v>
      </c>
      <c r="R1611" s="57">
        <v>0</v>
      </c>
      <c r="S1611" s="57">
        <v>0</v>
      </c>
      <c r="T1611" s="57">
        <v>0</v>
      </c>
      <c r="U1611" s="57">
        <v>75</v>
      </c>
      <c r="V1611" s="57">
        <v>0</v>
      </c>
      <c r="W1611" s="57">
        <v>25</v>
      </c>
      <c r="X1611" s="57">
        <v>63.33</v>
      </c>
      <c r="Y1611" s="57">
        <v>23.33</v>
      </c>
      <c r="Z1611" s="57">
        <v>13.33</v>
      </c>
      <c r="AA1611" s="57">
        <v>100</v>
      </c>
      <c r="AB1611" s="57">
        <v>57.14</v>
      </c>
      <c r="AC1611" s="57">
        <v>5</v>
      </c>
      <c r="AD1611" s="57">
        <v>26</v>
      </c>
      <c r="AE1611" s="57">
        <v>100</v>
      </c>
      <c r="AF1611" s="57">
        <v>65.38</v>
      </c>
      <c r="AI1611" s="45">
        <f t="shared" si="377"/>
        <v>-2.3330000000000002</v>
      </c>
      <c r="AJ1611" s="46">
        <f t="shared" si="378"/>
        <v>2.3330000000000002</v>
      </c>
      <c r="AK1611" s="63" t="str">
        <f t="shared" si="379"/>
        <v>Y</v>
      </c>
      <c r="AL1611" s="63" t="str">
        <f t="shared" si="380"/>
        <v>N</v>
      </c>
      <c r="AM1611" s="44" t="str">
        <f t="shared" si="381"/>
        <v>Win</v>
      </c>
      <c r="AN1611" s="44" t="str">
        <f t="shared" si="382"/>
        <v>Loss</v>
      </c>
      <c r="AO1611" s="44" t="str">
        <f t="shared" si="383"/>
        <v>Loss</v>
      </c>
      <c r="AP1611" s="44">
        <f t="shared" si="384"/>
        <v>51.499999999999986</v>
      </c>
      <c r="AQ1611" s="44">
        <f t="shared" si="385"/>
        <v>-50</v>
      </c>
      <c r="AR1611" s="44">
        <f t="shared" si="386"/>
        <v>-50</v>
      </c>
      <c r="AS1611" s="99" t="str">
        <f t="shared" si="387"/>
        <v>+</v>
      </c>
      <c r="AT1611" s="99" t="str">
        <f t="shared" si="388"/>
        <v>n/a</v>
      </c>
      <c r="AU1611" s="99" t="str">
        <f t="shared" si="389"/>
        <v>+</v>
      </c>
      <c r="AV1611" s="99" t="str">
        <f t="shared" si="390"/>
        <v>+</v>
      </c>
      <c r="AW1611" s="99" t="str">
        <f t="shared" si="391"/>
        <v>-</v>
      </c>
    </row>
    <row r="1612" spans="1:49" ht="15">
      <c r="A1612" s="56">
        <v>43626</v>
      </c>
      <c r="B1612" s="57" t="s">
        <v>267</v>
      </c>
      <c r="C1612" s="57" t="s">
        <v>268</v>
      </c>
      <c r="D1612" s="57" t="s">
        <v>410</v>
      </c>
      <c r="E1612" s="57" t="s">
        <v>411</v>
      </c>
      <c r="F1612" s="57" t="s">
        <v>412</v>
      </c>
      <c r="G1612" s="57">
        <v>0</v>
      </c>
      <c r="H1612" s="57">
        <v>5</v>
      </c>
      <c r="I1612" s="57">
        <v>7.6</v>
      </c>
      <c r="J1612" s="57">
        <v>4.9400000000000004</v>
      </c>
      <c r="K1612" s="57">
        <v>1.32</v>
      </c>
      <c r="L1612" s="57">
        <v>6.28</v>
      </c>
      <c r="M1612" s="57">
        <v>2</v>
      </c>
      <c r="N1612" s="57">
        <v>8</v>
      </c>
      <c r="O1612" s="57">
        <v>0</v>
      </c>
      <c r="P1612" s="57">
        <v>1</v>
      </c>
      <c r="Q1612" s="57">
        <v>3</v>
      </c>
      <c r="R1612" s="57">
        <v>0</v>
      </c>
      <c r="S1612" s="57">
        <v>0</v>
      </c>
      <c r="T1612" s="57">
        <v>0</v>
      </c>
      <c r="U1612" s="57">
        <v>0</v>
      </c>
      <c r="V1612" s="57">
        <v>100</v>
      </c>
      <c r="W1612" s="57">
        <v>0</v>
      </c>
      <c r="X1612" s="57">
        <v>50</v>
      </c>
      <c r="Y1612" s="57">
        <v>12.5</v>
      </c>
      <c r="Z1612" s="57">
        <v>37.5</v>
      </c>
      <c r="AA1612" s="57">
        <v>0</v>
      </c>
      <c r="AB1612" s="57">
        <v>66.67</v>
      </c>
      <c r="AC1612" s="57">
        <v>1</v>
      </c>
      <c r="AD1612" s="57">
        <v>7</v>
      </c>
      <c r="AE1612" s="57">
        <v>0</v>
      </c>
      <c r="AF1612" s="57">
        <v>57.14</v>
      </c>
      <c r="AI1612" s="45">
        <f t="shared" si="377"/>
        <v>6.25</v>
      </c>
      <c r="AJ1612" s="46">
        <f t="shared" si="378"/>
        <v>-6.25</v>
      </c>
      <c r="AK1612" s="63" t="str">
        <f t="shared" si="379"/>
        <v>N</v>
      </c>
      <c r="AL1612" s="63" t="str">
        <f t="shared" si="380"/>
        <v>N</v>
      </c>
      <c r="AM1612" s="44" t="str">
        <f t="shared" si="381"/>
        <v>Loss</v>
      </c>
      <c r="AN1612" s="44" t="str">
        <f t="shared" si="382"/>
        <v>Loss</v>
      </c>
      <c r="AO1612" s="44" t="str">
        <f t="shared" si="383"/>
        <v>Win</v>
      </c>
      <c r="AP1612" s="44">
        <f t="shared" si="384"/>
        <v>-50</v>
      </c>
      <c r="AQ1612" s="44">
        <f t="shared" si="385"/>
        <v>-50</v>
      </c>
      <c r="AR1612" s="44">
        <f t="shared" si="386"/>
        <v>16</v>
      </c>
      <c r="AS1612" s="99" t="str">
        <f t="shared" si="387"/>
        <v>-</v>
      </c>
      <c r="AT1612" s="99" t="str">
        <f t="shared" si="388"/>
        <v>n/a</v>
      </c>
      <c r="AU1612" s="99" t="str">
        <f t="shared" si="389"/>
        <v>-</v>
      </c>
      <c r="AV1612" s="99" t="str">
        <f t="shared" si="390"/>
        <v>-</v>
      </c>
      <c r="AW1612" s="99" t="str">
        <f t="shared" si="391"/>
        <v>+</v>
      </c>
    </row>
    <row r="1613" spans="1:49" ht="15">
      <c r="A1613" s="56">
        <v>43626</v>
      </c>
      <c r="B1613" s="57" t="s">
        <v>267</v>
      </c>
      <c r="C1613" s="57" t="s">
        <v>413</v>
      </c>
      <c r="D1613" s="57" t="s">
        <v>414</v>
      </c>
      <c r="E1613" s="57" t="s">
        <v>415</v>
      </c>
      <c r="F1613" s="57" t="s">
        <v>416</v>
      </c>
      <c r="G1613" s="57">
        <v>0</v>
      </c>
      <c r="H1613" s="57">
        <v>0</v>
      </c>
      <c r="I1613" s="57">
        <v>23.41</v>
      </c>
      <c r="J1613" s="57">
        <v>9.0500000000000007</v>
      </c>
      <c r="K1613" s="57">
        <v>1.1000000000000001</v>
      </c>
      <c r="L1613" s="57">
        <v>22.31</v>
      </c>
      <c r="M1613" s="57">
        <v>0</v>
      </c>
      <c r="N1613" s="57">
        <v>6</v>
      </c>
      <c r="O1613" s="57">
        <v>0</v>
      </c>
      <c r="P1613" s="57">
        <v>0</v>
      </c>
      <c r="Q1613" s="57">
        <v>4</v>
      </c>
      <c r="R1613" s="57">
        <v>0</v>
      </c>
      <c r="S1613" s="57">
        <v>0</v>
      </c>
      <c r="T1613" s="57">
        <v>0</v>
      </c>
      <c r="U1613" s="57">
        <v>0</v>
      </c>
      <c r="V1613" s="57">
        <v>0</v>
      </c>
      <c r="W1613" s="57">
        <v>0</v>
      </c>
      <c r="X1613" s="57">
        <v>16.670000000000002</v>
      </c>
      <c r="Y1613" s="57">
        <v>16.670000000000002</v>
      </c>
      <c r="Z1613" s="57">
        <v>66.67</v>
      </c>
      <c r="AA1613" s="57">
        <v>0</v>
      </c>
      <c r="AB1613" s="57">
        <v>25</v>
      </c>
      <c r="AC1613" s="57">
        <v>0</v>
      </c>
      <c r="AD1613" s="57">
        <v>0</v>
      </c>
      <c r="AE1613" s="57">
        <v>0</v>
      </c>
      <c r="AF1613" s="57">
        <v>0</v>
      </c>
      <c r="AI1613" s="45">
        <f t="shared" si="377"/>
        <v>8.3330000000000002</v>
      </c>
      <c r="AJ1613" s="46">
        <f t="shared" si="378"/>
        <v>-8.3330000000000002</v>
      </c>
      <c r="AK1613" s="63" t="str">
        <f t="shared" si="379"/>
        <v>N</v>
      </c>
      <c r="AL1613" s="63" t="str">
        <f t="shared" si="380"/>
        <v>N</v>
      </c>
      <c r="AM1613" s="44" t="str">
        <f t="shared" si="381"/>
        <v>Loss</v>
      </c>
      <c r="AN1613" s="44" t="str">
        <f t="shared" si="382"/>
        <v>Win</v>
      </c>
      <c r="AO1613" s="44" t="str">
        <f t="shared" si="383"/>
        <v>Loss</v>
      </c>
      <c r="AP1613" s="44">
        <f t="shared" si="384"/>
        <v>-50</v>
      </c>
      <c r="AQ1613" s="44">
        <f t="shared" si="385"/>
        <v>402.50000000000006</v>
      </c>
      <c r="AR1613" s="44">
        <f t="shared" si="386"/>
        <v>-50</v>
      </c>
      <c r="AS1613" s="99" t="str">
        <f t="shared" si="387"/>
        <v>-</v>
      </c>
      <c r="AT1613" s="99" t="str">
        <f t="shared" si="388"/>
        <v>n/a</v>
      </c>
      <c r="AU1613" s="99" t="str">
        <f t="shared" si="389"/>
        <v>-</v>
      </c>
      <c r="AV1613" s="99" t="str">
        <f t="shared" si="390"/>
        <v>-</v>
      </c>
      <c r="AW1613" s="99" t="str">
        <f t="shared" si="391"/>
        <v>+</v>
      </c>
    </row>
    <row r="1614" spans="1:49" ht="15">
      <c r="A1614" s="56">
        <v>43626</v>
      </c>
      <c r="B1614" s="57" t="s">
        <v>351</v>
      </c>
      <c r="C1614" s="57" t="s">
        <v>352</v>
      </c>
      <c r="D1614" s="57" t="s">
        <v>417</v>
      </c>
      <c r="E1614" s="57" t="s">
        <v>418</v>
      </c>
      <c r="F1614" s="57" t="s">
        <v>419</v>
      </c>
      <c r="G1614" s="57">
        <v>2</v>
      </c>
      <c r="H1614" s="57">
        <v>1</v>
      </c>
      <c r="I1614" s="57">
        <v>1.96</v>
      </c>
      <c r="J1614" s="57">
        <v>3.7</v>
      </c>
      <c r="K1614" s="57">
        <v>3.21</v>
      </c>
      <c r="L1614" s="57">
        <v>-1.25</v>
      </c>
      <c r="M1614" s="57">
        <v>22</v>
      </c>
      <c r="N1614" s="57">
        <v>37</v>
      </c>
      <c r="O1614" s="57">
        <v>0</v>
      </c>
      <c r="P1614" s="57">
        <v>8</v>
      </c>
      <c r="Q1614" s="57">
        <v>15</v>
      </c>
      <c r="R1614" s="57">
        <v>0</v>
      </c>
      <c r="S1614" s="57">
        <v>0</v>
      </c>
      <c r="T1614" s="57">
        <v>0</v>
      </c>
      <c r="U1614" s="57">
        <v>50</v>
      </c>
      <c r="V1614" s="57">
        <v>18.18</v>
      </c>
      <c r="W1614" s="57">
        <v>31.82</v>
      </c>
      <c r="X1614" s="57">
        <v>27.03</v>
      </c>
      <c r="Y1614" s="57">
        <v>13.51</v>
      </c>
      <c r="Z1614" s="57">
        <v>59.46</v>
      </c>
      <c r="AA1614" s="57">
        <v>75</v>
      </c>
      <c r="AB1614" s="57">
        <v>26.67</v>
      </c>
      <c r="AC1614" s="57">
        <v>14</v>
      </c>
      <c r="AD1614" s="57">
        <v>10</v>
      </c>
      <c r="AE1614" s="57">
        <v>64.290000000000006</v>
      </c>
      <c r="AF1614" s="57">
        <v>50</v>
      </c>
      <c r="AI1614" s="45">
        <f t="shared" si="377"/>
        <v>10.588999999999999</v>
      </c>
      <c r="AJ1614" s="46">
        <f t="shared" si="378"/>
        <v>-10.588999999999999</v>
      </c>
      <c r="AK1614" s="63" t="str">
        <f t="shared" si="379"/>
        <v>N</v>
      </c>
      <c r="AL1614" s="63" t="str">
        <f t="shared" si="380"/>
        <v>N</v>
      </c>
      <c r="AM1614" s="44" t="str">
        <f t="shared" si="381"/>
        <v>Win</v>
      </c>
      <c r="AN1614" s="44" t="str">
        <f t="shared" si="382"/>
        <v>Loss</v>
      </c>
      <c r="AO1614" s="44" t="str">
        <f t="shared" si="383"/>
        <v>Loss</v>
      </c>
      <c r="AP1614" s="44">
        <f t="shared" si="384"/>
        <v>48</v>
      </c>
      <c r="AQ1614" s="44">
        <f t="shared" si="385"/>
        <v>-50</v>
      </c>
      <c r="AR1614" s="44">
        <f t="shared" si="386"/>
        <v>-50</v>
      </c>
      <c r="AS1614" s="99" t="str">
        <f t="shared" si="387"/>
        <v>+</v>
      </c>
      <c r="AT1614" s="99" t="str">
        <f t="shared" si="388"/>
        <v>n/a</v>
      </c>
      <c r="AU1614" s="99" t="str">
        <f t="shared" si="389"/>
        <v>+</v>
      </c>
      <c r="AV1614" s="99" t="str">
        <f t="shared" si="390"/>
        <v>+</v>
      </c>
      <c r="AW1614" s="99" t="str">
        <f t="shared" si="391"/>
        <v>+</v>
      </c>
    </row>
    <row r="1615" spans="1:49" ht="15">
      <c r="A1615" s="56">
        <v>43626</v>
      </c>
      <c r="B1615" s="57" t="s">
        <v>420</v>
      </c>
      <c r="C1615" s="57" t="s">
        <v>421</v>
      </c>
      <c r="D1615" s="57" t="s">
        <v>422</v>
      </c>
      <c r="E1615" s="57" t="s">
        <v>423</v>
      </c>
      <c r="F1615" s="57" t="s">
        <v>424</v>
      </c>
      <c r="G1615" s="57">
        <v>0</v>
      </c>
      <c r="H1615" s="57">
        <v>5</v>
      </c>
      <c r="I1615" s="57">
        <v>1.52</v>
      </c>
      <c r="J1615" s="57">
        <v>4.18</v>
      </c>
      <c r="K1615" s="57">
        <v>4.6100000000000003</v>
      </c>
      <c r="L1615" s="57">
        <v>-3.09</v>
      </c>
      <c r="M1615" s="57">
        <v>59</v>
      </c>
      <c r="N1615" s="57">
        <v>10</v>
      </c>
      <c r="O1615" s="57">
        <v>0</v>
      </c>
      <c r="P1615" s="57">
        <v>29</v>
      </c>
      <c r="Q1615" s="57">
        <v>5</v>
      </c>
      <c r="R1615" s="57">
        <v>0</v>
      </c>
      <c r="S1615" s="57">
        <v>0</v>
      </c>
      <c r="T1615" s="57">
        <v>0</v>
      </c>
      <c r="U1615" s="57">
        <v>40.68</v>
      </c>
      <c r="V1615" s="57">
        <v>23.73</v>
      </c>
      <c r="W1615" s="57">
        <v>35.590000000000003</v>
      </c>
      <c r="X1615" s="57">
        <v>10</v>
      </c>
      <c r="Y1615" s="57">
        <v>30</v>
      </c>
      <c r="Z1615" s="57">
        <v>60</v>
      </c>
      <c r="AA1615" s="57">
        <v>51.72</v>
      </c>
      <c r="AB1615" s="57">
        <v>20</v>
      </c>
      <c r="AC1615" s="57">
        <v>32</v>
      </c>
      <c r="AD1615" s="57">
        <v>2</v>
      </c>
      <c r="AE1615" s="57">
        <v>50</v>
      </c>
      <c r="AF1615" s="57">
        <v>0</v>
      </c>
      <c r="AI1615" s="45">
        <f t="shared" si="377"/>
        <v>10.390999999999998</v>
      </c>
      <c r="AJ1615" s="46">
        <f t="shared" si="378"/>
        <v>-10.390999999999998</v>
      </c>
      <c r="AK1615" s="63" t="str">
        <f t="shared" si="379"/>
        <v>N</v>
      </c>
      <c r="AL1615" s="63" t="str">
        <f t="shared" si="380"/>
        <v>N</v>
      </c>
      <c r="AM1615" s="44" t="str">
        <f t="shared" si="381"/>
        <v>Loss</v>
      </c>
      <c r="AN1615" s="44" t="str">
        <f t="shared" si="382"/>
        <v>Loss</v>
      </c>
      <c r="AO1615" s="44" t="str">
        <f t="shared" si="383"/>
        <v>Win</v>
      </c>
      <c r="AP1615" s="44">
        <f t="shared" si="384"/>
        <v>-50</v>
      </c>
      <c r="AQ1615" s="44">
        <f t="shared" si="385"/>
        <v>-50</v>
      </c>
      <c r="AR1615" s="44">
        <f t="shared" si="386"/>
        <v>180.50000000000003</v>
      </c>
      <c r="AS1615" s="99" t="str">
        <f t="shared" si="387"/>
        <v>+</v>
      </c>
      <c r="AT1615" s="99" t="str">
        <f t="shared" si="388"/>
        <v>n/a</v>
      </c>
      <c r="AU1615" s="99" t="str">
        <f t="shared" si="389"/>
        <v>+</v>
      </c>
      <c r="AV1615" s="99" t="str">
        <f t="shared" si="390"/>
        <v>+</v>
      </c>
      <c r="AW1615" s="99" t="str">
        <f t="shared" si="391"/>
        <v>+</v>
      </c>
    </row>
    <row r="1616" spans="1:49" ht="15">
      <c r="A1616" s="56">
        <v>43626</v>
      </c>
      <c r="B1616" s="57" t="s">
        <v>420</v>
      </c>
      <c r="C1616" s="57" t="s">
        <v>425</v>
      </c>
      <c r="D1616" s="57" t="s">
        <v>426</v>
      </c>
      <c r="E1616" s="57" t="s">
        <v>427</v>
      </c>
      <c r="F1616" s="57" t="s">
        <v>428</v>
      </c>
      <c r="G1616" s="57">
        <v>4</v>
      </c>
      <c r="H1616" s="57">
        <v>1</v>
      </c>
      <c r="I1616" s="57">
        <v>1.1499999999999999</v>
      </c>
      <c r="J1616" s="57">
        <v>6.91</v>
      </c>
      <c r="K1616" s="57">
        <v>11.38</v>
      </c>
      <c r="L1616" s="57">
        <v>-10.23</v>
      </c>
      <c r="M1616" s="57">
        <v>57</v>
      </c>
      <c r="N1616" s="57">
        <v>27</v>
      </c>
      <c r="O1616" s="57">
        <v>1</v>
      </c>
      <c r="P1616" s="57">
        <v>28</v>
      </c>
      <c r="Q1616" s="57">
        <v>13</v>
      </c>
      <c r="R1616" s="57">
        <v>0</v>
      </c>
      <c r="S1616" s="57">
        <v>0</v>
      </c>
      <c r="T1616" s="57">
        <v>100</v>
      </c>
      <c r="U1616" s="57">
        <v>59.65</v>
      </c>
      <c r="V1616" s="57">
        <v>10.53</v>
      </c>
      <c r="W1616" s="57">
        <v>29.82</v>
      </c>
      <c r="X1616" s="57">
        <v>22.22</v>
      </c>
      <c r="Y1616" s="57">
        <v>14.81</v>
      </c>
      <c r="Z1616" s="57">
        <v>62.96</v>
      </c>
      <c r="AA1616" s="57">
        <v>64.290000000000006</v>
      </c>
      <c r="AB1616" s="57">
        <v>15.38</v>
      </c>
      <c r="AC1616" s="57">
        <v>43</v>
      </c>
      <c r="AD1616" s="57">
        <v>8</v>
      </c>
      <c r="AE1616" s="57">
        <v>67.44</v>
      </c>
      <c r="AF1616" s="57">
        <v>25</v>
      </c>
      <c r="AI1616" s="45">
        <f t="shared" si="377"/>
        <v>-16.314</v>
      </c>
      <c r="AJ1616" s="46">
        <f t="shared" si="378"/>
        <v>16.314</v>
      </c>
      <c r="AK1616" s="63" t="str">
        <f t="shared" si="379"/>
        <v>N</v>
      </c>
      <c r="AL1616" s="63" t="str">
        <f t="shared" si="380"/>
        <v>N</v>
      </c>
      <c r="AM1616" s="44" t="str">
        <f t="shared" si="381"/>
        <v>Win</v>
      </c>
      <c r="AN1616" s="44" t="str">
        <f t="shared" si="382"/>
        <v>Loss</v>
      </c>
      <c r="AO1616" s="44" t="str">
        <f t="shared" si="383"/>
        <v>Loss</v>
      </c>
      <c r="AP1616" s="44">
        <f t="shared" si="384"/>
        <v>7.4999999999999929</v>
      </c>
      <c r="AQ1616" s="44">
        <f t="shared" si="385"/>
        <v>-50</v>
      </c>
      <c r="AR1616" s="44">
        <f t="shared" si="386"/>
        <v>-50</v>
      </c>
      <c r="AS1616" s="99" t="str">
        <f t="shared" si="387"/>
        <v>+</v>
      </c>
      <c r="AT1616" s="99" t="str">
        <f t="shared" si="388"/>
        <v>-</v>
      </c>
      <c r="AU1616" s="99" t="str">
        <f t="shared" si="389"/>
        <v>+</v>
      </c>
      <c r="AV1616" s="99" t="str">
        <f t="shared" si="390"/>
        <v>+</v>
      </c>
      <c r="AW1616" s="99" t="str">
        <f t="shared" si="391"/>
        <v>-</v>
      </c>
    </row>
    <row r="1617" spans="1:49" ht="15">
      <c r="A1617" s="56">
        <v>43626</v>
      </c>
      <c r="B1617" s="57" t="s">
        <v>420</v>
      </c>
      <c r="C1617" s="57" t="s">
        <v>429</v>
      </c>
      <c r="D1617" s="57" t="s">
        <v>430</v>
      </c>
      <c r="E1617" s="57" t="s">
        <v>431</v>
      </c>
      <c r="F1617" s="57" t="s">
        <v>432</v>
      </c>
      <c r="G1617" s="57">
        <v>0</v>
      </c>
      <c r="H1617" s="57">
        <v>2</v>
      </c>
      <c r="I1617" s="57">
        <v>4.09</v>
      </c>
      <c r="J1617" s="57">
        <v>3.77</v>
      </c>
      <c r="K1617" s="57">
        <v>1.7</v>
      </c>
      <c r="L1617" s="57">
        <v>2.39</v>
      </c>
      <c r="M1617" s="57">
        <v>30</v>
      </c>
      <c r="N1617" s="57">
        <v>30</v>
      </c>
      <c r="O1617" s="57">
        <v>1</v>
      </c>
      <c r="P1617" s="57">
        <v>16</v>
      </c>
      <c r="Q1617" s="57">
        <v>14</v>
      </c>
      <c r="R1617" s="57">
        <v>0</v>
      </c>
      <c r="S1617" s="57">
        <v>0</v>
      </c>
      <c r="T1617" s="57">
        <v>100</v>
      </c>
      <c r="U1617" s="57">
        <v>43.33</v>
      </c>
      <c r="V1617" s="57">
        <v>16.670000000000002</v>
      </c>
      <c r="W1617" s="57">
        <v>40</v>
      </c>
      <c r="X1617" s="57">
        <v>40</v>
      </c>
      <c r="Y1617" s="57">
        <v>23.33</v>
      </c>
      <c r="Z1617" s="57">
        <v>36.67</v>
      </c>
      <c r="AA1617" s="57">
        <v>31.25</v>
      </c>
      <c r="AB1617" s="57">
        <v>28.57</v>
      </c>
      <c r="AC1617" s="57">
        <v>18</v>
      </c>
      <c r="AD1617" s="57">
        <v>20</v>
      </c>
      <c r="AE1617" s="57">
        <v>50</v>
      </c>
      <c r="AF1617" s="57">
        <v>40</v>
      </c>
      <c r="AI1617" s="45">
        <f t="shared" si="377"/>
        <v>-30.666</v>
      </c>
      <c r="AJ1617" s="46">
        <f t="shared" si="378"/>
        <v>30.666</v>
      </c>
      <c r="AK1617" s="63" t="str">
        <f t="shared" si="379"/>
        <v>N</v>
      </c>
      <c r="AL1617" s="63" t="str">
        <f t="shared" si="380"/>
        <v>N</v>
      </c>
      <c r="AM1617" s="44" t="str">
        <f t="shared" si="381"/>
        <v>Loss</v>
      </c>
      <c r="AN1617" s="44" t="str">
        <f t="shared" si="382"/>
        <v>Loss</v>
      </c>
      <c r="AO1617" s="44" t="str">
        <f t="shared" si="383"/>
        <v>Win</v>
      </c>
      <c r="AP1617" s="44">
        <f t="shared" si="384"/>
        <v>-50</v>
      </c>
      <c r="AQ1617" s="44">
        <f t="shared" si="385"/>
        <v>-50</v>
      </c>
      <c r="AR1617" s="44">
        <f t="shared" si="386"/>
        <v>35</v>
      </c>
      <c r="AS1617" s="99" t="str">
        <f t="shared" si="387"/>
        <v>-</v>
      </c>
      <c r="AT1617" s="99" t="str">
        <f t="shared" si="388"/>
        <v>-</v>
      </c>
      <c r="AU1617" s="99" t="str">
        <f t="shared" si="389"/>
        <v>+</v>
      </c>
      <c r="AV1617" s="99" t="str">
        <f t="shared" si="390"/>
        <v>+</v>
      </c>
      <c r="AW1617" s="99" t="str">
        <f t="shared" si="391"/>
        <v>-</v>
      </c>
    </row>
    <row r="1618" spans="1:49" ht="15">
      <c r="A1618" s="56">
        <v>43626</v>
      </c>
      <c r="B1618" s="57" t="s">
        <v>356</v>
      </c>
      <c r="C1618" s="57" t="s">
        <v>357</v>
      </c>
      <c r="D1618" s="57" t="s">
        <v>433</v>
      </c>
      <c r="E1618" s="57" t="s">
        <v>434</v>
      </c>
      <c r="F1618" s="57" t="s">
        <v>435</v>
      </c>
      <c r="G1618" s="57">
        <v>3</v>
      </c>
      <c r="H1618" s="57">
        <v>1</v>
      </c>
      <c r="I1618" s="57">
        <v>1.46</v>
      </c>
      <c r="J1618" s="57">
        <v>3.53</v>
      </c>
      <c r="K1618" s="57">
        <v>7.05</v>
      </c>
      <c r="L1618" s="57">
        <v>-5.59</v>
      </c>
      <c r="M1618" s="57">
        <v>25</v>
      </c>
      <c r="N1618" s="57">
        <v>22</v>
      </c>
      <c r="O1618" s="57">
        <v>0</v>
      </c>
      <c r="P1618" s="57">
        <v>12</v>
      </c>
      <c r="Q1618" s="57">
        <v>13</v>
      </c>
      <c r="R1618" s="57">
        <v>0</v>
      </c>
      <c r="S1618" s="57">
        <v>0</v>
      </c>
      <c r="T1618" s="57">
        <v>0</v>
      </c>
      <c r="U1618" s="57">
        <v>40</v>
      </c>
      <c r="V1618" s="57">
        <v>36</v>
      </c>
      <c r="W1618" s="57">
        <v>24</v>
      </c>
      <c r="X1618" s="57">
        <v>40.909999999999997</v>
      </c>
      <c r="Y1618" s="57">
        <v>13.64</v>
      </c>
      <c r="Z1618" s="57">
        <v>45.45</v>
      </c>
      <c r="AA1618" s="57">
        <v>75</v>
      </c>
      <c r="AB1618" s="57">
        <v>15.38</v>
      </c>
      <c r="AC1618" s="57">
        <v>13</v>
      </c>
      <c r="AD1618" s="57">
        <v>9</v>
      </c>
      <c r="AE1618" s="57">
        <v>69.23</v>
      </c>
      <c r="AF1618" s="57">
        <v>77.78</v>
      </c>
      <c r="AI1618" s="45">
        <f t="shared" si="377"/>
        <v>6.3440000000000003</v>
      </c>
      <c r="AJ1618" s="46">
        <f t="shared" si="378"/>
        <v>-6.3440000000000003</v>
      </c>
      <c r="AK1618" s="63" t="str">
        <f t="shared" si="379"/>
        <v>N</v>
      </c>
      <c r="AL1618" s="63" t="str">
        <f t="shared" si="380"/>
        <v>N</v>
      </c>
      <c r="AM1618" s="44" t="str">
        <f t="shared" si="381"/>
        <v>Win</v>
      </c>
      <c r="AN1618" s="44" t="str">
        <f t="shared" si="382"/>
        <v>Loss</v>
      </c>
      <c r="AO1618" s="44" t="str">
        <f t="shared" si="383"/>
        <v>Loss</v>
      </c>
      <c r="AP1618" s="44">
        <f t="shared" si="384"/>
        <v>23</v>
      </c>
      <c r="AQ1618" s="44">
        <f t="shared" si="385"/>
        <v>-50</v>
      </c>
      <c r="AR1618" s="44">
        <f t="shared" si="386"/>
        <v>-50</v>
      </c>
      <c r="AS1618" s="99" t="str">
        <f t="shared" si="387"/>
        <v>+</v>
      </c>
      <c r="AT1618" s="99" t="str">
        <f t="shared" si="388"/>
        <v>n/a</v>
      </c>
      <c r="AU1618" s="99" t="str">
        <f t="shared" si="389"/>
        <v>-</v>
      </c>
      <c r="AV1618" s="99" t="str">
        <f t="shared" si="390"/>
        <v>+</v>
      </c>
      <c r="AW1618" s="99" t="str">
        <f t="shared" si="391"/>
        <v>+</v>
      </c>
    </row>
    <row r="1619" spans="1:49" ht="15">
      <c r="A1619" s="56">
        <v>43626</v>
      </c>
      <c r="B1619" s="57" t="s">
        <v>395</v>
      </c>
      <c r="C1619" s="57" t="s">
        <v>436</v>
      </c>
      <c r="D1619" s="57" t="s">
        <v>437</v>
      </c>
      <c r="E1619" s="57" t="s">
        <v>438</v>
      </c>
      <c r="F1619" s="57" t="s">
        <v>439</v>
      </c>
      <c r="G1619" s="57">
        <v>4</v>
      </c>
      <c r="H1619" s="57">
        <v>1</v>
      </c>
      <c r="I1619" s="57">
        <v>1.1399999999999999</v>
      </c>
      <c r="J1619" s="57">
        <v>8.5500000000000007</v>
      </c>
      <c r="K1619" s="57">
        <v>22.45</v>
      </c>
      <c r="L1619" s="57">
        <v>-21.31</v>
      </c>
      <c r="M1619" s="57">
        <v>8</v>
      </c>
      <c r="N1619" s="57">
        <v>10</v>
      </c>
      <c r="O1619" s="57">
        <v>2</v>
      </c>
      <c r="P1619" s="57">
        <v>3</v>
      </c>
      <c r="Q1619" s="57">
        <v>5</v>
      </c>
      <c r="R1619" s="57">
        <v>100</v>
      </c>
      <c r="S1619" s="57">
        <v>0</v>
      </c>
      <c r="T1619" s="57">
        <v>0</v>
      </c>
      <c r="U1619" s="57">
        <v>50</v>
      </c>
      <c r="V1619" s="57">
        <v>37.5</v>
      </c>
      <c r="W1619" s="57">
        <v>12.5</v>
      </c>
      <c r="X1619" s="57">
        <v>0</v>
      </c>
      <c r="Y1619" s="57">
        <v>20</v>
      </c>
      <c r="Z1619" s="57">
        <v>80</v>
      </c>
      <c r="AA1619" s="57">
        <v>66.67</v>
      </c>
      <c r="AB1619" s="57">
        <v>0</v>
      </c>
      <c r="AC1619" s="57">
        <v>6</v>
      </c>
      <c r="AD1619" s="57">
        <v>1</v>
      </c>
      <c r="AE1619" s="57">
        <v>66.67</v>
      </c>
      <c r="AF1619" s="57">
        <v>0</v>
      </c>
      <c r="AI1619" s="45">
        <f t="shared" si="377"/>
        <v>55.25</v>
      </c>
      <c r="AJ1619" s="46">
        <f t="shared" si="378"/>
        <v>-55.25</v>
      </c>
      <c r="AK1619" s="63" t="str">
        <f t="shared" si="379"/>
        <v>Y</v>
      </c>
      <c r="AL1619" s="63" t="str">
        <f t="shared" si="380"/>
        <v>N</v>
      </c>
      <c r="AM1619" s="44" t="str">
        <f t="shared" si="381"/>
        <v>Win</v>
      </c>
      <c r="AN1619" s="44" t="str">
        <f t="shared" si="382"/>
        <v>Loss</v>
      </c>
      <c r="AO1619" s="44" t="str">
        <f t="shared" si="383"/>
        <v>Loss</v>
      </c>
      <c r="AP1619" s="44">
        <f t="shared" si="384"/>
        <v>6.9999999999999929</v>
      </c>
      <c r="AQ1619" s="44">
        <f t="shared" si="385"/>
        <v>-50</v>
      </c>
      <c r="AR1619" s="44">
        <f t="shared" si="386"/>
        <v>-50</v>
      </c>
      <c r="AS1619" s="99" t="str">
        <f t="shared" si="387"/>
        <v>+</v>
      </c>
      <c r="AT1619" s="99" t="str">
        <f t="shared" si="388"/>
        <v>+</v>
      </c>
      <c r="AU1619" s="99" t="str">
        <f t="shared" si="389"/>
        <v>+</v>
      </c>
      <c r="AV1619" s="99" t="str">
        <f t="shared" si="390"/>
        <v>+</v>
      </c>
      <c r="AW1619" s="99" t="str">
        <f t="shared" si="391"/>
        <v>+</v>
      </c>
    </row>
    <row r="1620" spans="1:49" ht="15">
      <c r="A1620" s="56">
        <v>43626</v>
      </c>
      <c r="B1620" s="57" t="s">
        <v>395</v>
      </c>
      <c r="C1620" s="57" t="s">
        <v>436</v>
      </c>
      <c r="D1620" s="57" t="s">
        <v>440</v>
      </c>
      <c r="E1620" s="57" t="s">
        <v>441</v>
      </c>
      <c r="F1620" s="57" t="s">
        <v>420</v>
      </c>
      <c r="G1620" s="57">
        <v>3</v>
      </c>
      <c r="H1620" s="57">
        <v>0</v>
      </c>
      <c r="I1620" s="57">
        <v>1.3</v>
      </c>
      <c r="J1620" s="57">
        <v>5.58</v>
      </c>
      <c r="K1620" s="57">
        <v>11.43</v>
      </c>
      <c r="L1620" s="57">
        <v>-10.130000000000001</v>
      </c>
      <c r="M1620" s="57">
        <v>7</v>
      </c>
      <c r="N1620" s="57">
        <v>9</v>
      </c>
      <c r="O1620" s="57">
        <v>0</v>
      </c>
      <c r="P1620" s="57">
        <v>3</v>
      </c>
      <c r="Q1620" s="57">
        <v>4</v>
      </c>
      <c r="R1620" s="57">
        <v>0</v>
      </c>
      <c r="S1620" s="57">
        <v>0</v>
      </c>
      <c r="T1620" s="57">
        <v>0</v>
      </c>
      <c r="U1620" s="57">
        <v>71.430000000000007</v>
      </c>
      <c r="V1620" s="57">
        <v>0</v>
      </c>
      <c r="W1620" s="57">
        <v>28.57</v>
      </c>
      <c r="X1620" s="57">
        <v>55.56</v>
      </c>
      <c r="Y1620" s="57">
        <v>22.22</v>
      </c>
      <c r="Z1620" s="57">
        <v>22.22</v>
      </c>
      <c r="AA1620" s="57">
        <v>66.67</v>
      </c>
      <c r="AB1620" s="57">
        <v>50</v>
      </c>
      <c r="AC1620" s="57">
        <v>6</v>
      </c>
      <c r="AD1620" s="57">
        <v>6</v>
      </c>
      <c r="AE1620" s="57">
        <v>66.67</v>
      </c>
      <c r="AF1620" s="57">
        <v>66.67</v>
      </c>
      <c r="AI1620" s="45">
        <f t="shared" si="377"/>
        <v>-0.3180000000000005</v>
      </c>
      <c r="AJ1620" s="46">
        <f t="shared" si="378"/>
        <v>0.3180000000000005</v>
      </c>
      <c r="AK1620" s="63" t="str">
        <f t="shared" si="379"/>
        <v>N</v>
      </c>
      <c r="AL1620" s="63" t="str">
        <f t="shared" si="380"/>
        <v>N</v>
      </c>
      <c r="AM1620" s="44" t="str">
        <f t="shared" si="381"/>
        <v>Win</v>
      </c>
      <c r="AN1620" s="44" t="str">
        <f t="shared" si="382"/>
        <v>Loss</v>
      </c>
      <c r="AO1620" s="44" t="str">
        <f t="shared" si="383"/>
        <v>Loss</v>
      </c>
      <c r="AP1620" s="44">
        <f t="shared" si="384"/>
        <v>15</v>
      </c>
      <c r="AQ1620" s="44">
        <f t="shared" si="385"/>
        <v>-50</v>
      </c>
      <c r="AR1620" s="44">
        <f t="shared" si="386"/>
        <v>-50</v>
      </c>
      <c r="AS1620" s="99" t="str">
        <f t="shared" si="387"/>
        <v>+</v>
      </c>
      <c r="AT1620" s="99" t="str">
        <f t="shared" si="388"/>
        <v>n/a</v>
      </c>
      <c r="AU1620" s="99" t="str">
        <f t="shared" si="389"/>
        <v>+</v>
      </c>
      <c r="AV1620" s="99" t="str">
        <f t="shared" si="390"/>
        <v>+</v>
      </c>
      <c r="AW1620" s="99" t="str">
        <f t="shared" si="391"/>
        <v>-</v>
      </c>
    </row>
    <row r="1621" spans="1:49" ht="15">
      <c r="A1621" s="56">
        <v>43626</v>
      </c>
      <c r="B1621" s="57" t="s">
        <v>395</v>
      </c>
      <c r="C1621" s="57" t="s">
        <v>436</v>
      </c>
      <c r="D1621" s="57" t="s">
        <v>442</v>
      </c>
      <c r="E1621" s="57" t="s">
        <v>443</v>
      </c>
      <c r="F1621" s="57" t="s">
        <v>390</v>
      </c>
      <c r="G1621" s="57">
        <v>3</v>
      </c>
      <c r="H1621" s="57">
        <v>0</v>
      </c>
      <c r="I1621" s="57">
        <v>1.39</v>
      </c>
      <c r="J1621" s="57">
        <v>4.8</v>
      </c>
      <c r="K1621" s="57">
        <v>8.84</v>
      </c>
      <c r="L1621" s="57">
        <v>-7.45</v>
      </c>
      <c r="M1621" s="57">
        <v>6</v>
      </c>
      <c r="N1621" s="57">
        <v>9</v>
      </c>
      <c r="O1621" s="57">
        <v>0</v>
      </c>
      <c r="P1621" s="57">
        <v>3</v>
      </c>
      <c r="Q1621" s="57">
        <v>4</v>
      </c>
      <c r="R1621" s="57">
        <v>0</v>
      </c>
      <c r="S1621" s="57">
        <v>0</v>
      </c>
      <c r="T1621" s="57">
        <v>0</v>
      </c>
      <c r="U1621" s="57">
        <v>50</v>
      </c>
      <c r="V1621" s="57">
        <v>0</v>
      </c>
      <c r="W1621" s="57">
        <v>50</v>
      </c>
      <c r="X1621" s="57">
        <v>22.22</v>
      </c>
      <c r="Y1621" s="57">
        <v>33.33</v>
      </c>
      <c r="Z1621" s="57">
        <v>44.44</v>
      </c>
      <c r="AA1621" s="57">
        <v>66.67</v>
      </c>
      <c r="AB1621" s="57">
        <v>25</v>
      </c>
      <c r="AC1621" s="57">
        <v>3</v>
      </c>
      <c r="AD1621" s="57">
        <v>3</v>
      </c>
      <c r="AE1621" s="57">
        <v>66.67</v>
      </c>
      <c r="AF1621" s="57">
        <v>66.67</v>
      </c>
      <c r="AI1621" s="45">
        <f t="shared" si="377"/>
        <v>1.1109999999999998</v>
      </c>
      <c r="AJ1621" s="46">
        <f t="shared" si="378"/>
        <v>-1.1109999999999998</v>
      </c>
      <c r="AK1621" s="63" t="str">
        <f t="shared" si="379"/>
        <v>N</v>
      </c>
      <c r="AL1621" s="63" t="str">
        <f t="shared" si="380"/>
        <v>N</v>
      </c>
      <c r="AM1621" s="44" t="str">
        <f t="shared" si="381"/>
        <v>Win</v>
      </c>
      <c r="AN1621" s="44" t="str">
        <f t="shared" si="382"/>
        <v>Loss</v>
      </c>
      <c r="AO1621" s="44" t="str">
        <f t="shared" si="383"/>
        <v>Loss</v>
      </c>
      <c r="AP1621" s="44">
        <f t="shared" si="384"/>
        <v>19.5</v>
      </c>
      <c r="AQ1621" s="44">
        <f t="shared" si="385"/>
        <v>-50</v>
      </c>
      <c r="AR1621" s="44">
        <f t="shared" si="386"/>
        <v>-50</v>
      </c>
      <c r="AS1621" s="99" t="str">
        <f t="shared" si="387"/>
        <v>+</v>
      </c>
      <c r="AT1621" s="99" t="str">
        <f t="shared" si="388"/>
        <v>n/a</v>
      </c>
      <c r="AU1621" s="99" t="str">
        <f t="shared" si="389"/>
        <v>+</v>
      </c>
      <c r="AV1621" s="99" t="str">
        <f t="shared" si="390"/>
        <v>+</v>
      </c>
      <c r="AW1621" s="99" t="str">
        <f t="shared" si="391"/>
        <v>+</v>
      </c>
    </row>
    <row r="1622" spans="1:49" ht="15">
      <c r="A1622" s="56">
        <v>43626</v>
      </c>
      <c r="B1622" s="57" t="s">
        <v>395</v>
      </c>
      <c r="C1622" s="57" t="s">
        <v>436</v>
      </c>
      <c r="D1622" s="57" t="s">
        <v>444</v>
      </c>
      <c r="E1622" s="57" t="s">
        <v>445</v>
      </c>
      <c r="F1622" s="57" t="s">
        <v>446</v>
      </c>
      <c r="G1622" s="57">
        <v>2</v>
      </c>
      <c r="H1622" s="57">
        <v>3</v>
      </c>
      <c r="I1622" s="57">
        <v>2.4300000000000002</v>
      </c>
      <c r="J1622" s="57">
        <v>3.18</v>
      </c>
      <c r="K1622" s="57">
        <v>3.21</v>
      </c>
      <c r="L1622" s="57">
        <v>-0.78</v>
      </c>
      <c r="M1622" s="57">
        <v>9</v>
      </c>
      <c r="N1622" s="57">
        <v>8</v>
      </c>
      <c r="O1622" s="57">
        <v>1</v>
      </c>
      <c r="P1622" s="57">
        <v>4</v>
      </c>
      <c r="Q1622" s="57">
        <v>4</v>
      </c>
      <c r="R1622" s="57">
        <v>0</v>
      </c>
      <c r="S1622" s="57">
        <v>100</v>
      </c>
      <c r="T1622" s="57">
        <v>0</v>
      </c>
      <c r="U1622" s="57">
        <v>33.33</v>
      </c>
      <c r="V1622" s="57">
        <v>44.44</v>
      </c>
      <c r="W1622" s="57">
        <v>22.22</v>
      </c>
      <c r="X1622" s="57">
        <v>50</v>
      </c>
      <c r="Y1622" s="57">
        <v>50</v>
      </c>
      <c r="Z1622" s="57">
        <v>0</v>
      </c>
      <c r="AA1622" s="57">
        <v>50</v>
      </c>
      <c r="AB1622" s="57">
        <v>25</v>
      </c>
      <c r="AC1622" s="57">
        <v>4</v>
      </c>
      <c r="AD1622" s="57">
        <v>6</v>
      </c>
      <c r="AE1622" s="57">
        <v>25</v>
      </c>
      <c r="AF1622" s="57">
        <v>66.67</v>
      </c>
      <c r="AI1622" s="45">
        <f t="shared" si="377"/>
        <v>1.6660000000000004</v>
      </c>
      <c r="AJ1622" s="46">
        <f t="shared" si="378"/>
        <v>18.334</v>
      </c>
      <c r="AK1622" s="63" t="str">
        <f t="shared" si="379"/>
        <v>N</v>
      </c>
      <c r="AL1622" s="63" t="str">
        <f t="shared" si="380"/>
        <v>N</v>
      </c>
      <c r="AM1622" s="44" t="str">
        <f t="shared" si="381"/>
        <v>Loss</v>
      </c>
      <c r="AN1622" s="44" t="str">
        <f t="shared" si="382"/>
        <v>Loss</v>
      </c>
      <c r="AO1622" s="44" t="str">
        <f t="shared" si="383"/>
        <v>Win</v>
      </c>
      <c r="AP1622" s="44">
        <f t="shared" si="384"/>
        <v>-50</v>
      </c>
      <c r="AQ1622" s="44">
        <f t="shared" si="385"/>
        <v>-50</v>
      </c>
      <c r="AR1622" s="44">
        <f t="shared" si="386"/>
        <v>110.5</v>
      </c>
      <c r="AS1622" s="99" t="str">
        <f t="shared" si="387"/>
        <v>+</v>
      </c>
      <c r="AT1622" s="99" t="str">
        <f t="shared" si="388"/>
        <v>-</v>
      </c>
      <c r="AU1622" s="99" t="str">
        <f t="shared" si="389"/>
        <v>-</v>
      </c>
      <c r="AV1622" s="99" t="str">
        <f t="shared" si="390"/>
        <v>+</v>
      </c>
      <c r="AW1622" s="99" t="str">
        <f t="shared" si="391"/>
        <v>+</v>
      </c>
    </row>
    <row r="1623" spans="1:49" ht="15">
      <c r="A1623" s="56">
        <v>43626</v>
      </c>
      <c r="B1623" s="57" t="s">
        <v>395</v>
      </c>
      <c r="C1623" s="57" t="s">
        <v>436</v>
      </c>
      <c r="D1623" s="57" t="s">
        <v>447</v>
      </c>
      <c r="E1623" s="57" t="s">
        <v>448</v>
      </c>
      <c r="F1623" s="57" t="s">
        <v>449</v>
      </c>
      <c r="G1623" s="57">
        <v>1</v>
      </c>
      <c r="H1623" s="57">
        <v>0</v>
      </c>
      <c r="I1623" s="57">
        <v>1.1200000000000001</v>
      </c>
      <c r="J1623" s="57">
        <v>9.15</v>
      </c>
      <c r="K1623" s="57">
        <v>25.42</v>
      </c>
      <c r="L1623" s="57">
        <v>-24.3</v>
      </c>
      <c r="M1623" s="57">
        <v>9</v>
      </c>
      <c r="N1623" s="57">
        <v>9</v>
      </c>
      <c r="O1623" s="57">
        <v>1</v>
      </c>
      <c r="P1623" s="57">
        <v>3</v>
      </c>
      <c r="Q1623" s="57">
        <v>4</v>
      </c>
      <c r="R1623" s="57">
        <v>100</v>
      </c>
      <c r="S1623" s="57">
        <v>0</v>
      </c>
      <c r="T1623" s="57">
        <v>0</v>
      </c>
      <c r="U1623" s="57">
        <v>77.78</v>
      </c>
      <c r="V1623" s="57">
        <v>11.11</v>
      </c>
      <c r="W1623" s="57">
        <v>11.11</v>
      </c>
      <c r="X1623" s="57">
        <v>44.44</v>
      </c>
      <c r="Y1623" s="57">
        <v>22.22</v>
      </c>
      <c r="Z1623" s="57">
        <v>33.33</v>
      </c>
      <c r="AA1623" s="57">
        <v>100</v>
      </c>
      <c r="AB1623" s="57">
        <v>25</v>
      </c>
      <c r="AC1623" s="57">
        <v>5</v>
      </c>
      <c r="AD1623" s="57">
        <v>5</v>
      </c>
      <c r="AE1623" s="57">
        <v>100</v>
      </c>
      <c r="AF1623" s="57">
        <v>80</v>
      </c>
      <c r="AI1623" s="45">
        <f t="shared" si="377"/>
        <v>40.000999999999991</v>
      </c>
      <c r="AJ1623" s="46">
        <f t="shared" si="378"/>
        <v>-40.000999999999991</v>
      </c>
      <c r="AK1623" s="63" t="str">
        <f t="shared" si="379"/>
        <v>Y</v>
      </c>
      <c r="AL1623" s="63" t="str">
        <f t="shared" si="380"/>
        <v>N</v>
      </c>
      <c r="AM1623" s="44" t="str">
        <f t="shared" si="381"/>
        <v>Win</v>
      </c>
      <c r="AN1623" s="44" t="str">
        <f t="shared" si="382"/>
        <v>Loss</v>
      </c>
      <c r="AO1623" s="44" t="str">
        <f t="shared" si="383"/>
        <v>Loss</v>
      </c>
      <c r="AP1623" s="44">
        <f t="shared" si="384"/>
        <v>6.0000000000000071</v>
      </c>
      <c r="AQ1623" s="44">
        <f t="shared" si="385"/>
        <v>-50</v>
      </c>
      <c r="AR1623" s="44">
        <f t="shared" si="386"/>
        <v>-50</v>
      </c>
      <c r="AS1623" s="99" t="str">
        <f t="shared" si="387"/>
        <v>+</v>
      </c>
      <c r="AT1623" s="99" t="str">
        <f t="shared" si="388"/>
        <v>+</v>
      </c>
      <c r="AU1623" s="99" t="str">
        <f t="shared" si="389"/>
        <v>+</v>
      </c>
      <c r="AV1623" s="99" t="str">
        <f t="shared" si="390"/>
        <v>+</v>
      </c>
      <c r="AW1623" s="99" t="str">
        <f t="shared" si="391"/>
        <v>+</v>
      </c>
    </row>
    <row r="1624" spans="1:49" ht="15">
      <c r="A1624" s="56">
        <v>43626</v>
      </c>
      <c r="B1624" s="57" t="s">
        <v>395</v>
      </c>
      <c r="C1624" s="57" t="s">
        <v>436</v>
      </c>
      <c r="D1624" s="57" t="s">
        <v>450</v>
      </c>
      <c r="E1624" s="57" t="s">
        <v>277</v>
      </c>
      <c r="F1624" s="57" t="s">
        <v>451</v>
      </c>
      <c r="G1624" s="57">
        <v>5</v>
      </c>
      <c r="H1624" s="57">
        <v>1</v>
      </c>
      <c r="I1624" s="57">
        <v>1.23</v>
      </c>
      <c r="J1624" s="57">
        <v>6.12</v>
      </c>
      <c r="K1624" s="57">
        <v>15.41</v>
      </c>
      <c r="L1624" s="57">
        <v>-14.18</v>
      </c>
      <c r="M1624" s="57">
        <v>6</v>
      </c>
      <c r="N1624" s="57">
        <v>9</v>
      </c>
      <c r="O1624" s="57">
        <v>0</v>
      </c>
      <c r="P1624" s="57">
        <v>3</v>
      </c>
      <c r="Q1624" s="57">
        <v>4</v>
      </c>
      <c r="R1624" s="57">
        <v>0</v>
      </c>
      <c r="S1624" s="57">
        <v>0</v>
      </c>
      <c r="T1624" s="57">
        <v>0</v>
      </c>
      <c r="U1624" s="57">
        <v>33.33</v>
      </c>
      <c r="V1624" s="57">
        <v>66.67</v>
      </c>
      <c r="W1624" s="57">
        <v>0</v>
      </c>
      <c r="X1624" s="57">
        <v>66.67</v>
      </c>
      <c r="Y1624" s="57">
        <v>11.11</v>
      </c>
      <c r="Z1624" s="57">
        <v>22.22</v>
      </c>
      <c r="AA1624" s="57">
        <v>33.33</v>
      </c>
      <c r="AB1624" s="57">
        <v>50</v>
      </c>
      <c r="AC1624" s="57">
        <v>5</v>
      </c>
      <c r="AD1624" s="57">
        <v>6</v>
      </c>
      <c r="AE1624" s="57">
        <v>40</v>
      </c>
      <c r="AF1624" s="57">
        <v>83.33</v>
      </c>
      <c r="AI1624" s="45">
        <f t="shared" si="377"/>
        <v>3.3320000000000007</v>
      </c>
      <c r="AJ1624" s="46">
        <f t="shared" si="378"/>
        <v>-3.3320000000000007</v>
      </c>
      <c r="AK1624" s="63" t="str">
        <f t="shared" si="379"/>
        <v>N</v>
      </c>
      <c r="AL1624" s="63" t="str">
        <f t="shared" si="380"/>
        <v>N</v>
      </c>
      <c r="AM1624" s="44" t="str">
        <f t="shared" si="381"/>
        <v>Win</v>
      </c>
      <c r="AN1624" s="44" t="str">
        <f t="shared" si="382"/>
        <v>Loss</v>
      </c>
      <c r="AO1624" s="44" t="str">
        <f t="shared" si="383"/>
        <v>Loss</v>
      </c>
      <c r="AP1624" s="44">
        <f t="shared" si="384"/>
        <v>11.5</v>
      </c>
      <c r="AQ1624" s="44">
        <f t="shared" si="385"/>
        <v>-50</v>
      </c>
      <c r="AR1624" s="44">
        <f t="shared" si="386"/>
        <v>-50</v>
      </c>
      <c r="AS1624" s="99" t="str">
        <f t="shared" si="387"/>
        <v>+</v>
      </c>
      <c r="AT1624" s="99" t="str">
        <f t="shared" si="388"/>
        <v>n/a</v>
      </c>
      <c r="AU1624" s="99" t="str">
        <f t="shared" si="389"/>
        <v>-</v>
      </c>
      <c r="AV1624" s="99" t="str">
        <f t="shared" si="390"/>
        <v>-</v>
      </c>
      <c r="AW1624" s="99" t="str">
        <f t="shared" si="391"/>
        <v>+</v>
      </c>
    </row>
    <row r="1625" spans="1:49" ht="15">
      <c r="A1625" s="56">
        <v>43626</v>
      </c>
      <c r="B1625" s="57" t="s">
        <v>395</v>
      </c>
      <c r="C1625" s="57" t="s">
        <v>436</v>
      </c>
      <c r="D1625" s="57" t="s">
        <v>452</v>
      </c>
      <c r="E1625" s="57" t="s">
        <v>453</v>
      </c>
      <c r="F1625" s="57" t="s">
        <v>454</v>
      </c>
      <c r="G1625" s="57">
        <v>2</v>
      </c>
      <c r="H1625" s="57">
        <v>0</v>
      </c>
      <c r="I1625" s="57">
        <v>1.02</v>
      </c>
      <c r="J1625" s="57">
        <v>20.71</v>
      </c>
      <c r="K1625" s="57">
        <v>63.18</v>
      </c>
      <c r="L1625" s="57">
        <v>-62.16</v>
      </c>
      <c r="M1625" s="57">
        <v>10</v>
      </c>
      <c r="N1625" s="57">
        <v>8</v>
      </c>
      <c r="O1625" s="57">
        <v>1</v>
      </c>
      <c r="P1625" s="57">
        <v>6</v>
      </c>
      <c r="Q1625" s="57">
        <v>4</v>
      </c>
      <c r="R1625" s="57">
        <v>100</v>
      </c>
      <c r="S1625" s="57">
        <v>0</v>
      </c>
      <c r="T1625" s="57">
        <v>0</v>
      </c>
      <c r="U1625" s="57">
        <v>50</v>
      </c>
      <c r="V1625" s="57">
        <v>30</v>
      </c>
      <c r="W1625" s="57">
        <v>20</v>
      </c>
      <c r="X1625" s="57">
        <v>25</v>
      </c>
      <c r="Y1625" s="57">
        <v>0</v>
      </c>
      <c r="Z1625" s="57">
        <v>75</v>
      </c>
      <c r="AA1625" s="57">
        <v>66.67</v>
      </c>
      <c r="AB1625" s="57">
        <v>25</v>
      </c>
      <c r="AC1625" s="57">
        <v>6</v>
      </c>
      <c r="AD1625" s="57">
        <v>0</v>
      </c>
      <c r="AE1625" s="57">
        <v>83.33</v>
      </c>
      <c r="AF1625" s="57">
        <v>0</v>
      </c>
      <c r="AI1625" s="45">
        <f t="shared" si="377"/>
        <v>49</v>
      </c>
      <c r="AJ1625" s="46">
        <f t="shared" si="378"/>
        <v>-49</v>
      </c>
      <c r="AK1625" s="63" t="str">
        <f t="shared" si="379"/>
        <v>Y</v>
      </c>
      <c r="AL1625" s="63" t="str">
        <f t="shared" si="380"/>
        <v>N</v>
      </c>
      <c r="AM1625" s="44" t="str">
        <f t="shared" si="381"/>
        <v>Win</v>
      </c>
      <c r="AN1625" s="44" t="str">
        <f t="shared" si="382"/>
        <v>Loss</v>
      </c>
      <c r="AO1625" s="44" t="str">
        <f t="shared" si="383"/>
        <v>Loss</v>
      </c>
      <c r="AP1625" s="44">
        <f t="shared" si="384"/>
        <v>1</v>
      </c>
      <c r="AQ1625" s="44">
        <f t="shared" si="385"/>
        <v>-50</v>
      </c>
      <c r="AR1625" s="44">
        <f t="shared" si="386"/>
        <v>-50</v>
      </c>
      <c r="AS1625" s="99" t="str">
        <f t="shared" si="387"/>
        <v>+</v>
      </c>
      <c r="AT1625" s="99" t="str">
        <f t="shared" si="388"/>
        <v>+</v>
      </c>
      <c r="AU1625" s="99" t="str">
        <f t="shared" si="389"/>
        <v>+</v>
      </c>
      <c r="AV1625" s="99" t="str">
        <f t="shared" si="390"/>
        <v>+</v>
      </c>
      <c r="AW1625" s="99" t="str">
        <f t="shared" si="391"/>
        <v>+</v>
      </c>
    </row>
    <row r="1626" spans="1:49" ht="15">
      <c r="A1626" s="56">
        <v>43626</v>
      </c>
      <c r="B1626" s="57" t="s">
        <v>395</v>
      </c>
      <c r="C1626" s="57" t="s">
        <v>436</v>
      </c>
      <c r="D1626" s="57" t="s">
        <v>455</v>
      </c>
      <c r="E1626" s="57" t="s">
        <v>456</v>
      </c>
      <c r="F1626" s="57" t="s">
        <v>272</v>
      </c>
      <c r="G1626" s="57">
        <v>0</v>
      </c>
      <c r="H1626" s="57">
        <v>2</v>
      </c>
      <c r="I1626" s="57">
        <v>10.88</v>
      </c>
      <c r="J1626" s="57">
        <v>5.29</v>
      </c>
      <c r="K1626" s="57">
        <v>1.31</v>
      </c>
      <c r="L1626" s="57">
        <v>9.57</v>
      </c>
      <c r="M1626" s="57">
        <v>9</v>
      </c>
      <c r="N1626" s="57">
        <v>9</v>
      </c>
      <c r="O1626" s="57">
        <v>0</v>
      </c>
      <c r="P1626" s="57">
        <v>4</v>
      </c>
      <c r="Q1626" s="57">
        <v>4</v>
      </c>
      <c r="R1626" s="57">
        <v>0</v>
      </c>
      <c r="S1626" s="57">
        <v>0</v>
      </c>
      <c r="T1626" s="57">
        <v>0</v>
      </c>
      <c r="U1626" s="57">
        <v>11.11</v>
      </c>
      <c r="V1626" s="57">
        <v>22.22</v>
      </c>
      <c r="W1626" s="57">
        <v>66.67</v>
      </c>
      <c r="X1626" s="57">
        <v>44.44</v>
      </c>
      <c r="Y1626" s="57">
        <v>33.33</v>
      </c>
      <c r="Z1626" s="57">
        <v>22.22</v>
      </c>
      <c r="AA1626" s="57">
        <v>25</v>
      </c>
      <c r="AB1626" s="57">
        <v>25</v>
      </c>
      <c r="AC1626" s="57">
        <v>3</v>
      </c>
      <c r="AD1626" s="57">
        <v>8</v>
      </c>
      <c r="AE1626" s="57">
        <v>33.33</v>
      </c>
      <c r="AF1626" s="57">
        <v>50</v>
      </c>
      <c r="AI1626" s="45">
        <f t="shared" si="377"/>
        <v>-16.666999999999998</v>
      </c>
      <c r="AJ1626" s="46">
        <f t="shared" si="378"/>
        <v>16.666999999999998</v>
      </c>
      <c r="AK1626" s="63" t="str">
        <f t="shared" si="379"/>
        <v>N</v>
      </c>
      <c r="AL1626" s="63" t="str">
        <f t="shared" si="380"/>
        <v>N</v>
      </c>
      <c r="AM1626" s="44" t="str">
        <f t="shared" si="381"/>
        <v>Loss</v>
      </c>
      <c r="AN1626" s="44" t="str">
        <f t="shared" si="382"/>
        <v>Loss</v>
      </c>
      <c r="AO1626" s="44" t="str">
        <f t="shared" si="383"/>
        <v>Win</v>
      </c>
      <c r="AP1626" s="44">
        <f t="shared" si="384"/>
        <v>-50</v>
      </c>
      <c r="AQ1626" s="44">
        <f t="shared" si="385"/>
        <v>-50</v>
      </c>
      <c r="AR1626" s="44">
        <f t="shared" si="386"/>
        <v>15.5</v>
      </c>
      <c r="AS1626" s="99" t="str">
        <f t="shared" si="387"/>
        <v>-</v>
      </c>
      <c r="AT1626" s="99" t="str">
        <f t="shared" si="388"/>
        <v>n/a</v>
      </c>
      <c r="AU1626" s="99" t="str">
        <f t="shared" si="389"/>
        <v>-</v>
      </c>
      <c r="AV1626" s="99" t="str">
        <f t="shared" si="390"/>
        <v>-</v>
      </c>
      <c r="AW1626" s="99" t="str">
        <f t="shared" si="391"/>
        <v>-</v>
      </c>
    </row>
    <row r="1627" spans="1:49" ht="15">
      <c r="A1627" s="56">
        <v>43626</v>
      </c>
      <c r="B1627" s="57" t="s">
        <v>395</v>
      </c>
      <c r="C1627" s="57" t="s">
        <v>436</v>
      </c>
      <c r="D1627" s="57" t="s">
        <v>457</v>
      </c>
      <c r="E1627" s="57" t="s">
        <v>458</v>
      </c>
      <c r="F1627" s="57" t="s">
        <v>459</v>
      </c>
      <c r="G1627" s="57">
        <v>0</v>
      </c>
      <c r="H1627" s="57">
        <v>4</v>
      </c>
      <c r="I1627" s="57">
        <v>14.08</v>
      </c>
      <c r="J1627" s="57">
        <v>6.34</v>
      </c>
      <c r="K1627" s="57">
        <v>1.23</v>
      </c>
      <c r="L1627" s="57">
        <v>12.85</v>
      </c>
      <c r="M1627" s="57">
        <v>9</v>
      </c>
      <c r="N1627" s="57">
        <v>11</v>
      </c>
      <c r="O1627" s="57">
        <v>0</v>
      </c>
      <c r="P1627" s="57">
        <v>5</v>
      </c>
      <c r="Q1627" s="57">
        <v>6</v>
      </c>
      <c r="R1627" s="57">
        <v>0</v>
      </c>
      <c r="S1627" s="57">
        <v>0</v>
      </c>
      <c r="T1627" s="57">
        <v>0</v>
      </c>
      <c r="U1627" s="57">
        <v>11.11</v>
      </c>
      <c r="V1627" s="57">
        <v>33.33</v>
      </c>
      <c r="W1627" s="57">
        <v>55.56</v>
      </c>
      <c r="X1627" s="57">
        <v>45.45</v>
      </c>
      <c r="Y1627" s="57">
        <v>36.36</v>
      </c>
      <c r="Z1627" s="57">
        <v>18.18</v>
      </c>
      <c r="AA1627" s="57">
        <v>20</v>
      </c>
      <c r="AB1627" s="57">
        <v>50</v>
      </c>
      <c r="AC1627" s="57">
        <v>0</v>
      </c>
      <c r="AD1627" s="57">
        <v>6</v>
      </c>
      <c r="AE1627" s="57">
        <v>0</v>
      </c>
      <c r="AF1627" s="57">
        <v>83.33</v>
      </c>
      <c r="AI1627" s="45">
        <f t="shared" si="377"/>
        <v>-14.647000000000006</v>
      </c>
      <c r="AJ1627" s="46">
        <f t="shared" si="378"/>
        <v>14.647000000000006</v>
      </c>
      <c r="AK1627" s="63" t="str">
        <f t="shared" si="379"/>
        <v>N</v>
      </c>
      <c r="AL1627" s="63" t="str">
        <f t="shared" si="380"/>
        <v>Y</v>
      </c>
      <c r="AM1627" s="44" t="str">
        <f t="shared" si="381"/>
        <v>Loss</v>
      </c>
      <c r="AN1627" s="44" t="str">
        <f t="shared" si="382"/>
        <v>Loss</v>
      </c>
      <c r="AO1627" s="44" t="str">
        <f t="shared" si="383"/>
        <v>Win</v>
      </c>
      <c r="AP1627" s="44">
        <f t="shared" si="384"/>
        <v>-50</v>
      </c>
      <c r="AQ1627" s="44">
        <f t="shared" si="385"/>
        <v>-50</v>
      </c>
      <c r="AR1627" s="44">
        <f t="shared" si="386"/>
        <v>11.5</v>
      </c>
      <c r="AS1627" s="99" t="str">
        <f t="shared" si="387"/>
        <v>-</v>
      </c>
      <c r="AT1627" s="99" t="str">
        <f t="shared" si="388"/>
        <v>n/a</v>
      </c>
      <c r="AU1627" s="99" t="str">
        <f t="shared" si="389"/>
        <v>-</v>
      </c>
      <c r="AV1627" s="99" t="str">
        <f t="shared" si="390"/>
        <v>-</v>
      </c>
      <c r="AW1627" s="99" t="str">
        <f t="shared" si="391"/>
        <v>-</v>
      </c>
    </row>
    <row r="1628" spans="1:49" ht="15">
      <c r="A1628" s="56">
        <v>43626</v>
      </c>
      <c r="B1628" s="57" t="s">
        <v>395</v>
      </c>
      <c r="C1628" s="57" t="s">
        <v>436</v>
      </c>
      <c r="D1628" s="57" t="s">
        <v>460</v>
      </c>
      <c r="E1628" s="57" t="s">
        <v>461</v>
      </c>
      <c r="F1628" s="57" t="s">
        <v>462</v>
      </c>
      <c r="G1628" s="57">
        <v>4</v>
      </c>
      <c r="H1628" s="57">
        <v>0</v>
      </c>
      <c r="I1628" s="57">
        <v>1.54</v>
      </c>
      <c r="J1628" s="57">
        <v>4.18</v>
      </c>
      <c r="K1628" s="57">
        <v>6.57</v>
      </c>
      <c r="L1628" s="57">
        <v>-5.03</v>
      </c>
      <c r="M1628" s="57">
        <v>7</v>
      </c>
      <c r="N1628" s="57">
        <v>7</v>
      </c>
      <c r="O1628" s="57">
        <v>0</v>
      </c>
      <c r="P1628" s="57">
        <v>3</v>
      </c>
      <c r="Q1628" s="57">
        <v>3</v>
      </c>
      <c r="R1628" s="57">
        <v>0</v>
      </c>
      <c r="S1628" s="57">
        <v>0</v>
      </c>
      <c r="T1628" s="57">
        <v>0</v>
      </c>
      <c r="U1628" s="57">
        <v>42.86</v>
      </c>
      <c r="V1628" s="57">
        <v>28.57</v>
      </c>
      <c r="W1628" s="57">
        <v>28.57</v>
      </c>
      <c r="X1628" s="57">
        <v>57.14</v>
      </c>
      <c r="Y1628" s="57">
        <v>14.29</v>
      </c>
      <c r="Z1628" s="57">
        <v>28.57</v>
      </c>
      <c r="AA1628" s="57">
        <v>33.33</v>
      </c>
      <c r="AB1628" s="57">
        <v>33.33</v>
      </c>
      <c r="AC1628" s="57">
        <v>2</v>
      </c>
      <c r="AD1628" s="57">
        <v>4</v>
      </c>
      <c r="AE1628" s="57">
        <v>100</v>
      </c>
      <c r="AF1628" s="57">
        <v>50</v>
      </c>
      <c r="AI1628" s="45">
        <f t="shared" si="377"/>
        <v>-1.427999999999999</v>
      </c>
      <c r="AJ1628" s="46">
        <f t="shared" si="378"/>
        <v>1.427999999999999</v>
      </c>
      <c r="AK1628" s="63" t="str">
        <f t="shared" si="379"/>
        <v>Y</v>
      </c>
      <c r="AL1628" s="63" t="str">
        <f t="shared" si="380"/>
        <v>N</v>
      </c>
      <c r="AM1628" s="44" t="str">
        <f t="shared" si="381"/>
        <v>Win</v>
      </c>
      <c r="AN1628" s="44" t="str">
        <f t="shared" si="382"/>
        <v>Loss</v>
      </c>
      <c r="AO1628" s="44" t="str">
        <f t="shared" si="383"/>
        <v>Loss</v>
      </c>
      <c r="AP1628" s="44">
        <f t="shared" si="384"/>
        <v>27</v>
      </c>
      <c r="AQ1628" s="44">
        <f t="shared" si="385"/>
        <v>-50</v>
      </c>
      <c r="AR1628" s="44">
        <f t="shared" si="386"/>
        <v>-50</v>
      </c>
      <c r="AS1628" s="99" t="str">
        <f t="shared" si="387"/>
        <v>+</v>
      </c>
      <c r="AT1628" s="99" t="str">
        <f t="shared" si="388"/>
        <v>n/a</v>
      </c>
      <c r="AU1628" s="99" t="str">
        <f t="shared" si="389"/>
        <v>-</v>
      </c>
      <c r="AV1628" s="99" t="str">
        <f t="shared" si="390"/>
        <v>-</v>
      </c>
      <c r="AW1628" s="99" t="str">
        <f t="shared" si="391"/>
        <v>-</v>
      </c>
    </row>
    <row r="1629" spans="1:49" ht="15">
      <c r="A1629" s="56">
        <v>43626</v>
      </c>
      <c r="B1629" s="57" t="s">
        <v>395</v>
      </c>
      <c r="C1629" s="57" t="s">
        <v>436</v>
      </c>
      <c r="D1629" s="57" t="s">
        <v>463</v>
      </c>
      <c r="E1629" s="57" t="s">
        <v>464</v>
      </c>
      <c r="F1629" s="57" t="s">
        <v>465</v>
      </c>
      <c r="G1629" s="57">
        <v>1</v>
      </c>
      <c r="H1629" s="57">
        <v>4</v>
      </c>
      <c r="I1629" s="57">
        <v>3.47</v>
      </c>
      <c r="J1629" s="57">
        <v>3.15</v>
      </c>
      <c r="K1629" s="57">
        <v>2.2999999999999998</v>
      </c>
      <c r="L1629" s="57">
        <v>1.17</v>
      </c>
      <c r="M1629" s="57">
        <v>9</v>
      </c>
      <c r="N1629" s="57">
        <v>7</v>
      </c>
      <c r="O1629" s="57">
        <v>0</v>
      </c>
      <c r="P1629" s="57">
        <v>5</v>
      </c>
      <c r="Q1629" s="57">
        <v>3</v>
      </c>
      <c r="R1629" s="57">
        <v>0</v>
      </c>
      <c r="S1629" s="57">
        <v>0</v>
      </c>
      <c r="T1629" s="57">
        <v>0</v>
      </c>
      <c r="U1629" s="57">
        <v>66.67</v>
      </c>
      <c r="V1629" s="57">
        <v>11.11</v>
      </c>
      <c r="W1629" s="57">
        <v>22.22</v>
      </c>
      <c r="X1629" s="57">
        <v>42.86</v>
      </c>
      <c r="Y1629" s="57">
        <v>14.29</v>
      </c>
      <c r="Z1629" s="57">
        <v>42.86</v>
      </c>
      <c r="AA1629" s="57">
        <v>80</v>
      </c>
      <c r="AB1629" s="57">
        <v>33.33</v>
      </c>
      <c r="AC1629" s="57">
        <v>7</v>
      </c>
      <c r="AD1629" s="57">
        <v>7</v>
      </c>
      <c r="AE1629" s="57">
        <v>85.71</v>
      </c>
      <c r="AF1629" s="57">
        <v>42.86</v>
      </c>
      <c r="AI1629" s="45">
        <f t="shared" si="377"/>
        <v>8.572000000000001</v>
      </c>
      <c r="AJ1629" s="46">
        <f t="shared" si="378"/>
        <v>-8.572000000000001</v>
      </c>
      <c r="AK1629" s="63" t="str">
        <f t="shared" si="379"/>
        <v>Y</v>
      </c>
      <c r="AL1629" s="63" t="str">
        <f t="shared" si="380"/>
        <v>N</v>
      </c>
      <c r="AM1629" s="44" t="str">
        <f t="shared" si="381"/>
        <v>Loss</v>
      </c>
      <c r="AN1629" s="44" t="str">
        <f t="shared" si="382"/>
        <v>Loss</v>
      </c>
      <c r="AO1629" s="44" t="str">
        <f t="shared" si="383"/>
        <v>Win</v>
      </c>
      <c r="AP1629" s="44">
        <f t="shared" si="384"/>
        <v>-50</v>
      </c>
      <c r="AQ1629" s="44">
        <f t="shared" si="385"/>
        <v>-50</v>
      </c>
      <c r="AR1629" s="44">
        <f t="shared" si="386"/>
        <v>64.999999999999986</v>
      </c>
      <c r="AS1629" s="99" t="str">
        <f t="shared" si="387"/>
        <v>-</v>
      </c>
      <c r="AT1629" s="99" t="str">
        <f t="shared" si="388"/>
        <v>n/a</v>
      </c>
      <c r="AU1629" s="99" t="str">
        <f t="shared" si="389"/>
        <v>+</v>
      </c>
      <c r="AV1629" s="99" t="str">
        <f t="shared" si="390"/>
        <v>+</v>
      </c>
      <c r="AW1629" s="99" t="str">
        <f t="shared" si="391"/>
        <v>+</v>
      </c>
    </row>
    <row r="1630" spans="1:49" ht="15">
      <c r="A1630" s="56">
        <v>43626</v>
      </c>
      <c r="B1630" s="57" t="s">
        <v>395</v>
      </c>
      <c r="C1630" s="57" t="s">
        <v>436</v>
      </c>
      <c r="D1630" s="57" t="s">
        <v>466</v>
      </c>
      <c r="E1630" s="57" t="s">
        <v>467</v>
      </c>
      <c r="F1630" s="57" t="s">
        <v>468</v>
      </c>
      <c r="G1630" s="57">
        <v>0</v>
      </c>
      <c r="H1630" s="57">
        <v>5</v>
      </c>
      <c r="I1630" s="57">
        <v>7.41</v>
      </c>
      <c r="J1630" s="57">
        <v>3.89</v>
      </c>
      <c r="K1630" s="57">
        <v>1.54</v>
      </c>
      <c r="L1630" s="57">
        <v>5.87</v>
      </c>
      <c r="M1630" s="57">
        <v>11</v>
      </c>
      <c r="N1630" s="57">
        <v>9</v>
      </c>
      <c r="O1630" s="57">
        <v>0</v>
      </c>
      <c r="P1630" s="57">
        <v>5</v>
      </c>
      <c r="Q1630" s="57">
        <v>5</v>
      </c>
      <c r="R1630" s="57">
        <v>0</v>
      </c>
      <c r="S1630" s="57">
        <v>0</v>
      </c>
      <c r="T1630" s="57">
        <v>0</v>
      </c>
      <c r="U1630" s="57">
        <v>9.09</v>
      </c>
      <c r="V1630" s="57">
        <v>45.45</v>
      </c>
      <c r="W1630" s="57">
        <v>45.45</v>
      </c>
      <c r="X1630" s="57">
        <v>0</v>
      </c>
      <c r="Y1630" s="57">
        <v>55.56</v>
      </c>
      <c r="Z1630" s="57">
        <v>44.44</v>
      </c>
      <c r="AA1630" s="57">
        <v>20</v>
      </c>
      <c r="AB1630" s="57">
        <v>0</v>
      </c>
      <c r="AC1630" s="57">
        <v>2</v>
      </c>
      <c r="AD1630" s="57">
        <v>4</v>
      </c>
      <c r="AE1630" s="57">
        <v>0</v>
      </c>
      <c r="AF1630" s="57">
        <v>0</v>
      </c>
      <c r="AI1630" s="45">
        <f t="shared" si="377"/>
        <v>0.60499999999999865</v>
      </c>
      <c r="AJ1630" s="46">
        <f t="shared" si="378"/>
        <v>-0.60499999999999865</v>
      </c>
      <c r="AK1630" s="63" t="str">
        <f t="shared" si="379"/>
        <v>N</v>
      </c>
      <c r="AL1630" s="63" t="str">
        <f t="shared" si="380"/>
        <v>N</v>
      </c>
      <c r="AM1630" s="44" t="str">
        <f t="shared" si="381"/>
        <v>Loss</v>
      </c>
      <c r="AN1630" s="44" t="str">
        <f t="shared" si="382"/>
        <v>Loss</v>
      </c>
      <c r="AO1630" s="44" t="str">
        <f t="shared" si="383"/>
        <v>Win</v>
      </c>
      <c r="AP1630" s="44">
        <f t="shared" si="384"/>
        <v>-50</v>
      </c>
      <c r="AQ1630" s="44">
        <f t="shared" si="385"/>
        <v>-50</v>
      </c>
      <c r="AR1630" s="44">
        <f t="shared" si="386"/>
        <v>27</v>
      </c>
      <c r="AS1630" s="99" t="str">
        <f t="shared" si="387"/>
        <v>-</v>
      </c>
      <c r="AT1630" s="99" t="str">
        <f t="shared" si="388"/>
        <v>n/a</v>
      </c>
      <c r="AU1630" s="99" t="str">
        <f t="shared" si="389"/>
        <v>+</v>
      </c>
      <c r="AV1630" s="99" t="str">
        <f t="shared" si="390"/>
        <v>+</v>
      </c>
      <c r="AW1630" s="99" t="str">
        <f t="shared" si="391"/>
        <v>+</v>
      </c>
    </row>
    <row r="1631" spans="1:49" ht="15">
      <c r="A1631" s="56">
        <v>43626</v>
      </c>
      <c r="B1631" s="57" t="s">
        <v>469</v>
      </c>
      <c r="C1631" s="57" t="s">
        <v>470</v>
      </c>
      <c r="D1631" s="57" t="s">
        <v>471</v>
      </c>
      <c r="E1631" s="57" t="s">
        <v>472</v>
      </c>
      <c r="F1631" s="57" t="s">
        <v>473</v>
      </c>
      <c r="G1631" s="57">
        <v>4</v>
      </c>
      <c r="H1631" s="57">
        <v>3</v>
      </c>
      <c r="I1631" s="57">
        <v>1.65</v>
      </c>
      <c r="J1631" s="57">
        <v>3.87</v>
      </c>
      <c r="K1631" s="57">
        <v>4.22</v>
      </c>
      <c r="L1631" s="57">
        <v>-2.57</v>
      </c>
      <c r="M1631" s="57">
        <v>42</v>
      </c>
      <c r="N1631" s="57">
        <v>47</v>
      </c>
      <c r="O1631" s="57">
        <v>4</v>
      </c>
      <c r="P1631" s="57">
        <v>22</v>
      </c>
      <c r="Q1631" s="57">
        <v>22</v>
      </c>
      <c r="R1631" s="57">
        <v>25</v>
      </c>
      <c r="S1631" s="57">
        <v>50</v>
      </c>
      <c r="T1631" s="57">
        <v>25</v>
      </c>
      <c r="U1631" s="57">
        <v>71.430000000000007</v>
      </c>
      <c r="V1631" s="57">
        <v>11.9</v>
      </c>
      <c r="W1631" s="57">
        <v>16.670000000000002</v>
      </c>
      <c r="X1631" s="57">
        <v>48.94</v>
      </c>
      <c r="Y1631" s="57">
        <v>19.149999999999999</v>
      </c>
      <c r="Z1631" s="57">
        <v>31.91</v>
      </c>
      <c r="AA1631" s="57">
        <v>77.27</v>
      </c>
      <c r="AB1631" s="57">
        <v>36.36</v>
      </c>
      <c r="AC1631" s="57">
        <v>39</v>
      </c>
      <c r="AD1631" s="57">
        <v>33</v>
      </c>
      <c r="AE1631" s="57">
        <v>69.23</v>
      </c>
      <c r="AF1631" s="57">
        <v>57.58</v>
      </c>
      <c r="AI1631" s="45">
        <f t="shared" si="377"/>
        <v>11.821000000000003</v>
      </c>
      <c r="AJ1631" s="46">
        <f t="shared" si="378"/>
        <v>-1.8210000000000006</v>
      </c>
      <c r="AK1631" s="63" t="str">
        <f t="shared" si="379"/>
        <v>N</v>
      </c>
      <c r="AL1631" s="63" t="str">
        <f t="shared" si="380"/>
        <v>N</v>
      </c>
      <c r="AM1631" s="44" t="str">
        <f t="shared" si="381"/>
        <v>Win</v>
      </c>
      <c r="AN1631" s="44" t="str">
        <f t="shared" si="382"/>
        <v>Loss</v>
      </c>
      <c r="AO1631" s="44" t="str">
        <f t="shared" si="383"/>
        <v>Loss</v>
      </c>
      <c r="AP1631" s="44">
        <f t="shared" si="384"/>
        <v>32.5</v>
      </c>
      <c r="AQ1631" s="44">
        <f t="shared" si="385"/>
        <v>-50</v>
      </c>
      <c r="AR1631" s="44">
        <f t="shared" si="386"/>
        <v>-50</v>
      </c>
      <c r="AS1631" s="99" t="str">
        <f t="shared" si="387"/>
        <v>+</v>
      </c>
      <c r="AT1631" s="99" t="str">
        <f t="shared" si="388"/>
        <v>-</v>
      </c>
      <c r="AU1631" s="99" t="str">
        <f t="shared" si="389"/>
        <v>+</v>
      </c>
      <c r="AV1631" s="99" t="str">
        <f t="shared" si="390"/>
        <v>+</v>
      </c>
      <c r="AW1631" s="99" t="str">
        <f t="shared" si="391"/>
        <v>+</v>
      </c>
    </row>
    <row r="1632" spans="1:49" ht="15">
      <c r="A1632" s="56">
        <v>43626</v>
      </c>
      <c r="B1632" s="57" t="s">
        <v>267</v>
      </c>
      <c r="C1632" s="57" t="s">
        <v>413</v>
      </c>
      <c r="D1632" s="57" t="s">
        <v>474</v>
      </c>
      <c r="E1632" s="57" t="s">
        <v>475</v>
      </c>
      <c r="F1632" s="57" t="s">
        <v>476</v>
      </c>
      <c r="G1632" s="57">
        <v>1</v>
      </c>
      <c r="H1632" s="57">
        <v>0</v>
      </c>
      <c r="I1632" s="57">
        <v>1.19</v>
      </c>
      <c r="J1632" s="57">
        <v>6.95</v>
      </c>
      <c r="K1632" s="57">
        <v>13.45</v>
      </c>
      <c r="L1632" s="57">
        <v>-12.26</v>
      </c>
      <c r="M1632" s="57">
        <v>3</v>
      </c>
      <c r="N1632" s="57">
        <v>0</v>
      </c>
      <c r="O1632" s="57">
        <v>0</v>
      </c>
      <c r="P1632" s="57">
        <v>2</v>
      </c>
      <c r="Q1632" s="57">
        <v>0</v>
      </c>
      <c r="R1632" s="57">
        <v>0</v>
      </c>
      <c r="S1632" s="57">
        <v>0</v>
      </c>
      <c r="T1632" s="57">
        <v>0</v>
      </c>
      <c r="U1632" s="57">
        <v>66.67</v>
      </c>
      <c r="V1632" s="57">
        <v>33.33</v>
      </c>
      <c r="W1632" s="57">
        <v>0</v>
      </c>
      <c r="X1632" s="57">
        <v>0</v>
      </c>
      <c r="Y1632" s="57">
        <v>0</v>
      </c>
      <c r="Z1632" s="57">
        <v>0</v>
      </c>
      <c r="AA1632" s="57">
        <v>50</v>
      </c>
      <c r="AB1632" s="57">
        <v>0</v>
      </c>
      <c r="AC1632" s="57">
        <v>3</v>
      </c>
      <c r="AD1632" s="57">
        <v>0</v>
      </c>
      <c r="AE1632" s="57">
        <v>66.67</v>
      </c>
      <c r="AF1632" s="57">
        <v>0</v>
      </c>
      <c r="AI1632" s="45">
        <f t="shared" si="377"/>
        <v>16.667000000000002</v>
      </c>
      <c r="AJ1632" s="46">
        <f t="shared" si="378"/>
        <v>-16.667000000000002</v>
      </c>
      <c r="AK1632" s="63" t="str">
        <f t="shared" si="379"/>
        <v>N</v>
      </c>
      <c r="AL1632" s="63" t="str">
        <f t="shared" si="380"/>
        <v>N</v>
      </c>
      <c r="AM1632" s="44" t="str">
        <f t="shared" si="381"/>
        <v>Win</v>
      </c>
      <c r="AN1632" s="44" t="str">
        <f t="shared" si="382"/>
        <v>Loss</v>
      </c>
      <c r="AO1632" s="44" t="str">
        <f t="shared" si="383"/>
        <v>Loss</v>
      </c>
      <c r="AP1632" s="44">
        <f t="shared" si="384"/>
        <v>9.5</v>
      </c>
      <c r="AQ1632" s="44">
        <f t="shared" si="385"/>
        <v>-50</v>
      </c>
      <c r="AR1632" s="44">
        <f t="shared" si="386"/>
        <v>-50</v>
      </c>
      <c r="AS1632" s="99" t="str">
        <f t="shared" si="387"/>
        <v>+</v>
      </c>
      <c r="AT1632" s="99" t="str">
        <f t="shared" si="388"/>
        <v>n/a</v>
      </c>
      <c r="AU1632" s="99" t="str">
        <f t="shared" si="389"/>
        <v>+</v>
      </c>
      <c r="AV1632" s="99" t="str">
        <f t="shared" si="390"/>
        <v>+</v>
      </c>
      <c r="AW1632" s="99" t="str">
        <f t="shared" si="391"/>
        <v>+</v>
      </c>
    </row>
    <row r="1633" spans="1:49" ht="15">
      <c r="A1633" s="56">
        <v>43626</v>
      </c>
      <c r="B1633" s="57" t="s">
        <v>351</v>
      </c>
      <c r="C1633" s="57" t="s">
        <v>352</v>
      </c>
      <c r="D1633" s="57" t="s">
        <v>477</v>
      </c>
      <c r="E1633" s="57" t="s">
        <v>478</v>
      </c>
      <c r="F1633" s="57" t="s">
        <v>479</v>
      </c>
      <c r="G1633" s="57">
        <v>2</v>
      </c>
      <c r="H1633" s="57">
        <v>0</v>
      </c>
      <c r="I1633" s="57">
        <v>1.36</v>
      </c>
      <c r="J1633" s="57">
        <v>4.84</v>
      </c>
      <c r="K1633" s="57">
        <v>6.3</v>
      </c>
      <c r="L1633" s="57">
        <v>-4.9400000000000004</v>
      </c>
      <c r="M1633" s="57">
        <v>29</v>
      </c>
      <c r="N1633" s="57">
        <v>7</v>
      </c>
      <c r="O1633" s="57">
        <v>0</v>
      </c>
      <c r="P1633" s="57">
        <v>16</v>
      </c>
      <c r="Q1633" s="57">
        <v>2</v>
      </c>
      <c r="R1633" s="57">
        <v>0</v>
      </c>
      <c r="S1633" s="57">
        <v>0</v>
      </c>
      <c r="T1633" s="57">
        <v>0</v>
      </c>
      <c r="U1633" s="57">
        <v>27.59</v>
      </c>
      <c r="V1633" s="57">
        <v>10.34</v>
      </c>
      <c r="W1633" s="57">
        <v>62.07</v>
      </c>
      <c r="X1633" s="57">
        <v>42.86</v>
      </c>
      <c r="Y1633" s="57">
        <v>0</v>
      </c>
      <c r="Z1633" s="57">
        <v>57.14</v>
      </c>
      <c r="AA1633" s="57">
        <v>43.75</v>
      </c>
      <c r="AB1633" s="57">
        <v>0</v>
      </c>
      <c r="AC1633" s="57">
        <v>11</v>
      </c>
      <c r="AD1633" s="57">
        <v>3</v>
      </c>
      <c r="AE1633" s="57">
        <v>54.55</v>
      </c>
      <c r="AF1633" s="57">
        <v>66.67</v>
      </c>
      <c r="AI1633" s="45">
        <f t="shared" si="377"/>
        <v>-3.0060000000000002</v>
      </c>
      <c r="AJ1633" s="46">
        <f t="shared" si="378"/>
        <v>3.0060000000000002</v>
      </c>
      <c r="AK1633" s="63" t="str">
        <f t="shared" si="379"/>
        <v>N</v>
      </c>
      <c r="AL1633" s="63" t="str">
        <f t="shared" si="380"/>
        <v>N</v>
      </c>
      <c r="AM1633" s="44" t="str">
        <f t="shared" si="381"/>
        <v>Win</v>
      </c>
      <c r="AN1633" s="44" t="str">
        <f t="shared" si="382"/>
        <v>Loss</v>
      </c>
      <c r="AO1633" s="44" t="str">
        <f t="shared" si="383"/>
        <v>Loss</v>
      </c>
      <c r="AP1633" s="44">
        <f t="shared" si="384"/>
        <v>18</v>
      </c>
      <c r="AQ1633" s="44">
        <f t="shared" si="385"/>
        <v>-50</v>
      </c>
      <c r="AR1633" s="44">
        <f t="shared" si="386"/>
        <v>-50</v>
      </c>
      <c r="AS1633" s="99" t="str">
        <f t="shared" si="387"/>
        <v>+</v>
      </c>
      <c r="AT1633" s="99" t="str">
        <f t="shared" si="388"/>
        <v>n/a</v>
      </c>
      <c r="AU1633" s="99" t="str">
        <f t="shared" si="389"/>
        <v>-</v>
      </c>
      <c r="AV1633" s="99" t="str">
        <f t="shared" si="390"/>
        <v>+</v>
      </c>
      <c r="AW1633" s="99" t="str">
        <f t="shared" si="391"/>
        <v>-</v>
      </c>
    </row>
    <row r="1634" spans="1:49" ht="15">
      <c r="A1634" s="56">
        <v>43626</v>
      </c>
      <c r="B1634" s="57" t="s">
        <v>480</v>
      </c>
      <c r="C1634" s="57" t="s">
        <v>481</v>
      </c>
      <c r="D1634" s="57" t="s">
        <v>482</v>
      </c>
      <c r="E1634" s="57" t="s">
        <v>483</v>
      </c>
      <c r="F1634" s="57" t="s">
        <v>484</v>
      </c>
      <c r="G1634" s="57">
        <v>5</v>
      </c>
      <c r="H1634" s="57">
        <v>0</v>
      </c>
      <c r="I1634" s="57">
        <v>1.47</v>
      </c>
      <c r="J1634" s="57">
        <v>4.28</v>
      </c>
      <c r="K1634" s="57">
        <v>5.91</v>
      </c>
      <c r="L1634" s="57">
        <v>-4.4400000000000004</v>
      </c>
      <c r="M1634" s="57">
        <v>20</v>
      </c>
      <c r="N1634" s="57">
        <v>24</v>
      </c>
      <c r="O1634" s="57">
        <v>0</v>
      </c>
      <c r="P1634" s="57">
        <v>9</v>
      </c>
      <c r="Q1634" s="57">
        <v>12</v>
      </c>
      <c r="R1634" s="57">
        <v>0</v>
      </c>
      <c r="S1634" s="57">
        <v>0</v>
      </c>
      <c r="T1634" s="57">
        <v>0</v>
      </c>
      <c r="U1634" s="57">
        <v>30</v>
      </c>
      <c r="V1634" s="57">
        <v>30</v>
      </c>
      <c r="W1634" s="57">
        <v>40</v>
      </c>
      <c r="X1634" s="57">
        <v>29.17</v>
      </c>
      <c r="Y1634" s="57">
        <v>29.17</v>
      </c>
      <c r="Z1634" s="57">
        <v>41.67</v>
      </c>
      <c r="AA1634" s="57">
        <v>44.44</v>
      </c>
      <c r="AB1634" s="57">
        <v>8.33</v>
      </c>
      <c r="AC1634" s="57">
        <v>9</v>
      </c>
      <c r="AD1634" s="57">
        <v>11</v>
      </c>
      <c r="AE1634" s="57">
        <v>44.44</v>
      </c>
      <c r="AF1634" s="57">
        <v>63.64</v>
      </c>
      <c r="AI1634" s="45">
        <f t="shared" si="377"/>
        <v>0.58300000000000018</v>
      </c>
      <c r="AJ1634" s="46">
        <f t="shared" si="378"/>
        <v>-0.58300000000000018</v>
      </c>
      <c r="AK1634" s="63" t="str">
        <f t="shared" si="379"/>
        <v>N</v>
      </c>
      <c r="AL1634" s="63" t="str">
        <f t="shared" si="380"/>
        <v>N</v>
      </c>
      <c r="AM1634" s="44" t="str">
        <f t="shared" si="381"/>
        <v>Win</v>
      </c>
      <c r="AN1634" s="44" t="str">
        <f t="shared" si="382"/>
        <v>Loss</v>
      </c>
      <c r="AO1634" s="44" t="str">
        <f t="shared" si="383"/>
        <v>Loss</v>
      </c>
      <c r="AP1634" s="44">
        <f t="shared" si="384"/>
        <v>23.5</v>
      </c>
      <c r="AQ1634" s="44">
        <f t="shared" si="385"/>
        <v>-50</v>
      </c>
      <c r="AR1634" s="44">
        <f t="shared" si="386"/>
        <v>-50</v>
      </c>
      <c r="AS1634" s="99" t="str">
        <f t="shared" si="387"/>
        <v>+</v>
      </c>
      <c r="AT1634" s="99" t="str">
        <f t="shared" si="388"/>
        <v>n/a</v>
      </c>
      <c r="AU1634" s="99" t="str">
        <f t="shared" si="389"/>
        <v>+</v>
      </c>
      <c r="AV1634" s="99" t="str">
        <f t="shared" si="390"/>
        <v>+</v>
      </c>
      <c r="AW1634" s="99" t="str">
        <f t="shared" si="391"/>
        <v>+</v>
      </c>
    </row>
    <row r="1635" spans="1:49" ht="15">
      <c r="A1635" s="56">
        <v>43627</v>
      </c>
      <c r="B1635" s="57" t="s">
        <v>115</v>
      </c>
      <c r="C1635" s="57" t="s">
        <v>230</v>
      </c>
      <c r="D1635" s="57" t="s">
        <v>4020</v>
      </c>
      <c r="E1635" s="57" t="s">
        <v>4021</v>
      </c>
      <c r="F1635" s="57" t="s">
        <v>2688</v>
      </c>
      <c r="G1635" s="57">
        <v>3</v>
      </c>
      <c r="H1635" s="57">
        <v>1</v>
      </c>
      <c r="I1635" s="57">
        <v>1.86</v>
      </c>
      <c r="J1635" s="57">
        <v>3.3</v>
      </c>
      <c r="K1635" s="57">
        <v>4.57</v>
      </c>
      <c r="L1635" s="57">
        <v>-2.71</v>
      </c>
      <c r="M1635" s="57">
        <v>65</v>
      </c>
      <c r="N1635" s="57">
        <v>68</v>
      </c>
      <c r="O1635" s="57">
        <v>0</v>
      </c>
      <c r="P1635" s="57">
        <v>32</v>
      </c>
      <c r="Q1635" s="57">
        <v>33</v>
      </c>
      <c r="R1635" s="57">
        <v>0</v>
      </c>
      <c r="S1635" s="57">
        <v>0</v>
      </c>
      <c r="T1635" s="57">
        <v>0</v>
      </c>
      <c r="U1635" s="57">
        <v>53.85</v>
      </c>
      <c r="V1635" s="57">
        <v>10.77</v>
      </c>
      <c r="W1635" s="57">
        <v>35.380000000000003</v>
      </c>
      <c r="X1635" s="57">
        <v>36.76</v>
      </c>
      <c r="Y1635" s="57">
        <v>29.41</v>
      </c>
      <c r="Z1635" s="57">
        <v>33.82</v>
      </c>
      <c r="AA1635" s="57">
        <v>56.25</v>
      </c>
      <c r="AB1635" s="57">
        <v>21.21</v>
      </c>
      <c r="AC1635" s="57">
        <v>45</v>
      </c>
      <c r="AD1635" s="57">
        <v>33</v>
      </c>
      <c r="AE1635" s="57">
        <v>60</v>
      </c>
      <c r="AF1635" s="57">
        <v>45.45</v>
      </c>
      <c r="AI1635" s="45">
        <f t="shared" ref="AI1635:AI1677" si="392">(+R1635*$R$6)+(S1635*$S$6)-(T1635*$T$6)+(U1635*$U$6)+(V1635*$V$6)-(W1635*$W$6)-(X1635*$X$6)-(Y1635*$Y$6)+(Z1635*$Z$6)</f>
        <v>1.242</v>
      </c>
      <c r="AJ1635" s="46">
        <f t="shared" ref="AJ1635:AJ1677" si="393">(-R1635*$R$6)+(S1635*$S$6)+(T1635*$T$6)-(U1635*$U$6)-(V1635*$V$6)+(W1635*$W$6)+(X1635*$X$6)+(Y1635*$Y$6)-(Z1635*$Z$6)</f>
        <v>-1.242</v>
      </c>
      <c r="AK1635" s="63" t="str">
        <f t="shared" ref="AK1635:AK1677" si="394">IF($AK$6="Y",IF(AI1635&gt;=$AI$6,"Y",IF(AA1635&gt;=$AA$6,"Y","N")),IF(AI1635&gt;=$AI$6,"Y",IF(AA1635&gt;=$AA$6,"Y",IF(L1635&lt;0,IF(AE1635&gt;=$AE$6,"Y","N"),"N"))))</f>
        <v>N</v>
      </c>
      <c r="AL1635" s="63" t="str">
        <f t="shared" ref="AL1635:AL1677" si="395">IF($AL$6="Y",IF(AJ1635&gt;=$AJ$6,"Y",IF(AB1635&gt;=$AB$6,"Y","N")),IF(AJ1635&gt;=$AJ$6,"Y",IF(AB1635&gt;=$AB$6,"Y",IF(L1635&gt;0,IF(AF1635&gt;=$AF$6,"Y","N"),"N"))))</f>
        <v>N</v>
      </c>
      <c r="AM1635" s="44" t="str">
        <f t="shared" ref="AM1635:AM1677" si="396">IF(G1635&gt;H1635,"Win","Loss")</f>
        <v>Win</v>
      </c>
      <c r="AN1635" s="44" t="str">
        <f t="shared" ref="AN1635:AN1677" si="397">IF(G1635=H1635,"Win","Loss")</f>
        <v>Loss</v>
      </c>
      <c r="AO1635" s="44" t="str">
        <f t="shared" ref="AO1635:AO1677" si="398">IF(G1635&lt;H1635,"Win","Loss")</f>
        <v>Loss</v>
      </c>
      <c r="AP1635" s="44">
        <f t="shared" ref="AP1635:AP1677" si="399">IF(AM1635="Win",(I1635*$B$2)-$B$2,-$B$2)</f>
        <v>43</v>
      </c>
      <c r="AQ1635" s="44">
        <f t="shared" ref="AQ1635:AQ1677" si="400">IF(AN1635="Win",(J1635*$B$2)-$B$2,-$B$2)</f>
        <v>-50</v>
      </c>
      <c r="AR1635" s="44">
        <f t="shared" ref="AR1635:AR1677" si="401">IF(AO1635="Win",(K1635*$B$2)-$B$2,-$B$2)</f>
        <v>-50</v>
      </c>
      <c r="AS1635" s="99" t="str">
        <f t="shared" si="387"/>
        <v>+</v>
      </c>
      <c r="AT1635" s="99" t="str">
        <f t="shared" si="388"/>
        <v>n/a</v>
      </c>
      <c r="AU1635" s="99" t="str">
        <f t="shared" si="389"/>
        <v>+</v>
      </c>
      <c r="AV1635" s="99" t="str">
        <f t="shared" si="390"/>
        <v>+</v>
      </c>
      <c r="AW1635" s="99" t="str">
        <f t="shared" si="391"/>
        <v>+</v>
      </c>
    </row>
    <row r="1636" spans="1:49" ht="15">
      <c r="A1636" s="56">
        <v>43627</v>
      </c>
      <c r="B1636" s="57" t="s">
        <v>115</v>
      </c>
      <c r="C1636" s="57" t="s">
        <v>218</v>
      </c>
      <c r="D1636" s="57" t="s">
        <v>4022</v>
      </c>
      <c r="E1636" s="57" t="s">
        <v>2640</v>
      </c>
      <c r="F1636" s="57" t="s">
        <v>511</v>
      </c>
      <c r="G1636" s="57">
        <v>1</v>
      </c>
      <c r="H1636" s="57">
        <v>3</v>
      </c>
      <c r="I1636" s="57">
        <v>2.78</v>
      </c>
      <c r="J1636" s="57">
        <v>2.81</v>
      </c>
      <c r="K1636" s="57">
        <v>2.76</v>
      </c>
      <c r="L1636" s="57">
        <v>0.02</v>
      </c>
      <c r="M1636" s="57">
        <v>69</v>
      </c>
      <c r="N1636" s="57">
        <v>63</v>
      </c>
      <c r="O1636" s="57">
        <v>2</v>
      </c>
      <c r="P1636" s="57">
        <v>34</v>
      </c>
      <c r="Q1636" s="57">
        <v>32</v>
      </c>
      <c r="R1636" s="57">
        <v>100</v>
      </c>
      <c r="S1636" s="57">
        <v>0</v>
      </c>
      <c r="T1636" s="57">
        <v>0</v>
      </c>
      <c r="U1636" s="57">
        <v>50.72</v>
      </c>
      <c r="V1636" s="57">
        <v>23.19</v>
      </c>
      <c r="W1636" s="57">
        <v>26.09</v>
      </c>
      <c r="X1636" s="57">
        <v>41.27</v>
      </c>
      <c r="Y1636" s="57">
        <v>33.33</v>
      </c>
      <c r="Z1636" s="57">
        <v>25.4</v>
      </c>
      <c r="AA1636" s="57">
        <v>67.650000000000006</v>
      </c>
      <c r="AB1636" s="57">
        <v>34.380000000000003</v>
      </c>
      <c r="AC1636" s="57">
        <v>35</v>
      </c>
      <c r="AD1636" s="57">
        <v>41</v>
      </c>
      <c r="AE1636" s="57">
        <v>62.86</v>
      </c>
      <c r="AF1636" s="57">
        <v>46.34</v>
      </c>
      <c r="AI1636" s="45">
        <f t="shared" si="392"/>
        <v>30.738</v>
      </c>
      <c r="AJ1636" s="46">
        <f t="shared" si="393"/>
        <v>-30.738</v>
      </c>
      <c r="AK1636" s="63" t="str">
        <f t="shared" si="394"/>
        <v>N</v>
      </c>
      <c r="AL1636" s="63" t="str">
        <f t="shared" si="395"/>
        <v>N</v>
      </c>
      <c r="AM1636" s="44" t="str">
        <f t="shared" si="396"/>
        <v>Loss</v>
      </c>
      <c r="AN1636" s="44" t="str">
        <f t="shared" si="397"/>
        <v>Loss</v>
      </c>
      <c r="AO1636" s="44" t="str">
        <f t="shared" si="398"/>
        <v>Win</v>
      </c>
      <c r="AP1636" s="44">
        <f t="shared" si="399"/>
        <v>-50</v>
      </c>
      <c r="AQ1636" s="44">
        <f t="shared" si="400"/>
        <v>-50</v>
      </c>
      <c r="AR1636" s="44">
        <f t="shared" si="401"/>
        <v>88</v>
      </c>
      <c r="AS1636" s="99" t="str">
        <f t="shared" si="387"/>
        <v>-</v>
      </c>
      <c r="AT1636" s="99" t="str">
        <f t="shared" si="388"/>
        <v>+</v>
      </c>
      <c r="AU1636" s="99" t="str">
        <f t="shared" si="389"/>
        <v>+</v>
      </c>
      <c r="AV1636" s="99" t="str">
        <f t="shared" si="390"/>
        <v>+</v>
      </c>
      <c r="AW1636" s="99" t="str">
        <f t="shared" si="391"/>
        <v>+</v>
      </c>
    </row>
    <row r="1637" spans="1:49" ht="15">
      <c r="A1637" s="56">
        <v>43627</v>
      </c>
      <c r="B1637" s="57" t="s">
        <v>115</v>
      </c>
      <c r="C1637" s="57" t="s">
        <v>116</v>
      </c>
      <c r="D1637" s="57" t="s">
        <v>4023</v>
      </c>
      <c r="E1637" s="57" t="s">
        <v>1645</v>
      </c>
      <c r="F1637" s="57" t="s">
        <v>2663</v>
      </c>
      <c r="G1637" s="57">
        <v>0</v>
      </c>
      <c r="H1637" s="57">
        <v>2</v>
      </c>
      <c r="I1637" s="57">
        <v>2.2000000000000002</v>
      </c>
      <c r="J1637" s="57">
        <v>3.19</v>
      </c>
      <c r="K1637" s="57">
        <v>3.17</v>
      </c>
      <c r="L1637" s="57">
        <v>-0.97</v>
      </c>
      <c r="M1637" s="57">
        <v>59</v>
      </c>
      <c r="N1637" s="57">
        <v>52</v>
      </c>
      <c r="O1637" s="57">
        <v>1</v>
      </c>
      <c r="P1637" s="57">
        <v>30</v>
      </c>
      <c r="Q1637" s="57">
        <v>26</v>
      </c>
      <c r="R1637" s="57">
        <v>0</v>
      </c>
      <c r="S1637" s="57">
        <v>0</v>
      </c>
      <c r="T1637" s="57">
        <v>100</v>
      </c>
      <c r="U1637" s="57">
        <v>25.42</v>
      </c>
      <c r="V1637" s="57">
        <v>20.34</v>
      </c>
      <c r="W1637" s="57">
        <v>54.24</v>
      </c>
      <c r="X1637" s="57">
        <v>48.08</v>
      </c>
      <c r="Y1637" s="57">
        <v>25</v>
      </c>
      <c r="Z1637" s="57">
        <v>26.92</v>
      </c>
      <c r="AA1637" s="57">
        <v>33.33</v>
      </c>
      <c r="AB1637" s="57">
        <v>30.77</v>
      </c>
      <c r="AC1637" s="57">
        <v>25</v>
      </c>
      <c r="AD1637" s="57">
        <v>31</v>
      </c>
      <c r="AE1637" s="57">
        <v>28</v>
      </c>
      <c r="AF1637" s="57">
        <v>64.52</v>
      </c>
      <c r="AI1637" s="45">
        <f t="shared" si="392"/>
        <v>-40.462000000000003</v>
      </c>
      <c r="AJ1637" s="46">
        <f t="shared" si="393"/>
        <v>40.462000000000003</v>
      </c>
      <c r="AK1637" s="63" t="str">
        <f t="shared" si="394"/>
        <v>N</v>
      </c>
      <c r="AL1637" s="63" t="str">
        <f t="shared" si="395"/>
        <v>N</v>
      </c>
      <c r="AM1637" s="44" t="str">
        <f t="shared" si="396"/>
        <v>Loss</v>
      </c>
      <c r="AN1637" s="44" t="str">
        <f t="shared" si="397"/>
        <v>Loss</v>
      </c>
      <c r="AO1637" s="44" t="str">
        <f t="shared" si="398"/>
        <v>Win</v>
      </c>
      <c r="AP1637" s="44">
        <f t="shared" si="399"/>
        <v>-50</v>
      </c>
      <c r="AQ1637" s="44">
        <f t="shared" si="400"/>
        <v>-50</v>
      </c>
      <c r="AR1637" s="44">
        <f t="shared" si="401"/>
        <v>108.5</v>
      </c>
      <c r="AS1637" s="99" t="str">
        <f t="shared" si="387"/>
        <v>+</v>
      </c>
      <c r="AT1637" s="99" t="str">
        <f t="shared" si="388"/>
        <v>-</v>
      </c>
      <c r="AU1637" s="99" t="str">
        <f t="shared" si="389"/>
        <v>-</v>
      </c>
      <c r="AV1637" s="99" t="str">
        <f t="shared" si="390"/>
        <v>+</v>
      </c>
      <c r="AW1637" s="99" t="str">
        <f t="shared" si="391"/>
        <v>-</v>
      </c>
    </row>
    <row r="1638" spans="1:49" ht="15">
      <c r="A1638" s="56">
        <v>43627</v>
      </c>
      <c r="B1638" s="57" t="s">
        <v>115</v>
      </c>
      <c r="C1638" s="57" t="s">
        <v>116</v>
      </c>
      <c r="D1638" s="57" t="s">
        <v>4024</v>
      </c>
      <c r="E1638" s="57" t="s">
        <v>1642</v>
      </c>
      <c r="F1638" s="57" t="s">
        <v>1644</v>
      </c>
      <c r="G1638" s="57">
        <v>3</v>
      </c>
      <c r="H1638" s="57">
        <v>2</v>
      </c>
      <c r="I1638" s="57">
        <v>1.57</v>
      </c>
      <c r="J1638" s="57">
        <v>3.67</v>
      </c>
      <c r="K1638" s="57">
        <v>5.74</v>
      </c>
      <c r="L1638" s="57">
        <v>-4.17</v>
      </c>
      <c r="M1638" s="57">
        <v>35</v>
      </c>
      <c r="N1638" s="57">
        <v>32</v>
      </c>
      <c r="O1638" s="57">
        <v>2</v>
      </c>
      <c r="P1638" s="57">
        <v>19</v>
      </c>
      <c r="Q1638" s="57">
        <v>16</v>
      </c>
      <c r="R1638" s="57">
        <v>50</v>
      </c>
      <c r="S1638" s="57">
        <v>0</v>
      </c>
      <c r="T1638" s="57">
        <v>50</v>
      </c>
      <c r="U1638" s="57">
        <v>45.71</v>
      </c>
      <c r="V1638" s="57">
        <v>31.43</v>
      </c>
      <c r="W1638" s="57">
        <v>22.86</v>
      </c>
      <c r="X1638" s="57">
        <v>40.630000000000003</v>
      </c>
      <c r="Y1638" s="57">
        <v>28.13</v>
      </c>
      <c r="Z1638" s="57">
        <v>31.25</v>
      </c>
      <c r="AA1638" s="57">
        <v>52.63</v>
      </c>
      <c r="AB1638" s="57">
        <v>18.75</v>
      </c>
      <c r="AC1638" s="57">
        <v>23</v>
      </c>
      <c r="AD1638" s="57">
        <v>19</v>
      </c>
      <c r="AE1638" s="57">
        <v>52.17</v>
      </c>
      <c r="AF1638" s="57">
        <v>52.63</v>
      </c>
      <c r="AI1638" s="45">
        <f t="shared" si="392"/>
        <v>3.0240000000000005</v>
      </c>
      <c r="AJ1638" s="46">
        <f t="shared" si="393"/>
        <v>-3.0240000000000005</v>
      </c>
      <c r="AK1638" s="63" t="str">
        <f t="shared" si="394"/>
        <v>N</v>
      </c>
      <c r="AL1638" s="63" t="str">
        <f t="shared" si="395"/>
        <v>N</v>
      </c>
      <c r="AM1638" s="44" t="str">
        <f t="shared" si="396"/>
        <v>Win</v>
      </c>
      <c r="AN1638" s="44" t="str">
        <f t="shared" si="397"/>
        <v>Loss</v>
      </c>
      <c r="AO1638" s="44" t="str">
        <f t="shared" si="398"/>
        <v>Loss</v>
      </c>
      <c r="AP1638" s="44">
        <f t="shared" si="399"/>
        <v>28.5</v>
      </c>
      <c r="AQ1638" s="44">
        <f t="shared" si="400"/>
        <v>-50</v>
      </c>
      <c r="AR1638" s="44">
        <f t="shared" si="401"/>
        <v>-50</v>
      </c>
      <c r="AS1638" s="99" t="str">
        <f t="shared" si="387"/>
        <v>+</v>
      </c>
      <c r="AT1638" s="99" t="str">
        <f t="shared" si="388"/>
        <v>-</v>
      </c>
      <c r="AU1638" s="99" t="str">
        <f t="shared" si="389"/>
        <v>+</v>
      </c>
      <c r="AV1638" s="99" t="str">
        <f t="shared" si="390"/>
        <v>+</v>
      </c>
      <c r="AW1638" s="99" t="str">
        <f t="shared" si="391"/>
        <v>+</v>
      </c>
    </row>
    <row r="1639" spans="1:49" ht="15">
      <c r="A1639" s="56">
        <v>43627</v>
      </c>
      <c r="B1639" s="57" t="s">
        <v>222</v>
      </c>
      <c r="C1639" s="57" t="s">
        <v>223</v>
      </c>
      <c r="D1639" s="57" t="s">
        <v>4025</v>
      </c>
      <c r="E1639" s="57" t="s">
        <v>4026</v>
      </c>
      <c r="F1639" s="57" t="s">
        <v>2983</v>
      </c>
      <c r="G1639" s="57">
        <v>1</v>
      </c>
      <c r="H1639" s="57">
        <v>0</v>
      </c>
      <c r="I1639" s="57">
        <v>4.8099999999999996</v>
      </c>
      <c r="J1639" s="57">
        <v>3.95</v>
      </c>
      <c r="K1639" s="57">
        <v>1.55</v>
      </c>
      <c r="L1639" s="57">
        <v>3.26</v>
      </c>
      <c r="M1639" s="57">
        <v>1</v>
      </c>
      <c r="N1639" s="57">
        <v>3</v>
      </c>
      <c r="O1639" s="57">
        <v>0</v>
      </c>
      <c r="P1639" s="57">
        <v>0</v>
      </c>
      <c r="Q1639" s="57">
        <v>1</v>
      </c>
      <c r="R1639" s="57">
        <v>0</v>
      </c>
      <c r="S1639" s="57">
        <v>0</v>
      </c>
      <c r="T1639" s="57">
        <v>0</v>
      </c>
      <c r="U1639" s="57">
        <v>0</v>
      </c>
      <c r="V1639" s="57">
        <v>0</v>
      </c>
      <c r="W1639" s="57">
        <v>100</v>
      </c>
      <c r="X1639" s="57">
        <v>66.67</v>
      </c>
      <c r="Y1639" s="57">
        <v>0</v>
      </c>
      <c r="Z1639" s="57">
        <v>33.33</v>
      </c>
      <c r="AA1639" s="57">
        <v>0</v>
      </c>
      <c r="AB1639" s="57">
        <v>0</v>
      </c>
      <c r="AC1639" s="57">
        <v>1</v>
      </c>
      <c r="AD1639" s="57">
        <v>3</v>
      </c>
      <c r="AE1639" s="57">
        <v>0</v>
      </c>
      <c r="AF1639" s="57">
        <v>66.67</v>
      </c>
      <c r="AI1639" s="45">
        <f t="shared" si="392"/>
        <v>-26.668000000000003</v>
      </c>
      <c r="AJ1639" s="46">
        <f t="shared" si="393"/>
        <v>26.668000000000003</v>
      </c>
      <c r="AK1639" s="63" t="str">
        <f t="shared" si="394"/>
        <v>N</v>
      </c>
      <c r="AL1639" s="63" t="str">
        <f t="shared" si="395"/>
        <v>N</v>
      </c>
      <c r="AM1639" s="44" t="str">
        <f t="shared" si="396"/>
        <v>Win</v>
      </c>
      <c r="AN1639" s="44" t="str">
        <f t="shared" si="397"/>
        <v>Loss</v>
      </c>
      <c r="AO1639" s="44" t="str">
        <f t="shared" si="398"/>
        <v>Loss</v>
      </c>
      <c r="AP1639" s="44">
        <f t="shared" si="399"/>
        <v>190.49999999999997</v>
      </c>
      <c r="AQ1639" s="44">
        <f t="shared" si="400"/>
        <v>-50</v>
      </c>
      <c r="AR1639" s="44">
        <f t="shared" si="401"/>
        <v>-50</v>
      </c>
      <c r="AS1639" s="99" t="str">
        <f t="shared" si="387"/>
        <v>-</v>
      </c>
      <c r="AT1639" s="99" t="str">
        <f t="shared" si="388"/>
        <v>n/a</v>
      </c>
      <c r="AU1639" s="99" t="str">
        <f t="shared" si="389"/>
        <v>-</v>
      </c>
      <c r="AV1639" s="99" t="str">
        <f t="shared" si="390"/>
        <v>-</v>
      </c>
      <c r="AW1639" s="99" t="str">
        <f t="shared" si="391"/>
        <v>-</v>
      </c>
    </row>
    <row r="1640" spans="1:49" ht="15">
      <c r="A1640" s="56">
        <v>43627</v>
      </c>
      <c r="B1640" s="57" t="s">
        <v>489</v>
      </c>
      <c r="C1640" s="57" t="s">
        <v>1716</v>
      </c>
      <c r="D1640" s="57" t="s">
        <v>4027</v>
      </c>
      <c r="E1640" s="57" t="s">
        <v>2704</v>
      </c>
      <c r="F1640" s="57" t="s">
        <v>1718</v>
      </c>
      <c r="G1640" s="57">
        <v>3</v>
      </c>
      <c r="H1640" s="57">
        <v>1</v>
      </c>
      <c r="I1640" s="57">
        <v>1.84</v>
      </c>
      <c r="J1640" s="57">
        <v>3.48</v>
      </c>
      <c r="K1640" s="57">
        <v>3.87</v>
      </c>
      <c r="L1640" s="57">
        <v>-2.0299999999999998</v>
      </c>
      <c r="M1640" s="57">
        <v>31</v>
      </c>
      <c r="N1640" s="57">
        <v>31</v>
      </c>
      <c r="O1640" s="57">
        <v>3</v>
      </c>
      <c r="P1640" s="57">
        <v>15</v>
      </c>
      <c r="Q1640" s="57">
        <v>15</v>
      </c>
      <c r="R1640" s="57">
        <v>0</v>
      </c>
      <c r="S1640" s="57">
        <v>0</v>
      </c>
      <c r="T1640" s="57">
        <v>100</v>
      </c>
      <c r="U1640" s="57">
        <v>54.84</v>
      </c>
      <c r="V1640" s="57">
        <v>25.81</v>
      </c>
      <c r="W1640" s="57">
        <v>19.350000000000001</v>
      </c>
      <c r="X1640" s="57">
        <v>45.16</v>
      </c>
      <c r="Y1640" s="57">
        <v>25.81</v>
      </c>
      <c r="Z1640" s="57">
        <v>29.03</v>
      </c>
      <c r="AA1640" s="57">
        <v>73.33</v>
      </c>
      <c r="AB1640" s="57">
        <v>20</v>
      </c>
      <c r="AC1640" s="57">
        <v>21</v>
      </c>
      <c r="AD1640" s="57">
        <v>21</v>
      </c>
      <c r="AE1640" s="57">
        <v>71.430000000000007</v>
      </c>
      <c r="AF1640" s="57">
        <v>57.14</v>
      </c>
      <c r="AI1640" s="45">
        <f t="shared" si="392"/>
        <v>-26.127999999999997</v>
      </c>
      <c r="AJ1640" s="46">
        <f t="shared" si="393"/>
        <v>26.127999999999997</v>
      </c>
      <c r="AK1640" s="63" t="str">
        <f t="shared" si="394"/>
        <v>N</v>
      </c>
      <c r="AL1640" s="63" t="str">
        <f t="shared" si="395"/>
        <v>N</v>
      </c>
      <c r="AM1640" s="44" t="str">
        <f t="shared" si="396"/>
        <v>Win</v>
      </c>
      <c r="AN1640" s="44" t="str">
        <f t="shared" si="397"/>
        <v>Loss</v>
      </c>
      <c r="AO1640" s="44" t="str">
        <f t="shared" si="398"/>
        <v>Loss</v>
      </c>
      <c r="AP1640" s="44">
        <f t="shared" si="399"/>
        <v>42</v>
      </c>
      <c r="AQ1640" s="44">
        <f t="shared" si="400"/>
        <v>-50</v>
      </c>
      <c r="AR1640" s="44">
        <f t="shared" si="401"/>
        <v>-50</v>
      </c>
      <c r="AS1640" s="99" t="str">
        <f t="shared" si="387"/>
        <v>+</v>
      </c>
      <c r="AT1640" s="99" t="str">
        <f t="shared" si="388"/>
        <v>-</v>
      </c>
      <c r="AU1640" s="99" t="str">
        <f t="shared" si="389"/>
        <v>+</v>
      </c>
      <c r="AV1640" s="99" t="str">
        <f t="shared" si="390"/>
        <v>+</v>
      </c>
      <c r="AW1640" s="99" t="str">
        <f t="shared" si="391"/>
        <v>-</v>
      </c>
    </row>
    <row r="1641" spans="1:49" ht="15">
      <c r="A1641" s="56">
        <v>43627</v>
      </c>
      <c r="B1641" s="57" t="s">
        <v>267</v>
      </c>
      <c r="C1641" s="57" t="s">
        <v>3113</v>
      </c>
      <c r="D1641" s="57" t="s">
        <v>4028</v>
      </c>
      <c r="E1641" s="57" t="s">
        <v>3137</v>
      </c>
      <c r="F1641" s="57" t="s">
        <v>3136</v>
      </c>
      <c r="G1641" s="57">
        <v>5</v>
      </c>
      <c r="H1641" s="57">
        <v>0</v>
      </c>
      <c r="I1641" s="57">
        <v>1.36</v>
      </c>
      <c r="J1641" s="57">
        <v>4.66</v>
      </c>
      <c r="K1641" s="57">
        <v>7.96</v>
      </c>
      <c r="L1641" s="57">
        <v>-6.6</v>
      </c>
      <c r="M1641" s="57">
        <v>9</v>
      </c>
      <c r="N1641" s="57">
        <v>11</v>
      </c>
      <c r="O1641" s="57">
        <v>1</v>
      </c>
      <c r="P1641" s="57">
        <v>4</v>
      </c>
      <c r="Q1641" s="57">
        <v>5</v>
      </c>
      <c r="R1641" s="57">
        <v>0</v>
      </c>
      <c r="S1641" s="57">
        <v>0</v>
      </c>
      <c r="T1641" s="57">
        <v>100</v>
      </c>
      <c r="U1641" s="57">
        <v>22.22</v>
      </c>
      <c r="V1641" s="57">
        <v>11.11</v>
      </c>
      <c r="W1641" s="57">
        <v>66.67</v>
      </c>
      <c r="X1641" s="57">
        <v>27.27</v>
      </c>
      <c r="Y1641" s="57">
        <v>0</v>
      </c>
      <c r="Z1641" s="57">
        <v>72.73</v>
      </c>
      <c r="AA1641" s="57">
        <v>50</v>
      </c>
      <c r="AB1641" s="57">
        <v>20</v>
      </c>
      <c r="AC1641" s="57">
        <v>1</v>
      </c>
      <c r="AD1641" s="57">
        <v>0</v>
      </c>
      <c r="AE1641" s="57">
        <v>0</v>
      </c>
      <c r="AF1641" s="57">
        <v>0</v>
      </c>
      <c r="AI1641" s="45">
        <f t="shared" si="392"/>
        <v>-28.687000000000005</v>
      </c>
      <c r="AJ1641" s="46">
        <f t="shared" si="393"/>
        <v>28.687000000000005</v>
      </c>
      <c r="AK1641" s="63" t="str">
        <f t="shared" si="394"/>
        <v>N</v>
      </c>
      <c r="AL1641" s="63" t="str">
        <f t="shared" si="395"/>
        <v>N</v>
      </c>
      <c r="AM1641" s="44" t="str">
        <f t="shared" si="396"/>
        <v>Win</v>
      </c>
      <c r="AN1641" s="44" t="str">
        <f t="shared" si="397"/>
        <v>Loss</v>
      </c>
      <c r="AO1641" s="44" t="str">
        <f t="shared" si="398"/>
        <v>Loss</v>
      </c>
      <c r="AP1641" s="44">
        <f t="shared" si="399"/>
        <v>18</v>
      </c>
      <c r="AQ1641" s="44">
        <f t="shared" si="400"/>
        <v>-50</v>
      </c>
      <c r="AR1641" s="44">
        <f t="shared" si="401"/>
        <v>-50</v>
      </c>
      <c r="AS1641" s="99" t="str">
        <f t="shared" si="387"/>
        <v>+</v>
      </c>
      <c r="AT1641" s="99" t="str">
        <f t="shared" si="388"/>
        <v>-</v>
      </c>
      <c r="AU1641" s="99" t="str">
        <f t="shared" si="389"/>
        <v>-</v>
      </c>
      <c r="AV1641" s="99" t="str">
        <f t="shared" si="390"/>
        <v>+</v>
      </c>
      <c r="AW1641" s="99" t="str">
        <f t="shared" si="391"/>
        <v>-</v>
      </c>
    </row>
    <row r="1642" spans="1:49" ht="15">
      <c r="A1642" s="56">
        <v>43627</v>
      </c>
      <c r="B1642" s="57" t="s">
        <v>267</v>
      </c>
      <c r="C1642" s="57" t="s">
        <v>268</v>
      </c>
      <c r="D1642" s="57" t="s">
        <v>4029</v>
      </c>
      <c r="E1642" s="57" t="s">
        <v>2863</v>
      </c>
      <c r="F1642" s="57" t="s">
        <v>3048</v>
      </c>
      <c r="G1642" s="57">
        <v>1</v>
      </c>
      <c r="H1642" s="57">
        <v>2</v>
      </c>
      <c r="I1642" s="57">
        <v>3.37</v>
      </c>
      <c r="J1642" s="57">
        <v>3.38</v>
      </c>
      <c r="K1642" s="57">
        <v>2.0299999999999998</v>
      </c>
      <c r="L1642" s="57">
        <v>1.34</v>
      </c>
      <c r="M1642" s="57">
        <v>6</v>
      </c>
      <c r="N1642" s="57">
        <v>3</v>
      </c>
      <c r="O1642" s="57">
        <v>0</v>
      </c>
      <c r="P1642" s="57">
        <v>3</v>
      </c>
      <c r="Q1642" s="57">
        <v>2</v>
      </c>
      <c r="R1642" s="57">
        <v>0</v>
      </c>
      <c r="S1642" s="57">
        <v>0</v>
      </c>
      <c r="T1642" s="57">
        <v>0</v>
      </c>
      <c r="U1642" s="57">
        <v>50</v>
      </c>
      <c r="V1642" s="57">
        <v>16.670000000000002</v>
      </c>
      <c r="W1642" s="57">
        <v>33.33</v>
      </c>
      <c r="X1642" s="57">
        <v>33.33</v>
      </c>
      <c r="Y1642" s="57">
        <v>0</v>
      </c>
      <c r="Z1642" s="57">
        <v>66.67</v>
      </c>
      <c r="AA1642" s="57">
        <v>66.67</v>
      </c>
      <c r="AB1642" s="57">
        <v>50</v>
      </c>
      <c r="AC1642" s="57">
        <v>3</v>
      </c>
      <c r="AD1642" s="57">
        <v>1</v>
      </c>
      <c r="AE1642" s="57">
        <v>100</v>
      </c>
      <c r="AF1642" s="57">
        <v>100</v>
      </c>
      <c r="AI1642" s="45">
        <f t="shared" si="392"/>
        <v>11.669</v>
      </c>
      <c r="AJ1642" s="46">
        <f t="shared" si="393"/>
        <v>-11.669</v>
      </c>
      <c r="AK1642" s="63" t="str">
        <f t="shared" si="394"/>
        <v>N</v>
      </c>
      <c r="AL1642" s="63" t="str">
        <f t="shared" si="395"/>
        <v>Y</v>
      </c>
      <c r="AM1642" s="44" t="str">
        <f t="shared" si="396"/>
        <v>Loss</v>
      </c>
      <c r="AN1642" s="44" t="str">
        <f t="shared" si="397"/>
        <v>Loss</v>
      </c>
      <c r="AO1642" s="44" t="str">
        <f t="shared" si="398"/>
        <v>Win</v>
      </c>
      <c r="AP1642" s="44">
        <f t="shared" si="399"/>
        <v>-50</v>
      </c>
      <c r="AQ1642" s="44">
        <f t="shared" si="400"/>
        <v>-50</v>
      </c>
      <c r="AR1642" s="44">
        <f t="shared" si="401"/>
        <v>51.499999999999986</v>
      </c>
      <c r="AS1642" s="99" t="str">
        <f t="shared" si="387"/>
        <v>-</v>
      </c>
      <c r="AT1642" s="99" t="str">
        <f t="shared" si="388"/>
        <v>n/a</v>
      </c>
      <c r="AU1642" s="99" t="str">
        <f t="shared" si="389"/>
        <v>+</v>
      </c>
      <c r="AV1642" s="99" t="str">
        <f t="shared" si="390"/>
        <v>+</v>
      </c>
      <c r="AW1642" s="99" t="str">
        <f t="shared" si="391"/>
        <v>+</v>
      </c>
    </row>
    <row r="1643" spans="1:49" ht="15">
      <c r="A1643" s="56">
        <v>43627</v>
      </c>
      <c r="B1643" s="57" t="s">
        <v>267</v>
      </c>
      <c r="C1643" s="57" t="s">
        <v>268</v>
      </c>
      <c r="D1643" s="57" t="s">
        <v>4030</v>
      </c>
      <c r="E1643" s="57" t="s">
        <v>270</v>
      </c>
      <c r="F1643" s="57" t="s">
        <v>2878</v>
      </c>
      <c r="G1643" s="57">
        <v>2</v>
      </c>
      <c r="H1643" s="57">
        <v>1</v>
      </c>
      <c r="I1643" s="57">
        <v>3.25</v>
      </c>
      <c r="J1643" s="57">
        <v>3.27</v>
      </c>
      <c r="K1643" s="57">
        <v>2.17</v>
      </c>
      <c r="L1643" s="57">
        <v>1.08</v>
      </c>
      <c r="M1643" s="57">
        <v>6</v>
      </c>
      <c r="N1643" s="57">
        <v>3</v>
      </c>
      <c r="O1643" s="57">
        <v>0</v>
      </c>
      <c r="P1643" s="57">
        <v>4</v>
      </c>
      <c r="Q1643" s="57">
        <v>2</v>
      </c>
      <c r="R1643" s="57">
        <v>0</v>
      </c>
      <c r="S1643" s="57">
        <v>0</v>
      </c>
      <c r="T1643" s="57">
        <v>0</v>
      </c>
      <c r="U1643" s="57">
        <v>0</v>
      </c>
      <c r="V1643" s="57">
        <v>16.670000000000002</v>
      </c>
      <c r="W1643" s="57">
        <v>83.33</v>
      </c>
      <c r="X1643" s="57">
        <v>0</v>
      </c>
      <c r="Y1643" s="57">
        <v>33.33</v>
      </c>
      <c r="Z1643" s="57">
        <v>66.67</v>
      </c>
      <c r="AA1643" s="57">
        <v>0</v>
      </c>
      <c r="AB1643" s="57">
        <v>0</v>
      </c>
      <c r="AC1643" s="57">
        <v>1</v>
      </c>
      <c r="AD1643" s="57">
        <v>0</v>
      </c>
      <c r="AE1643" s="57">
        <v>0</v>
      </c>
      <c r="AF1643" s="57">
        <v>0</v>
      </c>
      <c r="AI1643" s="45">
        <f t="shared" si="392"/>
        <v>-4.9979999999999993</v>
      </c>
      <c r="AJ1643" s="46">
        <f t="shared" si="393"/>
        <v>4.9979999999999993</v>
      </c>
      <c r="AK1643" s="63" t="str">
        <f t="shared" si="394"/>
        <v>N</v>
      </c>
      <c r="AL1643" s="63" t="str">
        <f t="shared" si="395"/>
        <v>N</v>
      </c>
      <c r="AM1643" s="44" t="str">
        <f t="shared" si="396"/>
        <v>Win</v>
      </c>
      <c r="AN1643" s="44" t="str">
        <f t="shared" si="397"/>
        <v>Loss</v>
      </c>
      <c r="AO1643" s="44" t="str">
        <f t="shared" si="398"/>
        <v>Loss</v>
      </c>
      <c r="AP1643" s="44">
        <f t="shared" si="399"/>
        <v>112.5</v>
      </c>
      <c r="AQ1643" s="44">
        <f t="shared" si="400"/>
        <v>-50</v>
      </c>
      <c r="AR1643" s="44">
        <f t="shared" si="401"/>
        <v>-50</v>
      </c>
      <c r="AS1643" s="99" t="str">
        <f t="shared" si="387"/>
        <v>-</v>
      </c>
      <c r="AT1643" s="99" t="str">
        <f t="shared" si="388"/>
        <v>n/a</v>
      </c>
      <c r="AU1643" s="99" t="str">
        <f t="shared" si="389"/>
        <v>-</v>
      </c>
      <c r="AV1643" s="99" t="str">
        <f t="shared" si="390"/>
        <v>-</v>
      </c>
      <c r="AW1643" s="99" t="str">
        <f t="shared" si="391"/>
        <v>-</v>
      </c>
    </row>
    <row r="1644" spans="1:49" ht="15">
      <c r="A1644" s="56">
        <v>43627</v>
      </c>
      <c r="B1644" s="57" t="s">
        <v>267</v>
      </c>
      <c r="C1644" s="57" t="s">
        <v>3113</v>
      </c>
      <c r="D1644" s="57" t="s">
        <v>4031</v>
      </c>
      <c r="E1644" s="57" t="s">
        <v>3116</v>
      </c>
      <c r="F1644" s="57" t="s">
        <v>3115</v>
      </c>
      <c r="G1644" s="57">
        <v>2</v>
      </c>
      <c r="H1644" s="57">
        <v>1</v>
      </c>
      <c r="I1644" s="57">
        <v>3.94</v>
      </c>
      <c r="J1644" s="57">
        <v>3.35</v>
      </c>
      <c r="K1644" s="57">
        <v>1.93</v>
      </c>
      <c r="L1644" s="57">
        <v>2.0099999999999998</v>
      </c>
      <c r="M1644" s="57">
        <v>3</v>
      </c>
      <c r="N1644" s="57">
        <v>3</v>
      </c>
      <c r="O1644" s="57">
        <v>1</v>
      </c>
      <c r="P1644" s="57">
        <v>1</v>
      </c>
      <c r="Q1644" s="57">
        <v>1</v>
      </c>
      <c r="R1644" s="57">
        <v>0</v>
      </c>
      <c r="S1644" s="57">
        <v>0</v>
      </c>
      <c r="T1644" s="57">
        <v>100</v>
      </c>
      <c r="U1644" s="57">
        <v>33.33</v>
      </c>
      <c r="V1644" s="57">
        <v>0</v>
      </c>
      <c r="W1644" s="57">
        <v>66.67</v>
      </c>
      <c r="X1644" s="57">
        <v>33.33</v>
      </c>
      <c r="Y1644" s="57">
        <v>0</v>
      </c>
      <c r="Z1644" s="57">
        <v>66.67</v>
      </c>
      <c r="AA1644" s="57">
        <v>0</v>
      </c>
      <c r="AB1644" s="57">
        <v>0</v>
      </c>
      <c r="AC1644" s="57">
        <v>0</v>
      </c>
      <c r="AD1644" s="57">
        <v>2</v>
      </c>
      <c r="AE1644" s="57">
        <v>0</v>
      </c>
      <c r="AF1644" s="57">
        <v>50</v>
      </c>
      <c r="AI1644" s="45">
        <f t="shared" si="392"/>
        <v>-30</v>
      </c>
      <c r="AJ1644" s="46">
        <f t="shared" si="393"/>
        <v>30</v>
      </c>
      <c r="AK1644" s="63" t="str">
        <f t="shared" si="394"/>
        <v>N</v>
      </c>
      <c r="AL1644" s="63" t="str">
        <f t="shared" si="395"/>
        <v>N</v>
      </c>
      <c r="AM1644" s="44" t="str">
        <f t="shared" si="396"/>
        <v>Win</v>
      </c>
      <c r="AN1644" s="44" t="str">
        <f t="shared" si="397"/>
        <v>Loss</v>
      </c>
      <c r="AO1644" s="44" t="str">
        <f t="shared" si="398"/>
        <v>Loss</v>
      </c>
      <c r="AP1644" s="44">
        <f t="shared" si="399"/>
        <v>147</v>
      </c>
      <c r="AQ1644" s="44">
        <f t="shared" si="400"/>
        <v>-50</v>
      </c>
      <c r="AR1644" s="44">
        <f t="shared" si="401"/>
        <v>-50</v>
      </c>
      <c r="AS1644" s="99" t="str">
        <f t="shared" si="387"/>
        <v>-</v>
      </c>
      <c r="AT1644" s="99" t="str">
        <f t="shared" si="388"/>
        <v>-</v>
      </c>
      <c r="AU1644" s="99" t="str">
        <f t="shared" si="389"/>
        <v>-</v>
      </c>
      <c r="AV1644" s="99" t="str">
        <f t="shared" si="390"/>
        <v>-</v>
      </c>
      <c r="AW1644" s="99" t="str">
        <f t="shared" si="391"/>
        <v>-</v>
      </c>
    </row>
    <row r="1645" spans="1:49" ht="15">
      <c r="A1645" s="56">
        <v>43627</v>
      </c>
      <c r="B1645" s="57" t="s">
        <v>267</v>
      </c>
      <c r="C1645" s="57" t="s">
        <v>3113</v>
      </c>
      <c r="D1645" s="57" t="s">
        <v>4032</v>
      </c>
      <c r="E1645" s="57" t="s">
        <v>3201</v>
      </c>
      <c r="F1645" s="57" t="s">
        <v>3200</v>
      </c>
      <c r="G1645" s="57">
        <v>1</v>
      </c>
      <c r="H1645" s="57">
        <v>5</v>
      </c>
      <c r="I1645" s="57">
        <v>44.52</v>
      </c>
      <c r="J1645" s="57">
        <v>15.45</v>
      </c>
      <c r="K1645" s="57">
        <v>1.02</v>
      </c>
      <c r="L1645" s="57">
        <v>43.5</v>
      </c>
      <c r="M1645" s="57">
        <v>11</v>
      </c>
      <c r="N1645" s="57">
        <v>8</v>
      </c>
      <c r="O1645" s="57">
        <v>3</v>
      </c>
      <c r="P1645" s="57">
        <v>5</v>
      </c>
      <c r="Q1645" s="57">
        <v>4</v>
      </c>
      <c r="R1645" s="57">
        <v>0</v>
      </c>
      <c r="S1645" s="57">
        <v>33.33</v>
      </c>
      <c r="T1645" s="57">
        <v>66.67</v>
      </c>
      <c r="U1645" s="57">
        <v>18.18</v>
      </c>
      <c r="V1645" s="57">
        <v>18.18</v>
      </c>
      <c r="W1645" s="57">
        <v>63.64</v>
      </c>
      <c r="X1645" s="57">
        <v>25</v>
      </c>
      <c r="Y1645" s="57">
        <v>12.5</v>
      </c>
      <c r="Z1645" s="57">
        <v>62.5</v>
      </c>
      <c r="AA1645" s="57">
        <v>20</v>
      </c>
      <c r="AB1645" s="57">
        <v>25</v>
      </c>
      <c r="AC1645" s="57">
        <v>1</v>
      </c>
      <c r="AD1645" s="57">
        <v>3</v>
      </c>
      <c r="AE1645" s="57">
        <v>100</v>
      </c>
      <c r="AF1645" s="57">
        <v>66.67</v>
      </c>
      <c r="AI1645" s="45">
        <f t="shared" si="392"/>
        <v>-17.692</v>
      </c>
      <c r="AJ1645" s="46">
        <f t="shared" si="393"/>
        <v>24.358000000000004</v>
      </c>
      <c r="AK1645" s="63" t="str">
        <f t="shared" si="394"/>
        <v>N</v>
      </c>
      <c r="AL1645" s="63" t="str">
        <f t="shared" si="395"/>
        <v>N</v>
      </c>
      <c r="AM1645" s="44" t="str">
        <f t="shared" si="396"/>
        <v>Loss</v>
      </c>
      <c r="AN1645" s="44" t="str">
        <f t="shared" si="397"/>
        <v>Loss</v>
      </c>
      <c r="AO1645" s="44" t="str">
        <f t="shared" si="398"/>
        <v>Win</v>
      </c>
      <c r="AP1645" s="44">
        <f t="shared" si="399"/>
        <v>-50</v>
      </c>
      <c r="AQ1645" s="44">
        <f t="shared" si="400"/>
        <v>-50</v>
      </c>
      <c r="AR1645" s="44">
        <f t="shared" si="401"/>
        <v>1</v>
      </c>
      <c r="AS1645" s="99" t="str">
        <f t="shared" si="387"/>
        <v>-</v>
      </c>
      <c r="AT1645" s="99" t="str">
        <f t="shared" si="388"/>
        <v>-</v>
      </c>
      <c r="AU1645" s="99" t="str">
        <f t="shared" si="389"/>
        <v>-</v>
      </c>
      <c r="AV1645" s="99" t="str">
        <f t="shared" si="390"/>
        <v>-</v>
      </c>
      <c r="AW1645" s="99" t="str">
        <f t="shared" si="391"/>
        <v>-</v>
      </c>
    </row>
    <row r="1646" spans="1:49" ht="15">
      <c r="A1646" s="56">
        <v>43627</v>
      </c>
      <c r="B1646" s="57" t="s">
        <v>267</v>
      </c>
      <c r="C1646" s="57" t="s">
        <v>3113</v>
      </c>
      <c r="D1646" s="57" t="s">
        <v>4033</v>
      </c>
      <c r="E1646" s="57" t="s">
        <v>3121</v>
      </c>
      <c r="F1646" s="57" t="s">
        <v>3120</v>
      </c>
      <c r="G1646" s="57">
        <v>0</v>
      </c>
      <c r="H1646" s="57">
        <v>0</v>
      </c>
      <c r="I1646" s="57">
        <v>1.48</v>
      </c>
      <c r="J1646" s="57">
        <v>4.0999999999999996</v>
      </c>
      <c r="K1646" s="57">
        <v>6.42</v>
      </c>
      <c r="L1646" s="57">
        <v>-4.9400000000000004</v>
      </c>
      <c r="M1646" s="57">
        <v>12</v>
      </c>
      <c r="N1646" s="57">
        <v>9</v>
      </c>
      <c r="O1646" s="57">
        <v>2</v>
      </c>
      <c r="P1646" s="57">
        <v>6</v>
      </c>
      <c r="Q1646" s="57">
        <v>5</v>
      </c>
      <c r="R1646" s="57">
        <v>100</v>
      </c>
      <c r="S1646" s="57">
        <v>0</v>
      </c>
      <c r="T1646" s="57">
        <v>0</v>
      </c>
      <c r="U1646" s="57">
        <v>16.670000000000002</v>
      </c>
      <c r="V1646" s="57">
        <v>8.33</v>
      </c>
      <c r="W1646" s="57">
        <v>75</v>
      </c>
      <c r="X1646" s="57">
        <v>0</v>
      </c>
      <c r="Y1646" s="57">
        <v>0</v>
      </c>
      <c r="Z1646" s="57">
        <v>100</v>
      </c>
      <c r="AA1646" s="57">
        <v>16.670000000000002</v>
      </c>
      <c r="AB1646" s="57">
        <v>0</v>
      </c>
      <c r="AC1646" s="57">
        <v>2</v>
      </c>
      <c r="AD1646" s="57">
        <v>0</v>
      </c>
      <c r="AE1646" s="57">
        <v>100</v>
      </c>
      <c r="AF1646" s="57">
        <v>0</v>
      </c>
      <c r="AI1646" s="45">
        <f t="shared" si="392"/>
        <v>39.167000000000002</v>
      </c>
      <c r="AJ1646" s="46">
        <f t="shared" si="393"/>
        <v>-39.167000000000002</v>
      </c>
      <c r="AK1646" s="63" t="str">
        <f t="shared" si="394"/>
        <v>Y</v>
      </c>
      <c r="AL1646" s="63" t="str">
        <f t="shared" si="395"/>
        <v>N</v>
      </c>
      <c r="AM1646" s="44" t="str">
        <f t="shared" si="396"/>
        <v>Loss</v>
      </c>
      <c r="AN1646" s="44" t="str">
        <f t="shared" si="397"/>
        <v>Win</v>
      </c>
      <c r="AO1646" s="44" t="str">
        <f t="shared" si="398"/>
        <v>Loss</v>
      </c>
      <c r="AP1646" s="44">
        <f t="shared" si="399"/>
        <v>-50</v>
      </c>
      <c r="AQ1646" s="44">
        <f t="shared" si="400"/>
        <v>154.99999999999997</v>
      </c>
      <c r="AR1646" s="44">
        <f t="shared" si="401"/>
        <v>-50</v>
      </c>
      <c r="AS1646" s="99" t="str">
        <f t="shared" si="387"/>
        <v>+</v>
      </c>
      <c r="AT1646" s="99" t="str">
        <f t="shared" si="388"/>
        <v>+</v>
      </c>
      <c r="AU1646" s="99" t="str">
        <f t="shared" si="389"/>
        <v>+</v>
      </c>
      <c r="AV1646" s="99" t="str">
        <f t="shared" si="390"/>
        <v>+</v>
      </c>
      <c r="AW1646" s="99" t="str">
        <f t="shared" si="391"/>
        <v>+</v>
      </c>
    </row>
    <row r="1647" spans="1:49" ht="15">
      <c r="A1647" s="56">
        <v>43627</v>
      </c>
      <c r="B1647" s="57" t="s">
        <v>267</v>
      </c>
      <c r="C1647" s="57" t="s">
        <v>413</v>
      </c>
      <c r="D1647" s="57" t="s">
        <v>4034</v>
      </c>
      <c r="E1647" s="57" t="s">
        <v>4035</v>
      </c>
      <c r="F1647" s="57" t="s">
        <v>4036</v>
      </c>
      <c r="G1647" s="57">
        <v>0</v>
      </c>
      <c r="H1647" s="57">
        <v>1</v>
      </c>
      <c r="I1647" s="57">
        <v>9.66</v>
      </c>
      <c r="J1647" s="57">
        <v>5.18</v>
      </c>
      <c r="K1647" s="57">
        <v>1.28</v>
      </c>
      <c r="L1647" s="57">
        <v>8.3800000000000008</v>
      </c>
      <c r="M1647" s="57">
        <v>0</v>
      </c>
      <c r="N1647" s="57">
        <v>15</v>
      </c>
      <c r="O1647" s="57">
        <v>0</v>
      </c>
      <c r="P1647" s="57">
        <v>0</v>
      </c>
      <c r="Q1647" s="57">
        <v>8</v>
      </c>
      <c r="R1647" s="57">
        <v>0</v>
      </c>
      <c r="S1647" s="57">
        <v>0</v>
      </c>
      <c r="T1647" s="57">
        <v>0</v>
      </c>
      <c r="U1647" s="57">
        <v>0</v>
      </c>
      <c r="V1647" s="57">
        <v>0</v>
      </c>
      <c r="W1647" s="57">
        <v>0</v>
      </c>
      <c r="X1647" s="57">
        <v>66.67</v>
      </c>
      <c r="Y1647" s="57">
        <v>13.33</v>
      </c>
      <c r="Z1647" s="57">
        <v>20</v>
      </c>
      <c r="AA1647" s="57">
        <v>0</v>
      </c>
      <c r="AB1647" s="57">
        <v>62.5</v>
      </c>
      <c r="AC1647" s="57">
        <v>0</v>
      </c>
      <c r="AD1647" s="57">
        <v>13</v>
      </c>
      <c r="AE1647" s="57">
        <v>0</v>
      </c>
      <c r="AF1647" s="57">
        <v>76.92</v>
      </c>
      <c r="AI1647" s="45">
        <f t="shared" si="392"/>
        <v>-10.667000000000002</v>
      </c>
      <c r="AJ1647" s="46">
        <f t="shared" si="393"/>
        <v>10.667000000000002</v>
      </c>
      <c r="AK1647" s="63" t="str">
        <f t="shared" si="394"/>
        <v>N</v>
      </c>
      <c r="AL1647" s="63" t="str">
        <f t="shared" si="395"/>
        <v>N</v>
      </c>
      <c r="AM1647" s="44" t="str">
        <f t="shared" si="396"/>
        <v>Loss</v>
      </c>
      <c r="AN1647" s="44" t="str">
        <f t="shared" si="397"/>
        <v>Loss</v>
      </c>
      <c r="AO1647" s="44" t="str">
        <f t="shared" si="398"/>
        <v>Win</v>
      </c>
      <c r="AP1647" s="44">
        <f t="shared" si="399"/>
        <v>-50</v>
      </c>
      <c r="AQ1647" s="44">
        <f t="shared" si="400"/>
        <v>-50</v>
      </c>
      <c r="AR1647" s="44">
        <f t="shared" si="401"/>
        <v>14</v>
      </c>
      <c r="AS1647" s="99" t="str">
        <f t="shared" si="387"/>
        <v>-</v>
      </c>
      <c r="AT1647" s="99" t="str">
        <f t="shared" si="388"/>
        <v>n/a</v>
      </c>
      <c r="AU1647" s="99" t="str">
        <f t="shared" si="389"/>
        <v>-</v>
      </c>
      <c r="AV1647" s="99" t="str">
        <f t="shared" si="390"/>
        <v>-</v>
      </c>
      <c r="AW1647" s="99" t="str">
        <f t="shared" si="391"/>
        <v>-</v>
      </c>
    </row>
    <row r="1648" spans="1:49" ht="15">
      <c r="A1648" s="56">
        <v>43627</v>
      </c>
      <c r="B1648" s="57" t="s">
        <v>395</v>
      </c>
      <c r="C1648" s="57" t="s">
        <v>436</v>
      </c>
      <c r="D1648" s="57" t="s">
        <v>4037</v>
      </c>
      <c r="E1648" s="57" t="s">
        <v>3703</v>
      </c>
      <c r="F1648" s="57" t="s">
        <v>3645</v>
      </c>
      <c r="G1648" s="57">
        <v>4</v>
      </c>
      <c r="H1648" s="57">
        <v>0</v>
      </c>
      <c r="I1648" s="57">
        <v>1.02</v>
      </c>
      <c r="J1648" s="57">
        <v>21.8</v>
      </c>
      <c r="K1648" s="57">
        <v>74.319999999999993</v>
      </c>
      <c r="L1648" s="57">
        <v>-73.3</v>
      </c>
      <c r="M1648" s="57">
        <v>9</v>
      </c>
      <c r="N1648" s="57">
        <v>9</v>
      </c>
      <c r="O1648" s="57">
        <v>0</v>
      </c>
      <c r="P1648" s="57">
        <v>5</v>
      </c>
      <c r="Q1648" s="57">
        <v>5</v>
      </c>
      <c r="R1648" s="57">
        <v>0</v>
      </c>
      <c r="S1648" s="57">
        <v>0</v>
      </c>
      <c r="T1648" s="57">
        <v>0</v>
      </c>
      <c r="U1648" s="57">
        <v>22.22</v>
      </c>
      <c r="V1648" s="57">
        <v>33.33</v>
      </c>
      <c r="W1648" s="57">
        <v>44.44</v>
      </c>
      <c r="X1648" s="57">
        <v>0</v>
      </c>
      <c r="Y1648" s="57">
        <v>0</v>
      </c>
      <c r="Z1648" s="57">
        <v>100</v>
      </c>
      <c r="AA1648" s="57">
        <v>40</v>
      </c>
      <c r="AB1648" s="57">
        <v>0</v>
      </c>
      <c r="AC1648" s="57">
        <v>5</v>
      </c>
      <c r="AD1648" s="57">
        <v>0</v>
      </c>
      <c r="AE1648" s="57">
        <v>20</v>
      </c>
      <c r="AF1648" s="57">
        <v>0</v>
      </c>
      <c r="AI1648" s="45">
        <f t="shared" si="392"/>
        <v>18.888999999999999</v>
      </c>
      <c r="AJ1648" s="46">
        <f t="shared" si="393"/>
        <v>-18.888999999999999</v>
      </c>
      <c r="AK1648" s="63" t="str">
        <f t="shared" si="394"/>
        <v>N</v>
      </c>
      <c r="AL1648" s="63" t="str">
        <f t="shared" si="395"/>
        <v>N</v>
      </c>
      <c r="AM1648" s="44" t="str">
        <f t="shared" si="396"/>
        <v>Win</v>
      </c>
      <c r="AN1648" s="44" t="str">
        <f t="shared" si="397"/>
        <v>Loss</v>
      </c>
      <c r="AO1648" s="44" t="str">
        <f t="shared" si="398"/>
        <v>Loss</v>
      </c>
      <c r="AP1648" s="44">
        <f t="shared" si="399"/>
        <v>1</v>
      </c>
      <c r="AQ1648" s="44">
        <f t="shared" si="400"/>
        <v>-50</v>
      </c>
      <c r="AR1648" s="44">
        <f t="shared" si="401"/>
        <v>-50</v>
      </c>
      <c r="AS1648" s="99" t="str">
        <f t="shared" si="387"/>
        <v>+</v>
      </c>
      <c r="AT1648" s="99" t="str">
        <f t="shared" si="388"/>
        <v>n/a</v>
      </c>
      <c r="AU1648" s="99" t="str">
        <f t="shared" si="389"/>
        <v>+</v>
      </c>
      <c r="AV1648" s="99" t="str">
        <f t="shared" si="390"/>
        <v>+</v>
      </c>
      <c r="AW1648" s="99" t="str">
        <f t="shared" si="391"/>
        <v>+</v>
      </c>
    </row>
    <row r="1649" spans="1:49" ht="15">
      <c r="A1649" s="56">
        <v>43627</v>
      </c>
      <c r="B1649" s="57" t="s">
        <v>267</v>
      </c>
      <c r="C1649" s="57" t="s">
        <v>1107</v>
      </c>
      <c r="D1649" s="57" t="s">
        <v>4038</v>
      </c>
      <c r="E1649" s="57" t="s">
        <v>2822</v>
      </c>
      <c r="F1649" s="57" t="s">
        <v>1110</v>
      </c>
      <c r="G1649" s="57">
        <v>1</v>
      </c>
      <c r="H1649" s="57">
        <v>2</v>
      </c>
      <c r="I1649" s="57">
        <v>2.5</v>
      </c>
      <c r="J1649" s="57">
        <v>3.04</v>
      </c>
      <c r="K1649" s="57">
        <v>2.89</v>
      </c>
      <c r="L1649" s="57">
        <v>-0.39</v>
      </c>
      <c r="M1649" s="57">
        <v>3</v>
      </c>
      <c r="N1649" s="57">
        <v>3</v>
      </c>
      <c r="O1649" s="57">
        <v>0</v>
      </c>
      <c r="P1649" s="57">
        <v>1</v>
      </c>
      <c r="Q1649" s="57">
        <v>2</v>
      </c>
      <c r="R1649" s="57">
        <v>0</v>
      </c>
      <c r="S1649" s="57">
        <v>0</v>
      </c>
      <c r="T1649" s="57">
        <v>0</v>
      </c>
      <c r="U1649" s="57">
        <v>0</v>
      </c>
      <c r="V1649" s="57">
        <v>0</v>
      </c>
      <c r="W1649" s="57">
        <v>100</v>
      </c>
      <c r="X1649" s="57">
        <v>0</v>
      </c>
      <c r="Y1649" s="57">
        <v>0</v>
      </c>
      <c r="Z1649" s="57">
        <v>100</v>
      </c>
      <c r="AA1649" s="57">
        <v>0</v>
      </c>
      <c r="AB1649" s="57">
        <v>0</v>
      </c>
      <c r="AC1649" s="57">
        <v>0</v>
      </c>
      <c r="AD1649" s="57">
        <v>1</v>
      </c>
      <c r="AE1649" s="57">
        <v>0</v>
      </c>
      <c r="AF1649" s="57">
        <v>0</v>
      </c>
      <c r="AI1649" s="45">
        <f t="shared" si="392"/>
        <v>0</v>
      </c>
      <c r="AJ1649" s="46">
        <f t="shared" si="393"/>
        <v>0</v>
      </c>
      <c r="AK1649" s="63" t="str">
        <f t="shared" si="394"/>
        <v>N</v>
      </c>
      <c r="AL1649" s="63" t="str">
        <f t="shared" si="395"/>
        <v>N</v>
      </c>
      <c r="AM1649" s="44" t="str">
        <f t="shared" si="396"/>
        <v>Loss</v>
      </c>
      <c r="AN1649" s="44" t="str">
        <f t="shared" si="397"/>
        <v>Loss</v>
      </c>
      <c r="AO1649" s="44" t="str">
        <f t="shared" si="398"/>
        <v>Win</v>
      </c>
      <c r="AP1649" s="44">
        <f t="shared" si="399"/>
        <v>-50</v>
      </c>
      <c r="AQ1649" s="44">
        <f t="shared" si="400"/>
        <v>-50</v>
      </c>
      <c r="AR1649" s="44">
        <f t="shared" si="401"/>
        <v>94.5</v>
      </c>
      <c r="AS1649" s="99" t="str">
        <f t="shared" si="387"/>
        <v>+</v>
      </c>
      <c r="AT1649" s="99" t="str">
        <f t="shared" si="388"/>
        <v>n/a</v>
      </c>
      <c r="AU1649" s="99" t="str">
        <f t="shared" si="389"/>
        <v>-</v>
      </c>
      <c r="AV1649" s="99" t="str">
        <f t="shared" si="390"/>
        <v>-</v>
      </c>
      <c r="AW1649" s="99" t="str">
        <f t="shared" si="391"/>
        <v>-</v>
      </c>
    </row>
    <row r="1650" spans="1:49" ht="15">
      <c r="A1650" s="56">
        <v>43627</v>
      </c>
      <c r="B1650" s="57" t="s">
        <v>267</v>
      </c>
      <c r="C1650" s="57" t="s">
        <v>1374</v>
      </c>
      <c r="D1650" s="57" t="s">
        <v>4039</v>
      </c>
      <c r="E1650" s="57" t="s">
        <v>2772</v>
      </c>
      <c r="F1650" s="57" t="s">
        <v>1376</v>
      </c>
      <c r="G1650" s="57">
        <v>1</v>
      </c>
      <c r="H1650" s="57">
        <v>0</v>
      </c>
      <c r="I1650" s="57">
        <v>3.44</v>
      </c>
      <c r="J1650" s="57">
        <v>2.91</v>
      </c>
      <c r="K1650" s="57">
        <v>2.35</v>
      </c>
      <c r="L1650" s="57">
        <v>1.0900000000000001</v>
      </c>
      <c r="M1650" s="57">
        <v>5</v>
      </c>
      <c r="N1650" s="57">
        <v>12</v>
      </c>
      <c r="O1650" s="57">
        <v>0</v>
      </c>
      <c r="P1650" s="57">
        <v>2</v>
      </c>
      <c r="Q1650" s="57">
        <v>6</v>
      </c>
      <c r="R1650" s="57">
        <v>0</v>
      </c>
      <c r="S1650" s="57">
        <v>0</v>
      </c>
      <c r="T1650" s="57">
        <v>0</v>
      </c>
      <c r="U1650" s="57">
        <v>80</v>
      </c>
      <c r="V1650" s="57">
        <v>20</v>
      </c>
      <c r="W1650" s="57">
        <v>0</v>
      </c>
      <c r="X1650" s="57">
        <v>66.67</v>
      </c>
      <c r="Y1650" s="57">
        <v>16.670000000000002</v>
      </c>
      <c r="Z1650" s="57">
        <v>16.670000000000002</v>
      </c>
      <c r="AA1650" s="57">
        <v>100</v>
      </c>
      <c r="AB1650" s="57">
        <v>83.33</v>
      </c>
      <c r="AC1650" s="57">
        <v>2</v>
      </c>
      <c r="AD1650" s="57">
        <v>7</v>
      </c>
      <c r="AE1650" s="57">
        <v>100</v>
      </c>
      <c r="AF1650" s="57">
        <v>85.71</v>
      </c>
      <c r="AI1650" s="45">
        <f t="shared" si="392"/>
        <v>6.3329999999999984</v>
      </c>
      <c r="AJ1650" s="46">
        <f t="shared" si="393"/>
        <v>-6.3329999999999984</v>
      </c>
      <c r="AK1650" s="63" t="str">
        <f t="shared" si="394"/>
        <v>Y</v>
      </c>
      <c r="AL1650" s="63" t="str">
        <f t="shared" si="395"/>
        <v>Y</v>
      </c>
      <c r="AM1650" s="44" t="str">
        <f t="shared" si="396"/>
        <v>Win</v>
      </c>
      <c r="AN1650" s="44" t="str">
        <f t="shared" si="397"/>
        <v>Loss</v>
      </c>
      <c r="AO1650" s="44" t="str">
        <f t="shared" si="398"/>
        <v>Loss</v>
      </c>
      <c r="AP1650" s="44">
        <f t="shared" si="399"/>
        <v>122</v>
      </c>
      <c r="AQ1650" s="44">
        <f t="shared" si="400"/>
        <v>-50</v>
      </c>
      <c r="AR1650" s="44">
        <f t="shared" si="401"/>
        <v>-50</v>
      </c>
      <c r="AS1650" s="99" t="str">
        <f t="shared" si="387"/>
        <v>-</v>
      </c>
      <c r="AT1650" s="99" t="str">
        <f t="shared" si="388"/>
        <v>n/a</v>
      </c>
      <c r="AU1650" s="99" t="str">
        <f t="shared" si="389"/>
        <v>+</v>
      </c>
      <c r="AV1650" s="99" t="str">
        <f t="shared" si="390"/>
        <v>+</v>
      </c>
      <c r="AW1650" s="99" t="str">
        <f t="shared" si="391"/>
        <v>+</v>
      </c>
    </row>
    <row r="1651" spans="1:49" ht="15">
      <c r="A1651" s="56">
        <v>43627</v>
      </c>
      <c r="B1651" s="57" t="s">
        <v>395</v>
      </c>
      <c r="C1651" s="57" t="s">
        <v>436</v>
      </c>
      <c r="D1651" s="57" t="s">
        <v>4040</v>
      </c>
      <c r="E1651" s="57" t="s">
        <v>3643</v>
      </c>
      <c r="F1651" s="57" t="s">
        <v>2500</v>
      </c>
      <c r="G1651" s="57">
        <v>1</v>
      </c>
      <c r="H1651" s="57">
        <v>5</v>
      </c>
      <c r="I1651" s="57">
        <v>5.48</v>
      </c>
      <c r="J1651" s="57">
        <v>3.7</v>
      </c>
      <c r="K1651" s="57">
        <v>1.7</v>
      </c>
      <c r="L1651" s="57">
        <v>3.78</v>
      </c>
      <c r="M1651" s="57">
        <v>8</v>
      </c>
      <c r="N1651" s="57">
        <v>6</v>
      </c>
      <c r="O1651" s="57">
        <v>0</v>
      </c>
      <c r="P1651" s="57">
        <v>4</v>
      </c>
      <c r="Q1651" s="57">
        <v>3</v>
      </c>
      <c r="R1651" s="57">
        <v>0</v>
      </c>
      <c r="S1651" s="57">
        <v>0</v>
      </c>
      <c r="T1651" s="57">
        <v>0</v>
      </c>
      <c r="U1651" s="57">
        <v>25</v>
      </c>
      <c r="V1651" s="57">
        <v>37.5</v>
      </c>
      <c r="W1651" s="57">
        <v>37.5</v>
      </c>
      <c r="X1651" s="57">
        <v>33.33</v>
      </c>
      <c r="Y1651" s="57">
        <v>0</v>
      </c>
      <c r="Z1651" s="57">
        <v>66.67</v>
      </c>
      <c r="AA1651" s="57">
        <v>25</v>
      </c>
      <c r="AB1651" s="57">
        <v>0</v>
      </c>
      <c r="AC1651" s="57">
        <v>5</v>
      </c>
      <c r="AD1651" s="57">
        <v>3</v>
      </c>
      <c r="AE1651" s="57">
        <v>40</v>
      </c>
      <c r="AF1651" s="57">
        <v>66.67</v>
      </c>
      <c r="AI1651" s="45">
        <f t="shared" si="392"/>
        <v>7.918000000000001</v>
      </c>
      <c r="AJ1651" s="46">
        <f t="shared" si="393"/>
        <v>-7.918000000000001</v>
      </c>
      <c r="AK1651" s="63" t="str">
        <f t="shared" si="394"/>
        <v>N</v>
      </c>
      <c r="AL1651" s="63" t="str">
        <f t="shared" si="395"/>
        <v>N</v>
      </c>
      <c r="AM1651" s="44" t="str">
        <f t="shared" si="396"/>
        <v>Loss</v>
      </c>
      <c r="AN1651" s="44" t="str">
        <f t="shared" si="397"/>
        <v>Loss</v>
      </c>
      <c r="AO1651" s="44" t="str">
        <f t="shared" si="398"/>
        <v>Win</v>
      </c>
      <c r="AP1651" s="44">
        <f t="shared" si="399"/>
        <v>-50</v>
      </c>
      <c r="AQ1651" s="44">
        <f t="shared" si="400"/>
        <v>-50</v>
      </c>
      <c r="AR1651" s="44">
        <f t="shared" si="401"/>
        <v>35</v>
      </c>
      <c r="AS1651" s="99" t="str">
        <f t="shared" si="387"/>
        <v>-</v>
      </c>
      <c r="AT1651" s="99" t="str">
        <f t="shared" si="388"/>
        <v>n/a</v>
      </c>
      <c r="AU1651" s="99" t="str">
        <f t="shared" si="389"/>
        <v>-</v>
      </c>
      <c r="AV1651" s="99" t="str">
        <f t="shared" si="390"/>
        <v>+</v>
      </c>
      <c r="AW1651" s="99" t="str">
        <f t="shared" si="391"/>
        <v>+</v>
      </c>
    </row>
    <row r="1652" spans="1:49" ht="15">
      <c r="A1652" s="56">
        <v>43627</v>
      </c>
      <c r="B1652" s="57" t="s">
        <v>469</v>
      </c>
      <c r="C1652" s="57" t="s">
        <v>470</v>
      </c>
      <c r="D1652" s="57" t="s">
        <v>4041</v>
      </c>
      <c r="E1652" s="57" t="s">
        <v>4042</v>
      </c>
      <c r="F1652" s="57" t="s">
        <v>3248</v>
      </c>
      <c r="G1652" s="57">
        <v>3</v>
      </c>
      <c r="H1652" s="57">
        <v>0</v>
      </c>
      <c r="I1652" s="57">
        <v>2.11</v>
      </c>
      <c r="J1652" s="57">
        <v>3.6</v>
      </c>
      <c r="K1652" s="57">
        <v>3</v>
      </c>
      <c r="L1652" s="57">
        <v>-0.89</v>
      </c>
      <c r="M1652" s="57">
        <v>46</v>
      </c>
      <c r="N1652" s="57">
        <v>44</v>
      </c>
      <c r="O1652" s="57">
        <v>4</v>
      </c>
      <c r="P1652" s="57">
        <v>24</v>
      </c>
      <c r="Q1652" s="57">
        <v>21</v>
      </c>
      <c r="R1652" s="57">
        <v>75</v>
      </c>
      <c r="S1652" s="57">
        <v>0</v>
      </c>
      <c r="T1652" s="57">
        <v>25</v>
      </c>
      <c r="U1652" s="57">
        <v>60.87</v>
      </c>
      <c r="V1652" s="57">
        <v>13.04</v>
      </c>
      <c r="W1652" s="57">
        <v>26.09</v>
      </c>
      <c r="X1652" s="57">
        <v>52.27</v>
      </c>
      <c r="Y1652" s="57">
        <v>22.73</v>
      </c>
      <c r="Z1652" s="57">
        <v>25</v>
      </c>
      <c r="AA1652" s="57">
        <v>62.5</v>
      </c>
      <c r="AB1652" s="57">
        <v>33.33</v>
      </c>
      <c r="AC1652" s="57">
        <v>40</v>
      </c>
      <c r="AD1652" s="57">
        <v>37</v>
      </c>
      <c r="AE1652" s="57">
        <v>67.5</v>
      </c>
      <c r="AF1652" s="57">
        <v>54.05</v>
      </c>
      <c r="AI1652" s="45">
        <f t="shared" si="392"/>
        <v>15.532999999999998</v>
      </c>
      <c r="AJ1652" s="46">
        <f t="shared" si="393"/>
        <v>-15.532999999999998</v>
      </c>
      <c r="AK1652" s="63" t="str">
        <f t="shared" si="394"/>
        <v>N</v>
      </c>
      <c r="AL1652" s="63" t="str">
        <f t="shared" si="395"/>
        <v>N</v>
      </c>
      <c r="AM1652" s="44" t="str">
        <f t="shared" si="396"/>
        <v>Win</v>
      </c>
      <c r="AN1652" s="44" t="str">
        <f t="shared" si="397"/>
        <v>Loss</v>
      </c>
      <c r="AO1652" s="44" t="str">
        <f t="shared" si="398"/>
        <v>Loss</v>
      </c>
      <c r="AP1652" s="44">
        <f t="shared" si="399"/>
        <v>55.5</v>
      </c>
      <c r="AQ1652" s="44">
        <f t="shared" si="400"/>
        <v>-50</v>
      </c>
      <c r="AR1652" s="44">
        <f t="shared" si="401"/>
        <v>-50</v>
      </c>
      <c r="AS1652" s="99" t="str">
        <f t="shared" si="387"/>
        <v>+</v>
      </c>
      <c r="AT1652" s="99" t="str">
        <f t="shared" si="388"/>
        <v>+</v>
      </c>
      <c r="AU1652" s="99" t="str">
        <f t="shared" si="389"/>
        <v>+</v>
      </c>
      <c r="AV1652" s="99" t="str">
        <f t="shared" si="390"/>
        <v>+</v>
      </c>
      <c r="AW1652" s="99" t="str">
        <f t="shared" si="391"/>
        <v>+</v>
      </c>
    </row>
    <row r="1653" spans="1:49" ht="15">
      <c r="A1653" s="56">
        <v>43627</v>
      </c>
      <c r="B1653" s="57" t="s">
        <v>267</v>
      </c>
      <c r="C1653" s="57" t="s">
        <v>268</v>
      </c>
      <c r="D1653" s="57" t="s">
        <v>4043</v>
      </c>
      <c r="E1653" s="57" t="s">
        <v>271</v>
      </c>
      <c r="F1653" s="57" t="s">
        <v>2862</v>
      </c>
      <c r="G1653" s="57">
        <v>2</v>
      </c>
      <c r="H1653" s="57">
        <v>0</v>
      </c>
      <c r="I1653" s="57">
        <v>1.46</v>
      </c>
      <c r="J1653" s="57">
        <v>4.26</v>
      </c>
      <c r="K1653" s="57">
        <v>5.67</v>
      </c>
      <c r="L1653" s="57">
        <v>-4.21</v>
      </c>
      <c r="M1653" s="57">
        <v>7</v>
      </c>
      <c r="N1653" s="57">
        <v>3</v>
      </c>
      <c r="O1653" s="57">
        <v>0</v>
      </c>
      <c r="P1653" s="57">
        <v>3</v>
      </c>
      <c r="Q1653" s="57">
        <v>2</v>
      </c>
      <c r="R1653" s="57">
        <v>0</v>
      </c>
      <c r="S1653" s="57">
        <v>0</v>
      </c>
      <c r="T1653" s="57">
        <v>0</v>
      </c>
      <c r="U1653" s="57">
        <v>42.86</v>
      </c>
      <c r="V1653" s="57">
        <v>28.57</v>
      </c>
      <c r="W1653" s="57">
        <v>28.57</v>
      </c>
      <c r="X1653" s="57">
        <v>0</v>
      </c>
      <c r="Y1653" s="57">
        <v>66.67</v>
      </c>
      <c r="Z1653" s="57">
        <v>33.33</v>
      </c>
      <c r="AA1653" s="57">
        <v>33.33</v>
      </c>
      <c r="AB1653" s="57">
        <v>0</v>
      </c>
      <c r="AC1653" s="57">
        <v>3</v>
      </c>
      <c r="AD1653" s="57">
        <v>2</v>
      </c>
      <c r="AE1653" s="57">
        <v>33.33</v>
      </c>
      <c r="AF1653" s="57">
        <v>0</v>
      </c>
      <c r="AI1653" s="45">
        <f t="shared" si="392"/>
        <v>5.7140000000000013</v>
      </c>
      <c r="AJ1653" s="46">
        <f t="shared" si="393"/>
        <v>-5.7140000000000013</v>
      </c>
      <c r="AK1653" s="63" t="str">
        <f t="shared" si="394"/>
        <v>N</v>
      </c>
      <c r="AL1653" s="63" t="str">
        <f t="shared" si="395"/>
        <v>N</v>
      </c>
      <c r="AM1653" s="44" t="str">
        <f t="shared" si="396"/>
        <v>Win</v>
      </c>
      <c r="AN1653" s="44" t="str">
        <f t="shared" si="397"/>
        <v>Loss</v>
      </c>
      <c r="AO1653" s="44" t="str">
        <f t="shared" si="398"/>
        <v>Loss</v>
      </c>
      <c r="AP1653" s="44">
        <f t="shared" si="399"/>
        <v>23</v>
      </c>
      <c r="AQ1653" s="44">
        <f t="shared" si="400"/>
        <v>-50</v>
      </c>
      <c r="AR1653" s="44">
        <f t="shared" si="401"/>
        <v>-50</v>
      </c>
      <c r="AS1653" s="99" t="str">
        <f t="shared" si="387"/>
        <v>+</v>
      </c>
      <c r="AT1653" s="99" t="str">
        <f t="shared" si="388"/>
        <v>n/a</v>
      </c>
      <c r="AU1653" s="99" t="str">
        <f t="shared" si="389"/>
        <v>+</v>
      </c>
      <c r="AV1653" s="99" t="str">
        <f t="shared" si="390"/>
        <v>+</v>
      </c>
      <c r="AW1653" s="99" t="str">
        <f t="shared" si="391"/>
        <v>+</v>
      </c>
    </row>
    <row r="1654" spans="1:49" ht="15">
      <c r="A1654" s="56">
        <v>43627</v>
      </c>
      <c r="B1654" s="57" t="s">
        <v>267</v>
      </c>
      <c r="C1654" s="57" t="s">
        <v>268</v>
      </c>
      <c r="D1654" s="57" t="s">
        <v>4044</v>
      </c>
      <c r="E1654" s="57" t="s">
        <v>411</v>
      </c>
      <c r="F1654" s="57" t="s">
        <v>2996</v>
      </c>
      <c r="G1654" s="57">
        <v>0</v>
      </c>
      <c r="H1654" s="57">
        <v>3</v>
      </c>
      <c r="I1654" s="57">
        <v>2.73</v>
      </c>
      <c r="J1654" s="57">
        <v>3.45</v>
      </c>
      <c r="K1654" s="57">
        <v>2.29</v>
      </c>
      <c r="L1654" s="57">
        <v>0.44</v>
      </c>
      <c r="M1654" s="57">
        <v>3</v>
      </c>
      <c r="N1654" s="57">
        <v>6</v>
      </c>
      <c r="O1654" s="57">
        <v>0</v>
      </c>
      <c r="P1654" s="57">
        <v>2</v>
      </c>
      <c r="Q1654" s="57">
        <v>2</v>
      </c>
      <c r="R1654" s="57">
        <v>0</v>
      </c>
      <c r="S1654" s="57">
        <v>0</v>
      </c>
      <c r="T1654" s="57">
        <v>0</v>
      </c>
      <c r="U1654" s="57">
        <v>0</v>
      </c>
      <c r="V1654" s="57">
        <v>66.67</v>
      </c>
      <c r="W1654" s="57">
        <v>33.33</v>
      </c>
      <c r="X1654" s="57">
        <v>16.670000000000002</v>
      </c>
      <c r="Y1654" s="57">
        <v>0</v>
      </c>
      <c r="Z1654" s="57">
        <v>83.33</v>
      </c>
      <c r="AA1654" s="57">
        <v>0</v>
      </c>
      <c r="AB1654" s="57">
        <v>50</v>
      </c>
      <c r="AC1654" s="57">
        <v>1</v>
      </c>
      <c r="AD1654" s="57">
        <v>0</v>
      </c>
      <c r="AE1654" s="57">
        <v>0</v>
      </c>
      <c r="AF1654" s="57">
        <v>0</v>
      </c>
      <c r="AI1654" s="45">
        <f t="shared" si="392"/>
        <v>13.333</v>
      </c>
      <c r="AJ1654" s="46">
        <f t="shared" si="393"/>
        <v>-13.333</v>
      </c>
      <c r="AK1654" s="63" t="str">
        <f t="shared" si="394"/>
        <v>N</v>
      </c>
      <c r="AL1654" s="63" t="str">
        <f t="shared" si="395"/>
        <v>N</v>
      </c>
      <c r="AM1654" s="44" t="str">
        <f t="shared" si="396"/>
        <v>Loss</v>
      </c>
      <c r="AN1654" s="44" t="str">
        <f t="shared" si="397"/>
        <v>Loss</v>
      </c>
      <c r="AO1654" s="44" t="str">
        <f t="shared" si="398"/>
        <v>Win</v>
      </c>
      <c r="AP1654" s="44">
        <f t="shared" si="399"/>
        <v>-50</v>
      </c>
      <c r="AQ1654" s="44">
        <f t="shared" si="400"/>
        <v>-50</v>
      </c>
      <c r="AR1654" s="44">
        <f t="shared" si="401"/>
        <v>64.5</v>
      </c>
      <c r="AS1654" s="99" t="str">
        <f t="shared" si="387"/>
        <v>-</v>
      </c>
      <c r="AT1654" s="99" t="str">
        <f t="shared" si="388"/>
        <v>n/a</v>
      </c>
      <c r="AU1654" s="99" t="str">
        <f t="shared" si="389"/>
        <v>-</v>
      </c>
      <c r="AV1654" s="99" t="str">
        <f t="shared" si="390"/>
        <v>-</v>
      </c>
      <c r="AW1654" s="99" t="str">
        <f t="shared" si="391"/>
        <v>+</v>
      </c>
    </row>
    <row r="1655" spans="1:49" ht="15">
      <c r="A1655" s="56">
        <v>43627</v>
      </c>
      <c r="B1655" s="57" t="s">
        <v>267</v>
      </c>
      <c r="C1655" s="57" t="s">
        <v>3113</v>
      </c>
      <c r="D1655" s="57" t="s">
        <v>4045</v>
      </c>
      <c r="E1655" s="57" t="s">
        <v>3126</v>
      </c>
      <c r="F1655" s="57" t="s">
        <v>737</v>
      </c>
      <c r="G1655" s="57">
        <v>1</v>
      </c>
      <c r="H1655" s="57">
        <v>2</v>
      </c>
      <c r="I1655" s="57">
        <v>1.72</v>
      </c>
      <c r="J1655" s="57">
        <v>3.64</v>
      </c>
      <c r="K1655" s="57">
        <v>4.6399999999999997</v>
      </c>
      <c r="L1655" s="57">
        <v>-2.92</v>
      </c>
      <c r="M1655" s="57">
        <v>3</v>
      </c>
      <c r="N1655" s="57">
        <v>11</v>
      </c>
      <c r="O1655" s="57">
        <v>1</v>
      </c>
      <c r="P1655" s="57">
        <v>1</v>
      </c>
      <c r="Q1655" s="57">
        <v>5</v>
      </c>
      <c r="R1655" s="57">
        <v>0</v>
      </c>
      <c r="S1655" s="57">
        <v>0</v>
      </c>
      <c r="T1655" s="57">
        <v>100</v>
      </c>
      <c r="U1655" s="57">
        <v>0</v>
      </c>
      <c r="V1655" s="57">
        <v>33.33</v>
      </c>
      <c r="W1655" s="57">
        <v>66.67</v>
      </c>
      <c r="X1655" s="57">
        <v>18.18</v>
      </c>
      <c r="Y1655" s="57">
        <v>9.09</v>
      </c>
      <c r="Z1655" s="57">
        <v>72.73</v>
      </c>
      <c r="AA1655" s="57">
        <v>0</v>
      </c>
      <c r="AB1655" s="57">
        <v>0</v>
      </c>
      <c r="AC1655" s="57">
        <v>1</v>
      </c>
      <c r="AD1655" s="57">
        <v>2</v>
      </c>
      <c r="AE1655" s="57">
        <v>0</v>
      </c>
      <c r="AF1655" s="57">
        <v>50</v>
      </c>
      <c r="AI1655" s="45">
        <f t="shared" si="392"/>
        <v>-30.000000000000007</v>
      </c>
      <c r="AJ1655" s="46">
        <f t="shared" si="393"/>
        <v>30.000000000000007</v>
      </c>
      <c r="AK1655" s="63" t="str">
        <f t="shared" si="394"/>
        <v>N</v>
      </c>
      <c r="AL1655" s="63" t="str">
        <f t="shared" si="395"/>
        <v>N</v>
      </c>
      <c r="AM1655" s="44" t="str">
        <f t="shared" si="396"/>
        <v>Loss</v>
      </c>
      <c r="AN1655" s="44" t="str">
        <f t="shared" si="397"/>
        <v>Loss</v>
      </c>
      <c r="AO1655" s="44" t="str">
        <f t="shared" si="398"/>
        <v>Win</v>
      </c>
      <c r="AP1655" s="44">
        <f t="shared" si="399"/>
        <v>-50</v>
      </c>
      <c r="AQ1655" s="44">
        <f t="shared" si="400"/>
        <v>-50</v>
      </c>
      <c r="AR1655" s="44">
        <f t="shared" si="401"/>
        <v>181.99999999999997</v>
      </c>
      <c r="AS1655" s="99" t="str">
        <f t="shared" si="387"/>
        <v>+</v>
      </c>
      <c r="AT1655" s="99" t="str">
        <f t="shared" si="388"/>
        <v>-</v>
      </c>
      <c r="AU1655" s="99" t="str">
        <f t="shared" si="389"/>
        <v>-</v>
      </c>
      <c r="AV1655" s="99" t="str">
        <f t="shared" si="390"/>
        <v>-</v>
      </c>
      <c r="AW1655" s="99" t="str">
        <f t="shared" si="391"/>
        <v>-</v>
      </c>
    </row>
    <row r="1656" spans="1:49" ht="15">
      <c r="A1656" s="56">
        <v>43627</v>
      </c>
      <c r="B1656" s="57" t="s">
        <v>267</v>
      </c>
      <c r="C1656" s="57" t="s">
        <v>413</v>
      </c>
      <c r="D1656" s="57" t="s">
        <v>4046</v>
      </c>
      <c r="E1656" s="57" t="s">
        <v>4047</v>
      </c>
      <c r="F1656" s="57" t="s">
        <v>4048</v>
      </c>
      <c r="G1656" s="57">
        <v>0</v>
      </c>
      <c r="H1656" s="57">
        <v>2</v>
      </c>
      <c r="I1656" s="57">
        <v>18.3</v>
      </c>
      <c r="J1656" s="57">
        <v>6.97</v>
      </c>
      <c r="K1656" s="57">
        <v>1.1599999999999999</v>
      </c>
      <c r="L1656" s="57">
        <v>17.14</v>
      </c>
      <c r="M1656" s="57">
        <v>0</v>
      </c>
      <c r="N1656" s="57">
        <v>10</v>
      </c>
      <c r="O1656" s="57">
        <v>0</v>
      </c>
      <c r="P1656" s="57">
        <v>0</v>
      </c>
      <c r="Q1656" s="57">
        <v>6</v>
      </c>
      <c r="R1656" s="57">
        <v>0</v>
      </c>
      <c r="S1656" s="57">
        <v>0</v>
      </c>
      <c r="T1656" s="57">
        <v>0</v>
      </c>
      <c r="U1656" s="57">
        <v>0</v>
      </c>
      <c r="V1656" s="57">
        <v>0</v>
      </c>
      <c r="W1656" s="57">
        <v>0</v>
      </c>
      <c r="X1656" s="57">
        <v>70</v>
      </c>
      <c r="Y1656" s="57">
        <v>0</v>
      </c>
      <c r="Z1656" s="57">
        <v>30</v>
      </c>
      <c r="AA1656" s="57">
        <v>0</v>
      </c>
      <c r="AB1656" s="57">
        <v>50</v>
      </c>
      <c r="AC1656" s="57">
        <v>0</v>
      </c>
      <c r="AD1656" s="57">
        <v>8</v>
      </c>
      <c r="AE1656" s="57">
        <v>0</v>
      </c>
      <c r="AF1656" s="57">
        <v>75</v>
      </c>
      <c r="AI1656" s="45">
        <f t="shared" si="392"/>
        <v>-8</v>
      </c>
      <c r="AJ1656" s="46">
        <f t="shared" si="393"/>
        <v>8</v>
      </c>
      <c r="AK1656" s="63" t="str">
        <f t="shared" si="394"/>
        <v>N</v>
      </c>
      <c r="AL1656" s="63" t="str">
        <f t="shared" si="395"/>
        <v>N</v>
      </c>
      <c r="AM1656" s="44" t="str">
        <f t="shared" si="396"/>
        <v>Loss</v>
      </c>
      <c r="AN1656" s="44" t="str">
        <f t="shared" si="397"/>
        <v>Loss</v>
      </c>
      <c r="AO1656" s="44" t="str">
        <f t="shared" si="398"/>
        <v>Win</v>
      </c>
      <c r="AP1656" s="44">
        <f t="shared" si="399"/>
        <v>-50</v>
      </c>
      <c r="AQ1656" s="44">
        <f t="shared" si="400"/>
        <v>-50</v>
      </c>
      <c r="AR1656" s="44">
        <f t="shared" si="401"/>
        <v>7.9999999999999929</v>
      </c>
      <c r="AS1656" s="99" t="str">
        <f t="shared" si="387"/>
        <v>-</v>
      </c>
      <c r="AT1656" s="99" t="str">
        <f t="shared" si="388"/>
        <v>n/a</v>
      </c>
      <c r="AU1656" s="99" t="str">
        <f t="shared" si="389"/>
        <v>-</v>
      </c>
      <c r="AV1656" s="99" t="str">
        <f t="shared" si="390"/>
        <v>-</v>
      </c>
      <c r="AW1656" s="99" t="str">
        <f t="shared" si="391"/>
        <v>-</v>
      </c>
    </row>
    <row r="1657" spans="1:49" ht="15">
      <c r="A1657" s="56">
        <v>43627</v>
      </c>
      <c r="B1657" s="57" t="s">
        <v>420</v>
      </c>
      <c r="C1657" s="57" t="s">
        <v>1086</v>
      </c>
      <c r="D1657" s="57" t="s">
        <v>4049</v>
      </c>
      <c r="E1657" s="57" t="s">
        <v>2819</v>
      </c>
      <c r="F1657" s="57" t="s">
        <v>2927</v>
      </c>
      <c r="G1657" s="57">
        <v>0</v>
      </c>
      <c r="H1657" s="57">
        <v>1</v>
      </c>
      <c r="I1657" s="57">
        <v>2.86</v>
      </c>
      <c r="J1657" s="57">
        <v>3.23</v>
      </c>
      <c r="K1657" s="57">
        <v>2.46</v>
      </c>
      <c r="L1657" s="57">
        <v>0.4</v>
      </c>
      <c r="M1657" s="57">
        <v>14</v>
      </c>
      <c r="N1657" s="57">
        <v>15</v>
      </c>
      <c r="O1657" s="57">
        <v>0</v>
      </c>
      <c r="P1657" s="57">
        <v>5</v>
      </c>
      <c r="Q1657" s="57">
        <v>7</v>
      </c>
      <c r="R1657" s="57">
        <v>0</v>
      </c>
      <c r="S1657" s="57">
        <v>0</v>
      </c>
      <c r="T1657" s="57">
        <v>0</v>
      </c>
      <c r="U1657" s="57">
        <v>42.86</v>
      </c>
      <c r="V1657" s="57">
        <v>21.43</v>
      </c>
      <c r="W1657" s="57">
        <v>35.71</v>
      </c>
      <c r="X1657" s="57">
        <v>40</v>
      </c>
      <c r="Y1657" s="57">
        <v>20</v>
      </c>
      <c r="Z1657" s="57">
        <v>40</v>
      </c>
      <c r="AA1657" s="57">
        <v>60</v>
      </c>
      <c r="AB1657" s="57">
        <v>42.86</v>
      </c>
      <c r="AC1657" s="57">
        <v>5</v>
      </c>
      <c r="AD1657" s="57">
        <v>12</v>
      </c>
      <c r="AE1657" s="57">
        <v>60</v>
      </c>
      <c r="AF1657" s="57">
        <v>41.67</v>
      </c>
      <c r="AI1657" s="45">
        <f t="shared" si="392"/>
        <v>1.5730000000000013</v>
      </c>
      <c r="AJ1657" s="46">
        <f t="shared" si="393"/>
        <v>-1.5730000000000013</v>
      </c>
      <c r="AK1657" s="63" t="str">
        <f t="shared" si="394"/>
        <v>N</v>
      </c>
      <c r="AL1657" s="63" t="str">
        <f t="shared" si="395"/>
        <v>N</v>
      </c>
      <c r="AM1657" s="44" t="str">
        <f t="shared" si="396"/>
        <v>Loss</v>
      </c>
      <c r="AN1657" s="44" t="str">
        <f t="shared" si="397"/>
        <v>Loss</v>
      </c>
      <c r="AO1657" s="44" t="str">
        <f t="shared" si="398"/>
        <v>Win</v>
      </c>
      <c r="AP1657" s="44">
        <f t="shared" si="399"/>
        <v>-50</v>
      </c>
      <c r="AQ1657" s="44">
        <f t="shared" si="400"/>
        <v>-50</v>
      </c>
      <c r="AR1657" s="44">
        <f t="shared" si="401"/>
        <v>73</v>
      </c>
      <c r="AS1657" s="99" t="str">
        <f t="shared" si="387"/>
        <v>-</v>
      </c>
      <c r="AT1657" s="99" t="str">
        <f t="shared" si="388"/>
        <v>n/a</v>
      </c>
      <c r="AU1657" s="99" t="str">
        <f t="shared" si="389"/>
        <v>+</v>
      </c>
      <c r="AV1657" s="99" t="str">
        <f t="shared" si="390"/>
        <v>+</v>
      </c>
      <c r="AW1657" s="99" t="str">
        <f t="shared" si="391"/>
        <v>+</v>
      </c>
    </row>
    <row r="1658" spans="1:49" ht="15">
      <c r="A1658" s="56">
        <v>43627</v>
      </c>
      <c r="B1658" s="57" t="s">
        <v>420</v>
      </c>
      <c r="C1658" s="57" t="s">
        <v>3050</v>
      </c>
      <c r="D1658" s="57" t="s">
        <v>4050</v>
      </c>
      <c r="E1658" s="57" t="s">
        <v>4051</v>
      </c>
      <c r="F1658" s="57" t="s">
        <v>1299</v>
      </c>
      <c r="G1658" s="57">
        <v>1</v>
      </c>
      <c r="H1658" s="57">
        <v>0</v>
      </c>
      <c r="I1658" s="57">
        <v>5.12</v>
      </c>
      <c r="J1658" s="57">
        <v>4.62</v>
      </c>
      <c r="K1658" s="57">
        <v>1.45</v>
      </c>
      <c r="L1658" s="57">
        <v>3.67</v>
      </c>
      <c r="M1658" s="57">
        <v>0</v>
      </c>
      <c r="N1658" s="57">
        <v>30</v>
      </c>
      <c r="O1658" s="57">
        <v>0</v>
      </c>
      <c r="P1658" s="57">
        <v>0</v>
      </c>
      <c r="Q1658" s="57">
        <v>15</v>
      </c>
      <c r="R1658" s="57">
        <v>0</v>
      </c>
      <c r="S1658" s="57">
        <v>0</v>
      </c>
      <c r="T1658" s="57">
        <v>0</v>
      </c>
      <c r="U1658" s="57">
        <v>0</v>
      </c>
      <c r="V1658" s="57">
        <v>0</v>
      </c>
      <c r="W1658" s="57">
        <v>0</v>
      </c>
      <c r="X1658" s="57">
        <v>36.67</v>
      </c>
      <c r="Y1658" s="57">
        <v>33.33</v>
      </c>
      <c r="Z1658" s="57">
        <v>30</v>
      </c>
      <c r="AA1658" s="57">
        <v>0</v>
      </c>
      <c r="AB1658" s="57">
        <v>46.67</v>
      </c>
      <c r="AC1658" s="57">
        <v>0</v>
      </c>
      <c r="AD1658" s="57">
        <v>9</v>
      </c>
      <c r="AE1658" s="57">
        <v>0</v>
      </c>
      <c r="AF1658" s="57">
        <v>66.67</v>
      </c>
      <c r="AI1658" s="45">
        <f t="shared" si="392"/>
        <v>-4.6670000000000016</v>
      </c>
      <c r="AJ1658" s="46">
        <f t="shared" si="393"/>
        <v>4.6670000000000016</v>
      </c>
      <c r="AK1658" s="63" t="str">
        <f t="shared" si="394"/>
        <v>N</v>
      </c>
      <c r="AL1658" s="63" t="str">
        <f t="shared" si="395"/>
        <v>N</v>
      </c>
      <c r="AM1658" s="44" t="str">
        <f t="shared" si="396"/>
        <v>Win</v>
      </c>
      <c r="AN1658" s="44" t="str">
        <f t="shared" si="397"/>
        <v>Loss</v>
      </c>
      <c r="AO1658" s="44" t="str">
        <f t="shared" si="398"/>
        <v>Loss</v>
      </c>
      <c r="AP1658" s="44">
        <f t="shared" si="399"/>
        <v>206</v>
      </c>
      <c r="AQ1658" s="44">
        <f t="shared" si="400"/>
        <v>-50</v>
      </c>
      <c r="AR1658" s="44">
        <f t="shared" si="401"/>
        <v>-50</v>
      </c>
      <c r="AS1658" s="99" t="str">
        <f t="shared" si="387"/>
        <v>-</v>
      </c>
      <c r="AT1658" s="99" t="str">
        <f t="shared" si="388"/>
        <v>n/a</v>
      </c>
      <c r="AU1658" s="99" t="str">
        <f t="shared" si="389"/>
        <v>-</v>
      </c>
      <c r="AV1658" s="99" t="str">
        <f t="shared" si="390"/>
        <v>-</v>
      </c>
      <c r="AW1658" s="99" t="str">
        <f t="shared" si="391"/>
        <v>-</v>
      </c>
    </row>
    <row r="1659" spans="1:49" ht="15">
      <c r="A1659" s="56">
        <v>43627</v>
      </c>
      <c r="B1659" s="57" t="s">
        <v>267</v>
      </c>
      <c r="C1659" s="57" t="s">
        <v>1107</v>
      </c>
      <c r="D1659" s="57" t="s">
        <v>4052</v>
      </c>
      <c r="E1659" s="57" t="s">
        <v>1524</v>
      </c>
      <c r="F1659" s="57" t="s">
        <v>2202</v>
      </c>
      <c r="G1659" s="57">
        <v>0</v>
      </c>
      <c r="H1659" s="57">
        <v>4</v>
      </c>
      <c r="I1659" s="57">
        <v>5.9</v>
      </c>
      <c r="J1659" s="57">
        <v>4.25</v>
      </c>
      <c r="K1659" s="57">
        <v>1.45</v>
      </c>
      <c r="L1659" s="57">
        <v>4.45</v>
      </c>
      <c r="M1659" s="57">
        <v>3</v>
      </c>
      <c r="N1659" s="57">
        <v>10</v>
      </c>
      <c r="O1659" s="57">
        <v>0</v>
      </c>
      <c r="P1659" s="57">
        <v>0</v>
      </c>
      <c r="Q1659" s="57">
        <v>5</v>
      </c>
      <c r="R1659" s="57">
        <v>0</v>
      </c>
      <c r="S1659" s="57">
        <v>0</v>
      </c>
      <c r="T1659" s="57">
        <v>0</v>
      </c>
      <c r="U1659" s="57">
        <v>33.33</v>
      </c>
      <c r="V1659" s="57">
        <v>0</v>
      </c>
      <c r="W1659" s="57">
        <v>66.67</v>
      </c>
      <c r="X1659" s="57">
        <v>60</v>
      </c>
      <c r="Y1659" s="57">
        <v>10</v>
      </c>
      <c r="Z1659" s="57">
        <v>30</v>
      </c>
      <c r="AA1659" s="57">
        <v>0</v>
      </c>
      <c r="AB1659" s="57">
        <v>80</v>
      </c>
      <c r="AC1659" s="57">
        <v>0</v>
      </c>
      <c r="AD1659" s="57">
        <v>9</v>
      </c>
      <c r="AE1659" s="57">
        <v>0</v>
      </c>
      <c r="AF1659" s="57">
        <v>55.56</v>
      </c>
      <c r="AI1659" s="45">
        <f t="shared" si="392"/>
        <v>-13.667999999999999</v>
      </c>
      <c r="AJ1659" s="46">
        <f t="shared" si="393"/>
        <v>13.667999999999999</v>
      </c>
      <c r="AK1659" s="63" t="str">
        <f t="shared" si="394"/>
        <v>N</v>
      </c>
      <c r="AL1659" s="63" t="str">
        <f t="shared" si="395"/>
        <v>Y</v>
      </c>
      <c r="AM1659" s="44" t="str">
        <f t="shared" si="396"/>
        <v>Loss</v>
      </c>
      <c r="AN1659" s="44" t="str">
        <f t="shared" si="397"/>
        <v>Loss</v>
      </c>
      <c r="AO1659" s="44" t="str">
        <f t="shared" si="398"/>
        <v>Win</v>
      </c>
      <c r="AP1659" s="44">
        <f t="shared" si="399"/>
        <v>-50</v>
      </c>
      <c r="AQ1659" s="44">
        <f t="shared" si="400"/>
        <v>-50</v>
      </c>
      <c r="AR1659" s="44">
        <f t="shared" si="401"/>
        <v>22.5</v>
      </c>
      <c r="AS1659" s="99" t="str">
        <f t="shared" si="387"/>
        <v>-</v>
      </c>
      <c r="AT1659" s="99" t="str">
        <f t="shared" si="388"/>
        <v>n/a</v>
      </c>
      <c r="AU1659" s="99" t="str">
        <f t="shared" si="389"/>
        <v>-</v>
      </c>
      <c r="AV1659" s="99" t="str">
        <f t="shared" si="390"/>
        <v>-</v>
      </c>
      <c r="AW1659" s="99" t="str">
        <f t="shared" si="391"/>
        <v>-</v>
      </c>
    </row>
    <row r="1660" spans="1:49" ht="15">
      <c r="A1660" s="56">
        <v>43627</v>
      </c>
      <c r="B1660" s="57" t="s">
        <v>395</v>
      </c>
      <c r="C1660" s="57" t="s">
        <v>396</v>
      </c>
      <c r="D1660" s="57" t="s">
        <v>4053</v>
      </c>
      <c r="E1660" s="57" t="s">
        <v>3163</v>
      </c>
      <c r="F1660" s="57" t="s">
        <v>3299</v>
      </c>
      <c r="G1660" s="57">
        <v>3</v>
      </c>
      <c r="H1660" s="57">
        <v>1</v>
      </c>
      <c r="I1660" s="57">
        <v>3.04</v>
      </c>
      <c r="J1660" s="57">
        <v>3.35</v>
      </c>
      <c r="K1660" s="57">
        <v>2.2200000000000002</v>
      </c>
      <c r="L1660" s="57">
        <v>0.82</v>
      </c>
      <c r="M1660" s="57">
        <v>10</v>
      </c>
      <c r="N1660" s="57">
        <v>12</v>
      </c>
      <c r="O1660" s="57">
        <v>0</v>
      </c>
      <c r="P1660" s="57">
        <v>5</v>
      </c>
      <c r="Q1660" s="57">
        <v>6</v>
      </c>
      <c r="R1660" s="57">
        <v>0</v>
      </c>
      <c r="S1660" s="57">
        <v>0</v>
      </c>
      <c r="T1660" s="57">
        <v>0</v>
      </c>
      <c r="U1660" s="57">
        <v>30</v>
      </c>
      <c r="V1660" s="57">
        <v>30</v>
      </c>
      <c r="W1660" s="57">
        <v>40</v>
      </c>
      <c r="X1660" s="57">
        <v>50</v>
      </c>
      <c r="Y1660" s="57">
        <v>25</v>
      </c>
      <c r="Z1660" s="57">
        <v>25</v>
      </c>
      <c r="AA1660" s="57">
        <v>40</v>
      </c>
      <c r="AB1660" s="57">
        <v>66.67</v>
      </c>
      <c r="AC1660" s="57">
        <v>4</v>
      </c>
      <c r="AD1660" s="57">
        <v>8</v>
      </c>
      <c r="AE1660" s="57">
        <v>50</v>
      </c>
      <c r="AF1660" s="57">
        <v>62.5</v>
      </c>
      <c r="AI1660" s="45">
        <f t="shared" si="392"/>
        <v>-6.5</v>
      </c>
      <c r="AJ1660" s="46">
        <f t="shared" si="393"/>
        <v>6.5</v>
      </c>
      <c r="AK1660" s="63" t="str">
        <f t="shared" si="394"/>
        <v>N</v>
      </c>
      <c r="AL1660" s="63" t="str">
        <f t="shared" si="395"/>
        <v>N</v>
      </c>
      <c r="AM1660" s="44" t="str">
        <f t="shared" si="396"/>
        <v>Win</v>
      </c>
      <c r="AN1660" s="44" t="str">
        <f t="shared" si="397"/>
        <v>Loss</v>
      </c>
      <c r="AO1660" s="44" t="str">
        <f t="shared" si="398"/>
        <v>Loss</v>
      </c>
      <c r="AP1660" s="44">
        <f t="shared" si="399"/>
        <v>102</v>
      </c>
      <c r="AQ1660" s="44">
        <f t="shared" si="400"/>
        <v>-50</v>
      </c>
      <c r="AR1660" s="44">
        <f t="shared" si="401"/>
        <v>-50</v>
      </c>
      <c r="AS1660" s="99" t="str">
        <f t="shared" si="387"/>
        <v>-</v>
      </c>
      <c r="AT1660" s="99" t="str">
        <f t="shared" si="388"/>
        <v>n/a</v>
      </c>
      <c r="AU1660" s="99" t="str">
        <f t="shared" si="389"/>
        <v>-</v>
      </c>
      <c r="AV1660" s="99" t="str">
        <f t="shared" si="390"/>
        <v>-</v>
      </c>
      <c r="AW1660" s="99" t="str">
        <f t="shared" si="391"/>
        <v>-</v>
      </c>
    </row>
    <row r="1661" spans="1:49" ht="15">
      <c r="A1661" s="56">
        <v>43627</v>
      </c>
      <c r="B1661" s="57" t="s">
        <v>2957</v>
      </c>
      <c r="C1661" s="57" t="s">
        <v>2958</v>
      </c>
      <c r="D1661" s="57" t="s">
        <v>4054</v>
      </c>
      <c r="E1661" s="57" t="s">
        <v>2960</v>
      </c>
      <c r="F1661" s="57" t="s">
        <v>2968</v>
      </c>
      <c r="G1661" s="57">
        <v>3</v>
      </c>
      <c r="H1661" s="57">
        <v>1</v>
      </c>
      <c r="I1661" s="57">
        <v>2.25</v>
      </c>
      <c r="J1661" s="57">
        <v>3.05</v>
      </c>
      <c r="K1661" s="57">
        <v>3.21</v>
      </c>
      <c r="L1661" s="57">
        <v>-0.96</v>
      </c>
      <c r="M1661" s="57">
        <v>30</v>
      </c>
      <c r="N1661" s="57">
        <v>29</v>
      </c>
      <c r="O1661" s="57">
        <v>1</v>
      </c>
      <c r="P1661" s="57">
        <v>15</v>
      </c>
      <c r="Q1661" s="57">
        <v>14</v>
      </c>
      <c r="R1661" s="57">
        <v>0</v>
      </c>
      <c r="S1661" s="57">
        <v>0</v>
      </c>
      <c r="T1661" s="57">
        <v>100</v>
      </c>
      <c r="U1661" s="57">
        <v>23.33</v>
      </c>
      <c r="V1661" s="57">
        <v>40</v>
      </c>
      <c r="W1661" s="57">
        <v>36.67</v>
      </c>
      <c r="X1661" s="57">
        <v>27.59</v>
      </c>
      <c r="Y1661" s="57">
        <v>37.93</v>
      </c>
      <c r="Z1661" s="57">
        <v>34.479999999999997</v>
      </c>
      <c r="AA1661" s="57">
        <v>26.67</v>
      </c>
      <c r="AB1661" s="57">
        <v>14.29</v>
      </c>
      <c r="AC1661" s="57">
        <v>12</v>
      </c>
      <c r="AD1661" s="57">
        <v>8</v>
      </c>
      <c r="AE1661" s="57">
        <v>33.33</v>
      </c>
      <c r="AF1661" s="57">
        <v>37.5</v>
      </c>
      <c r="AI1661" s="45">
        <f t="shared" si="392"/>
        <v>-31.082999999999998</v>
      </c>
      <c r="AJ1661" s="46">
        <f t="shared" si="393"/>
        <v>31.082999999999998</v>
      </c>
      <c r="AK1661" s="63" t="str">
        <f t="shared" si="394"/>
        <v>N</v>
      </c>
      <c r="AL1661" s="63" t="str">
        <f t="shared" si="395"/>
        <v>N</v>
      </c>
      <c r="AM1661" s="44" t="str">
        <f t="shared" si="396"/>
        <v>Win</v>
      </c>
      <c r="AN1661" s="44" t="str">
        <f t="shared" si="397"/>
        <v>Loss</v>
      </c>
      <c r="AO1661" s="44" t="str">
        <f t="shared" si="398"/>
        <v>Loss</v>
      </c>
      <c r="AP1661" s="44">
        <f t="shared" si="399"/>
        <v>62.5</v>
      </c>
      <c r="AQ1661" s="44">
        <f t="shared" si="400"/>
        <v>-50</v>
      </c>
      <c r="AR1661" s="44">
        <f t="shared" si="401"/>
        <v>-50</v>
      </c>
      <c r="AS1661" s="99" t="str">
        <f t="shared" si="387"/>
        <v>+</v>
      </c>
      <c r="AT1661" s="99" t="str">
        <f t="shared" si="388"/>
        <v>-</v>
      </c>
      <c r="AU1661" s="99" t="str">
        <f t="shared" si="389"/>
        <v>-</v>
      </c>
      <c r="AV1661" s="99" t="str">
        <f t="shared" si="390"/>
        <v>+</v>
      </c>
      <c r="AW1661" s="99" t="str">
        <f t="shared" si="391"/>
        <v>-</v>
      </c>
    </row>
    <row r="1662" spans="1:49" ht="15">
      <c r="A1662" s="56">
        <v>43627</v>
      </c>
      <c r="B1662" s="57" t="s">
        <v>2957</v>
      </c>
      <c r="C1662" s="57" t="s">
        <v>2958</v>
      </c>
      <c r="D1662" s="57" t="s">
        <v>4055</v>
      </c>
      <c r="E1662" s="57" t="s">
        <v>2972</v>
      </c>
      <c r="F1662" s="57" t="s">
        <v>3720</v>
      </c>
      <c r="G1662" s="57">
        <v>2</v>
      </c>
      <c r="H1662" s="57">
        <v>2</v>
      </c>
      <c r="I1662" s="57">
        <v>1.89</v>
      </c>
      <c r="J1662" s="57">
        <v>3.23</v>
      </c>
      <c r="K1662" s="57">
        <v>4.1500000000000004</v>
      </c>
      <c r="L1662" s="57">
        <v>-2.2599999999999998</v>
      </c>
      <c r="M1662" s="57">
        <v>34</v>
      </c>
      <c r="N1662" s="57">
        <v>31</v>
      </c>
      <c r="O1662" s="57">
        <v>1</v>
      </c>
      <c r="P1662" s="57">
        <v>18</v>
      </c>
      <c r="Q1662" s="57">
        <v>14</v>
      </c>
      <c r="R1662" s="57">
        <v>0</v>
      </c>
      <c r="S1662" s="57">
        <v>0</v>
      </c>
      <c r="T1662" s="57">
        <v>100</v>
      </c>
      <c r="U1662" s="57">
        <v>38.24</v>
      </c>
      <c r="V1662" s="57">
        <v>41.18</v>
      </c>
      <c r="W1662" s="57">
        <v>20.59</v>
      </c>
      <c r="X1662" s="57">
        <v>25.81</v>
      </c>
      <c r="Y1662" s="57">
        <v>48.39</v>
      </c>
      <c r="Z1662" s="57">
        <v>25.81</v>
      </c>
      <c r="AA1662" s="57">
        <v>61.11</v>
      </c>
      <c r="AB1662" s="57">
        <v>0</v>
      </c>
      <c r="AC1662" s="57">
        <v>23</v>
      </c>
      <c r="AD1662" s="57">
        <v>11</v>
      </c>
      <c r="AE1662" s="57">
        <v>43.48</v>
      </c>
      <c r="AF1662" s="57">
        <v>72.73</v>
      </c>
      <c r="AI1662" s="45">
        <f t="shared" si="392"/>
        <v>-27.191000000000003</v>
      </c>
      <c r="AJ1662" s="46">
        <f t="shared" si="393"/>
        <v>27.191000000000003</v>
      </c>
      <c r="AK1662" s="63" t="str">
        <f t="shared" si="394"/>
        <v>N</v>
      </c>
      <c r="AL1662" s="63" t="str">
        <f t="shared" si="395"/>
        <v>N</v>
      </c>
      <c r="AM1662" s="44" t="str">
        <f t="shared" si="396"/>
        <v>Loss</v>
      </c>
      <c r="AN1662" s="44" t="str">
        <f t="shared" si="397"/>
        <v>Win</v>
      </c>
      <c r="AO1662" s="44" t="str">
        <f t="shared" si="398"/>
        <v>Loss</v>
      </c>
      <c r="AP1662" s="44">
        <f t="shared" si="399"/>
        <v>-50</v>
      </c>
      <c r="AQ1662" s="44">
        <f t="shared" si="400"/>
        <v>111.5</v>
      </c>
      <c r="AR1662" s="44">
        <f t="shared" si="401"/>
        <v>-50</v>
      </c>
      <c r="AS1662" s="99" t="str">
        <f t="shared" si="387"/>
        <v>+</v>
      </c>
      <c r="AT1662" s="99" t="str">
        <f t="shared" si="388"/>
        <v>-</v>
      </c>
      <c r="AU1662" s="99" t="str">
        <f t="shared" si="389"/>
        <v>+</v>
      </c>
      <c r="AV1662" s="99" t="str">
        <f t="shared" si="390"/>
        <v>+</v>
      </c>
      <c r="AW1662" s="99" t="str">
        <f t="shared" si="391"/>
        <v>-</v>
      </c>
    </row>
    <row r="1663" spans="1:49" ht="15">
      <c r="A1663" s="56">
        <v>43627</v>
      </c>
      <c r="B1663" s="57" t="s">
        <v>395</v>
      </c>
      <c r="C1663" s="57" t="s">
        <v>396</v>
      </c>
      <c r="D1663" s="57" t="s">
        <v>4056</v>
      </c>
      <c r="E1663" s="57" t="s">
        <v>4057</v>
      </c>
      <c r="F1663" s="57" t="s">
        <v>3153</v>
      </c>
      <c r="G1663" s="57">
        <v>1</v>
      </c>
      <c r="H1663" s="57">
        <v>2</v>
      </c>
      <c r="I1663" s="57">
        <v>1.64</v>
      </c>
      <c r="J1663" s="57">
        <v>3.76</v>
      </c>
      <c r="K1663" s="57">
        <v>5</v>
      </c>
      <c r="L1663" s="57">
        <v>-3.36</v>
      </c>
      <c r="M1663" s="57">
        <v>10</v>
      </c>
      <c r="N1663" s="57">
        <v>10</v>
      </c>
      <c r="O1663" s="57">
        <v>2</v>
      </c>
      <c r="P1663" s="57">
        <v>5</v>
      </c>
      <c r="Q1663" s="57">
        <v>5</v>
      </c>
      <c r="R1663" s="57">
        <v>50</v>
      </c>
      <c r="S1663" s="57">
        <v>50</v>
      </c>
      <c r="T1663" s="57">
        <v>0</v>
      </c>
      <c r="U1663" s="57">
        <v>30</v>
      </c>
      <c r="V1663" s="57">
        <v>20</v>
      </c>
      <c r="W1663" s="57">
        <v>50</v>
      </c>
      <c r="X1663" s="57">
        <v>20</v>
      </c>
      <c r="Y1663" s="57">
        <v>40</v>
      </c>
      <c r="Z1663" s="57">
        <v>40</v>
      </c>
      <c r="AA1663" s="57">
        <v>40</v>
      </c>
      <c r="AB1663" s="57">
        <v>20</v>
      </c>
      <c r="AC1663" s="57">
        <v>7</v>
      </c>
      <c r="AD1663" s="57">
        <v>3</v>
      </c>
      <c r="AE1663" s="57">
        <v>42.86</v>
      </c>
      <c r="AF1663" s="57">
        <v>66.67</v>
      </c>
      <c r="AI1663" s="45">
        <f t="shared" si="392"/>
        <v>18</v>
      </c>
      <c r="AJ1663" s="46">
        <f t="shared" si="393"/>
        <v>-8</v>
      </c>
      <c r="AK1663" s="63" t="str">
        <f t="shared" si="394"/>
        <v>N</v>
      </c>
      <c r="AL1663" s="63" t="str">
        <f t="shared" si="395"/>
        <v>N</v>
      </c>
      <c r="AM1663" s="44" t="str">
        <f t="shared" si="396"/>
        <v>Loss</v>
      </c>
      <c r="AN1663" s="44" t="str">
        <f t="shared" si="397"/>
        <v>Loss</v>
      </c>
      <c r="AO1663" s="44" t="str">
        <f t="shared" si="398"/>
        <v>Win</v>
      </c>
      <c r="AP1663" s="44">
        <f t="shared" si="399"/>
        <v>-50</v>
      </c>
      <c r="AQ1663" s="44">
        <f t="shared" si="400"/>
        <v>-50</v>
      </c>
      <c r="AR1663" s="44">
        <f t="shared" si="401"/>
        <v>200</v>
      </c>
      <c r="AS1663" s="99" t="str">
        <f t="shared" si="387"/>
        <v>+</v>
      </c>
      <c r="AT1663" s="99" t="str">
        <f t="shared" si="388"/>
        <v>+</v>
      </c>
      <c r="AU1663" s="99" t="str">
        <f t="shared" si="389"/>
        <v>+</v>
      </c>
      <c r="AV1663" s="99" t="str">
        <f t="shared" si="390"/>
        <v>+</v>
      </c>
      <c r="AW1663" s="99" t="str">
        <f t="shared" si="391"/>
        <v>+</v>
      </c>
    </row>
    <row r="1664" spans="1:49" ht="15">
      <c r="A1664" s="56">
        <v>43627</v>
      </c>
      <c r="B1664" s="57" t="s">
        <v>267</v>
      </c>
      <c r="C1664" s="57" t="s">
        <v>1374</v>
      </c>
      <c r="D1664" s="57" t="s">
        <v>4058</v>
      </c>
      <c r="E1664" s="57" t="s">
        <v>2770</v>
      </c>
      <c r="F1664" s="57" t="s">
        <v>2907</v>
      </c>
      <c r="G1664" s="57">
        <v>0</v>
      </c>
      <c r="H1664" s="57">
        <v>1</v>
      </c>
      <c r="I1664" s="57">
        <v>2.15</v>
      </c>
      <c r="J1664" s="57">
        <v>3.15</v>
      </c>
      <c r="K1664" s="57">
        <v>3.62</v>
      </c>
      <c r="L1664" s="57">
        <v>-1.47</v>
      </c>
      <c r="M1664" s="57">
        <v>8</v>
      </c>
      <c r="N1664" s="57">
        <v>13</v>
      </c>
      <c r="O1664" s="57">
        <v>0</v>
      </c>
      <c r="P1664" s="57">
        <v>4</v>
      </c>
      <c r="Q1664" s="57">
        <v>6</v>
      </c>
      <c r="R1664" s="57">
        <v>0</v>
      </c>
      <c r="S1664" s="57">
        <v>0</v>
      </c>
      <c r="T1664" s="57">
        <v>0</v>
      </c>
      <c r="U1664" s="57">
        <v>37.5</v>
      </c>
      <c r="V1664" s="57">
        <v>37.5</v>
      </c>
      <c r="W1664" s="57">
        <v>25</v>
      </c>
      <c r="X1664" s="57">
        <v>53.85</v>
      </c>
      <c r="Y1664" s="57">
        <v>0</v>
      </c>
      <c r="Z1664" s="57">
        <v>46.15</v>
      </c>
      <c r="AA1664" s="57">
        <v>25</v>
      </c>
      <c r="AB1664" s="57">
        <v>50</v>
      </c>
      <c r="AC1664" s="57">
        <v>6</v>
      </c>
      <c r="AD1664" s="57">
        <v>5</v>
      </c>
      <c r="AE1664" s="57">
        <v>33.33</v>
      </c>
      <c r="AF1664" s="57">
        <v>60</v>
      </c>
      <c r="AI1664" s="45">
        <f t="shared" si="392"/>
        <v>4.7099999999999991</v>
      </c>
      <c r="AJ1664" s="46">
        <f t="shared" si="393"/>
        <v>-4.7099999999999991</v>
      </c>
      <c r="AK1664" s="63" t="str">
        <f t="shared" si="394"/>
        <v>N</v>
      </c>
      <c r="AL1664" s="63" t="str">
        <f t="shared" si="395"/>
        <v>N</v>
      </c>
      <c r="AM1664" s="44" t="str">
        <f t="shared" si="396"/>
        <v>Loss</v>
      </c>
      <c r="AN1664" s="44" t="str">
        <f t="shared" si="397"/>
        <v>Loss</v>
      </c>
      <c r="AO1664" s="44" t="str">
        <f t="shared" si="398"/>
        <v>Win</v>
      </c>
      <c r="AP1664" s="44">
        <f t="shared" si="399"/>
        <v>-50</v>
      </c>
      <c r="AQ1664" s="44">
        <f t="shared" si="400"/>
        <v>-50</v>
      </c>
      <c r="AR1664" s="44">
        <f t="shared" si="401"/>
        <v>131</v>
      </c>
      <c r="AS1664" s="99" t="str">
        <f t="shared" si="387"/>
        <v>+</v>
      </c>
      <c r="AT1664" s="99" t="str">
        <f t="shared" si="388"/>
        <v>n/a</v>
      </c>
      <c r="AU1664" s="99" t="str">
        <f t="shared" si="389"/>
        <v>-</v>
      </c>
      <c r="AV1664" s="99" t="str">
        <f t="shared" si="390"/>
        <v>-</v>
      </c>
      <c r="AW1664" s="99" t="str">
        <f t="shared" si="391"/>
        <v>+</v>
      </c>
    </row>
    <row r="1665" spans="1:49" ht="15">
      <c r="A1665" s="56">
        <v>43627</v>
      </c>
      <c r="B1665" s="57" t="s">
        <v>395</v>
      </c>
      <c r="C1665" s="57" t="s">
        <v>436</v>
      </c>
      <c r="D1665" s="57" t="s">
        <v>4059</v>
      </c>
      <c r="E1665" s="57" t="s">
        <v>334</v>
      </c>
      <c r="F1665" s="57" t="s">
        <v>833</v>
      </c>
      <c r="G1665" s="57">
        <v>8</v>
      </c>
      <c r="H1665" s="57">
        <v>0</v>
      </c>
      <c r="I1665" s="57">
        <v>1.01</v>
      </c>
      <c r="J1665" s="57">
        <v>27.66</v>
      </c>
      <c r="K1665" s="57">
        <v>76.88</v>
      </c>
      <c r="L1665" s="57">
        <v>-75.87</v>
      </c>
      <c r="M1665" s="57">
        <v>6</v>
      </c>
      <c r="N1665" s="57">
        <v>10</v>
      </c>
      <c r="O1665" s="57">
        <v>0</v>
      </c>
      <c r="P1665" s="57">
        <v>2</v>
      </c>
      <c r="Q1665" s="57">
        <v>5</v>
      </c>
      <c r="R1665" s="57">
        <v>0</v>
      </c>
      <c r="S1665" s="57">
        <v>0</v>
      </c>
      <c r="T1665" s="57">
        <v>0</v>
      </c>
      <c r="U1665" s="57">
        <v>33.33</v>
      </c>
      <c r="V1665" s="57">
        <v>33.33</v>
      </c>
      <c r="W1665" s="57">
        <v>33.33</v>
      </c>
      <c r="X1665" s="57">
        <v>20</v>
      </c>
      <c r="Y1665" s="57">
        <v>10</v>
      </c>
      <c r="Z1665" s="57">
        <v>70</v>
      </c>
      <c r="AA1665" s="57">
        <v>0</v>
      </c>
      <c r="AB1665" s="57">
        <v>20</v>
      </c>
      <c r="AC1665" s="57">
        <v>4</v>
      </c>
      <c r="AD1665" s="57">
        <v>2</v>
      </c>
      <c r="AE1665" s="57">
        <v>25</v>
      </c>
      <c r="AF1665" s="57">
        <v>50</v>
      </c>
      <c r="AI1665" s="45">
        <f t="shared" si="392"/>
        <v>12.333</v>
      </c>
      <c r="AJ1665" s="46">
        <f t="shared" si="393"/>
        <v>-12.333</v>
      </c>
      <c r="AK1665" s="63" t="str">
        <f t="shared" si="394"/>
        <v>N</v>
      </c>
      <c r="AL1665" s="63" t="str">
        <f t="shared" si="395"/>
        <v>N</v>
      </c>
      <c r="AM1665" s="44" t="str">
        <f t="shared" si="396"/>
        <v>Win</v>
      </c>
      <c r="AN1665" s="44" t="str">
        <f t="shared" si="397"/>
        <v>Loss</v>
      </c>
      <c r="AO1665" s="44" t="str">
        <f t="shared" si="398"/>
        <v>Loss</v>
      </c>
      <c r="AP1665" s="44">
        <f t="shared" si="399"/>
        <v>0.5</v>
      </c>
      <c r="AQ1665" s="44">
        <f t="shared" si="400"/>
        <v>-50</v>
      </c>
      <c r="AR1665" s="44">
        <f t="shared" si="401"/>
        <v>-50</v>
      </c>
      <c r="AS1665" s="99" t="str">
        <f t="shared" si="387"/>
        <v>+</v>
      </c>
      <c r="AT1665" s="99" t="str">
        <f t="shared" si="388"/>
        <v>n/a</v>
      </c>
      <c r="AU1665" s="99" t="str">
        <f t="shared" si="389"/>
        <v>+</v>
      </c>
      <c r="AV1665" s="99" t="str">
        <f t="shared" si="390"/>
        <v>-</v>
      </c>
      <c r="AW1665" s="99" t="str">
        <f t="shared" si="391"/>
        <v>+</v>
      </c>
    </row>
    <row r="1666" spans="1:49" ht="15">
      <c r="A1666" s="56">
        <v>43627</v>
      </c>
      <c r="B1666" s="57" t="s">
        <v>395</v>
      </c>
      <c r="C1666" s="57" t="s">
        <v>436</v>
      </c>
      <c r="D1666" s="57" t="s">
        <v>4060</v>
      </c>
      <c r="E1666" s="57" t="s">
        <v>963</v>
      </c>
      <c r="F1666" s="57" t="s">
        <v>3641</v>
      </c>
      <c r="G1666" s="57">
        <v>0</v>
      </c>
      <c r="H1666" s="57">
        <v>1</v>
      </c>
      <c r="I1666" s="57">
        <v>2.96</v>
      </c>
      <c r="J1666" s="57">
        <v>2.98</v>
      </c>
      <c r="K1666" s="57">
        <v>2.72</v>
      </c>
      <c r="L1666" s="57">
        <v>0.24</v>
      </c>
      <c r="M1666" s="57">
        <v>9</v>
      </c>
      <c r="N1666" s="57">
        <v>10</v>
      </c>
      <c r="O1666" s="57">
        <v>1</v>
      </c>
      <c r="P1666" s="57">
        <v>4</v>
      </c>
      <c r="Q1666" s="57">
        <v>5</v>
      </c>
      <c r="R1666" s="57">
        <v>0</v>
      </c>
      <c r="S1666" s="57">
        <v>0</v>
      </c>
      <c r="T1666" s="57">
        <v>100</v>
      </c>
      <c r="U1666" s="57">
        <v>44.44</v>
      </c>
      <c r="V1666" s="57">
        <v>22.22</v>
      </c>
      <c r="W1666" s="57">
        <v>33.33</v>
      </c>
      <c r="X1666" s="57">
        <v>30</v>
      </c>
      <c r="Y1666" s="57">
        <v>0</v>
      </c>
      <c r="Z1666" s="57">
        <v>70</v>
      </c>
      <c r="AA1666" s="57">
        <v>50</v>
      </c>
      <c r="AB1666" s="57">
        <v>20</v>
      </c>
      <c r="AC1666" s="57">
        <v>6</v>
      </c>
      <c r="AD1666" s="57">
        <v>3</v>
      </c>
      <c r="AE1666" s="57">
        <v>66.67</v>
      </c>
      <c r="AF1666" s="57">
        <v>100</v>
      </c>
      <c r="AI1666" s="45">
        <f t="shared" si="392"/>
        <v>-17.556000000000001</v>
      </c>
      <c r="AJ1666" s="46">
        <f t="shared" si="393"/>
        <v>17.556000000000001</v>
      </c>
      <c r="AK1666" s="63" t="str">
        <f t="shared" si="394"/>
        <v>N</v>
      </c>
      <c r="AL1666" s="63" t="str">
        <f t="shared" si="395"/>
        <v>Y</v>
      </c>
      <c r="AM1666" s="44" t="str">
        <f t="shared" si="396"/>
        <v>Loss</v>
      </c>
      <c r="AN1666" s="44" t="str">
        <f t="shared" si="397"/>
        <v>Loss</v>
      </c>
      <c r="AO1666" s="44" t="str">
        <f t="shared" si="398"/>
        <v>Win</v>
      </c>
      <c r="AP1666" s="44">
        <f t="shared" si="399"/>
        <v>-50</v>
      </c>
      <c r="AQ1666" s="44">
        <f t="shared" si="400"/>
        <v>-50</v>
      </c>
      <c r="AR1666" s="44">
        <f t="shared" si="401"/>
        <v>86</v>
      </c>
      <c r="AS1666" s="99" t="str">
        <f t="shared" si="387"/>
        <v>-</v>
      </c>
      <c r="AT1666" s="99" t="str">
        <f t="shared" si="388"/>
        <v>-</v>
      </c>
      <c r="AU1666" s="99" t="str">
        <f t="shared" si="389"/>
        <v>+</v>
      </c>
      <c r="AV1666" s="99" t="str">
        <f t="shared" si="390"/>
        <v>+</v>
      </c>
      <c r="AW1666" s="99" t="str">
        <f t="shared" si="391"/>
        <v>-</v>
      </c>
    </row>
    <row r="1667" spans="1:49" ht="15">
      <c r="A1667" s="56">
        <v>43627</v>
      </c>
      <c r="B1667" s="57" t="s">
        <v>395</v>
      </c>
      <c r="C1667" s="57" t="s">
        <v>436</v>
      </c>
      <c r="D1667" s="57" t="s">
        <v>4061</v>
      </c>
      <c r="E1667" s="57" t="s">
        <v>903</v>
      </c>
      <c r="F1667" s="57" t="s">
        <v>3506</v>
      </c>
      <c r="G1667" s="57">
        <v>1</v>
      </c>
      <c r="H1667" s="57">
        <v>0</v>
      </c>
      <c r="I1667" s="57">
        <v>3.02</v>
      </c>
      <c r="J1667" s="57">
        <v>3.1</v>
      </c>
      <c r="K1667" s="57">
        <v>2.57</v>
      </c>
      <c r="L1667" s="57">
        <v>0.45</v>
      </c>
      <c r="M1667" s="57">
        <v>9</v>
      </c>
      <c r="N1667" s="57">
        <v>9</v>
      </c>
      <c r="O1667" s="57">
        <v>0</v>
      </c>
      <c r="P1667" s="57">
        <v>4</v>
      </c>
      <c r="Q1667" s="57">
        <v>4</v>
      </c>
      <c r="R1667" s="57">
        <v>0</v>
      </c>
      <c r="S1667" s="57">
        <v>0</v>
      </c>
      <c r="T1667" s="57">
        <v>0</v>
      </c>
      <c r="U1667" s="57">
        <v>55.56</v>
      </c>
      <c r="V1667" s="57">
        <v>11.11</v>
      </c>
      <c r="W1667" s="57">
        <v>33.33</v>
      </c>
      <c r="X1667" s="57">
        <v>44.44</v>
      </c>
      <c r="Y1667" s="57">
        <v>0</v>
      </c>
      <c r="Z1667" s="57">
        <v>55.56</v>
      </c>
      <c r="AA1667" s="57">
        <v>100</v>
      </c>
      <c r="AB1667" s="57">
        <v>25</v>
      </c>
      <c r="AC1667" s="57">
        <v>4</v>
      </c>
      <c r="AD1667" s="57">
        <v>3</v>
      </c>
      <c r="AE1667" s="57">
        <v>75</v>
      </c>
      <c r="AF1667" s="57">
        <v>100</v>
      </c>
      <c r="AI1667" s="45">
        <f t="shared" si="392"/>
        <v>7.7810000000000041</v>
      </c>
      <c r="AJ1667" s="46">
        <f t="shared" si="393"/>
        <v>-7.7810000000000041</v>
      </c>
      <c r="AK1667" s="63" t="str">
        <f t="shared" si="394"/>
        <v>Y</v>
      </c>
      <c r="AL1667" s="63" t="str">
        <f t="shared" si="395"/>
        <v>Y</v>
      </c>
      <c r="AM1667" s="44" t="str">
        <f t="shared" si="396"/>
        <v>Win</v>
      </c>
      <c r="AN1667" s="44" t="str">
        <f t="shared" si="397"/>
        <v>Loss</v>
      </c>
      <c r="AO1667" s="44" t="str">
        <f t="shared" si="398"/>
        <v>Loss</v>
      </c>
      <c r="AP1667" s="44">
        <f t="shared" si="399"/>
        <v>101</v>
      </c>
      <c r="AQ1667" s="44">
        <f t="shared" si="400"/>
        <v>-50</v>
      </c>
      <c r="AR1667" s="44">
        <f t="shared" si="401"/>
        <v>-50</v>
      </c>
      <c r="AS1667" s="99" t="str">
        <f t="shared" si="387"/>
        <v>-</v>
      </c>
      <c r="AT1667" s="99" t="str">
        <f t="shared" si="388"/>
        <v>n/a</v>
      </c>
      <c r="AU1667" s="99" t="str">
        <f t="shared" si="389"/>
        <v>+</v>
      </c>
      <c r="AV1667" s="99" t="str">
        <f t="shared" si="390"/>
        <v>+</v>
      </c>
      <c r="AW1667" s="99" t="str">
        <f t="shared" si="391"/>
        <v>+</v>
      </c>
    </row>
    <row r="1668" spans="1:49" ht="15">
      <c r="A1668" s="56">
        <v>43627</v>
      </c>
      <c r="B1668" s="57" t="s">
        <v>395</v>
      </c>
      <c r="C1668" s="57" t="s">
        <v>436</v>
      </c>
      <c r="D1668" s="57" t="s">
        <v>4062</v>
      </c>
      <c r="E1668" s="57" t="s">
        <v>3639</v>
      </c>
      <c r="F1668" s="57" t="s">
        <v>1391</v>
      </c>
      <c r="G1668" s="57">
        <v>0</v>
      </c>
      <c r="H1668" s="57">
        <v>4</v>
      </c>
      <c r="I1668" s="57">
        <v>75.59</v>
      </c>
      <c r="J1668" s="57">
        <v>24.87</v>
      </c>
      <c r="K1668" s="57">
        <v>1.01</v>
      </c>
      <c r="L1668" s="57">
        <v>74.58</v>
      </c>
      <c r="M1668" s="57">
        <v>9</v>
      </c>
      <c r="N1668" s="57">
        <v>7</v>
      </c>
      <c r="O1668" s="57">
        <v>0</v>
      </c>
      <c r="P1668" s="57">
        <v>5</v>
      </c>
      <c r="Q1668" s="57">
        <v>4</v>
      </c>
      <c r="R1668" s="57">
        <v>0</v>
      </c>
      <c r="S1668" s="57">
        <v>0</v>
      </c>
      <c r="T1668" s="57">
        <v>0</v>
      </c>
      <c r="U1668" s="57">
        <v>0</v>
      </c>
      <c r="V1668" s="57">
        <v>44.44</v>
      </c>
      <c r="W1668" s="57">
        <v>55.56</v>
      </c>
      <c r="X1668" s="57">
        <v>57.14</v>
      </c>
      <c r="Y1668" s="57">
        <v>14.29</v>
      </c>
      <c r="Z1668" s="57">
        <v>28.57</v>
      </c>
      <c r="AA1668" s="57">
        <v>0</v>
      </c>
      <c r="AB1668" s="57">
        <v>25</v>
      </c>
      <c r="AC1668" s="57">
        <v>0</v>
      </c>
      <c r="AD1668" s="57">
        <v>6</v>
      </c>
      <c r="AE1668" s="57">
        <v>0</v>
      </c>
      <c r="AF1668" s="57">
        <v>66.67</v>
      </c>
      <c r="AI1668" s="45">
        <f t="shared" si="392"/>
        <v>-13.811000000000002</v>
      </c>
      <c r="AJ1668" s="46">
        <f t="shared" si="393"/>
        <v>13.811000000000002</v>
      </c>
      <c r="AK1668" s="63" t="str">
        <f t="shared" si="394"/>
        <v>N</v>
      </c>
      <c r="AL1668" s="63" t="str">
        <f t="shared" si="395"/>
        <v>N</v>
      </c>
      <c r="AM1668" s="44" t="str">
        <f t="shared" si="396"/>
        <v>Loss</v>
      </c>
      <c r="AN1668" s="44" t="str">
        <f t="shared" si="397"/>
        <v>Loss</v>
      </c>
      <c r="AO1668" s="44" t="str">
        <f t="shared" si="398"/>
        <v>Win</v>
      </c>
      <c r="AP1668" s="44">
        <f t="shared" si="399"/>
        <v>-50</v>
      </c>
      <c r="AQ1668" s="44">
        <f t="shared" si="400"/>
        <v>-50</v>
      </c>
      <c r="AR1668" s="44">
        <f t="shared" si="401"/>
        <v>0.5</v>
      </c>
      <c r="AS1668" s="99" t="str">
        <f t="shared" si="387"/>
        <v>-</v>
      </c>
      <c r="AT1668" s="99" t="str">
        <f t="shared" si="388"/>
        <v>n/a</v>
      </c>
      <c r="AU1668" s="99" t="str">
        <f t="shared" si="389"/>
        <v>-</v>
      </c>
      <c r="AV1668" s="99" t="str">
        <f t="shared" si="390"/>
        <v>-</v>
      </c>
      <c r="AW1668" s="99" t="str">
        <f t="shared" si="391"/>
        <v>-</v>
      </c>
    </row>
    <row r="1669" spans="1:49" ht="15">
      <c r="A1669" s="56">
        <v>43627</v>
      </c>
      <c r="B1669" s="57" t="s">
        <v>395</v>
      </c>
      <c r="C1669" s="57" t="s">
        <v>436</v>
      </c>
      <c r="D1669" s="57" t="s">
        <v>4063</v>
      </c>
      <c r="E1669" s="57" t="s">
        <v>351</v>
      </c>
      <c r="F1669" s="57" t="s">
        <v>3701</v>
      </c>
      <c r="G1669" s="57">
        <v>2</v>
      </c>
      <c r="H1669" s="57">
        <v>1</v>
      </c>
      <c r="I1669" s="57">
        <v>2.99</v>
      </c>
      <c r="J1669" s="57">
        <v>3.17</v>
      </c>
      <c r="K1669" s="57">
        <v>2.57</v>
      </c>
      <c r="L1669" s="57">
        <v>0.42</v>
      </c>
      <c r="M1669" s="57">
        <v>7</v>
      </c>
      <c r="N1669" s="57">
        <v>7</v>
      </c>
      <c r="O1669" s="57">
        <v>0</v>
      </c>
      <c r="P1669" s="57">
        <v>3</v>
      </c>
      <c r="Q1669" s="57">
        <v>3</v>
      </c>
      <c r="R1669" s="57">
        <v>0</v>
      </c>
      <c r="S1669" s="57">
        <v>0</v>
      </c>
      <c r="T1669" s="57">
        <v>0</v>
      </c>
      <c r="U1669" s="57">
        <v>28.57</v>
      </c>
      <c r="V1669" s="57">
        <v>0</v>
      </c>
      <c r="W1669" s="57">
        <v>71.430000000000007</v>
      </c>
      <c r="X1669" s="57">
        <v>57.14</v>
      </c>
      <c r="Y1669" s="57">
        <v>0</v>
      </c>
      <c r="Z1669" s="57">
        <v>42.86</v>
      </c>
      <c r="AA1669" s="57">
        <v>33.33</v>
      </c>
      <c r="AB1669" s="57">
        <v>66.67</v>
      </c>
      <c r="AC1669" s="57">
        <v>2</v>
      </c>
      <c r="AD1669" s="57">
        <v>4</v>
      </c>
      <c r="AE1669" s="57">
        <v>100</v>
      </c>
      <c r="AF1669" s="57">
        <v>50</v>
      </c>
      <c r="AI1669" s="45">
        <f t="shared" si="392"/>
        <v>-11.427999999999999</v>
      </c>
      <c r="AJ1669" s="46">
        <f t="shared" si="393"/>
        <v>11.427999999999999</v>
      </c>
      <c r="AK1669" s="63" t="str">
        <f t="shared" si="394"/>
        <v>N</v>
      </c>
      <c r="AL1669" s="63" t="str">
        <f t="shared" si="395"/>
        <v>N</v>
      </c>
      <c r="AM1669" s="44" t="str">
        <f t="shared" si="396"/>
        <v>Win</v>
      </c>
      <c r="AN1669" s="44" t="str">
        <f t="shared" si="397"/>
        <v>Loss</v>
      </c>
      <c r="AO1669" s="44" t="str">
        <f t="shared" si="398"/>
        <v>Loss</v>
      </c>
      <c r="AP1669" s="44">
        <f t="shared" si="399"/>
        <v>99.5</v>
      </c>
      <c r="AQ1669" s="44">
        <f t="shared" si="400"/>
        <v>-50</v>
      </c>
      <c r="AR1669" s="44">
        <f t="shared" si="401"/>
        <v>-50</v>
      </c>
      <c r="AS1669" s="99" t="str">
        <f t="shared" si="387"/>
        <v>-</v>
      </c>
      <c r="AT1669" s="99" t="str">
        <f t="shared" si="388"/>
        <v>n/a</v>
      </c>
      <c r="AU1669" s="99" t="str">
        <f t="shared" si="389"/>
        <v>-</v>
      </c>
      <c r="AV1669" s="99" t="str">
        <f t="shared" si="390"/>
        <v>-</v>
      </c>
      <c r="AW1669" s="99" t="str">
        <f t="shared" si="391"/>
        <v>-</v>
      </c>
    </row>
    <row r="1670" spans="1:49" ht="15">
      <c r="A1670" s="56">
        <v>43627</v>
      </c>
      <c r="B1670" s="57" t="s">
        <v>395</v>
      </c>
      <c r="C1670" s="57" t="s">
        <v>436</v>
      </c>
      <c r="D1670" s="57" t="s">
        <v>4064</v>
      </c>
      <c r="E1670" s="57" t="s">
        <v>1496</v>
      </c>
      <c r="F1670" s="57" t="s">
        <v>3638</v>
      </c>
      <c r="G1670" s="57">
        <v>2</v>
      </c>
      <c r="H1670" s="57">
        <v>0</v>
      </c>
      <c r="I1670" s="57">
        <v>1.48</v>
      </c>
      <c r="J1670" s="57">
        <v>4.01</v>
      </c>
      <c r="K1670" s="57">
        <v>8.4700000000000006</v>
      </c>
      <c r="L1670" s="57">
        <v>-6.99</v>
      </c>
      <c r="M1670" s="57">
        <v>7</v>
      </c>
      <c r="N1670" s="57">
        <v>9</v>
      </c>
      <c r="O1670" s="57">
        <v>0</v>
      </c>
      <c r="P1670" s="57">
        <v>3</v>
      </c>
      <c r="Q1670" s="57">
        <v>4</v>
      </c>
      <c r="R1670" s="57">
        <v>0</v>
      </c>
      <c r="S1670" s="57">
        <v>0</v>
      </c>
      <c r="T1670" s="57">
        <v>0</v>
      </c>
      <c r="U1670" s="57">
        <v>28.57</v>
      </c>
      <c r="V1670" s="57">
        <v>0</v>
      </c>
      <c r="W1670" s="57">
        <v>71.430000000000007</v>
      </c>
      <c r="X1670" s="57">
        <v>33.33</v>
      </c>
      <c r="Y1670" s="57">
        <v>33.33</v>
      </c>
      <c r="Z1670" s="57">
        <v>33.33</v>
      </c>
      <c r="AA1670" s="57">
        <v>33.33</v>
      </c>
      <c r="AB1670" s="57">
        <v>25</v>
      </c>
      <c r="AC1670" s="57">
        <v>1</v>
      </c>
      <c r="AD1670" s="57">
        <v>4</v>
      </c>
      <c r="AE1670" s="57">
        <v>100</v>
      </c>
      <c r="AF1670" s="57">
        <v>75</v>
      </c>
      <c r="AI1670" s="45">
        <f t="shared" si="392"/>
        <v>-11.905000000000001</v>
      </c>
      <c r="AJ1670" s="46">
        <f t="shared" si="393"/>
        <v>11.905000000000001</v>
      </c>
      <c r="AK1670" s="63" t="str">
        <f t="shared" si="394"/>
        <v>Y</v>
      </c>
      <c r="AL1670" s="63" t="str">
        <f t="shared" si="395"/>
        <v>N</v>
      </c>
      <c r="AM1670" s="44" t="str">
        <f t="shared" si="396"/>
        <v>Win</v>
      </c>
      <c r="AN1670" s="44" t="str">
        <f t="shared" si="397"/>
        <v>Loss</v>
      </c>
      <c r="AO1670" s="44" t="str">
        <f t="shared" si="398"/>
        <v>Loss</v>
      </c>
      <c r="AP1670" s="44">
        <f t="shared" si="399"/>
        <v>24</v>
      </c>
      <c r="AQ1670" s="44">
        <f t="shared" si="400"/>
        <v>-50</v>
      </c>
      <c r="AR1670" s="44">
        <f t="shared" si="401"/>
        <v>-50</v>
      </c>
      <c r="AS1670" s="99" t="str">
        <f t="shared" si="387"/>
        <v>+</v>
      </c>
      <c r="AT1670" s="99" t="str">
        <f t="shared" si="388"/>
        <v>n/a</v>
      </c>
      <c r="AU1670" s="99" t="str">
        <f t="shared" si="389"/>
        <v>-</v>
      </c>
      <c r="AV1670" s="99" t="str">
        <f t="shared" si="390"/>
        <v>+</v>
      </c>
      <c r="AW1670" s="99" t="str">
        <f t="shared" si="391"/>
        <v>-</v>
      </c>
    </row>
    <row r="1671" spans="1:49" ht="15">
      <c r="A1671" s="56">
        <v>43627</v>
      </c>
      <c r="B1671" s="57" t="s">
        <v>395</v>
      </c>
      <c r="C1671" s="57" t="s">
        <v>436</v>
      </c>
      <c r="D1671" s="57" t="s">
        <v>4065</v>
      </c>
      <c r="E1671" s="57" t="s">
        <v>968</v>
      </c>
      <c r="F1671" s="57" t="s">
        <v>3697</v>
      </c>
      <c r="G1671" s="57">
        <v>3</v>
      </c>
      <c r="H1671" s="57">
        <v>0</v>
      </c>
      <c r="I1671" s="57">
        <v>1.1499999999999999</v>
      </c>
      <c r="J1671" s="57">
        <v>8.3000000000000007</v>
      </c>
      <c r="K1671" s="57">
        <v>20.28</v>
      </c>
      <c r="L1671" s="57">
        <v>-19.13</v>
      </c>
      <c r="M1671" s="57">
        <v>7</v>
      </c>
      <c r="N1671" s="57">
        <v>10</v>
      </c>
      <c r="O1671" s="57">
        <v>0</v>
      </c>
      <c r="P1671" s="57">
        <v>4</v>
      </c>
      <c r="Q1671" s="57">
        <v>7</v>
      </c>
      <c r="R1671" s="57">
        <v>0</v>
      </c>
      <c r="S1671" s="57">
        <v>0</v>
      </c>
      <c r="T1671" s="57">
        <v>0</v>
      </c>
      <c r="U1671" s="57">
        <v>85.71</v>
      </c>
      <c r="V1671" s="57">
        <v>0</v>
      </c>
      <c r="W1671" s="57">
        <v>14.29</v>
      </c>
      <c r="X1671" s="57">
        <v>70</v>
      </c>
      <c r="Y1671" s="57">
        <v>0</v>
      </c>
      <c r="Z1671" s="57">
        <v>30</v>
      </c>
      <c r="AA1671" s="57">
        <v>100</v>
      </c>
      <c r="AB1671" s="57">
        <v>57.14</v>
      </c>
      <c r="AC1671" s="57">
        <v>7</v>
      </c>
      <c r="AD1671" s="57">
        <v>9</v>
      </c>
      <c r="AE1671" s="57">
        <v>85.71</v>
      </c>
      <c r="AF1671" s="57">
        <v>77.78</v>
      </c>
      <c r="AI1671" s="45">
        <f t="shared" si="392"/>
        <v>6.2839999999999989</v>
      </c>
      <c r="AJ1671" s="46">
        <f t="shared" si="393"/>
        <v>-6.2839999999999989</v>
      </c>
      <c r="AK1671" s="63" t="str">
        <f t="shared" si="394"/>
        <v>Y</v>
      </c>
      <c r="AL1671" s="63" t="str">
        <f t="shared" si="395"/>
        <v>N</v>
      </c>
      <c r="AM1671" s="44" t="str">
        <f t="shared" si="396"/>
        <v>Win</v>
      </c>
      <c r="AN1671" s="44" t="str">
        <f t="shared" si="397"/>
        <v>Loss</v>
      </c>
      <c r="AO1671" s="44" t="str">
        <f t="shared" si="398"/>
        <v>Loss</v>
      </c>
      <c r="AP1671" s="44">
        <f t="shared" si="399"/>
        <v>7.4999999999999929</v>
      </c>
      <c r="AQ1671" s="44">
        <f t="shared" si="400"/>
        <v>-50</v>
      </c>
      <c r="AR1671" s="44">
        <f t="shared" si="401"/>
        <v>-50</v>
      </c>
      <c r="AS1671" s="99" t="str">
        <f t="shared" si="387"/>
        <v>+</v>
      </c>
      <c r="AT1671" s="99" t="str">
        <f t="shared" si="388"/>
        <v>n/a</v>
      </c>
      <c r="AU1671" s="99" t="str">
        <f t="shared" si="389"/>
        <v>+</v>
      </c>
      <c r="AV1671" s="99" t="str">
        <f t="shared" si="390"/>
        <v>+</v>
      </c>
      <c r="AW1671" s="99" t="str">
        <f t="shared" si="391"/>
        <v>+</v>
      </c>
    </row>
    <row r="1672" spans="1:49" ht="15">
      <c r="A1672" s="56">
        <v>43627</v>
      </c>
      <c r="B1672" s="57" t="s">
        <v>395</v>
      </c>
      <c r="C1672" s="57" t="s">
        <v>436</v>
      </c>
      <c r="D1672" s="57" t="s">
        <v>4066</v>
      </c>
      <c r="E1672" s="57" t="s">
        <v>760</v>
      </c>
      <c r="F1672" s="57" t="s">
        <v>3698</v>
      </c>
      <c r="G1672" s="57">
        <v>1</v>
      </c>
      <c r="H1672" s="57">
        <v>0</v>
      </c>
      <c r="I1672" s="57">
        <v>1.2</v>
      </c>
      <c r="J1672" s="57">
        <v>6.7</v>
      </c>
      <c r="K1672" s="57">
        <v>16.670000000000002</v>
      </c>
      <c r="L1672" s="57">
        <v>-15.47</v>
      </c>
      <c r="M1672" s="57">
        <v>7</v>
      </c>
      <c r="N1672" s="57">
        <v>11</v>
      </c>
      <c r="O1672" s="57">
        <v>0</v>
      </c>
      <c r="P1672" s="57">
        <v>3</v>
      </c>
      <c r="Q1672" s="57">
        <v>4</v>
      </c>
      <c r="R1672" s="57">
        <v>0</v>
      </c>
      <c r="S1672" s="57">
        <v>0</v>
      </c>
      <c r="T1672" s="57">
        <v>0</v>
      </c>
      <c r="U1672" s="57">
        <v>57.14</v>
      </c>
      <c r="V1672" s="57">
        <v>14.29</v>
      </c>
      <c r="W1672" s="57">
        <v>28.57</v>
      </c>
      <c r="X1672" s="57">
        <v>18.18</v>
      </c>
      <c r="Y1672" s="57">
        <v>18.18</v>
      </c>
      <c r="Z1672" s="57">
        <v>63.64</v>
      </c>
      <c r="AA1672" s="57">
        <v>66.67</v>
      </c>
      <c r="AB1672" s="57">
        <v>0</v>
      </c>
      <c r="AC1672" s="57">
        <v>4</v>
      </c>
      <c r="AD1672" s="57">
        <v>1</v>
      </c>
      <c r="AE1672" s="57">
        <v>75</v>
      </c>
      <c r="AF1672" s="57">
        <v>100</v>
      </c>
      <c r="AI1672" s="45">
        <f t="shared" si="392"/>
        <v>14.417000000000002</v>
      </c>
      <c r="AJ1672" s="46">
        <f t="shared" si="393"/>
        <v>-14.417000000000002</v>
      </c>
      <c r="AK1672" s="63" t="str">
        <f t="shared" si="394"/>
        <v>N</v>
      </c>
      <c r="AL1672" s="63" t="str">
        <f t="shared" si="395"/>
        <v>N</v>
      </c>
      <c r="AM1672" s="44" t="str">
        <f t="shared" si="396"/>
        <v>Win</v>
      </c>
      <c r="AN1672" s="44" t="str">
        <f t="shared" si="397"/>
        <v>Loss</v>
      </c>
      <c r="AO1672" s="44" t="str">
        <f t="shared" si="398"/>
        <v>Loss</v>
      </c>
      <c r="AP1672" s="44">
        <f t="shared" si="399"/>
        <v>10</v>
      </c>
      <c r="AQ1672" s="44">
        <f t="shared" si="400"/>
        <v>-50</v>
      </c>
      <c r="AR1672" s="44">
        <f t="shared" si="401"/>
        <v>-50</v>
      </c>
      <c r="AS1672" s="99" t="str">
        <f t="shared" si="387"/>
        <v>+</v>
      </c>
      <c r="AT1672" s="99" t="str">
        <f t="shared" si="388"/>
        <v>n/a</v>
      </c>
      <c r="AU1672" s="99" t="str">
        <f t="shared" si="389"/>
        <v>+</v>
      </c>
      <c r="AV1672" s="99" t="str">
        <f t="shared" si="390"/>
        <v>+</v>
      </c>
      <c r="AW1672" s="99" t="str">
        <f t="shared" si="391"/>
        <v>+</v>
      </c>
    </row>
    <row r="1673" spans="1:49" ht="15">
      <c r="A1673" s="56">
        <v>43627</v>
      </c>
      <c r="B1673" s="57" t="s">
        <v>395</v>
      </c>
      <c r="C1673" s="57" t="s">
        <v>436</v>
      </c>
      <c r="D1673" s="57" t="s">
        <v>4067</v>
      </c>
      <c r="E1673" s="57" t="s">
        <v>469</v>
      </c>
      <c r="F1673" s="57" t="s">
        <v>3650</v>
      </c>
      <c r="G1673" s="57">
        <v>2</v>
      </c>
      <c r="H1673" s="57">
        <v>1</v>
      </c>
      <c r="I1673" s="57">
        <v>1.33</v>
      </c>
      <c r="J1673" s="57">
        <v>5.1100000000000003</v>
      </c>
      <c r="K1673" s="57">
        <v>10.57</v>
      </c>
      <c r="L1673" s="57">
        <v>-9.24</v>
      </c>
      <c r="M1673" s="57">
        <v>7</v>
      </c>
      <c r="N1673" s="57">
        <v>7</v>
      </c>
      <c r="O1673" s="57">
        <v>0</v>
      </c>
      <c r="P1673" s="57">
        <v>4</v>
      </c>
      <c r="Q1673" s="57">
        <v>3</v>
      </c>
      <c r="R1673" s="57">
        <v>0</v>
      </c>
      <c r="S1673" s="57">
        <v>0</v>
      </c>
      <c r="T1673" s="57">
        <v>0</v>
      </c>
      <c r="U1673" s="57">
        <v>57.14</v>
      </c>
      <c r="V1673" s="57">
        <v>28.57</v>
      </c>
      <c r="W1673" s="57">
        <v>14.29</v>
      </c>
      <c r="X1673" s="57">
        <v>57.14</v>
      </c>
      <c r="Y1673" s="57">
        <v>28.57</v>
      </c>
      <c r="Z1673" s="57">
        <v>14.29</v>
      </c>
      <c r="AA1673" s="57">
        <v>50</v>
      </c>
      <c r="AB1673" s="57">
        <v>33.33</v>
      </c>
      <c r="AC1673" s="57">
        <v>6</v>
      </c>
      <c r="AD1673" s="57">
        <v>4</v>
      </c>
      <c r="AE1673" s="57">
        <v>66.67</v>
      </c>
      <c r="AF1673" s="57">
        <v>75</v>
      </c>
      <c r="AI1673" s="45">
        <f t="shared" si="392"/>
        <v>0</v>
      </c>
      <c r="AJ1673" s="46">
        <f t="shared" si="393"/>
        <v>0</v>
      </c>
      <c r="AK1673" s="63" t="str">
        <f t="shared" si="394"/>
        <v>N</v>
      </c>
      <c r="AL1673" s="63" t="str">
        <f t="shared" si="395"/>
        <v>N</v>
      </c>
      <c r="AM1673" s="44" t="str">
        <f t="shared" si="396"/>
        <v>Win</v>
      </c>
      <c r="AN1673" s="44" t="str">
        <f t="shared" si="397"/>
        <v>Loss</v>
      </c>
      <c r="AO1673" s="44" t="str">
        <f t="shared" si="398"/>
        <v>Loss</v>
      </c>
      <c r="AP1673" s="44">
        <f t="shared" si="399"/>
        <v>16.5</v>
      </c>
      <c r="AQ1673" s="44">
        <f t="shared" si="400"/>
        <v>-50</v>
      </c>
      <c r="AR1673" s="44">
        <f t="shared" si="401"/>
        <v>-50</v>
      </c>
      <c r="AS1673" s="99" t="str">
        <f t="shared" si="387"/>
        <v>+</v>
      </c>
      <c r="AT1673" s="99" t="str">
        <f t="shared" si="388"/>
        <v>n/a</v>
      </c>
      <c r="AU1673" s="99" t="str">
        <f t="shared" si="389"/>
        <v>-</v>
      </c>
      <c r="AV1673" s="99" t="str">
        <f t="shared" si="390"/>
        <v>+</v>
      </c>
      <c r="AW1673" s="99" t="str">
        <f t="shared" si="391"/>
        <v>-</v>
      </c>
    </row>
    <row r="1674" spans="1:49" ht="15">
      <c r="A1674" s="56">
        <v>43627</v>
      </c>
      <c r="B1674" s="57" t="s">
        <v>395</v>
      </c>
      <c r="C1674" s="57" t="s">
        <v>436</v>
      </c>
      <c r="D1674" s="57" t="s">
        <v>4068</v>
      </c>
      <c r="E1674" s="57" t="s">
        <v>3648</v>
      </c>
      <c r="F1674" s="57" t="s">
        <v>377</v>
      </c>
      <c r="G1674" s="57">
        <v>0</v>
      </c>
      <c r="H1674" s="57">
        <v>2</v>
      </c>
      <c r="I1674" s="57">
        <v>27.5</v>
      </c>
      <c r="J1674" s="57">
        <v>9.56</v>
      </c>
      <c r="K1674" s="57">
        <v>1.1100000000000001</v>
      </c>
      <c r="L1674" s="57">
        <v>26.39</v>
      </c>
      <c r="M1674" s="57">
        <v>9</v>
      </c>
      <c r="N1674" s="57">
        <v>9</v>
      </c>
      <c r="O1674" s="57">
        <v>0</v>
      </c>
      <c r="P1674" s="57">
        <v>4</v>
      </c>
      <c r="Q1674" s="57">
        <v>5</v>
      </c>
      <c r="R1674" s="57">
        <v>0</v>
      </c>
      <c r="S1674" s="57">
        <v>0</v>
      </c>
      <c r="T1674" s="57">
        <v>0</v>
      </c>
      <c r="U1674" s="57">
        <v>11.11</v>
      </c>
      <c r="V1674" s="57">
        <v>11.11</v>
      </c>
      <c r="W1674" s="57">
        <v>77.78</v>
      </c>
      <c r="X1674" s="57">
        <v>66.67</v>
      </c>
      <c r="Y1674" s="57">
        <v>0</v>
      </c>
      <c r="Z1674" s="57">
        <v>33.33</v>
      </c>
      <c r="AA1674" s="57">
        <v>25</v>
      </c>
      <c r="AB1674" s="57">
        <v>40</v>
      </c>
      <c r="AC1674" s="57">
        <v>2</v>
      </c>
      <c r="AD1674" s="57">
        <v>6</v>
      </c>
      <c r="AE1674" s="57">
        <v>50</v>
      </c>
      <c r="AF1674" s="57">
        <v>100</v>
      </c>
      <c r="AI1674" s="45">
        <f t="shared" si="392"/>
        <v>-18.891000000000002</v>
      </c>
      <c r="AJ1674" s="46">
        <f t="shared" si="393"/>
        <v>18.891000000000002</v>
      </c>
      <c r="AK1674" s="63" t="str">
        <f t="shared" si="394"/>
        <v>N</v>
      </c>
      <c r="AL1674" s="63" t="str">
        <f t="shared" si="395"/>
        <v>Y</v>
      </c>
      <c r="AM1674" s="44" t="str">
        <f t="shared" si="396"/>
        <v>Loss</v>
      </c>
      <c r="AN1674" s="44" t="str">
        <f t="shared" si="397"/>
        <v>Loss</v>
      </c>
      <c r="AO1674" s="44" t="str">
        <f t="shared" si="398"/>
        <v>Win</v>
      </c>
      <c r="AP1674" s="44">
        <f t="shared" si="399"/>
        <v>-50</v>
      </c>
      <c r="AQ1674" s="44">
        <f t="shared" si="400"/>
        <v>-50</v>
      </c>
      <c r="AR1674" s="44">
        <f t="shared" si="401"/>
        <v>5.5000000000000071</v>
      </c>
      <c r="AS1674" s="99" t="str">
        <f t="shared" ref="AS1674:AS1737" si="402">IF(I1674&lt;K1674,"+","-")</f>
        <v>-</v>
      </c>
      <c r="AT1674" s="99" t="str">
        <f t="shared" ref="AT1674:AT1737" si="403">IF(O1674=0,"n/a",IF(R1674&gt;T1674,"+","-"))</f>
        <v>n/a</v>
      </c>
      <c r="AU1674" s="99" t="str">
        <f t="shared" ref="AU1674:AU1737" si="404">IF(U1674&gt;X1674,"+","-")</f>
        <v>-</v>
      </c>
      <c r="AV1674" s="99" t="str">
        <f t="shared" ref="AV1674:AV1737" si="405">IF(AA1674&gt;AB1674,"+","-")</f>
        <v>-</v>
      </c>
      <c r="AW1674" s="99" t="str">
        <f t="shared" ref="AW1674:AW1737" si="406">IF(AI1674&gt;0,"+","-")</f>
        <v>-</v>
      </c>
    </row>
    <row r="1675" spans="1:49" ht="15">
      <c r="A1675" s="56">
        <v>43627</v>
      </c>
      <c r="B1675" s="57" t="s">
        <v>395</v>
      </c>
      <c r="C1675" s="57" t="s">
        <v>436</v>
      </c>
      <c r="D1675" s="57" t="s">
        <v>4069</v>
      </c>
      <c r="E1675" s="57" t="s">
        <v>3705</v>
      </c>
      <c r="F1675" s="57" t="s">
        <v>3647</v>
      </c>
      <c r="G1675" s="57">
        <v>2</v>
      </c>
      <c r="H1675" s="57">
        <v>3</v>
      </c>
      <c r="I1675" s="57">
        <v>1.51</v>
      </c>
      <c r="J1675" s="57">
        <v>4.03</v>
      </c>
      <c r="K1675" s="57">
        <v>7.46</v>
      </c>
      <c r="L1675" s="57">
        <v>-5.95</v>
      </c>
      <c r="M1675" s="57">
        <v>9</v>
      </c>
      <c r="N1675" s="57">
        <v>9</v>
      </c>
      <c r="O1675" s="57">
        <v>0</v>
      </c>
      <c r="P1675" s="57">
        <v>4</v>
      </c>
      <c r="Q1675" s="57">
        <v>4</v>
      </c>
      <c r="R1675" s="57">
        <v>0</v>
      </c>
      <c r="S1675" s="57">
        <v>0</v>
      </c>
      <c r="T1675" s="57">
        <v>0</v>
      </c>
      <c r="U1675" s="57">
        <v>44.44</v>
      </c>
      <c r="V1675" s="57">
        <v>11.11</v>
      </c>
      <c r="W1675" s="57">
        <v>44.44</v>
      </c>
      <c r="X1675" s="57">
        <v>44.44</v>
      </c>
      <c r="Y1675" s="57">
        <v>11.11</v>
      </c>
      <c r="Z1675" s="57">
        <v>44.44</v>
      </c>
      <c r="AA1675" s="57">
        <v>50</v>
      </c>
      <c r="AB1675" s="57">
        <v>25</v>
      </c>
      <c r="AC1675" s="57">
        <v>6</v>
      </c>
      <c r="AD1675" s="57">
        <v>5</v>
      </c>
      <c r="AE1675" s="57">
        <v>66.67</v>
      </c>
      <c r="AF1675" s="57">
        <v>60</v>
      </c>
      <c r="AI1675" s="45">
        <f t="shared" si="392"/>
        <v>0</v>
      </c>
      <c r="AJ1675" s="46">
        <f t="shared" si="393"/>
        <v>0</v>
      </c>
      <c r="AK1675" s="63" t="str">
        <f t="shared" si="394"/>
        <v>N</v>
      </c>
      <c r="AL1675" s="63" t="str">
        <f t="shared" si="395"/>
        <v>N</v>
      </c>
      <c r="AM1675" s="44" t="str">
        <f t="shared" si="396"/>
        <v>Loss</v>
      </c>
      <c r="AN1675" s="44" t="str">
        <f t="shared" si="397"/>
        <v>Loss</v>
      </c>
      <c r="AO1675" s="44" t="str">
        <f t="shared" si="398"/>
        <v>Win</v>
      </c>
      <c r="AP1675" s="44">
        <f t="shared" si="399"/>
        <v>-50</v>
      </c>
      <c r="AQ1675" s="44">
        <f t="shared" si="400"/>
        <v>-50</v>
      </c>
      <c r="AR1675" s="44">
        <f t="shared" si="401"/>
        <v>323</v>
      </c>
      <c r="AS1675" s="99" t="str">
        <f t="shared" si="402"/>
        <v>+</v>
      </c>
      <c r="AT1675" s="99" t="str">
        <f t="shared" si="403"/>
        <v>n/a</v>
      </c>
      <c r="AU1675" s="99" t="str">
        <f t="shared" si="404"/>
        <v>-</v>
      </c>
      <c r="AV1675" s="99" t="str">
        <f t="shared" si="405"/>
        <v>+</v>
      </c>
      <c r="AW1675" s="99" t="str">
        <f t="shared" si="406"/>
        <v>-</v>
      </c>
    </row>
    <row r="1676" spans="1:49" ht="15">
      <c r="A1676" s="56">
        <v>43627</v>
      </c>
      <c r="B1676" s="57" t="s">
        <v>267</v>
      </c>
      <c r="C1676" s="57" t="s">
        <v>413</v>
      </c>
      <c r="D1676" s="57" t="s">
        <v>4070</v>
      </c>
      <c r="E1676" s="57" t="s">
        <v>4071</v>
      </c>
      <c r="F1676" s="57" t="s">
        <v>4072</v>
      </c>
      <c r="G1676" s="57">
        <v>13</v>
      </c>
      <c r="H1676" s="57">
        <v>0</v>
      </c>
      <c r="I1676" s="57">
        <v>1.01</v>
      </c>
      <c r="J1676" s="57">
        <v>20.53</v>
      </c>
      <c r="K1676" s="57">
        <v>57.84</v>
      </c>
      <c r="L1676" s="57">
        <v>-56.83</v>
      </c>
      <c r="M1676" s="57">
        <v>6</v>
      </c>
      <c r="N1676" s="57">
        <v>4</v>
      </c>
      <c r="O1676" s="57">
        <v>0</v>
      </c>
      <c r="P1676" s="57">
        <v>6</v>
      </c>
      <c r="Q1676" s="57">
        <v>2</v>
      </c>
      <c r="R1676" s="57">
        <v>0</v>
      </c>
      <c r="S1676" s="57">
        <v>0</v>
      </c>
      <c r="T1676" s="57">
        <v>0</v>
      </c>
      <c r="U1676" s="57">
        <v>50</v>
      </c>
      <c r="V1676" s="57">
        <v>50</v>
      </c>
      <c r="W1676" s="57">
        <v>0</v>
      </c>
      <c r="X1676" s="57">
        <v>25</v>
      </c>
      <c r="Y1676" s="57">
        <v>0</v>
      </c>
      <c r="Z1676" s="57">
        <v>75</v>
      </c>
      <c r="AA1676" s="57">
        <v>50</v>
      </c>
      <c r="AB1676" s="57">
        <v>0</v>
      </c>
      <c r="AC1676" s="57">
        <v>6</v>
      </c>
      <c r="AD1676" s="57">
        <v>0</v>
      </c>
      <c r="AE1676" s="57">
        <v>50</v>
      </c>
      <c r="AF1676" s="57">
        <v>0</v>
      </c>
      <c r="AI1676" s="45">
        <f t="shared" si="392"/>
        <v>25</v>
      </c>
      <c r="AJ1676" s="46">
        <f t="shared" si="393"/>
        <v>-25</v>
      </c>
      <c r="AK1676" s="63" t="str">
        <f t="shared" si="394"/>
        <v>N</v>
      </c>
      <c r="AL1676" s="63" t="str">
        <f t="shared" si="395"/>
        <v>N</v>
      </c>
      <c r="AM1676" s="44" t="str">
        <f t="shared" si="396"/>
        <v>Win</v>
      </c>
      <c r="AN1676" s="44" t="str">
        <f t="shared" si="397"/>
        <v>Loss</v>
      </c>
      <c r="AO1676" s="44" t="str">
        <f t="shared" si="398"/>
        <v>Loss</v>
      </c>
      <c r="AP1676" s="44">
        <f t="shared" si="399"/>
        <v>0.5</v>
      </c>
      <c r="AQ1676" s="44">
        <f t="shared" si="400"/>
        <v>-50</v>
      </c>
      <c r="AR1676" s="44">
        <f t="shared" si="401"/>
        <v>-50</v>
      </c>
      <c r="AS1676" s="99" t="str">
        <f t="shared" si="402"/>
        <v>+</v>
      </c>
      <c r="AT1676" s="99" t="str">
        <f t="shared" si="403"/>
        <v>n/a</v>
      </c>
      <c r="AU1676" s="99" t="str">
        <f t="shared" si="404"/>
        <v>+</v>
      </c>
      <c r="AV1676" s="99" t="str">
        <f t="shared" si="405"/>
        <v>+</v>
      </c>
      <c r="AW1676" s="99" t="str">
        <f t="shared" si="406"/>
        <v>+</v>
      </c>
    </row>
    <row r="1677" spans="1:49" ht="15">
      <c r="A1677" s="56">
        <v>43627</v>
      </c>
      <c r="B1677" s="57" t="s">
        <v>480</v>
      </c>
      <c r="C1677" s="57" t="s">
        <v>481</v>
      </c>
      <c r="D1677" s="57" t="s">
        <v>4073</v>
      </c>
      <c r="E1677" s="57" t="s">
        <v>2713</v>
      </c>
      <c r="F1677" s="57" t="s">
        <v>2536</v>
      </c>
      <c r="G1677" s="57">
        <v>4</v>
      </c>
      <c r="H1677" s="57">
        <v>1</v>
      </c>
      <c r="I1677" s="57">
        <v>1.48</v>
      </c>
      <c r="J1677" s="57">
        <v>4.08</v>
      </c>
      <c r="K1677" s="57">
        <v>6.38</v>
      </c>
      <c r="L1677" s="57">
        <v>-4.9000000000000004</v>
      </c>
      <c r="M1677" s="57">
        <v>21</v>
      </c>
      <c r="N1677" s="57">
        <v>21</v>
      </c>
      <c r="O1677" s="57">
        <v>0</v>
      </c>
      <c r="P1677" s="57">
        <v>10</v>
      </c>
      <c r="Q1677" s="57">
        <v>8</v>
      </c>
      <c r="R1677" s="57">
        <v>0</v>
      </c>
      <c r="S1677" s="57">
        <v>0</v>
      </c>
      <c r="T1677" s="57">
        <v>0</v>
      </c>
      <c r="U1677" s="57">
        <v>28.57</v>
      </c>
      <c r="V1677" s="57">
        <v>33.33</v>
      </c>
      <c r="W1677" s="57">
        <v>38.1</v>
      </c>
      <c r="X1677" s="57">
        <v>28.57</v>
      </c>
      <c r="Y1677" s="57">
        <v>28.57</v>
      </c>
      <c r="Z1677" s="57">
        <v>42.86</v>
      </c>
      <c r="AA1677" s="57">
        <v>50</v>
      </c>
      <c r="AB1677" s="57">
        <v>0</v>
      </c>
      <c r="AC1677" s="57">
        <v>9</v>
      </c>
      <c r="AD1677" s="57">
        <v>9</v>
      </c>
      <c r="AE1677" s="57">
        <v>55.56</v>
      </c>
      <c r="AF1677" s="57">
        <v>44.44</v>
      </c>
      <c r="AI1677" s="45">
        <f t="shared" si="392"/>
        <v>1.4279999999999999</v>
      </c>
      <c r="AJ1677" s="46">
        <f t="shared" si="393"/>
        <v>-1.4279999999999999</v>
      </c>
      <c r="AK1677" s="63" t="str">
        <f t="shared" si="394"/>
        <v>N</v>
      </c>
      <c r="AL1677" s="63" t="str">
        <f t="shared" si="395"/>
        <v>N</v>
      </c>
      <c r="AM1677" s="44" t="str">
        <f t="shared" si="396"/>
        <v>Win</v>
      </c>
      <c r="AN1677" s="44" t="str">
        <f t="shared" si="397"/>
        <v>Loss</v>
      </c>
      <c r="AO1677" s="44" t="str">
        <f t="shared" si="398"/>
        <v>Loss</v>
      </c>
      <c r="AP1677" s="44">
        <f t="shared" si="399"/>
        <v>24</v>
      </c>
      <c r="AQ1677" s="44">
        <f t="shared" si="400"/>
        <v>-50</v>
      </c>
      <c r="AR1677" s="44">
        <f t="shared" si="401"/>
        <v>-50</v>
      </c>
      <c r="AS1677" s="99" t="str">
        <f t="shared" si="402"/>
        <v>+</v>
      </c>
      <c r="AT1677" s="99" t="str">
        <f t="shared" si="403"/>
        <v>n/a</v>
      </c>
      <c r="AU1677" s="99" t="str">
        <f t="shared" si="404"/>
        <v>-</v>
      </c>
      <c r="AV1677" s="99" t="str">
        <f t="shared" si="405"/>
        <v>+</v>
      </c>
      <c r="AW1677" s="99" t="str">
        <f t="shared" si="406"/>
        <v>+</v>
      </c>
    </row>
    <row r="1678" spans="1:49" ht="15">
      <c r="A1678" s="56">
        <v>43628</v>
      </c>
      <c r="B1678" s="57" t="s">
        <v>516</v>
      </c>
      <c r="C1678" s="57" t="s">
        <v>3080</v>
      </c>
      <c r="D1678" s="57" t="s">
        <v>4076</v>
      </c>
      <c r="E1678" s="57" t="s">
        <v>3753</v>
      </c>
      <c r="F1678" s="57" t="s">
        <v>520</v>
      </c>
      <c r="G1678" s="57">
        <v>3</v>
      </c>
      <c r="H1678" s="57">
        <v>1</v>
      </c>
      <c r="I1678" s="57">
        <v>1.89</v>
      </c>
      <c r="J1678" s="57">
        <v>3.55</v>
      </c>
      <c r="K1678" s="57">
        <v>3.64</v>
      </c>
      <c r="L1678" s="57">
        <v>-1.75</v>
      </c>
      <c r="M1678" s="57">
        <v>25</v>
      </c>
      <c r="N1678" s="57">
        <v>22</v>
      </c>
      <c r="O1678" s="57">
        <v>1</v>
      </c>
      <c r="P1678" s="57">
        <v>12</v>
      </c>
      <c r="Q1678" s="57">
        <v>12</v>
      </c>
      <c r="R1678" s="57">
        <v>100</v>
      </c>
      <c r="S1678" s="57">
        <v>0</v>
      </c>
      <c r="T1678" s="57">
        <v>0</v>
      </c>
      <c r="U1678" s="57">
        <v>60</v>
      </c>
      <c r="V1678" s="57">
        <v>12</v>
      </c>
      <c r="W1678" s="57">
        <v>28</v>
      </c>
      <c r="X1678" s="57">
        <v>45.45</v>
      </c>
      <c r="Y1678" s="57">
        <v>18.18</v>
      </c>
      <c r="Z1678" s="57">
        <v>36.36</v>
      </c>
      <c r="AA1678" s="57">
        <v>50</v>
      </c>
      <c r="AB1678" s="57">
        <v>33.33</v>
      </c>
      <c r="AC1678" s="57">
        <v>8</v>
      </c>
      <c r="AD1678" s="57">
        <v>18</v>
      </c>
      <c r="AE1678" s="57">
        <v>50</v>
      </c>
      <c r="AF1678" s="57">
        <v>55.56</v>
      </c>
      <c r="AI1678" s="45">
        <f t="shared" ref="AI1678:AI1741" si="407">(+R1678*$R$6)+(S1678*$S$6)-(T1678*$T$6)+(U1678*$U$6)+(V1678*$V$6)-(W1678*$W$6)-(X1678*$X$6)-(Y1678*$Y$6)+(Z1678*$Z$6)</f>
        <v>33.963999999999999</v>
      </c>
      <c r="AJ1678" s="46">
        <f t="shared" ref="AJ1678:AJ1741" si="408">(-R1678*$R$6)+(S1678*$S$6)+(T1678*$T$6)-(U1678*$U$6)-(V1678*$V$6)+(W1678*$W$6)+(X1678*$X$6)+(Y1678*$Y$6)-(Z1678*$Z$6)</f>
        <v>-33.963999999999999</v>
      </c>
      <c r="AK1678" s="63" t="str">
        <f t="shared" ref="AK1678:AK1741" si="409">IF($AK$6="Y",IF(AI1678&gt;=$AI$6,"Y",IF(AA1678&gt;=$AA$6,"Y","N")),IF(AI1678&gt;=$AI$6,"Y",IF(AA1678&gt;=$AA$6,"Y",IF(L1678&lt;0,IF(AE1678&gt;=$AE$6,"Y","N"),"N"))))</f>
        <v>N</v>
      </c>
      <c r="AL1678" s="63" t="str">
        <f t="shared" ref="AL1678:AL1741" si="410">IF($AL$6="Y",IF(AJ1678&gt;=$AJ$6,"Y",IF(AB1678&gt;=$AB$6,"Y","N")),IF(AJ1678&gt;=$AJ$6,"Y",IF(AB1678&gt;=$AB$6,"Y",IF(L1678&gt;0,IF(AF1678&gt;=$AF$6,"Y","N"),"N"))))</f>
        <v>N</v>
      </c>
      <c r="AM1678" s="44" t="str">
        <f t="shared" ref="AM1678:AM1741" si="411">IF(G1678&gt;H1678,"Win","Loss")</f>
        <v>Win</v>
      </c>
      <c r="AN1678" s="44" t="str">
        <f t="shared" ref="AN1678:AN1741" si="412">IF(G1678=H1678,"Win","Loss")</f>
        <v>Loss</v>
      </c>
      <c r="AO1678" s="44" t="str">
        <f t="shared" ref="AO1678:AO1741" si="413">IF(G1678&lt;H1678,"Win","Loss")</f>
        <v>Loss</v>
      </c>
      <c r="AP1678" s="44">
        <f t="shared" ref="AP1678:AP1741" si="414">IF(AM1678="Win",(I1678*$B$2)-$B$2,-$B$2)</f>
        <v>44.5</v>
      </c>
      <c r="AQ1678" s="44">
        <f t="shared" ref="AQ1678:AQ1741" si="415">IF(AN1678="Win",(J1678*$B$2)-$B$2,-$B$2)</f>
        <v>-50</v>
      </c>
      <c r="AR1678" s="44">
        <f t="shared" ref="AR1678:AR1741" si="416">IF(AO1678="Win",(K1678*$B$2)-$B$2,-$B$2)</f>
        <v>-50</v>
      </c>
      <c r="AS1678" s="99" t="str">
        <f t="shared" si="402"/>
        <v>+</v>
      </c>
      <c r="AT1678" s="99" t="str">
        <f t="shared" si="403"/>
        <v>+</v>
      </c>
      <c r="AU1678" s="99" t="str">
        <f t="shared" si="404"/>
        <v>+</v>
      </c>
      <c r="AV1678" s="99" t="str">
        <f t="shared" si="405"/>
        <v>+</v>
      </c>
      <c r="AW1678" s="99" t="str">
        <f t="shared" si="406"/>
        <v>+</v>
      </c>
    </row>
    <row r="1679" spans="1:49" ht="15">
      <c r="A1679" s="56">
        <v>43628</v>
      </c>
      <c r="B1679" s="57" t="s">
        <v>115</v>
      </c>
      <c r="C1679" s="57" t="s">
        <v>218</v>
      </c>
      <c r="D1679" s="57" t="s">
        <v>4077</v>
      </c>
      <c r="E1679" s="57" t="s">
        <v>2639</v>
      </c>
      <c r="F1679" s="57" t="s">
        <v>1760</v>
      </c>
      <c r="G1679" s="57">
        <v>1</v>
      </c>
      <c r="H1679" s="57">
        <v>0</v>
      </c>
      <c r="I1679" s="57">
        <v>1.74</v>
      </c>
      <c r="J1679" s="57">
        <v>3.23</v>
      </c>
      <c r="K1679" s="57">
        <v>5.16</v>
      </c>
      <c r="L1679" s="57">
        <v>-3.42</v>
      </c>
      <c r="M1679" s="57">
        <v>66</v>
      </c>
      <c r="N1679" s="57">
        <v>57</v>
      </c>
      <c r="O1679" s="57">
        <v>2</v>
      </c>
      <c r="P1679" s="57">
        <v>32</v>
      </c>
      <c r="Q1679" s="57">
        <v>28</v>
      </c>
      <c r="R1679" s="57">
        <v>50</v>
      </c>
      <c r="S1679" s="57">
        <v>50</v>
      </c>
      <c r="T1679" s="57">
        <v>0</v>
      </c>
      <c r="U1679" s="57">
        <v>34.85</v>
      </c>
      <c r="V1679" s="57">
        <v>37.880000000000003</v>
      </c>
      <c r="W1679" s="57">
        <v>27.27</v>
      </c>
      <c r="X1679" s="57">
        <v>24.56</v>
      </c>
      <c r="Y1679" s="57">
        <v>33.33</v>
      </c>
      <c r="Z1679" s="57">
        <v>42.11</v>
      </c>
      <c r="AA1679" s="57">
        <v>40.630000000000003</v>
      </c>
      <c r="AB1679" s="57">
        <v>10.71</v>
      </c>
      <c r="AC1679" s="57">
        <v>46</v>
      </c>
      <c r="AD1679" s="57">
        <v>18</v>
      </c>
      <c r="AE1679" s="57">
        <v>39.130000000000003</v>
      </c>
      <c r="AF1679" s="57">
        <v>44.44</v>
      </c>
      <c r="AI1679" s="45">
        <f t="shared" si="407"/>
        <v>25.480999999999998</v>
      </c>
      <c r="AJ1679" s="46">
        <f t="shared" si="408"/>
        <v>-15.481</v>
      </c>
      <c r="AK1679" s="63" t="str">
        <f t="shared" si="409"/>
        <v>N</v>
      </c>
      <c r="AL1679" s="63" t="str">
        <f t="shared" si="410"/>
        <v>N</v>
      </c>
      <c r="AM1679" s="44" t="str">
        <f t="shared" si="411"/>
        <v>Win</v>
      </c>
      <c r="AN1679" s="44" t="str">
        <f t="shared" si="412"/>
        <v>Loss</v>
      </c>
      <c r="AO1679" s="44" t="str">
        <f t="shared" si="413"/>
        <v>Loss</v>
      </c>
      <c r="AP1679" s="44">
        <f t="shared" si="414"/>
        <v>37</v>
      </c>
      <c r="AQ1679" s="44">
        <f t="shared" si="415"/>
        <v>-50</v>
      </c>
      <c r="AR1679" s="44">
        <f t="shared" si="416"/>
        <v>-50</v>
      </c>
      <c r="AS1679" s="99" t="str">
        <f t="shared" si="402"/>
        <v>+</v>
      </c>
      <c r="AT1679" s="99" t="str">
        <f t="shared" si="403"/>
        <v>+</v>
      </c>
      <c r="AU1679" s="99" t="str">
        <f t="shared" si="404"/>
        <v>+</v>
      </c>
      <c r="AV1679" s="99" t="str">
        <f t="shared" si="405"/>
        <v>+</v>
      </c>
      <c r="AW1679" s="99" t="str">
        <f t="shared" si="406"/>
        <v>+</v>
      </c>
    </row>
    <row r="1680" spans="1:49" ht="15">
      <c r="A1680" s="56">
        <v>43628</v>
      </c>
      <c r="B1680" s="57" t="s">
        <v>115</v>
      </c>
      <c r="C1680" s="57" t="s">
        <v>218</v>
      </c>
      <c r="D1680" s="57" t="s">
        <v>4078</v>
      </c>
      <c r="E1680" s="57" t="s">
        <v>1742</v>
      </c>
      <c r="F1680" s="57" t="s">
        <v>2636</v>
      </c>
      <c r="G1680" s="57">
        <v>2</v>
      </c>
      <c r="H1680" s="57">
        <v>1</v>
      </c>
      <c r="I1680" s="57">
        <v>2.8</v>
      </c>
      <c r="J1680" s="57">
        <v>2.68</v>
      </c>
      <c r="K1680" s="57">
        <v>2.9</v>
      </c>
      <c r="L1680" s="57">
        <v>-0.1</v>
      </c>
      <c r="M1680" s="57">
        <v>69</v>
      </c>
      <c r="N1680" s="57">
        <v>43</v>
      </c>
      <c r="O1680" s="57">
        <v>0</v>
      </c>
      <c r="P1680" s="57">
        <v>33</v>
      </c>
      <c r="Q1680" s="57">
        <v>22</v>
      </c>
      <c r="R1680" s="57">
        <v>0</v>
      </c>
      <c r="S1680" s="57">
        <v>0</v>
      </c>
      <c r="T1680" s="57">
        <v>0</v>
      </c>
      <c r="U1680" s="57">
        <v>31.88</v>
      </c>
      <c r="V1680" s="57">
        <v>39.130000000000003</v>
      </c>
      <c r="W1680" s="57">
        <v>28.99</v>
      </c>
      <c r="X1680" s="57">
        <v>44.19</v>
      </c>
      <c r="Y1680" s="57">
        <v>23.26</v>
      </c>
      <c r="Z1680" s="57">
        <v>32.56</v>
      </c>
      <c r="AA1680" s="57">
        <v>33.33</v>
      </c>
      <c r="AB1680" s="57">
        <v>31.82</v>
      </c>
      <c r="AC1680" s="57">
        <v>36</v>
      </c>
      <c r="AD1680" s="57">
        <v>24</v>
      </c>
      <c r="AE1680" s="57">
        <v>33.33</v>
      </c>
      <c r="AF1680" s="57">
        <v>58.33</v>
      </c>
      <c r="AI1680" s="45">
        <f t="shared" si="407"/>
        <v>-0.16099999999999781</v>
      </c>
      <c r="AJ1680" s="46">
        <f t="shared" si="408"/>
        <v>0.16099999999999781</v>
      </c>
      <c r="AK1680" s="63" t="str">
        <f t="shared" si="409"/>
        <v>N</v>
      </c>
      <c r="AL1680" s="63" t="str">
        <f t="shared" si="410"/>
        <v>N</v>
      </c>
      <c r="AM1680" s="44" t="str">
        <f t="shared" si="411"/>
        <v>Win</v>
      </c>
      <c r="AN1680" s="44" t="str">
        <f t="shared" si="412"/>
        <v>Loss</v>
      </c>
      <c r="AO1680" s="44" t="str">
        <f t="shared" si="413"/>
        <v>Loss</v>
      </c>
      <c r="AP1680" s="44">
        <f t="shared" si="414"/>
        <v>90</v>
      </c>
      <c r="AQ1680" s="44">
        <f t="shared" si="415"/>
        <v>-50</v>
      </c>
      <c r="AR1680" s="44">
        <f t="shared" si="416"/>
        <v>-50</v>
      </c>
      <c r="AS1680" s="99" t="str">
        <f t="shared" si="402"/>
        <v>+</v>
      </c>
      <c r="AT1680" s="99" t="str">
        <f t="shared" si="403"/>
        <v>n/a</v>
      </c>
      <c r="AU1680" s="99" t="str">
        <f t="shared" si="404"/>
        <v>-</v>
      </c>
      <c r="AV1680" s="99" t="str">
        <f t="shared" si="405"/>
        <v>+</v>
      </c>
      <c r="AW1680" s="99" t="str">
        <f t="shared" si="406"/>
        <v>-</v>
      </c>
    </row>
    <row r="1681" spans="1:49" ht="15">
      <c r="A1681" s="56">
        <v>43628</v>
      </c>
      <c r="B1681" s="57" t="s">
        <v>115</v>
      </c>
      <c r="C1681" s="57" t="s">
        <v>218</v>
      </c>
      <c r="D1681" s="57" t="s">
        <v>4079</v>
      </c>
      <c r="E1681" s="57" t="s">
        <v>3728</v>
      </c>
      <c r="F1681" s="57" t="s">
        <v>2637</v>
      </c>
      <c r="G1681" s="57">
        <v>0</v>
      </c>
      <c r="H1681" s="57">
        <v>1</v>
      </c>
      <c r="I1681" s="57">
        <v>2.09</v>
      </c>
      <c r="J1681" s="57">
        <v>2.99</v>
      </c>
      <c r="K1681" s="57">
        <v>3.79</v>
      </c>
      <c r="L1681" s="57">
        <v>-1.7</v>
      </c>
      <c r="M1681" s="57">
        <v>61</v>
      </c>
      <c r="N1681" s="57">
        <v>71</v>
      </c>
      <c r="O1681" s="57">
        <v>3</v>
      </c>
      <c r="P1681" s="57">
        <v>30</v>
      </c>
      <c r="Q1681" s="57">
        <v>36</v>
      </c>
      <c r="R1681" s="57">
        <v>100</v>
      </c>
      <c r="S1681" s="57">
        <v>0</v>
      </c>
      <c r="T1681" s="57">
        <v>0</v>
      </c>
      <c r="U1681" s="57">
        <v>31.15</v>
      </c>
      <c r="V1681" s="57">
        <v>29.51</v>
      </c>
      <c r="W1681" s="57">
        <v>39.340000000000003</v>
      </c>
      <c r="X1681" s="57">
        <v>30.99</v>
      </c>
      <c r="Y1681" s="57">
        <v>28.17</v>
      </c>
      <c r="Z1681" s="57">
        <v>40.85</v>
      </c>
      <c r="AA1681" s="57">
        <v>36.67</v>
      </c>
      <c r="AB1681" s="57">
        <v>25</v>
      </c>
      <c r="AC1681" s="57">
        <v>28</v>
      </c>
      <c r="AD1681" s="57">
        <v>36</v>
      </c>
      <c r="AE1681" s="57">
        <v>39.29</v>
      </c>
      <c r="AF1681" s="57">
        <v>41.67</v>
      </c>
      <c r="AI1681" s="45">
        <f t="shared" si="407"/>
        <v>30.468000000000004</v>
      </c>
      <c r="AJ1681" s="46">
        <f t="shared" si="408"/>
        <v>-30.468000000000004</v>
      </c>
      <c r="AK1681" s="63" t="str">
        <f t="shared" si="409"/>
        <v>N</v>
      </c>
      <c r="AL1681" s="63" t="str">
        <f t="shared" si="410"/>
        <v>N</v>
      </c>
      <c r="AM1681" s="44" t="str">
        <f t="shared" si="411"/>
        <v>Loss</v>
      </c>
      <c r="AN1681" s="44" t="str">
        <f t="shared" si="412"/>
        <v>Loss</v>
      </c>
      <c r="AO1681" s="44" t="str">
        <f t="shared" si="413"/>
        <v>Win</v>
      </c>
      <c r="AP1681" s="44">
        <f t="shared" si="414"/>
        <v>-50</v>
      </c>
      <c r="AQ1681" s="44">
        <f t="shared" si="415"/>
        <v>-50</v>
      </c>
      <c r="AR1681" s="44">
        <f t="shared" si="416"/>
        <v>139.5</v>
      </c>
      <c r="AS1681" s="99" t="str">
        <f t="shared" si="402"/>
        <v>+</v>
      </c>
      <c r="AT1681" s="99" t="str">
        <f t="shared" si="403"/>
        <v>+</v>
      </c>
      <c r="AU1681" s="99" t="str">
        <f t="shared" si="404"/>
        <v>+</v>
      </c>
      <c r="AV1681" s="99" t="str">
        <f t="shared" si="405"/>
        <v>+</v>
      </c>
      <c r="AW1681" s="99" t="str">
        <f t="shared" si="406"/>
        <v>+</v>
      </c>
    </row>
    <row r="1682" spans="1:49" ht="15">
      <c r="A1682" s="56">
        <v>43628</v>
      </c>
      <c r="B1682" s="57" t="s">
        <v>222</v>
      </c>
      <c r="C1682" s="57" t="s">
        <v>4080</v>
      </c>
      <c r="D1682" s="57" t="s">
        <v>4081</v>
      </c>
      <c r="E1682" s="57" t="s">
        <v>571</v>
      </c>
      <c r="F1682" s="57" t="s">
        <v>552</v>
      </c>
      <c r="G1682" s="57">
        <v>1</v>
      </c>
      <c r="H1682" s="57">
        <v>0</v>
      </c>
      <c r="I1682" s="57">
        <v>1.25</v>
      </c>
      <c r="J1682" s="57">
        <v>5.84</v>
      </c>
      <c r="K1682" s="57">
        <v>9.19</v>
      </c>
      <c r="L1682" s="57">
        <v>-7.94</v>
      </c>
      <c r="M1682" s="57">
        <v>21</v>
      </c>
      <c r="N1682" s="57">
        <v>13</v>
      </c>
      <c r="O1682" s="57">
        <v>0</v>
      </c>
      <c r="P1682" s="57">
        <v>12</v>
      </c>
      <c r="Q1682" s="57">
        <v>6</v>
      </c>
      <c r="R1682" s="57">
        <v>0</v>
      </c>
      <c r="S1682" s="57">
        <v>0</v>
      </c>
      <c r="T1682" s="57">
        <v>0</v>
      </c>
      <c r="U1682" s="57">
        <v>33.33</v>
      </c>
      <c r="V1682" s="57">
        <v>19.05</v>
      </c>
      <c r="W1682" s="57">
        <v>47.62</v>
      </c>
      <c r="X1682" s="57">
        <v>23.08</v>
      </c>
      <c r="Y1682" s="57">
        <v>53.85</v>
      </c>
      <c r="Z1682" s="57">
        <v>23.08</v>
      </c>
      <c r="AA1682" s="57">
        <v>41.67</v>
      </c>
      <c r="AB1682" s="57">
        <v>16.670000000000002</v>
      </c>
      <c r="AC1682" s="57">
        <v>13</v>
      </c>
      <c r="AD1682" s="57">
        <v>8</v>
      </c>
      <c r="AE1682" s="57">
        <v>46.15</v>
      </c>
      <c r="AF1682" s="57">
        <v>25</v>
      </c>
      <c r="AI1682" s="45">
        <f t="shared" si="407"/>
        <v>-6.3379999999999974</v>
      </c>
      <c r="AJ1682" s="46">
        <f t="shared" si="408"/>
        <v>6.3379999999999974</v>
      </c>
      <c r="AK1682" s="63" t="str">
        <f t="shared" si="409"/>
        <v>N</v>
      </c>
      <c r="AL1682" s="63" t="str">
        <f t="shared" si="410"/>
        <v>N</v>
      </c>
      <c r="AM1682" s="44" t="str">
        <f t="shared" si="411"/>
        <v>Win</v>
      </c>
      <c r="AN1682" s="44" t="str">
        <f t="shared" si="412"/>
        <v>Loss</v>
      </c>
      <c r="AO1682" s="44" t="str">
        <f t="shared" si="413"/>
        <v>Loss</v>
      </c>
      <c r="AP1682" s="44">
        <f t="shared" si="414"/>
        <v>12.5</v>
      </c>
      <c r="AQ1682" s="44">
        <f t="shared" si="415"/>
        <v>-50</v>
      </c>
      <c r="AR1682" s="44">
        <f t="shared" si="416"/>
        <v>-50</v>
      </c>
      <c r="AS1682" s="99" t="str">
        <f t="shared" si="402"/>
        <v>+</v>
      </c>
      <c r="AT1682" s="99" t="str">
        <f t="shared" si="403"/>
        <v>n/a</v>
      </c>
      <c r="AU1682" s="99" t="str">
        <f t="shared" si="404"/>
        <v>+</v>
      </c>
      <c r="AV1682" s="99" t="str">
        <f t="shared" si="405"/>
        <v>+</v>
      </c>
      <c r="AW1682" s="99" t="str">
        <f t="shared" si="406"/>
        <v>-</v>
      </c>
    </row>
    <row r="1683" spans="1:49" ht="15">
      <c r="A1683" s="56">
        <v>43628</v>
      </c>
      <c r="B1683" s="57" t="s">
        <v>115</v>
      </c>
      <c r="C1683" s="57" t="s">
        <v>218</v>
      </c>
      <c r="D1683" s="57" t="s">
        <v>4082</v>
      </c>
      <c r="E1683" s="57" t="s">
        <v>143</v>
      </c>
      <c r="F1683" s="57" t="s">
        <v>2846</v>
      </c>
      <c r="G1683" s="57">
        <v>2</v>
      </c>
      <c r="H1683" s="57">
        <v>0</v>
      </c>
      <c r="I1683" s="57">
        <v>1.61</v>
      </c>
      <c r="J1683" s="57">
        <v>3.51</v>
      </c>
      <c r="K1683" s="57">
        <v>5.8</v>
      </c>
      <c r="L1683" s="57">
        <v>-4.1900000000000004</v>
      </c>
      <c r="M1683" s="57">
        <v>59</v>
      </c>
      <c r="N1683" s="57">
        <v>58</v>
      </c>
      <c r="O1683" s="57">
        <v>0</v>
      </c>
      <c r="P1683" s="57">
        <v>33</v>
      </c>
      <c r="Q1683" s="57">
        <v>30</v>
      </c>
      <c r="R1683" s="57">
        <v>0</v>
      </c>
      <c r="S1683" s="57">
        <v>0</v>
      </c>
      <c r="T1683" s="57">
        <v>0</v>
      </c>
      <c r="U1683" s="57">
        <v>42.37</v>
      </c>
      <c r="V1683" s="57">
        <v>23.73</v>
      </c>
      <c r="W1683" s="57">
        <v>33.9</v>
      </c>
      <c r="X1683" s="57">
        <v>31.03</v>
      </c>
      <c r="Y1683" s="57">
        <v>27.59</v>
      </c>
      <c r="Z1683" s="57">
        <v>41.38</v>
      </c>
      <c r="AA1683" s="57">
        <v>57.58</v>
      </c>
      <c r="AB1683" s="57">
        <v>16.670000000000002</v>
      </c>
      <c r="AC1683" s="57">
        <v>29</v>
      </c>
      <c r="AD1683" s="57">
        <v>25</v>
      </c>
      <c r="AE1683" s="57">
        <v>58.62</v>
      </c>
      <c r="AF1683" s="57">
        <v>52</v>
      </c>
      <c r="AI1683" s="45">
        <f t="shared" si="407"/>
        <v>3.3780000000000019</v>
      </c>
      <c r="AJ1683" s="46">
        <f t="shared" si="408"/>
        <v>-3.3780000000000019</v>
      </c>
      <c r="AK1683" s="63" t="str">
        <f t="shared" si="409"/>
        <v>N</v>
      </c>
      <c r="AL1683" s="63" t="str">
        <f t="shared" si="410"/>
        <v>N</v>
      </c>
      <c r="AM1683" s="44" t="str">
        <f t="shared" si="411"/>
        <v>Win</v>
      </c>
      <c r="AN1683" s="44" t="str">
        <f t="shared" si="412"/>
        <v>Loss</v>
      </c>
      <c r="AO1683" s="44" t="str">
        <f t="shared" si="413"/>
        <v>Loss</v>
      </c>
      <c r="AP1683" s="44">
        <f t="shared" si="414"/>
        <v>30.5</v>
      </c>
      <c r="AQ1683" s="44">
        <f t="shared" si="415"/>
        <v>-50</v>
      </c>
      <c r="AR1683" s="44">
        <f t="shared" si="416"/>
        <v>-50</v>
      </c>
      <c r="AS1683" s="99" t="str">
        <f t="shared" si="402"/>
        <v>+</v>
      </c>
      <c r="AT1683" s="99" t="str">
        <f t="shared" si="403"/>
        <v>n/a</v>
      </c>
      <c r="AU1683" s="99" t="str">
        <f t="shared" si="404"/>
        <v>+</v>
      </c>
      <c r="AV1683" s="99" t="str">
        <f t="shared" si="405"/>
        <v>+</v>
      </c>
      <c r="AW1683" s="99" t="str">
        <f t="shared" si="406"/>
        <v>+</v>
      </c>
    </row>
    <row r="1684" spans="1:49" ht="15">
      <c r="A1684" s="56">
        <v>43628</v>
      </c>
      <c r="B1684" s="57" t="s">
        <v>115</v>
      </c>
      <c r="C1684" s="57" t="s">
        <v>218</v>
      </c>
      <c r="D1684" s="57" t="s">
        <v>4083</v>
      </c>
      <c r="E1684" s="57" t="s">
        <v>2238</v>
      </c>
      <c r="F1684" s="57" t="s">
        <v>1769</v>
      </c>
      <c r="G1684" s="57">
        <v>3</v>
      </c>
      <c r="H1684" s="57">
        <v>0</v>
      </c>
      <c r="I1684" s="57">
        <v>2.2599999999999998</v>
      </c>
      <c r="J1684" s="57">
        <v>3.02</v>
      </c>
      <c r="K1684" s="57">
        <v>3.3</v>
      </c>
      <c r="L1684" s="57">
        <v>-1.04</v>
      </c>
      <c r="M1684" s="57">
        <v>63</v>
      </c>
      <c r="N1684" s="57">
        <v>59</v>
      </c>
      <c r="O1684" s="57">
        <v>0</v>
      </c>
      <c r="P1684" s="57">
        <v>30</v>
      </c>
      <c r="Q1684" s="57">
        <v>31</v>
      </c>
      <c r="R1684" s="57">
        <v>0</v>
      </c>
      <c r="S1684" s="57">
        <v>0</v>
      </c>
      <c r="T1684" s="57">
        <v>0</v>
      </c>
      <c r="U1684" s="57">
        <v>23.81</v>
      </c>
      <c r="V1684" s="57">
        <v>47.62</v>
      </c>
      <c r="W1684" s="57">
        <v>28.57</v>
      </c>
      <c r="X1684" s="57">
        <v>20.34</v>
      </c>
      <c r="Y1684" s="57">
        <v>32.200000000000003</v>
      </c>
      <c r="Z1684" s="57">
        <v>47.46</v>
      </c>
      <c r="AA1684" s="57">
        <v>23.33</v>
      </c>
      <c r="AB1684" s="57">
        <v>6.45</v>
      </c>
      <c r="AC1684" s="57">
        <v>25</v>
      </c>
      <c r="AD1684" s="57">
        <v>23</v>
      </c>
      <c r="AE1684" s="57">
        <v>28</v>
      </c>
      <c r="AF1684" s="57">
        <v>43.48</v>
      </c>
      <c r="AI1684" s="45">
        <f t="shared" si="407"/>
        <v>6.0139999999999985</v>
      </c>
      <c r="AJ1684" s="46">
        <f t="shared" si="408"/>
        <v>-6.0139999999999985</v>
      </c>
      <c r="AK1684" s="63" t="str">
        <f t="shared" si="409"/>
        <v>N</v>
      </c>
      <c r="AL1684" s="63" t="str">
        <f t="shared" si="410"/>
        <v>N</v>
      </c>
      <c r="AM1684" s="44" t="str">
        <f t="shared" si="411"/>
        <v>Win</v>
      </c>
      <c r="AN1684" s="44" t="str">
        <f t="shared" si="412"/>
        <v>Loss</v>
      </c>
      <c r="AO1684" s="44" t="str">
        <f t="shared" si="413"/>
        <v>Loss</v>
      </c>
      <c r="AP1684" s="44">
        <f t="shared" si="414"/>
        <v>62.999999999999986</v>
      </c>
      <c r="AQ1684" s="44">
        <f t="shared" si="415"/>
        <v>-50</v>
      </c>
      <c r="AR1684" s="44">
        <f t="shared" si="416"/>
        <v>-50</v>
      </c>
      <c r="AS1684" s="99" t="str">
        <f t="shared" si="402"/>
        <v>+</v>
      </c>
      <c r="AT1684" s="99" t="str">
        <f t="shared" si="403"/>
        <v>n/a</v>
      </c>
      <c r="AU1684" s="99" t="str">
        <f t="shared" si="404"/>
        <v>+</v>
      </c>
      <c r="AV1684" s="99" t="str">
        <f t="shared" si="405"/>
        <v>+</v>
      </c>
      <c r="AW1684" s="99" t="str">
        <f t="shared" si="406"/>
        <v>+</v>
      </c>
    </row>
    <row r="1685" spans="1:49" ht="15">
      <c r="A1685" s="56">
        <v>43628</v>
      </c>
      <c r="B1685" s="57" t="s">
        <v>115</v>
      </c>
      <c r="C1685" s="57" t="s">
        <v>218</v>
      </c>
      <c r="D1685" s="57" t="s">
        <v>4084</v>
      </c>
      <c r="E1685" s="57" t="s">
        <v>510</v>
      </c>
      <c r="F1685" s="57" t="s">
        <v>1743</v>
      </c>
      <c r="G1685" s="57">
        <v>0</v>
      </c>
      <c r="H1685" s="57">
        <v>1</v>
      </c>
      <c r="I1685" s="57">
        <v>2.25</v>
      </c>
      <c r="J1685" s="57">
        <v>3.14</v>
      </c>
      <c r="K1685" s="57">
        <v>3.23</v>
      </c>
      <c r="L1685" s="57">
        <v>-0.98</v>
      </c>
      <c r="M1685" s="57">
        <v>49</v>
      </c>
      <c r="N1685" s="57">
        <v>67</v>
      </c>
      <c r="O1685" s="57">
        <v>0</v>
      </c>
      <c r="P1685" s="57">
        <v>24</v>
      </c>
      <c r="Q1685" s="57">
        <v>34</v>
      </c>
      <c r="R1685" s="57">
        <v>0</v>
      </c>
      <c r="S1685" s="57">
        <v>0</v>
      </c>
      <c r="T1685" s="57">
        <v>0</v>
      </c>
      <c r="U1685" s="57">
        <v>51.02</v>
      </c>
      <c r="V1685" s="57">
        <v>20.41</v>
      </c>
      <c r="W1685" s="57">
        <v>28.57</v>
      </c>
      <c r="X1685" s="57">
        <v>52.24</v>
      </c>
      <c r="Y1685" s="57">
        <v>23.88</v>
      </c>
      <c r="Z1685" s="57">
        <v>23.88</v>
      </c>
      <c r="AA1685" s="57">
        <v>66.67</v>
      </c>
      <c r="AB1685" s="57">
        <v>41.18</v>
      </c>
      <c r="AC1685" s="57">
        <v>33</v>
      </c>
      <c r="AD1685" s="57">
        <v>40</v>
      </c>
      <c r="AE1685" s="57">
        <v>60.61</v>
      </c>
      <c r="AF1685" s="57">
        <v>60</v>
      </c>
      <c r="AI1685" s="45">
        <f t="shared" si="407"/>
        <v>-1.5289999999999999</v>
      </c>
      <c r="AJ1685" s="46">
        <f t="shared" si="408"/>
        <v>1.5289999999999999</v>
      </c>
      <c r="AK1685" s="63" t="str">
        <f t="shared" si="409"/>
        <v>N</v>
      </c>
      <c r="AL1685" s="63" t="str">
        <f t="shared" si="410"/>
        <v>N</v>
      </c>
      <c r="AM1685" s="44" t="str">
        <f t="shared" si="411"/>
        <v>Loss</v>
      </c>
      <c r="AN1685" s="44" t="str">
        <f t="shared" si="412"/>
        <v>Loss</v>
      </c>
      <c r="AO1685" s="44" t="str">
        <f t="shared" si="413"/>
        <v>Win</v>
      </c>
      <c r="AP1685" s="44">
        <f t="shared" si="414"/>
        <v>-50</v>
      </c>
      <c r="AQ1685" s="44">
        <f t="shared" si="415"/>
        <v>-50</v>
      </c>
      <c r="AR1685" s="44">
        <f t="shared" si="416"/>
        <v>111.5</v>
      </c>
      <c r="AS1685" s="99" t="str">
        <f t="shared" si="402"/>
        <v>+</v>
      </c>
      <c r="AT1685" s="99" t="str">
        <f t="shared" si="403"/>
        <v>n/a</v>
      </c>
      <c r="AU1685" s="99" t="str">
        <f t="shared" si="404"/>
        <v>-</v>
      </c>
      <c r="AV1685" s="99" t="str">
        <f t="shared" si="405"/>
        <v>+</v>
      </c>
      <c r="AW1685" s="99" t="str">
        <f t="shared" si="406"/>
        <v>-</v>
      </c>
    </row>
    <row r="1686" spans="1:49" ht="15">
      <c r="A1686" s="56">
        <v>43628</v>
      </c>
      <c r="B1686" s="57" t="s">
        <v>222</v>
      </c>
      <c r="C1686" s="57" t="s">
        <v>4080</v>
      </c>
      <c r="D1686" s="57" t="s">
        <v>4085</v>
      </c>
      <c r="E1686" s="57" t="s">
        <v>538</v>
      </c>
      <c r="F1686" s="57" t="s">
        <v>2725</v>
      </c>
      <c r="G1686" s="57">
        <v>2</v>
      </c>
      <c r="H1686" s="57">
        <v>3</v>
      </c>
      <c r="I1686" s="57">
        <v>1.91</v>
      </c>
      <c r="J1686" s="57">
        <v>3.8</v>
      </c>
      <c r="K1686" s="57">
        <v>3.5</v>
      </c>
      <c r="L1686" s="57">
        <v>-1.59</v>
      </c>
      <c r="M1686" s="57">
        <v>18</v>
      </c>
      <c r="N1686" s="57">
        <v>17</v>
      </c>
      <c r="O1686" s="57">
        <v>1</v>
      </c>
      <c r="P1686" s="57">
        <v>10</v>
      </c>
      <c r="Q1686" s="57">
        <v>9</v>
      </c>
      <c r="R1686" s="57">
        <v>0</v>
      </c>
      <c r="S1686" s="57">
        <v>0</v>
      </c>
      <c r="T1686" s="57">
        <v>100</v>
      </c>
      <c r="U1686" s="57">
        <v>44.44</v>
      </c>
      <c r="V1686" s="57">
        <v>16.670000000000002</v>
      </c>
      <c r="W1686" s="57">
        <v>38.89</v>
      </c>
      <c r="X1686" s="57">
        <v>23.53</v>
      </c>
      <c r="Y1686" s="57">
        <v>23.53</v>
      </c>
      <c r="Z1686" s="57">
        <v>52.94</v>
      </c>
      <c r="AA1686" s="57">
        <v>60</v>
      </c>
      <c r="AB1686" s="57">
        <v>11.11</v>
      </c>
      <c r="AC1686" s="57">
        <v>10</v>
      </c>
      <c r="AD1686" s="57">
        <v>8</v>
      </c>
      <c r="AE1686" s="57">
        <v>50</v>
      </c>
      <c r="AF1686" s="57">
        <v>37.5</v>
      </c>
      <c r="AI1686" s="45">
        <f t="shared" si="407"/>
        <v>-23.693999999999996</v>
      </c>
      <c r="AJ1686" s="46">
        <f t="shared" si="408"/>
        <v>23.693999999999996</v>
      </c>
      <c r="AK1686" s="63" t="str">
        <f t="shared" si="409"/>
        <v>N</v>
      </c>
      <c r="AL1686" s="63" t="str">
        <f t="shared" si="410"/>
        <v>N</v>
      </c>
      <c r="AM1686" s="44" t="str">
        <f t="shared" si="411"/>
        <v>Loss</v>
      </c>
      <c r="AN1686" s="44" t="str">
        <f t="shared" si="412"/>
        <v>Loss</v>
      </c>
      <c r="AO1686" s="44" t="str">
        <f t="shared" si="413"/>
        <v>Win</v>
      </c>
      <c r="AP1686" s="44">
        <f t="shared" si="414"/>
        <v>-50</v>
      </c>
      <c r="AQ1686" s="44">
        <f t="shared" si="415"/>
        <v>-50</v>
      </c>
      <c r="AR1686" s="44">
        <f t="shared" si="416"/>
        <v>125</v>
      </c>
      <c r="AS1686" s="99" t="str">
        <f t="shared" si="402"/>
        <v>+</v>
      </c>
      <c r="AT1686" s="99" t="str">
        <f t="shared" si="403"/>
        <v>-</v>
      </c>
      <c r="AU1686" s="99" t="str">
        <f t="shared" si="404"/>
        <v>+</v>
      </c>
      <c r="AV1686" s="99" t="str">
        <f t="shared" si="405"/>
        <v>+</v>
      </c>
      <c r="AW1686" s="99" t="str">
        <f t="shared" si="406"/>
        <v>-</v>
      </c>
    </row>
    <row r="1687" spans="1:49" ht="15">
      <c r="A1687" s="56">
        <v>43628</v>
      </c>
      <c r="B1687" s="57" t="s">
        <v>222</v>
      </c>
      <c r="C1687" s="57" t="s">
        <v>4080</v>
      </c>
      <c r="D1687" s="57" t="s">
        <v>4086</v>
      </c>
      <c r="E1687" s="57" t="s">
        <v>598</v>
      </c>
      <c r="F1687" s="57" t="s">
        <v>590</v>
      </c>
      <c r="G1687" s="57">
        <v>3</v>
      </c>
      <c r="H1687" s="57">
        <v>2</v>
      </c>
      <c r="I1687" s="57">
        <v>1.37</v>
      </c>
      <c r="J1687" s="57">
        <v>4.97</v>
      </c>
      <c r="K1687" s="57">
        <v>6.8</v>
      </c>
      <c r="L1687" s="57">
        <v>-5.43</v>
      </c>
      <c r="M1687" s="57">
        <v>19</v>
      </c>
      <c r="N1687" s="57">
        <v>15</v>
      </c>
      <c r="O1687" s="57">
        <v>0</v>
      </c>
      <c r="P1687" s="57">
        <v>15</v>
      </c>
      <c r="Q1687" s="57">
        <v>7</v>
      </c>
      <c r="R1687" s="57">
        <v>0</v>
      </c>
      <c r="S1687" s="57">
        <v>0</v>
      </c>
      <c r="T1687" s="57">
        <v>0</v>
      </c>
      <c r="U1687" s="57">
        <v>63.16</v>
      </c>
      <c r="V1687" s="57">
        <v>15.79</v>
      </c>
      <c r="W1687" s="57">
        <v>21.05</v>
      </c>
      <c r="X1687" s="57">
        <v>40</v>
      </c>
      <c r="Y1687" s="57">
        <v>26.67</v>
      </c>
      <c r="Z1687" s="57">
        <v>33.33</v>
      </c>
      <c r="AA1687" s="57">
        <v>73.33</v>
      </c>
      <c r="AB1687" s="57">
        <v>14.29</v>
      </c>
      <c r="AC1687" s="57">
        <v>14</v>
      </c>
      <c r="AD1687" s="57">
        <v>7</v>
      </c>
      <c r="AE1687" s="57">
        <v>78.569999999999993</v>
      </c>
      <c r="AF1687" s="57">
        <v>57.14</v>
      </c>
      <c r="AI1687" s="45">
        <f t="shared" si="407"/>
        <v>6.0000000000000018</v>
      </c>
      <c r="AJ1687" s="46">
        <f t="shared" si="408"/>
        <v>-6.0000000000000018</v>
      </c>
      <c r="AK1687" s="63" t="str">
        <f t="shared" si="409"/>
        <v>N</v>
      </c>
      <c r="AL1687" s="63" t="str">
        <f t="shared" si="410"/>
        <v>N</v>
      </c>
      <c r="AM1687" s="44" t="str">
        <f t="shared" si="411"/>
        <v>Win</v>
      </c>
      <c r="AN1687" s="44" t="str">
        <f t="shared" si="412"/>
        <v>Loss</v>
      </c>
      <c r="AO1687" s="44" t="str">
        <f t="shared" si="413"/>
        <v>Loss</v>
      </c>
      <c r="AP1687" s="44">
        <f t="shared" si="414"/>
        <v>18.5</v>
      </c>
      <c r="AQ1687" s="44">
        <f t="shared" si="415"/>
        <v>-50</v>
      </c>
      <c r="AR1687" s="44">
        <f t="shared" si="416"/>
        <v>-50</v>
      </c>
      <c r="AS1687" s="99" t="str">
        <f t="shared" si="402"/>
        <v>+</v>
      </c>
      <c r="AT1687" s="99" t="str">
        <f t="shared" si="403"/>
        <v>n/a</v>
      </c>
      <c r="AU1687" s="99" t="str">
        <f t="shared" si="404"/>
        <v>+</v>
      </c>
      <c r="AV1687" s="99" t="str">
        <f t="shared" si="405"/>
        <v>+</v>
      </c>
      <c r="AW1687" s="99" t="str">
        <f t="shared" si="406"/>
        <v>+</v>
      </c>
    </row>
    <row r="1688" spans="1:49" ht="15">
      <c r="A1688" s="56">
        <v>43628</v>
      </c>
      <c r="B1688" s="57" t="s">
        <v>115</v>
      </c>
      <c r="C1688" s="57" t="s">
        <v>218</v>
      </c>
      <c r="D1688" s="57" t="s">
        <v>4087</v>
      </c>
      <c r="E1688" s="57" t="s">
        <v>3184</v>
      </c>
      <c r="F1688" s="57" t="s">
        <v>2847</v>
      </c>
      <c r="G1688" s="57">
        <v>0</v>
      </c>
      <c r="H1688" s="57">
        <v>1</v>
      </c>
      <c r="I1688" s="57">
        <v>2.33</v>
      </c>
      <c r="J1688" s="57">
        <v>2.95</v>
      </c>
      <c r="K1688" s="57">
        <v>3.25</v>
      </c>
      <c r="L1688" s="57">
        <v>-0.92</v>
      </c>
      <c r="M1688" s="57">
        <v>60</v>
      </c>
      <c r="N1688" s="57">
        <v>60</v>
      </c>
      <c r="O1688" s="57">
        <v>2</v>
      </c>
      <c r="P1688" s="57">
        <v>29</v>
      </c>
      <c r="Q1688" s="57">
        <v>29</v>
      </c>
      <c r="R1688" s="57">
        <v>100</v>
      </c>
      <c r="S1688" s="57">
        <v>0</v>
      </c>
      <c r="T1688" s="57">
        <v>0</v>
      </c>
      <c r="U1688" s="57">
        <v>31.67</v>
      </c>
      <c r="V1688" s="57">
        <v>28.33</v>
      </c>
      <c r="W1688" s="57">
        <v>40</v>
      </c>
      <c r="X1688" s="57">
        <v>36.67</v>
      </c>
      <c r="Y1688" s="57">
        <v>33.33</v>
      </c>
      <c r="Z1688" s="57">
        <v>30</v>
      </c>
      <c r="AA1688" s="57">
        <v>44.83</v>
      </c>
      <c r="AB1688" s="57">
        <v>20.69</v>
      </c>
      <c r="AC1688" s="57">
        <v>30</v>
      </c>
      <c r="AD1688" s="57">
        <v>36</v>
      </c>
      <c r="AE1688" s="57">
        <v>40</v>
      </c>
      <c r="AF1688" s="57">
        <v>47.22</v>
      </c>
      <c r="AI1688" s="45">
        <f t="shared" si="407"/>
        <v>26.5</v>
      </c>
      <c r="AJ1688" s="46">
        <f t="shared" si="408"/>
        <v>-26.5</v>
      </c>
      <c r="AK1688" s="63" t="str">
        <f t="shared" si="409"/>
        <v>N</v>
      </c>
      <c r="AL1688" s="63" t="str">
        <f t="shared" si="410"/>
        <v>N</v>
      </c>
      <c r="AM1688" s="44" t="str">
        <f t="shared" si="411"/>
        <v>Loss</v>
      </c>
      <c r="AN1688" s="44" t="str">
        <f t="shared" si="412"/>
        <v>Loss</v>
      </c>
      <c r="AO1688" s="44" t="str">
        <f t="shared" si="413"/>
        <v>Win</v>
      </c>
      <c r="AP1688" s="44">
        <f t="shared" si="414"/>
        <v>-50</v>
      </c>
      <c r="AQ1688" s="44">
        <f t="shared" si="415"/>
        <v>-50</v>
      </c>
      <c r="AR1688" s="44">
        <f t="shared" si="416"/>
        <v>112.5</v>
      </c>
      <c r="AS1688" s="99" t="str">
        <f t="shared" si="402"/>
        <v>+</v>
      </c>
      <c r="AT1688" s="99" t="str">
        <f t="shared" si="403"/>
        <v>+</v>
      </c>
      <c r="AU1688" s="99" t="str">
        <f t="shared" si="404"/>
        <v>-</v>
      </c>
      <c r="AV1688" s="99" t="str">
        <f t="shared" si="405"/>
        <v>+</v>
      </c>
      <c r="AW1688" s="99" t="str">
        <f t="shared" si="406"/>
        <v>+</v>
      </c>
    </row>
    <row r="1689" spans="1:49" ht="15">
      <c r="A1689" s="56">
        <v>43628</v>
      </c>
      <c r="B1689" s="57" t="s">
        <v>115</v>
      </c>
      <c r="C1689" s="57" t="s">
        <v>218</v>
      </c>
      <c r="D1689" s="57" t="s">
        <v>4088</v>
      </c>
      <c r="E1689" s="57" t="s">
        <v>2237</v>
      </c>
      <c r="F1689" s="57" t="s">
        <v>3729</v>
      </c>
      <c r="G1689" s="57">
        <v>1</v>
      </c>
      <c r="H1689" s="57">
        <v>0</v>
      </c>
      <c r="I1689" s="57">
        <v>2.1800000000000002</v>
      </c>
      <c r="J1689" s="57">
        <v>2.84</v>
      </c>
      <c r="K1689" s="57">
        <v>3.76</v>
      </c>
      <c r="L1689" s="57">
        <v>-1.58</v>
      </c>
      <c r="M1689" s="57">
        <v>57</v>
      </c>
      <c r="N1689" s="57">
        <v>42</v>
      </c>
      <c r="O1689" s="57">
        <v>1</v>
      </c>
      <c r="P1689" s="57">
        <v>28</v>
      </c>
      <c r="Q1689" s="57">
        <v>22</v>
      </c>
      <c r="R1689" s="57">
        <v>0</v>
      </c>
      <c r="S1689" s="57">
        <v>0</v>
      </c>
      <c r="T1689" s="57">
        <v>100</v>
      </c>
      <c r="U1689" s="57">
        <v>21.05</v>
      </c>
      <c r="V1689" s="57">
        <v>29.82</v>
      </c>
      <c r="W1689" s="57">
        <v>49.12</v>
      </c>
      <c r="X1689" s="57">
        <v>45.24</v>
      </c>
      <c r="Y1689" s="57">
        <v>28.57</v>
      </c>
      <c r="Z1689" s="57">
        <v>26.19</v>
      </c>
      <c r="AA1689" s="57">
        <v>28.57</v>
      </c>
      <c r="AB1689" s="57">
        <v>31.82</v>
      </c>
      <c r="AC1689" s="57">
        <v>22</v>
      </c>
      <c r="AD1689" s="57">
        <v>26</v>
      </c>
      <c r="AE1689" s="57">
        <v>40.909999999999997</v>
      </c>
      <c r="AF1689" s="57">
        <v>53.85</v>
      </c>
      <c r="AI1689" s="45">
        <f t="shared" si="407"/>
        <v>-39.298999999999999</v>
      </c>
      <c r="AJ1689" s="46">
        <f t="shared" si="408"/>
        <v>39.298999999999999</v>
      </c>
      <c r="AK1689" s="63" t="str">
        <f t="shared" si="409"/>
        <v>N</v>
      </c>
      <c r="AL1689" s="63" t="str">
        <f t="shared" si="410"/>
        <v>N</v>
      </c>
      <c r="AM1689" s="44" t="str">
        <f t="shared" si="411"/>
        <v>Win</v>
      </c>
      <c r="AN1689" s="44" t="str">
        <f t="shared" si="412"/>
        <v>Loss</v>
      </c>
      <c r="AO1689" s="44" t="str">
        <f t="shared" si="413"/>
        <v>Loss</v>
      </c>
      <c r="AP1689" s="44">
        <f t="shared" si="414"/>
        <v>59.000000000000014</v>
      </c>
      <c r="AQ1689" s="44">
        <f t="shared" si="415"/>
        <v>-50</v>
      </c>
      <c r="AR1689" s="44">
        <f t="shared" si="416"/>
        <v>-50</v>
      </c>
      <c r="AS1689" s="99" t="str">
        <f t="shared" si="402"/>
        <v>+</v>
      </c>
      <c r="AT1689" s="99" t="str">
        <f t="shared" si="403"/>
        <v>-</v>
      </c>
      <c r="AU1689" s="99" t="str">
        <f t="shared" si="404"/>
        <v>-</v>
      </c>
      <c r="AV1689" s="99" t="str">
        <f t="shared" si="405"/>
        <v>-</v>
      </c>
      <c r="AW1689" s="99" t="str">
        <f t="shared" si="406"/>
        <v>-</v>
      </c>
    </row>
    <row r="1690" spans="1:49" ht="15">
      <c r="A1690" s="56">
        <v>43628</v>
      </c>
      <c r="B1690" s="57" t="s">
        <v>115</v>
      </c>
      <c r="C1690" s="57" t="s">
        <v>218</v>
      </c>
      <c r="D1690" s="57" t="s">
        <v>4089</v>
      </c>
      <c r="E1690" s="57" t="s">
        <v>3775</v>
      </c>
      <c r="F1690" s="57" t="s">
        <v>1761</v>
      </c>
      <c r="G1690" s="57">
        <v>1</v>
      </c>
      <c r="H1690" s="57">
        <v>0</v>
      </c>
      <c r="I1690" s="57">
        <v>1.57</v>
      </c>
      <c r="J1690" s="57">
        <v>3.58</v>
      </c>
      <c r="K1690" s="57">
        <v>6.1</v>
      </c>
      <c r="L1690" s="57">
        <v>-4.53</v>
      </c>
      <c r="M1690" s="57">
        <v>54</v>
      </c>
      <c r="N1690" s="57">
        <v>68</v>
      </c>
      <c r="O1690" s="57">
        <v>0</v>
      </c>
      <c r="P1690" s="57">
        <v>29</v>
      </c>
      <c r="Q1690" s="57">
        <v>34</v>
      </c>
      <c r="R1690" s="57">
        <v>0</v>
      </c>
      <c r="S1690" s="57">
        <v>0</v>
      </c>
      <c r="T1690" s="57">
        <v>0</v>
      </c>
      <c r="U1690" s="57">
        <v>38.89</v>
      </c>
      <c r="V1690" s="57">
        <v>22.22</v>
      </c>
      <c r="W1690" s="57">
        <v>38.89</v>
      </c>
      <c r="X1690" s="57">
        <v>35.29</v>
      </c>
      <c r="Y1690" s="57">
        <v>32.35</v>
      </c>
      <c r="Z1690" s="57">
        <v>32.35</v>
      </c>
      <c r="AA1690" s="57">
        <v>48.28</v>
      </c>
      <c r="AB1690" s="57">
        <v>23.53</v>
      </c>
      <c r="AC1690" s="57">
        <v>27</v>
      </c>
      <c r="AD1690" s="57">
        <v>35</v>
      </c>
      <c r="AE1690" s="57">
        <v>55.56</v>
      </c>
      <c r="AF1690" s="57">
        <v>45.71</v>
      </c>
      <c r="AI1690" s="45">
        <f t="shared" si="407"/>
        <v>-1.6010000000000009</v>
      </c>
      <c r="AJ1690" s="46">
        <f t="shared" si="408"/>
        <v>1.6010000000000009</v>
      </c>
      <c r="AK1690" s="63" t="str">
        <f t="shared" si="409"/>
        <v>N</v>
      </c>
      <c r="AL1690" s="63" t="str">
        <f t="shared" si="410"/>
        <v>N</v>
      </c>
      <c r="AM1690" s="44" t="str">
        <f t="shared" si="411"/>
        <v>Win</v>
      </c>
      <c r="AN1690" s="44" t="str">
        <f t="shared" si="412"/>
        <v>Loss</v>
      </c>
      <c r="AO1690" s="44" t="str">
        <f t="shared" si="413"/>
        <v>Loss</v>
      </c>
      <c r="AP1690" s="44">
        <f t="shared" si="414"/>
        <v>28.5</v>
      </c>
      <c r="AQ1690" s="44">
        <f t="shared" si="415"/>
        <v>-50</v>
      </c>
      <c r="AR1690" s="44">
        <f t="shared" si="416"/>
        <v>-50</v>
      </c>
      <c r="AS1690" s="99" t="str">
        <f t="shared" si="402"/>
        <v>+</v>
      </c>
      <c r="AT1690" s="99" t="str">
        <f t="shared" si="403"/>
        <v>n/a</v>
      </c>
      <c r="AU1690" s="99" t="str">
        <f t="shared" si="404"/>
        <v>+</v>
      </c>
      <c r="AV1690" s="99" t="str">
        <f t="shared" si="405"/>
        <v>+</v>
      </c>
      <c r="AW1690" s="99" t="str">
        <f t="shared" si="406"/>
        <v>-</v>
      </c>
    </row>
    <row r="1691" spans="1:49" ht="15">
      <c r="A1691" s="56">
        <v>43628</v>
      </c>
      <c r="B1691" s="57" t="s">
        <v>516</v>
      </c>
      <c r="C1691" s="57" t="s">
        <v>257</v>
      </c>
      <c r="D1691" s="57" t="s">
        <v>4090</v>
      </c>
      <c r="E1691" s="57" t="s">
        <v>3786</v>
      </c>
      <c r="F1691" s="57" t="s">
        <v>3733</v>
      </c>
      <c r="G1691" s="57">
        <v>0</v>
      </c>
      <c r="H1691" s="57">
        <v>0</v>
      </c>
      <c r="I1691" s="57">
        <v>1.46</v>
      </c>
      <c r="J1691" s="57">
        <v>4.16</v>
      </c>
      <c r="K1691" s="57">
        <v>6.8</v>
      </c>
      <c r="L1691" s="57">
        <v>-5.34</v>
      </c>
      <c r="M1691" s="57">
        <v>17</v>
      </c>
      <c r="N1691" s="57">
        <v>18</v>
      </c>
      <c r="O1691" s="57">
        <v>0</v>
      </c>
      <c r="P1691" s="57">
        <v>8</v>
      </c>
      <c r="Q1691" s="57">
        <v>9</v>
      </c>
      <c r="R1691" s="57">
        <v>0</v>
      </c>
      <c r="S1691" s="57">
        <v>0</v>
      </c>
      <c r="T1691" s="57">
        <v>0</v>
      </c>
      <c r="U1691" s="57">
        <v>70.59</v>
      </c>
      <c r="V1691" s="57">
        <v>5.88</v>
      </c>
      <c r="W1691" s="57">
        <v>23.53</v>
      </c>
      <c r="X1691" s="57">
        <v>50</v>
      </c>
      <c r="Y1691" s="57">
        <v>11.11</v>
      </c>
      <c r="Z1691" s="57">
        <v>38.89</v>
      </c>
      <c r="AA1691" s="57">
        <v>62.5</v>
      </c>
      <c r="AB1691" s="57">
        <v>44.44</v>
      </c>
      <c r="AC1691" s="57">
        <v>15</v>
      </c>
      <c r="AD1691" s="57">
        <v>11</v>
      </c>
      <c r="AE1691" s="57">
        <v>66.67</v>
      </c>
      <c r="AF1691" s="57">
        <v>45.45</v>
      </c>
      <c r="AI1691" s="45">
        <f t="shared" si="407"/>
        <v>6.6670000000000007</v>
      </c>
      <c r="AJ1691" s="46">
        <f t="shared" si="408"/>
        <v>-6.6670000000000007</v>
      </c>
      <c r="AK1691" s="63" t="str">
        <f t="shared" si="409"/>
        <v>N</v>
      </c>
      <c r="AL1691" s="63" t="str">
        <f t="shared" si="410"/>
        <v>N</v>
      </c>
      <c r="AM1691" s="44" t="str">
        <f t="shared" si="411"/>
        <v>Loss</v>
      </c>
      <c r="AN1691" s="44" t="str">
        <f t="shared" si="412"/>
        <v>Win</v>
      </c>
      <c r="AO1691" s="44" t="str">
        <f t="shared" si="413"/>
        <v>Loss</v>
      </c>
      <c r="AP1691" s="44">
        <f t="shared" si="414"/>
        <v>-50</v>
      </c>
      <c r="AQ1691" s="44">
        <f t="shared" si="415"/>
        <v>158</v>
      </c>
      <c r="AR1691" s="44">
        <f t="shared" si="416"/>
        <v>-50</v>
      </c>
      <c r="AS1691" s="99" t="str">
        <f t="shared" si="402"/>
        <v>+</v>
      </c>
      <c r="AT1691" s="99" t="str">
        <f t="shared" si="403"/>
        <v>n/a</v>
      </c>
      <c r="AU1691" s="99" t="str">
        <f t="shared" si="404"/>
        <v>+</v>
      </c>
      <c r="AV1691" s="99" t="str">
        <f t="shared" si="405"/>
        <v>+</v>
      </c>
      <c r="AW1691" s="99" t="str">
        <f t="shared" si="406"/>
        <v>+</v>
      </c>
    </row>
    <row r="1692" spans="1:49" ht="15">
      <c r="A1692" s="56">
        <v>43628</v>
      </c>
      <c r="B1692" s="57" t="s">
        <v>222</v>
      </c>
      <c r="C1692" s="57" t="s">
        <v>4080</v>
      </c>
      <c r="D1692" s="57" t="s">
        <v>4091</v>
      </c>
      <c r="E1692" s="57" t="s">
        <v>3769</v>
      </c>
      <c r="F1692" s="57" t="s">
        <v>523</v>
      </c>
      <c r="G1692" s="57">
        <v>2</v>
      </c>
      <c r="H1692" s="57">
        <v>1</v>
      </c>
      <c r="I1692" s="57">
        <v>7.69</v>
      </c>
      <c r="J1692" s="57">
        <v>4.9800000000000004</v>
      </c>
      <c r="K1692" s="57">
        <v>1.33</v>
      </c>
      <c r="L1692" s="57">
        <v>6.36</v>
      </c>
      <c r="M1692" s="57">
        <v>13</v>
      </c>
      <c r="N1692" s="57">
        <v>23</v>
      </c>
      <c r="O1692" s="57">
        <v>0</v>
      </c>
      <c r="P1692" s="57">
        <v>6</v>
      </c>
      <c r="Q1692" s="57">
        <v>13</v>
      </c>
      <c r="R1692" s="57">
        <v>0</v>
      </c>
      <c r="S1692" s="57">
        <v>0</v>
      </c>
      <c r="T1692" s="57">
        <v>0</v>
      </c>
      <c r="U1692" s="57">
        <v>46.15</v>
      </c>
      <c r="V1692" s="57">
        <v>30.77</v>
      </c>
      <c r="W1692" s="57">
        <v>23.08</v>
      </c>
      <c r="X1692" s="57">
        <v>34.78</v>
      </c>
      <c r="Y1692" s="57">
        <v>34.78</v>
      </c>
      <c r="Z1692" s="57">
        <v>30.43</v>
      </c>
      <c r="AA1692" s="57">
        <v>66.67</v>
      </c>
      <c r="AB1692" s="57">
        <v>23.08</v>
      </c>
      <c r="AC1692" s="57">
        <v>7</v>
      </c>
      <c r="AD1692" s="57">
        <v>9</v>
      </c>
      <c r="AE1692" s="57">
        <v>57.14</v>
      </c>
      <c r="AF1692" s="57">
        <v>55.56</v>
      </c>
      <c r="AI1692" s="45">
        <f t="shared" si="407"/>
        <v>3.3430000000000004</v>
      </c>
      <c r="AJ1692" s="46">
        <f t="shared" si="408"/>
        <v>-3.3430000000000004</v>
      </c>
      <c r="AK1692" s="63" t="str">
        <f t="shared" si="409"/>
        <v>N</v>
      </c>
      <c r="AL1692" s="63" t="str">
        <f t="shared" si="410"/>
        <v>N</v>
      </c>
      <c r="AM1692" s="44" t="str">
        <f t="shared" si="411"/>
        <v>Win</v>
      </c>
      <c r="AN1692" s="44" t="str">
        <f t="shared" si="412"/>
        <v>Loss</v>
      </c>
      <c r="AO1692" s="44" t="str">
        <f t="shared" si="413"/>
        <v>Loss</v>
      </c>
      <c r="AP1692" s="44">
        <f t="shared" si="414"/>
        <v>334.5</v>
      </c>
      <c r="AQ1692" s="44">
        <f t="shared" si="415"/>
        <v>-50</v>
      </c>
      <c r="AR1692" s="44">
        <f t="shared" si="416"/>
        <v>-50</v>
      </c>
      <c r="AS1692" s="99" t="str">
        <f t="shared" si="402"/>
        <v>-</v>
      </c>
      <c r="AT1692" s="99" t="str">
        <f t="shared" si="403"/>
        <v>n/a</v>
      </c>
      <c r="AU1692" s="99" t="str">
        <f t="shared" si="404"/>
        <v>+</v>
      </c>
      <c r="AV1692" s="99" t="str">
        <f t="shared" si="405"/>
        <v>+</v>
      </c>
      <c r="AW1692" s="99" t="str">
        <f t="shared" si="406"/>
        <v>+</v>
      </c>
    </row>
    <row r="1693" spans="1:49" ht="15">
      <c r="A1693" s="56">
        <v>43628</v>
      </c>
      <c r="B1693" s="57" t="s">
        <v>222</v>
      </c>
      <c r="C1693" s="57" t="s">
        <v>4080</v>
      </c>
      <c r="D1693" s="57" t="s">
        <v>4092</v>
      </c>
      <c r="E1693" s="57" t="s">
        <v>539</v>
      </c>
      <c r="F1693" s="57" t="s">
        <v>622</v>
      </c>
      <c r="G1693" s="57">
        <v>0</v>
      </c>
      <c r="H1693" s="57">
        <v>3</v>
      </c>
      <c r="I1693" s="57">
        <v>4.4800000000000004</v>
      </c>
      <c r="J1693" s="57">
        <v>4.22</v>
      </c>
      <c r="K1693" s="57">
        <v>1.6</v>
      </c>
      <c r="L1693" s="57">
        <v>2.88</v>
      </c>
      <c r="M1693" s="57">
        <v>16</v>
      </c>
      <c r="N1693" s="57">
        <v>20</v>
      </c>
      <c r="O1693" s="57">
        <v>1</v>
      </c>
      <c r="P1693" s="57">
        <v>7</v>
      </c>
      <c r="Q1693" s="57">
        <v>9</v>
      </c>
      <c r="R1693" s="57">
        <v>0</v>
      </c>
      <c r="S1693" s="57">
        <v>0</v>
      </c>
      <c r="T1693" s="57">
        <v>100</v>
      </c>
      <c r="U1693" s="57">
        <v>37.5</v>
      </c>
      <c r="V1693" s="57">
        <v>6.25</v>
      </c>
      <c r="W1693" s="57">
        <v>56.25</v>
      </c>
      <c r="X1693" s="57">
        <v>70</v>
      </c>
      <c r="Y1693" s="57">
        <v>20</v>
      </c>
      <c r="Z1693" s="57">
        <v>10</v>
      </c>
      <c r="AA1693" s="57">
        <v>57.14</v>
      </c>
      <c r="AB1693" s="57">
        <v>44.44</v>
      </c>
      <c r="AC1693" s="57">
        <v>7</v>
      </c>
      <c r="AD1693" s="57">
        <v>17</v>
      </c>
      <c r="AE1693" s="57">
        <v>57.14</v>
      </c>
      <c r="AF1693" s="57">
        <v>76.47</v>
      </c>
      <c r="AI1693" s="45">
        <f t="shared" si="407"/>
        <v>-47.125</v>
      </c>
      <c r="AJ1693" s="46">
        <f t="shared" si="408"/>
        <v>47.125</v>
      </c>
      <c r="AK1693" s="63" t="str">
        <f t="shared" si="409"/>
        <v>N</v>
      </c>
      <c r="AL1693" s="63" t="str">
        <f t="shared" si="410"/>
        <v>Y</v>
      </c>
      <c r="AM1693" s="44" t="str">
        <f t="shared" si="411"/>
        <v>Loss</v>
      </c>
      <c r="AN1693" s="44" t="str">
        <f t="shared" si="412"/>
        <v>Loss</v>
      </c>
      <c r="AO1693" s="44" t="str">
        <f t="shared" si="413"/>
        <v>Win</v>
      </c>
      <c r="AP1693" s="44">
        <f t="shared" si="414"/>
        <v>-50</v>
      </c>
      <c r="AQ1693" s="44">
        <f t="shared" si="415"/>
        <v>-50</v>
      </c>
      <c r="AR1693" s="44">
        <f t="shared" si="416"/>
        <v>30</v>
      </c>
      <c r="AS1693" s="99" t="str">
        <f t="shared" si="402"/>
        <v>-</v>
      </c>
      <c r="AT1693" s="99" t="str">
        <f t="shared" si="403"/>
        <v>-</v>
      </c>
      <c r="AU1693" s="99" t="str">
        <f t="shared" si="404"/>
        <v>-</v>
      </c>
      <c r="AV1693" s="99" t="str">
        <f t="shared" si="405"/>
        <v>+</v>
      </c>
      <c r="AW1693" s="99" t="str">
        <f t="shared" si="406"/>
        <v>-</v>
      </c>
    </row>
    <row r="1694" spans="1:49" ht="15">
      <c r="A1694" s="56">
        <v>43628</v>
      </c>
      <c r="B1694" s="57" t="s">
        <v>222</v>
      </c>
      <c r="C1694" s="57" t="s">
        <v>223</v>
      </c>
      <c r="D1694" s="57" t="s">
        <v>4093</v>
      </c>
      <c r="E1694" s="57" t="s">
        <v>500</v>
      </c>
      <c r="F1694" s="57" t="s">
        <v>265</v>
      </c>
      <c r="G1694" s="57">
        <v>0</v>
      </c>
      <c r="H1694" s="57">
        <v>4</v>
      </c>
      <c r="I1694" s="57">
        <v>6.52</v>
      </c>
      <c r="J1694" s="57">
        <v>5.4</v>
      </c>
      <c r="K1694" s="57">
        <v>1.32</v>
      </c>
      <c r="L1694" s="57">
        <v>5.2</v>
      </c>
      <c r="M1694" s="57">
        <v>4</v>
      </c>
      <c r="N1694" s="57">
        <v>11</v>
      </c>
      <c r="O1694" s="57">
        <v>0</v>
      </c>
      <c r="P1694" s="57">
        <v>1</v>
      </c>
      <c r="Q1694" s="57">
        <v>6</v>
      </c>
      <c r="R1694" s="57">
        <v>0</v>
      </c>
      <c r="S1694" s="57">
        <v>0</v>
      </c>
      <c r="T1694" s="57">
        <v>0</v>
      </c>
      <c r="U1694" s="57">
        <v>25</v>
      </c>
      <c r="V1694" s="57">
        <v>25</v>
      </c>
      <c r="W1694" s="57">
        <v>50</v>
      </c>
      <c r="X1694" s="57">
        <v>72.73</v>
      </c>
      <c r="Y1694" s="57">
        <v>0</v>
      </c>
      <c r="Z1694" s="57">
        <v>27.27</v>
      </c>
      <c r="AA1694" s="57">
        <v>100</v>
      </c>
      <c r="AB1694" s="57">
        <v>50</v>
      </c>
      <c r="AC1694" s="57">
        <v>0</v>
      </c>
      <c r="AD1694" s="57">
        <v>7</v>
      </c>
      <c r="AE1694" s="57">
        <v>0</v>
      </c>
      <c r="AF1694" s="57">
        <v>71.430000000000007</v>
      </c>
      <c r="AI1694" s="45">
        <f t="shared" si="407"/>
        <v>-11.591999999999999</v>
      </c>
      <c r="AJ1694" s="46">
        <f t="shared" si="408"/>
        <v>11.591999999999999</v>
      </c>
      <c r="AK1694" s="63" t="str">
        <f t="shared" si="409"/>
        <v>Y</v>
      </c>
      <c r="AL1694" s="63" t="str">
        <f t="shared" si="410"/>
        <v>N</v>
      </c>
      <c r="AM1694" s="44" t="str">
        <f t="shared" si="411"/>
        <v>Loss</v>
      </c>
      <c r="AN1694" s="44" t="str">
        <f t="shared" si="412"/>
        <v>Loss</v>
      </c>
      <c r="AO1694" s="44" t="str">
        <f t="shared" si="413"/>
        <v>Win</v>
      </c>
      <c r="AP1694" s="44">
        <f t="shared" si="414"/>
        <v>-50</v>
      </c>
      <c r="AQ1694" s="44">
        <f t="shared" si="415"/>
        <v>-50</v>
      </c>
      <c r="AR1694" s="44">
        <f t="shared" si="416"/>
        <v>16</v>
      </c>
      <c r="AS1694" s="99" t="str">
        <f t="shared" si="402"/>
        <v>-</v>
      </c>
      <c r="AT1694" s="99" t="str">
        <f t="shared" si="403"/>
        <v>n/a</v>
      </c>
      <c r="AU1694" s="99" t="str">
        <f t="shared" si="404"/>
        <v>-</v>
      </c>
      <c r="AV1694" s="99" t="str">
        <f t="shared" si="405"/>
        <v>+</v>
      </c>
      <c r="AW1694" s="99" t="str">
        <f t="shared" si="406"/>
        <v>-</v>
      </c>
    </row>
    <row r="1695" spans="1:49" ht="15">
      <c r="A1695" s="56">
        <v>43628</v>
      </c>
      <c r="B1695" s="57" t="s">
        <v>222</v>
      </c>
      <c r="C1695" s="57" t="s">
        <v>4080</v>
      </c>
      <c r="D1695" s="57" t="s">
        <v>4094</v>
      </c>
      <c r="E1695" s="57" t="s">
        <v>584</v>
      </c>
      <c r="F1695" s="57" t="s">
        <v>627</v>
      </c>
      <c r="G1695" s="57">
        <v>4</v>
      </c>
      <c r="H1695" s="57">
        <v>3</v>
      </c>
      <c r="I1695" s="57">
        <v>1.41</v>
      </c>
      <c r="J1695" s="57">
        <v>4.5599999999999996</v>
      </c>
      <c r="K1695" s="57">
        <v>6.69</v>
      </c>
      <c r="L1695" s="57">
        <v>-5.28</v>
      </c>
      <c r="M1695" s="57">
        <v>16</v>
      </c>
      <c r="N1695" s="57">
        <v>17</v>
      </c>
      <c r="O1695" s="57">
        <v>0</v>
      </c>
      <c r="P1695" s="57">
        <v>8</v>
      </c>
      <c r="Q1695" s="57">
        <v>8</v>
      </c>
      <c r="R1695" s="57">
        <v>0</v>
      </c>
      <c r="S1695" s="57">
        <v>0</v>
      </c>
      <c r="T1695" s="57">
        <v>0</v>
      </c>
      <c r="U1695" s="57">
        <v>31.25</v>
      </c>
      <c r="V1695" s="57">
        <v>25</v>
      </c>
      <c r="W1695" s="57">
        <v>43.75</v>
      </c>
      <c r="X1695" s="57">
        <v>52.94</v>
      </c>
      <c r="Y1695" s="57">
        <v>11.76</v>
      </c>
      <c r="Z1695" s="57">
        <v>35.29</v>
      </c>
      <c r="AA1695" s="57">
        <v>50</v>
      </c>
      <c r="AB1695" s="57">
        <v>37.5</v>
      </c>
      <c r="AC1695" s="57">
        <v>5</v>
      </c>
      <c r="AD1695" s="57">
        <v>12</v>
      </c>
      <c r="AE1695" s="57">
        <v>40</v>
      </c>
      <c r="AF1695" s="57">
        <v>58.33</v>
      </c>
      <c r="AI1695" s="45">
        <f t="shared" si="407"/>
        <v>-4.7060000000000013</v>
      </c>
      <c r="AJ1695" s="46">
        <f t="shared" si="408"/>
        <v>4.7060000000000013</v>
      </c>
      <c r="AK1695" s="63" t="str">
        <f t="shared" si="409"/>
        <v>N</v>
      </c>
      <c r="AL1695" s="63" t="str">
        <f t="shared" si="410"/>
        <v>N</v>
      </c>
      <c r="AM1695" s="44" t="str">
        <f t="shared" si="411"/>
        <v>Win</v>
      </c>
      <c r="AN1695" s="44" t="str">
        <f t="shared" si="412"/>
        <v>Loss</v>
      </c>
      <c r="AO1695" s="44" t="str">
        <f t="shared" si="413"/>
        <v>Loss</v>
      </c>
      <c r="AP1695" s="44">
        <f t="shared" si="414"/>
        <v>20.5</v>
      </c>
      <c r="AQ1695" s="44">
        <f t="shared" si="415"/>
        <v>-50</v>
      </c>
      <c r="AR1695" s="44">
        <f t="shared" si="416"/>
        <v>-50</v>
      </c>
      <c r="AS1695" s="99" t="str">
        <f t="shared" si="402"/>
        <v>+</v>
      </c>
      <c r="AT1695" s="99" t="str">
        <f t="shared" si="403"/>
        <v>n/a</v>
      </c>
      <c r="AU1695" s="99" t="str">
        <f t="shared" si="404"/>
        <v>-</v>
      </c>
      <c r="AV1695" s="99" t="str">
        <f t="shared" si="405"/>
        <v>+</v>
      </c>
      <c r="AW1695" s="99" t="str">
        <f t="shared" si="406"/>
        <v>-</v>
      </c>
    </row>
    <row r="1696" spans="1:49" ht="15">
      <c r="A1696" s="56">
        <v>43628</v>
      </c>
      <c r="B1696" s="57" t="s">
        <v>634</v>
      </c>
      <c r="C1696" s="57" t="s">
        <v>646</v>
      </c>
      <c r="D1696" s="57" t="s">
        <v>4095</v>
      </c>
      <c r="E1696" s="57" t="s">
        <v>1796</v>
      </c>
      <c r="F1696" s="57" t="s">
        <v>3807</v>
      </c>
      <c r="G1696" s="57">
        <v>0</v>
      </c>
      <c r="H1696" s="57">
        <v>2</v>
      </c>
      <c r="I1696" s="57">
        <v>1.96</v>
      </c>
      <c r="J1696" s="57">
        <v>4.0199999999999996</v>
      </c>
      <c r="K1696" s="57">
        <v>3.02</v>
      </c>
      <c r="L1696" s="57">
        <v>-1.06</v>
      </c>
      <c r="M1696" s="57">
        <v>24</v>
      </c>
      <c r="N1696" s="57">
        <v>28</v>
      </c>
      <c r="O1696" s="57">
        <v>4</v>
      </c>
      <c r="P1696" s="57">
        <v>14</v>
      </c>
      <c r="Q1696" s="57">
        <v>13</v>
      </c>
      <c r="R1696" s="57">
        <v>50</v>
      </c>
      <c r="S1696" s="57">
        <v>0</v>
      </c>
      <c r="T1696" s="57">
        <v>50</v>
      </c>
      <c r="U1696" s="57">
        <v>66.67</v>
      </c>
      <c r="V1696" s="57">
        <v>0</v>
      </c>
      <c r="W1696" s="57">
        <v>33.33</v>
      </c>
      <c r="X1696" s="57">
        <v>60.71</v>
      </c>
      <c r="Y1696" s="57">
        <v>10.71</v>
      </c>
      <c r="Z1696" s="57">
        <v>28.57</v>
      </c>
      <c r="AA1696" s="57">
        <v>71.430000000000007</v>
      </c>
      <c r="AB1696" s="57">
        <v>69.23</v>
      </c>
      <c r="AC1696" s="57">
        <v>20</v>
      </c>
      <c r="AD1696" s="57">
        <v>25</v>
      </c>
      <c r="AE1696" s="57">
        <v>70</v>
      </c>
      <c r="AF1696" s="57">
        <v>68</v>
      </c>
      <c r="AI1696" s="45">
        <f t="shared" si="407"/>
        <v>-0.83099999999999952</v>
      </c>
      <c r="AJ1696" s="46">
        <f t="shared" si="408"/>
        <v>0.83099999999999952</v>
      </c>
      <c r="AK1696" s="63" t="str">
        <f t="shared" si="409"/>
        <v>N</v>
      </c>
      <c r="AL1696" s="63" t="str">
        <f t="shared" si="410"/>
        <v>N</v>
      </c>
      <c r="AM1696" s="44" t="str">
        <f t="shared" si="411"/>
        <v>Loss</v>
      </c>
      <c r="AN1696" s="44" t="str">
        <f t="shared" si="412"/>
        <v>Loss</v>
      </c>
      <c r="AO1696" s="44" t="str">
        <f t="shared" si="413"/>
        <v>Win</v>
      </c>
      <c r="AP1696" s="44">
        <f t="shared" si="414"/>
        <v>-50</v>
      </c>
      <c r="AQ1696" s="44">
        <f t="shared" si="415"/>
        <v>-50</v>
      </c>
      <c r="AR1696" s="44">
        <f t="shared" si="416"/>
        <v>101</v>
      </c>
      <c r="AS1696" s="99" t="str">
        <f t="shared" si="402"/>
        <v>+</v>
      </c>
      <c r="AT1696" s="99" t="str">
        <f t="shared" si="403"/>
        <v>-</v>
      </c>
      <c r="AU1696" s="99" t="str">
        <f t="shared" si="404"/>
        <v>+</v>
      </c>
      <c r="AV1696" s="99" t="str">
        <f t="shared" si="405"/>
        <v>+</v>
      </c>
      <c r="AW1696" s="99" t="str">
        <f t="shared" si="406"/>
        <v>-</v>
      </c>
    </row>
    <row r="1697" spans="1:49" ht="15">
      <c r="A1697" s="56">
        <v>43628</v>
      </c>
      <c r="B1697" s="57" t="s">
        <v>267</v>
      </c>
      <c r="C1697" s="57" t="s">
        <v>1107</v>
      </c>
      <c r="D1697" s="57" t="s">
        <v>4096</v>
      </c>
      <c r="E1697" s="57" t="s">
        <v>2523</v>
      </c>
      <c r="F1697" s="57" t="s">
        <v>1109</v>
      </c>
      <c r="G1697" s="57">
        <v>3</v>
      </c>
      <c r="H1697" s="57">
        <v>0</v>
      </c>
      <c r="I1697" s="57">
        <v>1.93</v>
      </c>
      <c r="J1697" s="57">
        <v>3.5</v>
      </c>
      <c r="K1697" s="57">
        <v>3.7</v>
      </c>
      <c r="L1697" s="57">
        <v>-1.77</v>
      </c>
      <c r="M1697" s="57">
        <v>7</v>
      </c>
      <c r="N1697" s="57">
        <v>6</v>
      </c>
      <c r="O1697" s="57">
        <v>0</v>
      </c>
      <c r="P1697" s="57">
        <v>5</v>
      </c>
      <c r="Q1697" s="57">
        <v>3</v>
      </c>
      <c r="R1697" s="57">
        <v>0</v>
      </c>
      <c r="S1697" s="57">
        <v>0</v>
      </c>
      <c r="T1697" s="57">
        <v>0</v>
      </c>
      <c r="U1697" s="57">
        <v>42.86</v>
      </c>
      <c r="V1697" s="57">
        <v>14.29</v>
      </c>
      <c r="W1697" s="57">
        <v>42.86</v>
      </c>
      <c r="X1697" s="57">
        <v>66.67</v>
      </c>
      <c r="Y1697" s="57">
        <v>0</v>
      </c>
      <c r="Z1697" s="57">
        <v>33.33</v>
      </c>
      <c r="AA1697" s="57">
        <v>40</v>
      </c>
      <c r="AB1697" s="57">
        <v>66.67</v>
      </c>
      <c r="AC1697" s="57">
        <v>4</v>
      </c>
      <c r="AD1697" s="57">
        <v>5</v>
      </c>
      <c r="AE1697" s="57">
        <v>25</v>
      </c>
      <c r="AF1697" s="57">
        <v>80</v>
      </c>
      <c r="AI1697" s="45">
        <f t="shared" si="407"/>
        <v>-5.2390000000000008</v>
      </c>
      <c r="AJ1697" s="46">
        <f t="shared" si="408"/>
        <v>5.2390000000000008</v>
      </c>
      <c r="AK1697" s="63" t="str">
        <f t="shared" si="409"/>
        <v>N</v>
      </c>
      <c r="AL1697" s="63" t="str">
        <f t="shared" si="410"/>
        <v>N</v>
      </c>
      <c r="AM1697" s="44" t="str">
        <f t="shared" si="411"/>
        <v>Win</v>
      </c>
      <c r="AN1697" s="44" t="str">
        <f t="shared" si="412"/>
        <v>Loss</v>
      </c>
      <c r="AO1697" s="44" t="str">
        <f t="shared" si="413"/>
        <v>Loss</v>
      </c>
      <c r="AP1697" s="44">
        <f t="shared" si="414"/>
        <v>46.5</v>
      </c>
      <c r="AQ1697" s="44">
        <f t="shared" si="415"/>
        <v>-50</v>
      </c>
      <c r="AR1697" s="44">
        <f t="shared" si="416"/>
        <v>-50</v>
      </c>
      <c r="AS1697" s="99" t="str">
        <f t="shared" si="402"/>
        <v>+</v>
      </c>
      <c r="AT1697" s="99" t="str">
        <f t="shared" si="403"/>
        <v>n/a</v>
      </c>
      <c r="AU1697" s="99" t="str">
        <f t="shared" si="404"/>
        <v>-</v>
      </c>
      <c r="AV1697" s="99" t="str">
        <f t="shared" si="405"/>
        <v>-</v>
      </c>
      <c r="AW1697" s="99" t="str">
        <f t="shared" si="406"/>
        <v>-</v>
      </c>
    </row>
    <row r="1698" spans="1:49" ht="15">
      <c r="A1698" s="56">
        <v>43628</v>
      </c>
      <c r="B1698" s="57" t="s">
        <v>267</v>
      </c>
      <c r="C1698" s="57" t="s">
        <v>268</v>
      </c>
      <c r="D1698" s="57" t="s">
        <v>4097</v>
      </c>
      <c r="E1698" s="57" t="s">
        <v>2995</v>
      </c>
      <c r="F1698" s="57" t="s">
        <v>412</v>
      </c>
      <c r="G1698" s="57">
        <v>2</v>
      </c>
      <c r="H1698" s="57">
        <v>0</v>
      </c>
      <c r="I1698" s="57">
        <v>2.0299999999999998</v>
      </c>
      <c r="J1698" s="57">
        <v>3.39</v>
      </c>
      <c r="K1698" s="57">
        <v>3.24</v>
      </c>
      <c r="L1698" s="57">
        <v>-1.21</v>
      </c>
      <c r="M1698" s="57">
        <v>3</v>
      </c>
      <c r="N1698" s="57">
        <v>9</v>
      </c>
      <c r="O1698" s="57">
        <v>0</v>
      </c>
      <c r="P1698" s="57">
        <v>1</v>
      </c>
      <c r="Q1698" s="57">
        <v>4</v>
      </c>
      <c r="R1698" s="57">
        <v>0</v>
      </c>
      <c r="S1698" s="57">
        <v>0</v>
      </c>
      <c r="T1698" s="57">
        <v>0</v>
      </c>
      <c r="U1698" s="57">
        <v>100</v>
      </c>
      <c r="V1698" s="57">
        <v>0</v>
      </c>
      <c r="W1698" s="57">
        <v>0</v>
      </c>
      <c r="X1698" s="57">
        <v>55.56</v>
      </c>
      <c r="Y1698" s="57">
        <v>11.11</v>
      </c>
      <c r="Z1698" s="57">
        <v>33.33</v>
      </c>
      <c r="AA1698" s="57">
        <v>100</v>
      </c>
      <c r="AB1698" s="57">
        <v>75</v>
      </c>
      <c r="AC1698" s="57">
        <v>3</v>
      </c>
      <c r="AD1698" s="57">
        <v>8</v>
      </c>
      <c r="AE1698" s="57">
        <v>100</v>
      </c>
      <c r="AF1698" s="57">
        <v>62.5</v>
      </c>
      <c r="AI1698" s="45">
        <f t="shared" si="407"/>
        <v>14.442999999999998</v>
      </c>
      <c r="AJ1698" s="46">
        <f t="shared" si="408"/>
        <v>-14.442999999999998</v>
      </c>
      <c r="AK1698" s="63" t="str">
        <f t="shared" si="409"/>
        <v>Y</v>
      </c>
      <c r="AL1698" s="63" t="str">
        <f t="shared" si="410"/>
        <v>N</v>
      </c>
      <c r="AM1698" s="44" t="str">
        <f t="shared" si="411"/>
        <v>Win</v>
      </c>
      <c r="AN1698" s="44" t="str">
        <f t="shared" si="412"/>
        <v>Loss</v>
      </c>
      <c r="AO1698" s="44" t="str">
        <f t="shared" si="413"/>
        <v>Loss</v>
      </c>
      <c r="AP1698" s="44">
        <f t="shared" si="414"/>
        <v>51.499999999999986</v>
      </c>
      <c r="AQ1698" s="44">
        <f t="shared" si="415"/>
        <v>-50</v>
      </c>
      <c r="AR1698" s="44">
        <f t="shared" si="416"/>
        <v>-50</v>
      </c>
      <c r="AS1698" s="99" t="str">
        <f t="shared" si="402"/>
        <v>+</v>
      </c>
      <c r="AT1698" s="99" t="str">
        <f t="shared" si="403"/>
        <v>n/a</v>
      </c>
      <c r="AU1698" s="99" t="str">
        <f t="shared" si="404"/>
        <v>+</v>
      </c>
      <c r="AV1698" s="99" t="str">
        <f t="shared" si="405"/>
        <v>+</v>
      </c>
      <c r="AW1698" s="99" t="str">
        <f t="shared" si="406"/>
        <v>+</v>
      </c>
    </row>
    <row r="1699" spans="1:49" ht="15">
      <c r="A1699" s="56">
        <v>43628</v>
      </c>
      <c r="B1699" s="57" t="s">
        <v>2035</v>
      </c>
      <c r="C1699" s="57" t="s">
        <v>2036</v>
      </c>
      <c r="D1699" s="57" t="s">
        <v>4098</v>
      </c>
      <c r="E1699" s="57" t="s">
        <v>2039</v>
      </c>
      <c r="F1699" s="57" t="s">
        <v>4099</v>
      </c>
      <c r="G1699" s="57">
        <v>5</v>
      </c>
      <c r="H1699" s="57">
        <v>0</v>
      </c>
      <c r="I1699" s="57">
        <v>1.25</v>
      </c>
      <c r="J1699" s="57">
        <v>5.32</v>
      </c>
      <c r="K1699" s="57">
        <v>10.36</v>
      </c>
      <c r="L1699" s="57">
        <v>-9.11</v>
      </c>
      <c r="M1699" s="57">
        <v>16</v>
      </c>
      <c r="N1699" s="57">
        <v>12</v>
      </c>
      <c r="O1699" s="57">
        <v>0</v>
      </c>
      <c r="P1699" s="57">
        <v>8</v>
      </c>
      <c r="Q1699" s="57">
        <v>5</v>
      </c>
      <c r="R1699" s="57">
        <v>0</v>
      </c>
      <c r="S1699" s="57">
        <v>0</v>
      </c>
      <c r="T1699" s="57">
        <v>0</v>
      </c>
      <c r="U1699" s="57">
        <v>56.25</v>
      </c>
      <c r="V1699" s="57">
        <v>31.25</v>
      </c>
      <c r="W1699" s="57">
        <v>12.5</v>
      </c>
      <c r="X1699" s="57">
        <v>25</v>
      </c>
      <c r="Y1699" s="57">
        <v>33.33</v>
      </c>
      <c r="Z1699" s="57">
        <v>41.67</v>
      </c>
      <c r="AA1699" s="57">
        <v>62.5</v>
      </c>
      <c r="AB1699" s="57">
        <v>20</v>
      </c>
      <c r="AC1699" s="57">
        <v>16</v>
      </c>
      <c r="AD1699" s="57">
        <v>2</v>
      </c>
      <c r="AE1699" s="57">
        <v>56.25</v>
      </c>
      <c r="AF1699" s="57">
        <v>0</v>
      </c>
      <c r="AI1699" s="45">
        <f t="shared" si="407"/>
        <v>11.876000000000001</v>
      </c>
      <c r="AJ1699" s="46">
        <f t="shared" si="408"/>
        <v>-11.876000000000001</v>
      </c>
      <c r="AK1699" s="63" t="str">
        <f t="shared" si="409"/>
        <v>N</v>
      </c>
      <c r="AL1699" s="63" t="str">
        <f t="shared" si="410"/>
        <v>N</v>
      </c>
      <c r="AM1699" s="44" t="str">
        <f t="shared" si="411"/>
        <v>Win</v>
      </c>
      <c r="AN1699" s="44" t="str">
        <f t="shared" si="412"/>
        <v>Loss</v>
      </c>
      <c r="AO1699" s="44" t="str">
        <f t="shared" si="413"/>
        <v>Loss</v>
      </c>
      <c r="AP1699" s="44">
        <f t="shared" si="414"/>
        <v>12.5</v>
      </c>
      <c r="AQ1699" s="44">
        <f t="shared" si="415"/>
        <v>-50</v>
      </c>
      <c r="AR1699" s="44">
        <f t="shared" si="416"/>
        <v>-50</v>
      </c>
      <c r="AS1699" s="99" t="str">
        <f t="shared" si="402"/>
        <v>+</v>
      </c>
      <c r="AT1699" s="99" t="str">
        <f t="shared" si="403"/>
        <v>n/a</v>
      </c>
      <c r="AU1699" s="99" t="str">
        <f t="shared" si="404"/>
        <v>+</v>
      </c>
      <c r="AV1699" s="99" t="str">
        <f t="shared" si="405"/>
        <v>+</v>
      </c>
      <c r="AW1699" s="99" t="str">
        <f t="shared" si="406"/>
        <v>+</v>
      </c>
    </row>
    <row r="1700" spans="1:49" ht="15">
      <c r="A1700" s="56">
        <v>43628</v>
      </c>
      <c r="B1700" s="57" t="s">
        <v>963</v>
      </c>
      <c r="C1700" s="57" t="s">
        <v>4100</v>
      </c>
      <c r="D1700" s="57" t="s">
        <v>4101</v>
      </c>
      <c r="E1700" s="57" t="s">
        <v>4102</v>
      </c>
      <c r="F1700" s="57" t="s">
        <v>4103</v>
      </c>
      <c r="G1700" s="57">
        <v>2</v>
      </c>
      <c r="H1700" s="57">
        <v>3</v>
      </c>
      <c r="I1700" s="57">
        <v>16.899999999999999</v>
      </c>
      <c r="J1700" s="57">
        <v>11.45</v>
      </c>
      <c r="K1700" s="57">
        <v>1.06</v>
      </c>
      <c r="L1700" s="57">
        <v>15.84</v>
      </c>
      <c r="M1700" s="57">
        <v>1</v>
      </c>
      <c r="N1700" s="57">
        <v>4</v>
      </c>
      <c r="O1700" s="57">
        <v>0</v>
      </c>
      <c r="P1700" s="57">
        <v>1</v>
      </c>
      <c r="Q1700" s="57">
        <v>2</v>
      </c>
      <c r="R1700" s="57">
        <v>0</v>
      </c>
      <c r="S1700" s="57">
        <v>0</v>
      </c>
      <c r="T1700" s="57">
        <v>0</v>
      </c>
      <c r="U1700" s="57">
        <v>0</v>
      </c>
      <c r="V1700" s="57">
        <v>0</v>
      </c>
      <c r="W1700" s="57">
        <v>100</v>
      </c>
      <c r="X1700" s="57">
        <v>50</v>
      </c>
      <c r="Y1700" s="57">
        <v>0</v>
      </c>
      <c r="Z1700" s="57">
        <v>50</v>
      </c>
      <c r="AA1700" s="57">
        <v>0</v>
      </c>
      <c r="AB1700" s="57">
        <v>50</v>
      </c>
      <c r="AC1700" s="57">
        <v>0</v>
      </c>
      <c r="AD1700" s="57">
        <v>1</v>
      </c>
      <c r="AE1700" s="57">
        <v>0</v>
      </c>
      <c r="AF1700" s="57">
        <v>100</v>
      </c>
      <c r="AI1700" s="45">
        <f t="shared" si="407"/>
        <v>-20</v>
      </c>
      <c r="AJ1700" s="46">
        <f t="shared" si="408"/>
        <v>20</v>
      </c>
      <c r="AK1700" s="63" t="str">
        <f t="shared" si="409"/>
        <v>N</v>
      </c>
      <c r="AL1700" s="63" t="str">
        <f t="shared" si="410"/>
        <v>Y</v>
      </c>
      <c r="AM1700" s="44" t="str">
        <f t="shared" si="411"/>
        <v>Loss</v>
      </c>
      <c r="AN1700" s="44" t="str">
        <f t="shared" si="412"/>
        <v>Loss</v>
      </c>
      <c r="AO1700" s="44" t="str">
        <f t="shared" si="413"/>
        <v>Win</v>
      </c>
      <c r="AP1700" s="44">
        <f t="shared" si="414"/>
        <v>-50</v>
      </c>
      <c r="AQ1700" s="44">
        <f t="shared" si="415"/>
        <v>-50</v>
      </c>
      <c r="AR1700" s="44">
        <f t="shared" si="416"/>
        <v>3</v>
      </c>
      <c r="AS1700" s="99" t="str">
        <f t="shared" si="402"/>
        <v>-</v>
      </c>
      <c r="AT1700" s="99" t="str">
        <f t="shared" si="403"/>
        <v>n/a</v>
      </c>
      <c r="AU1700" s="99" t="str">
        <f t="shared" si="404"/>
        <v>-</v>
      </c>
      <c r="AV1700" s="99" t="str">
        <f t="shared" si="405"/>
        <v>-</v>
      </c>
      <c r="AW1700" s="99" t="str">
        <f t="shared" si="406"/>
        <v>-</v>
      </c>
    </row>
    <row r="1701" spans="1:49" ht="15">
      <c r="A1701" s="56">
        <v>43628</v>
      </c>
      <c r="B1701" s="57" t="s">
        <v>267</v>
      </c>
      <c r="C1701" s="57" t="s">
        <v>1107</v>
      </c>
      <c r="D1701" s="57" t="s">
        <v>4104</v>
      </c>
      <c r="E1701" s="57" t="s">
        <v>2203</v>
      </c>
      <c r="F1701" s="57" t="s">
        <v>2821</v>
      </c>
      <c r="G1701" s="57">
        <v>3</v>
      </c>
      <c r="H1701" s="57">
        <v>2</v>
      </c>
      <c r="I1701" s="57">
        <v>1.88</v>
      </c>
      <c r="J1701" s="57">
        <v>3.33</v>
      </c>
      <c r="K1701" s="57">
        <v>4.01</v>
      </c>
      <c r="L1701" s="57">
        <v>-2.13</v>
      </c>
      <c r="M1701" s="57">
        <v>3</v>
      </c>
      <c r="N1701" s="57">
        <v>8</v>
      </c>
      <c r="O1701" s="57">
        <v>0</v>
      </c>
      <c r="P1701" s="57">
        <v>1</v>
      </c>
      <c r="Q1701" s="57">
        <v>4</v>
      </c>
      <c r="R1701" s="57">
        <v>0</v>
      </c>
      <c r="S1701" s="57">
        <v>0</v>
      </c>
      <c r="T1701" s="57">
        <v>0</v>
      </c>
      <c r="U1701" s="57">
        <v>66.67</v>
      </c>
      <c r="V1701" s="57">
        <v>0</v>
      </c>
      <c r="W1701" s="57">
        <v>33.33</v>
      </c>
      <c r="X1701" s="57">
        <v>62.5</v>
      </c>
      <c r="Y1701" s="57">
        <v>25</v>
      </c>
      <c r="Z1701" s="57">
        <v>12.5</v>
      </c>
      <c r="AA1701" s="57">
        <v>100</v>
      </c>
      <c r="AB1701" s="57">
        <v>25</v>
      </c>
      <c r="AC1701" s="57">
        <v>2</v>
      </c>
      <c r="AD1701" s="57">
        <v>6</v>
      </c>
      <c r="AE1701" s="57">
        <v>50</v>
      </c>
      <c r="AF1701" s="57">
        <v>66.67</v>
      </c>
      <c r="AI1701" s="45">
        <f t="shared" si="407"/>
        <v>-5.831999999999999</v>
      </c>
      <c r="AJ1701" s="46">
        <f t="shared" si="408"/>
        <v>5.831999999999999</v>
      </c>
      <c r="AK1701" s="63" t="str">
        <f t="shared" si="409"/>
        <v>Y</v>
      </c>
      <c r="AL1701" s="63" t="str">
        <f t="shared" si="410"/>
        <v>N</v>
      </c>
      <c r="AM1701" s="44" t="str">
        <f t="shared" si="411"/>
        <v>Win</v>
      </c>
      <c r="AN1701" s="44" t="str">
        <f t="shared" si="412"/>
        <v>Loss</v>
      </c>
      <c r="AO1701" s="44" t="str">
        <f t="shared" si="413"/>
        <v>Loss</v>
      </c>
      <c r="AP1701" s="44">
        <f t="shared" si="414"/>
        <v>44</v>
      </c>
      <c r="AQ1701" s="44">
        <f t="shared" si="415"/>
        <v>-50</v>
      </c>
      <c r="AR1701" s="44">
        <f t="shared" si="416"/>
        <v>-50</v>
      </c>
      <c r="AS1701" s="99" t="str">
        <f t="shared" si="402"/>
        <v>+</v>
      </c>
      <c r="AT1701" s="99" t="str">
        <f t="shared" si="403"/>
        <v>n/a</v>
      </c>
      <c r="AU1701" s="99" t="str">
        <f t="shared" si="404"/>
        <v>+</v>
      </c>
      <c r="AV1701" s="99" t="str">
        <f t="shared" si="405"/>
        <v>+</v>
      </c>
      <c r="AW1701" s="99" t="str">
        <f t="shared" si="406"/>
        <v>-</v>
      </c>
    </row>
    <row r="1702" spans="1:49" ht="15">
      <c r="A1702" s="56">
        <v>43628</v>
      </c>
      <c r="B1702" s="57" t="s">
        <v>267</v>
      </c>
      <c r="C1702" s="57" t="s">
        <v>413</v>
      </c>
      <c r="D1702" s="57" t="s">
        <v>4105</v>
      </c>
      <c r="E1702" s="57" t="s">
        <v>3724</v>
      </c>
      <c r="F1702" s="57" t="s">
        <v>3319</v>
      </c>
      <c r="G1702" s="57">
        <v>2</v>
      </c>
      <c r="H1702" s="57">
        <v>0</v>
      </c>
      <c r="I1702" s="57">
        <v>3.98</v>
      </c>
      <c r="J1702" s="57">
        <v>3.55</v>
      </c>
      <c r="K1702" s="57">
        <v>1.89</v>
      </c>
      <c r="L1702" s="57">
        <v>2.09</v>
      </c>
      <c r="M1702" s="57">
        <v>5</v>
      </c>
      <c r="N1702" s="57">
        <v>1</v>
      </c>
      <c r="O1702" s="57">
        <v>0</v>
      </c>
      <c r="P1702" s="57">
        <v>3</v>
      </c>
      <c r="Q1702" s="57">
        <v>1</v>
      </c>
      <c r="R1702" s="57">
        <v>0</v>
      </c>
      <c r="S1702" s="57">
        <v>0</v>
      </c>
      <c r="T1702" s="57">
        <v>0</v>
      </c>
      <c r="U1702" s="57">
        <v>40</v>
      </c>
      <c r="V1702" s="57">
        <v>0</v>
      </c>
      <c r="W1702" s="57">
        <v>60</v>
      </c>
      <c r="X1702" s="57">
        <v>0</v>
      </c>
      <c r="Y1702" s="57">
        <v>0</v>
      </c>
      <c r="Z1702" s="57">
        <v>100</v>
      </c>
      <c r="AA1702" s="57">
        <v>33.33</v>
      </c>
      <c r="AB1702" s="57">
        <v>0</v>
      </c>
      <c r="AC1702" s="57">
        <v>2</v>
      </c>
      <c r="AD1702" s="57">
        <v>0</v>
      </c>
      <c r="AE1702" s="57">
        <v>100</v>
      </c>
      <c r="AF1702" s="57">
        <v>0</v>
      </c>
      <c r="AI1702" s="45">
        <f t="shared" si="407"/>
        <v>16</v>
      </c>
      <c r="AJ1702" s="46">
        <f t="shared" si="408"/>
        <v>-16</v>
      </c>
      <c r="AK1702" s="63" t="str">
        <f t="shared" si="409"/>
        <v>N</v>
      </c>
      <c r="AL1702" s="63" t="str">
        <f t="shared" si="410"/>
        <v>N</v>
      </c>
      <c r="AM1702" s="44" t="str">
        <f t="shared" si="411"/>
        <v>Win</v>
      </c>
      <c r="AN1702" s="44" t="str">
        <f t="shared" si="412"/>
        <v>Loss</v>
      </c>
      <c r="AO1702" s="44" t="str">
        <f t="shared" si="413"/>
        <v>Loss</v>
      </c>
      <c r="AP1702" s="44">
        <f t="shared" si="414"/>
        <v>149</v>
      </c>
      <c r="AQ1702" s="44">
        <f t="shared" si="415"/>
        <v>-50</v>
      </c>
      <c r="AR1702" s="44">
        <f t="shared" si="416"/>
        <v>-50</v>
      </c>
      <c r="AS1702" s="99" t="str">
        <f t="shared" si="402"/>
        <v>-</v>
      </c>
      <c r="AT1702" s="99" t="str">
        <f t="shared" si="403"/>
        <v>n/a</v>
      </c>
      <c r="AU1702" s="99" t="str">
        <f t="shared" si="404"/>
        <v>+</v>
      </c>
      <c r="AV1702" s="99" t="str">
        <f t="shared" si="405"/>
        <v>+</v>
      </c>
      <c r="AW1702" s="99" t="str">
        <f t="shared" si="406"/>
        <v>+</v>
      </c>
    </row>
    <row r="1703" spans="1:49" ht="15">
      <c r="A1703" s="56">
        <v>43628</v>
      </c>
      <c r="B1703" s="57" t="s">
        <v>356</v>
      </c>
      <c r="C1703" s="57" t="s">
        <v>357</v>
      </c>
      <c r="D1703" s="57" t="s">
        <v>4106</v>
      </c>
      <c r="E1703" s="57" t="s">
        <v>435</v>
      </c>
      <c r="F1703" s="57" t="s">
        <v>359</v>
      </c>
      <c r="G1703" s="57">
        <v>2</v>
      </c>
      <c r="H1703" s="57">
        <v>4</v>
      </c>
      <c r="I1703" s="57">
        <v>10.8</v>
      </c>
      <c r="J1703" s="57">
        <v>5.33</v>
      </c>
      <c r="K1703" s="57">
        <v>1.23</v>
      </c>
      <c r="L1703" s="57">
        <v>9.57</v>
      </c>
      <c r="M1703" s="57">
        <v>23</v>
      </c>
      <c r="N1703" s="57">
        <v>26</v>
      </c>
      <c r="O1703" s="57">
        <v>0</v>
      </c>
      <c r="P1703" s="57">
        <v>9</v>
      </c>
      <c r="Q1703" s="57">
        <v>12</v>
      </c>
      <c r="R1703" s="57">
        <v>0</v>
      </c>
      <c r="S1703" s="57">
        <v>0</v>
      </c>
      <c r="T1703" s="57">
        <v>0</v>
      </c>
      <c r="U1703" s="57">
        <v>39.130000000000003</v>
      </c>
      <c r="V1703" s="57">
        <v>13.04</v>
      </c>
      <c r="W1703" s="57">
        <v>47.83</v>
      </c>
      <c r="X1703" s="57">
        <v>53.85</v>
      </c>
      <c r="Y1703" s="57">
        <v>23.08</v>
      </c>
      <c r="Z1703" s="57">
        <v>23.08</v>
      </c>
      <c r="AA1703" s="57">
        <v>77.78</v>
      </c>
      <c r="AB1703" s="57">
        <v>16.670000000000002</v>
      </c>
      <c r="AC1703" s="57">
        <v>9</v>
      </c>
      <c r="AD1703" s="57">
        <v>13</v>
      </c>
      <c r="AE1703" s="57">
        <v>77.78</v>
      </c>
      <c r="AF1703" s="57">
        <v>84.62</v>
      </c>
      <c r="AI1703" s="45">
        <f t="shared" si="407"/>
        <v>-8.8980000000000015</v>
      </c>
      <c r="AJ1703" s="46">
        <f t="shared" si="408"/>
        <v>8.8980000000000015</v>
      </c>
      <c r="AK1703" s="63" t="str">
        <f t="shared" si="409"/>
        <v>N</v>
      </c>
      <c r="AL1703" s="63" t="str">
        <f t="shared" si="410"/>
        <v>Y</v>
      </c>
      <c r="AM1703" s="44" t="str">
        <f t="shared" si="411"/>
        <v>Loss</v>
      </c>
      <c r="AN1703" s="44" t="str">
        <f t="shared" si="412"/>
        <v>Loss</v>
      </c>
      <c r="AO1703" s="44" t="str">
        <f t="shared" si="413"/>
        <v>Win</v>
      </c>
      <c r="AP1703" s="44">
        <f t="shared" si="414"/>
        <v>-50</v>
      </c>
      <c r="AQ1703" s="44">
        <f t="shared" si="415"/>
        <v>-50</v>
      </c>
      <c r="AR1703" s="44">
        <f t="shared" si="416"/>
        <v>11.5</v>
      </c>
      <c r="AS1703" s="99" t="str">
        <f t="shared" si="402"/>
        <v>-</v>
      </c>
      <c r="AT1703" s="99" t="str">
        <f t="shared" si="403"/>
        <v>n/a</v>
      </c>
      <c r="AU1703" s="99" t="str">
        <f t="shared" si="404"/>
        <v>-</v>
      </c>
      <c r="AV1703" s="99" t="str">
        <f t="shared" si="405"/>
        <v>+</v>
      </c>
      <c r="AW1703" s="99" t="str">
        <f t="shared" si="406"/>
        <v>-</v>
      </c>
    </row>
    <row r="1704" spans="1:49" ht="15">
      <c r="A1704" s="56">
        <v>43628</v>
      </c>
      <c r="B1704" s="57" t="s">
        <v>963</v>
      </c>
      <c r="C1704" s="57" t="s">
        <v>4100</v>
      </c>
      <c r="D1704" s="57" t="s">
        <v>4107</v>
      </c>
      <c r="E1704" s="57" t="s">
        <v>4108</v>
      </c>
      <c r="F1704" s="57" t="s">
        <v>2222</v>
      </c>
      <c r="G1704" s="57">
        <v>0</v>
      </c>
      <c r="H1704" s="57">
        <v>1</v>
      </c>
      <c r="I1704" s="57">
        <v>5.91</v>
      </c>
      <c r="J1704" s="57">
        <v>4.9400000000000004</v>
      </c>
      <c r="K1704" s="57">
        <v>1.35</v>
      </c>
      <c r="L1704" s="57">
        <v>4.5599999999999996</v>
      </c>
      <c r="M1704" s="57">
        <v>1</v>
      </c>
      <c r="N1704" s="57">
        <v>31</v>
      </c>
      <c r="O1704" s="57">
        <v>1</v>
      </c>
      <c r="P1704" s="57">
        <v>1</v>
      </c>
      <c r="Q1704" s="57">
        <v>13</v>
      </c>
      <c r="R1704" s="57">
        <v>0</v>
      </c>
      <c r="S1704" s="57">
        <v>0</v>
      </c>
      <c r="T1704" s="57">
        <v>100</v>
      </c>
      <c r="U1704" s="57">
        <v>0</v>
      </c>
      <c r="V1704" s="57">
        <v>0</v>
      </c>
      <c r="W1704" s="57">
        <v>100</v>
      </c>
      <c r="X1704" s="57">
        <v>32.26</v>
      </c>
      <c r="Y1704" s="57">
        <v>41.94</v>
      </c>
      <c r="Z1704" s="57">
        <v>25.81</v>
      </c>
      <c r="AA1704" s="57">
        <v>0</v>
      </c>
      <c r="AB1704" s="57">
        <v>38.46</v>
      </c>
      <c r="AC1704" s="57">
        <v>0</v>
      </c>
      <c r="AD1704" s="57">
        <v>17</v>
      </c>
      <c r="AE1704" s="57">
        <v>0</v>
      </c>
      <c r="AF1704" s="57">
        <v>35.29</v>
      </c>
      <c r="AI1704" s="45">
        <f t="shared" si="407"/>
        <v>-55.484000000000002</v>
      </c>
      <c r="AJ1704" s="46">
        <f t="shared" si="408"/>
        <v>55.484000000000002</v>
      </c>
      <c r="AK1704" s="63" t="str">
        <f t="shared" si="409"/>
        <v>N</v>
      </c>
      <c r="AL1704" s="63" t="str">
        <f t="shared" si="410"/>
        <v>Y</v>
      </c>
      <c r="AM1704" s="44" t="str">
        <f t="shared" si="411"/>
        <v>Loss</v>
      </c>
      <c r="AN1704" s="44" t="str">
        <f t="shared" si="412"/>
        <v>Loss</v>
      </c>
      <c r="AO1704" s="44" t="str">
        <f t="shared" si="413"/>
        <v>Win</v>
      </c>
      <c r="AP1704" s="44">
        <f t="shared" si="414"/>
        <v>-50</v>
      </c>
      <c r="AQ1704" s="44">
        <f t="shared" si="415"/>
        <v>-50</v>
      </c>
      <c r="AR1704" s="44">
        <f t="shared" si="416"/>
        <v>17.5</v>
      </c>
      <c r="AS1704" s="99" t="str">
        <f t="shared" si="402"/>
        <v>-</v>
      </c>
      <c r="AT1704" s="99" t="str">
        <f t="shared" si="403"/>
        <v>-</v>
      </c>
      <c r="AU1704" s="99" t="str">
        <f t="shared" si="404"/>
        <v>-</v>
      </c>
      <c r="AV1704" s="99" t="str">
        <f t="shared" si="405"/>
        <v>-</v>
      </c>
      <c r="AW1704" s="99" t="str">
        <f t="shared" si="406"/>
        <v>-</v>
      </c>
    </row>
    <row r="1705" spans="1:49" ht="15">
      <c r="A1705" s="56">
        <v>43628</v>
      </c>
      <c r="B1705" s="57" t="s">
        <v>963</v>
      </c>
      <c r="C1705" s="57" t="s">
        <v>4100</v>
      </c>
      <c r="D1705" s="57" t="s">
        <v>4109</v>
      </c>
      <c r="E1705" s="57" t="s">
        <v>4110</v>
      </c>
      <c r="F1705" s="57" t="s">
        <v>2226</v>
      </c>
      <c r="G1705" s="57">
        <v>0</v>
      </c>
      <c r="H1705" s="57">
        <v>1</v>
      </c>
      <c r="I1705" s="57">
        <v>12.43</v>
      </c>
      <c r="J1705" s="57">
        <v>6.32</v>
      </c>
      <c r="K1705" s="57">
        <v>1.18</v>
      </c>
      <c r="L1705" s="57">
        <v>11.25</v>
      </c>
      <c r="M1705" s="57">
        <v>1</v>
      </c>
      <c r="N1705" s="57">
        <v>39</v>
      </c>
      <c r="O1705" s="57">
        <v>0</v>
      </c>
      <c r="P1705" s="57">
        <v>1</v>
      </c>
      <c r="Q1705" s="57">
        <v>19</v>
      </c>
      <c r="R1705" s="57">
        <v>0</v>
      </c>
      <c r="S1705" s="57">
        <v>0</v>
      </c>
      <c r="T1705" s="57">
        <v>0</v>
      </c>
      <c r="U1705" s="57">
        <v>0</v>
      </c>
      <c r="V1705" s="57">
        <v>0</v>
      </c>
      <c r="W1705" s="57">
        <v>100</v>
      </c>
      <c r="X1705" s="57">
        <v>28.21</v>
      </c>
      <c r="Y1705" s="57">
        <v>25.64</v>
      </c>
      <c r="Z1705" s="57">
        <v>46.15</v>
      </c>
      <c r="AA1705" s="57">
        <v>0</v>
      </c>
      <c r="AB1705" s="57">
        <v>21.05</v>
      </c>
      <c r="AC1705" s="57">
        <v>0</v>
      </c>
      <c r="AD1705" s="57">
        <v>9</v>
      </c>
      <c r="AE1705" s="57">
        <v>0</v>
      </c>
      <c r="AF1705" s="57">
        <v>55.56</v>
      </c>
      <c r="AI1705" s="45">
        <f t="shared" si="407"/>
        <v>-18.975999999999999</v>
      </c>
      <c r="AJ1705" s="46">
        <f t="shared" si="408"/>
        <v>18.975999999999999</v>
      </c>
      <c r="AK1705" s="63" t="str">
        <f t="shared" si="409"/>
        <v>N</v>
      </c>
      <c r="AL1705" s="63" t="str">
        <f t="shared" si="410"/>
        <v>N</v>
      </c>
      <c r="AM1705" s="44" t="str">
        <f t="shared" si="411"/>
        <v>Loss</v>
      </c>
      <c r="AN1705" s="44" t="str">
        <f t="shared" si="412"/>
        <v>Loss</v>
      </c>
      <c r="AO1705" s="44" t="str">
        <f t="shared" si="413"/>
        <v>Win</v>
      </c>
      <c r="AP1705" s="44">
        <f t="shared" si="414"/>
        <v>-50</v>
      </c>
      <c r="AQ1705" s="44">
        <f t="shared" si="415"/>
        <v>-50</v>
      </c>
      <c r="AR1705" s="44">
        <f t="shared" si="416"/>
        <v>9</v>
      </c>
      <c r="AS1705" s="99" t="str">
        <f t="shared" si="402"/>
        <v>-</v>
      </c>
      <c r="AT1705" s="99" t="str">
        <f t="shared" si="403"/>
        <v>n/a</v>
      </c>
      <c r="AU1705" s="99" t="str">
        <f t="shared" si="404"/>
        <v>-</v>
      </c>
      <c r="AV1705" s="99" t="str">
        <f t="shared" si="405"/>
        <v>-</v>
      </c>
      <c r="AW1705" s="99" t="str">
        <f t="shared" si="406"/>
        <v>-</v>
      </c>
    </row>
    <row r="1706" spans="1:49" ht="15">
      <c r="A1706" s="56">
        <v>43628</v>
      </c>
      <c r="B1706" s="57" t="s">
        <v>963</v>
      </c>
      <c r="C1706" s="57" t="s">
        <v>4100</v>
      </c>
      <c r="D1706" s="57" t="s">
        <v>4111</v>
      </c>
      <c r="E1706" s="57" t="s">
        <v>4112</v>
      </c>
      <c r="F1706" s="57" t="s">
        <v>2228</v>
      </c>
      <c r="G1706" s="57">
        <v>1</v>
      </c>
      <c r="H1706" s="57">
        <v>3</v>
      </c>
      <c r="I1706" s="57">
        <v>7.13</v>
      </c>
      <c r="J1706" s="57">
        <v>4.83</v>
      </c>
      <c r="K1706" s="57">
        <v>1.32</v>
      </c>
      <c r="L1706" s="57">
        <v>5.81</v>
      </c>
      <c r="M1706" s="57">
        <v>0</v>
      </c>
      <c r="N1706" s="57">
        <v>28</v>
      </c>
      <c r="O1706" s="57">
        <v>0</v>
      </c>
      <c r="P1706" s="57">
        <v>0</v>
      </c>
      <c r="Q1706" s="57">
        <v>12</v>
      </c>
      <c r="R1706" s="57">
        <v>0</v>
      </c>
      <c r="S1706" s="57">
        <v>0</v>
      </c>
      <c r="T1706" s="57">
        <v>0</v>
      </c>
      <c r="U1706" s="57">
        <v>0</v>
      </c>
      <c r="V1706" s="57">
        <v>0</v>
      </c>
      <c r="W1706" s="57">
        <v>0</v>
      </c>
      <c r="X1706" s="57">
        <v>60.71</v>
      </c>
      <c r="Y1706" s="57">
        <v>17.86</v>
      </c>
      <c r="Z1706" s="57">
        <v>21.43</v>
      </c>
      <c r="AA1706" s="57">
        <v>0</v>
      </c>
      <c r="AB1706" s="57">
        <v>66.67</v>
      </c>
      <c r="AC1706" s="57">
        <v>0</v>
      </c>
      <c r="AD1706" s="57">
        <v>20</v>
      </c>
      <c r="AE1706" s="57">
        <v>0</v>
      </c>
      <c r="AF1706" s="57">
        <v>75</v>
      </c>
      <c r="AI1706" s="45">
        <f t="shared" si="407"/>
        <v>-9.6419999999999995</v>
      </c>
      <c r="AJ1706" s="46">
        <f t="shared" si="408"/>
        <v>9.6419999999999995</v>
      </c>
      <c r="AK1706" s="63" t="str">
        <f t="shared" si="409"/>
        <v>N</v>
      </c>
      <c r="AL1706" s="63" t="str">
        <f t="shared" si="410"/>
        <v>N</v>
      </c>
      <c r="AM1706" s="44" t="str">
        <f t="shared" si="411"/>
        <v>Loss</v>
      </c>
      <c r="AN1706" s="44" t="str">
        <f t="shared" si="412"/>
        <v>Loss</v>
      </c>
      <c r="AO1706" s="44" t="str">
        <f t="shared" si="413"/>
        <v>Win</v>
      </c>
      <c r="AP1706" s="44">
        <f t="shared" si="414"/>
        <v>-50</v>
      </c>
      <c r="AQ1706" s="44">
        <f t="shared" si="415"/>
        <v>-50</v>
      </c>
      <c r="AR1706" s="44">
        <f t="shared" si="416"/>
        <v>16</v>
      </c>
      <c r="AS1706" s="99" t="str">
        <f t="shared" si="402"/>
        <v>-</v>
      </c>
      <c r="AT1706" s="99" t="str">
        <f t="shared" si="403"/>
        <v>n/a</v>
      </c>
      <c r="AU1706" s="99" t="str">
        <f t="shared" si="404"/>
        <v>-</v>
      </c>
      <c r="AV1706" s="99" t="str">
        <f t="shared" si="405"/>
        <v>-</v>
      </c>
      <c r="AW1706" s="99" t="str">
        <f t="shared" si="406"/>
        <v>-</v>
      </c>
    </row>
    <row r="1707" spans="1:49" ht="15">
      <c r="A1707" s="56">
        <v>43628</v>
      </c>
      <c r="B1707" s="57" t="s">
        <v>963</v>
      </c>
      <c r="C1707" s="57" t="s">
        <v>4100</v>
      </c>
      <c r="D1707" s="57" t="s">
        <v>4113</v>
      </c>
      <c r="E1707" s="57" t="s">
        <v>4114</v>
      </c>
      <c r="F1707" s="57" t="s">
        <v>2231</v>
      </c>
      <c r="G1707" s="57">
        <v>2</v>
      </c>
      <c r="H1707" s="57">
        <v>3</v>
      </c>
      <c r="I1707" s="57">
        <v>13.66</v>
      </c>
      <c r="J1707" s="57">
        <v>6.48</v>
      </c>
      <c r="K1707" s="57">
        <v>1.1599999999999999</v>
      </c>
      <c r="L1707" s="57">
        <v>12.5</v>
      </c>
      <c r="M1707" s="57">
        <v>0</v>
      </c>
      <c r="N1707" s="57">
        <v>6</v>
      </c>
      <c r="O1707" s="57">
        <v>0</v>
      </c>
      <c r="P1707" s="57">
        <v>0</v>
      </c>
      <c r="Q1707" s="57">
        <v>2</v>
      </c>
      <c r="R1707" s="57">
        <v>0</v>
      </c>
      <c r="S1707" s="57">
        <v>0</v>
      </c>
      <c r="T1707" s="57">
        <v>0</v>
      </c>
      <c r="U1707" s="57">
        <v>0</v>
      </c>
      <c r="V1707" s="57">
        <v>0</v>
      </c>
      <c r="W1707" s="57">
        <v>0</v>
      </c>
      <c r="X1707" s="57">
        <v>50</v>
      </c>
      <c r="Y1707" s="57">
        <v>50</v>
      </c>
      <c r="Z1707" s="57">
        <v>0</v>
      </c>
      <c r="AA1707" s="57">
        <v>0</v>
      </c>
      <c r="AB1707" s="57">
        <v>50</v>
      </c>
      <c r="AC1707" s="57">
        <v>0</v>
      </c>
      <c r="AD1707" s="57">
        <v>5</v>
      </c>
      <c r="AE1707" s="57">
        <v>0</v>
      </c>
      <c r="AF1707" s="57">
        <v>60</v>
      </c>
      <c r="AI1707" s="45">
        <f t="shared" si="407"/>
        <v>-15</v>
      </c>
      <c r="AJ1707" s="46">
        <f t="shared" si="408"/>
        <v>15</v>
      </c>
      <c r="AK1707" s="63" t="str">
        <f t="shared" si="409"/>
        <v>N</v>
      </c>
      <c r="AL1707" s="63" t="str">
        <f t="shared" si="410"/>
        <v>N</v>
      </c>
      <c r="AM1707" s="44" t="str">
        <f t="shared" si="411"/>
        <v>Loss</v>
      </c>
      <c r="AN1707" s="44" t="str">
        <f t="shared" si="412"/>
        <v>Loss</v>
      </c>
      <c r="AO1707" s="44" t="str">
        <f t="shared" si="413"/>
        <v>Win</v>
      </c>
      <c r="AP1707" s="44">
        <f t="shared" si="414"/>
        <v>-50</v>
      </c>
      <c r="AQ1707" s="44">
        <f t="shared" si="415"/>
        <v>-50</v>
      </c>
      <c r="AR1707" s="44">
        <f t="shared" si="416"/>
        <v>7.9999999999999929</v>
      </c>
      <c r="AS1707" s="99" t="str">
        <f t="shared" si="402"/>
        <v>-</v>
      </c>
      <c r="AT1707" s="99" t="str">
        <f t="shared" si="403"/>
        <v>n/a</v>
      </c>
      <c r="AU1707" s="99" t="str">
        <f t="shared" si="404"/>
        <v>-</v>
      </c>
      <c r="AV1707" s="99" t="str">
        <f t="shared" si="405"/>
        <v>-</v>
      </c>
      <c r="AW1707" s="99" t="str">
        <f t="shared" si="406"/>
        <v>-</v>
      </c>
    </row>
    <row r="1708" spans="1:49" ht="15">
      <c r="A1708" s="56">
        <v>43628</v>
      </c>
      <c r="B1708" s="57" t="s">
        <v>963</v>
      </c>
      <c r="C1708" s="57" t="s">
        <v>4100</v>
      </c>
      <c r="D1708" s="57" t="s">
        <v>4115</v>
      </c>
      <c r="E1708" s="57" t="s">
        <v>4116</v>
      </c>
      <c r="F1708" s="57" t="s">
        <v>2229</v>
      </c>
      <c r="G1708" s="57">
        <v>2</v>
      </c>
      <c r="H1708" s="57">
        <v>1</v>
      </c>
      <c r="I1708" s="57">
        <v>2.33</v>
      </c>
      <c r="J1708" s="57">
        <v>3.46</v>
      </c>
      <c r="K1708" s="57">
        <v>2.64</v>
      </c>
      <c r="L1708" s="57">
        <v>-0.31</v>
      </c>
      <c r="M1708" s="57">
        <v>1</v>
      </c>
      <c r="N1708" s="57">
        <v>26</v>
      </c>
      <c r="O1708" s="57">
        <v>0</v>
      </c>
      <c r="P1708" s="57">
        <v>1</v>
      </c>
      <c r="Q1708" s="57">
        <v>14</v>
      </c>
      <c r="R1708" s="57">
        <v>0</v>
      </c>
      <c r="S1708" s="57">
        <v>0</v>
      </c>
      <c r="T1708" s="57">
        <v>0</v>
      </c>
      <c r="U1708" s="57">
        <v>0</v>
      </c>
      <c r="V1708" s="57">
        <v>0</v>
      </c>
      <c r="W1708" s="57">
        <v>100</v>
      </c>
      <c r="X1708" s="57">
        <v>26.92</v>
      </c>
      <c r="Y1708" s="57">
        <v>19.23</v>
      </c>
      <c r="Z1708" s="57">
        <v>53.85</v>
      </c>
      <c r="AA1708" s="57">
        <v>0</v>
      </c>
      <c r="AB1708" s="57">
        <v>28.57</v>
      </c>
      <c r="AC1708" s="57">
        <v>0</v>
      </c>
      <c r="AD1708" s="57">
        <v>6</v>
      </c>
      <c r="AE1708" s="57">
        <v>0</v>
      </c>
      <c r="AF1708" s="57">
        <v>16.670000000000002</v>
      </c>
      <c r="AI1708" s="45">
        <f t="shared" si="407"/>
        <v>-16.536999999999999</v>
      </c>
      <c r="AJ1708" s="46">
        <f t="shared" si="408"/>
        <v>16.536999999999999</v>
      </c>
      <c r="AK1708" s="63" t="str">
        <f t="shared" si="409"/>
        <v>N</v>
      </c>
      <c r="AL1708" s="63" t="str">
        <f t="shared" si="410"/>
        <v>N</v>
      </c>
      <c r="AM1708" s="44" t="str">
        <f t="shared" si="411"/>
        <v>Win</v>
      </c>
      <c r="AN1708" s="44" t="str">
        <f t="shared" si="412"/>
        <v>Loss</v>
      </c>
      <c r="AO1708" s="44" t="str">
        <f t="shared" si="413"/>
        <v>Loss</v>
      </c>
      <c r="AP1708" s="44">
        <f t="shared" si="414"/>
        <v>66.5</v>
      </c>
      <c r="AQ1708" s="44">
        <f t="shared" si="415"/>
        <v>-50</v>
      </c>
      <c r="AR1708" s="44">
        <f t="shared" si="416"/>
        <v>-50</v>
      </c>
      <c r="AS1708" s="99" t="str">
        <f t="shared" si="402"/>
        <v>+</v>
      </c>
      <c r="AT1708" s="99" t="str">
        <f t="shared" si="403"/>
        <v>n/a</v>
      </c>
      <c r="AU1708" s="99" t="str">
        <f t="shared" si="404"/>
        <v>-</v>
      </c>
      <c r="AV1708" s="99" t="str">
        <f t="shared" si="405"/>
        <v>-</v>
      </c>
      <c r="AW1708" s="99" t="str">
        <f t="shared" si="406"/>
        <v>-</v>
      </c>
    </row>
    <row r="1709" spans="1:49" ht="15">
      <c r="A1709" s="56">
        <v>43628</v>
      </c>
      <c r="B1709" s="57" t="s">
        <v>443</v>
      </c>
      <c r="C1709" s="57" t="s">
        <v>1236</v>
      </c>
      <c r="D1709" s="57" t="s">
        <v>4117</v>
      </c>
      <c r="E1709" s="57" t="s">
        <v>2377</v>
      </c>
      <c r="F1709" s="57" t="s">
        <v>1239</v>
      </c>
      <c r="G1709" s="57">
        <v>2</v>
      </c>
      <c r="H1709" s="57">
        <v>0</v>
      </c>
      <c r="I1709" s="57">
        <v>1.31</v>
      </c>
      <c r="J1709" s="57">
        <v>5.47</v>
      </c>
      <c r="K1709" s="57">
        <v>6.35</v>
      </c>
      <c r="L1709" s="57">
        <v>-5.04</v>
      </c>
      <c r="M1709" s="57">
        <v>32</v>
      </c>
      <c r="N1709" s="57">
        <v>32</v>
      </c>
      <c r="O1709" s="57">
        <v>1</v>
      </c>
      <c r="P1709" s="57">
        <v>16</v>
      </c>
      <c r="Q1709" s="57">
        <v>15</v>
      </c>
      <c r="R1709" s="57">
        <v>100</v>
      </c>
      <c r="S1709" s="57">
        <v>0</v>
      </c>
      <c r="T1709" s="57">
        <v>0</v>
      </c>
      <c r="U1709" s="57">
        <v>62.5</v>
      </c>
      <c r="V1709" s="57">
        <v>0</v>
      </c>
      <c r="W1709" s="57">
        <v>37.5</v>
      </c>
      <c r="X1709" s="57">
        <v>28.13</v>
      </c>
      <c r="Y1709" s="57">
        <v>0</v>
      </c>
      <c r="Z1709" s="57">
        <v>71.88</v>
      </c>
      <c r="AA1709" s="57">
        <v>81.25</v>
      </c>
      <c r="AB1709" s="57">
        <v>20</v>
      </c>
      <c r="AC1709" s="57">
        <v>25</v>
      </c>
      <c r="AD1709" s="57">
        <v>8</v>
      </c>
      <c r="AE1709" s="57">
        <v>72</v>
      </c>
      <c r="AF1709" s="57">
        <v>37.5</v>
      </c>
      <c r="AI1709" s="45">
        <f t="shared" si="407"/>
        <v>43.75</v>
      </c>
      <c r="AJ1709" s="46">
        <f t="shared" si="408"/>
        <v>-43.75</v>
      </c>
      <c r="AK1709" s="63" t="str">
        <f t="shared" si="409"/>
        <v>Y</v>
      </c>
      <c r="AL1709" s="63" t="str">
        <f t="shared" si="410"/>
        <v>N</v>
      </c>
      <c r="AM1709" s="44" t="str">
        <f t="shared" si="411"/>
        <v>Win</v>
      </c>
      <c r="AN1709" s="44" t="str">
        <f t="shared" si="412"/>
        <v>Loss</v>
      </c>
      <c r="AO1709" s="44" t="str">
        <f t="shared" si="413"/>
        <v>Loss</v>
      </c>
      <c r="AP1709" s="44">
        <f t="shared" si="414"/>
        <v>15.5</v>
      </c>
      <c r="AQ1709" s="44">
        <f t="shared" si="415"/>
        <v>-50</v>
      </c>
      <c r="AR1709" s="44">
        <f t="shared" si="416"/>
        <v>-50</v>
      </c>
      <c r="AS1709" s="99" t="str">
        <f t="shared" si="402"/>
        <v>+</v>
      </c>
      <c r="AT1709" s="99" t="str">
        <f t="shared" si="403"/>
        <v>+</v>
      </c>
      <c r="AU1709" s="99" t="str">
        <f t="shared" si="404"/>
        <v>+</v>
      </c>
      <c r="AV1709" s="99" t="str">
        <f t="shared" si="405"/>
        <v>+</v>
      </c>
      <c r="AW1709" s="99" t="str">
        <f t="shared" si="406"/>
        <v>+</v>
      </c>
    </row>
    <row r="1710" spans="1:49" ht="15">
      <c r="A1710" s="56">
        <v>43628</v>
      </c>
      <c r="B1710" s="57" t="s">
        <v>443</v>
      </c>
      <c r="C1710" s="57" t="s">
        <v>733</v>
      </c>
      <c r="D1710" s="57" t="s">
        <v>4118</v>
      </c>
      <c r="E1710" s="57" t="s">
        <v>3601</v>
      </c>
      <c r="F1710" s="57" t="s">
        <v>2400</v>
      </c>
      <c r="G1710" s="57">
        <v>4</v>
      </c>
      <c r="H1710" s="57">
        <v>0</v>
      </c>
      <c r="I1710" s="57">
        <v>1.1100000000000001</v>
      </c>
      <c r="J1710" s="57">
        <v>7.5</v>
      </c>
      <c r="K1710" s="57">
        <v>11.57</v>
      </c>
      <c r="L1710" s="57">
        <v>-10.46</v>
      </c>
      <c r="M1710" s="57">
        <v>31</v>
      </c>
      <c r="N1710" s="57">
        <v>29</v>
      </c>
      <c r="O1710" s="57">
        <v>1</v>
      </c>
      <c r="P1710" s="57">
        <v>15</v>
      </c>
      <c r="Q1710" s="57">
        <v>14</v>
      </c>
      <c r="R1710" s="57">
        <v>100</v>
      </c>
      <c r="S1710" s="57">
        <v>0</v>
      </c>
      <c r="T1710" s="57">
        <v>0</v>
      </c>
      <c r="U1710" s="57">
        <v>38.71</v>
      </c>
      <c r="V1710" s="57">
        <v>12.9</v>
      </c>
      <c r="W1710" s="57">
        <v>48.39</v>
      </c>
      <c r="X1710" s="57">
        <v>0</v>
      </c>
      <c r="Y1710" s="57">
        <v>17.239999999999998</v>
      </c>
      <c r="Z1710" s="57">
        <v>82.76</v>
      </c>
      <c r="AA1710" s="57">
        <v>26.67</v>
      </c>
      <c r="AB1710" s="57">
        <v>0</v>
      </c>
      <c r="AC1710" s="57">
        <v>11</v>
      </c>
      <c r="AD1710" s="57">
        <v>0</v>
      </c>
      <c r="AE1710" s="57">
        <v>63.64</v>
      </c>
      <c r="AF1710" s="57">
        <v>0</v>
      </c>
      <c r="AI1710" s="45">
        <f t="shared" si="407"/>
        <v>44.182000000000002</v>
      </c>
      <c r="AJ1710" s="46">
        <f t="shared" si="408"/>
        <v>-44.182000000000002</v>
      </c>
      <c r="AK1710" s="63" t="str">
        <f t="shared" si="409"/>
        <v>Y</v>
      </c>
      <c r="AL1710" s="63" t="str">
        <f t="shared" si="410"/>
        <v>N</v>
      </c>
      <c r="AM1710" s="44" t="str">
        <f t="shared" si="411"/>
        <v>Win</v>
      </c>
      <c r="AN1710" s="44" t="str">
        <f t="shared" si="412"/>
        <v>Loss</v>
      </c>
      <c r="AO1710" s="44" t="str">
        <f t="shared" si="413"/>
        <v>Loss</v>
      </c>
      <c r="AP1710" s="44">
        <f t="shared" si="414"/>
        <v>5.5000000000000071</v>
      </c>
      <c r="AQ1710" s="44">
        <f t="shared" si="415"/>
        <v>-50</v>
      </c>
      <c r="AR1710" s="44">
        <f t="shared" si="416"/>
        <v>-50</v>
      </c>
      <c r="AS1710" s="99" t="str">
        <f t="shared" si="402"/>
        <v>+</v>
      </c>
      <c r="AT1710" s="99" t="str">
        <f t="shared" si="403"/>
        <v>+</v>
      </c>
      <c r="AU1710" s="99" t="str">
        <f t="shared" si="404"/>
        <v>+</v>
      </c>
      <c r="AV1710" s="99" t="str">
        <f t="shared" si="405"/>
        <v>+</v>
      </c>
      <c r="AW1710" s="99" t="str">
        <f t="shared" si="406"/>
        <v>+</v>
      </c>
    </row>
    <row r="1711" spans="1:49" ht="15">
      <c r="A1711" s="56">
        <v>43628</v>
      </c>
      <c r="B1711" s="57" t="s">
        <v>459</v>
      </c>
      <c r="C1711" s="57" t="s">
        <v>481</v>
      </c>
      <c r="D1711" s="57" t="s">
        <v>4119</v>
      </c>
      <c r="E1711" s="57" t="s">
        <v>1363</v>
      </c>
      <c r="F1711" s="57" t="s">
        <v>2302</v>
      </c>
      <c r="G1711" s="57">
        <v>0</v>
      </c>
      <c r="H1711" s="57">
        <v>1</v>
      </c>
      <c r="I1711" s="57">
        <v>1.96</v>
      </c>
      <c r="J1711" s="57">
        <v>3.31</v>
      </c>
      <c r="K1711" s="57">
        <v>3.76</v>
      </c>
      <c r="L1711" s="57">
        <v>-1.8</v>
      </c>
      <c r="M1711" s="57">
        <v>44</v>
      </c>
      <c r="N1711" s="57">
        <v>72</v>
      </c>
      <c r="O1711" s="57">
        <v>1</v>
      </c>
      <c r="P1711" s="57">
        <v>22</v>
      </c>
      <c r="Q1711" s="57">
        <v>36</v>
      </c>
      <c r="R1711" s="57">
        <v>100</v>
      </c>
      <c r="S1711" s="57">
        <v>0</v>
      </c>
      <c r="T1711" s="57">
        <v>0</v>
      </c>
      <c r="U1711" s="57">
        <v>31.82</v>
      </c>
      <c r="V1711" s="57">
        <v>22.73</v>
      </c>
      <c r="W1711" s="57">
        <v>45.45</v>
      </c>
      <c r="X1711" s="57">
        <v>54.17</v>
      </c>
      <c r="Y1711" s="57">
        <v>20.83</v>
      </c>
      <c r="Z1711" s="57">
        <v>25</v>
      </c>
      <c r="AA1711" s="57">
        <v>36.36</v>
      </c>
      <c r="AB1711" s="57">
        <v>55.56</v>
      </c>
      <c r="AC1711" s="57">
        <v>16</v>
      </c>
      <c r="AD1711" s="57">
        <v>49</v>
      </c>
      <c r="AE1711" s="57">
        <v>43.75</v>
      </c>
      <c r="AF1711" s="57">
        <v>63.27</v>
      </c>
      <c r="AI1711" s="45">
        <f t="shared" si="407"/>
        <v>21.630000000000003</v>
      </c>
      <c r="AJ1711" s="46">
        <f t="shared" si="408"/>
        <v>-21.630000000000003</v>
      </c>
      <c r="AK1711" s="63" t="str">
        <f t="shared" si="409"/>
        <v>N</v>
      </c>
      <c r="AL1711" s="63" t="str">
        <f t="shared" si="410"/>
        <v>N</v>
      </c>
      <c r="AM1711" s="44" t="str">
        <f t="shared" si="411"/>
        <v>Loss</v>
      </c>
      <c r="AN1711" s="44" t="str">
        <f t="shared" si="412"/>
        <v>Loss</v>
      </c>
      <c r="AO1711" s="44" t="str">
        <f t="shared" si="413"/>
        <v>Win</v>
      </c>
      <c r="AP1711" s="44">
        <f t="shared" si="414"/>
        <v>-50</v>
      </c>
      <c r="AQ1711" s="44">
        <f t="shared" si="415"/>
        <v>-50</v>
      </c>
      <c r="AR1711" s="44">
        <f t="shared" si="416"/>
        <v>138</v>
      </c>
      <c r="AS1711" s="99" t="str">
        <f t="shared" si="402"/>
        <v>+</v>
      </c>
      <c r="AT1711" s="99" t="str">
        <f t="shared" si="403"/>
        <v>+</v>
      </c>
      <c r="AU1711" s="99" t="str">
        <f t="shared" si="404"/>
        <v>-</v>
      </c>
      <c r="AV1711" s="99" t="str">
        <f t="shared" si="405"/>
        <v>-</v>
      </c>
      <c r="AW1711" s="99" t="str">
        <f t="shared" si="406"/>
        <v>+</v>
      </c>
    </row>
    <row r="1712" spans="1:49" ht="15">
      <c r="A1712" s="56">
        <v>43628</v>
      </c>
      <c r="B1712" s="57" t="s">
        <v>2743</v>
      </c>
      <c r="C1712" s="57" t="s">
        <v>2744</v>
      </c>
      <c r="D1712" s="57" t="s">
        <v>4120</v>
      </c>
      <c r="E1712" s="57" t="s">
        <v>4121</v>
      </c>
      <c r="F1712" s="57" t="s">
        <v>1739</v>
      </c>
      <c r="G1712" s="57">
        <v>1</v>
      </c>
      <c r="H1712" s="57">
        <v>0</v>
      </c>
      <c r="I1712" s="57">
        <v>1.8</v>
      </c>
      <c r="J1712" s="57">
        <v>3.37</v>
      </c>
      <c r="K1712" s="57">
        <v>4.2300000000000004</v>
      </c>
      <c r="L1712" s="57">
        <v>-2.4300000000000002</v>
      </c>
      <c r="M1712" s="57">
        <v>26</v>
      </c>
      <c r="N1712" s="57">
        <v>28</v>
      </c>
      <c r="O1712" s="57">
        <v>1</v>
      </c>
      <c r="P1712" s="57">
        <v>14</v>
      </c>
      <c r="Q1712" s="57">
        <v>14</v>
      </c>
      <c r="R1712" s="57">
        <v>0</v>
      </c>
      <c r="S1712" s="57">
        <v>0</v>
      </c>
      <c r="T1712" s="57">
        <v>100</v>
      </c>
      <c r="U1712" s="57">
        <v>34.619999999999997</v>
      </c>
      <c r="V1712" s="57">
        <v>30.77</v>
      </c>
      <c r="W1712" s="57">
        <v>34.619999999999997</v>
      </c>
      <c r="X1712" s="57">
        <v>71.430000000000007</v>
      </c>
      <c r="Y1712" s="57">
        <v>17.86</v>
      </c>
      <c r="Z1712" s="57">
        <v>10.71</v>
      </c>
      <c r="AA1712" s="57">
        <v>50</v>
      </c>
      <c r="AB1712" s="57">
        <v>64.290000000000006</v>
      </c>
      <c r="AC1712" s="57">
        <v>11</v>
      </c>
      <c r="AD1712" s="57">
        <v>25</v>
      </c>
      <c r="AE1712" s="57">
        <v>63.64</v>
      </c>
      <c r="AF1712" s="57">
        <v>80</v>
      </c>
      <c r="AI1712" s="45">
        <f t="shared" si="407"/>
        <v>-40.853000000000002</v>
      </c>
      <c r="AJ1712" s="46">
        <f t="shared" si="408"/>
        <v>40.853000000000002</v>
      </c>
      <c r="AK1712" s="63" t="str">
        <f t="shared" si="409"/>
        <v>N</v>
      </c>
      <c r="AL1712" s="63" t="str">
        <f t="shared" si="410"/>
        <v>N</v>
      </c>
      <c r="AM1712" s="44" t="str">
        <f t="shared" si="411"/>
        <v>Win</v>
      </c>
      <c r="AN1712" s="44" t="str">
        <f t="shared" si="412"/>
        <v>Loss</v>
      </c>
      <c r="AO1712" s="44" t="str">
        <f t="shared" si="413"/>
        <v>Loss</v>
      </c>
      <c r="AP1712" s="44">
        <f t="shared" si="414"/>
        <v>40</v>
      </c>
      <c r="AQ1712" s="44">
        <f t="shared" si="415"/>
        <v>-50</v>
      </c>
      <c r="AR1712" s="44">
        <f t="shared" si="416"/>
        <v>-50</v>
      </c>
      <c r="AS1712" s="99" t="str">
        <f t="shared" si="402"/>
        <v>+</v>
      </c>
      <c r="AT1712" s="99" t="str">
        <f t="shared" si="403"/>
        <v>-</v>
      </c>
      <c r="AU1712" s="99" t="str">
        <f t="shared" si="404"/>
        <v>-</v>
      </c>
      <c r="AV1712" s="99" t="str">
        <f t="shared" si="405"/>
        <v>-</v>
      </c>
      <c r="AW1712" s="99" t="str">
        <f t="shared" si="406"/>
        <v>-</v>
      </c>
    </row>
    <row r="1713" spans="1:49" ht="15">
      <c r="A1713" s="56">
        <v>43628</v>
      </c>
      <c r="B1713" s="57" t="s">
        <v>222</v>
      </c>
      <c r="C1713" s="57" t="s">
        <v>553</v>
      </c>
      <c r="D1713" s="57" t="s">
        <v>4122</v>
      </c>
      <c r="E1713" s="57" t="s">
        <v>559</v>
      </c>
      <c r="F1713" s="57" t="s">
        <v>4123</v>
      </c>
      <c r="G1713" s="57">
        <v>3</v>
      </c>
      <c r="H1713" s="57">
        <v>3</v>
      </c>
      <c r="I1713" s="57">
        <v>2.12</v>
      </c>
      <c r="J1713" s="57">
        <v>3.52</v>
      </c>
      <c r="K1713" s="57">
        <v>2.85</v>
      </c>
      <c r="L1713" s="57">
        <v>-0.73</v>
      </c>
      <c r="M1713" s="57">
        <v>5</v>
      </c>
      <c r="N1713" s="57">
        <v>7</v>
      </c>
      <c r="O1713" s="57">
        <v>1</v>
      </c>
      <c r="P1713" s="57">
        <v>3</v>
      </c>
      <c r="Q1713" s="57">
        <v>3</v>
      </c>
      <c r="R1713" s="57">
        <v>100</v>
      </c>
      <c r="S1713" s="57">
        <v>0</v>
      </c>
      <c r="T1713" s="57">
        <v>0</v>
      </c>
      <c r="U1713" s="57">
        <v>60</v>
      </c>
      <c r="V1713" s="57">
        <v>20</v>
      </c>
      <c r="W1713" s="57">
        <v>20</v>
      </c>
      <c r="X1713" s="57">
        <v>71.430000000000007</v>
      </c>
      <c r="Y1713" s="57">
        <v>14.29</v>
      </c>
      <c r="Z1713" s="57">
        <v>14.29</v>
      </c>
      <c r="AA1713" s="57">
        <v>100</v>
      </c>
      <c r="AB1713" s="57">
        <v>33.33</v>
      </c>
      <c r="AC1713" s="57">
        <v>3</v>
      </c>
      <c r="AD1713" s="57">
        <v>6</v>
      </c>
      <c r="AE1713" s="57">
        <v>66.67</v>
      </c>
      <c r="AF1713" s="57">
        <v>66.67</v>
      </c>
      <c r="AI1713" s="45">
        <f t="shared" si="407"/>
        <v>27.143000000000001</v>
      </c>
      <c r="AJ1713" s="46">
        <f t="shared" si="408"/>
        <v>-27.143000000000001</v>
      </c>
      <c r="AK1713" s="63" t="str">
        <f t="shared" si="409"/>
        <v>Y</v>
      </c>
      <c r="AL1713" s="63" t="str">
        <f t="shared" si="410"/>
        <v>N</v>
      </c>
      <c r="AM1713" s="44" t="str">
        <f t="shared" si="411"/>
        <v>Loss</v>
      </c>
      <c r="AN1713" s="44" t="str">
        <f t="shared" si="412"/>
        <v>Win</v>
      </c>
      <c r="AO1713" s="44" t="str">
        <f t="shared" si="413"/>
        <v>Loss</v>
      </c>
      <c r="AP1713" s="44">
        <f t="shared" si="414"/>
        <v>-50</v>
      </c>
      <c r="AQ1713" s="44">
        <f t="shared" si="415"/>
        <v>126</v>
      </c>
      <c r="AR1713" s="44">
        <f t="shared" si="416"/>
        <v>-50</v>
      </c>
      <c r="AS1713" s="99" t="str">
        <f t="shared" si="402"/>
        <v>+</v>
      </c>
      <c r="AT1713" s="99" t="str">
        <f t="shared" si="403"/>
        <v>+</v>
      </c>
      <c r="AU1713" s="99" t="str">
        <f t="shared" si="404"/>
        <v>-</v>
      </c>
      <c r="AV1713" s="99" t="str">
        <f t="shared" si="405"/>
        <v>+</v>
      </c>
      <c r="AW1713" s="99" t="str">
        <f t="shared" si="406"/>
        <v>+</v>
      </c>
    </row>
    <row r="1714" spans="1:49" ht="15">
      <c r="A1714" s="56">
        <v>43628</v>
      </c>
      <c r="B1714" s="57" t="s">
        <v>267</v>
      </c>
      <c r="C1714" s="57" t="s">
        <v>268</v>
      </c>
      <c r="D1714" s="57" t="s">
        <v>4124</v>
      </c>
      <c r="E1714" s="57" t="s">
        <v>2877</v>
      </c>
      <c r="F1714" s="57" t="s">
        <v>3047</v>
      </c>
      <c r="G1714" s="57">
        <v>2</v>
      </c>
      <c r="H1714" s="57">
        <v>1</v>
      </c>
      <c r="I1714" s="57">
        <v>1.67</v>
      </c>
      <c r="J1714" s="57">
        <v>3.67</v>
      </c>
      <c r="K1714" s="57">
        <v>3.85</v>
      </c>
      <c r="L1714" s="57">
        <v>-2.1800000000000002</v>
      </c>
      <c r="M1714" s="57">
        <v>10</v>
      </c>
      <c r="N1714" s="57">
        <v>3</v>
      </c>
      <c r="O1714" s="57">
        <v>0</v>
      </c>
      <c r="P1714" s="57">
        <v>6</v>
      </c>
      <c r="Q1714" s="57">
        <v>1</v>
      </c>
      <c r="R1714" s="57">
        <v>0</v>
      </c>
      <c r="S1714" s="57">
        <v>0</v>
      </c>
      <c r="T1714" s="57">
        <v>0</v>
      </c>
      <c r="U1714" s="57">
        <v>80</v>
      </c>
      <c r="V1714" s="57">
        <v>0</v>
      </c>
      <c r="W1714" s="57">
        <v>20</v>
      </c>
      <c r="X1714" s="57">
        <v>66.67</v>
      </c>
      <c r="Y1714" s="57">
        <v>0</v>
      </c>
      <c r="Z1714" s="57">
        <v>33.33</v>
      </c>
      <c r="AA1714" s="57">
        <v>100</v>
      </c>
      <c r="AB1714" s="57">
        <v>100</v>
      </c>
      <c r="AC1714" s="57">
        <v>7</v>
      </c>
      <c r="AD1714" s="57">
        <v>2</v>
      </c>
      <c r="AE1714" s="57">
        <v>85.71</v>
      </c>
      <c r="AF1714" s="57">
        <v>100</v>
      </c>
      <c r="AI1714" s="45">
        <f t="shared" si="407"/>
        <v>5.331999999999999</v>
      </c>
      <c r="AJ1714" s="46">
        <f t="shared" si="408"/>
        <v>-5.331999999999999</v>
      </c>
      <c r="AK1714" s="63" t="str">
        <f t="shared" si="409"/>
        <v>Y</v>
      </c>
      <c r="AL1714" s="63" t="str">
        <f t="shared" si="410"/>
        <v>Y</v>
      </c>
      <c r="AM1714" s="44" t="str">
        <f t="shared" si="411"/>
        <v>Win</v>
      </c>
      <c r="AN1714" s="44" t="str">
        <f t="shared" si="412"/>
        <v>Loss</v>
      </c>
      <c r="AO1714" s="44" t="str">
        <f t="shared" si="413"/>
        <v>Loss</v>
      </c>
      <c r="AP1714" s="44">
        <f t="shared" si="414"/>
        <v>33.5</v>
      </c>
      <c r="AQ1714" s="44">
        <f t="shared" si="415"/>
        <v>-50</v>
      </c>
      <c r="AR1714" s="44">
        <f t="shared" si="416"/>
        <v>-50</v>
      </c>
      <c r="AS1714" s="99" t="str">
        <f t="shared" si="402"/>
        <v>+</v>
      </c>
      <c r="AT1714" s="99" t="str">
        <f t="shared" si="403"/>
        <v>n/a</v>
      </c>
      <c r="AU1714" s="99" t="str">
        <f t="shared" si="404"/>
        <v>+</v>
      </c>
      <c r="AV1714" s="99" t="str">
        <f t="shared" si="405"/>
        <v>-</v>
      </c>
      <c r="AW1714" s="99" t="str">
        <f t="shared" si="406"/>
        <v>+</v>
      </c>
    </row>
    <row r="1715" spans="1:49" ht="15">
      <c r="A1715" s="56">
        <v>43628</v>
      </c>
      <c r="B1715" s="57" t="s">
        <v>963</v>
      </c>
      <c r="C1715" s="57" t="s">
        <v>4100</v>
      </c>
      <c r="D1715" s="57" t="s">
        <v>4125</v>
      </c>
      <c r="E1715" s="57" t="s">
        <v>4126</v>
      </c>
      <c r="F1715" s="57" t="s">
        <v>3577</v>
      </c>
      <c r="G1715" s="57">
        <v>0</v>
      </c>
      <c r="H1715" s="57">
        <v>6</v>
      </c>
      <c r="I1715" s="57">
        <v>3.91</v>
      </c>
      <c r="J1715" s="57">
        <v>3.82</v>
      </c>
      <c r="K1715" s="57">
        <v>1.68</v>
      </c>
      <c r="L1715" s="57">
        <v>2.23</v>
      </c>
      <c r="M1715" s="57">
        <v>2</v>
      </c>
      <c r="N1715" s="57">
        <v>30</v>
      </c>
      <c r="O1715" s="57">
        <v>0</v>
      </c>
      <c r="P1715" s="57">
        <v>2</v>
      </c>
      <c r="Q1715" s="57">
        <v>19</v>
      </c>
      <c r="R1715" s="57">
        <v>0</v>
      </c>
      <c r="S1715" s="57">
        <v>0</v>
      </c>
      <c r="T1715" s="57">
        <v>0</v>
      </c>
      <c r="U1715" s="57">
        <v>50</v>
      </c>
      <c r="V1715" s="57">
        <v>0</v>
      </c>
      <c r="W1715" s="57">
        <v>50</v>
      </c>
      <c r="X1715" s="57">
        <v>16.670000000000002</v>
      </c>
      <c r="Y1715" s="57">
        <v>30</v>
      </c>
      <c r="Z1715" s="57">
        <v>53.33</v>
      </c>
      <c r="AA1715" s="57">
        <v>50</v>
      </c>
      <c r="AB1715" s="57">
        <v>26.32</v>
      </c>
      <c r="AC1715" s="57">
        <v>0</v>
      </c>
      <c r="AD1715" s="57">
        <v>10</v>
      </c>
      <c r="AE1715" s="57">
        <v>0</v>
      </c>
      <c r="AF1715" s="57">
        <v>20</v>
      </c>
      <c r="AI1715" s="45">
        <f t="shared" si="407"/>
        <v>4.3319999999999999</v>
      </c>
      <c r="AJ1715" s="46">
        <f t="shared" si="408"/>
        <v>-4.3319999999999999</v>
      </c>
      <c r="AK1715" s="63" t="str">
        <f t="shared" si="409"/>
        <v>N</v>
      </c>
      <c r="AL1715" s="63" t="str">
        <f t="shared" si="410"/>
        <v>N</v>
      </c>
      <c r="AM1715" s="44" t="str">
        <f t="shared" si="411"/>
        <v>Loss</v>
      </c>
      <c r="AN1715" s="44" t="str">
        <f t="shared" si="412"/>
        <v>Loss</v>
      </c>
      <c r="AO1715" s="44" t="str">
        <f t="shared" si="413"/>
        <v>Win</v>
      </c>
      <c r="AP1715" s="44">
        <f t="shared" si="414"/>
        <v>-50</v>
      </c>
      <c r="AQ1715" s="44">
        <f t="shared" si="415"/>
        <v>-50</v>
      </c>
      <c r="AR1715" s="44">
        <f t="shared" si="416"/>
        <v>34</v>
      </c>
      <c r="AS1715" s="99" t="str">
        <f t="shared" si="402"/>
        <v>-</v>
      </c>
      <c r="AT1715" s="99" t="str">
        <f t="shared" si="403"/>
        <v>n/a</v>
      </c>
      <c r="AU1715" s="99" t="str">
        <f t="shared" si="404"/>
        <v>+</v>
      </c>
      <c r="AV1715" s="99" t="str">
        <f t="shared" si="405"/>
        <v>+</v>
      </c>
      <c r="AW1715" s="99" t="str">
        <f t="shared" si="406"/>
        <v>+</v>
      </c>
    </row>
    <row r="1716" spans="1:49" ht="15">
      <c r="A1716" s="56">
        <v>43628</v>
      </c>
      <c r="B1716" s="57" t="s">
        <v>963</v>
      </c>
      <c r="C1716" s="57" t="s">
        <v>4100</v>
      </c>
      <c r="D1716" s="57" t="s">
        <v>4127</v>
      </c>
      <c r="E1716" s="57" t="s">
        <v>4128</v>
      </c>
      <c r="F1716" s="57" t="s">
        <v>4129</v>
      </c>
      <c r="G1716" s="57">
        <v>0</v>
      </c>
      <c r="H1716" s="57">
        <v>5</v>
      </c>
      <c r="I1716" s="57">
        <v>3.08</v>
      </c>
      <c r="J1716" s="57">
        <v>3.94</v>
      </c>
      <c r="K1716" s="57">
        <v>1.85</v>
      </c>
      <c r="L1716" s="57">
        <v>1.23</v>
      </c>
      <c r="M1716" s="57">
        <v>1</v>
      </c>
      <c r="N1716" s="57">
        <v>0</v>
      </c>
      <c r="O1716" s="57">
        <v>0</v>
      </c>
      <c r="P1716" s="57">
        <v>1</v>
      </c>
      <c r="Q1716" s="57">
        <v>0</v>
      </c>
      <c r="R1716" s="57">
        <v>0</v>
      </c>
      <c r="S1716" s="57">
        <v>0</v>
      </c>
      <c r="T1716" s="57">
        <v>0</v>
      </c>
      <c r="U1716" s="57">
        <v>0</v>
      </c>
      <c r="V1716" s="57">
        <v>0</v>
      </c>
      <c r="W1716" s="57">
        <v>100</v>
      </c>
      <c r="X1716" s="57">
        <v>0</v>
      </c>
      <c r="Y1716" s="57">
        <v>0</v>
      </c>
      <c r="Z1716" s="57">
        <v>0</v>
      </c>
      <c r="AA1716" s="57">
        <v>0</v>
      </c>
      <c r="AB1716" s="57">
        <v>0</v>
      </c>
      <c r="AC1716" s="57">
        <v>0</v>
      </c>
      <c r="AD1716" s="57">
        <v>0</v>
      </c>
      <c r="AE1716" s="57">
        <v>0</v>
      </c>
      <c r="AF1716" s="57">
        <v>0</v>
      </c>
      <c r="AI1716" s="45">
        <f t="shared" si="407"/>
        <v>-20</v>
      </c>
      <c r="AJ1716" s="46">
        <f t="shared" si="408"/>
        <v>20</v>
      </c>
      <c r="AK1716" s="63" t="str">
        <f t="shared" si="409"/>
        <v>N</v>
      </c>
      <c r="AL1716" s="63" t="str">
        <f t="shared" si="410"/>
        <v>N</v>
      </c>
      <c r="AM1716" s="44" t="str">
        <f t="shared" si="411"/>
        <v>Loss</v>
      </c>
      <c r="AN1716" s="44" t="str">
        <f t="shared" si="412"/>
        <v>Loss</v>
      </c>
      <c r="AO1716" s="44" t="str">
        <f t="shared" si="413"/>
        <v>Win</v>
      </c>
      <c r="AP1716" s="44">
        <f t="shared" si="414"/>
        <v>-50</v>
      </c>
      <c r="AQ1716" s="44">
        <f t="shared" si="415"/>
        <v>-50</v>
      </c>
      <c r="AR1716" s="44">
        <f t="shared" si="416"/>
        <v>42.5</v>
      </c>
      <c r="AS1716" s="99" t="str">
        <f t="shared" si="402"/>
        <v>-</v>
      </c>
      <c r="AT1716" s="99" t="str">
        <f t="shared" si="403"/>
        <v>n/a</v>
      </c>
      <c r="AU1716" s="99" t="str">
        <f t="shared" si="404"/>
        <v>-</v>
      </c>
      <c r="AV1716" s="99" t="str">
        <f t="shared" si="405"/>
        <v>-</v>
      </c>
      <c r="AW1716" s="99" t="str">
        <f t="shared" si="406"/>
        <v>-</v>
      </c>
    </row>
    <row r="1717" spans="1:49" ht="15">
      <c r="A1717" s="56">
        <v>43628</v>
      </c>
      <c r="B1717" s="57" t="s">
        <v>443</v>
      </c>
      <c r="C1717" s="57" t="s">
        <v>3230</v>
      </c>
      <c r="D1717" s="57" t="s">
        <v>4130</v>
      </c>
      <c r="E1717" s="57" t="s">
        <v>4131</v>
      </c>
      <c r="F1717" s="57" t="s">
        <v>4132</v>
      </c>
      <c r="G1717" s="57">
        <v>2</v>
      </c>
      <c r="H1717" s="57">
        <v>3</v>
      </c>
      <c r="I1717" s="57">
        <v>3.45</v>
      </c>
      <c r="J1717" s="57">
        <v>3.7</v>
      </c>
      <c r="K1717" s="57">
        <v>1.77</v>
      </c>
      <c r="L1717" s="57">
        <v>1.68</v>
      </c>
      <c r="M1717" s="57">
        <v>5</v>
      </c>
      <c r="N1717" s="57">
        <v>3</v>
      </c>
      <c r="O1717" s="57">
        <v>0</v>
      </c>
      <c r="P1717" s="57">
        <v>5</v>
      </c>
      <c r="Q1717" s="57">
        <v>2</v>
      </c>
      <c r="R1717" s="57">
        <v>0</v>
      </c>
      <c r="S1717" s="57">
        <v>0</v>
      </c>
      <c r="T1717" s="57">
        <v>0</v>
      </c>
      <c r="U1717" s="57">
        <v>40</v>
      </c>
      <c r="V1717" s="57">
        <v>0</v>
      </c>
      <c r="W1717" s="57">
        <v>60</v>
      </c>
      <c r="X1717" s="57">
        <v>66.67</v>
      </c>
      <c r="Y1717" s="57">
        <v>0</v>
      </c>
      <c r="Z1717" s="57">
        <v>33.33</v>
      </c>
      <c r="AA1717" s="57">
        <v>40</v>
      </c>
      <c r="AB1717" s="57">
        <v>50</v>
      </c>
      <c r="AC1717" s="57">
        <v>1</v>
      </c>
      <c r="AD1717" s="57">
        <v>1</v>
      </c>
      <c r="AE1717" s="57">
        <v>100</v>
      </c>
      <c r="AF1717" s="57">
        <v>100</v>
      </c>
      <c r="AI1717" s="45">
        <f t="shared" si="407"/>
        <v>-10.668000000000003</v>
      </c>
      <c r="AJ1717" s="46">
        <f t="shared" si="408"/>
        <v>10.668000000000003</v>
      </c>
      <c r="AK1717" s="63" t="str">
        <f t="shared" si="409"/>
        <v>N</v>
      </c>
      <c r="AL1717" s="63" t="str">
        <f t="shared" si="410"/>
        <v>Y</v>
      </c>
      <c r="AM1717" s="44" t="str">
        <f t="shared" si="411"/>
        <v>Loss</v>
      </c>
      <c r="AN1717" s="44" t="str">
        <f t="shared" si="412"/>
        <v>Loss</v>
      </c>
      <c r="AO1717" s="44" t="str">
        <f t="shared" si="413"/>
        <v>Win</v>
      </c>
      <c r="AP1717" s="44">
        <f t="shared" si="414"/>
        <v>-50</v>
      </c>
      <c r="AQ1717" s="44">
        <f t="shared" si="415"/>
        <v>-50</v>
      </c>
      <c r="AR1717" s="44">
        <f t="shared" si="416"/>
        <v>38.5</v>
      </c>
      <c r="AS1717" s="99" t="str">
        <f t="shared" si="402"/>
        <v>-</v>
      </c>
      <c r="AT1717" s="99" t="str">
        <f t="shared" si="403"/>
        <v>n/a</v>
      </c>
      <c r="AU1717" s="99" t="str">
        <f t="shared" si="404"/>
        <v>-</v>
      </c>
      <c r="AV1717" s="99" t="str">
        <f t="shared" si="405"/>
        <v>-</v>
      </c>
      <c r="AW1717" s="99" t="str">
        <f t="shared" si="406"/>
        <v>-</v>
      </c>
    </row>
    <row r="1718" spans="1:49" ht="15">
      <c r="A1718" s="56">
        <v>43628</v>
      </c>
      <c r="B1718" s="57" t="s">
        <v>443</v>
      </c>
      <c r="C1718" s="57" t="s">
        <v>3230</v>
      </c>
      <c r="D1718" s="57" t="s">
        <v>4133</v>
      </c>
      <c r="E1718" s="57" t="s">
        <v>4134</v>
      </c>
      <c r="F1718" s="57" t="s">
        <v>4135</v>
      </c>
      <c r="G1718" s="57">
        <v>3</v>
      </c>
      <c r="H1718" s="57">
        <v>0</v>
      </c>
      <c r="I1718" s="57">
        <v>1.74</v>
      </c>
      <c r="J1718" s="57">
        <v>3.72</v>
      </c>
      <c r="K1718" s="57">
        <v>4.4000000000000004</v>
      </c>
      <c r="L1718" s="57">
        <v>-2.66</v>
      </c>
      <c r="M1718" s="57">
        <v>4</v>
      </c>
      <c r="N1718" s="57">
        <v>3</v>
      </c>
      <c r="O1718" s="57">
        <v>0</v>
      </c>
      <c r="P1718" s="57">
        <v>4</v>
      </c>
      <c r="Q1718" s="57">
        <v>1</v>
      </c>
      <c r="R1718" s="57">
        <v>0</v>
      </c>
      <c r="S1718" s="57">
        <v>0</v>
      </c>
      <c r="T1718" s="57">
        <v>0</v>
      </c>
      <c r="U1718" s="57">
        <v>50</v>
      </c>
      <c r="V1718" s="57">
        <v>0</v>
      </c>
      <c r="W1718" s="57">
        <v>50</v>
      </c>
      <c r="X1718" s="57">
        <v>0</v>
      </c>
      <c r="Y1718" s="57">
        <v>0</v>
      </c>
      <c r="Z1718" s="57">
        <v>100</v>
      </c>
      <c r="AA1718" s="57">
        <v>50</v>
      </c>
      <c r="AB1718" s="57">
        <v>0</v>
      </c>
      <c r="AC1718" s="57">
        <v>2</v>
      </c>
      <c r="AD1718" s="57">
        <v>1</v>
      </c>
      <c r="AE1718" s="57">
        <v>50</v>
      </c>
      <c r="AF1718" s="57">
        <v>0</v>
      </c>
      <c r="AI1718" s="45">
        <f t="shared" si="407"/>
        <v>20</v>
      </c>
      <c r="AJ1718" s="46">
        <f t="shared" si="408"/>
        <v>-20</v>
      </c>
      <c r="AK1718" s="63" t="str">
        <f t="shared" si="409"/>
        <v>N</v>
      </c>
      <c r="AL1718" s="63" t="str">
        <f t="shared" si="410"/>
        <v>N</v>
      </c>
      <c r="AM1718" s="44" t="str">
        <f t="shared" si="411"/>
        <v>Win</v>
      </c>
      <c r="AN1718" s="44" t="str">
        <f t="shared" si="412"/>
        <v>Loss</v>
      </c>
      <c r="AO1718" s="44" t="str">
        <f t="shared" si="413"/>
        <v>Loss</v>
      </c>
      <c r="AP1718" s="44">
        <f t="shared" si="414"/>
        <v>37</v>
      </c>
      <c r="AQ1718" s="44">
        <f t="shared" si="415"/>
        <v>-50</v>
      </c>
      <c r="AR1718" s="44">
        <f t="shared" si="416"/>
        <v>-50</v>
      </c>
      <c r="AS1718" s="99" t="str">
        <f t="shared" si="402"/>
        <v>+</v>
      </c>
      <c r="AT1718" s="99" t="str">
        <f t="shared" si="403"/>
        <v>n/a</v>
      </c>
      <c r="AU1718" s="99" t="str">
        <f t="shared" si="404"/>
        <v>+</v>
      </c>
      <c r="AV1718" s="99" t="str">
        <f t="shared" si="405"/>
        <v>+</v>
      </c>
      <c r="AW1718" s="99" t="str">
        <f t="shared" si="406"/>
        <v>+</v>
      </c>
    </row>
    <row r="1719" spans="1:49" ht="15">
      <c r="A1719" s="56">
        <v>43628</v>
      </c>
      <c r="B1719" s="57" t="s">
        <v>267</v>
      </c>
      <c r="C1719" s="57" t="s">
        <v>1107</v>
      </c>
      <c r="D1719" s="57" t="s">
        <v>4136</v>
      </c>
      <c r="E1719" s="57" t="s">
        <v>1523</v>
      </c>
      <c r="F1719" s="57" t="s">
        <v>2753</v>
      </c>
      <c r="G1719" s="57">
        <v>2</v>
      </c>
      <c r="H1719" s="57">
        <v>0</v>
      </c>
      <c r="I1719" s="57">
        <v>1.1100000000000001</v>
      </c>
      <c r="J1719" s="57">
        <v>9.27</v>
      </c>
      <c r="K1719" s="57">
        <v>14.94</v>
      </c>
      <c r="L1719" s="57">
        <v>-13.83</v>
      </c>
      <c r="M1719" s="57">
        <v>8</v>
      </c>
      <c r="N1719" s="57">
        <v>3</v>
      </c>
      <c r="O1719" s="57">
        <v>0</v>
      </c>
      <c r="P1719" s="57">
        <v>5</v>
      </c>
      <c r="Q1719" s="57">
        <v>2</v>
      </c>
      <c r="R1719" s="57">
        <v>0</v>
      </c>
      <c r="S1719" s="57">
        <v>0</v>
      </c>
      <c r="T1719" s="57">
        <v>0</v>
      </c>
      <c r="U1719" s="57">
        <v>75</v>
      </c>
      <c r="V1719" s="57">
        <v>12.5</v>
      </c>
      <c r="W1719" s="57">
        <v>12.5</v>
      </c>
      <c r="X1719" s="57">
        <v>66.67</v>
      </c>
      <c r="Y1719" s="57">
        <v>33.33</v>
      </c>
      <c r="Z1719" s="57">
        <v>0</v>
      </c>
      <c r="AA1719" s="57">
        <v>60</v>
      </c>
      <c r="AB1719" s="57">
        <v>100</v>
      </c>
      <c r="AC1719" s="57">
        <v>8</v>
      </c>
      <c r="AD1719" s="57">
        <v>2</v>
      </c>
      <c r="AE1719" s="57">
        <v>75</v>
      </c>
      <c r="AF1719" s="57">
        <v>100</v>
      </c>
      <c r="AI1719" s="45">
        <f t="shared" si="407"/>
        <v>-2.9170000000000016</v>
      </c>
      <c r="AJ1719" s="46">
        <f t="shared" si="408"/>
        <v>2.9170000000000016</v>
      </c>
      <c r="AK1719" s="63" t="str">
        <f t="shared" si="409"/>
        <v>N</v>
      </c>
      <c r="AL1719" s="63" t="str">
        <f t="shared" si="410"/>
        <v>Y</v>
      </c>
      <c r="AM1719" s="44" t="str">
        <f t="shared" si="411"/>
        <v>Win</v>
      </c>
      <c r="AN1719" s="44" t="str">
        <f t="shared" si="412"/>
        <v>Loss</v>
      </c>
      <c r="AO1719" s="44" t="str">
        <f t="shared" si="413"/>
        <v>Loss</v>
      </c>
      <c r="AP1719" s="44">
        <f t="shared" si="414"/>
        <v>5.5000000000000071</v>
      </c>
      <c r="AQ1719" s="44">
        <f t="shared" si="415"/>
        <v>-50</v>
      </c>
      <c r="AR1719" s="44">
        <f t="shared" si="416"/>
        <v>-50</v>
      </c>
      <c r="AS1719" s="99" t="str">
        <f t="shared" si="402"/>
        <v>+</v>
      </c>
      <c r="AT1719" s="99" t="str">
        <f t="shared" si="403"/>
        <v>n/a</v>
      </c>
      <c r="AU1719" s="99" t="str">
        <f t="shared" si="404"/>
        <v>+</v>
      </c>
      <c r="AV1719" s="99" t="str">
        <f t="shared" si="405"/>
        <v>-</v>
      </c>
      <c r="AW1719" s="99" t="str">
        <f t="shared" si="406"/>
        <v>-</v>
      </c>
    </row>
    <row r="1720" spans="1:49" ht="15">
      <c r="A1720" s="56">
        <v>43628</v>
      </c>
      <c r="B1720" s="57" t="s">
        <v>963</v>
      </c>
      <c r="C1720" s="57" t="s">
        <v>4100</v>
      </c>
      <c r="D1720" s="57" t="s">
        <v>4137</v>
      </c>
      <c r="E1720" s="57" t="s">
        <v>4138</v>
      </c>
      <c r="F1720" s="57" t="s">
        <v>2225</v>
      </c>
      <c r="G1720" s="57">
        <v>1</v>
      </c>
      <c r="H1720" s="57">
        <v>2</v>
      </c>
      <c r="I1720" s="57">
        <v>8.3800000000000008</v>
      </c>
      <c r="J1720" s="57">
        <v>5.74</v>
      </c>
      <c r="K1720" s="57">
        <v>1.24</v>
      </c>
      <c r="L1720" s="57">
        <v>7.14</v>
      </c>
      <c r="M1720" s="57">
        <v>2</v>
      </c>
      <c r="N1720" s="57">
        <v>34</v>
      </c>
      <c r="O1720" s="57">
        <v>0</v>
      </c>
      <c r="P1720" s="57">
        <v>1</v>
      </c>
      <c r="Q1720" s="57">
        <v>15</v>
      </c>
      <c r="R1720" s="57">
        <v>0</v>
      </c>
      <c r="S1720" s="57">
        <v>0</v>
      </c>
      <c r="T1720" s="57">
        <v>0</v>
      </c>
      <c r="U1720" s="57">
        <v>50</v>
      </c>
      <c r="V1720" s="57">
        <v>0</v>
      </c>
      <c r="W1720" s="57">
        <v>50</v>
      </c>
      <c r="X1720" s="57">
        <v>64.709999999999994</v>
      </c>
      <c r="Y1720" s="57">
        <v>14.71</v>
      </c>
      <c r="Z1720" s="57">
        <v>20.59</v>
      </c>
      <c r="AA1720" s="57">
        <v>0</v>
      </c>
      <c r="AB1720" s="57">
        <v>53.33</v>
      </c>
      <c r="AC1720" s="57">
        <v>1</v>
      </c>
      <c r="AD1720" s="57">
        <v>28</v>
      </c>
      <c r="AE1720" s="57">
        <v>100</v>
      </c>
      <c r="AF1720" s="57">
        <v>71.430000000000007</v>
      </c>
      <c r="AI1720" s="45">
        <f t="shared" si="407"/>
        <v>-10.295</v>
      </c>
      <c r="AJ1720" s="46">
        <f t="shared" si="408"/>
        <v>10.295</v>
      </c>
      <c r="AK1720" s="63" t="str">
        <f t="shared" si="409"/>
        <v>N</v>
      </c>
      <c r="AL1720" s="63" t="str">
        <f t="shared" si="410"/>
        <v>N</v>
      </c>
      <c r="AM1720" s="44" t="str">
        <f t="shared" si="411"/>
        <v>Loss</v>
      </c>
      <c r="AN1720" s="44" t="str">
        <f t="shared" si="412"/>
        <v>Loss</v>
      </c>
      <c r="AO1720" s="44" t="str">
        <f t="shared" si="413"/>
        <v>Win</v>
      </c>
      <c r="AP1720" s="44">
        <f t="shared" si="414"/>
        <v>-50</v>
      </c>
      <c r="AQ1720" s="44">
        <f t="shared" si="415"/>
        <v>-50</v>
      </c>
      <c r="AR1720" s="44">
        <f t="shared" si="416"/>
        <v>12</v>
      </c>
      <c r="AS1720" s="99" t="str">
        <f t="shared" si="402"/>
        <v>-</v>
      </c>
      <c r="AT1720" s="99" t="str">
        <f t="shared" si="403"/>
        <v>n/a</v>
      </c>
      <c r="AU1720" s="99" t="str">
        <f t="shared" si="404"/>
        <v>-</v>
      </c>
      <c r="AV1720" s="99" t="str">
        <f t="shared" si="405"/>
        <v>-</v>
      </c>
      <c r="AW1720" s="99" t="str">
        <f t="shared" si="406"/>
        <v>-</v>
      </c>
    </row>
    <row r="1721" spans="1:49" ht="15">
      <c r="A1721" s="56">
        <v>43628</v>
      </c>
      <c r="B1721" s="57" t="s">
        <v>963</v>
      </c>
      <c r="C1721" s="57" t="s">
        <v>4100</v>
      </c>
      <c r="D1721" s="57" t="s">
        <v>4139</v>
      </c>
      <c r="E1721" s="57" t="s">
        <v>4140</v>
      </c>
      <c r="F1721" s="57" t="s">
        <v>3579</v>
      </c>
      <c r="G1721" s="57">
        <v>0</v>
      </c>
      <c r="H1721" s="57">
        <v>2</v>
      </c>
      <c r="I1721" s="57">
        <v>5.86</v>
      </c>
      <c r="J1721" s="57">
        <v>4.82</v>
      </c>
      <c r="K1721" s="57">
        <v>1.35</v>
      </c>
      <c r="L1721" s="57">
        <v>4.51</v>
      </c>
      <c r="M1721" s="57">
        <v>0</v>
      </c>
      <c r="N1721" s="57">
        <v>28</v>
      </c>
      <c r="O1721" s="57">
        <v>0</v>
      </c>
      <c r="P1721" s="57">
        <v>0</v>
      </c>
      <c r="Q1721" s="57">
        <v>14</v>
      </c>
      <c r="R1721" s="57">
        <v>0</v>
      </c>
      <c r="S1721" s="57">
        <v>0</v>
      </c>
      <c r="T1721" s="57">
        <v>0</v>
      </c>
      <c r="U1721" s="57">
        <v>0</v>
      </c>
      <c r="V1721" s="57">
        <v>0</v>
      </c>
      <c r="W1721" s="57">
        <v>0</v>
      </c>
      <c r="X1721" s="57">
        <v>32.14</v>
      </c>
      <c r="Y1721" s="57">
        <v>25</v>
      </c>
      <c r="Z1721" s="57">
        <v>42.86</v>
      </c>
      <c r="AA1721" s="57">
        <v>0</v>
      </c>
      <c r="AB1721" s="57">
        <v>42.86</v>
      </c>
      <c r="AC1721" s="57">
        <v>0</v>
      </c>
      <c r="AD1721" s="57">
        <v>10</v>
      </c>
      <c r="AE1721" s="57">
        <v>0</v>
      </c>
      <c r="AF1721" s="57">
        <v>30</v>
      </c>
      <c r="AI1721" s="45">
        <f t="shared" si="407"/>
        <v>-0.35599999999999987</v>
      </c>
      <c r="AJ1721" s="46">
        <f t="shared" si="408"/>
        <v>0.35599999999999987</v>
      </c>
      <c r="AK1721" s="63" t="str">
        <f t="shared" si="409"/>
        <v>N</v>
      </c>
      <c r="AL1721" s="63" t="str">
        <f t="shared" si="410"/>
        <v>N</v>
      </c>
      <c r="AM1721" s="44" t="str">
        <f t="shared" si="411"/>
        <v>Loss</v>
      </c>
      <c r="AN1721" s="44" t="str">
        <f t="shared" si="412"/>
        <v>Loss</v>
      </c>
      <c r="AO1721" s="44" t="str">
        <f t="shared" si="413"/>
        <v>Win</v>
      </c>
      <c r="AP1721" s="44">
        <f t="shared" si="414"/>
        <v>-50</v>
      </c>
      <c r="AQ1721" s="44">
        <f t="shared" si="415"/>
        <v>-50</v>
      </c>
      <c r="AR1721" s="44">
        <f t="shared" si="416"/>
        <v>17.5</v>
      </c>
      <c r="AS1721" s="99" t="str">
        <f t="shared" si="402"/>
        <v>-</v>
      </c>
      <c r="AT1721" s="99" t="str">
        <f t="shared" si="403"/>
        <v>n/a</v>
      </c>
      <c r="AU1721" s="99" t="str">
        <f t="shared" si="404"/>
        <v>-</v>
      </c>
      <c r="AV1721" s="99" t="str">
        <f t="shared" si="405"/>
        <v>-</v>
      </c>
      <c r="AW1721" s="99" t="str">
        <f t="shared" si="406"/>
        <v>-</v>
      </c>
    </row>
    <row r="1722" spans="1:49" ht="15">
      <c r="A1722" s="56">
        <v>43628</v>
      </c>
      <c r="B1722" s="57" t="s">
        <v>963</v>
      </c>
      <c r="C1722" s="57" t="s">
        <v>4100</v>
      </c>
      <c r="D1722" s="57" t="s">
        <v>4141</v>
      </c>
      <c r="E1722" s="57" t="s">
        <v>4142</v>
      </c>
      <c r="F1722" s="57" t="s">
        <v>2223</v>
      </c>
      <c r="G1722" s="57">
        <v>0</v>
      </c>
      <c r="H1722" s="57">
        <v>3</v>
      </c>
      <c r="I1722" s="57">
        <v>4.1500000000000004</v>
      </c>
      <c r="J1722" s="57">
        <v>3.91</v>
      </c>
      <c r="K1722" s="57">
        <v>1.66</v>
      </c>
      <c r="L1722" s="57">
        <v>2.4900000000000002</v>
      </c>
      <c r="M1722" s="57">
        <v>1</v>
      </c>
      <c r="N1722" s="57">
        <v>24</v>
      </c>
      <c r="O1722" s="57">
        <v>0</v>
      </c>
      <c r="P1722" s="57">
        <v>1</v>
      </c>
      <c r="Q1722" s="57">
        <v>14</v>
      </c>
      <c r="R1722" s="57">
        <v>0</v>
      </c>
      <c r="S1722" s="57">
        <v>0</v>
      </c>
      <c r="T1722" s="57">
        <v>0</v>
      </c>
      <c r="U1722" s="57">
        <v>0</v>
      </c>
      <c r="V1722" s="57">
        <v>0</v>
      </c>
      <c r="W1722" s="57">
        <v>100</v>
      </c>
      <c r="X1722" s="57">
        <v>16.670000000000002</v>
      </c>
      <c r="Y1722" s="57">
        <v>33.33</v>
      </c>
      <c r="Z1722" s="57">
        <v>50</v>
      </c>
      <c r="AA1722" s="57">
        <v>0</v>
      </c>
      <c r="AB1722" s="57">
        <v>21.43</v>
      </c>
      <c r="AC1722" s="57">
        <v>0</v>
      </c>
      <c r="AD1722" s="57">
        <v>6</v>
      </c>
      <c r="AE1722" s="57">
        <v>0</v>
      </c>
      <c r="AF1722" s="57">
        <v>33.33</v>
      </c>
      <c r="AI1722" s="45">
        <f t="shared" si="407"/>
        <v>-16.667000000000002</v>
      </c>
      <c r="AJ1722" s="46">
        <f t="shared" si="408"/>
        <v>16.667000000000002</v>
      </c>
      <c r="AK1722" s="63" t="str">
        <f t="shared" si="409"/>
        <v>N</v>
      </c>
      <c r="AL1722" s="63" t="str">
        <f t="shared" si="410"/>
        <v>N</v>
      </c>
      <c r="AM1722" s="44" t="str">
        <f t="shared" si="411"/>
        <v>Loss</v>
      </c>
      <c r="AN1722" s="44" t="str">
        <f t="shared" si="412"/>
        <v>Loss</v>
      </c>
      <c r="AO1722" s="44" t="str">
        <f t="shared" si="413"/>
        <v>Win</v>
      </c>
      <c r="AP1722" s="44">
        <f t="shared" si="414"/>
        <v>-50</v>
      </c>
      <c r="AQ1722" s="44">
        <f t="shared" si="415"/>
        <v>-50</v>
      </c>
      <c r="AR1722" s="44">
        <f t="shared" si="416"/>
        <v>33</v>
      </c>
      <c r="AS1722" s="99" t="str">
        <f t="shared" si="402"/>
        <v>-</v>
      </c>
      <c r="AT1722" s="99" t="str">
        <f t="shared" si="403"/>
        <v>n/a</v>
      </c>
      <c r="AU1722" s="99" t="str">
        <f t="shared" si="404"/>
        <v>-</v>
      </c>
      <c r="AV1722" s="99" t="str">
        <f t="shared" si="405"/>
        <v>-</v>
      </c>
      <c r="AW1722" s="99" t="str">
        <f t="shared" si="406"/>
        <v>-</v>
      </c>
    </row>
    <row r="1723" spans="1:49" ht="15">
      <c r="A1723" s="56">
        <v>43628</v>
      </c>
      <c r="B1723" s="57" t="s">
        <v>963</v>
      </c>
      <c r="C1723" s="57" t="s">
        <v>4100</v>
      </c>
      <c r="D1723" s="57" t="s">
        <v>4143</v>
      </c>
      <c r="E1723" s="57" t="s">
        <v>4144</v>
      </c>
      <c r="F1723" s="57" t="s">
        <v>1224</v>
      </c>
      <c r="G1723" s="57">
        <v>1</v>
      </c>
      <c r="H1723" s="57">
        <v>2</v>
      </c>
      <c r="I1723" s="57">
        <v>5.07</v>
      </c>
      <c r="J1723" s="57">
        <v>4</v>
      </c>
      <c r="K1723" s="57">
        <v>1.52</v>
      </c>
      <c r="L1723" s="57">
        <v>3.55</v>
      </c>
      <c r="M1723" s="57">
        <v>1</v>
      </c>
      <c r="N1723" s="57">
        <v>26</v>
      </c>
      <c r="O1723" s="57">
        <v>0</v>
      </c>
      <c r="P1723" s="57">
        <v>1</v>
      </c>
      <c r="Q1723" s="57">
        <v>13</v>
      </c>
      <c r="R1723" s="57">
        <v>0</v>
      </c>
      <c r="S1723" s="57">
        <v>0</v>
      </c>
      <c r="T1723" s="57">
        <v>0</v>
      </c>
      <c r="U1723" s="57">
        <v>0</v>
      </c>
      <c r="V1723" s="57">
        <v>0</v>
      </c>
      <c r="W1723" s="57">
        <v>100</v>
      </c>
      <c r="X1723" s="57">
        <v>15.38</v>
      </c>
      <c r="Y1723" s="57">
        <v>23.08</v>
      </c>
      <c r="Z1723" s="57">
        <v>61.54</v>
      </c>
      <c r="AA1723" s="57">
        <v>0</v>
      </c>
      <c r="AB1723" s="57">
        <v>23.08</v>
      </c>
      <c r="AC1723" s="57">
        <v>0</v>
      </c>
      <c r="AD1723" s="57">
        <v>7</v>
      </c>
      <c r="AE1723" s="57">
        <v>0</v>
      </c>
      <c r="AF1723" s="57">
        <v>28.57</v>
      </c>
      <c r="AI1723" s="45">
        <f t="shared" si="407"/>
        <v>-13.076000000000001</v>
      </c>
      <c r="AJ1723" s="46">
        <f t="shared" si="408"/>
        <v>13.076000000000001</v>
      </c>
      <c r="AK1723" s="63" t="str">
        <f t="shared" si="409"/>
        <v>N</v>
      </c>
      <c r="AL1723" s="63" t="str">
        <f t="shared" si="410"/>
        <v>N</v>
      </c>
      <c r="AM1723" s="44" t="str">
        <f t="shared" si="411"/>
        <v>Loss</v>
      </c>
      <c r="AN1723" s="44" t="str">
        <f t="shared" si="412"/>
        <v>Loss</v>
      </c>
      <c r="AO1723" s="44" t="str">
        <f t="shared" si="413"/>
        <v>Win</v>
      </c>
      <c r="AP1723" s="44">
        <f t="shared" si="414"/>
        <v>-50</v>
      </c>
      <c r="AQ1723" s="44">
        <f t="shared" si="415"/>
        <v>-50</v>
      </c>
      <c r="AR1723" s="44">
        <f t="shared" si="416"/>
        <v>26</v>
      </c>
      <c r="AS1723" s="99" t="str">
        <f t="shared" si="402"/>
        <v>-</v>
      </c>
      <c r="AT1723" s="99" t="str">
        <f t="shared" si="403"/>
        <v>n/a</v>
      </c>
      <c r="AU1723" s="99" t="str">
        <f t="shared" si="404"/>
        <v>-</v>
      </c>
      <c r="AV1723" s="99" t="str">
        <f t="shared" si="405"/>
        <v>-</v>
      </c>
      <c r="AW1723" s="99" t="str">
        <f t="shared" si="406"/>
        <v>-</v>
      </c>
    </row>
    <row r="1724" spans="1:49" ht="15">
      <c r="A1724" s="56">
        <v>43628</v>
      </c>
      <c r="B1724" s="57" t="s">
        <v>443</v>
      </c>
      <c r="C1724" s="57" t="s">
        <v>1236</v>
      </c>
      <c r="D1724" s="57" t="s">
        <v>4145</v>
      </c>
      <c r="E1724" s="57" t="s">
        <v>2383</v>
      </c>
      <c r="F1724" s="57" t="s">
        <v>1918</v>
      </c>
      <c r="G1724" s="57">
        <v>1</v>
      </c>
      <c r="H1724" s="57">
        <v>0</v>
      </c>
      <c r="I1724" s="57">
        <v>1.87</v>
      </c>
      <c r="J1724" s="57">
        <v>4.38</v>
      </c>
      <c r="K1724" s="57">
        <v>3.06</v>
      </c>
      <c r="L1724" s="57">
        <v>-1.19</v>
      </c>
      <c r="M1724" s="57">
        <v>32</v>
      </c>
      <c r="N1724" s="57">
        <v>32</v>
      </c>
      <c r="O1724" s="57">
        <v>1</v>
      </c>
      <c r="P1724" s="57">
        <v>16</v>
      </c>
      <c r="Q1724" s="57">
        <v>16</v>
      </c>
      <c r="R1724" s="57">
        <v>100</v>
      </c>
      <c r="S1724" s="57">
        <v>0</v>
      </c>
      <c r="T1724" s="57">
        <v>0</v>
      </c>
      <c r="U1724" s="57">
        <v>46.88</v>
      </c>
      <c r="V1724" s="57">
        <v>0</v>
      </c>
      <c r="W1724" s="57">
        <v>53.13</v>
      </c>
      <c r="X1724" s="57">
        <v>37.5</v>
      </c>
      <c r="Y1724" s="57">
        <v>0</v>
      </c>
      <c r="Z1724" s="57">
        <v>62.5</v>
      </c>
      <c r="AA1724" s="57">
        <v>56.25</v>
      </c>
      <c r="AB1724" s="57">
        <v>25</v>
      </c>
      <c r="AC1724" s="57">
        <v>12</v>
      </c>
      <c r="AD1724" s="57">
        <v>12</v>
      </c>
      <c r="AE1724" s="57">
        <v>66.67</v>
      </c>
      <c r="AF1724" s="57">
        <v>50</v>
      </c>
      <c r="AI1724" s="45">
        <f t="shared" si="407"/>
        <v>33.75</v>
      </c>
      <c r="AJ1724" s="46">
        <f t="shared" si="408"/>
        <v>-33.75</v>
      </c>
      <c r="AK1724" s="63" t="str">
        <f t="shared" si="409"/>
        <v>N</v>
      </c>
      <c r="AL1724" s="63" t="str">
        <f t="shared" si="410"/>
        <v>N</v>
      </c>
      <c r="AM1724" s="44" t="str">
        <f t="shared" si="411"/>
        <v>Win</v>
      </c>
      <c r="AN1724" s="44" t="str">
        <f t="shared" si="412"/>
        <v>Loss</v>
      </c>
      <c r="AO1724" s="44" t="str">
        <f t="shared" si="413"/>
        <v>Loss</v>
      </c>
      <c r="AP1724" s="44">
        <f t="shared" si="414"/>
        <v>43.5</v>
      </c>
      <c r="AQ1724" s="44">
        <f t="shared" si="415"/>
        <v>-50</v>
      </c>
      <c r="AR1724" s="44">
        <f t="shared" si="416"/>
        <v>-50</v>
      </c>
      <c r="AS1724" s="99" t="str">
        <f t="shared" si="402"/>
        <v>+</v>
      </c>
      <c r="AT1724" s="99" t="str">
        <f t="shared" si="403"/>
        <v>+</v>
      </c>
      <c r="AU1724" s="99" t="str">
        <f t="shared" si="404"/>
        <v>+</v>
      </c>
      <c r="AV1724" s="99" t="str">
        <f t="shared" si="405"/>
        <v>+</v>
      </c>
      <c r="AW1724" s="99" t="str">
        <f t="shared" si="406"/>
        <v>+</v>
      </c>
    </row>
    <row r="1725" spans="1:49" ht="15">
      <c r="A1725" s="56">
        <v>43628</v>
      </c>
      <c r="B1725" s="57" t="s">
        <v>443</v>
      </c>
      <c r="C1725" s="57" t="s">
        <v>1240</v>
      </c>
      <c r="D1725" s="57" t="s">
        <v>4146</v>
      </c>
      <c r="E1725" s="57" t="s">
        <v>3040</v>
      </c>
      <c r="F1725" s="57" t="s">
        <v>4147</v>
      </c>
      <c r="G1725" s="57">
        <v>3</v>
      </c>
      <c r="H1725" s="57">
        <v>2</v>
      </c>
      <c r="I1725" s="57">
        <v>1.38</v>
      </c>
      <c r="J1725" s="57">
        <v>4.6500000000000004</v>
      </c>
      <c r="K1725" s="57">
        <v>5.5</v>
      </c>
      <c r="L1725" s="57">
        <v>-4.12</v>
      </c>
      <c r="M1725" s="57">
        <v>12</v>
      </c>
      <c r="N1725" s="57">
        <v>6</v>
      </c>
      <c r="O1725" s="57">
        <v>1</v>
      </c>
      <c r="P1725" s="57">
        <v>7</v>
      </c>
      <c r="Q1725" s="57">
        <v>4</v>
      </c>
      <c r="R1725" s="57">
        <v>0</v>
      </c>
      <c r="S1725" s="57">
        <v>0</v>
      </c>
      <c r="T1725" s="57">
        <v>100</v>
      </c>
      <c r="U1725" s="57">
        <v>50</v>
      </c>
      <c r="V1725" s="57">
        <v>0</v>
      </c>
      <c r="W1725" s="57">
        <v>50</v>
      </c>
      <c r="X1725" s="57">
        <v>50</v>
      </c>
      <c r="Y1725" s="57">
        <v>0</v>
      </c>
      <c r="Z1725" s="57">
        <v>50</v>
      </c>
      <c r="AA1725" s="57">
        <v>57.14</v>
      </c>
      <c r="AB1725" s="57">
        <v>25</v>
      </c>
      <c r="AC1725" s="57">
        <v>5</v>
      </c>
      <c r="AD1725" s="57">
        <v>1</v>
      </c>
      <c r="AE1725" s="57">
        <v>60</v>
      </c>
      <c r="AF1725" s="57">
        <v>100</v>
      </c>
      <c r="AI1725" s="45">
        <f t="shared" si="407"/>
        <v>-30</v>
      </c>
      <c r="AJ1725" s="46">
        <f t="shared" si="408"/>
        <v>30</v>
      </c>
      <c r="AK1725" s="63" t="str">
        <f t="shared" si="409"/>
        <v>N</v>
      </c>
      <c r="AL1725" s="63" t="str">
        <f t="shared" si="410"/>
        <v>N</v>
      </c>
      <c r="AM1725" s="44" t="str">
        <f t="shared" si="411"/>
        <v>Win</v>
      </c>
      <c r="AN1725" s="44" t="str">
        <f t="shared" si="412"/>
        <v>Loss</v>
      </c>
      <c r="AO1725" s="44" t="str">
        <f t="shared" si="413"/>
        <v>Loss</v>
      </c>
      <c r="AP1725" s="44">
        <f t="shared" si="414"/>
        <v>19</v>
      </c>
      <c r="AQ1725" s="44">
        <f t="shared" si="415"/>
        <v>-50</v>
      </c>
      <c r="AR1725" s="44">
        <f t="shared" si="416"/>
        <v>-50</v>
      </c>
      <c r="AS1725" s="99" t="str">
        <f t="shared" si="402"/>
        <v>+</v>
      </c>
      <c r="AT1725" s="99" t="str">
        <f t="shared" si="403"/>
        <v>-</v>
      </c>
      <c r="AU1725" s="99" t="str">
        <f t="shared" si="404"/>
        <v>-</v>
      </c>
      <c r="AV1725" s="99" t="str">
        <f t="shared" si="405"/>
        <v>+</v>
      </c>
      <c r="AW1725" s="99" t="str">
        <f t="shared" si="406"/>
        <v>-</v>
      </c>
    </row>
    <row r="1726" spans="1:49" ht="15">
      <c r="A1726" s="56">
        <v>43628</v>
      </c>
      <c r="B1726" s="57" t="s">
        <v>443</v>
      </c>
      <c r="C1726" s="57" t="s">
        <v>3230</v>
      </c>
      <c r="D1726" s="57" t="s">
        <v>4148</v>
      </c>
      <c r="E1726" s="57" t="s">
        <v>4149</v>
      </c>
      <c r="F1726" s="57" t="s">
        <v>4150</v>
      </c>
      <c r="G1726" s="57">
        <v>3</v>
      </c>
      <c r="H1726" s="57">
        <v>4</v>
      </c>
      <c r="I1726" s="57">
        <v>2.97</v>
      </c>
      <c r="J1726" s="57">
        <v>3.52</v>
      </c>
      <c r="K1726" s="57">
        <v>2.0499999999999998</v>
      </c>
      <c r="L1726" s="57">
        <v>0.92</v>
      </c>
      <c r="M1726" s="57">
        <v>3</v>
      </c>
      <c r="N1726" s="57">
        <v>6</v>
      </c>
      <c r="O1726" s="57">
        <v>0</v>
      </c>
      <c r="P1726" s="57">
        <v>1</v>
      </c>
      <c r="Q1726" s="57">
        <v>4</v>
      </c>
      <c r="R1726" s="57">
        <v>0</v>
      </c>
      <c r="S1726" s="57">
        <v>0</v>
      </c>
      <c r="T1726" s="57">
        <v>0</v>
      </c>
      <c r="U1726" s="57">
        <v>33.33</v>
      </c>
      <c r="V1726" s="57">
        <v>0</v>
      </c>
      <c r="W1726" s="57">
        <v>66.67</v>
      </c>
      <c r="X1726" s="57">
        <v>33.33</v>
      </c>
      <c r="Y1726" s="57">
        <v>0</v>
      </c>
      <c r="Z1726" s="57">
        <v>66.67</v>
      </c>
      <c r="AA1726" s="57">
        <v>0</v>
      </c>
      <c r="AB1726" s="57">
        <v>50</v>
      </c>
      <c r="AC1726" s="57">
        <v>0</v>
      </c>
      <c r="AD1726" s="57">
        <v>2</v>
      </c>
      <c r="AE1726" s="57">
        <v>0</v>
      </c>
      <c r="AF1726" s="57">
        <v>50</v>
      </c>
      <c r="AI1726" s="45">
        <f t="shared" si="407"/>
        <v>0</v>
      </c>
      <c r="AJ1726" s="46">
        <f t="shared" si="408"/>
        <v>0</v>
      </c>
      <c r="AK1726" s="63" t="str">
        <f t="shared" si="409"/>
        <v>N</v>
      </c>
      <c r="AL1726" s="63" t="str">
        <f t="shared" si="410"/>
        <v>N</v>
      </c>
      <c r="AM1726" s="44" t="str">
        <f t="shared" si="411"/>
        <v>Loss</v>
      </c>
      <c r="AN1726" s="44" t="str">
        <f t="shared" si="412"/>
        <v>Loss</v>
      </c>
      <c r="AO1726" s="44" t="str">
        <f t="shared" si="413"/>
        <v>Win</v>
      </c>
      <c r="AP1726" s="44">
        <f t="shared" si="414"/>
        <v>-50</v>
      </c>
      <c r="AQ1726" s="44">
        <f t="shared" si="415"/>
        <v>-50</v>
      </c>
      <c r="AR1726" s="44">
        <f t="shared" si="416"/>
        <v>52.499999999999986</v>
      </c>
      <c r="AS1726" s="99" t="str">
        <f t="shared" si="402"/>
        <v>-</v>
      </c>
      <c r="AT1726" s="99" t="str">
        <f t="shared" si="403"/>
        <v>n/a</v>
      </c>
      <c r="AU1726" s="99" t="str">
        <f t="shared" si="404"/>
        <v>-</v>
      </c>
      <c r="AV1726" s="99" t="str">
        <f t="shared" si="405"/>
        <v>-</v>
      </c>
      <c r="AW1726" s="99" t="str">
        <f t="shared" si="406"/>
        <v>-</v>
      </c>
    </row>
    <row r="1727" spans="1:49" ht="15">
      <c r="A1727" s="56">
        <v>43628</v>
      </c>
      <c r="B1727" s="57" t="s">
        <v>439</v>
      </c>
      <c r="C1727" s="57" t="s">
        <v>1254</v>
      </c>
      <c r="D1727" s="57" t="s">
        <v>4151</v>
      </c>
      <c r="E1727" s="57" t="s">
        <v>1260</v>
      </c>
      <c r="F1727" s="57" t="s">
        <v>2023</v>
      </c>
      <c r="G1727" s="57">
        <v>4</v>
      </c>
      <c r="H1727" s="57">
        <v>1</v>
      </c>
      <c r="I1727" s="57">
        <v>3.5</v>
      </c>
      <c r="J1727" s="57">
        <v>3.58</v>
      </c>
      <c r="K1727" s="57">
        <v>1.89</v>
      </c>
      <c r="L1727" s="57">
        <v>1.61</v>
      </c>
      <c r="M1727" s="57">
        <v>11</v>
      </c>
      <c r="N1727" s="57">
        <v>8</v>
      </c>
      <c r="O1727" s="57">
        <v>0</v>
      </c>
      <c r="P1727" s="57">
        <v>4</v>
      </c>
      <c r="Q1727" s="57">
        <v>3</v>
      </c>
      <c r="R1727" s="57">
        <v>0</v>
      </c>
      <c r="S1727" s="57">
        <v>0</v>
      </c>
      <c r="T1727" s="57">
        <v>0</v>
      </c>
      <c r="U1727" s="57">
        <v>36.36</v>
      </c>
      <c r="V1727" s="57">
        <v>9.09</v>
      </c>
      <c r="W1727" s="57">
        <v>54.55</v>
      </c>
      <c r="X1727" s="57">
        <v>37.5</v>
      </c>
      <c r="Y1727" s="57">
        <v>25</v>
      </c>
      <c r="Z1727" s="57">
        <v>37.5</v>
      </c>
      <c r="AA1727" s="57">
        <v>0</v>
      </c>
      <c r="AB1727" s="57">
        <v>66.67</v>
      </c>
      <c r="AC1727" s="57">
        <v>6</v>
      </c>
      <c r="AD1727" s="57">
        <v>6</v>
      </c>
      <c r="AE1727" s="57">
        <v>16.670000000000002</v>
      </c>
      <c r="AF1727" s="57">
        <v>50</v>
      </c>
      <c r="AI1727" s="45">
        <f t="shared" si="407"/>
        <v>-5.2289999999999992</v>
      </c>
      <c r="AJ1727" s="46">
        <f t="shared" si="408"/>
        <v>5.2289999999999992</v>
      </c>
      <c r="AK1727" s="63" t="str">
        <f t="shared" si="409"/>
        <v>N</v>
      </c>
      <c r="AL1727" s="63" t="str">
        <f t="shared" si="410"/>
        <v>N</v>
      </c>
      <c r="AM1727" s="44" t="str">
        <f t="shared" si="411"/>
        <v>Win</v>
      </c>
      <c r="AN1727" s="44" t="str">
        <f t="shared" si="412"/>
        <v>Loss</v>
      </c>
      <c r="AO1727" s="44" t="str">
        <f t="shared" si="413"/>
        <v>Loss</v>
      </c>
      <c r="AP1727" s="44">
        <f t="shared" si="414"/>
        <v>125</v>
      </c>
      <c r="AQ1727" s="44">
        <f t="shared" si="415"/>
        <v>-50</v>
      </c>
      <c r="AR1727" s="44">
        <f t="shared" si="416"/>
        <v>-50</v>
      </c>
      <c r="AS1727" s="99" t="str">
        <f t="shared" si="402"/>
        <v>-</v>
      </c>
      <c r="AT1727" s="99" t="str">
        <f t="shared" si="403"/>
        <v>n/a</v>
      </c>
      <c r="AU1727" s="99" t="str">
        <f t="shared" si="404"/>
        <v>-</v>
      </c>
      <c r="AV1727" s="99" t="str">
        <f t="shared" si="405"/>
        <v>-</v>
      </c>
      <c r="AW1727" s="99" t="str">
        <f t="shared" si="406"/>
        <v>-</v>
      </c>
    </row>
    <row r="1728" spans="1:49" ht="15">
      <c r="A1728" s="56">
        <v>43628</v>
      </c>
      <c r="B1728" s="57" t="s">
        <v>439</v>
      </c>
      <c r="C1728" s="57" t="s">
        <v>1254</v>
      </c>
      <c r="D1728" s="57" t="s">
        <v>4152</v>
      </c>
      <c r="E1728" s="57" t="s">
        <v>4153</v>
      </c>
      <c r="F1728" s="57" t="s">
        <v>4154</v>
      </c>
      <c r="G1728" s="57">
        <v>5</v>
      </c>
      <c r="H1728" s="57">
        <v>3</v>
      </c>
      <c r="I1728" s="57">
        <v>4.71</v>
      </c>
      <c r="J1728" s="57">
        <v>3.95</v>
      </c>
      <c r="K1728" s="57">
        <v>1.55</v>
      </c>
      <c r="L1728" s="57">
        <v>3.16</v>
      </c>
      <c r="M1728" s="57">
        <v>5</v>
      </c>
      <c r="N1728" s="57">
        <v>10</v>
      </c>
      <c r="O1728" s="57">
        <v>0</v>
      </c>
      <c r="P1728" s="57">
        <v>2</v>
      </c>
      <c r="Q1728" s="57">
        <v>4</v>
      </c>
      <c r="R1728" s="57">
        <v>0</v>
      </c>
      <c r="S1728" s="57">
        <v>0</v>
      </c>
      <c r="T1728" s="57">
        <v>0</v>
      </c>
      <c r="U1728" s="57">
        <v>20</v>
      </c>
      <c r="V1728" s="57">
        <v>0</v>
      </c>
      <c r="W1728" s="57">
        <v>80</v>
      </c>
      <c r="X1728" s="57">
        <v>40</v>
      </c>
      <c r="Y1728" s="57">
        <v>10</v>
      </c>
      <c r="Z1728" s="57">
        <v>50</v>
      </c>
      <c r="AA1728" s="57">
        <v>0</v>
      </c>
      <c r="AB1728" s="57">
        <v>50</v>
      </c>
      <c r="AC1728" s="57">
        <v>1</v>
      </c>
      <c r="AD1728" s="57">
        <v>6</v>
      </c>
      <c r="AE1728" s="57">
        <v>0</v>
      </c>
      <c r="AF1728" s="57">
        <v>66.67</v>
      </c>
      <c r="AI1728" s="45">
        <f t="shared" si="407"/>
        <v>-11</v>
      </c>
      <c r="AJ1728" s="46">
        <f t="shared" si="408"/>
        <v>11</v>
      </c>
      <c r="AK1728" s="63" t="str">
        <f t="shared" si="409"/>
        <v>N</v>
      </c>
      <c r="AL1728" s="63" t="str">
        <f t="shared" si="410"/>
        <v>N</v>
      </c>
      <c r="AM1728" s="44" t="str">
        <f t="shared" si="411"/>
        <v>Win</v>
      </c>
      <c r="AN1728" s="44" t="str">
        <f t="shared" si="412"/>
        <v>Loss</v>
      </c>
      <c r="AO1728" s="44" t="str">
        <f t="shared" si="413"/>
        <v>Loss</v>
      </c>
      <c r="AP1728" s="44">
        <f t="shared" si="414"/>
        <v>185.5</v>
      </c>
      <c r="AQ1728" s="44">
        <f t="shared" si="415"/>
        <v>-50</v>
      </c>
      <c r="AR1728" s="44">
        <f t="shared" si="416"/>
        <v>-50</v>
      </c>
      <c r="AS1728" s="99" t="str">
        <f t="shared" si="402"/>
        <v>-</v>
      </c>
      <c r="AT1728" s="99" t="str">
        <f t="shared" si="403"/>
        <v>n/a</v>
      </c>
      <c r="AU1728" s="99" t="str">
        <f t="shared" si="404"/>
        <v>-</v>
      </c>
      <c r="AV1728" s="99" t="str">
        <f t="shared" si="405"/>
        <v>-</v>
      </c>
      <c r="AW1728" s="99" t="str">
        <f t="shared" si="406"/>
        <v>-</v>
      </c>
    </row>
    <row r="1729" spans="1:49" ht="15">
      <c r="A1729" s="56">
        <v>43628</v>
      </c>
      <c r="B1729" s="57" t="s">
        <v>356</v>
      </c>
      <c r="C1729" s="57" t="s">
        <v>357</v>
      </c>
      <c r="D1729" s="57" t="s">
        <v>4155</v>
      </c>
      <c r="E1729" s="57" t="s">
        <v>434</v>
      </c>
      <c r="F1729" s="57" t="s">
        <v>404</v>
      </c>
      <c r="G1729" s="57">
        <v>3</v>
      </c>
      <c r="H1729" s="57">
        <v>0</v>
      </c>
      <c r="I1729" s="57">
        <v>2.2799999999999998</v>
      </c>
      <c r="J1729" s="57">
        <v>2.71</v>
      </c>
      <c r="K1729" s="57">
        <v>3.24</v>
      </c>
      <c r="L1729" s="57">
        <v>-0.96</v>
      </c>
      <c r="M1729" s="57">
        <v>26</v>
      </c>
      <c r="N1729" s="57">
        <v>27</v>
      </c>
      <c r="O1729" s="57">
        <v>0</v>
      </c>
      <c r="P1729" s="57">
        <v>13</v>
      </c>
      <c r="Q1729" s="57">
        <v>12</v>
      </c>
      <c r="R1729" s="57">
        <v>0</v>
      </c>
      <c r="S1729" s="57">
        <v>0</v>
      </c>
      <c r="T1729" s="57">
        <v>0</v>
      </c>
      <c r="U1729" s="57">
        <v>42.31</v>
      </c>
      <c r="V1729" s="57">
        <v>34.619999999999997</v>
      </c>
      <c r="W1729" s="57">
        <v>23.08</v>
      </c>
      <c r="X1729" s="57">
        <v>48.15</v>
      </c>
      <c r="Y1729" s="57">
        <v>25.93</v>
      </c>
      <c r="Z1729" s="57">
        <v>25.93</v>
      </c>
      <c r="AA1729" s="57">
        <v>76.92</v>
      </c>
      <c r="AB1729" s="57">
        <v>33.33</v>
      </c>
      <c r="AC1729" s="57">
        <v>14</v>
      </c>
      <c r="AD1729" s="57">
        <v>16</v>
      </c>
      <c r="AE1729" s="57">
        <v>71.430000000000007</v>
      </c>
      <c r="AF1729" s="57">
        <v>62.5</v>
      </c>
      <c r="AI1729" s="45">
        <f t="shared" si="407"/>
        <v>0.2710000000000008</v>
      </c>
      <c r="AJ1729" s="46">
        <f t="shared" si="408"/>
        <v>-0.2710000000000008</v>
      </c>
      <c r="AK1729" s="63" t="str">
        <f t="shared" si="409"/>
        <v>N</v>
      </c>
      <c r="AL1729" s="63" t="str">
        <f t="shared" si="410"/>
        <v>N</v>
      </c>
      <c r="AM1729" s="44" t="str">
        <f t="shared" si="411"/>
        <v>Win</v>
      </c>
      <c r="AN1729" s="44" t="str">
        <f t="shared" si="412"/>
        <v>Loss</v>
      </c>
      <c r="AO1729" s="44" t="str">
        <f t="shared" si="413"/>
        <v>Loss</v>
      </c>
      <c r="AP1729" s="44">
        <f t="shared" si="414"/>
        <v>63.999999999999986</v>
      </c>
      <c r="AQ1729" s="44">
        <f t="shared" si="415"/>
        <v>-50</v>
      </c>
      <c r="AR1729" s="44">
        <f t="shared" si="416"/>
        <v>-50</v>
      </c>
      <c r="AS1729" s="99" t="str">
        <f t="shared" si="402"/>
        <v>+</v>
      </c>
      <c r="AT1729" s="99" t="str">
        <f t="shared" si="403"/>
        <v>n/a</v>
      </c>
      <c r="AU1729" s="99" t="str">
        <f t="shared" si="404"/>
        <v>-</v>
      </c>
      <c r="AV1729" s="99" t="str">
        <f t="shared" si="405"/>
        <v>+</v>
      </c>
      <c r="AW1729" s="99" t="str">
        <f t="shared" si="406"/>
        <v>+</v>
      </c>
    </row>
    <row r="1730" spans="1:49" ht="15">
      <c r="A1730" s="56">
        <v>43628</v>
      </c>
      <c r="B1730" s="57" t="s">
        <v>267</v>
      </c>
      <c r="C1730" s="57" t="s">
        <v>413</v>
      </c>
      <c r="D1730" s="57" t="s">
        <v>4156</v>
      </c>
      <c r="E1730" s="57" t="s">
        <v>3525</v>
      </c>
      <c r="F1730" s="57" t="s">
        <v>3661</v>
      </c>
      <c r="G1730" s="57">
        <v>1</v>
      </c>
      <c r="H1730" s="57">
        <v>0</v>
      </c>
      <c r="I1730" s="57">
        <v>1.89</v>
      </c>
      <c r="J1730" s="57">
        <v>3.34</v>
      </c>
      <c r="K1730" s="57">
        <v>4.3</v>
      </c>
      <c r="L1730" s="57">
        <v>-2.41</v>
      </c>
      <c r="M1730" s="57">
        <v>9</v>
      </c>
      <c r="N1730" s="57">
        <v>12</v>
      </c>
      <c r="O1730" s="57">
        <v>0</v>
      </c>
      <c r="P1730" s="57">
        <v>5</v>
      </c>
      <c r="Q1730" s="57">
        <v>6</v>
      </c>
      <c r="R1730" s="57">
        <v>0</v>
      </c>
      <c r="S1730" s="57">
        <v>0</v>
      </c>
      <c r="T1730" s="57">
        <v>0</v>
      </c>
      <c r="U1730" s="57">
        <v>88.89</v>
      </c>
      <c r="V1730" s="57">
        <v>0</v>
      </c>
      <c r="W1730" s="57">
        <v>11.11</v>
      </c>
      <c r="X1730" s="57">
        <v>91.67</v>
      </c>
      <c r="Y1730" s="57">
        <v>0</v>
      </c>
      <c r="Z1730" s="57">
        <v>8.33</v>
      </c>
      <c r="AA1730" s="57">
        <v>80</v>
      </c>
      <c r="AB1730" s="57">
        <v>83.33</v>
      </c>
      <c r="AC1730" s="57">
        <v>9</v>
      </c>
      <c r="AD1730" s="57">
        <v>12</v>
      </c>
      <c r="AE1730" s="57">
        <v>88.89</v>
      </c>
      <c r="AF1730" s="57">
        <v>91.67</v>
      </c>
      <c r="AI1730" s="45">
        <f t="shared" si="407"/>
        <v>-1.1119999999999968</v>
      </c>
      <c r="AJ1730" s="46">
        <f t="shared" si="408"/>
        <v>1.1119999999999968</v>
      </c>
      <c r="AK1730" s="63" t="str">
        <f t="shared" si="409"/>
        <v>Y</v>
      </c>
      <c r="AL1730" s="63" t="str">
        <f t="shared" si="410"/>
        <v>Y</v>
      </c>
      <c r="AM1730" s="44" t="str">
        <f t="shared" si="411"/>
        <v>Win</v>
      </c>
      <c r="AN1730" s="44" t="str">
        <f t="shared" si="412"/>
        <v>Loss</v>
      </c>
      <c r="AO1730" s="44" t="str">
        <f t="shared" si="413"/>
        <v>Loss</v>
      </c>
      <c r="AP1730" s="44">
        <f t="shared" si="414"/>
        <v>44.5</v>
      </c>
      <c r="AQ1730" s="44">
        <f t="shared" si="415"/>
        <v>-50</v>
      </c>
      <c r="AR1730" s="44">
        <f t="shared" si="416"/>
        <v>-50</v>
      </c>
      <c r="AS1730" s="99" t="str">
        <f t="shared" si="402"/>
        <v>+</v>
      </c>
      <c r="AT1730" s="99" t="str">
        <f t="shared" si="403"/>
        <v>n/a</v>
      </c>
      <c r="AU1730" s="99" t="str">
        <f t="shared" si="404"/>
        <v>-</v>
      </c>
      <c r="AV1730" s="99" t="str">
        <f t="shared" si="405"/>
        <v>-</v>
      </c>
      <c r="AW1730" s="99" t="str">
        <f t="shared" si="406"/>
        <v>-</v>
      </c>
    </row>
    <row r="1731" spans="1:49" ht="15">
      <c r="A1731" s="56">
        <v>43628</v>
      </c>
      <c r="B1731" s="57" t="s">
        <v>334</v>
      </c>
      <c r="C1731" s="57" t="s">
        <v>4157</v>
      </c>
      <c r="D1731" s="57" t="s">
        <v>4158</v>
      </c>
      <c r="E1731" s="57" t="s">
        <v>861</v>
      </c>
      <c r="F1731" s="57" t="s">
        <v>876</v>
      </c>
      <c r="G1731" s="57">
        <v>1</v>
      </c>
      <c r="H1731" s="57">
        <v>1</v>
      </c>
      <c r="I1731" s="57">
        <v>2</v>
      </c>
      <c r="J1731" s="57">
        <v>3.84</v>
      </c>
      <c r="K1731" s="57">
        <v>2.88</v>
      </c>
      <c r="L1731" s="57">
        <v>-0.88</v>
      </c>
      <c r="M1731" s="57">
        <v>28</v>
      </c>
      <c r="N1731" s="57">
        <v>20</v>
      </c>
      <c r="O1731" s="57">
        <v>0</v>
      </c>
      <c r="P1731" s="57">
        <v>13</v>
      </c>
      <c r="Q1731" s="57">
        <v>12</v>
      </c>
      <c r="R1731" s="57">
        <v>0</v>
      </c>
      <c r="S1731" s="57">
        <v>0</v>
      </c>
      <c r="T1731" s="57">
        <v>0</v>
      </c>
      <c r="U1731" s="57">
        <v>25</v>
      </c>
      <c r="V1731" s="57">
        <v>25</v>
      </c>
      <c r="W1731" s="57">
        <v>50</v>
      </c>
      <c r="X1731" s="57">
        <v>15</v>
      </c>
      <c r="Y1731" s="57">
        <v>25</v>
      </c>
      <c r="Z1731" s="57">
        <v>60</v>
      </c>
      <c r="AA1731" s="57">
        <v>30.77</v>
      </c>
      <c r="AB1731" s="57">
        <v>8.33</v>
      </c>
      <c r="AC1731" s="57">
        <v>11</v>
      </c>
      <c r="AD1731" s="57">
        <v>1</v>
      </c>
      <c r="AE1731" s="57">
        <v>27.27</v>
      </c>
      <c r="AF1731" s="57">
        <v>0</v>
      </c>
      <c r="AI1731" s="45">
        <f t="shared" si="407"/>
        <v>4</v>
      </c>
      <c r="AJ1731" s="46">
        <f t="shared" si="408"/>
        <v>-4</v>
      </c>
      <c r="AK1731" s="63" t="str">
        <f t="shared" si="409"/>
        <v>N</v>
      </c>
      <c r="AL1731" s="63" t="str">
        <f t="shared" si="410"/>
        <v>N</v>
      </c>
      <c r="AM1731" s="44" t="str">
        <f t="shared" si="411"/>
        <v>Loss</v>
      </c>
      <c r="AN1731" s="44" t="str">
        <f t="shared" si="412"/>
        <v>Win</v>
      </c>
      <c r="AO1731" s="44" t="str">
        <f t="shared" si="413"/>
        <v>Loss</v>
      </c>
      <c r="AP1731" s="44">
        <f t="shared" si="414"/>
        <v>-50</v>
      </c>
      <c r="AQ1731" s="44">
        <f t="shared" si="415"/>
        <v>142</v>
      </c>
      <c r="AR1731" s="44">
        <f t="shared" si="416"/>
        <v>-50</v>
      </c>
      <c r="AS1731" s="99" t="str">
        <f t="shared" si="402"/>
        <v>+</v>
      </c>
      <c r="AT1731" s="99" t="str">
        <f t="shared" si="403"/>
        <v>n/a</v>
      </c>
      <c r="AU1731" s="99" t="str">
        <f t="shared" si="404"/>
        <v>+</v>
      </c>
      <c r="AV1731" s="99" t="str">
        <f t="shared" si="405"/>
        <v>+</v>
      </c>
      <c r="AW1731" s="99" t="str">
        <f t="shared" si="406"/>
        <v>+</v>
      </c>
    </row>
    <row r="1732" spans="1:49" ht="15">
      <c r="A1732" s="56">
        <v>43628</v>
      </c>
      <c r="B1732" s="57" t="s">
        <v>420</v>
      </c>
      <c r="C1732" s="57" t="s">
        <v>421</v>
      </c>
      <c r="D1732" s="57" t="s">
        <v>4159</v>
      </c>
      <c r="E1732" s="57" t="s">
        <v>3132</v>
      </c>
      <c r="F1732" s="57" t="s">
        <v>1071</v>
      </c>
      <c r="G1732" s="57">
        <v>1</v>
      </c>
      <c r="H1732" s="57">
        <v>1</v>
      </c>
      <c r="I1732" s="57">
        <v>1.82</v>
      </c>
      <c r="J1732" s="57">
        <v>3.79</v>
      </c>
      <c r="K1732" s="57">
        <v>3.57</v>
      </c>
      <c r="L1732" s="57">
        <v>-1.75</v>
      </c>
      <c r="M1732" s="57">
        <v>36</v>
      </c>
      <c r="N1732" s="57">
        <v>65</v>
      </c>
      <c r="O1732" s="57">
        <v>2</v>
      </c>
      <c r="P1732" s="57">
        <v>17</v>
      </c>
      <c r="Q1732" s="57">
        <v>31</v>
      </c>
      <c r="R1732" s="57">
        <v>0</v>
      </c>
      <c r="S1732" s="57">
        <v>50</v>
      </c>
      <c r="T1732" s="57">
        <v>50</v>
      </c>
      <c r="U1732" s="57">
        <v>44.44</v>
      </c>
      <c r="V1732" s="57">
        <v>25</v>
      </c>
      <c r="W1732" s="57">
        <v>30.56</v>
      </c>
      <c r="X1732" s="57">
        <v>33.85</v>
      </c>
      <c r="Y1732" s="57">
        <v>23.08</v>
      </c>
      <c r="Z1732" s="57">
        <v>43.08</v>
      </c>
      <c r="AA1732" s="57">
        <v>52.94</v>
      </c>
      <c r="AB1732" s="57">
        <v>22.58</v>
      </c>
      <c r="AC1732" s="57">
        <v>19</v>
      </c>
      <c r="AD1732" s="57">
        <v>31</v>
      </c>
      <c r="AE1732" s="57">
        <v>52.63</v>
      </c>
      <c r="AF1732" s="57">
        <v>45.16</v>
      </c>
      <c r="AI1732" s="45">
        <f t="shared" si="407"/>
        <v>-5.1859999999999999</v>
      </c>
      <c r="AJ1732" s="46">
        <f t="shared" si="408"/>
        <v>15.186</v>
      </c>
      <c r="AK1732" s="63" t="str">
        <f t="shared" si="409"/>
        <v>N</v>
      </c>
      <c r="AL1732" s="63" t="str">
        <f t="shared" si="410"/>
        <v>N</v>
      </c>
      <c r="AM1732" s="44" t="str">
        <f t="shared" si="411"/>
        <v>Loss</v>
      </c>
      <c r="AN1732" s="44" t="str">
        <f t="shared" si="412"/>
        <v>Win</v>
      </c>
      <c r="AO1732" s="44" t="str">
        <f t="shared" si="413"/>
        <v>Loss</v>
      </c>
      <c r="AP1732" s="44">
        <f t="shared" si="414"/>
        <v>-50</v>
      </c>
      <c r="AQ1732" s="44">
        <f t="shared" si="415"/>
        <v>139.5</v>
      </c>
      <c r="AR1732" s="44">
        <f t="shared" si="416"/>
        <v>-50</v>
      </c>
      <c r="AS1732" s="99" t="str">
        <f t="shared" si="402"/>
        <v>+</v>
      </c>
      <c r="AT1732" s="99" t="str">
        <f t="shared" si="403"/>
        <v>-</v>
      </c>
      <c r="AU1732" s="99" t="str">
        <f t="shared" si="404"/>
        <v>+</v>
      </c>
      <c r="AV1732" s="99" t="str">
        <f t="shared" si="405"/>
        <v>+</v>
      </c>
      <c r="AW1732" s="99" t="str">
        <f t="shared" si="406"/>
        <v>-</v>
      </c>
    </row>
    <row r="1733" spans="1:49" ht="15">
      <c r="A1733" s="56">
        <v>43628</v>
      </c>
      <c r="B1733" s="57" t="s">
        <v>420</v>
      </c>
      <c r="C1733" s="57" t="s">
        <v>3050</v>
      </c>
      <c r="D1733" s="57" t="s">
        <v>4160</v>
      </c>
      <c r="E1733" s="57" t="s">
        <v>1079</v>
      </c>
      <c r="F1733" s="57" t="s">
        <v>1045</v>
      </c>
      <c r="G1733" s="57">
        <v>0</v>
      </c>
      <c r="H1733" s="57">
        <v>5</v>
      </c>
      <c r="I1733" s="57">
        <v>11.24</v>
      </c>
      <c r="J1733" s="57">
        <v>7.9</v>
      </c>
      <c r="K1733" s="57">
        <v>1.1599999999999999</v>
      </c>
      <c r="L1733" s="57">
        <v>10.08</v>
      </c>
      <c r="M1733" s="57">
        <v>30</v>
      </c>
      <c r="N1733" s="57">
        <v>43</v>
      </c>
      <c r="O1733" s="57">
        <v>0</v>
      </c>
      <c r="P1733" s="57">
        <v>15</v>
      </c>
      <c r="Q1733" s="57">
        <v>22</v>
      </c>
      <c r="R1733" s="57">
        <v>0</v>
      </c>
      <c r="S1733" s="57">
        <v>0</v>
      </c>
      <c r="T1733" s="57">
        <v>0</v>
      </c>
      <c r="U1733" s="57">
        <v>36.67</v>
      </c>
      <c r="V1733" s="57">
        <v>10</v>
      </c>
      <c r="W1733" s="57">
        <v>53.33</v>
      </c>
      <c r="X1733" s="57">
        <v>39.53</v>
      </c>
      <c r="Y1733" s="57">
        <v>20.93</v>
      </c>
      <c r="Z1733" s="57">
        <v>39.53</v>
      </c>
      <c r="AA1733" s="57">
        <v>46.67</v>
      </c>
      <c r="AB1733" s="57">
        <v>27.27</v>
      </c>
      <c r="AC1733" s="57">
        <v>17</v>
      </c>
      <c r="AD1733" s="57">
        <v>27</v>
      </c>
      <c r="AE1733" s="57">
        <v>52.94</v>
      </c>
      <c r="AF1733" s="57">
        <v>40.74</v>
      </c>
      <c r="AI1733" s="45">
        <f t="shared" si="407"/>
        <v>-4.4250000000000007</v>
      </c>
      <c r="AJ1733" s="46">
        <f t="shared" si="408"/>
        <v>4.4250000000000007</v>
      </c>
      <c r="AK1733" s="63" t="str">
        <f t="shared" si="409"/>
        <v>N</v>
      </c>
      <c r="AL1733" s="63" t="str">
        <f t="shared" si="410"/>
        <v>N</v>
      </c>
      <c r="AM1733" s="44" t="str">
        <f t="shared" si="411"/>
        <v>Loss</v>
      </c>
      <c r="AN1733" s="44" t="str">
        <f t="shared" si="412"/>
        <v>Loss</v>
      </c>
      <c r="AO1733" s="44" t="str">
        <f t="shared" si="413"/>
        <v>Win</v>
      </c>
      <c r="AP1733" s="44">
        <f t="shared" si="414"/>
        <v>-50</v>
      </c>
      <c r="AQ1733" s="44">
        <f t="shared" si="415"/>
        <v>-50</v>
      </c>
      <c r="AR1733" s="44">
        <f t="shared" si="416"/>
        <v>7.9999999999999929</v>
      </c>
      <c r="AS1733" s="99" t="str">
        <f t="shared" si="402"/>
        <v>-</v>
      </c>
      <c r="AT1733" s="99" t="str">
        <f t="shared" si="403"/>
        <v>n/a</v>
      </c>
      <c r="AU1733" s="99" t="str">
        <f t="shared" si="404"/>
        <v>-</v>
      </c>
      <c r="AV1733" s="99" t="str">
        <f t="shared" si="405"/>
        <v>+</v>
      </c>
      <c r="AW1733" s="99" t="str">
        <f t="shared" si="406"/>
        <v>-</v>
      </c>
    </row>
    <row r="1734" spans="1:49" ht="15">
      <c r="A1734" s="56">
        <v>43628</v>
      </c>
      <c r="B1734" s="57" t="s">
        <v>420</v>
      </c>
      <c r="C1734" s="57" t="s">
        <v>3050</v>
      </c>
      <c r="D1734" s="57" t="s">
        <v>4161</v>
      </c>
      <c r="E1734" s="57" t="s">
        <v>1077</v>
      </c>
      <c r="F1734" s="57" t="s">
        <v>1281</v>
      </c>
      <c r="G1734" s="57">
        <v>2</v>
      </c>
      <c r="H1734" s="57">
        <v>0</v>
      </c>
      <c r="I1734" s="57">
        <v>4.95</v>
      </c>
      <c r="J1734" s="57">
        <v>4.12</v>
      </c>
      <c r="K1734" s="57">
        <v>1.56</v>
      </c>
      <c r="L1734" s="57">
        <v>3.39</v>
      </c>
      <c r="M1734" s="57">
        <v>36</v>
      </c>
      <c r="N1734" s="57">
        <v>43</v>
      </c>
      <c r="O1734" s="57">
        <v>0</v>
      </c>
      <c r="P1734" s="57">
        <v>18</v>
      </c>
      <c r="Q1734" s="57">
        <v>21</v>
      </c>
      <c r="R1734" s="57">
        <v>0</v>
      </c>
      <c r="S1734" s="57">
        <v>0</v>
      </c>
      <c r="T1734" s="57">
        <v>0</v>
      </c>
      <c r="U1734" s="57">
        <v>36.11</v>
      </c>
      <c r="V1734" s="57">
        <v>19.440000000000001</v>
      </c>
      <c r="W1734" s="57">
        <v>44.44</v>
      </c>
      <c r="X1734" s="57">
        <v>37.21</v>
      </c>
      <c r="Y1734" s="57">
        <v>30.23</v>
      </c>
      <c r="Z1734" s="57">
        <v>32.56</v>
      </c>
      <c r="AA1734" s="57">
        <v>38.89</v>
      </c>
      <c r="AB1734" s="57">
        <v>33.33</v>
      </c>
      <c r="AC1734" s="57">
        <v>15</v>
      </c>
      <c r="AD1734" s="57">
        <v>15</v>
      </c>
      <c r="AE1734" s="57">
        <v>40</v>
      </c>
      <c r="AF1734" s="57">
        <v>46.67</v>
      </c>
      <c r="AI1734" s="45">
        <f t="shared" si="407"/>
        <v>-3.6749999999999989</v>
      </c>
      <c r="AJ1734" s="46">
        <f t="shared" si="408"/>
        <v>3.6749999999999989</v>
      </c>
      <c r="AK1734" s="63" t="str">
        <f t="shared" si="409"/>
        <v>N</v>
      </c>
      <c r="AL1734" s="63" t="str">
        <f t="shared" si="410"/>
        <v>N</v>
      </c>
      <c r="AM1734" s="44" t="str">
        <f t="shared" si="411"/>
        <v>Win</v>
      </c>
      <c r="AN1734" s="44" t="str">
        <f t="shared" si="412"/>
        <v>Loss</v>
      </c>
      <c r="AO1734" s="44" t="str">
        <f t="shared" si="413"/>
        <v>Loss</v>
      </c>
      <c r="AP1734" s="44">
        <f t="shared" si="414"/>
        <v>197.5</v>
      </c>
      <c r="AQ1734" s="44">
        <f t="shared" si="415"/>
        <v>-50</v>
      </c>
      <c r="AR1734" s="44">
        <f t="shared" si="416"/>
        <v>-50</v>
      </c>
      <c r="AS1734" s="99" t="str">
        <f t="shared" si="402"/>
        <v>-</v>
      </c>
      <c r="AT1734" s="99" t="str">
        <f t="shared" si="403"/>
        <v>n/a</v>
      </c>
      <c r="AU1734" s="99" t="str">
        <f t="shared" si="404"/>
        <v>-</v>
      </c>
      <c r="AV1734" s="99" t="str">
        <f t="shared" si="405"/>
        <v>+</v>
      </c>
      <c r="AW1734" s="99" t="str">
        <f t="shared" si="406"/>
        <v>-</v>
      </c>
    </row>
    <row r="1735" spans="1:49" ht="15">
      <c r="A1735" s="56">
        <v>43628</v>
      </c>
      <c r="B1735" s="57" t="s">
        <v>420</v>
      </c>
      <c r="C1735" s="57" t="s">
        <v>3050</v>
      </c>
      <c r="D1735" s="57" t="s">
        <v>4162</v>
      </c>
      <c r="E1735" s="57" t="s">
        <v>4163</v>
      </c>
      <c r="F1735" s="57" t="s">
        <v>1294</v>
      </c>
      <c r="G1735" s="57">
        <v>1</v>
      </c>
      <c r="H1735" s="57">
        <v>4</v>
      </c>
      <c r="I1735" s="57">
        <v>14.32</v>
      </c>
      <c r="J1735" s="57">
        <v>8.32</v>
      </c>
      <c r="K1735" s="57">
        <v>1.1000000000000001</v>
      </c>
      <c r="L1735" s="57">
        <v>13.22</v>
      </c>
      <c r="M1735" s="57">
        <v>0</v>
      </c>
      <c r="N1735" s="57">
        <v>41</v>
      </c>
      <c r="O1735" s="57">
        <v>0</v>
      </c>
      <c r="P1735" s="57">
        <v>0</v>
      </c>
      <c r="Q1735" s="57">
        <v>21</v>
      </c>
      <c r="R1735" s="57">
        <v>0</v>
      </c>
      <c r="S1735" s="57">
        <v>0</v>
      </c>
      <c r="T1735" s="57">
        <v>0</v>
      </c>
      <c r="U1735" s="57">
        <v>0</v>
      </c>
      <c r="V1735" s="57">
        <v>0</v>
      </c>
      <c r="W1735" s="57">
        <v>0</v>
      </c>
      <c r="X1735" s="57">
        <v>31.71</v>
      </c>
      <c r="Y1735" s="57">
        <v>17.07</v>
      </c>
      <c r="Z1735" s="57">
        <v>51.22</v>
      </c>
      <c r="AA1735" s="57">
        <v>0</v>
      </c>
      <c r="AB1735" s="57">
        <v>33.33</v>
      </c>
      <c r="AC1735" s="57">
        <v>0</v>
      </c>
      <c r="AD1735" s="57">
        <v>17</v>
      </c>
      <c r="AE1735" s="57">
        <v>0</v>
      </c>
      <c r="AF1735" s="57">
        <v>52.94</v>
      </c>
      <c r="AI1735" s="45">
        <f t="shared" si="407"/>
        <v>2.1949999999999985</v>
      </c>
      <c r="AJ1735" s="46">
        <f t="shared" si="408"/>
        <v>-2.1949999999999985</v>
      </c>
      <c r="AK1735" s="63" t="str">
        <f t="shared" si="409"/>
        <v>N</v>
      </c>
      <c r="AL1735" s="63" t="str">
        <f t="shared" si="410"/>
        <v>N</v>
      </c>
      <c r="AM1735" s="44" t="str">
        <f t="shared" si="411"/>
        <v>Loss</v>
      </c>
      <c r="AN1735" s="44" t="str">
        <f t="shared" si="412"/>
        <v>Loss</v>
      </c>
      <c r="AO1735" s="44" t="str">
        <f t="shared" si="413"/>
        <v>Win</v>
      </c>
      <c r="AP1735" s="44">
        <f t="shared" si="414"/>
        <v>-50</v>
      </c>
      <c r="AQ1735" s="44">
        <f t="shared" si="415"/>
        <v>-50</v>
      </c>
      <c r="AR1735" s="44">
        <f t="shared" si="416"/>
        <v>5.0000000000000071</v>
      </c>
      <c r="AS1735" s="99" t="str">
        <f t="shared" si="402"/>
        <v>-</v>
      </c>
      <c r="AT1735" s="99" t="str">
        <f t="shared" si="403"/>
        <v>n/a</v>
      </c>
      <c r="AU1735" s="99" t="str">
        <f t="shared" si="404"/>
        <v>-</v>
      </c>
      <c r="AV1735" s="99" t="str">
        <f t="shared" si="405"/>
        <v>-</v>
      </c>
      <c r="AW1735" s="99" t="str">
        <f t="shared" si="406"/>
        <v>+</v>
      </c>
    </row>
    <row r="1736" spans="1:49" ht="15">
      <c r="A1736" s="56">
        <v>43628</v>
      </c>
      <c r="B1736" s="57" t="s">
        <v>420</v>
      </c>
      <c r="C1736" s="57" t="s">
        <v>3050</v>
      </c>
      <c r="D1736" s="57" t="s">
        <v>4164</v>
      </c>
      <c r="E1736" s="57" t="s">
        <v>934</v>
      </c>
      <c r="F1736" s="57" t="s">
        <v>940</v>
      </c>
      <c r="G1736" s="57">
        <v>4</v>
      </c>
      <c r="H1736" s="57">
        <v>0</v>
      </c>
      <c r="I1736" s="57">
        <v>3.8</v>
      </c>
      <c r="J1736" s="57">
        <v>4.25</v>
      </c>
      <c r="K1736" s="57">
        <v>1.69</v>
      </c>
      <c r="L1736" s="57">
        <v>2.11</v>
      </c>
      <c r="M1736" s="57">
        <v>30</v>
      </c>
      <c r="N1736" s="57">
        <v>30</v>
      </c>
      <c r="O1736" s="57">
        <v>2</v>
      </c>
      <c r="P1736" s="57">
        <v>17</v>
      </c>
      <c r="Q1736" s="57">
        <v>14</v>
      </c>
      <c r="R1736" s="57">
        <v>0</v>
      </c>
      <c r="S1736" s="57">
        <v>50</v>
      </c>
      <c r="T1736" s="57">
        <v>50</v>
      </c>
      <c r="U1736" s="57">
        <v>40</v>
      </c>
      <c r="V1736" s="57">
        <v>16.670000000000002</v>
      </c>
      <c r="W1736" s="57">
        <v>43.33</v>
      </c>
      <c r="X1736" s="57">
        <v>43.33</v>
      </c>
      <c r="Y1736" s="57">
        <v>23.33</v>
      </c>
      <c r="Z1736" s="57">
        <v>33.33</v>
      </c>
      <c r="AA1736" s="57">
        <v>35.29</v>
      </c>
      <c r="AB1736" s="57">
        <v>28.57</v>
      </c>
      <c r="AC1736" s="57">
        <v>24</v>
      </c>
      <c r="AD1736" s="57">
        <v>17</v>
      </c>
      <c r="AE1736" s="57">
        <v>50</v>
      </c>
      <c r="AF1736" s="57">
        <v>64.709999999999994</v>
      </c>
      <c r="AI1736" s="45">
        <f t="shared" si="407"/>
        <v>-13.331999999999997</v>
      </c>
      <c r="AJ1736" s="46">
        <f t="shared" si="408"/>
        <v>23.332000000000001</v>
      </c>
      <c r="AK1736" s="63" t="str">
        <f t="shared" si="409"/>
        <v>N</v>
      </c>
      <c r="AL1736" s="63" t="str">
        <f t="shared" si="410"/>
        <v>N</v>
      </c>
      <c r="AM1736" s="44" t="str">
        <f t="shared" si="411"/>
        <v>Win</v>
      </c>
      <c r="AN1736" s="44" t="str">
        <f t="shared" si="412"/>
        <v>Loss</v>
      </c>
      <c r="AO1736" s="44" t="str">
        <f t="shared" si="413"/>
        <v>Loss</v>
      </c>
      <c r="AP1736" s="44">
        <f t="shared" si="414"/>
        <v>140</v>
      </c>
      <c r="AQ1736" s="44">
        <f t="shared" si="415"/>
        <v>-50</v>
      </c>
      <c r="AR1736" s="44">
        <f t="shared" si="416"/>
        <v>-50</v>
      </c>
      <c r="AS1736" s="99" t="str">
        <f t="shared" si="402"/>
        <v>-</v>
      </c>
      <c r="AT1736" s="99" t="str">
        <f t="shared" si="403"/>
        <v>-</v>
      </c>
      <c r="AU1736" s="99" t="str">
        <f t="shared" si="404"/>
        <v>-</v>
      </c>
      <c r="AV1736" s="99" t="str">
        <f t="shared" si="405"/>
        <v>+</v>
      </c>
      <c r="AW1736" s="99" t="str">
        <f t="shared" si="406"/>
        <v>-</v>
      </c>
    </row>
    <row r="1737" spans="1:49" ht="15">
      <c r="A1737" s="56">
        <v>43628</v>
      </c>
      <c r="B1737" s="57" t="s">
        <v>420</v>
      </c>
      <c r="C1737" s="57" t="s">
        <v>3050</v>
      </c>
      <c r="D1737" s="57" t="s">
        <v>4165</v>
      </c>
      <c r="E1737" s="57" t="s">
        <v>4166</v>
      </c>
      <c r="F1737" s="57" t="s">
        <v>812</v>
      </c>
      <c r="G1737" s="57">
        <v>1</v>
      </c>
      <c r="H1737" s="57">
        <v>2</v>
      </c>
      <c r="I1737" s="57">
        <v>7.2</v>
      </c>
      <c r="J1737" s="57">
        <v>5.82</v>
      </c>
      <c r="K1737" s="57">
        <v>1.28</v>
      </c>
      <c r="L1737" s="57">
        <v>5.92</v>
      </c>
      <c r="M1737" s="57">
        <v>0</v>
      </c>
      <c r="N1737" s="57">
        <v>32</v>
      </c>
      <c r="O1737" s="57">
        <v>0</v>
      </c>
      <c r="P1737" s="57">
        <v>0</v>
      </c>
      <c r="Q1737" s="57">
        <v>14</v>
      </c>
      <c r="R1737" s="57">
        <v>0</v>
      </c>
      <c r="S1737" s="57">
        <v>0</v>
      </c>
      <c r="T1737" s="57">
        <v>0</v>
      </c>
      <c r="U1737" s="57">
        <v>0</v>
      </c>
      <c r="V1737" s="57">
        <v>0</v>
      </c>
      <c r="W1737" s="57">
        <v>0</v>
      </c>
      <c r="X1737" s="57">
        <v>56.25</v>
      </c>
      <c r="Y1737" s="57">
        <v>25</v>
      </c>
      <c r="Z1737" s="57">
        <v>18.75</v>
      </c>
      <c r="AA1737" s="57">
        <v>0</v>
      </c>
      <c r="AB1737" s="57">
        <v>50</v>
      </c>
      <c r="AC1737" s="57">
        <v>0</v>
      </c>
      <c r="AD1737" s="57">
        <v>23</v>
      </c>
      <c r="AE1737" s="57">
        <v>0</v>
      </c>
      <c r="AF1737" s="57">
        <v>60.87</v>
      </c>
      <c r="AI1737" s="45">
        <f t="shared" si="407"/>
        <v>-10</v>
      </c>
      <c r="AJ1737" s="46">
        <f t="shared" si="408"/>
        <v>10</v>
      </c>
      <c r="AK1737" s="63" t="str">
        <f t="shared" si="409"/>
        <v>N</v>
      </c>
      <c r="AL1737" s="63" t="str">
        <f t="shared" si="410"/>
        <v>N</v>
      </c>
      <c r="AM1737" s="44" t="str">
        <f t="shared" si="411"/>
        <v>Loss</v>
      </c>
      <c r="AN1737" s="44" t="str">
        <f t="shared" si="412"/>
        <v>Loss</v>
      </c>
      <c r="AO1737" s="44" t="str">
        <f t="shared" si="413"/>
        <v>Win</v>
      </c>
      <c r="AP1737" s="44">
        <f t="shared" si="414"/>
        <v>-50</v>
      </c>
      <c r="AQ1737" s="44">
        <f t="shared" si="415"/>
        <v>-50</v>
      </c>
      <c r="AR1737" s="44">
        <f t="shared" si="416"/>
        <v>14</v>
      </c>
      <c r="AS1737" s="99" t="str">
        <f t="shared" si="402"/>
        <v>-</v>
      </c>
      <c r="AT1737" s="99" t="str">
        <f t="shared" si="403"/>
        <v>n/a</v>
      </c>
      <c r="AU1737" s="99" t="str">
        <f t="shared" si="404"/>
        <v>-</v>
      </c>
      <c r="AV1737" s="99" t="str">
        <f t="shared" si="405"/>
        <v>-</v>
      </c>
      <c r="AW1737" s="99" t="str">
        <f t="shared" si="406"/>
        <v>-</v>
      </c>
    </row>
    <row r="1738" spans="1:49" ht="15">
      <c r="A1738" s="56">
        <v>43628</v>
      </c>
      <c r="B1738" s="57" t="s">
        <v>356</v>
      </c>
      <c r="C1738" s="57" t="s">
        <v>357</v>
      </c>
      <c r="D1738" s="57" t="s">
        <v>4167</v>
      </c>
      <c r="E1738" s="57" t="s">
        <v>405</v>
      </c>
      <c r="F1738" s="57" t="s">
        <v>360</v>
      </c>
      <c r="G1738" s="57">
        <v>0</v>
      </c>
      <c r="H1738" s="57">
        <v>1</v>
      </c>
      <c r="I1738" s="57">
        <v>2.89</v>
      </c>
      <c r="J1738" s="57">
        <v>2.73</v>
      </c>
      <c r="K1738" s="57">
        <v>2.46</v>
      </c>
      <c r="L1738" s="57">
        <v>0.43</v>
      </c>
      <c r="M1738" s="57">
        <v>24</v>
      </c>
      <c r="N1738" s="57">
        <v>29</v>
      </c>
      <c r="O1738" s="57">
        <v>0</v>
      </c>
      <c r="P1738" s="57">
        <v>10</v>
      </c>
      <c r="Q1738" s="57">
        <v>12</v>
      </c>
      <c r="R1738" s="57">
        <v>0</v>
      </c>
      <c r="S1738" s="57">
        <v>0</v>
      </c>
      <c r="T1738" s="57">
        <v>0</v>
      </c>
      <c r="U1738" s="57">
        <v>33.33</v>
      </c>
      <c r="V1738" s="57">
        <v>45.83</v>
      </c>
      <c r="W1738" s="57">
        <v>20.83</v>
      </c>
      <c r="X1738" s="57">
        <v>51.72</v>
      </c>
      <c r="Y1738" s="57">
        <v>24.14</v>
      </c>
      <c r="Z1738" s="57">
        <v>24.14</v>
      </c>
      <c r="AA1738" s="57">
        <v>70</v>
      </c>
      <c r="AB1738" s="57">
        <v>25</v>
      </c>
      <c r="AC1738" s="57">
        <v>11</v>
      </c>
      <c r="AD1738" s="57">
        <v>18</v>
      </c>
      <c r="AE1738" s="57">
        <v>63.64</v>
      </c>
      <c r="AF1738" s="57">
        <v>66.67</v>
      </c>
      <c r="AI1738" s="45">
        <f t="shared" si="407"/>
        <v>-0.84700000000000042</v>
      </c>
      <c r="AJ1738" s="46">
        <f t="shared" si="408"/>
        <v>0.84700000000000042</v>
      </c>
      <c r="AK1738" s="63" t="str">
        <f t="shared" si="409"/>
        <v>N</v>
      </c>
      <c r="AL1738" s="63" t="str">
        <f t="shared" si="410"/>
        <v>N</v>
      </c>
      <c r="AM1738" s="44" t="str">
        <f t="shared" si="411"/>
        <v>Loss</v>
      </c>
      <c r="AN1738" s="44" t="str">
        <f t="shared" si="412"/>
        <v>Loss</v>
      </c>
      <c r="AO1738" s="44" t="str">
        <f t="shared" si="413"/>
        <v>Win</v>
      </c>
      <c r="AP1738" s="44">
        <f t="shared" si="414"/>
        <v>-50</v>
      </c>
      <c r="AQ1738" s="44">
        <f t="shared" si="415"/>
        <v>-50</v>
      </c>
      <c r="AR1738" s="44">
        <f t="shared" si="416"/>
        <v>73</v>
      </c>
      <c r="AS1738" s="99" t="str">
        <f t="shared" ref="AS1738:AS1801" si="417">IF(I1738&lt;K1738,"+","-")</f>
        <v>-</v>
      </c>
      <c r="AT1738" s="99" t="str">
        <f t="shared" ref="AT1738:AT1801" si="418">IF(O1738=0,"n/a",IF(R1738&gt;T1738,"+","-"))</f>
        <v>n/a</v>
      </c>
      <c r="AU1738" s="99" t="str">
        <f t="shared" ref="AU1738:AU1801" si="419">IF(U1738&gt;X1738,"+","-")</f>
        <v>-</v>
      </c>
      <c r="AV1738" s="99" t="str">
        <f t="shared" ref="AV1738:AV1801" si="420">IF(AA1738&gt;AB1738,"+","-")</f>
        <v>+</v>
      </c>
      <c r="AW1738" s="99" t="str">
        <f t="shared" ref="AW1738:AW1801" si="421">IF(AI1738&gt;0,"+","-")</f>
        <v>-</v>
      </c>
    </row>
    <row r="1739" spans="1:49" ht="15">
      <c r="A1739" s="56">
        <v>43628</v>
      </c>
      <c r="B1739" s="57" t="s">
        <v>420</v>
      </c>
      <c r="C1739" s="57" t="s">
        <v>3050</v>
      </c>
      <c r="D1739" s="57" t="s">
        <v>4168</v>
      </c>
      <c r="E1739" s="57" t="s">
        <v>942</v>
      </c>
      <c r="F1739" s="57" t="s">
        <v>1199</v>
      </c>
      <c r="G1739" s="57">
        <v>3</v>
      </c>
      <c r="H1739" s="57">
        <v>4</v>
      </c>
      <c r="I1739" s="57">
        <v>2.1</v>
      </c>
      <c r="J1739" s="57">
        <v>3.74</v>
      </c>
      <c r="K1739" s="57">
        <v>2.92</v>
      </c>
      <c r="L1739" s="57">
        <v>-0.82</v>
      </c>
      <c r="M1739" s="57">
        <v>37</v>
      </c>
      <c r="N1739" s="57">
        <v>36</v>
      </c>
      <c r="O1739" s="57">
        <v>0</v>
      </c>
      <c r="P1739" s="57">
        <v>17</v>
      </c>
      <c r="Q1739" s="57">
        <v>17</v>
      </c>
      <c r="R1739" s="57">
        <v>0</v>
      </c>
      <c r="S1739" s="57">
        <v>0</v>
      </c>
      <c r="T1739" s="57">
        <v>0</v>
      </c>
      <c r="U1739" s="57">
        <v>56.76</v>
      </c>
      <c r="V1739" s="57">
        <v>27.03</v>
      </c>
      <c r="W1739" s="57">
        <v>16.22</v>
      </c>
      <c r="X1739" s="57">
        <v>63.89</v>
      </c>
      <c r="Y1739" s="57">
        <v>22.22</v>
      </c>
      <c r="Z1739" s="57">
        <v>13.89</v>
      </c>
      <c r="AA1739" s="57">
        <v>64.709999999999994</v>
      </c>
      <c r="AB1739" s="57">
        <v>52.94</v>
      </c>
      <c r="AC1739" s="57">
        <v>30</v>
      </c>
      <c r="AD1739" s="57">
        <v>33</v>
      </c>
      <c r="AE1739" s="57">
        <v>66.67</v>
      </c>
      <c r="AF1739" s="57">
        <v>66.67</v>
      </c>
      <c r="AI1739" s="45">
        <f t="shared" si="407"/>
        <v>-1.4109999999999996</v>
      </c>
      <c r="AJ1739" s="46">
        <f t="shared" si="408"/>
        <v>1.4109999999999996</v>
      </c>
      <c r="AK1739" s="63" t="str">
        <f t="shared" si="409"/>
        <v>N</v>
      </c>
      <c r="AL1739" s="63" t="str">
        <f t="shared" si="410"/>
        <v>N</v>
      </c>
      <c r="AM1739" s="44" t="str">
        <f t="shared" si="411"/>
        <v>Loss</v>
      </c>
      <c r="AN1739" s="44" t="str">
        <f t="shared" si="412"/>
        <v>Loss</v>
      </c>
      <c r="AO1739" s="44" t="str">
        <f t="shared" si="413"/>
        <v>Win</v>
      </c>
      <c r="AP1739" s="44">
        <f t="shared" si="414"/>
        <v>-50</v>
      </c>
      <c r="AQ1739" s="44">
        <f t="shared" si="415"/>
        <v>-50</v>
      </c>
      <c r="AR1739" s="44">
        <f t="shared" si="416"/>
        <v>96</v>
      </c>
      <c r="AS1739" s="99" t="str">
        <f t="shared" si="417"/>
        <v>+</v>
      </c>
      <c r="AT1739" s="99" t="str">
        <f t="shared" si="418"/>
        <v>n/a</v>
      </c>
      <c r="AU1739" s="99" t="str">
        <f t="shared" si="419"/>
        <v>-</v>
      </c>
      <c r="AV1739" s="99" t="str">
        <f t="shared" si="420"/>
        <v>+</v>
      </c>
      <c r="AW1739" s="99" t="str">
        <f t="shared" si="421"/>
        <v>-</v>
      </c>
    </row>
    <row r="1740" spans="1:49" ht="15">
      <c r="A1740" s="56">
        <v>43628</v>
      </c>
      <c r="B1740" s="57" t="s">
        <v>441</v>
      </c>
      <c r="C1740" s="57" t="s">
        <v>774</v>
      </c>
      <c r="D1740" s="57" t="s">
        <v>4169</v>
      </c>
      <c r="E1740" s="57" t="s">
        <v>1492</v>
      </c>
      <c r="F1740" s="57" t="s">
        <v>777</v>
      </c>
      <c r="G1740" s="57">
        <v>0</v>
      </c>
      <c r="H1740" s="57">
        <v>0</v>
      </c>
      <c r="I1740" s="57">
        <v>2.48</v>
      </c>
      <c r="J1740" s="57">
        <v>3.03</v>
      </c>
      <c r="K1740" s="57">
        <v>2.78</v>
      </c>
      <c r="L1740" s="57">
        <v>-0.3</v>
      </c>
      <c r="M1740" s="57">
        <v>47</v>
      </c>
      <c r="N1740" s="57">
        <v>46</v>
      </c>
      <c r="O1740" s="57">
        <v>1</v>
      </c>
      <c r="P1740" s="57">
        <v>22</v>
      </c>
      <c r="Q1740" s="57">
        <v>23</v>
      </c>
      <c r="R1740" s="57">
        <v>100</v>
      </c>
      <c r="S1740" s="57">
        <v>0</v>
      </c>
      <c r="T1740" s="57">
        <v>0</v>
      </c>
      <c r="U1740" s="57">
        <v>48.94</v>
      </c>
      <c r="V1740" s="57">
        <v>31.91</v>
      </c>
      <c r="W1740" s="57">
        <v>19.149999999999999</v>
      </c>
      <c r="X1740" s="57">
        <v>54.35</v>
      </c>
      <c r="Y1740" s="57">
        <v>30.43</v>
      </c>
      <c r="Z1740" s="57">
        <v>15.22</v>
      </c>
      <c r="AA1740" s="57">
        <v>72.73</v>
      </c>
      <c r="AB1740" s="57">
        <v>43.48</v>
      </c>
      <c r="AC1740" s="57">
        <v>36</v>
      </c>
      <c r="AD1740" s="57">
        <v>42</v>
      </c>
      <c r="AE1740" s="57">
        <v>58.33</v>
      </c>
      <c r="AF1740" s="57">
        <v>57.14</v>
      </c>
      <c r="AI1740" s="45">
        <f t="shared" si="407"/>
        <v>28.28</v>
      </c>
      <c r="AJ1740" s="46">
        <f t="shared" si="408"/>
        <v>-28.28</v>
      </c>
      <c r="AK1740" s="63" t="str">
        <f t="shared" si="409"/>
        <v>N</v>
      </c>
      <c r="AL1740" s="63" t="str">
        <f t="shared" si="410"/>
        <v>N</v>
      </c>
      <c r="AM1740" s="44" t="str">
        <f t="shared" si="411"/>
        <v>Loss</v>
      </c>
      <c r="AN1740" s="44" t="str">
        <f t="shared" si="412"/>
        <v>Win</v>
      </c>
      <c r="AO1740" s="44" t="str">
        <f t="shared" si="413"/>
        <v>Loss</v>
      </c>
      <c r="AP1740" s="44">
        <f t="shared" si="414"/>
        <v>-50</v>
      </c>
      <c r="AQ1740" s="44">
        <f t="shared" si="415"/>
        <v>101.5</v>
      </c>
      <c r="AR1740" s="44">
        <f t="shared" si="416"/>
        <v>-50</v>
      </c>
      <c r="AS1740" s="99" t="str">
        <f t="shared" si="417"/>
        <v>+</v>
      </c>
      <c r="AT1740" s="99" t="str">
        <f t="shared" si="418"/>
        <v>+</v>
      </c>
      <c r="AU1740" s="99" t="str">
        <f t="shared" si="419"/>
        <v>-</v>
      </c>
      <c r="AV1740" s="99" t="str">
        <f t="shared" si="420"/>
        <v>+</v>
      </c>
      <c r="AW1740" s="99" t="str">
        <f t="shared" si="421"/>
        <v>+</v>
      </c>
    </row>
    <row r="1741" spans="1:49" ht="15">
      <c r="A1741" s="56">
        <v>43628</v>
      </c>
      <c r="B1741" s="57" t="s">
        <v>441</v>
      </c>
      <c r="C1741" s="57" t="s">
        <v>1455</v>
      </c>
      <c r="D1741" s="57" t="s">
        <v>4170</v>
      </c>
      <c r="E1741" s="57" t="s">
        <v>2946</v>
      </c>
      <c r="F1741" s="57" t="s">
        <v>2937</v>
      </c>
      <c r="G1741" s="57">
        <v>4</v>
      </c>
      <c r="H1741" s="57">
        <v>2</v>
      </c>
      <c r="I1741" s="57">
        <v>2.17</v>
      </c>
      <c r="J1741" s="57">
        <v>2.92</v>
      </c>
      <c r="K1741" s="57">
        <v>3.89</v>
      </c>
      <c r="L1741" s="57">
        <v>-1.72</v>
      </c>
      <c r="M1741" s="57">
        <v>42</v>
      </c>
      <c r="N1741" s="57">
        <v>42</v>
      </c>
      <c r="O1741" s="57">
        <v>2</v>
      </c>
      <c r="P1741" s="57">
        <v>21</v>
      </c>
      <c r="Q1741" s="57">
        <v>20</v>
      </c>
      <c r="R1741" s="57">
        <v>0</v>
      </c>
      <c r="S1741" s="57">
        <v>100</v>
      </c>
      <c r="T1741" s="57">
        <v>0</v>
      </c>
      <c r="U1741" s="57">
        <v>38.1</v>
      </c>
      <c r="V1741" s="57">
        <v>40.479999999999997</v>
      </c>
      <c r="W1741" s="57">
        <v>21.43</v>
      </c>
      <c r="X1741" s="57">
        <v>47.62</v>
      </c>
      <c r="Y1741" s="57">
        <v>26.19</v>
      </c>
      <c r="Z1741" s="57">
        <v>26.19</v>
      </c>
      <c r="AA1741" s="57">
        <v>47.62</v>
      </c>
      <c r="AB1741" s="57">
        <v>40</v>
      </c>
      <c r="AC1741" s="57">
        <v>32</v>
      </c>
      <c r="AD1741" s="57">
        <v>30</v>
      </c>
      <c r="AE1741" s="57">
        <v>43.75</v>
      </c>
      <c r="AF1741" s="57">
        <v>56.67</v>
      </c>
      <c r="AI1741" s="45">
        <f t="shared" si="407"/>
        <v>10.477</v>
      </c>
      <c r="AJ1741" s="46">
        <f t="shared" si="408"/>
        <v>9.5229999999999997</v>
      </c>
      <c r="AK1741" s="63" t="str">
        <f t="shared" si="409"/>
        <v>N</v>
      </c>
      <c r="AL1741" s="63" t="str">
        <f t="shared" si="410"/>
        <v>N</v>
      </c>
      <c r="AM1741" s="44" t="str">
        <f t="shared" si="411"/>
        <v>Win</v>
      </c>
      <c r="AN1741" s="44" t="str">
        <f t="shared" si="412"/>
        <v>Loss</v>
      </c>
      <c r="AO1741" s="44" t="str">
        <f t="shared" si="413"/>
        <v>Loss</v>
      </c>
      <c r="AP1741" s="44">
        <f t="shared" si="414"/>
        <v>58.5</v>
      </c>
      <c r="AQ1741" s="44">
        <f t="shared" si="415"/>
        <v>-50</v>
      </c>
      <c r="AR1741" s="44">
        <f t="shared" si="416"/>
        <v>-50</v>
      </c>
      <c r="AS1741" s="99" t="str">
        <f t="shared" si="417"/>
        <v>+</v>
      </c>
      <c r="AT1741" s="99" t="str">
        <f t="shared" si="418"/>
        <v>-</v>
      </c>
      <c r="AU1741" s="99" t="str">
        <f t="shared" si="419"/>
        <v>-</v>
      </c>
      <c r="AV1741" s="99" t="str">
        <f t="shared" si="420"/>
        <v>+</v>
      </c>
      <c r="AW1741" s="99" t="str">
        <f t="shared" si="421"/>
        <v>+</v>
      </c>
    </row>
    <row r="1742" spans="1:49" ht="15">
      <c r="A1742" s="56">
        <v>43628</v>
      </c>
      <c r="B1742" s="57" t="s">
        <v>267</v>
      </c>
      <c r="C1742" s="57" t="s">
        <v>413</v>
      </c>
      <c r="D1742" s="57" t="s">
        <v>4171</v>
      </c>
      <c r="E1742" s="57" t="s">
        <v>3318</v>
      </c>
      <c r="F1742" s="57" t="s">
        <v>3723</v>
      </c>
      <c r="G1742" s="57">
        <v>2</v>
      </c>
      <c r="H1742" s="57">
        <v>1</v>
      </c>
      <c r="I1742" s="57">
        <v>1.35</v>
      </c>
      <c r="J1742" s="57">
        <v>4.8</v>
      </c>
      <c r="K1742" s="57">
        <v>8.86</v>
      </c>
      <c r="L1742" s="57">
        <v>-7.51</v>
      </c>
      <c r="M1742" s="57">
        <v>1</v>
      </c>
      <c r="N1742" s="57">
        <v>12</v>
      </c>
      <c r="O1742" s="57">
        <v>0</v>
      </c>
      <c r="P1742" s="57">
        <v>1</v>
      </c>
      <c r="Q1742" s="57">
        <v>6</v>
      </c>
      <c r="R1742" s="57">
        <v>0</v>
      </c>
      <c r="S1742" s="57">
        <v>0</v>
      </c>
      <c r="T1742" s="57">
        <v>0</v>
      </c>
      <c r="U1742" s="57">
        <v>100</v>
      </c>
      <c r="V1742" s="57">
        <v>0</v>
      </c>
      <c r="W1742" s="57">
        <v>0</v>
      </c>
      <c r="X1742" s="57">
        <v>91.67</v>
      </c>
      <c r="Y1742" s="57">
        <v>0</v>
      </c>
      <c r="Z1742" s="57">
        <v>8.33</v>
      </c>
      <c r="AA1742" s="57">
        <v>100</v>
      </c>
      <c r="AB1742" s="57">
        <v>83.33</v>
      </c>
      <c r="AC1742" s="57">
        <v>1</v>
      </c>
      <c r="AD1742" s="57">
        <v>11</v>
      </c>
      <c r="AE1742" s="57">
        <v>100</v>
      </c>
      <c r="AF1742" s="57">
        <v>100</v>
      </c>
      <c r="AI1742" s="45">
        <f t="shared" ref="AI1742" si="422">(+R1742*$R$6)+(S1742*$S$6)-(T1742*$T$6)+(U1742*$U$6)+(V1742*$V$6)-(W1742*$W$6)-(X1742*$X$6)-(Y1742*$Y$6)+(Z1742*$Z$6)</f>
        <v>3.3320000000000007</v>
      </c>
      <c r="AJ1742" s="46">
        <f t="shared" ref="AJ1742" si="423">(-R1742*$R$6)+(S1742*$S$6)+(T1742*$T$6)-(U1742*$U$6)-(V1742*$V$6)+(W1742*$W$6)+(X1742*$X$6)+(Y1742*$Y$6)-(Z1742*$Z$6)</f>
        <v>-3.3320000000000007</v>
      </c>
      <c r="AK1742" s="63" t="str">
        <f t="shared" ref="AK1742" si="424">IF($AK$6="Y",IF(AI1742&gt;=$AI$6,"Y",IF(AA1742&gt;=$AA$6,"Y","N")),IF(AI1742&gt;=$AI$6,"Y",IF(AA1742&gt;=$AA$6,"Y",IF(L1742&lt;0,IF(AE1742&gt;=$AE$6,"Y","N"),"N"))))</f>
        <v>Y</v>
      </c>
      <c r="AL1742" s="63" t="str">
        <f t="shared" ref="AL1742" si="425">IF($AL$6="Y",IF(AJ1742&gt;=$AJ$6,"Y",IF(AB1742&gt;=$AB$6,"Y","N")),IF(AJ1742&gt;=$AJ$6,"Y",IF(AB1742&gt;=$AB$6,"Y",IF(L1742&gt;0,IF(AF1742&gt;=$AF$6,"Y","N"),"N"))))</f>
        <v>Y</v>
      </c>
      <c r="AM1742" s="44" t="str">
        <f t="shared" ref="AM1742" si="426">IF(G1742&gt;H1742,"Win","Loss")</f>
        <v>Win</v>
      </c>
      <c r="AN1742" s="44" t="str">
        <f t="shared" ref="AN1742" si="427">IF(G1742=H1742,"Win","Loss")</f>
        <v>Loss</v>
      </c>
      <c r="AO1742" s="44" t="str">
        <f t="shared" ref="AO1742" si="428">IF(G1742&lt;H1742,"Win","Loss")</f>
        <v>Loss</v>
      </c>
      <c r="AP1742" s="44">
        <f t="shared" ref="AP1742" si="429">IF(AM1742="Win",(I1742*$B$2)-$B$2,-$B$2)</f>
        <v>17.5</v>
      </c>
      <c r="AQ1742" s="44">
        <f t="shared" ref="AQ1742" si="430">IF(AN1742="Win",(J1742*$B$2)-$B$2,-$B$2)</f>
        <v>-50</v>
      </c>
      <c r="AR1742" s="44">
        <f t="shared" ref="AR1742" si="431">IF(AO1742="Win",(K1742*$B$2)-$B$2,-$B$2)</f>
        <v>-50</v>
      </c>
      <c r="AS1742" s="99" t="str">
        <f t="shared" si="417"/>
        <v>+</v>
      </c>
      <c r="AT1742" s="99" t="str">
        <f t="shared" si="418"/>
        <v>n/a</v>
      </c>
      <c r="AU1742" s="99" t="str">
        <f t="shared" si="419"/>
        <v>+</v>
      </c>
      <c r="AV1742" s="99" t="str">
        <f t="shared" si="420"/>
        <v>+</v>
      </c>
      <c r="AW1742" s="99" t="str">
        <f t="shared" si="421"/>
        <v>+</v>
      </c>
    </row>
    <row r="1743" spans="1:49" ht="15">
      <c r="A1743" s="56">
        <v>43629</v>
      </c>
      <c r="B1743" s="57" t="s">
        <v>115</v>
      </c>
      <c r="C1743" s="57" t="s">
        <v>230</v>
      </c>
      <c r="D1743" s="57" t="s">
        <v>4174</v>
      </c>
      <c r="E1743" s="57" t="s">
        <v>2622</v>
      </c>
      <c r="F1743" s="57" t="s">
        <v>1637</v>
      </c>
      <c r="G1743" s="57">
        <v>2</v>
      </c>
      <c r="H1743" s="57">
        <v>1</v>
      </c>
      <c r="I1743" s="57">
        <v>3.18</v>
      </c>
      <c r="J1743" s="57">
        <v>3</v>
      </c>
      <c r="K1743" s="57">
        <v>2.4300000000000002</v>
      </c>
      <c r="L1743" s="57">
        <v>0.75</v>
      </c>
      <c r="M1743" s="57">
        <v>71</v>
      </c>
      <c r="N1743" s="57">
        <v>70</v>
      </c>
      <c r="O1743" s="57">
        <v>0</v>
      </c>
      <c r="P1743" s="57">
        <v>36</v>
      </c>
      <c r="Q1743" s="57">
        <v>34</v>
      </c>
      <c r="R1743" s="57">
        <v>0</v>
      </c>
      <c r="S1743" s="57">
        <v>0</v>
      </c>
      <c r="T1743" s="57">
        <v>0</v>
      </c>
      <c r="U1743" s="57">
        <v>52.11</v>
      </c>
      <c r="V1743" s="57">
        <v>22.54</v>
      </c>
      <c r="W1743" s="57">
        <v>25.35</v>
      </c>
      <c r="X1743" s="57">
        <v>45.71</v>
      </c>
      <c r="Y1743" s="57">
        <v>31.43</v>
      </c>
      <c r="Z1743" s="57">
        <v>22.86</v>
      </c>
      <c r="AA1743" s="57">
        <v>63.89</v>
      </c>
      <c r="AB1743" s="57">
        <v>23.53</v>
      </c>
      <c r="AC1743" s="57">
        <v>46</v>
      </c>
      <c r="AD1743" s="57">
        <v>53</v>
      </c>
      <c r="AE1743" s="57">
        <v>58.7</v>
      </c>
      <c r="AF1743" s="57">
        <v>58.49</v>
      </c>
      <c r="AI1743" s="45">
        <f t="shared" ref="AI1743:AI1791" si="432">(+R1743*$R$6)+(S1743*$S$6)-(T1743*$T$6)+(U1743*$U$6)+(V1743*$V$6)-(W1743*$W$6)-(X1743*$X$6)-(Y1743*$Y$6)+(Z1743*$Z$6)</f>
        <v>-0.10700000000000198</v>
      </c>
      <c r="AJ1743" s="46">
        <f t="shared" ref="AJ1743:AJ1791" si="433">(-R1743*$R$6)+(S1743*$S$6)+(T1743*$T$6)-(U1743*$U$6)-(V1743*$V$6)+(W1743*$W$6)+(X1743*$X$6)+(Y1743*$Y$6)-(Z1743*$Z$6)</f>
        <v>0.10700000000000198</v>
      </c>
      <c r="AK1743" s="63" t="str">
        <f t="shared" ref="AK1743:AK1791" si="434">IF($AK$6="Y",IF(AI1743&gt;=$AI$6,"Y",IF(AA1743&gt;=$AA$6,"Y","N")),IF(AI1743&gt;=$AI$6,"Y",IF(AA1743&gt;=$AA$6,"Y",IF(L1743&lt;0,IF(AE1743&gt;=$AE$6,"Y","N"),"N"))))</f>
        <v>N</v>
      </c>
      <c r="AL1743" s="63" t="str">
        <f t="shared" ref="AL1743:AL1791" si="435">IF($AL$6="Y",IF(AJ1743&gt;=$AJ$6,"Y",IF(AB1743&gt;=$AB$6,"Y","N")),IF(AJ1743&gt;=$AJ$6,"Y",IF(AB1743&gt;=$AB$6,"Y",IF(L1743&gt;0,IF(AF1743&gt;=$AF$6,"Y","N"),"N"))))</f>
        <v>N</v>
      </c>
      <c r="AM1743" s="44" t="str">
        <f t="shared" ref="AM1743:AM1791" si="436">IF(G1743&gt;H1743,"Win","Loss")</f>
        <v>Win</v>
      </c>
      <c r="AN1743" s="44" t="str">
        <f t="shared" ref="AN1743:AN1791" si="437">IF(G1743=H1743,"Win","Loss")</f>
        <v>Loss</v>
      </c>
      <c r="AO1743" s="44" t="str">
        <f t="shared" ref="AO1743:AO1791" si="438">IF(G1743&lt;H1743,"Win","Loss")</f>
        <v>Loss</v>
      </c>
      <c r="AP1743" s="44">
        <f t="shared" ref="AP1743:AP1791" si="439">IF(AM1743="Win",(I1743*$B$2)-$B$2,-$B$2)</f>
        <v>109</v>
      </c>
      <c r="AQ1743" s="44">
        <f t="shared" ref="AQ1743:AQ1791" si="440">IF(AN1743="Win",(J1743*$B$2)-$B$2,-$B$2)</f>
        <v>-50</v>
      </c>
      <c r="AR1743" s="44">
        <f t="shared" ref="AR1743:AR1791" si="441">IF(AO1743="Win",(K1743*$B$2)-$B$2,-$B$2)</f>
        <v>-50</v>
      </c>
      <c r="AS1743" s="99" t="str">
        <f t="shared" si="417"/>
        <v>-</v>
      </c>
      <c r="AT1743" s="99" t="str">
        <f t="shared" si="418"/>
        <v>n/a</v>
      </c>
      <c r="AU1743" s="99" t="str">
        <f t="shared" si="419"/>
        <v>+</v>
      </c>
      <c r="AV1743" s="99" t="str">
        <f t="shared" si="420"/>
        <v>+</v>
      </c>
      <c r="AW1743" s="99" t="str">
        <f t="shared" si="421"/>
        <v>-</v>
      </c>
    </row>
    <row r="1744" spans="1:49" ht="15">
      <c r="A1744" s="56">
        <v>43629</v>
      </c>
      <c r="B1744" s="57" t="s">
        <v>222</v>
      </c>
      <c r="C1744" s="57" t="s">
        <v>4080</v>
      </c>
      <c r="D1744" s="57" t="s">
        <v>4175</v>
      </c>
      <c r="E1744" s="57" t="s">
        <v>1708</v>
      </c>
      <c r="F1744" s="57" t="s">
        <v>599</v>
      </c>
      <c r="G1744" s="57">
        <v>4</v>
      </c>
      <c r="H1744" s="57">
        <v>1</v>
      </c>
      <c r="I1744" s="57">
        <v>2.4300000000000002</v>
      </c>
      <c r="J1744" s="57">
        <v>3.65</v>
      </c>
      <c r="K1744" s="57">
        <v>2.54</v>
      </c>
      <c r="L1744" s="57">
        <v>-0.11</v>
      </c>
      <c r="M1744" s="57">
        <v>50</v>
      </c>
      <c r="N1744" s="57">
        <v>18</v>
      </c>
      <c r="O1744" s="57">
        <v>0</v>
      </c>
      <c r="P1744" s="57">
        <v>23</v>
      </c>
      <c r="Q1744" s="57">
        <v>9</v>
      </c>
      <c r="R1744" s="57">
        <v>0</v>
      </c>
      <c r="S1744" s="57">
        <v>0</v>
      </c>
      <c r="T1744" s="57">
        <v>0</v>
      </c>
      <c r="U1744" s="57">
        <v>36</v>
      </c>
      <c r="V1744" s="57">
        <v>22</v>
      </c>
      <c r="W1744" s="57">
        <v>42</v>
      </c>
      <c r="X1744" s="57">
        <v>27.78</v>
      </c>
      <c r="Y1744" s="57">
        <v>38.89</v>
      </c>
      <c r="Z1744" s="57">
        <v>33.33</v>
      </c>
      <c r="AA1744" s="57">
        <v>39.130000000000003</v>
      </c>
      <c r="AB1744" s="57">
        <v>11.11</v>
      </c>
      <c r="AC1744" s="57">
        <v>24</v>
      </c>
      <c r="AD1744" s="57">
        <v>11</v>
      </c>
      <c r="AE1744" s="57">
        <v>37.5</v>
      </c>
      <c r="AF1744" s="57">
        <v>36.36</v>
      </c>
      <c r="AI1744" s="45">
        <f t="shared" si="432"/>
        <v>-1.7789999999999999</v>
      </c>
      <c r="AJ1744" s="46">
        <f t="shared" si="433"/>
        <v>1.7789999999999999</v>
      </c>
      <c r="AK1744" s="63" t="str">
        <f t="shared" si="434"/>
        <v>N</v>
      </c>
      <c r="AL1744" s="63" t="str">
        <f t="shared" si="435"/>
        <v>N</v>
      </c>
      <c r="AM1744" s="44" t="str">
        <f t="shared" si="436"/>
        <v>Win</v>
      </c>
      <c r="AN1744" s="44" t="str">
        <f t="shared" si="437"/>
        <v>Loss</v>
      </c>
      <c r="AO1744" s="44" t="str">
        <f t="shared" si="438"/>
        <v>Loss</v>
      </c>
      <c r="AP1744" s="44">
        <f t="shared" si="439"/>
        <v>71.500000000000014</v>
      </c>
      <c r="AQ1744" s="44">
        <f t="shared" si="440"/>
        <v>-50</v>
      </c>
      <c r="AR1744" s="44">
        <f t="shared" si="441"/>
        <v>-50</v>
      </c>
      <c r="AS1744" s="99" t="str">
        <f t="shared" si="417"/>
        <v>+</v>
      </c>
      <c r="AT1744" s="99" t="str">
        <f t="shared" si="418"/>
        <v>n/a</v>
      </c>
      <c r="AU1744" s="99" t="str">
        <f t="shared" si="419"/>
        <v>+</v>
      </c>
      <c r="AV1744" s="99" t="str">
        <f t="shared" si="420"/>
        <v>+</v>
      </c>
      <c r="AW1744" s="99" t="str">
        <f t="shared" si="421"/>
        <v>-</v>
      </c>
    </row>
    <row r="1745" spans="1:49" ht="15">
      <c r="A1745" s="56">
        <v>43629</v>
      </c>
      <c r="B1745" s="57" t="s">
        <v>222</v>
      </c>
      <c r="C1745" s="57" t="s">
        <v>4080</v>
      </c>
      <c r="D1745" s="57" t="s">
        <v>4176</v>
      </c>
      <c r="E1745" s="57" t="s">
        <v>580</v>
      </c>
      <c r="F1745" s="57" t="s">
        <v>615</v>
      </c>
      <c r="G1745" s="57">
        <v>4</v>
      </c>
      <c r="H1745" s="57">
        <v>0</v>
      </c>
      <c r="I1745" s="57">
        <v>1.45</v>
      </c>
      <c r="J1745" s="57">
        <v>4.2699999999999996</v>
      </c>
      <c r="K1745" s="57">
        <v>6.34</v>
      </c>
      <c r="L1745" s="57">
        <v>-4.8899999999999997</v>
      </c>
      <c r="M1745" s="57">
        <v>18</v>
      </c>
      <c r="N1745" s="57">
        <v>17</v>
      </c>
      <c r="O1745" s="57">
        <v>0</v>
      </c>
      <c r="P1745" s="57">
        <v>8</v>
      </c>
      <c r="Q1745" s="57">
        <v>9</v>
      </c>
      <c r="R1745" s="57">
        <v>0</v>
      </c>
      <c r="S1745" s="57">
        <v>0</v>
      </c>
      <c r="T1745" s="57">
        <v>0</v>
      </c>
      <c r="U1745" s="57">
        <v>38.89</v>
      </c>
      <c r="V1745" s="57">
        <v>22.22</v>
      </c>
      <c r="W1745" s="57">
        <v>38.89</v>
      </c>
      <c r="X1745" s="57">
        <v>35.29</v>
      </c>
      <c r="Y1745" s="57">
        <v>35.29</v>
      </c>
      <c r="Z1745" s="57">
        <v>29.41</v>
      </c>
      <c r="AA1745" s="57">
        <v>50</v>
      </c>
      <c r="AB1745" s="57">
        <v>11.11</v>
      </c>
      <c r="AC1745" s="57">
        <v>8</v>
      </c>
      <c r="AD1745" s="57">
        <v>8</v>
      </c>
      <c r="AE1745" s="57">
        <v>62.5</v>
      </c>
      <c r="AF1745" s="57">
        <v>50</v>
      </c>
      <c r="AI1745" s="45">
        <f t="shared" si="432"/>
        <v>-2.4829999999999997</v>
      </c>
      <c r="AJ1745" s="46">
        <f t="shared" si="433"/>
        <v>2.4829999999999997</v>
      </c>
      <c r="AK1745" s="63" t="str">
        <f t="shared" si="434"/>
        <v>N</v>
      </c>
      <c r="AL1745" s="63" t="str">
        <f t="shared" si="435"/>
        <v>N</v>
      </c>
      <c r="AM1745" s="44" t="str">
        <f t="shared" si="436"/>
        <v>Win</v>
      </c>
      <c r="AN1745" s="44" t="str">
        <f t="shared" si="437"/>
        <v>Loss</v>
      </c>
      <c r="AO1745" s="44" t="str">
        <f t="shared" si="438"/>
        <v>Loss</v>
      </c>
      <c r="AP1745" s="44">
        <f t="shared" si="439"/>
        <v>22.5</v>
      </c>
      <c r="AQ1745" s="44">
        <f t="shared" si="440"/>
        <v>-50</v>
      </c>
      <c r="AR1745" s="44">
        <f t="shared" si="441"/>
        <v>-50</v>
      </c>
      <c r="AS1745" s="99" t="str">
        <f t="shared" si="417"/>
        <v>+</v>
      </c>
      <c r="AT1745" s="99" t="str">
        <f t="shared" si="418"/>
        <v>n/a</v>
      </c>
      <c r="AU1745" s="99" t="str">
        <f t="shared" si="419"/>
        <v>+</v>
      </c>
      <c r="AV1745" s="99" t="str">
        <f t="shared" si="420"/>
        <v>+</v>
      </c>
      <c r="AW1745" s="99" t="str">
        <f t="shared" si="421"/>
        <v>-</v>
      </c>
    </row>
    <row r="1746" spans="1:49" ht="15">
      <c r="A1746" s="56">
        <v>43629</v>
      </c>
      <c r="B1746" s="57" t="s">
        <v>115</v>
      </c>
      <c r="C1746" s="57" t="s">
        <v>230</v>
      </c>
      <c r="D1746" s="57" t="s">
        <v>4177</v>
      </c>
      <c r="E1746" s="57" t="s">
        <v>2684</v>
      </c>
      <c r="F1746" s="57" t="s">
        <v>507</v>
      </c>
      <c r="G1746" s="57">
        <v>3</v>
      </c>
      <c r="H1746" s="57">
        <v>1</v>
      </c>
      <c r="I1746" s="57">
        <v>1.73</v>
      </c>
      <c r="J1746" s="57">
        <v>3.36</v>
      </c>
      <c r="K1746" s="57">
        <v>5.35</v>
      </c>
      <c r="L1746" s="57">
        <v>-3.62</v>
      </c>
      <c r="M1746" s="57">
        <v>61</v>
      </c>
      <c r="N1746" s="57">
        <v>70</v>
      </c>
      <c r="O1746" s="57">
        <v>2</v>
      </c>
      <c r="P1746" s="57">
        <v>29</v>
      </c>
      <c r="Q1746" s="57">
        <v>35</v>
      </c>
      <c r="R1746" s="57">
        <v>100</v>
      </c>
      <c r="S1746" s="57">
        <v>0</v>
      </c>
      <c r="T1746" s="57">
        <v>0</v>
      </c>
      <c r="U1746" s="57">
        <v>57.38</v>
      </c>
      <c r="V1746" s="57">
        <v>19.670000000000002</v>
      </c>
      <c r="W1746" s="57">
        <v>22.95</v>
      </c>
      <c r="X1746" s="57">
        <v>41.43</v>
      </c>
      <c r="Y1746" s="57">
        <v>30</v>
      </c>
      <c r="Z1746" s="57">
        <v>28.57</v>
      </c>
      <c r="AA1746" s="57">
        <v>79.31</v>
      </c>
      <c r="AB1746" s="57">
        <v>22.86</v>
      </c>
      <c r="AC1746" s="57">
        <v>46</v>
      </c>
      <c r="AD1746" s="57">
        <v>43</v>
      </c>
      <c r="AE1746" s="57">
        <v>67.39</v>
      </c>
      <c r="AF1746" s="57">
        <v>62.79</v>
      </c>
      <c r="AI1746" s="45">
        <f t="shared" si="432"/>
        <v>33.280999999999992</v>
      </c>
      <c r="AJ1746" s="46">
        <f t="shared" si="433"/>
        <v>-33.280999999999992</v>
      </c>
      <c r="AK1746" s="63" t="str">
        <f t="shared" si="434"/>
        <v>N</v>
      </c>
      <c r="AL1746" s="63" t="str">
        <f t="shared" si="435"/>
        <v>N</v>
      </c>
      <c r="AM1746" s="44" t="str">
        <f t="shared" si="436"/>
        <v>Win</v>
      </c>
      <c r="AN1746" s="44" t="str">
        <f t="shared" si="437"/>
        <v>Loss</v>
      </c>
      <c r="AO1746" s="44" t="str">
        <f t="shared" si="438"/>
        <v>Loss</v>
      </c>
      <c r="AP1746" s="44">
        <f t="shared" si="439"/>
        <v>36.5</v>
      </c>
      <c r="AQ1746" s="44">
        <f t="shared" si="440"/>
        <v>-50</v>
      </c>
      <c r="AR1746" s="44">
        <f t="shared" si="441"/>
        <v>-50</v>
      </c>
      <c r="AS1746" s="99" t="str">
        <f t="shared" si="417"/>
        <v>+</v>
      </c>
      <c r="AT1746" s="99" t="str">
        <f t="shared" si="418"/>
        <v>+</v>
      </c>
      <c r="AU1746" s="99" t="str">
        <f t="shared" si="419"/>
        <v>+</v>
      </c>
      <c r="AV1746" s="99" t="str">
        <f t="shared" si="420"/>
        <v>+</v>
      </c>
      <c r="AW1746" s="99" t="str">
        <f t="shared" si="421"/>
        <v>+</v>
      </c>
    </row>
    <row r="1747" spans="1:49" ht="15">
      <c r="A1747" s="56">
        <v>43629</v>
      </c>
      <c r="B1747" s="57" t="s">
        <v>115</v>
      </c>
      <c r="C1747" s="57" t="s">
        <v>230</v>
      </c>
      <c r="D1747" s="57" t="s">
        <v>4178</v>
      </c>
      <c r="E1747" s="57" t="s">
        <v>232</v>
      </c>
      <c r="F1747" s="57" t="s">
        <v>2986</v>
      </c>
      <c r="G1747" s="57">
        <v>1</v>
      </c>
      <c r="H1747" s="57">
        <v>0</v>
      </c>
      <c r="I1747" s="57">
        <v>1.69</v>
      </c>
      <c r="J1747" s="57">
        <v>3.47</v>
      </c>
      <c r="K1747" s="57">
        <v>5.55</v>
      </c>
      <c r="L1747" s="57">
        <v>-3.86</v>
      </c>
      <c r="M1747" s="57">
        <v>65</v>
      </c>
      <c r="N1747" s="57">
        <v>66</v>
      </c>
      <c r="O1747" s="57">
        <v>4</v>
      </c>
      <c r="P1747" s="57">
        <v>32</v>
      </c>
      <c r="Q1747" s="57">
        <v>33</v>
      </c>
      <c r="R1747" s="57">
        <v>0</v>
      </c>
      <c r="S1747" s="57">
        <v>75</v>
      </c>
      <c r="T1747" s="57">
        <v>25</v>
      </c>
      <c r="U1747" s="57">
        <v>43.08</v>
      </c>
      <c r="V1747" s="57">
        <v>26.15</v>
      </c>
      <c r="W1747" s="57">
        <v>30.77</v>
      </c>
      <c r="X1747" s="57">
        <v>37.880000000000003</v>
      </c>
      <c r="Y1747" s="57">
        <v>28.79</v>
      </c>
      <c r="Z1747" s="57">
        <v>33.33</v>
      </c>
      <c r="AA1747" s="57">
        <v>59.38</v>
      </c>
      <c r="AB1747" s="57">
        <v>21.21</v>
      </c>
      <c r="AC1747" s="57">
        <v>45</v>
      </c>
      <c r="AD1747" s="57">
        <v>36</v>
      </c>
      <c r="AE1747" s="57">
        <v>53.33</v>
      </c>
      <c r="AF1747" s="57">
        <v>58.33</v>
      </c>
      <c r="AI1747" s="45">
        <f t="shared" si="432"/>
        <v>1.2880000000000003</v>
      </c>
      <c r="AJ1747" s="46">
        <f t="shared" si="433"/>
        <v>13.712000000000003</v>
      </c>
      <c r="AK1747" s="63" t="str">
        <f t="shared" si="434"/>
        <v>N</v>
      </c>
      <c r="AL1747" s="63" t="str">
        <f t="shared" si="435"/>
        <v>N</v>
      </c>
      <c r="AM1747" s="44" t="str">
        <f t="shared" si="436"/>
        <v>Win</v>
      </c>
      <c r="AN1747" s="44" t="str">
        <f t="shared" si="437"/>
        <v>Loss</v>
      </c>
      <c r="AO1747" s="44" t="str">
        <f t="shared" si="438"/>
        <v>Loss</v>
      </c>
      <c r="AP1747" s="44">
        <f t="shared" si="439"/>
        <v>34.5</v>
      </c>
      <c r="AQ1747" s="44">
        <f t="shared" si="440"/>
        <v>-50</v>
      </c>
      <c r="AR1747" s="44">
        <f t="shared" si="441"/>
        <v>-50</v>
      </c>
      <c r="AS1747" s="99" t="str">
        <f t="shared" si="417"/>
        <v>+</v>
      </c>
      <c r="AT1747" s="99" t="str">
        <f t="shared" si="418"/>
        <v>-</v>
      </c>
      <c r="AU1747" s="99" t="str">
        <f t="shared" si="419"/>
        <v>+</v>
      </c>
      <c r="AV1747" s="99" t="str">
        <f t="shared" si="420"/>
        <v>+</v>
      </c>
      <c r="AW1747" s="99" t="str">
        <f t="shared" si="421"/>
        <v>+</v>
      </c>
    </row>
    <row r="1748" spans="1:49" ht="15">
      <c r="A1748" s="56">
        <v>43629</v>
      </c>
      <c r="B1748" s="57" t="s">
        <v>115</v>
      </c>
      <c r="C1748" s="57" t="s">
        <v>230</v>
      </c>
      <c r="D1748" s="57" t="s">
        <v>4179</v>
      </c>
      <c r="E1748" s="57" t="s">
        <v>238</v>
      </c>
      <c r="F1748" s="57" t="s">
        <v>236</v>
      </c>
      <c r="G1748" s="57">
        <v>0</v>
      </c>
      <c r="H1748" s="57">
        <v>2</v>
      </c>
      <c r="I1748" s="57">
        <v>12.39</v>
      </c>
      <c r="J1748" s="57">
        <v>5.6</v>
      </c>
      <c r="K1748" s="57">
        <v>1.25</v>
      </c>
      <c r="L1748" s="57">
        <v>11.14</v>
      </c>
      <c r="M1748" s="57">
        <v>65</v>
      </c>
      <c r="N1748" s="57">
        <v>64</v>
      </c>
      <c r="O1748" s="57">
        <v>0</v>
      </c>
      <c r="P1748" s="57">
        <v>34</v>
      </c>
      <c r="Q1748" s="57">
        <v>29</v>
      </c>
      <c r="R1748" s="57">
        <v>0</v>
      </c>
      <c r="S1748" s="57">
        <v>0</v>
      </c>
      <c r="T1748" s="57">
        <v>0</v>
      </c>
      <c r="U1748" s="57">
        <v>43.08</v>
      </c>
      <c r="V1748" s="57">
        <v>32.31</v>
      </c>
      <c r="W1748" s="57">
        <v>24.62</v>
      </c>
      <c r="X1748" s="57">
        <v>60.94</v>
      </c>
      <c r="Y1748" s="57">
        <v>21.88</v>
      </c>
      <c r="Z1748" s="57">
        <v>17.190000000000001</v>
      </c>
      <c r="AA1748" s="57">
        <v>55.88</v>
      </c>
      <c r="AB1748" s="57">
        <v>41.38</v>
      </c>
      <c r="AC1748" s="57">
        <v>34</v>
      </c>
      <c r="AD1748" s="57">
        <v>55</v>
      </c>
      <c r="AE1748" s="57">
        <v>61.76</v>
      </c>
      <c r="AF1748" s="57">
        <v>65.45</v>
      </c>
      <c r="AI1748" s="45">
        <f t="shared" si="432"/>
        <v>-4.0150000000000006</v>
      </c>
      <c r="AJ1748" s="46">
        <f t="shared" si="433"/>
        <v>4.0150000000000006</v>
      </c>
      <c r="AK1748" s="63" t="str">
        <f t="shared" si="434"/>
        <v>N</v>
      </c>
      <c r="AL1748" s="63" t="str">
        <f t="shared" si="435"/>
        <v>N</v>
      </c>
      <c r="AM1748" s="44" t="str">
        <f t="shared" si="436"/>
        <v>Loss</v>
      </c>
      <c r="AN1748" s="44" t="str">
        <f t="shared" si="437"/>
        <v>Loss</v>
      </c>
      <c r="AO1748" s="44" t="str">
        <f t="shared" si="438"/>
        <v>Win</v>
      </c>
      <c r="AP1748" s="44">
        <f t="shared" si="439"/>
        <v>-50</v>
      </c>
      <c r="AQ1748" s="44">
        <f t="shared" si="440"/>
        <v>-50</v>
      </c>
      <c r="AR1748" s="44">
        <f t="shared" si="441"/>
        <v>12.5</v>
      </c>
      <c r="AS1748" s="99" t="str">
        <f t="shared" si="417"/>
        <v>-</v>
      </c>
      <c r="AT1748" s="99" t="str">
        <f t="shared" si="418"/>
        <v>n/a</v>
      </c>
      <c r="AU1748" s="99" t="str">
        <f t="shared" si="419"/>
        <v>-</v>
      </c>
      <c r="AV1748" s="99" t="str">
        <f t="shared" si="420"/>
        <v>+</v>
      </c>
      <c r="AW1748" s="99" t="str">
        <f t="shared" si="421"/>
        <v>-</v>
      </c>
    </row>
    <row r="1749" spans="1:49" ht="15">
      <c r="A1749" s="56">
        <v>43629</v>
      </c>
      <c r="B1749" s="57" t="s">
        <v>1475</v>
      </c>
      <c r="C1749" s="57" t="s">
        <v>4180</v>
      </c>
      <c r="D1749" s="57" t="s">
        <v>4181</v>
      </c>
      <c r="E1749" s="57" t="s">
        <v>1479</v>
      </c>
      <c r="F1749" s="57" t="s">
        <v>2566</v>
      </c>
      <c r="G1749" s="57">
        <v>0</v>
      </c>
      <c r="H1749" s="57">
        <v>2</v>
      </c>
      <c r="I1749" s="57">
        <v>2.31</v>
      </c>
      <c r="J1749" s="57">
        <v>3.26</v>
      </c>
      <c r="K1749" s="57">
        <v>2.83</v>
      </c>
      <c r="L1749" s="57">
        <v>-0.52</v>
      </c>
      <c r="M1749" s="57">
        <v>2</v>
      </c>
      <c r="N1749" s="57">
        <v>2</v>
      </c>
      <c r="O1749" s="57">
        <v>0</v>
      </c>
      <c r="P1749" s="57">
        <v>1</v>
      </c>
      <c r="Q1749" s="57">
        <v>0</v>
      </c>
      <c r="R1749" s="57">
        <v>0</v>
      </c>
      <c r="S1749" s="57">
        <v>0</v>
      </c>
      <c r="T1749" s="57">
        <v>0</v>
      </c>
      <c r="U1749" s="57">
        <v>50</v>
      </c>
      <c r="V1749" s="57">
        <v>0</v>
      </c>
      <c r="W1749" s="57">
        <v>50</v>
      </c>
      <c r="X1749" s="57">
        <v>50</v>
      </c>
      <c r="Y1749" s="57">
        <v>50</v>
      </c>
      <c r="Z1749" s="57">
        <v>0</v>
      </c>
      <c r="AA1749" s="57">
        <v>0</v>
      </c>
      <c r="AB1749" s="57">
        <v>0</v>
      </c>
      <c r="AC1749" s="57">
        <v>0</v>
      </c>
      <c r="AD1749" s="57">
        <v>1</v>
      </c>
      <c r="AE1749" s="57">
        <v>0</v>
      </c>
      <c r="AF1749" s="57">
        <v>100</v>
      </c>
      <c r="AI1749" s="45">
        <f t="shared" si="432"/>
        <v>-15</v>
      </c>
      <c r="AJ1749" s="46">
        <f t="shared" si="433"/>
        <v>15</v>
      </c>
      <c r="AK1749" s="63" t="str">
        <f t="shared" si="434"/>
        <v>N</v>
      </c>
      <c r="AL1749" s="63" t="str">
        <f t="shared" si="435"/>
        <v>N</v>
      </c>
      <c r="AM1749" s="44" t="str">
        <f t="shared" si="436"/>
        <v>Loss</v>
      </c>
      <c r="AN1749" s="44" t="str">
        <f t="shared" si="437"/>
        <v>Loss</v>
      </c>
      <c r="AO1749" s="44" t="str">
        <f t="shared" si="438"/>
        <v>Win</v>
      </c>
      <c r="AP1749" s="44">
        <f t="shared" si="439"/>
        <v>-50</v>
      </c>
      <c r="AQ1749" s="44">
        <f t="shared" si="440"/>
        <v>-50</v>
      </c>
      <c r="AR1749" s="44">
        <f t="shared" si="441"/>
        <v>91.5</v>
      </c>
      <c r="AS1749" s="99" t="str">
        <f t="shared" si="417"/>
        <v>+</v>
      </c>
      <c r="AT1749" s="99" t="str">
        <f t="shared" si="418"/>
        <v>n/a</v>
      </c>
      <c r="AU1749" s="99" t="str">
        <f t="shared" si="419"/>
        <v>-</v>
      </c>
      <c r="AV1749" s="99" t="str">
        <f t="shared" si="420"/>
        <v>-</v>
      </c>
      <c r="AW1749" s="99" t="str">
        <f t="shared" si="421"/>
        <v>-</v>
      </c>
    </row>
    <row r="1750" spans="1:49" ht="15">
      <c r="A1750" s="56">
        <v>43629</v>
      </c>
      <c r="B1750" s="57" t="s">
        <v>222</v>
      </c>
      <c r="C1750" s="57" t="s">
        <v>4080</v>
      </c>
      <c r="D1750" s="57" t="s">
        <v>4182</v>
      </c>
      <c r="E1750" s="57" t="s">
        <v>3790</v>
      </c>
      <c r="F1750" s="57" t="s">
        <v>497</v>
      </c>
      <c r="G1750" s="57">
        <v>1</v>
      </c>
      <c r="H1750" s="57">
        <v>3</v>
      </c>
      <c r="I1750" s="57">
        <v>6.62</v>
      </c>
      <c r="J1750" s="57">
        <v>4.97</v>
      </c>
      <c r="K1750" s="57">
        <v>1.38</v>
      </c>
      <c r="L1750" s="57">
        <v>5.24</v>
      </c>
      <c r="M1750" s="57">
        <v>13</v>
      </c>
      <c r="N1750" s="57">
        <v>17</v>
      </c>
      <c r="O1750" s="57">
        <v>0</v>
      </c>
      <c r="P1750" s="57">
        <v>6</v>
      </c>
      <c r="Q1750" s="57">
        <v>10</v>
      </c>
      <c r="R1750" s="57">
        <v>0</v>
      </c>
      <c r="S1750" s="57">
        <v>0</v>
      </c>
      <c r="T1750" s="57">
        <v>0</v>
      </c>
      <c r="U1750" s="57">
        <v>23.08</v>
      </c>
      <c r="V1750" s="57">
        <v>23.08</v>
      </c>
      <c r="W1750" s="57">
        <v>53.85</v>
      </c>
      <c r="X1750" s="57">
        <v>41.18</v>
      </c>
      <c r="Y1750" s="57">
        <v>17.649999999999999</v>
      </c>
      <c r="Z1750" s="57">
        <v>41.18</v>
      </c>
      <c r="AA1750" s="57">
        <v>16.670000000000002</v>
      </c>
      <c r="AB1750" s="57">
        <v>40</v>
      </c>
      <c r="AC1750" s="57">
        <v>4</v>
      </c>
      <c r="AD1750" s="57">
        <v>7</v>
      </c>
      <c r="AE1750" s="57">
        <v>25</v>
      </c>
      <c r="AF1750" s="57">
        <v>57.14</v>
      </c>
      <c r="AI1750" s="45">
        <f t="shared" si="432"/>
        <v>-5.6110000000000024</v>
      </c>
      <c r="AJ1750" s="46">
        <f t="shared" si="433"/>
        <v>5.6110000000000024</v>
      </c>
      <c r="AK1750" s="63" t="str">
        <f t="shared" si="434"/>
        <v>N</v>
      </c>
      <c r="AL1750" s="63" t="str">
        <f t="shared" si="435"/>
        <v>N</v>
      </c>
      <c r="AM1750" s="44" t="str">
        <f t="shared" si="436"/>
        <v>Loss</v>
      </c>
      <c r="AN1750" s="44" t="str">
        <f t="shared" si="437"/>
        <v>Loss</v>
      </c>
      <c r="AO1750" s="44" t="str">
        <f t="shared" si="438"/>
        <v>Win</v>
      </c>
      <c r="AP1750" s="44">
        <f t="shared" si="439"/>
        <v>-50</v>
      </c>
      <c r="AQ1750" s="44">
        <f t="shared" si="440"/>
        <v>-50</v>
      </c>
      <c r="AR1750" s="44">
        <f t="shared" si="441"/>
        <v>19</v>
      </c>
      <c r="AS1750" s="99" t="str">
        <f t="shared" si="417"/>
        <v>-</v>
      </c>
      <c r="AT1750" s="99" t="str">
        <f t="shared" si="418"/>
        <v>n/a</v>
      </c>
      <c r="AU1750" s="99" t="str">
        <f t="shared" si="419"/>
        <v>-</v>
      </c>
      <c r="AV1750" s="99" t="str">
        <f t="shared" si="420"/>
        <v>-</v>
      </c>
      <c r="AW1750" s="99" t="str">
        <f t="shared" si="421"/>
        <v>-</v>
      </c>
    </row>
    <row r="1751" spans="1:49" ht="15">
      <c r="A1751" s="56">
        <v>43629</v>
      </c>
      <c r="B1751" s="57" t="s">
        <v>222</v>
      </c>
      <c r="C1751" s="57" t="s">
        <v>223</v>
      </c>
      <c r="D1751" s="57" t="s">
        <v>4183</v>
      </c>
      <c r="E1751" s="57" t="s">
        <v>564</v>
      </c>
      <c r="F1751" s="57" t="s">
        <v>229</v>
      </c>
      <c r="G1751" s="57">
        <v>0</v>
      </c>
      <c r="H1751" s="57">
        <v>1</v>
      </c>
      <c r="I1751" s="57">
        <v>9.59</v>
      </c>
      <c r="J1751" s="57">
        <v>6.32</v>
      </c>
      <c r="K1751" s="57">
        <v>1.19</v>
      </c>
      <c r="L1751" s="57">
        <v>8.4</v>
      </c>
      <c r="M1751" s="57">
        <v>5</v>
      </c>
      <c r="N1751" s="57">
        <v>3</v>
      </c>
      <c r="O1751" s="57">
        <v>0</v>
      </c>
      <c r="P1751" s="57">
        <v>4</v>
      </c>
      <c r="Q1751" s="57">
        <v>3</v>
      </c>
      <c r="R1751" s="57">
        <v>0</v>
      </c>
      <c r="S1751" s="57">
        <v>0</v>
      </c>
      <c r="T1751" s="57">
        <v>0</v>
      </c>
      <c r="U1751" s="57">
        <v>0</v>
      </c>
      <c r="V1751" s="57">
        <v>60</v>
      </c>
      <c r="W1751" s="57">
        <v>40</v>
      </c>
      <c r="X1751" s="57">
        <v>66.67</v>
      </c>
      <c r="Y1751" s="57">
        <v>33.33</v>
      </c>
      <c r="Z1751" s="57">
        <v>0</v>
      </c>
      <c r="AA1751" s="57">
        <v>0</v>
      </c>
      <c r="AB1751" s="57">
        <v>66.67</v>
      </c>
      <c r="AC1751" s="57">
        <v>2</v>
      </c>
      <c r="AD1751" s="57">
        <v>2</v>
      </c>
      <c r="AE1751" s="57">
        <v>0</v>
      </c>
      <c r="AF1751" s="57">
        <v>50</v>
      </c>
      <c r="AI1751" s="45">
        <f t="shared" si="432"/>
        <v>-18.667000000000002</v>
      </c>
      <c r="AJ1751" s="46">
        <f t="shared" si="433"/>
        <v>18.667000000000002</v>
      </c>
      <c r="AK1751" s="63" t="str">
        <f t="shared" si="434"/>
        <v>N</v>
      </c>
      <c r="AL1751" s="63" t="str">
        <f t="shared" si="435"/>
        <v>N</v>
      </c>
      <c r="AM1751" s="44" t="str">
        <f t="shared" si="436"/>
        <v>Loss</v>
      </c>
      <c r="AN1751" s="44" t="str">
        <f t="shared" si="437"/>
        <v>Loss</v>
      </c>
      <c r="AO1751" s="44" t="str">
        <f t="shared" si="438"/>
        <v>Win</v>
      </c>
      <c r="AP1751" s="44">
        <f t="shared" si="439"/>
        <v>-50</v>
      </c>
      <c r="AQ1751" s="44">
        <f t="shared" si="440"/>
        <v>-50</v>
      </c>
      <c r="AR1751" s="44">
        <f t="shared" si="441"/>
        <v>9.5</v>
      </c>
      <c r="AS1751" s="99" t="str">
        <f t="shared" si="417"/>
        <v>-</v>
      </c>
      <c r="AT1751" s="99" t="str">
        <f t="shared" si="418"/>
        <v>n/a</v>
      </c>
      <c r="AU1751" s="99" t="str">
        <f t="shared" si="419"/>
        <v>-</v>
      </c>
      <c r="AV1751" s="99" t="str">
        <f t="shared" si="420"/>
        <v>-</v>
      </c>
      <c r="AW1751" s="99" t="str">
        <f t="shared" si="421"/>
        <v>-</v>
      </c>
    </row>
    <row r="1752" spans="1:49" ht="15">
      <c r="A1752" s="56">
        <v>43629</v>
      </c>
      <c r="B1752" s="57" t="s">
        <v>489</v>
      </c>
      <c r="C1752" s="57" t="s">
        <v>490</v>
      </c>
      <c r="D1752" s="57" t="s">
        <v>4184</v>
      </c>
      <c r="E1752" s="57" t="s">
        <v>531</v>
      </c>
      <c r="F1752" s="57" t="s">
        <v>2721</v>
      </c>
      <c r="G1752" s="57">
        <v>1</v>
      </c>
      <c r="H1752" s="57">
        <v>1</v>
      </c>
      <c r="I1752" s="57">
        <v>2.68</v>
      </c>
      <c r="J1752" s="57">
        <v>2.83</v>
      </c>
      <c r="K1752" s="57">
        <v>2.85</v>
      </c>
      <c r="L1752" s="57">
        <v>-0.17</v>
      </c>
      <c r="M1752" s="57">
        <v>33</v>
      </c>
      <c r="N1752" s="57">
        <v>29</v>
      </c>
      <c r="O1752" s="57">
        <v>2</v>
      </c>
      <c r="P1752" s="57">
        <v>16</v>
      </c>
      <c r="Q1752" s="57">
        <v>14</v>
      </c>
      <c r="R1752" s="57">
        <v>0</v>
      </c>
      <c r="S1752" s="57">
        <v>50</v>
      </c>
      <c r="T1752" s="57">
        <v>50</v>
      </c>
      <c r="U1752" s="57">
        <v>48.48</v>
      </c>
      <c r="V1752" s="57">
        <v>27.27</v>
      </c>
      <c r="W1752" s="57">
        <v>24.24</v>
      </c>
      <c r="X1752" s="57">
        <v>37.93</v>
      </c>
      <c r="Y1752" s="57">
        <v>51.72</v>
      </c>
      <c r="Z1752" s="57">
        <v>10.34</v>
      </c>
      <c r="AA1752" s="57">
        <v>56.25</v>
      </c>
      <c r="AB1752" s="57">
        <v>42.86</v>
      </c>
      <c r="AC1752" s="57">
        <v>16</v>
      </c>
      <c r="AD1752" s="57">
        <v>20</v>
      </c>
      <c r="AE1752" s="57">
        <v>56.25</v>
      </c>
      <c r="AF1752" s="57">
        <v>40</v>
      </c>
      <c r="AI1752" s="45">
        <f t="shared" si="432"/>
        <v>-13.115</v>
      </c>
      <c r="AJ1752" s="46">
        <f t="shared" si="433"/>
        <v>23.115000000000002</v>
      </c>
      <c r="AK1752" s="63" t="str">
        <f t="shared" si="434"/>
        <v>N</v>
      </c>
      <c r="AL1752" s="63" t="str">
        <f t="shared" si="435"/>
        <v>N</v>
      </c>
      <c r="AM1752" s="44" t="str">
        <f t="shared" si="436"/>
        <v>Loss</v>
      </c>
      <c r="AN1752" s="44" t="str">
        <f t="shared" si="437"/>
        <v>Win</v>
      </c>
      <c r="AO1752" s="44" t="str">
        <f t="shared" si="438"/>
        <v>Loss</v>
      </c>
      <c r="AP1752" s="44">
        <f t="shared" si="439"/>
        <v>-50</v>
      </c>
      <c r="AQ1752" s="44">
        <f t="shared" si="440"/>
        <v>91.5</v>
      </c>
      <c r="AR1752" s="44">
        <f t="shared" si="441"/>
        <v>-50</v>
      </c>
      <c r="AS1752" s="99" t="str">
        <f t="shared" si="417"/>
        <v>+</v>
      </c>
      <c r="AT1752" s="99" t="str">
        <f t="shared" si="418"/>
        <v>-</v>
      </c>
      <c r="AU1752" s="99" t="str">
        <f t="shared" si="419"/>
        <v>+</v>
      </c>
      <c r="AV1752" s="99" t="str">
        <f t="shared" si="420"/>
        <v>+</v>
      </c>
      <c r="AW1752" s="99" t="str">
        <f t="shared" si="421"/>
        <v>-</v>
      </c>
    </row>
    <row r="1753" spans="1:49" ht="15">
      <c r="A1753" s="56">
        <v>43629</v>
      </c>
      <c r="B1753" s="57" t="s">
        <v>222</v>
      </c>
      <c r="C1753" s="57" t="s">
        <v>4080</v>
      </c>
      <c r="D1753" s="57" t="s">
        <v>4185</v>
      </c>
      <c r="E1753" s="57" t="s">
        <v>601</v>
      </c>
      <c r="F1753" s="57" t="s">
        <v>3110</v>
      </c>
      <c r="G1753" s="57">
        <v>2</v>
      </c>
      <c r="H1753" s="57">
        <v>3</v>
      </c>
      <c r="I1753" s="57">
        <v>1.71</v>
      </c>
      <c r="J1753" s="57">
        <v>3.9</v>
      </c>
      <c r="K1753" s="57">
        <v>4.16</v>
      </c>
      <c r="L1753" s="57">
        <v>-2.4500000000000002</v>
      </c>
      <c r="M1753" s="57">
        <v>17</v>
      </c>
      <c r="N1753" s="57">
        <v>17</v>
      </c>
      <c r="O1753" s="57">
        <v>0</v>
      </c>
      <c r="P1753" s="57">
        <v>9</v>
      </c>
      <c r="Q1753" s="57">
        <v>10</v>
      </c>
      <c r="R1753" s="57">
        <v>0</v>
      </c>
      <c r="S1753" s="57">
        <v>0</v>
      </c>
      <c r="T1753" s="57">
        <v>0</v>
      </c>
      <c r="U1753" s="57">
        <v>23.53</v>
      </c>
      <c r="V1753" s="57">
        <v>17.649999999999999</v>
      </c>
      <c r="W1753" s="57">
        <v>58.82</v>
      </c>
      <c r="X1753" s="57">
        <v>47.06</v>
      </c>
      <c r="Y1753" s="57">
        <v>41.18</v>
      </c>
      <c r="Z1753" s="57">
        <v>11.76</v>
      </c>
      <c r="AA1753" s="57">
        <v>33.33</v>
      </c>
      <c r="AB1753" s="57">
        <v>50</v>
      </c>
      <c r="AC1753" s="57">
        <v>9</v>
      </c>
      <c r="AD1753" s="57">
        <v>15</v>
      </c>
      <c r="AE1753" s="57">
        <v>33.33</v>
      </c>
      <c r="AF1753" s="57">
        <v>46.67</v>
      </c>
      <c r="AI1753" s="45">
        <f t="shared" si="432"/>
        <v>-16.471</v>
      </c>
      <c r="AJ1753" s="46">
        <f t="shared" si="433"/>
        <v>16.471</v>
      </c>
      <c r="AK1753" s="63" t="str">
        <f t="shared" si="434"/>
        <v>N</v>
      </c>
      <c r="AL1753" s="63" t="str">
        <f t="shared" si="435"/>
        <v>N</v>
      </c>
      <c r="AM1753" s="44" t="str">
        <f t="shared" si="436"/>
        <v>Loss</v>
      </c>
      <c r="AN1753" s="44" t="str">
        <f t="shared" si="437"/>
        <v>Loss</v>
      </c>
      <c r="AO1753" s="44" t="str">
        <f t="shared" si="438"/>
        <v>Win</v>
      </c>
      <c r="AP1753" s="44">
        <f t="shared" si="439"/>
        <v>-50</v>
      </c>
      <c r="AQ1753" s="44">
        <f t="shared" si="440"/>
        <v>-50</v>
      </c>
      <c r="AR1753" s="44">
        <f t="shared" si="441"/>
        <v>158</v>
      </c>
      <c r="AS1753" s="99" t="str">
        <f t="shared" si="417"/>
        <v>+</v>
      </c>
      <c r="AT1753" s="99" t="str">
        <f t="shared" si="418"/>
        <v>n/a</v>
      </c>
      <c r="AU1753" s="99" t="str">
        <f t="shared" si="419"/>
        <v>-</v>
      </c>
      <c r="AV1753" s="99" t="str">
        <f t="shared" si="420"/>
        <v>-</v>
      </c>
      <c r="AW1753" s="99" t="str">
        <f t="shared" si="421"/>
        <v>-</v>
      </c>
    </row>
    <row r="1754" spans="1:49" ht="15">
      <c r="A1754" s="56">
        <v>43629</v>
      </c>
      <c r="B1754" s="57" t="s">
        <v>1475</v>
      </c>
      <c r="C1754" s="57" t="s">
        <v>4180</v>
      </c>
      <c r="D1754" s="57" t="s">
        <v>4186</v>
      </c>
      <c r="E1754" s="57" t="s">
        <v>1478</v>
      </c>
      <c r="F1754" s="57" t="s">
        <v>4187</v>
      </c>
      <c r="G1754" s="57">
        <v>1</v>
      </c>
      <c r="H1754" s="57">
        <v>0</v>
      </c>
      <c r="I1754" s="57">
        <v>2</v>
      </c>
      <c r="J1754" s="57">
        <v>3.53</v>
      </c>
      <c r="K1754" s="57">
        <v>2.99</v>
      </c>
      <c r="L1754" s="57">
        <v>-0.99</v>
      </c>
      <c r="M1754" s="57">
        <v>2</v>
      </c>
      <c r="N1754" s="57">
        <v>1</v>
      </c>
      <c r="O1754" s="57">
        <v>0</v>
      </c>
      <c r="P1754" s="57">
        <v>1</v>
      </c>
      <c r="Q1754" s="57">
        <v>1</v>
      </c>
      <c r="R1754" s="57">
        <v>0</v>
      </c>
      <c r="S1754" s="57">
        <v>0</v>
      </c>
      <c r="T1754" s="57">
        <v>0</v>
      </c>
      <c r="U1754" s="57">
        <v>0</v>
      </c>
      <c r="V1754" s="57">
        <v>0</v>
      </c>
      <c r="W1754" s="57">
        <v>100</v>
      </c>
      <c r="X1754" s="57">
        <v>0</v>
      </c>
      <c r="Y1754" s="57">
        <v>100</v>
      </c>
      <c r="Z1754" s="57">
        <v>0</v>
      </c>
      <c r="AA1754" s="57">
        <v>0</v>
      </c>
      <c r="AB1754" s="57">
        <v>0</v>
      </c>
      <c r="AC1754" s="57">
        <v>1</v>
      </c>
      <c r="AD1754" s="57">
        <v>1</v>
      </c>
      <c r="AE1754" s="57">
        <v>0</v>
      </c>
      <c r="AF1754" s="57">
        <v>0</v>
      </c>
      <c r="AI1754" s="45">
        <f t="shared" si="432"/>
        <v>-30</v>
      </c>
      <c r="AJ1754" s="46">
        <f t="shared" si="433"/>
        <v>30</v>
      </c>
      <c r="AK1754" s="63" t="str">
        <f t="shared" si="434"/>
        <v>N</v>
      </c>
      <c r="AL1754" s="63" t="str">
        <f t="shared" si="435"/>
        <v>N</v>
      </c>
      <c r="AM1754" s="44" t="str">
        <f t="shared" si="436"/>
        <v>Win</v>
      </c>
      <c r="AN1754" s="44" t="str">
        <f t="shared" si="437"/>
        <v>Loss</v>
      </c>
      <c r="AO1754" s="44" t="str">
        <f t="shared" si="438"/>
        <v>Loss</v>
      </c>
      <c r="AP1754" s="44">
        <f t="shared" si="439"/>
        <v>50</v>
      </c>
      <c r="AQ1754" s="44">
        <f t="shared" si="440"/>
        <v>-50</v>
      </c>
      <c r="AR1754" s="44">
        <f t="shared" si="441"/>
        <v>-50</v>
      </c>
      <c r="AS1754" s="99" t="str">
        <f t="shared" si="417"/>
        <v>+</v>
      </c>
      <c r="AT1754" s="99" t="str">
        <f t="shared" si="418"/>
        <v>n/a</v>
      </c>
      <c r="AU1754" s="99" t="str">
        <f t="shared" si="419"/>
        <v>-</v>
      </c>
      <c r="AV1754" s="99" t="str">
        <f t="shared" si="420"/>
        <v>-</v>
      </c>
      <c r="AW1754" s="99" t="str">
        <f t="shared" si="421"/>
        <v>-</v>
      </c>
    </row>
    <row r="1755" spans="1:49" ht="15">
      <c r="A1755" s="56">
        <v>43629</v>
      </c>
      <c r="B1755" s="57" t="s">
        <v>222</v>
      </c>
      <c r="C1755" s="57" t="s">
        <v>4080</v>
      </c>
      <c r="D1755" s="57" t="s">
        <v>4188</v>
      </c>
      <c r="E1755" s="57" t="s">
        <v>2724</v>
      </c>
      <c r="F1755" s="57" t="s">
        <v>4189</v>
      </c>
      <c r="G1755" s="57">
        <v>3</v>
      </c>
      <c r="H1755" s="57">
        <v>0</v>
      </c>
      <c r="I1755" s="57">
        <v>1.0900000000000001</v>
      </c>
      <c r="J1755" s="57">
        <v>9.25</v>
      </c>
      <c r="K1755" s="57">
        <v>20.170000000000002</v>
      </c>
      <c r="L1755" s="57">
        <v>-19.079999999999998</v>
      </c>
      <c r="M1755" s="57">
        <v>17</v>
      </c>
      <c r="N1755" s="57">
        <v>3</v>
      </c>
      <c r="O1755" s="57">
        <v>0</v>
      </c>
      <c r="P1755" s="57">
        <v>10</v>
      </c>
      <c r="Q1755" s="57">
        <v>2</v>
      </c>
      <c r="R1755" s="57">
        <v>0</v>
      </c>
      <c r="S1755" s="57">
        <v>0</v>
      </c>
      <c r="T1755" s="57">
        <v>0</v>
      </c>
      <c r="U1755" s="57">
        <v>52.94</v>
      </c>
      <c r="V1755" s="57">
        <v>5.88</v>
      </c>
      <c r="W1755" s="57">
        <v>41.18</v>
      </c>
      <c r="X1755" s="57">
        <v>100</v>
      </c>
      <c r="Y1755" s="57">
        <v>0</v>
      </c>
      <c r="Z1755" s="57">
        <v>0</v>
      </c>
      <c r="AA1755" s="57">
        <v>70</v>
      </c>
      <c r="AB1755" s="57">
        <v>100</v>
      </c>
      <c r="AC1755" s="57">
        <v>10</v>
      </c>
      <c r="AD1755" s="57">
        <v>0</v>
      </c>
      <c r="AE1755" s="57">
        <v>70</v>
      </c>
      <c r="AF1755" s="57">
        <v>0</v>
      </c>
      <c r="AI1755" s="45">
        <f t="shared" si="432"/>
        <v>-17.060000000000002</v>
      </c>
      <c r="AJ1755" s="46">
        <f t="shared" si="433"/>
        <v>17.060000000000002</v>
      </c>
      <c r="AK1755" s="63" t="str">
        <f t="shared" si="434"/>
        <v>N</v>
      </c>
      <c r="AL1755" s="63" t="str">
        <f t="shared" si="435"/>
        <v>Y</v>
      </c>
      <c r="AM1755" s="44" t="str">
        <f t="shared" si="436"/>
        <v>Win</v>
      </c>
      <c r="AN1755" s="44" t="str">
        <f t="shared" si="437"/>
        <v>Loss</v>
      </c>
      <c r="AO1755" s="44" t="str">
        <f t="shared" si="438"/>
        <v>Loss</v>
      </c>
      <c r="AP1755" s="44">
        <f t="shared" si="439"/>
        <v>4.5000000000000071</v>
      </c>
      <c r="AQ1755" s="44">
        <f t="shared" si="440"/>
        <v>-50</v>
      </c>
      <c r="AR1755" s="44">
        <f t="shared" si="441"/>
        <v>-50</v>
      </c>
      <c r="AS1755" s="99" t="str">
        <f t="shared" si="417"/>
        <v>+</v>
      </c>
      <c r="AT1755" s="99" t="str">
        <f t="shared" si="418"/>
        <v>n/a</v>
      </c>
      <c r="AU1755" s="99" t="str">
        <f t="shared" si="419"/>
        <v>-</v>
      </c>
      <c r="AV1755" s="99" t="str">
        <f t="shared" si="420"/>
        <v>-</v>
      </c>
      <c r="AW1755" s="99" t="str">
        <f t="shared" si="421"/>
        <v>-</v>
      </c>
    </row>
    <row r="1756" spans="1:49" ht="15">
      <c r="A1756" s="56">
        <v>43629</v>
      </c>
      <c r="B1756" s="57" t="s">
        <v>222</v>
      </c>
      <c r="C1756" s="57" t="s">
        <v>4080</v>
      </c>
      <c r="D1756" s="57" t="s">
        <v>4190</v>
      </c>
      <c r="E1756" s="57" t="s">
        <v>581</v>
      </c>
      <c r="F1756" s="57" t="s">
        <v>621</v>
      </c>
      <c r="G1756" s="57">
        <v>1</v>
      </c>
      <c r="H1756" s="57">
        <v>2</v>
      </c>
      <c r="I1756" s="57">
        <v>3.66</v>
      </c>
      <c r="J1756" s="57">
        <v>3.82</v>
      </c>
      <c r="K1756" s="57">
        <v>1.84</v>
      </c>
      <c r="L1756" s="57">
        <v>1.82</v>
      </c>
      <c r="M1756" s="57">
        <v>17</v>
      </c>
      <c r="N1756" s="57">
        <v>48</v>
      </c>
      <c r="O1756" s="57">
        <v>0</v>
      </c>
      <c r="P1756" s="57">
        <v>8</v>
      </c>
      <c r="Q1756" s="57">
        <v>29</v>
      </c>
      <c r="R1756" s="57">
        <v>0</v>
      </c>
      <c r="S1756" s="57">
        <v>0</v>
      </c>
      <c r="T1756" s="57">
        <v>0</v>
      </c>
      <c r="U1756" s="57">
        <v>41.18</v>
      </c>
      <c r="V1756" s="57">
        <v>29.41</v>
      </c>
      <c r="W1756" s="57">
        <v>29.41</v>
      </c>
      <c r="X1756" s="57">
        <v>41.67</v>
      </c>
      <c r="Y1756" s="57">
        <v>25</v>
      </c>
      <c r="Z1756" s="57">
        <v>33.33</v>
      </c>
      <c r="AA1756" s="57">
        <v>75</v>
      </c>
      <c r="AB1756" s="57">
        <v>34.479999999999997</v>
      </c>
      <c r="AC1756" s="57">
        <v>8</v>
      </c>
      <c r="AD1756" s="57">
        <v>21</v>
      </c>
      <c r="AE1756" s="57">
        <v>75</v>
      </c>
      <c r="AF1756" s="57">
        <v>52.38</v>
      </c>
      <c r="AI1756" s="45">
        <f t="shared" si="432"/>
        <v>1.1269999999999998</v>
      </c>
      <c r="AJ1756" s="46">
        <f t="shared" si="433"/>
        <v>-1.1269999999999998</v>
      </c>
      <c r="AK1756" s="63" t="str">
        <f t="shared" si="434"/>
        <v>N</v>
      </c>
      <c r="AL1756" s="63" t="str">
        <f t="shared" si="435"/>
        <v>N</v>
      </c>
      <c r="AM1756" s="44" t="str">
        <f t="shared" si="436"/>
        <v>Loss</v>
      </c>
      <c r="AN1756" s="44" t="str">
        <f t="shared" si="437"/>
        <v>Loss</v>
      </c>
      <c r="AO1756" s="44" t="str">
        <f t="shared" si="438"/>
        <v>Win</v>
      </c>
      <c r="AP1756" s="44">
        <f t="shared" si="439"/>
        <v>-50</v>
      </c>
      <c r="AQ1756" s="44">
        <f t="shared" si="440"/>
        <v>-50</v>
      </c>
      <c r="AR1756" s="44">
        <f t="shared" si="441"/>
        <v>42</v>
      </c>
      <c r="AS1756" s="99" t="str">
        <f t="shared" si="417"/>
        <v>-</v>
      </c>
      <c r="AT1756" s="99" t="str">
        <f t="shared" si="418"/>
        <v>n/a</v>
      </c>
      <c r="AU1756" s="99" t="str">
        <f t="shared" si="419"/>
        <v>-</v>
      </c>
      <c r="AV1756" s="99" t="str">
        <f t="shared" si="420"/>
        <v>+</v>
      </c>
      <c r="AW1756" s="99" t="str">
        <f t="shared" si="421"/>
        <v>+</v>
      </c>
    </row>
    <row r="1757" spans="1:49" ht="15">
      <c r="A1757" s="56">
        <v>43629</v>
      </c>
      <c r="B1757" s="57" t="s">
        <v>267</v>
      </c>
      <c r="C1757" s="57" t="s">
        <v>268</v>
      </c>
      <c r="D1757" s="57" t="s">
        <v>4191</v>
      </c>
      <c r="E1757" s="57" t="s">
        <v>270</v>
      </c>
      <c r="F1757" s="57" t="s">
        <v>2996</v>
      </c>
      <c r="G1757" s="57">
        <v>0</v>
      </c>
      <c r="H1757" s="57">
        <v>3</v>
      </c>
      <c r="I1757" s="57">
        <v>4.5</v>
      </c>
      <c r="J1757" s="57">
        <v>3.56</v>
      </c>
      <c r="K1757" s="57">
        <v>1.67</v>
      </c>
      <c r="L1757" s="57">
        <v>2.83</v>
      </c>
      <c r="M1757" s="57">
        <v>7</v>
      </c>
      <c r="N1757" s="57">
        <v>7</v>
      </c>
      <c r="O1757" s="57">
        <v>1</v>
      </c>
      <c r="P1757" s="57">
        <v>5</v>
      </c>
      <c r="Q1757" s="57">
        <v>3</v>
      </c>
      <c r="R1757" s="57">
        <v>0</v>
      </c>
      <c r="S1757" s="57">
        <v>0</v>
      </c>
      <c r="T1757" s="57">
        <v>100</v>
      </c>
      <c r="U1757" s="57">
        <v>14.29</v>
      </c>
      <c r="V1757" s="57">
        <v>14.29</v>
      </c>
      <c r="W1757" s="57">
        <v>71.430000000000007</v>
      </c>
      <c r="X1757" s="57">
        <v>28.57</v>
      </c>
      <c r="Y1757" s="57">
        <v>0</v>
      </c>
      <c r="Z1757" s="57">
        <v>71.430000000000007</v>
      </c>
      <c r="AA1757" s="57">
        <v>20</v>
      </c>
      <c r="AB1757" s="57">
        <v>66.67</v>
      </c>
      <c r="AC1757" s="57">
        <v>1</v>
      </c>
      <c r="AD1757" s="57">
        <v>1</v>
      </c>
      <c r="AE1757" s="57">
        <v>0</v>
      </c>
      <c r="AF1757" s="57">
        <v>100</v>
      </c>
      <c r="AI1757" s="45">
        <f t="shared" si="432"/>
        <v>-31.427</v>
      </c>
      <c r="AJ1757" s="46">
        <f t="shared" si="433"/>
        <v>31.427</v>
      </c>
      <c r="AK1757" s="63" t="str">
        <f t="shared" si="434"/>
        <v>N</v>
      </c>
      <c r="AL1757" s="63" t="str">
        <f t="shared" si="435"/>
        <v>Y</v>
      </c>
      <c r="AM1757" s="44" t="str">
        <f t="shared" si="436"/>
        <v>Loss</v>
      </c>
      <c r="AN1757" s="44" t="str">
        <f t="shared" si="437"/>
        <v>Loss</v>
      </c>
      <c r="AO1757" s="44" t="str">
        <f t="shared" si="438"/>
        <v>Win</v>
      </c>
      <c r="AP1757" s="44">
        <f t="shared" si="439"/>
        <v>-50</v>
      </c>
      <c r="AQ1757" s="44">
        <f t="shared" si="440"/>
        <v>-50</v>
      </c>
      <c r="AR1757" s="44">
        <f t="shared" si="441"/>
        <v>33.5</v>
      </c>
      <c r="AS1757" s="99" t="str">
        <f t="shared" si="417"/>
        <v>-</v>
      </c>
      <c r="AT1757" s="99" t="str">
        <f t="shared" si="418"/>
        <v>-</v>
      </c>
      <c r="AU1757" s="99" t="str">
        <f t="shared" si="419"/>
        <v>-</v>
      </c>
      <c r="AV1757" s="99" t="str">
        <f t="shared" si="420"/>
        <v>-</v>
      </c>
      <c r="AW1757" s="99" t="str">
        <f t="shared" si="421"/>
        <v>-</v>
      </c>
    </row>
    <row r="1758" spans="1:49" ht="15">
      <c r="A1758" s="56">
        <v>43629</v>
      </c>
      <c r="B1758" s="57" t="s">
        <v>267</v>
      </c>
      <c r="C1758" s="57" t="s">
        <v>268</v>
      </c>
      <c r="D1758" s="57" t="s">
        <v>4192</v>
      </c>
      <c r="E1758" s="57" t="s">
        <v>2878</v>
      </c>
      <c r="F1758" s="57" t="s">
        <v>411</v>
      </c>
      <c r="G1758" s="57">
        <v>0</v>
      </c>
      <c r="H1758" s="57">
        <v>1</v>
      </c>
      <c r="I1758" s="57">
        <v>2.11</v>
      </c>
      <c r="J1758" s="57">
        <v>3.04</v>
      </c>
      <c r="K1758" s="57">
        <v>3.4</v>
      </c>
      <c r="L1758" s="57">
        <v>-1.29</v>
      </c>
      <c r="M1758" s="57">
        <v>4</v>
      </c>
      <c r="N1758" s="57">
        <v>4</v>
      </c>
      <c r="O1758" s="57">
        <v>0</v>
      </c>
      <c r="P1758" s="57">
        <v>1</v>
      </c>
      <c r="Q1758" s="57">
        <v>1</v>
      </c>
      <c r="R1758" s="57">
        <v>0</v>
      </c>
      <c r="S1758" s="57">
        <v>0</v>
      </c>
      <c r="T1758" s="57">
        <v>0</v>
      </c>
      <c r="U1758" s="57">
        <v>0</v>
      </c>
      <c r="V1758" s="57">
        <v>25</v>
      </c>
      <c r="W1758" s="57">
        <v>75</v>
      </c>
      <c r="X1758" s="57">
        <v>0</v>
      </c>
      <c r="Y1758" s="57">
        <v>50</v>
      </c>
      <c r="Z1758" s="57">
        <v>50</v>
      </c>
      <c r="AA1758" s="57">
        <v>0</v>
      </c>
      <c r="AB1758" s="57">
        <v>0</v>
      </c>
      <c r="AC1758" s="57">
        <v>1</v>
      </c>
      <c r="AD1758" s="57">
        <v>1</v>
      </c>
      <c r="AE1758" s="57">
        <v>0</v>
      </c>
      <c r="AF1758" s="57">
        <v>0</v>
      </c>
      <c r="AI1758" s="45">
        <f t="shared" si="432"/>
        <v>-7.5</v>
      </c>
      <c r="AJ1758" s="46">
        <f t="shared" si="433"/>
        <v>7.5</v>
      </c>
      <c r="AK1758" s="63" t="str">
        <f t="shared" si="434"/>
        <v>N</v>
      </c>
      <c r="AL1758" s="63" t="str">
        <f t="shared" si="435"/>
        <v>N</v>
      </c>
      <c r="AM1758" s="44" t="str">
        <f t="shared" si="436"/>
        <v>Loss</v>
      </c>
      <c r="AN1758" s="44" t="str">
        <f t="shared" si="437"/>
        <v>Loss</v>
      </c>
      <c r="AO1758" s="44" t="str">
        <f t="shared" si="438"/>
        <v>Win</v>
      </c>
      <c r="AP1758" s="44">
        <f t="shared" si="439"/>
        <v>-50</v>
      </c>
      <c r="AQ1758" s="44">
        <f t="shared" si="440"/>
        <v>-50</v>
      </c>
      <c r="AR1758" s="44">
        <f t="shared" si="441"/>
        <v>120</v>
      </c>
      <c r="AS1758" s="99" t="str">
        <f t="shared" si="417"/>
        <v>+</v>
      </c>
      <c r="AT1758" s="99" t="str">
        <f t="shared" si="418"/>
        <v>n/a</v>
      </c>
      <c r="AU1758" s="99" t="str">
        <f t="shared" si="419"/>
        <v>-</v>
      </c>
      <c r="AV1758" s="99" t="str">
        <f t="shared" si="420"/>
        <v>-</v>
      </c>
      <c r="AW1758" s="99" t="str">
        <f t="shared" si="421"/>
        <v>-</v>
      </c>
    </row>
    <row r="1759" spans="1:49" ht="15">
      <c r="A1759" s="56">
        <v>43629</v>
      </c>
      <c r="B1759" s="57" t="s">
        <v>3001</v>
      </c>
      <c r="C1759" s="57" t="s">
        <v>4193</v>
      </c>
      <c r="D1759" s="57" t="s">
        <v>4194</v>
      </c>
      <c r="E1759" s="57" t="s">
        <v>4195</v>
      </c>
      <c r="F1759" s="57" t="s">
        <v>4196</v>
      </c>
      <c r="G1759" s="57">
        <v>1</v>
      </c>
      <c r="H1759" s="57">
        <v>2</v>
      </c>
      <c r="I1759" s="57">
        <v>1.97</v>
      </c>
      <c r="J1759" s="57">
        <v>3.43</v>
      </c>
      <c r="K1759" s="57">
        <v>3.46</v>
      </c>
      <c r="L1759" s="57">
        <v>-1.49</v>
      </c>
      <c r="M1759" s="57">
        <v>12</v>
      </c>
      <c r="N1759" s="57">
        <v>12</v>
      </c>
      <c r="O1759" s="57">
        <v>0</v>
      </c>
      <c r="P1759" s="57">
        <v>5</v>
      </c>
      <c r="Q1759" s="57">
        <v>5</v>
      </c>
      <c r="R1759" s="57">
        <v>0</v>
      </c>
      <c r="S1759" s="57">
        <v>0</v>
      </c>
      <c r="T1759" s="57">
        <v>0</v>
      </c>
      <c r="U1759" s="57">
        <v>16.670000000000002</v>
      </c>
      <c r="V1759" s="57">
        <v>41.67</v>
      </c>
      <c r="W1759" s="57">
        <v>41.67</v>
      </c>
      <c r="X1759" s="57">
        <v>33.33</v>
      </c>
      <c r="Y1759" s="57">
        <v>25</v>
      </c>
      <c r="Z1759" s="57">
        <v>41.67</v>
      </c>
      <c r="AA1759" s="57">
        <v>20</v>
      </c>
      <c r="AB1759" s="57">
        <v>0</v>
      </c>
      <c r="AC1759" s="57">
        <v>4</v>
      </c>
      <c r="AD1759" s="57">
        <v>7</v>
      </c>
      <c r="AE1759" s="57">
        <v>25</v>
      </c>
      <c r="AF1759" s="57">
        <v>57.14</v>
      </c>
      <c r="AI1759" s="45">
        <f t="shared" si="432"/>
        <v>-1.6649999999999991</v>
      </c>
      <c r="AJ1759" s="46">
        <f t="shared" si="433"/>
        <v>1.6649999999999991</v>
      </c>
      <c r="AK1759" s="63" t="str">
        <f t="shared" si="434"/>
        <v>N</v>
      </c>
      <c r="AL1759" s="63" t="str">
        <f t="shared" si="435"/>
        <v>N</v>
      </c>
      <c r="AM1759" s="44" t="str">
        <f t="shared" si="436"/>
        <v>Loss</v>
      </c>
      <c r="AN1759" s="44" t="str">
        <f t="shared" si="437"/>
        <v>Loss</v>
      </c>
      <c r="AO1759" s="44" t="str">
        <f t="shared" si="438"/>
        <v>Win</v>
      </c>
      <c r="AP1759" s="44">
        <f t="shared" si="439"/>
        <v>-50</v>
      </c>
      <c r="AQ1759" s="44">
        <f t="shared" si="440"/>
        <v>-50</v>
      </c>
      <c r="AR1759" s="44">
        <f t="shared" si="441"/>
        <v>123</v>
      </c>
      <c r="AS1759" s="99" t="str">
        <f t="shared" si="417"/>
        <v>+</v>
      </c>
      <c r="AT1759" s="99" t="str">
        <f t="shared" si="418"/>
        <v>n/a</v>
      </c>
      <c r="AU1759" s="99" t="str">
        <f t="shared" si="419"/>
        <v>-</v>
      </c>
      <c r="AV1759" s="99" t="str">
        <f t="shared" si="420"/>
        <v>+</v>
      </c>
      <c r="AW1759" s="99" t="str">
        <f t="shared" si="421"/>
        <v>-</v>
      </c>
    </row>
    <row r="1760" spans="1:49" ht="15">
      <c r="A1760" s="56">
        <v>43629</v>
      </c>
      <c r="B1760" s="57" t="s">
        <v>3001</v>
      </c>
      <c r="C1760" s="57" t="s">
        <v>4193</v>
      </c>
      <c r="D1760" s="57" t="s">
        <v>4197</v>
      </c>
      <c r="E1760" s="57" t="s">
        <v>4198</v>
      </c>
      <c r="F1760" s="57" t="s">
        <v>4199</v>
      </c>
      <c r="G1760" s="57">
        <v>2</v>
      </c>
      <c r="H1760" s="57">
        <v>0</v>
      </c>
      <c r="I1760" s="57">
        <v>1.32</v>
      </c>
      <c r="J1760" s="57">
        <v>4.99</v>
      </c>
      <c r="K1760" s="57">
        <v>7.09</v>
      </c>
      <c r="L1760" s="57">
        <v>-5.77</v>
      </c>
      <c r="M1760" s="57">
        <v>0</v>
      </c>
      <c r="N1760" s="57">
        <v>12</v>
      </c>
      <c r="O1760" s="57">
        <v>0</v>
      </c>
      <c r="P1760" s="57">
        <v>0</v>
      </c>
      <c r="Q1760" s="57">
        <v>5</v>
      </c>
      <c r="R1760" s="57">
        <v>0</v>
      </c>
      <c r="S1760" s="57">
        <v>0</v>
      </c>
      <c r="T1760" s="57">
        <v>0</v>
      </c>
      <c r="U1760" s="57">
        <v>0</v>
      </c>
      <c r="V1760" s="57">
        <v>0</v>
      </c>
      <c r="W1760" s="57">
        <v>0</v>
      </c>
      <c r="X1760" s="57">
        <v>41.67</v>
      </c>
      <c r="Y1760" s="57">
        <v>25</v>
      </c>
      <c r="Z1760" s="57">
        <v>33.33</v>
      </c>
      <c r="AA1760" s="57">
        <v>0</v>
      </c>
      <c r="AB1760" s="57">
        <v>20</v>
      </c>
      <c r="AC1760" s="57">
        <v>0</v>
      </c>
      <c r="AD1760" s="57">
        <v>8</v>
      </c>
      <c r="AE1760" s="57">
        <v>0</v>
      </c>
      <c r="AF1760" s="57">
        <v>50</v>
      </c>
      <c r="AI1760" s="45">
        <f t="shared" si="432"/>
        <v>-4.168000000000001</v>
      </c>
      <c r="AJ1760" s="46">
        <f t="shared" si="433"/>
        <v>4.168000000000001</v>
      </c>
      <c r="AK1760" s="63" t="str">
        <f t="shared" si="434"/>
        <v>N</v>
      </c>
      <c r="AL1760" s="63" t="str">
        <f t="shared" si="435"/>
        <v>N</v>
      </c>
      <c r="AM1760" s="44" t="str">
        <f t="shared" si="436"/>
        <v>Win</v>
      </c>
      <c r="AN1760" s="44" t="str">
        <f t="shared" si="437"/>
        <v>Loss</v>
      </c>
      <c r="AO1760" s="44" t="str">
        <f t="shared" si="438"/>
        <v>Loss</v>
      </c>
      <c r="AP1760" s="44">
        <f t="shared" si="439"/>
        <v>16</v>
      </c>
      <c r="AQ1760" s="44">
        <f t="shared" si="440"/>
        <v>-50</v>
      </c>
      <c r="AR1760" s="44">
        <f t="shared" si="441"/>
        <v>-50</v>
      </c>
      <c r="AS1760" s="99" t="str">
        <f t="shared" si="417"/>
        <v>+</v>
      </c>
      <c r="AT1760" s="99" t="str">
        <f t="shared" si="418"/>
        <v>n/a</v>
      </c>
      <c r="AU1760" s="99" t="str">
        <f t="shared" si="419"/>
        <v>-</v>
      </c>
      <c r="AV1760" s="99" t="str">
        <f t="shared" si="420"/>
        <v>-</v>
      </c>
      <c r="AW1760" s="99" t="str">
        <f t="shared" si="421"/>
        <v>-</v>
      </c>
    </row>
    <row r="1761" spans="1:49" ht="15">
      <c r="A1761" s="56">
        <v>43629</v>
      </c>
      <c r="B1761" s="57" t="s">
        <v>267</v>
      </c>
      <c r="C1761" s="57" t="s">
        <v>1107</v>
      </c>
      <c r="D1761" s="57" t="s">
        <v>4200</v>
      </c>
      <c r="E1761" s="57" t="s">
        <v>2524</v>
      </c>
      <c r="F1761" s="57" t="s">
        <v>2752</v>
      </c>
      <c r="G1761" s="57">
        <v>2</v>
      </c>
      <c r="H1761" s="57">
        <v>1</v>
      </c>
      <c r="I1761" s="57">
        <v>1.48</v>
      </c>
      <c r="J1761" s="57">
        <v>4.3499999999999996</v>
      </c>
      <c r="K1761" s="57">
        <v>5.74</v>
      </c>
      <c r="L1761" s="57">
        <v>-4.26</v>
      </c>
      <c r="M1761" s="57">
        <v>3</v>
      </c>
      <c r="N1761" s="57">
        <v>3</v>
      </c>
      <c r="O1761" s="57">
        <v>0</v>
      </c>
      <c r="P1761" s="57">
        <v>1</v>
      </c>
      <c r="Q1761" s="57">
        <v>1</v>
      </c>
      <c r="R1761" s="57">
        <v>0</v>
      </c>
      <c r="S1761" s="57">
        <v>0</v>
      </c>
      <c r="T1761" s="57">
        <v>0</v>
      </c>
      <c r="U1761" s="57">
        <v>66.67</v>
      </c>
      <c r="V1761" s="57">
        <v>0</v>
      </c>
      <c r="W1761" s="57">
        <v>33.33</v>
      </c>
      <c r="X1761" s="57">
        <v>33.33</v>
      </c>
      <c r="Y1761" s="57">
        <v>0</v>
      </c>
      <c r="Z1761" s="57">
        <v>66.67</v>
      </c>
      <c r="AA1761" s="57">
        <v>100</v>
      </c>
      <c r="AB1761" s="57">
        <v>0</v>
      </c>
      <c r="AC1761" s="57">
        <v>1</v>
      </c>
      <c r="AD1761" s="57">
        <v>1</v>
      </c>
      <c r="AE1761" s="57">
        <v>100</v>
      </c>
      <c r="AF1761" s="57">
        <v>100</v>
      </c>
      <c r="AI1761" s="45">
        <f t="shared" si="432"/>
        <v>13.336000000000002</v>
      </c>
      <c r="AJ1761" s="46">
        <f t="shared" si="433"/>
        <v>-13.336000000000002</v>
      </c>
      <c r="AK1761" s="63" t="str">
        <f t="shared" si="434"/>
        <v>Y</v>
      </c>
      <c r="AL1761" s="63" t="str">
        <f t="shared" si="435"/>
        <v>N</v>
      </c>
      <c r="AM1761" s="44" t="str">
        <f t="shared" si="436"/>
        <v>Win</v>
      </c>
      <c r="AN1761" s="44" t="str">
        <f t="shared" si="437"/>
        <v>Loss</v>
      </c>
      <c r="AO1761" s="44" t="str">
        <f t="shared" si="438"/>
        <v>Loss</v>
      </c>
      <c r="AP1761" s="44">
        <f t="shared" si="439"/>
        <v>24</v>
      </c>
      <c r="AQ1761" s="44">
        <f t="shared" si="440"/>
        <v>-50</v>
      </c>
      <c r="AR1761" s="44">
        <f t="shared" si="441"/>
        <v>-50</v>
      </c>
      <c r="AS1761" s="99" t="str">
        <f t="shared" si="417"/>
        <v>+</v>
      </c>
      <c r="AT1761" s="99" t="str">
        <f t="shared" si="418"/>
        <v>n/a</v>
      </c>
      <c r="AU1761" s="99" t="str">
        <f t="shared" si="419"/>
        <v>+</v>
      </c>
      <c r="AV1761" s="99" t="str">
        <f t="shared" si="420"/>
        <v>+</v>
      </c>
      <c r="AW1761" s="99" t="str">
        <f t="shared" si="421"/>
        <v>+</v>
      </c>
    </row>
    <row r="1762" spans="1:49" ht="15">
      <c r="A1762" s="56">
        <v>43629</v>
      </c>
      <c r="B1762" s="57" t="s">
        <v>377</v>
      </c>
      <c r="C1762" s="57" t="s">
        <v>1307</v>
      </c>
      <c r="D1762" s="57" t="s">
        <v>4201</v>
      </c>
      <c r="E1762" s="57" t="s">
        <v>2891</v>
      </c>
      <c r="F1762" s="57" t="s">
        <v>1310</v>
      </c>
      <c r="G1762" s="57">
        <v>1</v>
      </c>
      <c r="H1762" s="57">
        <v>5</v>
      </c>
      <c r="I1762" s="57">
        <v>3.6</v>
      </c>
      <c r="J1762" s="57">
        <v>3.69</v>
      </c>
      <c r="K1762" s="57">
        <v>1.83</v>
      </c>
      <c r="L1762" s="57">
        <v>1.77</v>
      </c>
      <c r="M1762" s="57">
        <v>30</v>
      </c>
      <c r="N1762" s="57">
        <v>7</v>
      </c>
      <c r="O1762" s="57">
        <v>0</v>
      </c>
      <c r="P1762" s="57">
        <v>15</v>
      </c>
      <c r="Q1762" s="57">
        <v>3</v>
      </c>
      <c r="R1762" s="57">
        <v>0</v>
      </c>
      <c r="S1762" s="57">
        <v>0</v>
      </c>
      <c r="T1762" s="57">
        <v>0</v>
      </c>
      <c r="U1762" s="57">
        <v>36.67</v>
      </c>
      <c r="V1762" s="57">
        <v>13.33</v>
      </c>
      <c r="W1762" s="57">
        <v>50</v>
      </c>
      <c r="X1762" s="57">
        <v>28.57</v>
      </c>
      <c r="Y1762" s="57">
        <v>42.86</v>
      </c>
      <c r="Z1762" s="57">
        <v>28.57</v>
      </c>
      <c r="AA1762" s="57">
        <v>33.33</v>
      </c>
      <c r="AB1762" s="57">
        <v>0</v>
      </c>
      <c r="AC1762" s="57">
        <v>9</v>
      </c>
      <c r="AD1762" s="57">
        <v>2</v>
      </c>
      <c r="AE1762" s="57">
        <v>55.56</v>
      </c>
      <c r="AF1762" s="57">
        <v>50</v>
      </c>
      <c r="AI1762" s="45">
        <f t="shared" si="432"/>
        <v>-5.618999999999998</v>
      </c>
      <c r="AJ1762" s="46">
        <f t="shared" si="433"/>
        <v>5.618999999999998</v>
      </c>
      <c r="AK1762" s="63" t="str">
        <f t="shared" si="434"/>
        <v>N</v>
      </c>
      <c r="AL1762" s="63" t="str">
        <f t="shared" si="435"/>
        <v>N</v>
      </c>
      <c r="AM1762" s="44" t="str">
        <f t="shared" si="436"/>
        <v>Loss</v>
      </c>
      <c r="AN1762" s="44" t="str">
        <f t="shared" si="437"/>
        <v>Loss</v>
      </c>
      <c r="AO1762" s="44" t="str">
        <f t="shared" si="438"/>
        <v>Win</v>
      </c>
      <c r="AP1762" s="44">
        <f t="shared" si="439"/>
        <v>-50</v>
      </c>
      <c r="AQ1762" s="44">
        <f t="shared" si="440"/>
        <v>-50</v>
      </c>
      <c r="AR1762" s="44">
        <f t="shared" si="441"/>
        <v>41.5</v>
      </c>
      <c r="AS1762" s="99" t="str">
        <f t="shared" si="417"/>
        <v>-</v>
      </c>
      <c r="AT1762" s="99" t="str">
        <f t="shared" si="418"/>
        <v>n/a</v>
      </c>
      <c r="AU1762" s="99" t="str">
        <f t="shared" si="419"/>
        <v>+</v>
      </c>
      <c r="AV1762" s="99" t="str">
        <f t="shared" si="420"/>
        <v>+</v>
      </c>
      <c r="AW1762" s="99" t="str">
        <f t="shared" si="421"/>
        <v>-</v>
      </c>
    </row>
    <row r="1763" spans="1:49" ht="15">
      <c r="A1763" s="56">
        <v>43629</v>
      </c>
      <c r="B1763" s="57" t="s">
        <v>377</v>
      </c>
      <c r="C1763" s="57" t="s">
        <v>1307</v>
      </c>
      <c r="D1763" s="57" t="s">
        <v>4202</v>
      </c>
      <c r="E1763" s="57" t="s">
        <v>4203</v>
      </c>
      <c r="F1763" s="57" t="s">
        <v>1312</v>
      </c>
      <c r="G1763" s="57">
        <v>1</v>
      </c>
      <c r="H1763" s="57">
        <v>1</v>
      </c>
      <c r="I1763" s="57">
        <v>1.56</v>
      </c>
      <c r="J1763" s="57">
        <v>4.24</v>
      </c>
      <c r="K1763" s="57">
        <v>4.51</v>
      </c>
      <c r="L1763" s="57">
        <v>-2.95</v>
      </c>
      <c r="M1763" s="57">
        <v>51</v>
      </c>
      <c r="N1763" s="57">
        <v>28</v>
      </c>
      <c r="O1763" s="57">
        <v>0</v>
      </c>
      <c r="P1763" s="57">
        <v>26</v>
      </c>
      <c r="Q1763" s="57">
        <v>14</v>
      </c>
      <c r="R1763" s="57">
        <v>0</v>
      </c>
      <c r="S1763" s="57">
        <v>0</v>
      </c>
      <c r="T1763" s="57">
        <v>0</v>
      </c>
      <c r="U1763" s="57">
        <v>39.22</v>
      </c>
      <c r="V1763" s="57">
        <v>21.57</v>
      </c>
      <c r="W1763" s="57">
        <v>39.22</v>
      </c>
      <c r="X1763" s="57">
        <v>46.43</v>
      </c>
      <c r="Y1763" s="57">
        <v>21.43</v>
      </c>
      <c r="Z1763" s="57">
        <v>32.14</v>
      </c>
      <c r="AA1763" s="57">
        <v>42.31</v>
      </c>
      <c r="AB1763" s="57">
        <v>35.71</v>
      </c>
      <c r="AC1763" s="57">
        <v>26</v>
      </c>
      <c r="AD1763" s="57">
        <v>18</v>
      </c>
      <c r="AE1763" s="57">
        <v>57.69</v>
      </c>
      <c r="AF1763" s="57">
        <v>61.11</v>
      </c>
      <c r="AI1763" s="45">
        <f t="shared" si="432"/>
        <v>-2.8439999999999976</v>
      </c>
      <c r="AJ1763" s="46">
        <f t="shared" si="433"/>
        <v>2.8439999999999976</v>
      </c>
      <c r="AK1763" s="63" t="str">
        <f t="shared" si="434"/>
        <v>N</v>
      </c>
      <c r="AL1763" s="63" t="str">
        <f t="shared" si="435"/>
        <v>N</v>
      </c>
      <c r="AM1763" s="44" t="str">
        <f t="shared" si="436"/>
        <v>Loss</v>
      </c>
      <c r="AN1763" s="44" t="str">
        <f t="shared" si="437"/>
        <v>Win</v>
      </c>
      <c r="AO1763" s="44" t="str">
        <f t="shared" si="438"/>
        <v>Loss</v>
      </c>
      <c r="AP1763" s="44">
        <f t="shared" si="439"/>
        <v>-50</v>
      </c>
      <c r="AQ1763" s="44">
        <f t="shared" si="440"/>
        <v>162</v>
      </c>
      <c r="AR1763" s="44">
        <f t="shared" si="441"/>
        <v>-50</v>
      </c>
      <c r="AS1763" s="99" t="str">
        <f t="shared" si="417"/>
        <v>+</v>
      </c>
      <c r="AT1763" s="99" t="str">
        <f t="shared" si="418"/>
        <v>n/a</v>
      </c>
      <c r="AU1763" s="99" t="str">
        <f t="shared" si="419"/>
        <v>-</v>
      </c>
      <c r="AV1763" s="99" t="str">
        <f t="shared" si="420"/>
        <v>+</v>
      </c>
      <c r="AW1763" s="99" t="str">
        <f t="shared" si="421"/>
        <v>-</v>
      </c>
    </row>
    <row r="1764" spans="1:49" ht="15">
      <c r="A1764" s="56">
        <v>43629</v>
      </c>
      <c r="B1764" s="57" t="s">
        <v>377</v>
      </c>
      <c r="C1764" s="57" t="s">
        <v>386</v>
      </c>
      <c r="D1764" s="57" t="s">
        <v>4204</v>
      </c>
      <c r="E1764" s="57" t="s">
        <v>2893</v>
      </c>
      <c r="F1764" s="57" t="s">
        <v>1351</v>
      </c>
      <c r="G1764" s="57">
        <v>2</v>
      </c>
      <c r="H1764" s="57">
        <v>0</v>
      </c>
      <c r="I1764" s="57">
        <v>1.1499999999999999</v>
      </c>
      <c r="J1764" s="57">
        <v>7.51</v>
      </c>
      <c r="K1764" s="57">
        <v>14.09</v>
      </c>
      <c r="L1764" s="57">
        <v>-12.94</v>
      </c>
      <c r="M1764" s="57">
        <v>30</v>
      </c>
      <c r="N1764" s="57">
        <v>36</v>
      </c>
      <c r="O1764" s="57">
        <v>1</v>
      </c>
      <c r="P1764" s="57">
        <v>16</v>
      </c>
      <c r="Q1764" s="57">
        <v>18</v>
      </c>
      <c r="R1764" s="57">
        <v>0</v>
      </c>
      <c r="S1764" s="57">
        <v>100</v>
      </c>
      <c r="T1764" s="57">
        <v>0</v>
      </c>
      <c r="U1764" s="57">
        <v>50</v>
      </c>
      <c r="V1764" s="57">
        <v>23.33</v>
      </c>
      <c r="W1764" s="57">
        <v>26.67</v>
      </c>
      <c r="X1764" s="57">
        <v>36.11</v>
      </c>
      <c r="Y1764" s="57">
        <v>30.56</v>
      </c>
      <c r="Z1764" s="57">
        <v>33.33</v>
      </c>
      <c r="AA1764" s="57">
        <v>62.5</v>
      </c>
      <c r="AB1764" s="57">
        <v>27.78</v>
      </c>
      <c r="AC1764" s="57">
        <v>18</v>
      </c>
      <c r="AD1764" s="57">
        <v>7</v>
      </c>
      <c r="AE1764" s="57">
        <v>55.56</v>
      </c>
      <c r="AF1764" s="57">
        <v>85.71</v>
      </c>
      <c r="AI1764" s="45">
        <f t="shared" si="432"/>
        <v>13.386999999999997</v>
      </c>
      <c r="AJ1764" s="46">
        <f t="shared" si="433"/>
        <v>6.6129999999999995</v>
      </c>
      <c r="AK1764" s="63" t="str">
        <f t="shared" si="434"/>
        <v>N</v>
      </c>
      <c r="AL1764" s="63" t="str">
        <f t="shared" si="435"/>
        <v>N</v>
      </c>
      <c r="AM1764" s="44" t="str">
        <f t="shared" si="436"/>
        <v>Win</v>
      </c>
      <c r="AN1764" s="44" t="str">
        <f t="shared" si="437"/>
        <v>Loss</v>
      </c>
      <c r="AO1764" s="44" t="str">
        <f t="shared" si="438"/>
        <v>Loss</v>
      </c>
      <c r="AP1764" s="44">
        <f t="shared" si="439"/>
        <v>7.4999999999999929</v>
      </c>
      <c r="AQ1764" s="44">
        <f t="shared" si="440"/>
        <v>-50</v>
      </c>
      <c r="AR1764" s="44">
        <f t="shared" si="441"/>
        <v>-50</v>
      </c>
      <c r="AS1764" s="99" t="str">
        <f t="shared" si="417"/>
        <v>+</v>
      </c>
      <c r="AT1764" s="99" t="str">
        <f t="shared" si="418"/>
        <v>-</v>
      </c>
      <c r="AU1764" s="99" t="str">
        <f t="shared" si="419"/>
        <v>+</v>
      </c>
      <c r="AV1764" s="99" t="str">
        <f t="shared" si="420"/>
        <v>+</v>
      </c>
      <c r="AW1764" s="99" t="str">
        <f t="shared" si="421"/>
        <v>+</v>
      </c>
    </row>
    <row r="1765" spans="1:49" ht="15">
      <c r="A1765" s="56">
        <v>43629</v>
      </c>
      <c r="B1765" s="57" t="s">
        <v>833</v>
      </c>
      <c r="C1765" s="57" t="s">
        <v>1381</v>
      </c>
      <c r="D1765" s="57" t="s">
        <v>4205</v>
      </c>
      <c r="E1765" s="57" t="s">
        <v>2778</v>
      </c>
      <c r="F1765" s="57" t="s">
        <v>1383</v>
      </c>
      <c r="G1765" s="57">
        <v>0</v>
      </c>
      <c r="H1765" s="57">
        <v>1</v>
      </c>
      <c r="I1765" s="57">
        <v>1.26</v>
      </c>
      <c r="J1765" s="57">
        <v>5.8</v>
      </c>
      <c r="K1765" s="57">
        <v>7.49</v>
      </c>
      <c r="L1765" s="57">
        <v>-6.23</v>
      </c>
      <c r="M1765" s="57">
        <v>15</v>
      </c>
      <c r="N1765" s="57">
        <v>15</v>
      </c>
      <c r="O1765" s="57">
        <v>1</v>
      </c>
      <c r="P1765" s="57">
        <v>7</v>
      </c>
      <c r="Q1765" s="57">
        <v>6</v>
      </c>
      <c r="R1765" s="57">
        <v>0</v>
      </c>
      <c r="S1765" s="57">
        <v>0</v>
      </c>
      <c r="T1765" s="57">
        <v>100</v>
      </c>
      <c r="U1765" s="57">
        <v>60</v>
      </c>
      <c r="V1765" s="57">
        <v>20</v>
      </c>
      <c r="W1765" s="57">
        <v>20</v>
      </c>
      <c r="X1765" s="57">
        <v>53.33</v>
      </c>
      <c r="Y1765" s="57">
        <v>6.67</v>
      </c>
      <c r="Z1765" s="57">
        <v>40</v>
      </c>
      <c r="AA1765" s="57">
        <v>71.430000000000007</v>
      </c>
      <c r="AB1765" s="57">
        <v>50</v>
      </c>
      <c r="AC1765" s="57">
        <v>13</v>
      </c>
      <c r="AD1765" s="57">
        <v>8</v>
      </c>
      <c r="AE1765" s="57">
        <v>69.23</v>
      </c>
      <c r="AF1765" s="57">
        <v>75</v>
      </c>
      <c r="AI1765" s="45">
        <f t="shared" si="432"/>
        <v>-23.333000000000002</v>
      </c>
      <c r="AJ1765" s="46">
        <f t="shared" si="433"/>
        <v>23.333000000000002</v>
      </c>
      <c r="AK1765" s="63" t="str">
        <f t="shared" si="434"/>
        <v>N</v>
      </c>
      <c r="AL1765" s="63" t="str">
        <f t="shared" si="435"/>
        <v>N</v>
      </c>
      <c r="AM1765" s="44" t="str">
        <f t="shared" si="436"/>
        <v>Loss</v>
      </c>
      <c r="AN1765" s="44" t="str">
        <f t="shared" si="437"/>
        <v>Loss</v>
      </c>
      <c r="AO1765" s="44" t="str">
        <f t="shared" si="438"/>
        <v>Win</v>
      </c>
      <c r="AP1765" s="44">
        <f t="shared" si="439"/>
        <v>-50</v>
      </c>
      <c r="AQ1765" s="44">
        <f t="shared" si="440"/>
        <v>-50</v>
      </c>
      <c r="AR1765" s="44">
        <f t="shared" si="441"/>
        <v>324.5</v>
      </c>
      <c r="AS1765" s="99" t="str">
        <f t="shared" si="417"/>
        <v>+</v>
      </c>
      <c r="AT1765" s="99" t="str">
        <f t="shared" si="418"/>
        <v>-</v>
      </c>
      <c r="AU1765" s="99" t="str">
        <f t="shared" si="419"/>
        <v>+</v>
      </c>
      <c r="AV1765" s="99" t="str">
        <f t="shared" si="420"/>
        <v>+</v>
      </c>
      <c r="AW1765" s="99" t="str">
        <f t="shared" si="421"/>
        <v>-</v>
      </c>
    </row>
    <row r="1766" spans="1:49" ht="15">
      <c r="A1766" s="56">
        <v>43629</v>
      </c>
      <c r="B1766" s="57" t="s">
        <v>833</v>
      </c>
      <c r="C1766" s="57" t="s">
        <v>1381</v>
      </c>
      <c r="D1766" s="57" t="s">
        <v>4206</v>
      </c>
      <c r="E1766" s="57" t="s">
        <v>1384</v>
      </c>
      <c r="F1766" s="57" t="s">
        <v>2781</v>
      </c>
      <c r="G1766" s="57">
        <v>3</v>
      </c>
      <c r="H1766" s="57">
        <v>1</v>
      </c>
      <c r="I1766" s="57">
        <v>1.53</v>
      </c>
      <c r="J1766" s="57">
        <v>4.32</v>
      </c>
      <c r="K1766" s="57">
        <v>4.57</v>
      </c>
      <c r="L1766" s="57">
        <v>-3.04</v>
      </c>
      <c r="M1766" s="57">
        <v>15</v>
      </c>
      <c r="N1766" s="57">
        <v>16</v>
      </c>
      <c r="O1766" s="57">
        <v>1</v>
      </c>
      <c r="P1766" s="57">
        <v>8</v>
      </c>
      <c r="Q1766" s="57">
        <v>6</v>
      </c>
      <c r="R1766" s="57">
        <v>0</v>
      </c>
      <c r="S1766" s="57">
        <v>100</v>
      </c>
      <c r="T1766" s="57">
        <v>0</v>
      </c>
      <c r="U1766" s="57">
        <v>26.67</v>
      </c>
      <c r="V1766" s="57">
        <v>6.67</v>
      </c>
      <c r="W1766" s="57">
        <v>66.67</v>
      </c>
      <c r="X1766" s="57">
        <v>12.5</v>
      </c>
      <c r="Y1766" s="57">
        <v>12.5</v>
      </c>
      <c r="Z1766" s="57">
        <v>75</v>
      </c>
      <c r="AA1766" s="57">
        <v>37.5</v>
      </c>
      <c r="AB1766" s="57">
        <v>0</v>
      </c>
      <c r="AC1766" s="57">
        <v>2</v>
      </c>
      <c r="AD1766" s="57">
        <v>2</v>
      </c>
      <c r="AE1766" s="57">
        <v>0</v>
      </c>
      <c r="AF1766" s="57">
        <v>50</v>
      </c>
      <c r="AI1766" s="45">
        <f t="shared" si="432"/>
        <v>13.917</v>
      </c>
      <c r="AJ1766" s="46">
        <f t="shared" si="433"/>
        <v>6.083000000000002</v>
      </c>
      <c r="AK1766" s="63" t="str">
        <f t="shared" si="434"/>
        <v>N</v>
      </c>
      <c r="AL1766" s="63" t="str">
        <f t="shared" si="435"/>
        <v>N</v>
      </c>
      <c r="AM1766" s="44" t="str">
        <f t="shared" si="436"/>
        <v>Win</v>
      </c>
      <c r="AN1766" s="44" t="str">
        <f t="shared" si="437"/>
        <v>Loss</v>
      </c>
      <c r="AO1766" s="44" t="str">
        <f t="shared" si="438"/>
        <v>Loss</v>
      </c>
      <c r="AP1766" s="44">
        <f t="shared" si="439"/>
        <v>26.5</v>
      </c>
      <c r="AQ1766" s="44">
        <f t="shared" si="440"/>
        <v>-50</v>
      </c>
      <c r="AR1766" s="44">
        <f t="shared" si="441"/>
        <v>-50</v>
      </c>
      <c r="AS1766" s="99" t="str">
        <f t="shared" si="417"/>
        <v>+</v>
      </c>
      <c r="AT1766" s="99" t="str">
        <f t="shared" si="418"/>
        <v>-</v>
      </c>
      <c r="AU1766" s="99" t="str">
        <f t="shared" si="419"/>
        <v>+</v>
      </c>
      <c r="AV1766" s="99" t="str">
        <f t="shared" si="420"/>
        <v>+</v>
      </c>
      <c r="AW1766" s="99" t="str">
        <f t="shared" si="421"/>
        <v>+</v>
      </c>
    </row>
    <row r="1767" spans="1:49" ht="15">
      <c r="A1767" s="56">
        <v>43629</v>
      </c>
      <c r="B1767" s="57" t="s">
        <v>833</v>
      </c>
      <c r="C1767" s="57" t="s">
        <v>1381</v>
      </c>
      <c r="D1767" s="57" t="s">
        <v>4207</v>
      </c>
      <c r="E1767" s="57" t="s">
        <v>2776</v>
      </c>
      <c r="F1767" s="57" t="s">
        <v>1387</v>
      </c>
      <c r="G1767" s="57">
        <v>3</v>
      </c>
      <c r="H1767" s="57">
        <v>3</v>
      </c>
      <c r="I1767" s="57">
        <v>11.12</v>
      </c>
      <c r="J1767" s="57">
        <v>6.15</v>
      </c>
      <c r="K1767" s="57">
        <v>1.18</v>
      </c>
      <c r="L1767" s="57">
        <v>9.94</v>
      </c>
      <c r="M1767" s="57">
        <v>14</v>
      </c>
      <c r="N1767" s="57">
        <v>17</v>
      </c>
      <c r="O1767" s="57">
        <v>1</v>
      </c>
      <c r="P1767" s="57">
        <v>7</v>
      </c>
      <c r="Q1767" s="57">
        <v>9</v>
      </c>
      <c r="R1767" s="57">
        <v>0</v>
      </c>
      <c r="S1767" s="57">
        <v>0</v>
      </c>
      <c r="T1767" s="57">
        <v>100</v>
      </c>
      <c r="U1767" s="57">
        <v>35.71</v>
      </c>
      <c r="V1767" s="57">
        <v>7.14</v>
      </c>
      <c r="W1767" s="57">
        <v>57.14</v>
      </c>
      <c r="X1767" s="57">
        <v>94.12</v>
      </c>
      <c r="Y1767" s="57">
        <v>0</v>
      </c>
      <c r="Z1767" s="57">
        <v>5.88</v>
      </c>
      <c r="AA1767" s="57">
        <v>57.14</v>
      </c>
      <c r="AB1767" s="57">
        <v>88.89</v>
      </c>
      <c r="AC1767" s="57">
        <v>6</v>
      </c>
      <c r="AD1767" s="57">
        <v>16</v>
      </c>
      <c r="AE1767" s="57">
        <v>50</v>
      </c>
      <c r="AF1767" s="57">
        <v>100</v>
      </c>
      <c r="AI1767" s="45">
        <f t="shared" si="432"/>
        <v>-51.22</v>
      </c>
      <c r="AJ1767" s="46">
        <f t="shared" si="433"/>
        <v>51.22</v>
      </c>
      <c r="AK1767" s="63" t="str">
        <f t="shared" si="434"/>
        <v>N</v>
      </c>
      <c r="AL1767" s="63" t="str">
        <f t="shared" si="435"/>
        <v>Y</v>
      </c>
      <c r="AM1767" s="44" t="str">
        <f t="shared" si="436"/>
        <v>Loss</v>
      </c>
      <c r="AN1767" s="44" t="str">
        <f t="shared" si="437"/>
        <v>Win</v>
      </c>
      <c r="AO1767" s="44" t="str">
        <f t="shared" si="438"/>
        <v>Loss</v>
      </c>
      <c r="AP1767" s="44">
        <f t="shared" si="439"/>
        <v>-50</v>
      </c>
      <c r="AQ1767" s="44">
        <f t="shared" si="440"/>
        <v>257.5</v>
      </c>
      <c r="AR1767" s="44">
        <f t="shared" si="441"/>
        <v>-50</v>
      </c>
      <c r="AS1767" s="99" t="str">
        <f t="shared" si="417"/>
        <v>-</v>
      </c>
      <c r="AT1767" s="99" t="str">
        <f t="shared" si="418"/>
        <v>-</v>
      </c>
      <c r="AU1767" s="99" t="str">
        <f t="shared" si="419"/>
        <v>-</v>
      </c>
      <c r="AV1767" s="99" t="str">
        <f t="shared" si="420"/>
        <v>-</v>
      </c>
      <c r="AW1767" s="99" t="str">
        <f t="shared" si="421"/>
        <v>-</v>
      </c>
    </row>
    <row r="1768" spans="1:49" ht="15">
      <c r="A1768" s="56">
        <v>43629</v>
      </c>
      <c r="B1768" s="57" t="s">
        <v>439</v>
      </c>
      <c r="C1768" s="57" t="s">
        <v>1254</v>
      </c>
      <c r="D1768" s="57" t="s">
        <v>4208</v>
      </c>
      <c r="E1768" s="57" t="s">
        <v>1256</v>
      </c>
      <c r="F1768" s="57" t="s">
        <v>4209</v>
      </c>
      <c r="G1768" s="57">
        <v>4</v>
      </c>
      <c r="H1768" s="57">
        <v>1</v>
      </c>
      <c r="I1768" s="57">
        <v>3.19</v>
      </c>
      <c r="J1768" s="57">
        <v>3.83</v>
      </c>
      <c r="K1768" s="57">
        <v>1.89</v>
      </c>
      <c r="L1768" s="57">
        <v>1.3</v>
      </c>
      <c r="M1768" s="57">
        <v>6</v>
      </c>
      <c r="N1768" s="57">
        <v>8</v>
      </c>
      <c r="O1768" s="57">
        <v>0</v>
      </c>
      <c r="P1768" s="57">
        <v>2</v>
      </c>
      <c r="Q1768" s="57">
        <v>7</v>
      </c>
      <c r="R1768" s="57">
        <v>0</v>
      </c>
      <c r="S1768" s="57">
        <v>0</v>
      </c>
      <c r="T1768" s="57">
        <v>0</v>
      </c>
      <c r="U1768" s="57">
        <v>0</v>
      </c>
      <c r="V1768" s="57">
        <v>16.670000000000002</v>
      </c>
      <c r="W1768" s="57">
        <v>83.33</v>
      </c>
      <c r="X1768" s="57">
        <v>37.5</v>
      </c>
      <c r="Y1768" s="57">
        <v>25</v>
      </c>
      <c r="Z1768" s="57">
        <v>37.5</v>
      </c>
      <c r="AA1768" s="57">
        <v>0</v>
      </c>
      <c r="AB1768" s="57">
        <v>42.86</v>
      </c>
      <c r="AC1768" s="57">
        <v>1</v>
      </c>
      <c r="AD1768" s="57">
        <v>4</v>
      </c>
      <c r="AE1768" s="57">
        <v>0</v>
      </c>
      <c r="AF1768" s="57">
        <v>75</v>
      </c>
      <c r="AI1768" s="45">
        <f t="shared" si="432"/>
        <v>-17.499000000000002</v>
      </c>
      <c r="AJ1768" s="46">
        <f t="shared" si="433"/>
        <v>17.499000000000002</v>
      </c>
      <c r="AK1768" s="63" t="str">
        <f t="shared" si="434"/>
        <v>N</v>
      </c>
      <c r="AL1768" s="63" t="str">
        <f t="shared" si="435"/>
        <v>N</v>
      </c>
      <c r="AM1768" s="44" t="str">
        <f t="shared" si="436"/>
        <v>Win</v>
      </c>
      <c r="AN1768" s="44" t="str">
        <f t="shared" si="437"/>
        <v>Loss</v>
      </c>
      <c r="AO1768" s="44" t="str">
        <f t="shared" si="438"/>
        <v>Loss</v>
      </c>
      <c r="AP1768" s="44">
        <f t="shared" si="439"/>
        <v>109.5</v>
      </c>
      <c r="AQ1768" s="44">
        <f t="shared" si="440"/>
        <v>-50</v>
      </c>
      <c r="AR1768" s="44">
        <f t="shared" si="441"/>
        <v>-50</v>
      </c>
      <c r="AS1768" s="99" t="str">
        <f t="shared" si="417"/>
        <v>-</v>
      </c>
      <c r="AT1768" s="99" t="str">
        <f t="shared" si="418"/>
        <v>n/a</v>
      </c>
      <c r="AU1768" s="99" t="str">
        <f t="shared" si="419"/>
        <v>-</v>
      </c>
      <c r="AV1768" s="99" t="str">
        <f t="shared" si="420"/>
        <v>-</v>
      </c>
      <c r="AW1768" s="99" t="str">
        <f t="shared" si="421"/>
        <v>-</v>
      </c>
    </row>
    <row r="1769" spans="1:49" ht="15">
      <c r="A1769" s="56">
        <v>43629</v>
      </c>
      <c r="B1769" s="57" t="s">
        <v>267</v>
      </c>
      <c r="C1769" s="57" t="s">
        <v>268</v>
      </c>
      <c r="D1769" s="57" t="s">
        <v>4210</v>
      </c>
      <c r="E1769" s="57" t="s">
        <v>3048</v>
      </c>
      <c r="F1769" s="57" t="s">
        <v>271</v>
      </c>
      <c r="G1769" s="57">
        <v>0</v>
      </c>
      <c r="H1769" s="57">
        <v>1</v>
      </c>
      <c r="I1769" s="57">
        <v>3.42</v>
      </c>
      <c r="J1769" s="57">
        <v>3.32</v>
      </c>
      <c r="K1769" s="57">
        <v>1.99</v>
      </c>
      <c r="L1769" s="57">
        <v>1.43</v>
      </c>
      <c r="M1769" s="57">
        <v>4</v>
      </c>
      <c r="N1769" s="57">
        <v>8</v>
      </c>
      <c r="O1769" s="57">
        <v>0</v>
      </c>
      <c r="P1769" s="57">
        <v>1</v>
      </c>
      <c r="Q1769" s="57">
        <v>4</v>
      </c>
      <c r="R1769" s="57">
        <v>0</v>
      </c>
      <c r="S1769" s="57">
        <v>0</v>
      </c>
      <c r="T1769" s="57">
        <v>0</v>
      </c>
      <c r="U1769" s="57">
        <v>50</v>
      </c>
      <c r="V1769" s="57">
        <v>0</v>
      </c>
      <c r="W1769" s="57">
        <v>50</v>
      </c>
      <c r="X1769" s="57">
        <v>50</v>
      </c>
      <c r="Y1769" s="57">
        <v>25</v>
      </c>
      <c r="Z1769" s="57">
        <v>25</v>
      </c>
      <c r="AA1769" s="57">
        <v>0</v>
      </c>
      <c r="AB1769" s="57">
        <v>50</v>
      </c>
      <c r="AC1769" s="57">
        <v>2</v>
      </c>
      <c r="AD1769" s="57">
        <v>4</v>
      </c>
      <c r="AE1769" s="57">
        <v>100</v>
      </c>
      <c r="AF1769" s="57">
        <v>50</v>
      </c>
      <c r="AI1769" s="45">
        <f t="shared" si="432"/>
        <v>-7.5</v>
      </c>
      <c r="AJ1769" s="46">
        <f t="shared" si="433"/>
        <v>7.5</v>
      </c>
      <c r="AK1769" s="63" t="str">
        <f t="shared" si="434"/>
        <v>N</v>
      </c>
      <c r="AL1769" s="63" t="str">
        <f t="shared" si="435"/>
        <v>N</v>
      </c>
      <c r="AM1769" s="44" t="str">
        <f t="shared" si="436"/>
        <v>Loss</v>
      </c>
      <c r="AN1769" s="44" t="str">
        <f t="shared" si="437"/>
        <v>Loss</v>
      </c>
      <c r="AO1769" s="44" t="str">
        <f t="shared" si="438"/>
        <v>Win</v>
      </c>
      <c r="AP1769" s="44">
        <f t="shared" si="439"/>
        <v>-50</v>
      </c>
      <c r="AQ1769" s="44">
        <f t="shared" si="440"/>
        <v>-50</v>
      </c>
      <c r="AR1769" s="44">
        <f t="shared" si="441"/>
        <v>49.5</v>
      </c>
      <c r="AS1769" s="99" t="str">
        <f t="shared" si="417"/>
        <v>-</v>
      </c>
      <c r="AT1769" s="99" t="str">
        <f t="shared" si="418"/>
        <v>n/a</v>
      </c>
      <c r="AU1769" s="99" t="str">
        <f t="shared" si="419"/>
        <v>-</v>
      </c>
      <c r="AV1769" s="99" t="str">
        <f t="shared" si="420"/>
        <v>-</v>
      </c>
      <c r="AW1769" s="99" t="str">
        <f t="shared" si="421"/>
        <v>-</v>
      </c>
    </row>
    <row r="1770" spans="1:49" ht="15">
      <c r="A1770" s="56">
        <v>43629</v>
      </c>
      <c r="B1770" s="57" t="s">
        <v>267</v>
      </c>
      <c r="C1770" s="57" t="s">
        <v>268</v>
      </c>
      <c r="D1770" s="57" t="s">
        <v>4211</v>
      </c>
      <c r="E1770" s="57" t="s">
        <v>2863</v>
      </c>
      <c r="F1770" s="57" t="s">
        <v>2862</v>
      </c>
      <c r="G1770" s="57">
        <v>1</v>
      </c>
      <c r="H1770" s="57">
        <v>2</v>
      </c>
      <c r="I1770" s="57">
        <v>3.04</v>
      </c>
      <c r="J1770" s="57">
        <v>3.13</v>
      </c>
      <c r="K1770" s="57">
        <v>2.21</v>
      </c>
      <c r="L1770" s="57">
        <v>0.83</v>
      </c>
      <c r="M1770" s="57">
        <v>7</v>
      </c>
      <c r="N1770" s="57">
        <v>4</v>
      </c>
      <c r="O1770" s="57">
        <v>1</v>
      </c>
      <c r="P1770" s="57">
        <v>4</v>
      </c>
      <c r="Q1770" s="57">
        <v>3</v>
      </c>
      <c r="R1770" s="57">
        <v>0</v>
      </c>
      <c r="S1770" s="57">
        <v>100</v>
      </c>
      <c r="T1770" s="57">
        <v>0</v>
      </c>
      <c r="U1770" s="57">
        <v>42.86</v>
      </c>
      <c r="V1770" s="57">
        <v>14.29</v>
      </c>
      <c r="W1770" s="57">
        <v>42.86</v>
      </c>
      <c r="X1770" s="57">
        <v>0</v>
      </c>
      <c r="Y1770" s="57">
        <v>50</v>
      </c>
      <c r="Z1770" s="57">
        <v>50</v>
      </c>
      <c r="AA1770" s="57">
        <v>50</v>
      </c>
      <c r="AB1770" s="57">
        <v>0</v>
      </c>
      <c r="AC1770" s="57">
        <v>3</v>
      </c>
      <c r="AD1770" s="57">
        <v>2</v>
      </c>
      <c r="AE1770" s="57">
        <v>100</v>
      </c>
      <c r="AF1770" s="57">
        <v>0</v>
      </c>
      <c r="AI1770" s="45">
        <f t="shared" si="432"/>
        <v>16.429000000000002</v>
      </c>
      <c r="AJ1770" s="46">
        <f t="shared" si="433"/>
        <v>3.5709999999999997</v>
      </c>
      <c r="AK1770" s="63" t="str">
        <f t="shared" si="434"/>
        <v>N</v>
      </c>
      <c r="AL1770" s="63" t="str">
        <f t="shared" si="435"/>
        <v>N</v>
      </c>
      <c r="AM1770" s="44" t="str">
        <f t="shared" si="436"/>
        <v>Loss</v>
      </c>
      <c r="AN1770" s="44" t="str">
        <f t="shared" si="437"/>
        <v>Loss</v>
      </c>
      <c r="AO1770" s="44" t="str">
        <f t="shared" si="438"/>
        <v>Win</v>
      </c>
      <c r="AP1770" s="44">
        <f t="shared" si="439"/>
        <v>-50</v>
      </c>
      <c r="AQ1770" s="44">
        <f t="shared" si="440"/>
        <v>-50</v>
      </c>
      <c r="AR1770" s="44">
        <f t="shared" si="441"/>
        <v>60.5</v>
      </c>
      <c r="AS1770" s="99" t="str">
        <f t="shared" si="417"/>
        <v>-</v>
      </c>
      <c r="AT1770" s="99" t="str">
        <f t="shared" si="418"/>
        <v>-</v>
      </c>
      <c r="AU1770" s="99" t="str">
        <f t="shared" si="419"/>
        <v>+</v>
      </c>
      <c r="AV1770" s="99" t="str">
        <f t="shared" si="420"/>
        <v>+</v>
      </c>
      <c r="AW1770" s="99" t="str">
        <f t="shared" si="421"/>
        <v>+</v>
      </c>
    </row>
    <row r="1771" spans="1:49" ht="15">
      <c r="A1771" s="56">
        <v>43629</v>
      </c>
      <c r="B1771" s="57" t="s">
        <v>267</v>
      </c>
      <c r="C1771" s="57" t="s">
        <v>413</v>
      </c>
      <c r="D1771" s="57" t="s">
        <v>4212</v>
      </c>
      <c r="E1771" s="57" t="s">
        <v>3853</v>
      </c>
      <c r="F1771" s="57" t="s">
        <v>3888</v>
      </c>
      <c r="G1771" s="57">
        <v>3</v>
      </c>
      <c r="H1771" s="57">
        <v>2</v>
      </c>
      <c r="I1771" s="57">
        <v>2.27</v>
      </c>
      <c r="J1771" s="57">
        <v>3.63</v>
      </c>
      <c r="K1771" s="57">
        <v>2.87</v>
      </c>
      <c r="L1771" s="57">
        <v>-0.6</v>
      </c>
      <c r="M1771" s="57">
        <v>4</v>
      </c>
      <c r="N1771" s="57">
        <v>7</v>
      </c>
      <c r="O1771" s="57">
        <v>1</v>
      </c>
      <c r="P1771" s="57">
        <v>2</v>
      </c>
      <c r="Q1771" s="57">
        <v>4</v>
      </c>
      <c r="R1771" s="57">
        <v>100</v>
      </c>
      <c r="S1771" s="57">
        <v>0</v>
      </c>
      <c r="T1771" s="57">
        <v>0</v>
      </c>
      <c r="U1771" s="57">
        <v>50</v>
      </c>
      <c r="V1771" s="57">
        <v>25</v>
      </c>
      <c r="W1771" s="57">
        <v>25</v>
      </c>
      <c r="X1771" s="57">
        <v>28.57</v>
      </c>
      <c r="Y1771" s="57">
        <v>0</v>
      </c>
      <c r="Z1771" s="57">
        <v>71.430000000000007</v>
      </c>
      <c r="AA1771" s="57">
        <v>50</v>
      </c>
      <c r="AB1771" s="57">
        <v>25</v>
      </c>
      <c r="AC1771" s="57">
        <v>3</v>
      </c>
      <c r="AD1771" s="57">
        <v>2</v>
      </c>
      <c r="AE1771" s="57">
        <v>66.67</v>
      </c>
      <c r="AF1771" s="57">
        <v>100</v>
      </c>
      <c r="AI1771" s="45">
        <f t="shared" si="432"/>
        <v>46.072000000000003</v>
      </c>
      <c r="AJ1771" s="46">
        <f t="shared" si="433"/>
        <v>-46.072000000000003</v>
      </c>
      <c r="AK1771" s="63" t="str">
        <f t="shared" si="434"/>
        <v>Y</v>
      </c>
      <c r="AL1771" s="63" t="str">
        <f t="shared" si="435"/>
        <v>N</v>
      </c>
      <c r="AM1771" s="44" t="str">
        <f t="shared" si="436"/>
        <v>Win</v>
      </c>
      <c r="AN1771" s="44" t="str">
        <f t="shared" si="437"/>
        <v>Loss</v>
      </c>
      <c r="AO1771" s="44" t="str">
        <f t="shared" si="438"/>
        <v>Loss</v>
      </c>
      <c r="AP1771" s="44">
        <f t="shared" si="439"/>
        <v>63.5</v>
      </c>
      <c r="AQ1771" s="44">
        <f t="shared" si="440"/>
        <v>-50</v>
      </c>
      <c r="AR1771" s="44">
        <f t="shared" si="441"/>
        <v>-50</v>
      </c>
      <c r="AS1771" s="99" t="str">
        <f t="shared" si="417"/>
        <v>+</v>
      </c>
      <c r="AT1771" s="99" t="str">
        <f t="shared" si="418"/>
        <v>+</v>
      </c>
      <c r="AU1771" s="99" t="str">
        <f t="shared" si="419"/>
        <v>+</v>
      </c>
      <c r="AV1771" s="99" t="str">
        <f t="shared" si="420"/>
        <v>+</v>
      </c>
      <c r="AW1771" s="99" t="str">
        <f t="shared" si="421"/>
        <v>+</v>
      </c>
    </row>
    <row r="1772" spans="1:49" ht="15">
      <c r="A1772" s="56">
        <v>43629</v>
      </c>
      <c r="B1772" s="57" t="s">
        <v>516</v>
      </c>
      <c r="C1772" s="57" t="s">
        <v>257</v>
      </c>
      <c r="D1772" s="57" t="s">
        <v>4213</v>
      </c>
      <c r="E1772" s="57" t="s">
        <v>3713</v>
      </c>
      <c r="F1772" s="57" t="s">
        <v>3759</v>
      </c>
      <c r="G1772" s="57">
        <v>2</v>
      </c>
      <c r="H1772" s="57">
        <v>1</v>
      </c>
      <c r="I1772" s="57">
        <v>1.81</v>
      </c>
      <c r="J1772" s="57">
        <v>3.66</v>
      </c>
      <c r="K1772" s="57">
        <v>4.03</v>
      </c>
      <c r="L1772" s="57">
        <v>-2.2200000000000002</v>
      </c>
      <c r="M1772" s="57">
        <v>16</v>
      </c>
      <c r="N1772" s="57">
        <v>21</v>
      </c>
      <c r="O1772" s="57">
        <v>2</v>
      </c>
      <c r="P1772" s="57">
        <v>8</v>
      </c>
      <c r="Q1772" s="57">
        <v>12</v>
      </c>
      <c r="R1772" s="57">
        <v>0</v>
      </c>
      <c r="S1772" s="57">
        <v>50</v>
      </c>
      <c r="T1772" s="57">
        <v>50</v>
      </c>
      <c r="U1772" s="57">
        <v>25</v>
      </c>
      <c r="V1772" s="57">
        <v>31.25</v>
      </c>
      <c r="W1772" s="57">
        <v>43.75</v>
      </c>
      <c r="X1772" s="57">
        <v>28.57</v>
      </c>
      <c r="Y1772" s="57">
        <v>23.81</v>
      </c>
      <c r="Z1772" s="57">
        <v>47.62</v>
      </c>
      <c r="AA1772" s="57">
        <v>25</v>
      </c>
      <c r="AB1772" s="57">
        <v>25</v>
      </c>
      <c r="AC1772" s="57">
        <v>10</v>
      </c>
      <c r="AD1772" s="57">
        <v>8</v>
      </c>
      <c r="AE1772" s="57">
        <v>30</v>
      </c>
      <c r="AF1772" s="57">
        <v>37.5</v>
      </c>
      <c r="AI1772" s="45">
        <f t="shared" si="432"/>
        <v>-9.1959999999999997</v>
      </c>
      <c r="AJ1772" s="46">
        <f t="shared" si="433"/>
        <v>19.195999999999998</v>
      </c>
      <c r="AK1772" s="63" t="str">
        <f t="shared" si="434"/>
        <v>N</v>
      </c>
      <c r="AL1772" s="63" t="str">
        <f t="shared" si="435"/>
        <v>N</v>
      </c>
      <c r="AM1772" s="44" t="str">
        <f t="shared" si="436"/>
        <v>Win</v>
      </c>
      <c r="AN1772" s="44" t="str">
        <f t="shared" si="437"/>
        <v>Loss</v>
      </c>
      <c r="AO1772" s="44" t="str">
        <f t="shared" si="438"/>
        <v>Loss</v>
      </c>
      <c r="AP1772" s="44">
        <f t="shared" si="439"/>
        <v>40.5</v>
      </c>
      <c r="AQ1772" s="44">
        <f t="shared" si="440"/>
        <v>-50</v>
      </c>
      <c r="AR1772" s="44">
        <f t="shared" si="441"/>
        <v>-50</v>
      </c>
      <c r="AS1772" s="99" t="str">
        <f t="shared" si="417"/>
        <v>+</v>
      </c>
      <c r="AT1772" s="99" t="str">
        <f t="shared" si="418"/>
        <v>-</v>
      </c>
      <c r="AU1772" s="99" t="str">
        <f t="shared" si="419"/>
        <v>-</v>
      </c>
      <c r="AV1772" s="99" t="str">
        <f t="shared" si="420"/>
        <v>-</v>
      </c>
      <c r="AW1772" s="99" t="str">
        <f t="shared" si="421"/>
        <v>-</v>
      </c>
    </row>
    <row r="1773" spans="1:49" ht="15">
      <c r="A1773" s="56">
        <v>43629</v>
      </c>
      <c r="B1773" s="57" t="s">
        <v>351</v>
      </c>
      <c r="C1773" s="57" t="s">
        <v>1396</v>
      </c>
      <c r="D1773" s="57" t="s">
        <v>4214</v>
      </c>
      <c r="E1773" s="57" t="s">
        <v>3328</v>
      </c>
      <c r="F1773" s="57" t="s">
        <v>2245</v>
      </c>
      <c r="G1773" s="57">
        <v>3</v>
      </c>
      <c r="H1773" s="57">
        <v>2</v>
      </c>
      <c r="I1773" s="57">
        <v>2.68</v>
      </c>
      <c r="J1773" s="57">
        <v>3.37</v>
      </c>
      <c r="K1773" s="57">
        <v>2.38</v>
      </c>
      <c r="L1773" s="57">
        <v>0.3</v>
      </c>
      <c r="M1773" s="57">
        <v>35</v>
      </c>
      <c r="N1773" s="57">
        <v>37</v>
      </c>
      <c r="O1773" s="57">
        <v>2</v>
      </c>
      <c r="P1773" s="57">
        <v>18</v>
      </c>
      <c r="Q1773" s="57">
        <v>18</v>
      </c>
      <c r="R1773" s="57">
        <v>50</v>
      </c>
      <c r="S1773" s="57">
        <v>0</v>
      </c>
      <c r="T1773" s="57">
        <v>50</v>
      </c>
      <c r="U1773" s="57">
        <v>20</v>
      </c>
      <c r="V1773" s="57">
        <v>8.57</v>
      </c>
      <c r="W1773" s="57">
        <v>71.430000000000007</v>
      </c>
      <c r="X1773" s="57">
        <v>35.14</v>
      </c>
      <c r="Y1773" s="57">
        <v>21.62</v>
      </c>
      <c r="Z1773" s="57">
        <v>43.24</v>
      </c>
      <c r="AA1773" s="57">
        <v>33.33</v>
      </c>
      <c r="AB1773" s="57">
        <v>50</v>
      </c>
      <c r="AC1773" s="57">
        <v>1</v>
      </c>
      <c r="AD1773" s="57">
        <v>5</v>
      </c>
      <c r="AE1773" s="57">
        <v>0</v>
      </c>
      <c r="AF1773" s="57">
        <v>60</v>
      </c>
      <c r="AI1773" s="45">
        <f t="shared" si="432"/>
        <v>-9.9709999999999983</v>
      </c>
      <c r="AJ1773" s="46">
        <f t="shared" si="433"/>
        <v>9.9709999999999983</v>
      </c>
      <c r="AK1773" s="63" t="str">
        <f t="shared" si="434"/>
        <v>N</v>
      </c>
      <c r="AL1773" s="63" t="str">
        <f t="shared" si="435"/>
        <v>N</v>
      </c>
      <c r="AM1773" s="44" t="str">
        <f t="shared" si="436"/>
        <v>Win</v>
      </c>
      <c r="AN1773" s="44" t="str">
        <f t="shared" si="437"/>
        <v>Loss</v>
      </c>
      <c r="AO1773" s="44" t="str">
        <f t="shared" si="438"/>
        <v>Loss</v>
      </c>
      <c r="AP1773" s="44">
        <f t="shared" si="439"/>
        <v>84</v>
      </c>
      <c r="AQ1773" s="44">
        <f t="shared" si="440"/>
        <v>-50</v>
      </c>
      <c r="AR1773" s="44">
        <f t="shared" si="441"/>
        <v>-50</v>
      </c>
      <c r="AS1773" s="99" t="str">
        <f t="shared" si="417"/>
        <v>-</v>
      </c>
      <c r="AT1773" s="99" t="str">
        <f t="shared" si="418"/>
        <v>-</v>
      </c>
      <c r="AU1773" s="99" t="str">
        <f t="shared" si="419"/>
        <v>-</v>
      </c>
      <c r="AV1773" s="99" t="str">
        <f t="shared" si="420"/>
        <v>-</v>
      </c>
      <c r="AW1773" s="99" t="str">
        <f t="shared" si="421"/>
        <v>-</v>
      </c>
    </row>
    <row r="1774" spans="1:49" ht="15">
      <c r="A1774" s="56">
        <v>43629</v>
      </c>
      <c r="B1774" s="57" t="s">
        <v>420</v>
      </c>
      <c r="C1774" s="57" t="s">
        <v>1047</v>
      </c>
      <c r="D1774" s="57" t="s">
        <v>4215</v>
      </c>
      <c r="E1774" s="57" t="s">
        <v>1290</v>
      </c>
      <c r="F1774" s="57" t="s">
        <v>2133</v>
      </c>
      <c r="G1774" s="57">
        <v>2</v>
      </c>
      <c r="H1774" s="57">
        <v>1</v>
      </c>
      <c r="I1774" s="57">
        <v>1.81</v>
      </c>
      <c r="J1774" s="57">
        <v>3.81</v>
      </c>
      <c r="K1774" s="57">
        <v>3.58</v>
      </c>
      <c r="L1774" s="57">
        <v>-1.77</v>
      </c>
      <c r="M1774" s="57">
        <v>12</v>
      </c>
      <c r="N1774" s="57">
        <v>11</v>
      </c>
      <c r="O1774" s="57">
        <v>0</v>
      </c>
      <c r="P1774" s="57">
        <v>6</v>
      </c>
      <c r="Q1774" s="57">
        <v>5</v>
      </c>
      <c r="R1774" s="57">
        <v>0</v>
      </c>
      <c r="S1774" s="57">
        <v>0</v>
      </c>
      <c r="T1774" s="57">
        <v>0</v>
      </c>
      <c r="U1774" s="57">
        <v>33.33</v>
      </c>
      <c r="V1774" s="57">
        <v>41.67</v>
      </c>
      <c r="W1774" s="57">
        <v>25</v>
      </c>
      <c r="X1774" s="57">
        <v>36.36</v>
      </c>
      <c r="Y1774" s="57">
        <v>36.36</v>
      </c>
      <c r="Z1774" s="57">
        <v>27.27</v>
      </c>
      <c r="AA1774" s="57">
        <v>33.33</v>
      </c>
      <c r="AB1774" s="57">
        <v>20</v>
      </c>
      <c r="AC1774" s="57">
        <v>5</v>
      </c>
      <c r="AD1774" s="57">
        <v>5</v>
      </c>
      <c r="AE1774" s="57">
        <v>20</v>
      </c>
      <c r="AF1774" s="57">
        <v>40</v>
      </c>
      <c r="AI1774" s="45">
        <f t="shared" si="432"/>
        <v>0.37900000000000222</v>
      </c>
      <c r="AJ1774" s="46">
        <f t="shared" si="433"/>
        <v>-0.37900000000000222</v>
      </c>
      <c r="AK1774" s="63" t="str">
        <f t="shared" si="434"/>
        <v>N</v>
      </c>
      <c r="AL1774" s="63" t="str">
        <f t="shared" si="435"/>
        <v>N</v>
      </c>
      <c r="AM1774" s="44" t="str">
        <f t="shared" si="436"/>
        <v>Win</v>
      </c>
      <c r="AN1774" s="44" t="str">
        <f t="shared" si="437"/>
        <v>Loss</v>
      </c>
      <c r="AO1774" s="44" t="str">
        <f t="shared" si="438"/>
        <v>Loss</v>
      </c>
      <c r="AP1774" s="44">
        <f t="shared" si="439"/>
        <v>40.5</v>
      </c>
      <c r="AQ1774" s="44">
        <f t="shared" si="440"/>
        <v>-50</v>
      </c>
      <c r="AR1774" s="44">
        <f t="shared" si="441"/>
        <v>-50</v>
      </c>
      <c r="AS1774" s="99" t="str">
        <f t="shared" si="417"/>
        <v>+</v>
      </c>
      <c r="AT1774" s="99" t="str">
        <f t="shared" si="418"/>
        <v>n/a</v>
      </c>
      <c r="AU1774" s="99" t="str">
        <f t="shared" si="419"/>
        <v>-</v>
      </c>
      <c r="AV1774" s="99" t="str">
        <f t="shared" si="420"/>
        <v>+</v>
      </c>
      <c r="AW1774" s="99" t="str">
        <f t="shared" si="421"/>
        <v>+</v>
      </c>
    </row>
    <row r="1775" spans="1:49" ht="15">
      <c r="A1775" s="56">
        <v>43629</v>
      </c>
      <c r="B1775" s="57" t="s">
        <v>441</v>
      </c>
      <c r="C1775" s="57" t="s">
        <v>1455</v>
      </c>
      <c r="D1775" s="57" t="s">
        <v>4216</v>
      </c>
      <c r="E1775" s="57" t="s">
        <v>2948</v>
      </c>
      <c r="F1775" s="57" t="s">
        <v>2936</v>
      </c>
      <c r="G1775" s="57">
        <v>2</v>
      </c>
      <c r="H1775" s="57">
        <v>0</v>
      </c>
      <c r="I1775" s="57">
        <v>1.79</v>
      </c>
      <c r="J1775" s="57">
        <v>3.38</v>
      </c>
      <c r="K1775" s="57">
        <v>4.91</v>
      </c>
      <c r="L1775" s="57">
        <v>-3.12</v>
      </c>
      <c r="M1775" s="57">
        <v>48</v>
      </c>
      <c r="N1775" s="57">
        <v>42</v>
      </c>
      <c r="O1775" s="57">
        <v>2</v>
      </c>
      <c r="P1775" s="57">
        <v>24</v>
      </c>
      <c r="Q1775" s="57">
        <v>21</v>
      </c>
      <c r="R1775" s="57">
        <v>0</v>
      </c>
      <c r="S1775" s="57">
        <v>0</v>
      </c>
      <c r="T1775" s="57">
        <v>100</v>
      </c>
      <c r="U1775" s="57">
        <v>45.83</v>
      </c>
      <c r="V1775" s="57">
        <v>27.08</v>
      </c>
      <c r="W1775" s="57">
        <v>27.08</v>
      </c>
      <c r="X1775" s="57">
        <v>42.86</v>
      </c>
      <c r="Y1775" s="57">
        <v>33.33</v>
      </c>
      <c r="Z1775" s="57">
        <v>23.81</v>
      </c>
      <c r="AA1775" s="57">
        <v>70.83</v>
      </c>
      <c r="AB1775" s="57">
        <v>47.62</v>
      </c>
      <c r="AC1775" s="57">
        <v>27</v>
      </c>
      <c r="AD1775" s="57">
        <v>19</v>
      </c>
      <c r="AE1775" s="57">
        <v>70.37</v>
      </c>
      <c r="AF1775" s="57">
        <v>42.11</v>
      </c>
      <c r="AI1775" s="45">
        <f t="shared" si="432"/>
        <v>-30.684999999999995</v>
      </c>
      <c r="AJ1775" s="46">
        <f t="shared" si="433"/>
        <v>30.684999999999995</v>
      </c>
      <c r="AK1775" s="63" t="str">
        <f t="shared" si="434"/>
        <v>N</v>
      </c>
      <c r="AL1775" s="63" t="str">
        <f t="shared" si="435"/>
        <v>N</v>
      </c>
      <c r="AM1775" s="44" t="str">
        <f t="shared" si="436"/>
        <v>Win</v>
      </c>
      <c r="AN1775" s="44" t="str">
        <f t="shared" si="437"/>
        <v>Loss</v>
      </c>
      <c r="AO1775" s="44" t="str">
        <f t="shared" si="438"/>
        <v>Loss</v>
      </c>
      <c r="AP1775" s="44">
        <f t="shared" si="439"/>
        <v>39.5</v>
      </c>
      <c r="AQ1775" s="44">
        <f t="shared" si="440"/>
        <v>-50</v>
      </c>
      <c r="AR1775" s="44">
        <f t="shared" si="441"/>
        <v>-50</v>
      </c>
      <c r="AS1775" s="99" t="str">
        <f t="shared" si="417"/>
        <v>+</v>
      </c>
      <c r="AT1775" s="99" t="str">
        <f t="shared" si="418"/>
        <v>-</v>
      </c>
      <c r="AU1775" s="99" t="str">
        <f t="shared" si="419"/>
        <v>+</v>
      </c>
      <c r="AV1775" s="99" t="str">
        <f t="shared" si="420"/>
        <v>+</v>
      </c>
      <c r="AW1775" s="99" t="str">
        <f t="shared" si="421"/>
        <v>-</v>
      </c>
    </row>
    <row r="1776" spans="1:49" ht="15">
      <c r="A1776" s="56">
        <v>43629</v>
      </c>
      <c r="B1776" s="57" t="s">
        <v>267</v>
      </c>
      <c r="C1776" s="57" t="s">
        <v>413</v>
      </c>
      <c r="D1776" s="57" t="s">
        <v>4217</v>
      </c>
      <c r="E1776" s="57" t="s">
        <v>3662</v>
      </c>
      <c r="F1776" s="57" t="s">
        <v>3526</v>
      </c>
      <c r="G1776" s="57">
        <v>0</v>
      </c>
      <c r="H1776" s="57">
        <v>1</v>
      </c>
      <c r="I1776" s="57">
        <v>9.1</v>
      </c>
      <c r="J1776" s="57">
        <v>4.8899999999999997</v>
      </c>
      <c r="K1776" s="57">
        <v>1.34</v>
      </c>
      <c r="L1776" s="57">
        <v>7.76</v>
      </c>
      <c r="M1776" s="57">
        <v>5</v>
      </c>
      <c r="N1776" s="57">
        <v>4</v>
      </c>
      <c r="O1776" s="57">
        <v>0</v>
      </c>
      <c r="P1776" s="57">
        <v>3</v>
      </c>
      <c r="Q1776" s="57">
        <v>2</v>
      </c>
      <c r="R1776" s="57">
        <v>0</v>
      </c>
      <c r="S1776" s="57">
        <v>0</v>
      </c>
      <c r="T1776" s="57">
        <v>0</v>
      </c>
      <c r="U1776" s="57">
        <v>0</v>
      </c>
      <c r="V1776" s="57">
        <v>20</v>
      </c>
      <c r="W1776" s="57">
        <v>80</v>
      </c>
      <c r="X1776" s="57">
        <v>0</v>
      </c>
      <c r="Y1776" s="57">
        <v>0</v>
      </c>
      <c r="Z1776" s="57">
        <v>100</v>
      </c>
      <c r="AA1776" s="57">
        <v>0</v>
      </c>
      <c r="AB1776" s="57">
        <v>0</v>
      </c>
      <c r="AC1776" s="57">
        <v>1</v>
      </c>
      <c r="AD1776" s="57">
        <v>0</v>
      </c>
      <c r="AE1776" s="57">
        <v>0</v>
      </c>
      <c r="AF1776" s="57">
        <v>0</v>
      </c>
      <c r="AI1776" s="45">
        <f t="shared" si="432"/>
        <v>6</v>
      </c>
      <c r="AJ1776" s="46">
        <f t="shared" si="433"/>
        <v>-6</v>
      </c>
      <c r="AK1776" s="63" t="str">
        <f t="shared" si="434"/>
        <v>N</v>
      </c>
      <c r="AL1776" s="63" t="str">
        <f t="shared" si="435"/>
        <v>N</v>
      </c>
      <c r="AM1776" s="44" t="str">
        <f t="shared" si="436"/>
        <v>Loss</v>
      </c>
      <c r="AN1776" s="44" t="str">
        <f t="shared" si="437"/>
        <v>Loss</v>
      </c>
      <c r="AO1776" s="44" t="str">
        <f t="shared" si="438"/>
        <v>Win</v>
      </c>
      <c r="AP1776" s="44">
        <f t="shared" si="439"/>
        <v>-50</v>
      </c>
      <c r="AQ1776" s="44">
        <f t="shared" si="440"/>
        <v>-50</v>
      </c>
      <c r="AR1776" s="44">
        <f t="shared" si="441"/>
        <v>17</v>
      </c>
      <c r="AS1776" s="99" t="str">
        <f t="shared" si="417"/>
        <v>-</v>
      </c>
      <c r="AT1776" s="99" t="str">
        <f t="shared" si="418"/>
        <v>n/a</v>
      </c>
      <c r="AU1776" s="99" t="str">
        <f t="shared" si="419"/>
        <v>-</v>
      </c>
      <c r="AV1776" s="99" t="str">
        <f t="shared" si="420"/>
        <v>-</v>
      </c>
      <c r="AW1776" s="99" t="str">
        <f t="shared" si="421"/>
        <v>+</v>
      </c>
    </row>
    <row r="1777" spans="1:49" ht="15">
      <c r="A1777" s="56">
        <v>43629</v>
      </c>
      <c r="B1777" s="57" t="s">
        <v>351</v>
      </c>
      <c r="C1777" s="57" t="s">
        <v>1396</v>
      </c>
      <c r="D1777" s="57" t="s">
        <v>4218</v>
      </c>
      <c r="E1777" s="57" t="s">
        <v>2263</v>
      </c>
      <c r="F1777" s="57" t="s">
        <v>3323</v>
      </c>
      <c r="G1777" s="57">
        <v>2</v>
      </c>
      <c r="H1777" s="57">
        <v>3</v>
      </c>
      <c r="I1777" s="57">
        <v>1.87</v>
      </c>
      <c r="J1777" s="57">
        <v>3.77</v>
      </c>
      <c r="K1777" s="57">
        <v>3.42</v>
      </c>
      <c r="L1777" s="57">
        <v>-1.55</v>
      </c>
      <c r="M1777" s="57">
        <v>41</v>
      </c>
      <c r="N1777" s="57">
        <v>34</v>
      </c>
      <c r="O1777" s="57">
        <v>0</v>
      </c>
      <c r="P1777" s="57">
        <v>22</v>
      </c>
      <c r="Q1777" s="57">
        <v>15</v>
      </c>
      <c r="R1777" s="57">
        <v>0</v>
      </c>
      <c r="S1777" s="57">
        <v>0</v>
      </c>
      <c r="T1777" s="57">
        <v>0</v>
      </c>
      <c r="U1777" s="57">
        <v>34.15</v>
      </c>
      <c r="V1777" s="57">
        <v>19.510000000000002</v>
      </c>
      <c r="W1777" s="57">
        <v>46.34</v>
      </c>
      <c r="X1777" s="57">
        <v>52.94</v>
      </c>
      <c r="Y1777" s="57">
        <v>17.649999999999999</v>
      </c>
      <c r="Z1777" s="57">
        <v>29.41</v>
      </c>
      <c r="AA1777" s="57">
        <v>40.909999999999997</v>
      </c>
      <c r="AB1777" s="57">
        <v>40</v>
      </c>
      <c r="AC1777" s="57">
        <v>19</v>
      </c>
      <c r="AD1777" s="57">
        <v>21</v>
      </c>
      <c r="AE1777" s="57">
        <v>52.63</v>
      </c>
      <c r="AF1777" s="57">
        <v>71.430000000000007</v>
      </c>
      <c r="AI1777" s="45">
        <f t="shared" si="432"/>
        <v>-6.9580000000000011</v>
      </c>
      <c r="AJ1777" s="46">
        <f t="shared" si="433"/>
        <v>6.9580000000000011</v>
      </c>
      <c r="AK1777" s="63" t="str">
        <f t="shared" si="434"/>
        <v>N</v>
      </c>
      <c r="AL1777" s="63" t="str">
        <f t="shared" si="435"/>
        <v>N</v>
      </c>
      <c r="AM1777" s="44" t="str">
        <f t="shared" si="436"/>
        <v>Loss</v>
      </c>
      <c r="AN1777" s="44" t="str">
        <f t="shared" si="437"/>
        <v>Loss</v>
      </c>
      <c r="AO1777" s="44" t="str">
        <f t="shared" si="438"/>
        <v>Win</v>
      </c>
      <c r="AP1777" s="44">
        <f t="shared" si="439"/>
        <v>-50</v>
      </c>
      <c r="AQ1777" s="44">
        <f t="shared" si="440"/>
        <v>-50</v>
      </c>
      <c r="AR1777" s="44">
        <f t="shared" si="441"/>
        <v>121</v>
      </c>
      <c r="AS1777" s="99" t="str">
        <f t="shared" si="417"/>
        <v>+</v>
      </c>
      <c r="AT1777" s="99" t="str">
        <f t="shared" si="418"/>
        <v>n/a</v>
      </c>
      <c r="AU1777" s="99" t="str">
        <f t="shared" si="419"/>
        <v>-</v>
      </c>
      <c r="AV1777" s="99" t="str">
        <f t="shared" si="420"/>
        <v>+</v>
      </c>
      <c r="AW1777" s="99" t="str">
        <f t="shared" si="421"/>
        <v>-</v>
      </c>
    </row>
    <row r="1778" spans="1:49" ht="15">
      <c r="A1778" s="56">
        <v>43629</v>
      </c>
      <c r="B1778" s="57" t="s">
        <v>351</v>
      </c>
      <c r="C1778" s="57" t="s">
        <v>1396</v>
      </c>
      <c r="D1778" s="57" t="s">
        <v>4219</v>
      </c>
      <c r="E1778" s="57" t="s">
        <v>3327</v>
      </c>
      <c r="F1778" s="57" t="s">
        <v>3302</v>
      </c>
      <c r="G1778" s="57">
        <v>1</v>
      </c>
      <c r="H1778" s="57">
        <v>2</v>
      </c>
      <c r="I1778" s="57">
        <v>2.04</v>
      </c>
      <c r="J1778" s="57">
        <v>3.73</v>
      </c>
      <c r="K1778" s="57">
        <v>3.07</v>
      </c>
      <c r="L1778" s="57">
        <v>-1.03</v>
      </c>
      <c r="M1778" s="57">
        <v>35</v>
      </c>
      <c r="N1778" s="57">
        <v>36</v>
      </c>
      <c r="O1778" s="57">
        <v>0</v>
      </c>
      <c r="P1778" s="57">
        <v>20</v>
      </c>
      <c r="Q1778" s="57">
        <v>17</v>
      </c>
      <c r="R1778" s="57">
        <v>0</v>
      </c>
      <c r="S1778" s="57">
        <v>0</v>
      </c>
      <c r="T1778" s="57">
        <v>0</v>
      </c>
      <c r="U1778" s="57">
        <v>54.29</v>
      </c>
      <c r="V1778" s="57">
        <v>17.14</v>
      </c>
      <c r="W1778" s="57">
        <v>28.57</v>
      </c>
      <c r="X1778" s="57">
        <v>22.22</v>
      </c>
      <c r="Y1778" s="57">
        <v>22.22</v>
      </c>
      <c r="Z1778" s="57">
        <v>55.56</v>
      </c>
      <c r="AA1778" s="57">
        <v>60</v>
      </c>
      <c r="AB1778" s="57">
        <v>17.649999999999999</v>
      </c>
      <c r="AC1778" s="57">
        <v>21</v>
      </c>
      <c r="AD1778" s="57">
        <v>13</v>
      </c>
      <c r="AE1778" s="57">
        <v>71.430000000000007</v>
      </c>
      <c r="AF1778" s="57">
        <v>38.46</v>
      </c>
      <c r="AI1778" s="45">
        <f t="shared" si="432"/>
        <v>11.304000000000002</v>
      </c>
      <c r="AJ1778" s="46">
        <f t="shared" si="433"/>
        <v>-11.304000000000002</v>
      </c>
      <c r="AK1778" s="63" t="str">
        <f t="shared" si="434"/>
        <v>N</v>
      </c>
      <c r="AL1778" s="63" t="str">
        <f t="shared" si="435"/>
        <v>N</v>
      </c>
      <c r="AM1778" s="44" t="str">
        <f t="shared" si="436"/>
        <v>Loss</v>
      </c>
      <c r="AN1778" s="44" t="str">
        <f t="shared" si="437"/>
        <v>Loss</v>
      </c>
      <c r="AO1778" s="44" t="str">
        <f t="shared" si="438"/>
        <v>Win</v>
      </c>
      <c r="AP1778" s="44">
        <f t="shared" si="439"/>
        <v>-50</v>
      </c>
      <c r="AQ1778" s="44">
        <f t="shared" si="440"/>
        <v>-50</v>
      </c>
      <c r="AR1778" s="44">
        <f t="shared" si="441"/>
        <v>103.5</v>
      </c>
      <c r="AS1778" s="99" t="str">
        <f t="shared" si="417"/>
        <v>+</v>
      </c>
      <c r="AT1778" s="99" t="str">
        <f t="shared" si="418"/>
        <v>n/a</v>
      </c>
      <c r="AU1778" s="99" t="str">
        <f t="shared" si="419"/>
        <v>+</v>
      </c>
      <c r="AV1778" s="99" t="str">
        <f t="shared" si="420"/>
        <v>+</v>
      </c>
      <c r="AW1778" s="99" t="str">
        <f t="shared" si="421"/>
        <v>+</v>
      </c>
    </row>
    <row r="1779" spans="1:49" ht="15">
      <c r="A1779" s="56">
        <v>43629</v>
      </c>
      <c r="B1779" s="57" t="s">
        <v>351</v>
      </c>
      <c r="C1779" s="57" t="s">
        <v>1396</v>
      </c>
      <c r="D1779" s="57" t="s">
        <v>4220</v>
      </c>
      <c r="E1779" s="57" t="s">
        <v>2244</v>
      </c>
      <c r="F1779" s="57" t="s">
        <v>4221</v>
      </c>
      <c r="G1779" s="57">
        <v>1</v>
      </c>
      <c r="H1779" s="57">
        <v>3</v>
      </c>
      <c r="I1779" s="57">
        <v>1.74</v>
      </c>
      <c r="J1779" s="57">
        <v>3.72</v>
      </c>
      <c r="K1779" s="57">
        <v>4.04</v>
      </c>
      <c r="L1779" s="57">
        <v>-2.2999999999999998</v>
      </c>
      <c r="M1779" s="57">
        <v>43</v>
      </c>
      <c r="N1779" s="57">
        <v>35</v>
      </c>
      <c r="O1779" s="57">
        <v>0</v>
      </c>
      <c r="P1779" s="57">
        <v>20</v>
      </c>
      <c r="Q1779" s="57">
        <v>21</v>
      </c>
      <c r="R1779" s="57">
        <v>0</v>
      </c>
      <c r="S1779" s="57">
        <v>0</v>
      </c>
      <c r="T1779" s="57">
        <v>0</v>
      </c>
      <c r="U1779" s="57">
        <v>39.53</v>
      </c>
      <c r="V1779" s="57">
        <v>23.26</v>
      </c>
      <c r="W1779" s="57">
        <v>37.21</v>
      </c>
      <c r="X1779" s="57">
        <v>54.29</v>
      </c>
      <c r="Y1779" s="57">
        <v>22.86</v>
      </c>
      <c r="Z1779" s="57">
        <v>22.86</v>
      </c>
      <c r="AA1779" s="57">
        <v>35</v>
      </c>
      <c r="AB1779" s="57">
        <v>52.38</v>
      </c>
      <c r="AC1779" s="57">
        <v>22</v>
      </c>
      <c r="AD1779" s="57">
        <v>29</v>
      </c>
      <c r="AE1779" s="57">
        <v>59.09</v>
      </c>
      <c r="AF1779" s="57">
        <v>58.62</v>
      </c>
      <c r="AI1779" s="45">
        <f t="shared" si="432"/>
        <v>-5.7819999999999991</v>
      </c>
      <c r="AJ1779" s="46">
        <f t="shared" si="433"/>
        <v>5.7819999999999991</v>
      </c>
      <c r="AK1779" s="63" t="str">
        <f t="shared" si="434"/>
        <v>N</v>
      </c>
      <c r="AL1779" s="63" t="str">
        <f t="shared" si="435"/>
        <v>N</v>
      </c>
      <c r="AM1779" s="44" t="str">
        <f t="shared" si="436"/>
        <v>Loss</v>
      </c>
      <c r="AN1779" s="44" t="str">
        <f t="shared" si="437"/>
        <v>Loss</v>
      </c>
      <c r="AO1779" s="44" t="str">
        <f t="shared" si="438"/>
        <v>Win</v>
      </c>
      <c r="AP1779" s="44">
        <f t="shared" si="439"/>
        <v>-50</v>
      </c>
      <c r="AQ1779" s="44">
        <f t="shared" si="440"/>
        <v>-50</v>
      </c>
      <c r="AR1779" s="44">
        <f t="shared" si="441"/>
        <v>152</v>
      </c>
      <c r="AS1779" s="99" t="str">
        <f t="shared" si="417"/>
        <v>+</v>
      </c>
      <c r="AT1779" s="99" t="str">
        <f t="shared" si="418"/>
        <v>n/a</v>
      </c>
      <c r="AU1779" s="99" t="str">
        <f t="shared" si="419"/>
        <v>-</v>
      </c>
      <c r="AV1779" s="99" t="str">
        <f t="shared" si="420"/>
        <v>-</v>
      </c>
      <c r="AW1779" s="99" t="str">
        <f t="shared" si="421"/>
        <v>-</v>
      </c>
    </row>
    <row r="1780" spans="1:49" ht="15">
      <c r="A1780" s="56">
        <v>43629</v>
      </c>
      <c r="B1780" s="57" t="s">
        <v>351</v>
      </c>
      <c r="C1780" s="57" t="s">
        <v>1396</v>
      </c>
      <c r="D1780" s="57" t="s">
        <v>4222</v>
      </c>
      <c r="E1780" s="57" t="s">
        <v>4223</v>
      </c>
      <c r="F1780" s="57" t="s">
        <v>1399</v>
      </c>
      <c r="G1780" s="57">
        <v>1</v>
      </c>
      <c r="H1780" s="57">
        <v>3</v>
      </c>
      <c r="I1780" s="57">
        <v>1.62</v>
      </c>
      <c r="J1780" s="57">
        <v>4.12</v>
      </c>
      <c r="K1780" s="57">
        <v>4.4400000000000004</v>
      </c>
      <c r="L1780" s="57">
        <v>-2.82</v>
      </c>
      <c r="M1780" s="57">
        <v>40</v>
      </c>
      <c r="N1780" s="57">
        <v>41</v>
      </c>
      <c r="O1780" s="57">
        <v>0</v>
      </c>
      <c r="P1780" s="57">
        <v>22</v>
      </c>
      <c r="Q1780" s="57">
        <v>22</v>
      </c>
      <c r="R1780" s="57">
        <v>0</v>
      </c>
      <c r="S1780" s="57">
        <v>0</v>
      </c>
      <c r="T1780" s="57">
        <v>0</v>
      </c>
      <c r="U1780" s="57">
        <v>17.5</v>
      </c>
      <c r="V1780" s="57">
        <v>17.5</v>
      </c>
      <c r="W1780" s="57">
        <v>65</v>
      </c>
      <c r="X1780" s="57">
        <v>39.020000000000003</v>
      </c>
      <c r="Y1780" s="57">
        <v>17.07</v>
      </c>
      <c r="Z1780" s="57">
        <v>43.9</v>
      </c>
      <c r="AA1780" s="57">
        <v>22.73</v>
      </c>
      <c r="AB1780" s="57">
        <v>40.909999999999997</v>
      </c>
      <c r="AC1780" s="57">
        <v>10</v>
      </c>
      <c r="AD1780" s="57">
        <v>23</v>
      </c>
      <c r="AE1780" s="57">
        <v>60</v>
      </c>
      <c r="AF1780" s="57">
        <v>47.83</v>
      </c>
      <c r="AI1780" s="45">
        <f t="shared" si="432"/>
        <v>-8.4810000000000034</v>
      </c>
      <c r="AJ1780" s="46">
        <f t="shared" si="433"/>
        <v>8.4810000000000034</v>
      </c>
      <c r="AK1780" s="63" t="str">
        <f t="shared" si="434"/>
        <v>N</v>
      </c>
      <c r="AL1780" s="63" t="str">
        <f t="shared" si="435"/>
        <v>N</v>
      </c>
      <c r="AM1780" s="44" t="str">
        <f t="shared" si="436"/>
        <v>Loss</v>
      </c>
      <c r="AN1780" s="44" t="str">
        <f t="shared" si="437"/>
        <v>Loss</v>
      </c>
      <c r="AO1780" s="44" t="str">
        <f t="shared" si="438"/>
        <v>Win</v>
      </c>
      <c r="AP1780" s="44">
        <f t="shared" si="439"/>
        <v>-50</v>
      </c>
      <c r="AQ1780" s="44">
        <f t="shared" si="440"/>
        <v>-50</v>
      </c>
      <c r="AR1780" s="44">
        <f t="shared" si="441"/>
        <v>172.00000000000003</v>
      </c>
      <c r="AS1780" s="99" t="str">
        <f t="shared" si="417"/>
        <v>+</v>
      </c>
      <c r="AT1780" s="99" t="str">
        <f t="shared" si="418"/>
        <v>n/a</v>
      </c>
      <c r="AU1780" s="99" t="str">
        <f t="shared" si="419"/>
        <v>-</v>
      </c>
      <c r="AV1780" s="99" t="str">
        <f t="shared" si="420"/>
        <v>-</v>
      </c>
      <c r="AW1780" s="99" t="str">
        <f t="shared" si="421"/>
        <v>-</v>
      </c>
    </row>
    <row r="1781" spans="1:49" ht="15">
      <c r="A1781" s="56">
        <v>43629</v>
      </c>
      <c r="B1781" s="57" t="s">
        <v>516</v>
      </c>
      <c r="C1781" s="57" t="s">
        <v>3080</v>
      </c>
      <c r="D1781" s="57" t="s">
        <v>4224</v>
      </c>
      <c r="E1781" s="57" t="s">
        <v>3942</v>
      </c>
      <c r="F1781" s="57" t="s">
        <v>1763</v>
      </c>
      <c r="G1781" s="57">
        <v>1</v>
      </c>
      <c r="H1781" s="57">
        <v>3</v>
      </c>
      <c r="I1781" s="57">
        <v>1.6</v>
      </c>
      <c r="J1781" s="57">
        <v>3.94</v>
      </c>
      <c r="K1781" s="57">
        <v>5.07</v>
      </c>
      <c r="L1781" s="57">
        <v>-3.47</v>
      </c>
      <c r="M1781" s="57">
        <v>17</v>
      </c>
      <c r="N1781" s="57">
        <v>27</v>
      </c>
      <c r="O1781" s="57">
        <v>1</v>
      </c>
      <c r="P1781" s="57">
        <v>8</v>
      </c>
      <c r="Q1781" s="57">
        <v>13</v>
      </c>
      <c r="R1781" s="57">
        <v>100</v>
      </c>
      <c r="S1781" s="57">
        <v>0</v>
      </c>
      <c r="T1781" s="57">
        <v>0</v>
      </c>
      <c r="U1781" s="57">
        <v>23.53</v>
      </c>
      <c r="V1781" s="57">
        <v>23.53</v>
      </c>
      <c r="W1781" s="57">
        <v>52.94</v>
      </c>
      <c r="X1781" s="57">
        <v>48.15</v>
      </c>
      <c r="Y1781" s="57">
        <v>22.22</v>
      </c>
      <c r="Z1781" s="57">
        <v>29.63</v>
      </c>
      <c r="AA1781" s="57">
        <v>25</v>
      </c>
      <c r="AB1781" s="57">
        <v>69.23</v>
      </c>
      <c r="AC1781" s="57">
        <v>8</v>
      </c>
      <c r="AD1781" s="57">
        <v>12</v>
      </c>
      <c r="AE1781" s="57">
        <v>37.5</v>
      </c>
      <c r="AF1781" s="57">
        <v>50</v>
      </c>
      <c r="AI1781" s="45">
        <f t="shared" si="432"/>
        <v>20.545000000000002</v>
      </c>
      <c r="AJ1781" s="46">
        <f t="shared" si="433"/>
        <v>-20.545000000000002</v>
      </c>
      <c r="AK1781" s="63" t="str">
        <f t="shared" si="434"/>
        <v>N</v>
      </c>
      <c r="AL1781" s="63" t="str">
        <f t="shared" si="435"/>
        <v>N</v>
      </c>
      <c r="AM1781" s="44" t="str">
        <f t="shared" si="436"/>
        <v>Loss</v>
      </c>
      <c r="AN1781" s="44" t="str">
        <f t="shared" si="437"/>
        <v>Loss</v>
      </c>
      <c r="AO1781" s="44" t="str">
        <f t="shared" si="438"/>
        <v>Win</v>
      </c>
      <c r="AP1781" s="44">
        <f t="shared" si="439"/>
        <v>-50</v>
      </c>
      <c r="AQ1781" s="44">
        <f t="shared" si="440"/>
        <v>-50</v>
      </c>
      <c r="AR1781" s="44">
        <f t="shared" si="441"/>
        <v>203.5</v>
      </c>
      <c r="AS1781" s="99" t="str">
        <f t="shared" si="417"/>
        <v>+</v>
      </c>
      <c r="AT1781" s="99" t="str">
        <f t="shared" si="418"/>
        <v>+</v>
      </c>
      <c r="AU1781" s="99" t="str">
        <f t="shared" si="419"/>
        <v>-</v>
      </c>
      <c r="AV1781" s="99" t="str">
        <f t="shared" si="420"/>
        <v>-</v>
      </c>
      <c r="AW1781" s="99" t="str">
        <f t="shared" si="421"/>
        <v>+</v>
      </c>
    </row>
    <row r="1782" spans="1:49" ht="15">
      <c r="A1782" s="56">
        <v>43629</v>
      </c>
      <c r="B1782" s="57" t="s">
        <v>516</v>
      </c>
      <c r="C1782" s="57" t="s">
        <v>3080</v>
      </c>
      <c r="D1782" s="57" t="s">
        <v>4225</v>
      </c>
      <c r="E1782" s="57" t="s">
        <v>3731</v>
      </c>
      <c r="F1782" s="57" t="s">
        <v>2642</v>
      </c>
      <c r="G1782" s="57">
        <v>3</v>
      </c>
      <c r="H1782" s="57">
        <v>2</v>
      </c>
      <c r="I1782" s="57">
        <v>1.44</v>
      </c>
      <c r="J1782" s="57">
        <v>4.28</v>
      </c>
      <c r="K1782" s="57">
        <v>6.48</v>
      </c>
      <c r="L1782" s="57">
        <v>-5.04</v>
      </c>
      <c r="M1782" s="57">
        <v>19</v>
      </c>
      <c r="N1782" s="57">
        <v>21</v>
      </c>
      <c r="O1782" s="57">
        <v>3</v>
      </c>
      <c r="P1782" s="57">
        <v>9</v>
      </c>
      <c r="Q1782" s="57">
        <v>10</v>
      </c>
      <c r="R1782" s="57">
        <v>66.67</v>
      </c>
      <c r="S1782" s="57">
        <v>33.33</v>
      </c>
      <c r="T1782" s="57">
        <v>0</v>
      </c>
      <c r="U1782" s="57">
        <v>42.11</v>
      </c>
      <c r="V1782" s="57">
        <v>36.840000000000003</v>
      </c>
      <c r="W1782" s="57">
        <v>21.05</v>
      </c>
      <c r="X1782" s="57">
        <v>28.57</v>
      </c>
      <c r="Y1782" s="57">
        <v>38.1</v>
      </c>
      <c r="Z1782" s="57">
        <v>33.33</v>
      </c>
      <c r="AA1782" s="57">
        <v>66.67</v>
      </c>
      <c r="AB1782" s="57">
        <v>30</v>
      </c>
      <c r="AC1782" s="57">
        <v>12</v>
      </c>
      <c r="AD1782" s="57">
        <v>10</v>
      </c>
      <c r="AE1782" s="57">
        <v>58.33</v>
      </c>
      <c r="AF1782" s="57">
        <v>50</v>
      </c>
      <c r="AI1782" s="45">
        <f t="shared" si="432"/>
        <v>28.372000000000003</v>
      </c>
      <c r="AJ1782" s="46">
        <f t="shared" si="433"/>
        <v>-21.706000000000003</v>
      </c>
      <c r="AK1782" s="63" t="str">
        <f t="shared" si="434"/>
        <v>N</v>
      </c>
      <c r="AL1782" s="63" t="str">
        <f t="shared" si="435"/>
        <v>N</v>
      </c>
      <c r="AM1782" s="44" t="str">
        <f t="shared" si="436"/>
        <v>Win</v>
      </c>
      <c r="AN1782" s="44" t="str">
        <f t="shared" si="437"/>
        <v>Loss</v>
      </c>
      <c r="AO1782" s="44" t="str">
        <f t="shared" si="438"/>
        <v>Loss</v>
      </c>
      <c r="AP1782" s="44">
        <f t="shared" si="439"/>
        <v>22</v>
      </c>
      <c r="AQ1782" s="44">
        <f t="shared" si="440"/>
        <v>-50</v>
      </c>
      <c r="AR1782" s="44">
        <f t="shared" si="441"/>
        <v>-50</v>
      </c>
      <c r="AS1782" s="99" t="str">
        <f t="shared" si="417"/>
        <v>+</v>
      </c>
      <c r="AT1782" s="99" t="str">
        <f t="shared" si="418"/>
        <v>+</v>
      </c>
      <c r="AU1782" s="99" t="str">
        <f t="shared" si="419"/>
        <v>+</v>
      </c>
      <c r="AV1782" s="99" t="str">
        <f t="shared" si="420"/>
        <v>+</v>
      </c>
      <c r="AW1782" s="99" t="str">
        <f t="shared" si="421"/>
        <v>+</v>
      </c>
    </row>
    <row r="1783" spans="1:49" ht="15">
      <c r="A1783" s="56">
        <v>43629</v>
      </c>
      <c r="B1783" s="57" t="s">
        <v>222</v>
      </c>
      <c r="C1783" s="57" t="s">
        <v>223</v>
      </c>
      <c r="D1783" s="57" t="s">
        <v>4226</v>
      </c>
      <c r="E1783" s="57" t="s">
        <v>2977</v>
      </c>
      <c r="F1783" s="57" t="s">
        <v>3097</v>
      </c>
      <c r="G1783" s="57">
        <v>0</v>
      </c>
      <c r="H1783" s="57">
        <v>2</v>
      </c>
      <c r="I1783" s="57">
        <v>1.91</v>
      </c>
      <c r="J1783" s="57">
        <v>3.6</v>
      </c>
      <c r="K1783" s="57">
        <v>3.22</v>
      </c>
      <c r="L1783" s="57">
        <v>-1.31</v>
      </c>
      <c r="M1783" s="57">
        <v>3</v>
      </c>
      <c r="N1783" s="57">
        <v>3</v>
      </c>
      <c r="O1783" s="57">
        <v>0</v>
      </c>
      <c r="P1783" s="57">
        <v>2</v>
      </c>
      <c r="Q1783" s="57">
        <v>3</v>
      </c>
      <c r="R1783" s="57">
        <v>0</v>
      </c>
      <c r="S1783" s="57">
        <v>0</v>
      </c>
      <c r="T1783" s="57">
        <v>0</v>
      </c>
      <c r="U1783" s="57">
        <v>66.67</v>
      </c>
      <c r="V1783" s="57">
        <v>33.33</v>
      </c>
      <c r="W1783" s="57">
        <v>0</v>
      </c>
      <c r="X1783" s="57">
        <v>33.33</v>
      </c>
      <c r="Y1783" s="57">
        <v>33.33</v>
      </c>
      <c r="Z1783" s="57">
        <v>33.33</v>
      </c>
      <c r="AA1783" s="57">
        <v>50</v>
      </c>
      <c r="AB1783" s="57">
        <v>33.33</v>
      </c>
      <c r="AC1783" s="57">
        <v>3</v>
      </c>
      <c r="AD1783" s="57">
        <v>0</v>
      </c>
      <c r="AE1783" s="57">
        <v>66.67</v>
      </c>
      <c r="AF1783" s="57">
        <v>0</v>
      </c>
      <c r="AI1783" s="45">
        <f t="shared" si="432"/>
        <v>13.334000000000001</v>
      </c>
      <c r="AJ1783" s="46">
        <f t="shared" si="433"/>
        <v>-13.334000000000001</v>
      </c>
      <c r="AK1783" s="63" t="str">
        <f t="shared" si="434"/>
        <v>N</v>
      </c>
      <c r="AL1783" s="63" t="str">
        <f t="shared" si="435"/>
        <v>N</v>
      </c>
      <c r="AM1783" s="44" t="str">
        <f t="shared" si="436"/>
        <v>Loss</v>
      </c>
      <c r="AN1783" s="44" t="str">
        <f t="shared" si="437"/>
        <v>Loss</v>
      </c>
      <c r="AO1783" s="44" t="str">
        <f t="shared" si="438"/>
        <v>Win</v>
      </c>
      <c r="AP1783" s="44">
        <f t="shared" si="439"/>
        <v>-50</v>
      </c>
      <c r="AQ1783" s="44">
        <f t="shared" si="440"/>
        <v>-50</v>
      </c>
      <c r="AR1783" s="44">
        <f t="shared" si="441"/>
        <v>111</v>
      </c>
      <c r="AS1783" s="99" t="str">
        <f t="shared" si="417"/>
        <v>+</v>
      </c>
      <c r="AT1783" s="99" t="str">
        <f t="shared" si="418"/>
        <v>n/a</v>
      </c>
      <c r="AU1783" s="99" t="str">
        <f t="shared" si="419"/>
        <v>+</v>
      </c>
      <c r="AV1783" s="99" t="str">
        <f t="shared" si="420"/>
        <v>+</v>
      </c>
      <c r="AW1783" s="99" t="str">
        <f t="shared" si="421"/>
        <v>+</v>
      </c>
    </row>
    <row r="1784" spans="1:49" ht="15">
      <c r="A1784" s="56">
        <v>43629</v>
      </c>
      <c r="B1784" s="57" t="s">
        <v>115</v>
      </c>
      <c r="C1784" s="57" t="s">
        <v>230</v>
      </c>
      <c r="D1784" s="57" t="s">
        <v>4227</v>
      </c>
      <c r="E1784" s="57" t="s">
        <v>1112</v>
      </c>
      <c r="F1784" s="57" t="s">
        <v>1634</v>
      </c>
      <c r="G1784" s="57">
        <v>1</v>
      </c>
      <c r="H1784" s="57">
        <v>0</v>
      </c>
      <c r="I1784" s="57">
        <v>2.21</v>
      </c>
      <c r="J1784" s="57">
        <v>3.1</v>
      </c>
      <c r="K1784" s="57">
        <v>3.51</v>
      </c>
      <c r="L1784" s="57">
        <v>-1.3</v>
      </c>
      <c r="M1784" s="57">
        <v>65</v>
      </c>
      <c r="N1784" s="57">
        <v>68</v>
      </c>
      <c r="O1784" s="57">
        <v>2</v>
      </c>
      <c r="P1784" s="57">
        <v>34</v>
      </c>
      <c r="Q1784" s="57">
        <v>35</v>
      </c>
      <c r="R1784" s="57">
        <v>0</v>
      </c>
      <c r="S1784" s="57">
        <v>100</v>
      </c>
      <c r="T1784" s="57">
        <v>0</v>
      </c>
      <c r="U1784" s="57">
        <v>36.92</v>
      </c>
      <c r="V1784" s="57">
        <v>27.69</v>
      </c>
      <c r="W1784" s="57">
        <v>35.380000000000003</v>
      </c>
      <c r="X1784" s="57">
        <v>35.29</v>
      </c>
      <c r="Y1784" s="57">
        <v>35.29</v>
      </c>
      <c r="Z1784" s="57">
        <v>29.41</v>
      </c>
      <c r="AA1784" s="57">
        <v>52.94</v>
      </c>
      <c r="AB1784" s="57">
        <v>28.57</v>
      </c>
      <c r="AC1784" s="57">
        <v>30</v>
      </c>
      <c r="AD1784" s="57">
        <v>34</v>
      </c>
      <c r="AE1784" s="57">
        <v>63.33</v>
      </c>
      <c r="AF1784" s="57">
        <v>52.94</v>
      </c>
      <c r="AI1784" s="45">
        <f t="shared" si="432"/>
        <v>8.3719999999999999</v>
      </c>
      <c r="AJ1784" s="46">
        <f t="shared" si="433"/>
        <v>11.627999999999997</v>
      </c>
      <c r="AK1784" s="63" t="str">
        <f t="shared" si="434"/>
        <v>N</v>
      </c>
      <c r="AL1784" s="63" t="str">
        <f t="shared" si="435"/>
        <v>N</v>
      </c>
      <c r="AM1784" s="44" t="str">
        <f t="shared" si="436"/>
        <v>Win</v>
      </c>
      <c r="AN1784" s="44" t="str">
        <f t="shared" si="437"/>
        <v>Loss</v>
      </c>
      <c r="AO1784" s="44" t="str">
        <f t="shared" si="438"/>
        <v>Loss</v>
      </c>
      <c r="AP1784" s="44">
        <f t="shared" si="439"/>
        <v>60.5</v>
      </c>
      <c r="AQ1784" s="44">
        <f t="shared" si="440"/>
        <v>-50</v>
      </c>
      <c r="AR1784" s="44">
        <f t="shared" si="441"/>
        <v>-50</v>
      </c>
      <c r="AS1784" s="99" t="str">
        <f t="shared" si="417"/>
        <v>+</v>
      </c>
      <c r="AT1784" s="99" t="str">
        <f t="shared" si="418"/>
        <v>-</v>
      </c>
      <c r="AU1784" s="99" t="str">
        <f t="shared" si="419"/>
        <v>+</v>
      </c>
      <c r="AV1784" s="99" t="str">
        <f t="shared" si="420"/>
        <v>+</v>
      </c>
      <c r="AW1784" s="99" t="str">
        <f t="shared" si="421"/>
        <v>+</v>
      </c>
    </row>
    <row r="1785" spans="1:49" ht="15">
      <c r="A1785" s="56">
        <v>43629</v>
      </c>
      <c r="B1785" s="57" t="s">
        <v>115</v>
      </c>
      <c r="C1785" s="57" t="s">
        <v>230</v>
      </c>
      <c r="D1785" s="57" t="s">
        <v>4228</v>
      </c>
      <c r="E1785" s="57" t="s">
        <v>233</v>
      </c>
      <c r="F1785" s="57" t="s">
        <v>1636</v>
      </c>
      <c r="G1785" s="57">
        <v>1</v>
      </c>
      <c r="H1785" s="57">
        <v>1</v>
      </c>
      <c r="I1785" s="57">
        <v>1.92</v>
      </c>
      <c r="J1785" s="57">
        <v>3.26</v>
      </c>
      <c r="K1785" s="57">
        <v>4.25</v>
      </c>
      <c r="L1785" s="57">
        <v>-2.33</v>
      </c>
      <c r="M1785" s="57">
        <v>63</v>
      </c>
      <c r="N1785" s="57">
        <v>61</v>
      </c>
      <c r="O1785" s="57">
        <v>2</v>
      </c>
      <c r="P1785" s="57">
        <v>32</v>
      </c>
      <c r="Q1785" s="57">
        <v>30</v>
      </c>
      <c r="R1785" s="57">
        <v>50</v>
      </c>
      <c r="S1785" s="57">
        <v>50</v>
      </c>
      <c r="T1785" s="57">
        <v>0</v>
      </c>
      <c r="U1785" s="57">
        <v>55.56</v>
      </c>
      <c r="V1785" s="57">
        <v>17.46</v>
      </c>
      <c r="W1785" s="57">
        <v>26.98</v>
      </c>
      <c r="X1785" s="57">
        <v>40.98</v>
      </c>
      <c r="Y1785" s="57">
        <v>34.43</v>
      </c>
      <c r="Z1785" s="57">
        <v>24.59</v>
      </c>
      <c r="AA1785" s="57">
        <v>78.13</v>
      </c>
      <c r="AB1785" s="57">
        <v>36.67</v>
      </c>
      <c r="AC1785" s="57">
        <v>44</v>
      </c>
      <c r="AD1785" s="57">
        <v>41</v>
      </c>
      <c r="AE1785" s="57">
        <v>68.180000000000007</v>
      </c>
      <c r="AF1785" s="57">
        <v>53.66</v>
      </c>
      <c r="AI1785" s="45">
        <f t="shared" si="432"/>
        <v>20.741000000000007</v>
      </c>
      <c r="AJ1785" s="46">
        <f t="shared" si="433"/>
        <v>-10.741</v>
      </c>
      <c r="AK1785" s="63" t="str">
        <f t="shared" si="434"/>
        <v>N</v>
      </c>
      <c r="AL1785" s="63" t="str">
        <f t="shared" si="435"/>
        <v>N</v>
      </c>
      <c r="AM1785" s="44" t="str">
        <f t="shared" si="436"/>
        <v>Loss</v>
      </c>
      <c r="AN1785" s="44" t="str">
        <f t="shared" si="437"/>
        <v>Win</v>
      </c>
      <c r="AO1785" s="44" t="str">
        <f t="shared" si="438"/>
        <v>Loss</v>
      </c>
      <c r="AP1785" s="44">
        <f t="shared" si="439"/>
        <v>-50</v>
      </c>
      <c r="AQ1785" s="44">
        <f t="shared" si="440"/>
        <v>113</v>
      </c>
      <c r="AR1785" s="44">
        <f t="shared" si="441"/>
        <v>-50</v>
      </c>
      <c r="AS1785" s="99" t="str">
        <f t="shared" si="417"/>
        <v>+</v>
      </c>
      <c r="AT1785" s="99" t="str">
        <f t="shared" si="418"/>
        <v>+</v>
      </c>
      <c r="AU1785" s="99" t="str">
        <f t="shared" si="419"/>
        <v>+</v>
      </c>
      <c r="AV1785" s="99" t="str">
        <f t="shared" si="420"/>
        <v>+</v>
      </c>
      <c r="AW1785" s="99" t="str">
        <f t="shared" si="421"/>
        <v>+</v>
      </c>
    </row>
    <row r="1786" spans="1:49" ht="15">
      <c r="A1786" s="56">
        <v>43629</v>
      </c>
      <c r="B1786" s="57" t="s">
        <v>115</v>
      </c>
      <c r="C1786" s="57" t="s">
        <v>230</v>
      </c>
      <c r="D1786" s="57" t="s">
        <v>4229</v>
      </c>
      <c r="E1786" s="57" t="s">
        <v>2689</v>
      </c>
      <c r="F1786" s="57" t="s">
        <v>2685</v>
      </c>
      <c r="G1786" s="57">
        <v>2</v>
      </c>
      <c r="H1786" s="57">
        <v>0</v>
      </c>
      <c r="I1786" s="57">
        <v>1.24</v>
      </c>
      <c r="J1786" s="57">
        <v>5.43</v>
      </c>
      <c r="K1786" s="57">
        <v>14.45</v>
      </c>
      <c r="L1786" s="57">
        <v>-13.21</v>
      </c>
      <c r="M1786" s="57">
        <v>59</v>
      </c>
      <c r="N1786" s="57">
        <v>74</v>
      </c>
      <c r="O1786" s="57">
        <v>0</v>
      </c>
      <c r="P1786" s="57">
        <v>29</v>
      </c>
      <c r="Q1786" s="57">
        <v>36</v>
      </c>
      <c r="R1786" s="57">
        <v>0</v>
      </c>
      <c r="S1786" s="57">
        <v>0</v>
      </c>
      <c r="T1786" s="57">
        <v>0</v>
      </c>
      <c r="U1786" s="57">
        <v>62.71</v>
      </c>
      <c r="V1786" s="57">
        <v>27.12</v>
      </c>
      <c r="W1786" s="57">
        <v>10.17</v>
      </c>
      <c r="X1786" s="57">
        <v>43.24</v>
      </c>
      <c r="Y1786" s="57">
        <v>28.38</v>
      </c>
      <c r="Z1786" s="57">
        <v>28.38</v>
      </c>
      <c r="AA1786" s="57">
        <v>79.31</v>
      </c>
      <c r="AB1786" s="57">
        <v>41.67</v>
      </c>
      <c r="AC1786" s="57">
        <v>54</v>
      </c>
      <c r="AD1786" s="57">
        <v>54</v>
      </c>
      <c r="AE1786" s="57">
        <v>64.81</v>
      </c>
      <c r="AF1786" s="57">
        <v>48.15</v>
      </c>
      <c r="AI1786" s="45">
        <f t="shared" si="432"/>
        <v>7.4099999999999993</v>
      </c>
      <c r="AJ1786" s="46">
        <f t="shared" si="433"/>
        <v>-7.4099999999999993</v>
      </c>
      <c r="AK1786" s="63" t="str">
        <f t="shared" si="434"/>
        <v>N</v>
      </c>
      <c r="AL1786" s="63" t="str">
        <f t="shared" si="435"/>
        <v>N</v>
      </c>
      <c r="AM1786" s="44" t="str">
        <f t="shared" si="436"/>
        <v>Win</v>
      </c>
      <c r="AN1786" s="44" t="str">
        <f t="shared" si="437"/>
        <v>Loss</v>
      </c>
      <c r="AO1786" s="44" t="str">
        <f t="shared" si="438"/>
        <v>Loss</v>
      </c>
      <c r="AP1786" s="44">
        <f t="shared" si="439"/>
        <v>12</v>
      </c>
      <c r="AQ1786" s="44">
        <f t="shared" si="440"/>
        <v>-50</v>
      </c>
      <c r="AR1786" s="44">
        <f t="shared" si="441"/>
        <v>-50</v>
      </c>
      <c r="AS1786" s="99" t="str">
        <f t="shared" si="417"/>
        <v>+</v>
      </c>
      <c r="AT1786" s="99" t="str">
        <f t="shared" si="418"/>
        <v>n/a</v>
      </c>
      <c r="AU1786" s="99" t="str">
        <f t="shared" si="419"/>
        <v>+</v>
      </c>
      <c r="AV1786" s="99" t="str">
        <f t="shared" si="420"/>
        <v>+</v>
      </c>
      <c r="AW1786" s="99" t="str">
        <f t="shared" si="421"/>
        <v>+</v>
      </c>
    </row>
    <row r="1787" spans="1:49" ht="15">
      <c r="A1787" s="56">
        <v>43629</v>
      </c>
      <c r="B1787" s="57" t="s">
        <v>115</v>
      </c>
      <c r="C1787" s="57" t="s">
        <v>230</v>
      </c>
      <c r="D1787" s="57" t="s">
        <v>4230</v>
      </c>
      <c r="E1787" s="57" t="s">
        <v>2688</v>
      </c>
      <c r="F1787" s="57" t="s">
        <v>235</v>
      </c>
      <c r="G1787" s="57">
        <v>1</v>
      </c>
      <c r="H1787" s="57">
        <v>1</v>
      </c>
      <c r="I1787" s="57">
        <v>2.71</v>
      </c>
      <c r="J1787" s="57">
        <v>2.99</v>
      </c>
      <c r="K1787" s="57">
        <v>2.79</v>
      </c>
      <c r="L1787" s="57">
        <v>-0.08</v>
      </c>
      <c r="M1787" s="57">
        <v>69</v>
      </c>
      <c r="N1787" s="57">
        <v>69</v>
      </c>
      <c r="O1787" s="57">
        <v>2</v>
      </c>
      <c r="P1787" s="57">
        <v>35</v>
      </c>
      <c r="Q1787" s="57">
        <v>36</v>
      </c>
      <c r="R1787" s="57">
        <v>0</v>
      </c>
      <c r="S1787" s="57">
        <v>0</v>
      </c>
      <c r="T1787" s="57">
        <v>100</v>
      </c>
      <c r="U1787" s="57">
        <v>36.229999999999997</v>
      </c>
      <c r="V1787" s="57">
        <v>28.99</v>
      </c>
      <c r="W1787" s="57">
        <v>34.78</v>
      </c>
      <c r="X1787" s="57">
        <v>36.229999999999997</v>
      </c>
      <c r="Y1787" s="57">
        <v>23.19</v>
      </c>
      <c r="Z1787" s="57">
        <v>40.58</v>
      </c>
      <c r="AA1787" s="57">
        <v>51.43</v>
      </c>
      <c r="AB1787" s="57">
        <v>25</v>
      </c>
      <c r="AC1787" s="57">
        <v>33</v>
      </c>
      <c r="AD1787" s="57">
        <v>34</v>
      </c>
      <c r="AE1787" s="57">
        <v>45.45</v>
      </c>
      <c r="AF1787" s="57">
        <v>55.88</v>
      </c>
      <c r="AI1787" s="45">
        <f t="shared" si="432"/>
        <v>-28.260000000000005</v>
      </c>
      <c r="AJ1787" s="46">
        <f t="shared" si="433"/>
        <v>28.260000000000005</v>
      </c>
      <c r="AK1787" s="63" t="str">
        <f t="shared" si="434"/>
        <v>N</v>
      </c>
      <c r="AL1787" s="63" t="str">
        <f t="shared" si="435"/>
        <v>N</v>
      </c>
      <c r="AM1787" s="44" t="str">
        <f t="shared" si="436"/>
        <v>Loss</v>
      </c>
      <c r="AN1787" s="44" t="str">
        <f t="shared" si="437"/>
        <v>Win</v>
      </c>
      <c r="AO1787" s="44" t="str">
        <f t="shared" si="438"/>
        <v>Loss</v>
      </c>
      <c r="AP1787" s="44">
        <f t="shared" si="439"/>
        <v>-50</v>
      </c>
      <c r="AQ1787" s="44">
        <f t="shared" si="440"/>
        <v>99.5</v>
      </c>
      <c r="AR1787" s="44">
        <f t="shared" si="441"/>
        <v>-50</v>
      </c>
      <c r="AS1787" s="99" t="str">
        <f t="shared" si="417"/>
        <v>+</v>
      </c>
      <c r="AT1787" s="99" t="str">
        <f t="shared" si="418"/>
        <v>-</v>
      </c>
      <c r="AU1787" s="99" t="str">
        <f t="shared" si="419"/>
        <v>-</v>
      </c>
      <c r="AV1787" s="99" t="str">
        <f t="shared" si="420"/>
        <v>+</v>
      </c>
      <c r="AW1787" s="99" t="str">
        <f t="shared" si="421"/>
        <v>-</v>
      </c>
    </row>
    <row r="1788" spans="1:49" ht="15">
      <c r="A1788" s="56">
        <v>43629</v>
      </c>
      <c r="B1788" s="57" t="s">
        <v>115</v>
      </c>
      <c r="C1788" s="57" t="s">
        <v>230</v>
      </c>
      <c r="D1788" s="57" t="s">
        <v>4231</v>
      </c>
      <c r="E1788" s="57" t="s">
        <v>4021</v>
      </c>
      <c r="F1788" s="57" t="s">
        <v>1639</v>
      </c>
      <c r="G1788" s="57">
        <v>2</v>
      </c>
      <c r="H1788" s="57">
        <v>1</v>
      </c>
      <c r="I1788" s="57">
        <v>2.87</v>
      </c>
      <c r="J1788" s="57">
        <v>3.13</v>
      </c>
      <c r="K1788" s="57">
        <v>2.56</v>
      </c>
      <c r="L1788" s="57">
        <v>0.31</v>
      </c>
      <c r="M1788" s="57">
        <v>66</v>
      </c>
      <c r="N1788" s="57">
        <v>56</v>
      </c>
      <c r="O1788" s="57">
        <v>0</v>
      </c>
      <c r="P1788" s="57">
        <v>33</v>
      </c>
      <c r="Q1788" s="57">
        <v>26</v>
      </c>
      <c r="R1788" s="57">
        <v>0</v>
      </c>
      <c r="S1788" s="57">
        <v>0</v>
      </c>
      <c r="T1788" s="57">
        <v>0</v>
      </c>
      <c r="U1788" s="57">
        <v>54.55</v>
      </c>
      <c r="V1788" s="57">
        <v>10.61</v>
      </c>
      <c r="W1788" s="57">
        <v>34.85</v>
      </c>
      <c r="X1788" s="57">
        <v>46.43</v>
      </c>
      <c r="Y1788" s="57">
        <v>19.64</v>
      </c>
      <c r="Z1788" s="57">
        <v>33.93</v>
      </c>
      <c r="AA1788" s="57">
        <v>57.58</v>
      </c>
      <c r="AB1788" s="57">
        <v>15.38</v>
      </c>
      <c r="AC1788" s="57">
        <v>46</v>
      </c>
      <c r="AD1788" s="57">
        <v>36</v>
      </c>
      <c r="AE1788" s="57">
        <v>60.87</v>
      </c>
      <c r="AF1788" s="57">
        <v>69.44</v>
      </c>
      <c r="AI1788" s="45">
        <f t="shared" si="432"/>
        <v>0.53699999999999992</v>
      </c>
      <c r="AJ1788" s="46">
        <f t="shared" si="433"/>
        <v>-0.53699999999999992</v>
      </c>
      <c r="AK1788" s="63" t="str">
        <f t="shared" si="434"/>
        <v>N</v>
      </c>
      <c r="AL1788" s="63" t="str">
        <f t="shared" si="435"/>
        <v>N</v>
      </c>
      <c r="AM1788" s="44" t="str">
        <f t="shared" si="436"/>
        <v>Win</v>
      </c>
      <c r="AN1788" s="44" t="str">
        <f t="shared" si="437"/>
        <v>Loss</v>
      </c>
      <c r="AO1788" s="44" t="str">
        <f t="shared" si="438"/>
        <v>Loss</v>
      </c>
      <c r="AP1788" s="44">
        <f t="shared" si="439"/>
        <v>93.5</v>
      </c>
      <c r="AQ1788" s="44">
        <f t="shared" si="440"/>
        <v>-50</v>
      </c>
      <c r="AR1788" s="44">
        <f t="shared" si="441"/>
        <v>-50</v>
      </c>
      <c r="AS1788" s="99" t="str">
        <f t="shared" si="417"/>
        <v>-</v>
      </c>
      <c r="AT1788" s="99" t="str">
        <f t="shared" si="418"/>
        <v>n/a</v>
      </c>
      <c r="AU1788" s="99" t="str">
        <f t="shared" si="419"/>
        <v>+</v>
      </c>
      <c r="AV1788" s="99" t="str">
        <f t="shared" si="420"/>
        <v>+</v>
      </c>
      <c r="AW1788" s="99" t="str">
        <f t="shared" si="421"/>
        <v>+</v>
      </c>
    </row>
    <row r="1789" spans="1:49" ht="15">
      <c r="A1789" s="56">
        <v>43629</v>
      </c>
      <c r="B1789" s="57" t="s">
        <v>115</v>
      </c>
      <c r="C1789" s="57" t="s">
        <v>116</v>
      </c>
      <c r="D1789" s="57" t="s">
        <v>4232</v>
      </c>
      <c r="E1789" s="57" t="s">
        <v>2670</v>
      </c>
      <c r="F1789" s="57" t="s">
        <v>2850</v>
      </c>
      <c r="G1789" s="57">
        <v>1</v>
      </c>
      <c r="H1789" s="57">
        <v>0</v>
      </c>
      <c r="I1789" s="57">
        <v>2.09</v>
      </c>
      <c r="J1789" s="57">
        <v>2.99</v>
      </c>
      <c r="K1789" s="57">
        <v>3.66</v>
      </c>
      <c r="L1789" s="57">
        <v>-1.57</v>
      </c>
      <c r="M1789" s="57">
        <v>34</v>
      </c>
      <c r="N1789" s="57">
        <v>35</v>
      </c>
      <c r="O1789" s="57">
        <v>0</v>
      </c>
      <c r="P1789" s="57">
        <v>17</v>
      </c>
      <c r="Q1789" s="57">
        <v>16</v>
      </c>
      <c r="R1789" s="57">
        <v>0</v>
      </c>
      <c r="S1789" s="57">
        <v>0</v>
      </c>
      <c r="T1789" s="57">
        <v>0</v>
      </c>
      <c r="U1789" s="57">
        <v>47.06</v>
      </c>
      <c r="V1789" s="57">
        <v>23.53</v>
      </c>
      <c r="W1789" s="57">
        <v>29.41</v>
      </c>
      <c r="X1789" s="57">
        <v>42.86</v>
      </c>
      <c r="Y1789" s="57">
        <v>28.57</v>
      </c>
      <c r="Z1789" s="57">
        <v>28.57</v>
      </c>
      <c r="AA1789" s="57">
        <v>70.59</v>
      </c>
      <c r="AB1789" s="57">
        <v>37.5</v>
      </c>
      <c r="AC1789" s="57">
        <v>20</v>
      </c>
      <c r="AD1789" s="57">
        <v>22</v>
      </c>
      <c r="AE1789" s="57">
        <v>60</v>
      </c>
      <c r="AF1789" s="57">
        <v>50</v>
      </c>
      <c r="AI1789" s="45">
        <f t="shared" si="432"/>
        <v>0.16799999999999926</v>
      </c>
      <c r="AJ1789" s="46">
        <f t="shared" si="433"/>
        <v>-0.16799999999999926</v>
      </c>
      <c r="AK1789" s="63" t="str">
        <f t="shared" si="434"/>
        <v>N</v>
      </c>
      <c r="AL1789" s="63" t="str">
        <f t="shared" si="435"/>
        <v>N</v>
      </c>
      <c r="AM1789" s="44" t="str">
        <f t="shared" si="436"/>
        <v>Win</v>
      </c>
      <c r="AN1789" s="44" t="str">
        <f t="shared" si="437"/>
        <v>Loss</v>
      </c>
      <c r="AO1789" s="44" t="str">
        <f t="shared" si="438"/>
        <v>Loss</v>
      </c>
      <c r="AP1789" s="44">
        <f t="shared" si="439"/>
        <v>54.5</v>
      </c>
      <c r="AQ1789" s="44">
        <f t="shared" si="440"/>
        <v>-50</v>
      </c>
      <c r="AR1789" s="44">
        <f t="shared" si="441"/>
        <v>-50</v>
      </c>
      <c r="AS1789" s="99" t="str">
        <f t="shared" si="417"/>
        <v>+</v>
      </c>
      <c r="AT1789" s="99" t="str">
        <f t="shared" si="418"/>
        <v>n/a</v>
      </c>
      <c r="AU1789" s="99" t="str">
        <f t="shared" si="419"/>
        <v>+</v>
      </c>
      <c r="AV1789" s="99" t="str">
        <f t="shared" si="420"/>
        <v>+</v>
      </c>
      <c r="AW1789" s="99" t="str">
        <f t="shared" si="421"/>
        <v>+</v>
      </c>
    </row>
    <row r="1790" spans="1:49" ht="15">
      <c r="A1790" s="56">
        <v>43629</v>
      </c>
      <c r="B1790" s="57" t="s">
        <v>222</v>
      </c>
      <c r="C1790" s="57" t="s">
        <v>4080</v>
      </c>
      <c r="D1790" s="57" t="s">
        <v>4233</v>
      </c>
      <c r="E1790" s="57" t="s">
        <v>522</v>
      </c>
      <c r="F1790" s="57" t="s">
        <v>549</v>
      </c>
      <c r="G1790" s="57">
        <v>3</v>
      </c>
      <c r="H1790" s="57">
        <v>1</v>
      </c>
      <c r="I1790" s="57">
        <v>1.29</v>
      </c>
      <c r="J1790" s="57">
        <v>5.63</v>
      </c>
      <c r="K1790" s="57">
        <v>7.82</v>
      </c>
      <c r="L1790" s="57">
        <v>-6.53</v>
      </c>
      <c r="M1790" s="57">
        <v>17</v>
      </c>
      <c r="N1790" s="57">
        <v>21</v>
      </c>
      <c r="O1790" s="57">
        <v>1</v>
      </c>
      <c r="P1790" s="57">
        <v>10</v>
      </c>
      <c r="Q1790" s="57">
        <v>8</v>
      </c>
      <c r="R1790" s="57">
        <v>100</v>
      </c>
      <c r="S1790" s="57">
        <v>0</v>
      </c>
      <c r="T1790" s="57">
        <v>0</v>
      </c>
      <c r="U1790" s="57">
        <v>52.94</v>
      </c>
      <c r="V1790" s="57">
        <v>11.76</v>
      </c>
      <c r="W1790" s="57">
        <v>35.29</v>
      </c>
      <c r="X1790" s="57">
        <v>42.86</v>
      </c>
      <c r="Y1790" s="57">
        <v>28.57</v>
      </c>
      <c r="Z1790" s="57">
        <v>28.57</v>
      </c>
      <c r="AA1790" s="57">
        <v>60</v>
      </c>
      <c r="AB1790" s="57">
        <v>37.5</v>
      </c>
      <c r="AC1790" s="57">
        <v>12</v>
      </c>
      <c r="AD1790" s="57">
        <v>11</v>
      </c>
      <c r="AE1790" s="57">
        <v>58.33</v>
      </c>
      <c r="AF1790" s="57">
        <v>63.64</v>
      </c>
      <c r="AI1790" s="45">
        <f t="shared" si="432"/>
        <v>28.991</v>
      </c>
      <c r="AJ1790" s="46">
        <f t="shared" si="433"/>
        <v>-28.991</v>
      </c>
      <c r="AK1790" s="63" t="str">
        <f t="shared" si="434"/>
        <v>N</v>
      </c>
      <c r="AL1790" s="63" t="str">
        <f t="shared" si="435"/>
        <v>N</v>
      </c>
      <c r="AM1790" s="44" t="str">
        <f t="shared" si="436"/>
        <v>Win</v>
      </c>
      <c r="AN1790" s="44" t="str">
        <f t="shared" si="437"/>
        <v>Loss</v>
      </c>
      <c r="AO1790" s="44" t="str">
        <f t="shared" si="438"/>
        <v>Loss</v>
      </c>
      <c r="AP1790" s="44">
        <f t="shared" si="439"/>
        <v>14.5</v>
      </c>
      <c r="AQ1790" s="44">
        <f t="shared" si="440"/>
        <v>-50</v>
      </c>
      <c r="AR1790" s="44">
        <f t="shared" si="441"/>
        <v>-50</v>
      </c>
      <c r="AS1790" s="99" t="str">
        <f t="shared" si="417"/>
        <v>+</v>
      </c>
      <c r="AT1790" s="99" t="str">
        <f t="shared" si="418"/>
        <v>+</v>
      </c>
      <c r="AU1790" s="99" t="str">
        <f t="shared" si="419"/>
        <v>+</v>
      </c>
      <c r="AV1790" s="99" t="str">
        <f t="shared" si="420"/>
        <v>+</v>
      </c>
      <c r="AW1790" s="99" t="str">
        <f t="shared" si="421"/>
        <v>+</v>
      </c>
    </row>
    <row r="1791" spans="1:49" ht="15">
      <c r="A1791" s="56">
        <v>43629</v>
      </c>
      <c r="B1791" s="57" t="s">
        <v>516</v>
      </c>
      <c r="C1791" s="57" t="s">
        <v>3080</v>
      </c>
      <c r="D1791" s="57" t="s">
        <v>4234</v>
      </c>
      <c r="E1791" s="57" t="s">
        <v>4003</v>
      </c>
      <c r="F1791" s="57" t="s">
        <v>2677</v>
      </c>
      <c r="G1791" s="57">
        <v>1</v>
      </c>
      <c r="H1791" s="57">
        <v>1</v>
      </c>
      <c r="I1791" s="57">
        <v>1.64</v>
      </c>
      <c r="J1791" s="57">
        <v>3.92</v>
      </c>
      <c r="K1791" s="57">
        <v>4.76</v>
      </c>
      <c r="L1791" s="57">
        <v>-3.12</v>
      </c>
      <c r="M1791" s="57">
        <v>18</v>
      </c>
      <c r="N1791" s="57">
        <v>19</v>
      </c>
      <c r="O1791" s="57">
        <v>1</v>
      </c>
      <c r="P1791" s="57">
        <v>9</v>
      </c>
      <c r="Q1791" s="57">
        <v>9</v>
      </c>
      <c r="R1791" s="57">
        <v>0</v>
      </c>
      <c r="S1791" s="57">
        <v>0</v>
      </c>
      <c r="T1791" s="57">
        <v>100</v>
      </c>
      <c r="U1791" s="57">
        <v>33.33</v>
      </c>
      <c r="V1791" s="57">
        <v>33.33</v>
      </c>
      <c r="W1791" s="57">
        <v>33.33</v>
      </c>
      <c r="X1791" s="57">
        <v>36.840000000000003</v>
      </c>
      <c r="Y1791" s="57">
        <v>26.32</v>
      </c>
      <c r="Z1791" s="57">
        <v>36.840000000000003</v>
      </c>
      <c r="AA1791" s="57">
        <v>44.44</v>
      </c>
      <c r="AB1791" s="57">
        <v>44.44</v>
      </c>
      <c r="AC1791" s="57">
        <v>11</v>
      </c>
      <c r="AD1791" s="57">
        <v>9</v>
      </c>
      <c r="AE1791" s="57">
        <v>36.36</v>
      </c>
      <c r="AF1791" s="57">
        <v>44.44</v>
      </c>
      <c r="AI1791" s="45">
        <f t="shared" si="432"/>
        <v>-29.298999999999992</v>
      </c>
      <c r="AJ1791" s="46">
        <f t="shared" si="433"/>
        <v>29.298999999999992</v>
      </c>
      <c r="AK1791" s="63" t="str">
        <f t="shared" si="434"/>
        <v>N</v>
      </c>
      <c r="AL1791" s="63" t="str">
        <f t="shared" si="435"/>
        <v>N</v>
      </c>
      <c r="AM1791" s="44" t="str">
        <f t="shared" si="436"/>
        <v>Loss</v>
      </c>
      <c r="AN1791" s="44" t="str">
        <f t="shared" si="437"/>
        <v>Win</v>
      </c>
      <c r="AO1791" s="44" t="str">
        <f t="shared" si="438"/>
        <v>Loss</v>
      </c>
      <c r="AP1791" s="44">
        <f t="shared" si="439"/>
        <v>-50</v>
      </c>
      <c r="AQ1791" s="44">
        <f t="shared" si="440"/>
        <v>146</v>
      </c>
      <c r="AR1791" s="44">
        <f t="shared" si="441"/>
        <v>-50</v>
      </c>
      <c r="AS1791" s="99" t="str">
        <f t="shared" si="417"/>
        <v>+</v>
      </c>
      <c r="AT1791" s="99" t="str">
        <f t="shared" si="418"/>
        <v>-</v>
      </c>
      <c r="AU1791" s="99" t="str">
        <f t="shared" si="419"/>
        <v>-</v>
      </c>
      <c r="AV1791" s="99" t="str">
        <f t="shared" si="420"/>
        <v>-</v>
      </c>
      <c r="AW1791" s="99" t="str">
        <f t="shared" si="421"/>
        <v>-</v>
      </c>
    </row>
    <row r="1792" spans="1:49" ht="15">
      <c r="A1792" s="56">
        <v>43630</v>
      </c>
      <c r="B1792" s="57" t="s">
        <v>516</v>
      </c>
      <c r="C1792" s="57" t="s">
        <v>3080</v>
      </c>
      <c r="D1792" s="57" t="s">
        <v>4238</v>
      </c>
      <c r="E1792" s="57" t="s">
        <v>4005</v>
      </c>
      <c r="F1792" s="57" t="s">
        <v>519</v>
      </c>
      <c r="G1792" s="57">
        <v>5</v>
      </c>
      <c r="H1792" s="57">
        <v>2</v>
      </c>
      <c r="I1792" s="57">
        <v>1.32</v>
      </c>
      <c r="J1792" s="57">
        <v>4.82</v>
      </c>
      <c r="K1792" s="57">
        <v>9.31</v>
      </c>
      <c r="L1792" s="57">
        <v>-7.99</v>
      </c>
      <c r="M1792" s="57">
        <v>18</v>
      </c>
      <c r="N1792" s="57">
        <v>23</v>
      </c>
      <c r="O1792" s="57">
        <v>1</v>
      </c>
      <c r="P1792" s="57">
        <v>9</v>
      </c>
      <c r="Q1792" s="57">
        <v>11</v>
      </c>
      <c r="R1792" s="57">
        <v>0</v>
      </c>
      <c r="S1792" s="57">
        <v>0</v>
      </c>
      <c r="T1792" s="57">
        <v>100</v>
      </c>
      <c r="U1792" s="57">
        <v>55.56</v>
      </c>
      <c r="V1792" s="57">
        <v>22.22</v>
      </c>
      <c r="W1792" s="57">
        <v>22.22</v>
      </c>
      <c r="X1792" s="57">
        <v>56.52</v>
      </c>
      <c r="Y1792" s="57">
        <v>26.09</v>
      </c>
      <c r="Z1792" s="57">
        <v>17.39</v>
      </c>
      <c r="AA1792" s="57">
        <v>88.89</v>
      </c>
      <c r="AB1792" s="57">
        <v>45.45</v>
      </c>
      <c r="AC1792" s="57">
        <v>18</v>
      </c>
      <c r="AD1792" s="57">
        <v>13</v>
      </c>
      <c r="AE1792" s="57">
        <v>55.56</v>
      </c>
      <c r="AF1792" s="57">
        <v>53.85</v>
      </c>
      <c r="AI1792" s="45">
        <f t="shared" ref="AI1792:AI1855" si="442">(+R1792*$R$6)+(S1792*$S$6)-(T1792*$T$6)+(U1792*$U$6)+(V1792*$V$6)-(W1792*$W$6)-(X1792*$X$6)-(Y1792*$Y$6)+(Z1792*$Z$6)</f>
        <v>-31.545000000000002</v>
      </c>
      <c r="AJ1792" s="46">
        <f t="shared" ref="AJ1792:AJ1855" si="443">(-R1792*$R$6)+(S1792*$S$6)+(T1792*$T$6)-(U1792*$U$6)-(V1792*$V$6)+(W1792*$W$6)+(X1792*$X$6)+(Y1792*$Y$6)-(Z1792*$Z$6)</f>
        <v>31.545000000000002</v>
      </c>
      <c r="AK1792" s="63" t="str">
        <f t="shared" ref="AK1792:AK1855" si="444">IF($AK$6="Y",IF(AI1792&gt;=$AI$6,"Y",IF(AA1792&gt;=$AA$6,"Y","N")),IF(AI1792&gt;=$AI$6,"Y",IF(AA1792&gt;=$AA$6,"Y",IF(L1792&lt;0,IF(AE1792&gt;=$AE$6,"Y","N"),"N"))))</f>
        <v>Y</v>
      </c>
      <c r="AL1792" s="63" t="str">
        <f t="shared" ref="AL1792:AL1855" si="445">IF($AL$6="Y",IF(AJ1792&gt;=$AJ$6,"Y",IF(AB1792&gt;=$AB$6,"Y","N")),IF(AJ1792&gt;=$AJ$6,"Y",IF(AB1792&gt;=$AB$6,"Y",IF(L1792&gt;0,IF(AF1792&gt;=$AF$6,"Y","N"),"N"))))</f>
        <v>N</v>
      </c>
      <c r="AM1792" s="44" t="str">
        <f t="shared" ref="AM1792:AM1855" si="446">IF(G1792&gt;H1792,"Win","Loss")</f>
        <v>Win</v>
      </c>
      <c r="AN1792" s="44" t="str">
        <f t="shared" ref="AN1792:AN1855" si="447">IF(G1792=H1792,"Win","Loss")</f>
        <v>Loss</v>
      </c>
      <c r="AO1792" s="44" t="str">
        <f t="shared" ref="AO1792:AO1855" si="448">IF(G1792&lt;H1792,"Win","Loss")</f>
        <v>Loss</v>
      </c>
      <c r="AP1792" s="44">
        <f t="shared" ref="AP1792:AP1855" si="449">IF(AM1792="Win",(I1792*$B$2)-$B$2,-$B$2)</f>
        <v>16</v>
      </c>
      <c r="AQ1792" s="44">
        <f t="shared" ref="AQ1792:AQ1855" si="450">IF(AN1792="Win",(J1792*$B$2)-$B$2,-$B$2)</f>
        <v>-50</v>
      </c>
      <c r="AR1792" s="44">
        <f t="shared" ref="AR1792:AR1855" si="451">IF(AO1792="Win",(K1792*$B$2)-$B$2,-$B$2)</f>
        <v>-50</v>
      </c>
      <c r="AS1792" s="99" t="str">
        <f t="shared" si="417"/>
        <v>+</v>
      </c>
      <c r="AT1792" s="99" t="str">
        <f t="shared" si="418"/>
        <v>-</v>
      </c>
      <c r="AU1792" s="99" t="str">
        <f t="shared" si="419"/>
        <v>-</v>
      </c>
      <c r="AV1792" s="99" t="str">
        <f t="shared" si="420"/>
        <v>+</v>
      </c>
      <c r="AW1792" s="99" t="str">
        <f t="shared" si="421"/>
        <v>-</v>
      </c>
    </row>
    <row r="1793" spans="1:49" ht="15">
      <c r="A1793" s="56">
        <v>43630</v>
      </c>
      <c r="B1793" s="57" t="s">
        <v>222</v>
      </c>
      <c r="C1793" s="57" t="s">
        <v>223</v>
      </c>
      <c r="D1793" s="57" t="s">
        <v>1770</v>
      </c>
      <c r="E1793" s="57" t="s">
        <v>1670</v>
      </c>
      <c r="F1793" s="57" t="s">
        <v>245</v>
      </c>
      <c r="G1793" s="57">
        <v>2</v>
      </c>
      <c r="H1793" s="57">
        <v>1</v>
      </c>
      <c r="I1793" s="57">
        <v>1.63</v>
      </c>
      <c r="J1793" s="57">
        <v>3.89</v>
      </c>
      <c r="K1793" s="57">
        <v>4.3600000000000003</v>
      </c>
      <c r="L1793" s="57">
        <v>-2.73</v>
      </c>
      <c r="M1793" s="57">
        <v>5</v>
      </c>
      <c r="N1793" s="57">
        <v>5</v>
      </c>
      <c r="O1793" s="57">
        <v>3</v>
      </c>
      <c r="P1793" s="57">
        <v>3</v>
      </c>
      <c r="Q1793" s="57">
        <v>1</v>
      </c>
      <c r="R1793" s="57">
        <v>66.67</v>
      </c>
      <c r="S1793" s="57">
        <v>33.33</v>
      </c>
      <c r="T1793" s="57">
        <v>0</v>
      </c>
      <c r="U1793" s="57">
        <v>40</v>
      </c>
      <c r="V1793" s="57">
        <v>40</v>
      </c>
      <c r="W1793" s="57">
        <v>20</v>
      </c>
      <c r="X1793" s="57">
        <v>20</v>
      </c>
      <c r="Y1793" s="57">
        <v>20</v>
      </c>
      <c r="Z1793" s="57">
        <v>60</v>
      </c>
      <c r="AA1793" s="57">
        <v>33.33</v>
      </c>
      <c r="AB1793" s="57">
        <v>0</v>
      </c>
      <c r="AC1793" s="57">
        <v>3</v>
      </c>
      <c r="AD1793" s="57">
        <v>3</v>
      </c>
      <c r="AE1793" s="57">
        <v>33.33</v>
      </c>
      <c r="AF1793" s="57">
        <v>33.33</v>
      </c>
      <c r="AI1793" s="45">
        <f t="shared" si="442"/>
        <v>37.334000000000003</v>
      </c>
      <c r="AJ1793" s="46">
        <f t="shared" si="443"/>
        <v>-30.667999999999999</v>
      </c>
      <c r="AK1793" s="63" t="str">
        <f t="shared" si="444"/>
        <v>N</v>
      </c>
      <c r="AL1793" s="63" t="str">
        <f t="shared" si="445"/>
        <v>N</v>
      </c>
      <c r="AM1793" s="44" t="str">
        <f t="shared" si="446"/>
        <v>Win</v>
      </c>
      <c r="AN1793" s="44" t="str">
        <f t="shared" si="447"/>
        <v>Loss</v>
      </c>
      <c r="AO1793" s="44" t="str">
        <f t="shared" si="448"/>
        <v>Loss</v>
      </c>
      <c r="AP1793" s="44">
        <f t="shared" si="449"/>
        <v>31.5</v>
      </c>
      <c r="AQ1793" s="44">
        <f t="shared" si="450"/>
        <v>-50</v>
      </c>
      <c r="AR1793" s="44">
        <f t="shared" si="451"/>
        <v>-50</v>
      </c>
      <c r="AS1793" s="99" t="str">
        <f t="shared" si="417"/>
        <v>+</v>
      </c>
      <c r="AT1793" s="99" t="str">
        <f t="shared" si="418"/>
        <v>+</v>
      </c>
      <c r="AU1793" s="99" t="str">
        <f t="shared" si="419"/>
        <v>+</v>
      </c>
      <c r="AV1793" s="99" t="str">
        <f t="shared" si="420"/>
        <v>+</v>
      </c>
      <c r="AW1793" s="99" t="str">
        <f t="shared" si="421"/>
        <v>+</v>
      </c>
    </row>
    <row r="1794" spans="1:49" ht="15">
      <c r="A1794" s="56">
        <v>43630</v>
      </c>
      <c r="B1794" s="57" t="s">
        <v>634</v>
      </c>
      <c r="C1794" s="57" t="s">
        <v>673</v>
      </c>
      <c r="D1794" s="57" t="s">
        <v>4239</v>
      </c>
      <c r="E1794" s="57" t="s">
        <v>1924</v>
      </c>
      <c r="F1794" s="57" t="s">
        <v>1838</v>
      </c>
      <c r="G1794" s="57">
        <v>0</v>
      </c>
      <c r="H1794" s="57">
        <v>6</v>
      </c>
      <c r="I1794" s="57">
        <v>16.86</v>
      </c>
      <c r="J1794" s="57">
        <v>10.53</v>
      </c>
      <c r="K1794" s="57">
        <v>1.07</v>
      </c>
      <c r="L1794" s="57">
        <v>15.79</v>
      </c>
      <c r="M1794" s="57">
        <v>17</v>
      </c>
      <c r="N1794" s="57">
        <v>16</v>
      </c>
      <c r="O1794" s="57">
        <v>1</v>
      </c>
      <c r="P1794" s="57">
        <v>8</v>
      </c>
      <c r="Q1794" s="57">
        <v>7</v>
      </c>
      <c r="R1794" s="57">
        <v>0</v>
      </c>
      <c r="S1794" s="57">
        <v>0</v>
      </c>
      <c r="T1794" s="57">
        <v>100</v>
      </c>
      <c r="U1794" s="57">
        <v>23.53</v>
      </c>
      <c r="V1794" s="57">
        <v>5.88</v>
      </c>
      <c r="W1794" s="57">
        <v>70.59</v>
      </c>
      <c r="X1794" s="57">
        <v>68.75</v>
      </c>
      <c r="Y1794" s="57">
        <v>12.5</v>
      </c>
      <c r="Z1794" s="57">
        <v>18.75</v>
      </c>
      <c r="AA1794" s="57">
        <v>25</v>
      </c>
      <c r="AB1794" s="57">
        <v>71.430000000000007</v>
      </c>
      <c r="AC1794" s="57">
        <v>1</v>
      </c>
      <c r="AD1794" s="57">
        <v>13</v>
      </c>
      <c r="AE1794" s="57">
        <v>100</v>
      </c>
      <c r="AF1794" s="57">
        <v>84.62</v>
      </c>
      <c r="AI1794" s="45">
        <f t="shared" si="442"/>
        <v>-50.073999999999998</v>
      </c>
      <c r="AJ1794" s="46">
        <f t="shared" si="443"/>
        <v>50.073999999999998</v>
      </c>
      <c r="AK1794" s="63" t="str">
        <f t="shared" si="444"/>
        <v>N</v>
      </c>
      <c r="AL1794" s="63" t="str">
        <f t="shared" si="445"/>
        <v>Y</v>
      </c>
      <c r="AM1794" s="44" t="str">
        <f t="shared" si="446"/>
        <v>Loss</v>
      </c>
      <c r="AN1794" s="44" t="str">
        <f t="shared" si="447"/>
        <v>Loss</v>
      </c>
      <c r="AO1794" s="44" t="str">
        <f t="shared" si="448"/>
        <v>Win</v>
      </c>
      <c r="AP1794" s="44">
        <f t="shared" si="449"/>
        <v>-50</v>
      </c>
      <c r="AQ1794" s="44">
        <f t="shared" si="450"/>
        <v>-50</v>
      </c>
      <c r="AR1794" s="44">
        <f t="shared" si="451"/>
        <v>3.5</v>
      </c>
      <c r="AS1794" s="99" t="str">
        <f t="shared" si="417"/>
        <v>-</v>
      </c>
      <c r="AT1794" s="99" t="str">
        <f t="shared" si="418"/>
        <v>-</v>
      </c>
      <c r="AU1794" s="99" t="str">
        <f t="shared" si="419"/>
        <v>-</v>
      </c>
      <c r="AV1794" s="99" t="str">
        <f t="shared" si="420"/>
        <v>-</v>
      </c>
      <c r="AW1794" s="99" t="str">
        <f t="shared" si="421"/>
        <v>-</v>
      </c>
    </row>
    <row r="1795" spans="1:49" ht="15">
      <c r="A1795" s="56">
        <v>43630</v>
      </c>
      <c r="B1795" s="57" t="s">
        <v>267</v>
      </c>
      <c r="C1795" s="57" t="s">
        <v>268</v>
      </c>
      <c r="D1795" s="57" t="s">
        <v>4240</v>
      </c>
      <c r="E1795" s="57" t="s">
        <v>412</v>
      </c>
      <c r="F1795" s="57" t="s">
        <v>3047</v>
      </c>
      <c r="G1795" s="57">
        <v>4</v>
      </c>
      <c r="H1795" s="57">
        <v>2</v>
      </c>
      <c r="I1795" s="57">
        <v>2.2599999999999998</v>
      </c>
      <c r="J1795" s="57">
        <v>3.36</v>
      </c>
      <c r="K1795" s="57">
        <v>2.84</v>
      </c>
      <c r="L1795" s="57">
        <v>-0.57999999999999996</v>
      </c>
      <c r="M1795" s="57">
        <v>10</v>
      </c>
      <c r="N1795" s="57">
        <v>4</v>
      </c>
      <c r="O1795" s="57">
        <v>0</v>
      </c>
      <c r="P1795" s="57">
        <v>5</v>
      </c>
      <c r="Q1795" s="57">
        <v>2</v>
      </c>
      <c r="R1795" s="57">
        <v>0</v>
      </c>
      <c r="S1795" s="57">
        <v>0</v>
      </c>
      <c r="T1795" s="57">
        <v>0</v>
      </c>
      <c r="U1795" s="57">
        <v>50</v>
      </c>
      <c r="V1795" s="57">
        <v>10</v>
      </c>
      <c r="W1795" s="57">
        <v>40</v>
      </c>
      <c r="X1795" s="57">
        <v>50</v>
      </c>
      <c r="Y1795" s="57">
        <v>0</v>
      </c>
      <c r="Z1795" s="57">
        <v>50</v>
      </c>
      <c r="AA1795" s="57">
        <v>40</v>
      </c>
      <c r="AB1795" s="57">
        <v>50</v>
      </c>
      <c r="AC1795" s="57">
        <v>8</v>
      </c>
      <c r="AD1795" s="57">
        <v>2</v>
      </c>
      <c r="AE1795" s="57">
        <v>62.5</v>
      </c>
      <c r="AF1795" s="57">
        <v>100</v>
      </c>
      <c r="AI1795" s="45">
        <f t="shared" si="442"/>
        <v>3</v>
      </c>
      <c r="AJ1795" s="46">
        <f t="shared" si="443"/>
        <v>-3</v>
      </c>
      <c r="AK1795" s="63" t="str">
        <f t="shared" si="444"/>
        <v>N</v>
      </c>
      <c r="AL1795" s="63" t="str">
        <f t="shared" si="445"/>
        <v>N</v>
      </c>
      <c r="AM1795" s="44" t="str">
        <f t="shared" si="446"/>
        <v>Win</v>
      </c>
      <c r="AN1795" s="44" t="str">
        <f t="shared" si="447"/>
        <v>Loss</v>
      </c>
      <c r="AO1795" s="44" t="str">
        <f t="shared" si="448"/>
        <v>Loss</v>
      </c>
      <c r="AP1795" s="44">
        <f t="shared" si="449"/>
        <v>62.999999999999986</v>
      </c>
      <c r="AQ1795" s="44">
        <f t="shared" si="450"/>
        <v>-50</v>
      </c>
      <c r="AR1795" s="44">
        <f t="shared" si="451"/>
        <v>-50</v>
      </c>
      <c r="AS1795" s="99" t="str">
        <f t="shared" si="417"/>
        <v>+</v>
      </c>
      <c r="AT1795" s="99" t="str">
        <f t="shared" si="418"/>
        <v>n/a</v>
      </c>
      <c r="AU1795" s="99" t="str">
        <f t="shared" si="419"/>
        <v>-</v>
      </c>
      <c r="AV1795" s="99" t="str">
        <f t="shared" si="420"/>
        <v>-</v>
      </c>
      <c r="AW1795" s="99" t="str">
        <f t="shared" si="421"/>
        <v>+</v>
      </c>
    </row>
    <row r="1796" spans="1:49" ht="15">
      <c r="A1796" s="56">
        <v>43630</v>
      </c>
      <c r="B1796" s="57" t="s">
        <v>634</v>
      </c>
      <c r="C1796" s="57" t="s">
        <v>639</v>
      </c>
      <c r="D1796" s="57" t="s">
        <v>4241</v>
      </c>
      <c r="E1796" s="57" t="s">
        <v>642</v>
      </c>
      <c r="F1796" s="57" t="s">
        <v>1787</v>
      </c>
      <c r="G1796" s="57">
        <v>1</v>
      </c>
      <c r="H1796" s="57">
        <v>2</v>
      </c>
      <c r="I1796" s="57">
        <v>1.1399999999999999</v>
      </c>
      <c r="J1796" s="57">
        <v>7.66</v>
      </c>
      <c r="K1796" s="57">
        <v>11.16</v>
      </c>
      <c r="L1796" s="57">
        <v>-10.02</v>
      </c>
      <c r="M1796" s="57">
        <v>11</v>
      </c>
      <c r="N1796" s="57">
        <v>13</v>
      </c>
      <c r="O1796" s="57">
        <v>1</v>
      </c>
      <c r="P1796" s="57">
        <v>6</v>
      </c>
      <c r="Q1796" s="57">
        <v>5</v>
      </c>
      <c r="R1796" s="57">
        <v>100</v>
      </c>
      <c r="S1796" s="57">
        <v>0</v>
      </c>
      <c r="T1796" s="57">
        <v>0</v>
      </c>
      <c r="U1796" s="57">
        <v>36.36</v>
      </c>
      <c r="V1796" s="57">
        <v>45.45</v>
      </c>
      <c r="W1796" s="57">
        <v>18.18</v>
      </c>
      <c r="X1796" s="57">
        <v>30.77</v>
      </c>
      <c r="Y1796" s="57">
        <v>7.69</v>
      </c>
      <c r="Z1796" s="57">
        <v>61.54</v>
      </c>
      <c r="AA1796" s="57">
        <v>33.33</v>
      </c>
      <c r="AB1796" s="57">
        <v>20</v>
      </c>
      <c r="AC1796" s="57">
        <v>6</v>
      </c>
      <c r="AD1796" s="57">
        <v>4</v>
      </c>
      <c r="AE1796" s="57">
        <v>50</v>
      </c>
      <c r="AF1796" s="57">
        <v>100</v>
      </c>
      <c r="AI1796" s="45">
        <f t="shared" si="442"/>
        <v>43.566000000000003</v>
      </c>
      <c r="AJ1796" s="46">
        <f t="shared" si="443"/>
        <v>-43.566000000000003</v>
      </c>
      <c r="AK1796" s="63" t="str">
        <f t="shared" si="444"/>
        <v>Y</v>
      </c>
      <c r="AL1796" s="63" t="str">
        <f t="shared" si="445"/>
        <v>N</v>
      </c>
      <c r="AM1796" s="44" t="str">
        <f t="shared" si="446"/>
        <v>Loss</v>
      </c>
      <c r="AN1796" s="44" t="str">
        <f t="shared" si="447"/>
        <v>Loss</v>
      </c>
      <c r="AO1796" s="44" t="str">
        <f t="shared" si="448"/>
        <v>Win</v>
      </c>
      <c r="AP1796" s="44">
        <f t="shared" si="449"/>
        <v>-50</v>
      </c>
      <c r="AQ1796" s="44">
        <f t="shared" si="450"/>
        <v>-50</v>
      </c>
      <c r="AR1796" s="44">
        <f t="shared" si="451"/>
        <v>508</v>
      </c>
      <c r="AS1796" s="99" t="str">
        <f t="shared" si="417"/>
        <v>+</v>
      </c>
      <c r="AT1796" s="99" t="str">
        <f t="shared" si="418"/>
        <v>+</v>
      </c>
      <c r="AU1796" s="99" t="str">
        <f t="shared" si="419"/>
        <v>+</v>
      </c>
      <c r="AV1796" s="99" t="str">
        <f t="shared" si="420"/>
        <v>+</v>
      </c>
      <c r="AW1796" s="99" t="str">
        <f t="shared" si="421"/>
        <v>+</v>
      </c>
    </row>
    <row r="1797" spans="1:49" ht="15">
      <c r="A1797" s="56">
        <v>43630</v>
      </c>
      <c r="B1797" s="57" t="s">
        <v>683</v>
      </c>
      <c r="C1797" s="57" t="s">
        <v>684</v>
      </c>
      <c r="D1797" s="57" t="s">
        <v>4242</v>
      </c>
      <c r="E1797" s="57" t="s">
        <v>827</v>
      </c>
      <c r="F1797" s="57" t="s">
        <v>2084</v>
      </c>
      <c r="G1797" s="57">
        <v>2</v>
      </c>
      <c r="H1797" s="57">
        <v>1</v>
      </c>
      <c r="I1797" s="57">
        <v>1.27</v>
      </c>
      <c r="J1797" s="57">
        <v>5.45</v>
      </c>
      <c r="K1797" s="57">
        <v>10.52</v>
      </c>
      <c r="L1797" s="57">
        <v>-9.25</v>
      </c>
      <c r="M1797" s="57">
        <v>15</v>
      </c>
      <c r="N1797" s="57">
        <v>13</v>
      </c>
      <c r="O1797" s="57">
        <v>0</v>
      </c>
      <c r="P1797" s="57">
        <v>6</v>
      </c>
      <c r="Q1797" s="57">
        <v>6</v>
      </c>
      <c r="R1797" s="57">
        <v>0</v>
      </c>
      <c r="S1797" s="57">
        <v>0</v>
      </c>
      <c r="T1797" s="57">
        <v>0</v>
      </c>
      <c r="U1797" s="57">
        <v>86.67</v>
      </c>
      <c r="V1797" s="57">
        <v>0</v>
      </c>
      <c r="W1797" s="57">
        <v>13.33</v>
      </c>
      <c r="X1797" s="57">
        <v>23.08</v>
      </c>
      <c r="Y1797" s="57">
        <v>23.08</v>
      </c>
      <c r="Z1797" s="57">
        <v>53.85</v>
      </c>
      <c r="AA1797" s="57">
        <v>100</v>
      </c>
      <c r="AB1797" s="57">
        <v>16.670000000000002</v>
      </c>
      <c r="AC1797" s="57">
        <v>13</v>
      </c>
      <c r="AD1797" s="57">
        <v>9</v>
      </c>
      <c r="AE1797" s="57">
        <v>100</v>
      </c>
      <c r="AF1797" s="57">
        <v>33.33</v>
      </c>
      <c r="AI1797" s="45">
        <f t="shared" si="442"/>
        <v>18.514000000000003</v>
      </c>
      <c r="AJ1797" s="46">
        <f t="shared" si="443"/>
        <v>-18.514000000000003</v>
      </c>
      <c r="AK1797" s="63" t="str">
        <f t="shared" si="444"/>
        <v>Y</v>
      </c>
      <c r="AL1797" s="63" t="str">
        <f t="shared" si="445"/>
        <v>N</v>
      </c>
      <c r="AM1797" s="44" t="str">
        <f t="shared" si="446"/>
        <v>Win</v>
      </c>
      <c r="AN1797" s="44" t="str">
        <f t="shared" si="447"/>
        <v>Loss</v>
      </c>
      <c r="AO1797" s="44" t="str">
        <f t="shared" si="448"/>
        <v>Loss</v>
      </c>
      <c r="AP1797" s="44">
        <f t="shared" si="449"/>
        <v>13.5</v>
      </c>
      <c r="AQ1797" s="44">
        <f t="shared" si="450"/>
        <v>-50</v>
      </c>
      <c r="AR1797" s="44">
        <f t="shared" si="451"/>
        <v>-50</v>
      </c>
      <c r="AS1797" s="99" t="str">
        <f t="shared" si="417"/>
        <v>+</v>
      </c>
      <c r="AT1797" s="99" t="str">
        <f t="shared" si="418"/>
        <v>n/a</v>
      </c>
      <c r="AU1797" s="99" t="str">
        <f t="shared" si="419"/>
        <v>+</v>
      </c>
      <c r="AV1797" s="99" t="str">
        <f t="shared" si="420"/>
        <v>+</v>
      </c>
      <c r="AW1797" s="99" t="str">
        <f t="shared" si="421"/>
        <v>+</v>
      </c>
    </row>
    <row r="1798" spans="1:49" ht="15">
      <c r="A1798" s="56">
        <v>43630</v>
      </c>
      <c r="B1798" s="57" t="s">
        <v>629</v>
      </c>
      <c r="C1798" s="57" t="s">
        <v>1801</v>
      </c>
      <c r="D1798" s="57" t="s">
        <v>4243</v>
      </c>
      <c r="E1798" s="57" t="s">
        <v>1986</v>
      </c>
      <c r="F1798" s="57" t="s">
        <v>1803</v>
      </c>
      <c r="G1798" s="57">
        <v>1</v>
      </c>
      <c r="H1798" s="57">
        <v>1</v>
      </c>
      <c r="I1798" s="57">
        <v>1.44</v>
      </c>
      <c r="J1798" s="57">
        <v>4.57</v>
      </c>
      <c r="K1798" s="57">
        <v>6.7</v>
      </c>
      <c r="L1798" s="57">
        <v>-5.26</v>
      </c>
      <c r="M1798" s="57">
        <v>19</v>
      </c>
      <c r="N1798" s="57">
        <v>23</v>
      </c>
      <c r="O1798" s="57">
        <v>0</v>
      </c>
      <c r="P1798" s="57">
        <v>13</v>
      </c>
      <c r="Q1798" s="57">
        <v>11</v>
      </c>
      <c r="R1798" s="57">
        <v>0</v>
      </c>
      <c r="S1798" s="57">
        <v>0</v>
      </c>
      <c r="T1798" s="57">
        <v>0</v>
      </c>
      <c r="U1798" s="57">
        <v>57.89</v>
      </c>
      <c r="V1798" s="57">
        <v>31.58</v>
      </c>
      <c r="W1798" s="57">
        <v>10.53</v>
      </c>
      <c r="X1798" s="57">
        <v>47.83</v>
      </c>
      <c r="Y1798" s="57">
        <v>21.74</v>
      </c>
      <c r="Z1798" s="57">
        <v>30.43</v>
      </c>
      <c r="AA1798" s="57">
        <v>46.15</v>
      </c>
      <c r="AB1798" s="57">
        <v>36.36</v>
      </c>
      <c r="AC1798" s="57">
        <v>19</v>
      </c>
      <c r="AD1798" s="57">
        <v>12</v>
      </c>
      <c r="AE1798" s="57">
        <v>57.89</v>
      </c>
      <c r="AF1798" s="57">
        <v>58.33</v>
      </c>
      <c r="AI1798" s="45">
        <f t="shared" si="442"/>
        <v>6.9760000000000009</v>
      </c>
      <c r="AJ1798" s="46">
        <f t="shared" si="443"/>
        <v>-6.9760000000000009</v>
      </c>
      <c r="AK1798" s="63" t="str">
        <f t="shared" si="444"/>
        <v>N</v>
      </c>
      <c r="AL1798" s="63" t="str">
        <f t="shared" si="445"/>
        <v>N</v>
      </c>
      <c r="AM1798" s="44" t="str">
        <f t="shared" si="446"/>
        <v>Loss</v>
      </c>
      <c r="AN1798" s="44" t="str">
        <f t="shared" si="447"/>
        <v>Win</v>
      </c>
      <c r="AO1798" s="44" t="str">
        <f t="shared" si="448"/>
        <v>Loss</v>
      </c>
      <c r="AP1798" s="44">
        <f t="shared" si="449"/>
        <v>-50</v>
      </c>
      <c r="AQ1798" s="44">
        <f t="shared" si="450"/>
        <v>178.5</v>
      </c>
      <c r="AR1798" s="44">
        <f t="shared" si="451"/>
        <v>-50</v>
      </c>
      <c r="AS1798" s="99" t="str">
        <f t="shared" si="417"/>
        <v>+</v>
      </c>
      <c r="AT1798" s="99" t="str">
        <f t="shared" si="418"/>
        <v>n/a</v>
      </c>
      <c r="AU1798" s="99" t="str">
        <f t="shared" si="419"/>
        <v>+</v>
      </c>
      <c r="AV1798" s="99" t="str">
        <f t="shared" si="420"/>
        <v>+</v>
      </c>
      <c r="AW1798" s="99" t="str">
        <f t="shared" si="421"/>
        <v>+</v>
      </c>
    </row>
    <row r="1799" spans="1:49" ht="15">
      <c r="A1799" s="56">
        <v>43630</v>
      </c>
      <c r="B1799" s="57" t="s">
        <v>629</v>
      </c>
      <c r="C1799" s="57" t="s">
        <v>1801</v>
      </c>
      <c r="D1799" s="57" t="s">
        <v>4244</v>
      </c>
      <c r="E1799" s="57" t="s">
        <v>1990</v>
      </c>
      <c r="F1799" s="57" t="s">
        <v>1860</v>
      </c>
      <c r="G1799" s="57">
        <v>2</v>
      </c>
      <c r="H1799" s="57">
        <v>0</v>
      </c>
      <c r="I1799" s="57">
        <v>2.2000000000000002</v>
      </c>
      <c r="J1799" s="57">
        <v>3.17</v>
      </c>
      <c r="K1799" s="57">
        <v>3.43</v>
      </c>
      <c r="L1799" s="57">
        <v>-1.23</v>
      </c>
      <c r="M1799" s="57">
        <v>22</v>
      </c>
      <c r="N1799" s="57">
        <v>22</v>
      </c>
      <c r="O1799" s="57">
        <v>0</v>
      </c>
      <c r="P1799" s="57">
        <v>12</v>
      </c>
      <c r="Q1799" s="57">
        <v>9</v>
      </c>
      <c r="R1799" s="57">
        <v>0</v>
      </c>
      <c r="S1799" s="57">
        <v>0</v>
      </c>
      <c r="T1799" s="57">
        <v>0</v>
      </c>
      <c r="U1799" s="57">
        <v>59.09</v>
      </c>
      <c r="V1799" s="57">
        <v>13.64</v>
      </c>
      <c r="W1799" s="57">
        <v>27.27</v>
      </c>
      <c r="X1799" s="57">
        <v>50</v>
      </c>
      <c r="Y1799" s="57">
        <v>18.18</v>
      </c>
      <c r="Z1799" s="57">
        <v>31.82</v>
      </c>
      <c r="AA1799" s="57">
        <v>83.33</v>
      </c>
      <c r="AB1799" s="57">
        <v>33.33</v>
      </c>
      <c r="AC1799" s="57">
        <v>20</v>
      </c>
      <c r="AD1799" s="57">
        <v>15</v>
      </c>
      <c r="AE1799" s="57">
        <v>65</v>
      </c>
      <c r="AF1799" s="57">
        <v>53.33</v>
      </c>
      <c r="AI1799" s="45">
        <f t="shared" si="442"/>
        <v>2.2740000000000027</v>
      </c>
      <c r="AJ1799" s="46">
        <f t="shared" si="443"/>
        <v>-2.2740000000000027</v>
      </c>
      <c r="AK1799" s="63" t="str">
        <f t="shared" si="444"/>
        <v>Y</v>
      </c>
      <c r="AL1799" s="63" t="str">
        <f t="shared" si="445"/>
        <v>N</v>
      </c>
      <c r="AM1799" s="44" t="str">
        <f t="shared" si="446"/>
        <v>Win</v>
      </c>
      <c r="AN1799" s="44" t="str">
        <f t="shared" si="447"/>
        <v>Loss</v>
      </c>
      <c r="AO1799" s="44" t="str">
        <f t="shared" si="448"/>
        <v>Loss</v>
      </c>
      <c r="AP1799" s="44">
        <f t="shared" si="449"/>
        <v>60.000000000000014</v>
      </c>
      <c r="AQ1799" s="44">
        <f t="shared" si="450"/>
        <v>-50</v>
      </c>
      <c r="AR1799" s="44">
        <f t="shared" si="451"/>
        <v>-50</v>
      </c>
      <c r="AS1799" s="99" t="str">
        <f t="shared" si="417"/>
        <v>+</v>
      </c>
      <c r="AT1799" s="99" t="str">
        <f t="shared" si="418"/>
        <v>n/a</v>
      </c>
      <c r="AU1799" s="99" t="str">
        <f t="shared" si="419"/>
        <v>+</v>
      </c>
      <c r="AV1799" s="99" t="str">
        <f t="shared" si="420"/>
        <v>+</v>
      </c>
      <c r="AW1799" s="99" t="str">
        <f t="shared" si="421"/>
        <v>+</v>
      </c>
    </row>
    <row r="1800" spans="1:49" ht="15">
      <c r="A1800" s="56">
        <v>43630</v>
      </c>
      <c r="B1800" s="57" t="s">
        <v>629</v>
      </c>
      <c r="C1800" s="57" t="s">
        <v>1801</v>
      </c>
      <c r="D1800" s="57" t="s">
        <v>4245</v>
      </c>
      <c r="E1800" s="57" t="s">
        <v>1804</v>
      </c>
      <c r="F1800" s="57" t="s">
        <v>4246</v>
      </c>
      <c r="G1800" s="57">
        <v>2</v>
      </c>
      <c r="H1800" s="57">
        <v>0</v>
      </c>
      <c r="I1800" s="57">
        <v>1.8</v>
      </c>
      <c r="J1800" s="57">
        <v>3.52</v>
      </c>
      <c r="K1800" s="57">
        <v>4.5</v>
      </c>
      <c r="L1800" s="57">
        <v>-2.7</v>
      </c>
      <c r="M1800" s="57">
        <v>17</v>
      </c>
      <c r="N1800" s="57">
        <v>23</v>
      </c>
      <c r="O1800" s="57">
        <v>0</v>
      </c>
      <c r="P1800" s="57">
        <v>9</v>
      </c>
      <c r="Q1800" s="57">
        <v>10</v>
      </c>
      <c r="R1800" s="57">
        <v>0</v>
      </c>
      <c r="S1800" s="57">
        <v>0</v>
      </c>
      <c r="T1800" s="57">
        <v>0</v>
      </c>
      <c r="U1800" s="57">
        <v>47.06</v>
      </c>
      <c r="V1800" s="57">
        <v>11.76</v>
      </c>
      <c r="W1800" s="57">
        <v>41.18</v>
      </c>
      <c r="X1800" s="57">
        <v>39.130000000000003</v>
      </c>
      <c r="Y1800" s="57">
        <v>13.04</v>
      </c>
      <c r="Z1800" s="57">
        <v>47.83</v>
      </c>
      <c r="AA1800" s="57">
        <v>44.44</v>
      </c>
      <c r="AB1800" s="57">
        <v>30</v>
      </c>
      <c r="AC1800" s="57">
        <v>10</v>
      </c>
      <c r="AD1800" s="57">
        <v>9</v>
      </c>
      <c r="AE1800" s="57">
        <v>40</v>
      </c>
      <c r="AF1800" s="57">
        <v>44.44</v>
      </c>
      <c r="AI1800" s="45">
        <f t="shared" si="442"/>
        <v>2.7880000000000003</v>
      </c>
      <c r="AJ1800" s="46">
        <f t="shared" si="443"/>
        <v>-2.7880000000000003</v>
      </c>
      <c r="AK1800" s="63" t="str">
        <f t="shared" si="444"/>
        <v>N</v>
      </c>
      <c r="AL1800" s="63" t="str">
        <f t="shared" si="445"/>
        <v>N</v>
      </c>
      <c r="AM1800" s="44" t="str">
        <f t="shared" si="446"/>
        <v>Win</v>
      </c>
      <c r="AN1800" s="44" t="str">
        <f t="shared" si="447"/>
        <v>Loss</v>
      </c>
      <c r="AO1800" s="44" t="str">
        <f t="shared" si="448"/>
        <v>Loss</v>
      </c>
      <c r="AP1800" s="44">
        <f t="shared" si="449"/>
        <v>40</v>
      </c>
      <c r="AQ1800" s="44">
        <f t="shared" si="450"/>
        <v>-50</v>
      </c>
      <c r="AR1800" s="44">
        <f t="shared" si="451"/>
        <v>-50</v>
      </c>
      <c r="AS1800" s="99" t="str">
        <f t="shared" si="417"/>
        <v>+</v>
      </c>
      <c r="AT1800" s="99" t="str">
        <f t="shared" si="418"/>
        <v>n/a</v>
      </c>
      <c r="AU1800" s="99" t="str">
        <f t="shared" si="419"/>
        <v>+</v>
      </c>
      <c r="AV1800" s="99" t="str">
        <f t="shared" si="420"/>
        <v>+</v>
      </c>
      <c r="AW1800" s="99" t="str">
        <f t="shared" si="421"/>
        <v>+</v>
      </c>
    </row>
    <row r="1801" spans="1:49" ht="15">
      <c r="A1801" s="56">
        <v>43630</v>
      </c>
      <c r="B1801" s="57" t="s">
        <v>634</v>
      </c>
      <c r="C1801" s="57" t="s">
        <v>699</v>
      </c>
      <c r="D1801" s="57" t="s">
        <v>4247</v>
      </c>
      <c r="E1801" s="57" t="s">
        <v>1831</v>
      </c>
      <c r="F1801" s="57" t="s">
        <v>1947</v>
      </c>
      <c r="G1801" s="57">
        <v>5</v>
      </c>
      <c r="H1801" s="57">
        <v>2</v>
      </c>
      <c r="I1801" s="57">
        <v>1.25</v>
      </c>
      <c r="J1801" s="57">
        <v>7</v>
      </c>
      <c r="K1801" s="57">
        <v>10.9</v>
      </c>
      <c r="L1801" s="57">
        <v>-9.65</v>
      </c>
      <c r="M1801" s="57">
        <v>12</v>
      </c>
      <c r="N1801" s="57">
        <v>10</v>
      </c>
      <c r="O1801" s="57">
        <v>1</v>
      </c>
      <c r="P1801" s="57">
        <v>6</v>
      </c>
      <c r="Q1801" s="57">
        <v>5</v>
      </c>
      <c r="R1801" s="57">
        <v>100</v>
      </c>
      <c r="S1801" s="57">
        <v>0</v>
      </c>
      <c r="T1801" s="57">
        <v>0</v>
      </c>
      <c r="U1801" s="57">
        <v>33.33</v>
      </c>
      <c r="V1801" s="57">
        <v>25</v>
      </c>
      <c r="W1801" s="57">
        <v>41.67</v>
      </c>
      <c r="X1801" s="57">
        <v>0</v>
      </c>
      <c r="Y1801" s="57">
        <v>20</v>
      </c>
      <c r="Z1801" s="57">
        <v>80</v>
      </c>
      <c r="AA1801" s="57">
        <v>33.33</v>
      </c>
      <c r="AB1801" s="57">
        <v>0</v>
      </c>
      <c r="AC1801" s="57">
        <v>5</v>
      </c>
      <c r="AD1801" s="57">
        <v>2</v>
      </c>
      <c r="AE1801" s="57">
        <v>40</v>
      </c>
      <c r="AF1801" s="57">
        <v>0</v>
      </c>
      <c r="AI1801" s="45">
        <f t="shared" si="442"/>
        <v>44.831999999999994</v>
      </c>
      <c r="AJ1801" s="46">
        <f t="shared" si="443"/>
        <v>-44.831999999999994</v>
      </c>
      <c r="AK1801" s="63" t="str">
        <f t="shared" si="444"/>
        <v>Y</v>
      </c>
      <c r="AL1801" s="63" t="str">
        <f t="shared" si="445"/>
        <v>N</v>
      </c>
      <c r="AM1801" s="44" t="str">
        <f t="shared" si="446"/>
        <v>Win</v>
      </c>
      <c r="AN1801" s="44" t="str">
        <f t="shared" si="447"/>
        <v>Loss</v>
      </c>
      <c r="AO1801" s="44" t="str">
        <f t="shared" si="448"/>
        <v>Loss</v>
      </c>
      <c r="AP1801" s="44">
        <f t="shared" si="449"/>
        <v>12.5</v>
      </c>
      <c r="AQ1801" s="44">
        <f t="shared" si="450"/>
        <v>-50</v>
      </c>
      <c r="AR1801" s="44">
        <f t="shared" si="451"/>
        <v>-50</v>
      </c>
      <c r="AS1801" s="99" t="str">
        <f t="shared" si="417"/>
        <v>+</v>
      </c>
      <c r="AT1801" s="99" t="str">
        <f t="shared" si="418"/>
        <v>+</v>
      </c>
      <c r="AU1801" s="99" t="str">
        <f t="shared" si="419"/>
        <v>+</v>
      </c>
      <c r="AV1801" s="99" t="str">
        <f t="shared" si="420"/>
        <v>+</v>
      </c>
      <c r="AW1801" s="99" t="str">
        <f t="shared" si="421"/>
        <v>+</v>
      </c>
    </row>
    <row r="1802" spans="1:49" ht="15">
      <c r="A1802" s="56">
        <v>43630</v>
      </c>
      <c r="B1802" s="57" t="s">
        <v>634</v>
      </c>
      <c r="C1802" s="57" t="s">
        <v>1814</v>
      </c>
      <c r="D1802" s="57" t="s">
        <v>4248</v>
      </c>
      <c r="E1802" s="57" t="s">
        <v>1926</v>
      </c>
      <c r="F1802" s="57" t="s">
        <v>1983</v>
      </c>
      <c r="G1802" s="57">
        <v>1</v>
      </c>
      <c r="H1802" s="57">
        <v>2</v>
      </c>
      <c r="I1802" s="57">
        <v>2.2000000000000002</v>
      </c>
      <c r="J1802" s="57">
        <v>3.63</v>
      </c>
      <c r="K1802" s="57">
        <v>2.82</v>
      </c>
      <c r="L1802" s="57">
        <v>-0.62</v>
      </c>
      <c r="M1802" s="57">
        <v>15</v>
      </c>
      <c r="N1802" s="57">
        <v>13</v>
      </c>
      <c r="O1802" s="57">
        <v>1</v>
      </c>
      <c r="P1802" s="57">
        <v>7</v>
      </c>
      <c r="Q1802" s="57">
        <v>6</v>
      </c>
      <c r="R1802" s="57">
        <v>0</v>
      </c>
      <c r="S1802" s="57">
        <v>0</v>
      </c>
      <c r="T1802" s="57">
        <v>100</v>
      </c>
      <c r="U1802" s="57">
        <v>46.67</v>
      </c>
      <c r="V1802" s="57">
        <v>13.33</v>
      </c>
      <c r="W1802" s="57">
        <v>40</v>
      </c>
      <c r="X1802" s="57">
        <v>30.77</v>
      </c>
      <c r="Y1802" s="57">
        <v>38.46</v>
      </c>
      <c r="Z1802" s="57">
        <v>30.77</v>
      </c>
      <c r="AA1802" s="57">
        <v>42.86</v>
      </c>
      <c r="AB1802" s="57">
        <v>16.670000000000002</v>
      </c>
      <c r="AC1802" s="57">
        <v>8</v>
      </c>
      <c r="AD1802" s="57">
        <v>8</v>
      </c>
      <c r="AE1802" s="57">
        <v>62.5</v>
      </c>
      <c r="AF1802" s="57">
        <v>37.5</v>
      </c>
      <c r="AI1802" s="45">
        <f t="shared" si="442"/>
        <v>-31.178999999999998</v>
      </c>
      <c r="AJ1802" s="46">
        <f t="shared" si="443"/>
        <v>31.178999999999998</v>
      </c>
      <c r="AK1802" s="63" t="str">
        <f t="shared" si="444"/>
        <v>N</v>
      </c>
      <c r="AL1802" s="63" t="str">
        <f t="shared" si="445"/>
        <v>N</v>
      </c>
      <c r="AM1802" s="44" t="str">
        <f t="shared" si="446"/>
        <v>Loss</v>
      </c>
      <c r="AN1802" s="44" t="str">
        <f t="shared" si="447"/>
        <v>Loss</v>
      </c>
      <c r="AO1802" s="44" t="str">
        <f t="shared" si="448"/>
        <v>Win</v>
      </c>
      <c r="AP1802" s="44">
        <f t="shared" si="449"/>
        <v>-50</v>
      </c>
      <c r="AQ1802" s="44">
        <f t="shared" si="450"/>
        <v>-50</v>
      </c>
      <c r="AR1802" s="44">
        <f t="shared" si="451"/>
        <v>91</v>
      </c>
      <c r="AS1802" s="99" t="str">
        <f t="shared" ref="AS1802:AS1865" si="452">IF(I1802&lt;K1802,"+","-")</f>
        <v>+</v>
      </c>
      <c r="AT1802" s="99" t="str">
        <f t="shared" ref="AT1802:AT1865" si="453">IF(O1802=0,"n/a",IF(R1802&gt;T1802,"+","-"))</f>
        <v>-</v>
      </c>
      <c r="AU1802" s="99" t="str">
        <f t="shared" ref="AU1802:AU1865" si="454">IF(U1802&gt;X1802,"+","-")</f>
        <v>+</v>
      </c>
      <c r="AV1802" s="99" t="str">
        <f t="shared" ref="AV1802:AV1865" si="455">IF(AA1802&gt;AB1802,"+","-")</f>
        <v>+</v>
      </c>
      <c r="AW1802" s="99" t="str">
        <f t="shared" ref="AW1802:AW1865" si="456">IF(AI1802&gt;0,"+","-")</f>
        <v>-</v>
      </c>
    </row>
    <row r="1803" spans="1:49" ht="15">
      <c r="A1803" s="56">
        <v>43630</v>
      </c>
      <c r="B1803" s="57" t="s">
        <v>634</v>
      </c>
      <c r="C1803" s="57" t="s">
        <v>666</v>
      </c>
      <c r="D1803" s="57" t="s">
        <v>4249</v>
      </c>
      <c r="E1803" s="57" t="s">
        <v>3194</v>
      </c>
      <c r="F1803" s="57" t="s">
        <v>1896</v>
      </c>
      <c r="G1803" s="57">
        <v>2</v>
      </c>
      <c r="H1803" s="57">
        <v>2</v>
      </c>
      <c r="I1803" s="57">
        <v>2.37</v>
      </c>
      <c r="J1803" s="57">
        <v>3.61</v>
      </c>
      <c r="K1803" s="57">
        <v>2.61</v>
      </c>
      <c r="L1803" s="57">
        <v>-0.24</v>
      </c>
      <c r="M1803" s="57">
        <v>16</v>
      </c>
      <c r="N1803" s="57">
        <v>16</v>
      </c>
      <c r="O1803" s="57">
        <v>1</v>
      </c>
      <c r="P1803" s="57">
        <v>9</v>
      </c>
      <c r="Q1803" s="57">
        <v>8</v>
      </c>
      <c r="R1803" s="57">
        <v>100</v>
      </c>
      <c r="S1803" s="57">
        <v>0</v>
      </c>
      <c r="T1803" s="57">
        <v>0</v>
      </c>
      <c r="U1803" s="57">
        <v>25</v>
      </c>
      <c r="V1803" s="57">
        <v>18.75</v>
      </c>
      <c r="W1803" s="57">
        <v>56.25</v>
      </c>
      <c r="X1803" s="57">
        <v>43.75</v>
      </c>
      <c r="Y1803" s="57">
        <v>25</v>
      </c>
      <c r="Z1803" s="57">
        <v>31.25</v>
      </c>
      <c r="AA1803" s="57">
        <v>22.22</v>
      </c>
      <c r="AB1803" s="57">
        <v>50</v>
      </c>
      <c r="AC1803" s="57">
        <v>2</v>
      </c>
      <c r="AD1803" s="57">
        <v>7</v>
      </c>
      <c r="AE1803" s="57">
        <v>100</v>
      </c>
      <c r="AF1803" s="57">
        <v>57.14</v>
      </c>
      <c r="AI1803" s="45">
        <f t="shared" si="442"/>
        <v>20.625</v>
      </c>
      <c r="AJ1803" s="46">
        <f t="shared" si="443"/>
        <v>-20.625</v>
      </c>
      <c r="AK1803" s="63" t="str">
        <f t="shared" si="444"/>
        <v>Y</v>
      </c>
      <c r="AL1803" s="63" t="str">
        <f t="shared" si="445"/>
        <v>N</v>
      </c>
      <c r="AM1803" s="44" t="str">
        <f t="shared" si="446"/>
        <v>Loss</v>
      </c>
      <c r="AN1803" s="44" t="str">
        <f t="shared" si="447"/>
        <v>Win</v>
      </c>
      <c r="AO1803" s="44" t="str">
        <f t="shared" si="448"/>
        <v>Loss</v>
      </c>
      <c r="AP1803" s="44">
        <f t="shared" si="449"/>
        <v>-50</v>
      </c>
      <c r="AQ1803" s="44">
        <f t="shared" si="450"/>
        <v>130.5</v>
      </c>
      <c r="AR1803" s="44">
        <f t="shared" si="451"/>
        <v>-50</v>
      </c>
      <c r="AS1803" s="99" t="str">
        <f t="shared" si="452"/>
        <v>+</v>
      </c>
      <c r="AT1803" s="99" t="str">
        <f t="shared" si="453"/>
        <v>+</v>
      </c>
      <c r="AU1803" s="99" t="str">
        <f t="shared" si="454"/>
        <v>-</v>
      </c>
      <c r="AV1803" s="99" t="str">
        <f t="shared" si="455"/>
        <v>-</v>
      </c>
      <c r="AW1803" s="99" t="str">
        <f t="shared" si="456"/>
        <v>+</v>
      </c>
    </row>
    <row r="1804" spans="1:49" ht="15">
      <c r="A1804" s="56">
        <v>43630</v>
      </c>
      <c r="B1804" s="57" t="s">
        <v>634</v>
      </c>
      <c r="C1804" s="57" t="s">
        <v>666</v>
      </c>
      <c r="D1804" s="57" t="s">
        <v>4250</v>
      </c>
      <c r="E1804" s="57" t="s">
        <v>668</v>
      </c>
      <c r="F1804" s="57" t="s">
        <v>1956</v>
      </c>
      <c r="G1804" s="57">
        <v>3</v>
      </c>
      <c r="H1804" s="57">
        <v>2</v>
      </c>
      <c r="I1804" s="57">
        <v>1.67</v>
      </c>
      <c r="J1804" s="57">
        <v>4.05</v>
      </c>
      <c r="K1804" s="57">
        <v>4.22</v>
      </c>
      <c r="L1804" s="57">
        <v>-2.5499999999999998</v>
      </c>
      <c r="M1804" s="57">
        <v>16</v>
      </c>
      <c r="N1804" s="57">
        <v>16</v>
      </c>
      <c r="O1804" s="57">
        <v>1</v>
      </c>
      <c r="P1804" s="57">
        <v>5</v>
      </c>
      <c r="Q1804" s="57">
        <v>7</v>
      </c>
      <c r="R1804" s="57">
        <v>0</v>
      </c>
      <c r="S1804" s="57">
        <v>100</v>
      </c>
      <c r="T1804" s="57">
        <v>0</v>
      </c>
      <c r="U1804" s="57">
        <v>31.25</v>
      </c>
      <c r="V1804" s="57">
        <v>25</v>
      </c>
      <c r="W1804" s="57">
        <v>43.75</v>
      </c>
      <c r="X1804" s="57">
        <v>12.5</v>
      </c>
      <c r="Y1804" s="57">
        <v>25</v>
      </c>
      <c r="Z1804" s="57">
        <v>62.5</v>
      </c>
      <c r="AA1804" s="57">
        <v>40</v>
      </c>
      <c r="AB1804" s="57">
        <v>14.29</v>
      </c>
      <c r="AC1804" s="57">
        <v>6</v>
      </c>
      <c r="AD1804" s="57">
        <v>2</v>
      </c>
      <c r="AE1804" s="57">
        <v>33.33</v>
      </c>
      <c r="AF1804" s="57">
        <v>0</v>
      </c>
      <c r="AI1804" s="45">
        <f t="shared" si="442"/>
        <v>17.5</v>
      </c>
      <c r="AJ1804" s="46">
        <f t="shared" si="443"/>
        <v>2.5</v>
      </c>
      <c r="AK1804" s="63" t="str">
        <f t="shared" si="444"/>
        <v>N</v>
      </c>
      <c r="AL1804" s="63" t="str">
        <f t="shared" si="445"/>
        <v>N</v>
      </c>
      <c r="AM1804" s="44" t="str">
        <f t="shared" si="446"/>
        <v>Win</v>
      </c>
      <c r="AN1804" s="44" t="str">
        <f t="shared" si="447"/>
        <v>Loss</v>
      </c>
      <c r="AO1804" s="44" t="str">
        <f t="shared" si="448"/>
        <v>Loss</v>
      </c>
      <c r="AP1804" s="44">
        <f t="shared" si="449"/>
        <v>33.5</v>
      </c>
      <c r="AQ1804" s="44">
        <f t="shared" si="450"/>
        <v>-50</v>
      </c>
      <c r="AR1804" s="44">
        <f t="shared" si="451"/>
        <v>-50</v>
      </c>
      <c r="AS1804" s="99" t="str">
        <f t="shared" si="452"/>
        <v>+</v>
      </c>
      <c r="AT1804" s="99" t="str">
        <f t="shared" si="453"/>
        <v>-</v>
      </c>
      <c r="AU1804" s="99" t="str">
        <f t="shared" si="454"/>
        <v>+</v>
      </c>
      <c r="AV1804" s="99" t="str">
        <f t="shared" si="455"/>
        <v>+</v>
      </c>
      <c r="AW1804" s="99" t="str">
        <f t="shared" si="456"/>
        <v>+</v>
      </c>
    </row>
    <row r="1805" spans="1:49" ht="15">
      <c r="A1805" s="56">
        <v>43630</v>
      </c>
      <c r="B1805" s="57" t="s">
        <v>683</v>
      </c>
      <c r="C1805" s="57" t="s">
        <v>684</v>
      </c>
      <c r="D1805" s="57" t="s">
        <v>4251</v>
      </c>
      <c r="E1805" s="57" t="s">
        <v>2085</v>
      </c>
      <c r="F1805" s="57" t="s">
        <v>2081</v>
      </c>
      <c r="G1805" s="57">
        <v>1</v>
      </c>
      <c r="H1805" s="57">
        <v>1</v>
      </c>
      <c r="I1805" s="57">
        <v>3.07</v>
      </c>
      <c r="J1805" s="57">
        <v>3.45</v>
      </c>
      <c r="K1805" s="57">
        <v>2.21</v>
      </c>
      <c r="L1805" s="57">
        <v>0.86</v>
      </c>
      <c r="M1805" s="57">
        <v>14</v>
      </c>
      <c r="N1805" s="57">
        <v>14</v>
      </c>
      <c r="O1805" s="57">
        <v>0</v>
      </c>
      <c r="P1805" s="57">
        <v>8</v>
      </c>
      <c r="Q1805" s="57">
        <v>6</v>
      </c>
      <c r="R1805" s="57">
        <v>0</v>
      </c>
      <c r="S1805" s="57">
        <v>0</v>
      </c>
      <c r="T1805" s="57">
        <v>0</v>
      </c>
      <c r="U1805" s="57">
        <v>35.71</v>
      </c>
      <c r="V1805" s="57">
        <v>35.71</v>
      </c>
      <c r="W1805" s="57">
        <v>28.57</v>
      </c>
      <c r="X1805" s="57">
        <v>57.14</v>
      </c>
      <c r="Y1805" s="57">
        <v>21.43</v>
      </c>
      <c r="Z1805" s="57">
        <v>21.43</v>
      </c>
      <c r="AA1805" s="57">
        <v>50</v>
      </c>
      <c r="AB1805" s="57">
        <v>50</v>
      </c>
      <c r="AC1805" s="57">
        <v>4</v>
      </c>
      <c r="AD1805" s="57">
        <v>11</v>
      </c>
      <c r="AE1805" s="57">
        <v>75</v>
      </c>
      <c r="AF1805" s="57">
        <v>63.64</v>
      </c>
      <c r="AI1805" s="45">
        <f t="shared" si="442"/>
        <v>-4.2860000000000005</v>
      </c>
      <c r="AJ1805" s="46">
        <f t="shared" si="443"/>
        <v>4.2860000000000005</v>
      </c>
      <c r="AK1805" s="63" t="str">
        <f t="shared" si="444"/>
        <v>N</v>
      </c>
      <c r="AL1805" s="63" t="str">
        <f t="shared" si="445"/>
        <v>N</v>
      </c>
      <c r="AM1805" s="44" t="str">
        <f t="shared" si="446"/>
        <v>Loss</v>
      </c>
      <c r="AN1805" s="44" t="str">
        <f t="shared" si="447"/>
        <v>Win</v>
      </c>
      <c r="AO1805" s="44" t="str">
        <f t="shared" si="448"/>
        <v>Loss</v>
      </c>
      <c r="AP1805" s="44">
        <f t="shared" si="449"/>
        <v>-50</v>
      </c>
      <c r="AQ1805" s="44">
        <f t="shared" si="450"/>
        <v>122.5</v>
      </c>
      <c r="AR1805" s="44">
        <f t="shared" si="451"/>
        <v>-50</v>
      </c>
      <c r="AS1805" s="99" t="str">
        <f t="shared" si="452"/>
        <v>-</v>
      </c>
      <c r="AT1805" s="99" t="str">
        <f t="shared" si="453"/>
        <v>n/a</v>
      </c>
      <c r="AU1805" s="99" t="str">
        <f t="shared" si="454"/>
        <v>-</v>
      </c>
      <c r="AV1805" s="99" t="str">
        <f t="shared" si="455"/>
        <v>-</v>
      </c>
      <c r="AW1805" s="99" t="str">
        <f t="shared" si="456"/>
        <v>-</v>
      </c>
    </row>
    <row r="1806" spans="1:49" ht="15">
      <c r="A1806" s="56">
        <v>43630</v>
      </c>
      <c r="B1806" s="57" t="s">
        <v>683</v>
      </c>
      <c r="C1806" s="57" t="s">
        <v>684</v>
      </c>
      <c r="D1806" s="57" t="s">
        <v>4252</v>
      </c>
      <c r="E1806" s="57" t="s">
        <v>687</v>
      </c>
      <c r="F1806" s="57" t="s">
        <v>824</v>
      </c>
      <c r="G1806" s="57">
        <v>0</v>
      </c>
      <c r="H1806" s="57">
        <v>2</v>
      </c>
      <c r="I1806" s="57">
        <v>1.9</v>
      </c>
      <c r="J1806" s="57">
        <v>3.64</v>
      </c>
      <c r="K1806" s="57">
        <v>3.73</v>
      </c>
      <c r="L1806" s="57">
        <v>-1.83</v>
      </c>
      <c r="M1806" s="57">
        <v>15</v>
      </c>
      <c r="N1806" s="57">
        <v>14</v>
      </c>
      <c r="O1806" s="57">
        <v>0</v>
      </c>
      <c r="P1806" s="57">
        <v>8</v>
      </c>
      <c r="Q1806" s="57">
        <v>5</v>
      </c>
      <c r="R1806" s="57">
        <v>0</v>
      </c>
      <c r="S1806" s="57">
        <v>0</v>
      </c>
      <c r="T1806" s="57">
        <v>0</v>
      </c>
      <c r="U1806" s="57">
        <v>86.67</v>
      </c>
      <c r="V1806" s="57">
        <v>6.67</v>
      </c>
      <c r="W1806" s="57">
        <v>6.67</v>
      </c>
      <c r="X1806" s="57">
        <v>78.569999999999993</v>
      </c>
      <c r="Y1806" s="57">
        <v>7.14</v>
      </c>
      <c r="Z1806" s="57">
        <v>14.29</v>
      </c>
      <c r="AA1806" s="57">
        <v>87.5</v>
      </c>
      <c r="AB1806" s="57">
        <v>80</v>
      </c>
      <c r="AC1806" s="57">
        <v>15</v>
      </c>
      <c r="AD1806" s="57">
        <v>13</v>
      </c>
      <c r="AE1806" s="57">
        <v>86.67</v>
      </c>
      <c r="AF1806" s="57">
        <v>84.62</v>
      </c>
      <c r="AI1806" s="45">
        <f t="shared" si="442"/>
        <v>3.0970000000000031</v>
      </c>
      <c r="AJ1806" s="46">
        <f t="shared" si="443"/>
        <v>-3.0970000000000031</v>
      </c>
      <c r="AK1806" s="63" t="str">
        <f t="shared" si="444"/>
        <v>Y</v>
      </c>
      <c r="AL1806" s="63" t="str">
        <f t="shared" si="445"/>
        <v>Y</v>
      </c>
      <c r="AM1806" s="44" t="str">
        <f t="shared" si="446"/>
        <v>Loss</v>
      </c>
      <c r="AN1806" s="44" t="str">
        <f t="shared" si="447"/>
        <v>Loss</v>
      </c>
      <c r="AO1806" s="44" t="str">
        <f t="shared" si="448"/>
        <v>Win</v>
      </c>
      <c r="AP1806" s="44">
        <f t="shared" si="449"/>
        <v>-50</v>
      </c>
      <c r="AQ1806" s="44">
        <f t="shared" si="450"/>
        <v>-50</v>
      </c>
      <c r="AR1806" s="44">
        <f t="shared" si="451"/>
        <v>136.5</v>
      </c>
      <c r="AS1806" s="99" t="str">
        <f t="shared" si="452"/>
        <v>+</v>
      </c>
      <c r="AT1806" s="99" t="str">
        <f t="shared" si="453"/>
        <v>n/a</v>
      </c>
      <c r="AU1806" s="99" t="str">
        <f t="shared" si="454"/>
        <v>+</v>
      </c>
      <c r="AV1806" s="99" t="str">
        <f t="shared" si="455"/>
        <v>+</v>
      </c>
      <c r="AW1806" s="99" t="str">
        <f t="shared" si="456"/>
        <v>+</v>
      </c>
    </row>
    <row r="1807" spans="1:49" ht="15">
      <c r="A1807" s="56">
        <v>43630</v>
      </c>
      <c r="B1807" s="57" t="s">
        <v>3200</v>
      </c>
      <c r="C1807" s="57" t="s">
        <v>807</v>
      </c>
      <c r="D1807" s="57" t="s">
        <v>4253</v>
      </c>
      <c r="E1807" s="57" t="s">
        <v>4254</v>
      </c>
      <c r="F1807" s="57" t="s">
        <v>4255</v>
      </c>
      <c r="G1807" s="57">
        <v>5</v>
      </c>
      <c r="H1807" s="57">
        <v>0</v>
      </c>
      <c r="I1807" s="57">
        <v>1.87</v>
      </c>
      <c r="J1807" s="57">
        <v>3.41</v>
      </c>
      <c r="K1807" s="57">
        <v>3.76</v>
      </c>
      <c r="L1807" s="57">
        <v>-1.89</v>
      </c>
      <c r="M1807" s="57">
        <v>15</v>
      </c>
      <c r="N1807" s="57">
        <v>14</v>
      </c>
      <c r="O1807" s="57">
        <v>1</v>
      </c>
      <c r="P1807" s="57">
        <v>8</v>
      </c>
      <c r="Q1807" s="57">
        <v>6</v>
      </c>
      <c r="R1807" s="57">
        <v>0</v>
      </c>
      <c r="S1807" s="57">
        <v>100</v>
      </c>
      <c r="T1807" s="57">
        <v>0</v>
      </c>
      <c r="U1807" s="57">
        <v>53.33</v>
      </c>
      <c r="V1807" s="57">
        <v>33.33</v>
      </c>
      <c r="W1807" s="57">
        <v>13.33</v>
      </c>
      <c r="X1807" s="57">
        <v>42.86</v>
      </c>
      <c r="Y1807" s="57">
        <v>35.71</v>
      </c>
      <c r="Z1807" s="57">
        <v>21.43</v>
      </c>
      <c r="AA1807" s="57">
        <v>62.5</v>
      </c>
      <c r="AB1807" s="57">
        <v>33.33</v>
      </c>
      <c r="AC1807" s="57">
        <v>15</v>
      </c>
      <c r="AD1807" s="57">
        <v>4</v>
      </c>
      <c r="AE1807" s="57">
        <v>53.33</v>
      </c>
      <c r="AF1807" s="57">
        <v>50</v>
      </c>
      <c r="AI1807" s="45">
        <f t="shared" si="442"/>
        <v>13.476000000000003</v>
      </c>
      <c r="AJ1807" s="46">
        <f t="shared" si="443"/>
        <v>6.524</v>
      </c>
      <c r="AK1807" s="63" t="str">
        <f t="shared" si="444"/>
        <v>N</v>
      </c>
      <c r="AL1807" s="63" t="str">
        <f t="shared" si="445"/>
        <v>N</v>
      </c>
      <c r="AM1807" s="44" t="str">
        <f t="shared" si="446"/>
        <v>Win</v>
      </c>
      <c r="AN1807" s="44" t="str">
        <f t="shared" si="447"/>
        <v>Loss</v>
      </c>
      <c r="AO1807" s="44" t="str">
        <f t="shared" si="448"/>
        <v>Loss</v>
      </c>
      <c r="AP1807" s="44">
        <f t="shared" si="449"/>
        <v>43.5</v>
      </c>
      <c r="AQ1807" s="44">
        <f t="shared" si="450"/>
        <v>-50</v>
      </c>
      <c r="AR1807" s="44">
        <f t="shared" si="451"/>
        <v>-50</v>
      </c>
      <c r="AS1807" s="99" t="str">
        <f t="shared" si="452"/>
        <v>+</v>
      </c>
      <c r="AT1807" s="99" t="str">
        <f t="shared" si="453"/>
        <v>-</v>
      </c>
      <c r="AU1807" s="99" t="str">
        <f t="shared" si="454"/>
        <v>+</v>
      </c>
      <c r="AV1807" s="99" t="str">
        <f t="shared" si="455"/>
        <v>+</v>
      </c>
      <c r="AW1807" s="99" t="str">
        <f t="shared" si="456"/>
        <v>+</v>
      </c>
    </row>
    <row r="1808" spans="1:49" ht="15">
      <c r="A1808" s="56">
        <v>43630</v>
      </c>
      <c r="B1808" s="57" t="s">
        <v>3200</v>
      </c>
      <c r="C1808" s="57" t="s">
        <v>807</v>
      </c>
      <c r="D1808" s="57" t="s">
        <v>4256</v>
      </c>
      <c r="E1808" s="57" t="s">
        <v>4257</v>
      </c>
      <c r="F1808" s="57" t="s">
        <v>4258</v>
      </c>
      <c r="G1808" s="57">
        <v>0</v>
      </c>
      <c r="H1808" s="57">
        <v>0</v>
      </c>
      <c r="I1808" s="57">
        <v>3.18</v>
      </c>
      <c r="J1808" s="57">
        <v>3.58</v>
      </c>
      <c r="K1808" s="57">
        <v>1.99</v>
      </c>
      <c r="L1808" s="57">
        <v>1.19</v>
      </c>
      <c r="M1808" s="57">
        <v>25</v>
      </c>
      <c r="N1808" s="57">
        <v>18</v>
      </c>
      <c r="O1808" s="57">
        <v>1</v>
      </c>
      <c r="P1808" s="57">
        <v>12</v>
      </c>
      <c r="Q1808" s="57">
        <v>8</v>
      </c>
      <c r="R1808" s="57">
        <v>0</v>
      </c>
      <c r="S1808" s="57">
        <v>100</v>
      </c>
      <c r="T1808" s="57">
        <v>0</v>
      </c>
      <c r="U1808" s="57">
        <v>24</v>
      </c>
      <c r="V1808" s="57">
        <v>32</v>
      </c>
      <c r="W1808" s="57">
        <v>44</v>
      </c>
      <c r="X1808" s="57">
        <v>50</v>
      </c>
      <c r="Y1808" s="57">
        <v>11.11</v>
      </c>
      <c r="Z1808" s="57">
        <v>38.89</v>
      </c>
      <c r="AA1808" s="57">
        <v>41.67</v>
      </c>
      <c r="AB1808" s="57">
        <v>75</v>
      </c>
      <c r="AC1808" s="57">
        <v>10</v>
      </c>
      <c r="AD1808" s="57">
        <v>9</v>
      </c>
      <c r="AE1808" s="57">
        <v>30</v>
      </c>
      <c r="AF1808" s="57">
        <v>44.44</v>
      </c>
      <c r="AI1808" s="45">
        <f t="shared" si="442"/>
        <v>5.867</v>
      </c>
      <c r="AJ1808" s="46">
        <f t="shared" si="443"/>
        <v>14.133000000000001</v>
      </c>
      <c r="AK1808" s="63" t="str">
        <f t="shared" si="444"/>
        <v>N</v>
      </c>
      <c r="AL1808" s="63" t="str">
        <f t="shared" si="445"/>
        <v>N</v>
      </c>
      <c r="AM1808" s="44" t="str">
        <f t="shared" si="446"/>
        <v>Loss</v>
      </c>
      <c r="AN1808" s="44" t="str">
        <f t="shared" si="447"/>
        <v>Win</v>
      </c>
      <c r="AO1808" s="44" t="str">
        <f t="shared" si="448"/>
        <v>Loss</v>
      </c>
      <c r="AP1808" s="44">
        <f t="shared" si="449"/>
        <v>-50</v>
      </c>
      <c r="AQ1808" s="44">
        <f t="shared" si="450"/>
        <v>129</v>
      </c>
      <c r="AR1808" s="44">
        <f t="shared" si="451"/>
        <v>-50</v>
      </c>
      <c r="AS1808" s="99" t="str">
        <f t="shared" si="452"/>
        <v>-</v>
      </c>
      <c r="AT1808" s="99" t="str">
        <f t="shared" si="453"/>
        <v>-</v>
      </c>
      <c r="AU1808" s="99" t="str">
        <f t="shared" si="454"/>
        <v>-</v>
      </c>
      <c r="AV1808" s="99" t="str">
        <f t="shared" si="455"/>
        <v>-</v>
      </c>
      <c r="AW1808" s="99" t="str">
        <f t="shared" si="456"/>
        <v>+</v>
      </c>
    </row>
    <row r="1809" spans="1:49" ht="15">
      <c r="A1809" s="56">
        <v>43630</v>
      </c>
      <c r="B1809" s="57" t="s">
        <v>3200</v>
      </c>
      <c r="C1809" s="57" t="s">
        <v>684</v>
      </c>
      <c r="D1809" s="57" t="s">
        <v>4259</v>
      </c>
      <c r="E1809" s="57" t="s">
        <v>4260</v>
      </c>
      <c r="F1809" s="57" t="s">
        <v>4261</v>
      </c>
      <c r="G1809" s="57">
        <v>0</v>
      </c>
      <c r="H1809" s="57">
        <v>1</v>
      </c>
      <c r="I1809" s="57">
        <v>2.64</v>
      </c>
      <c r="J1809" s="57">
        <v>3.21</v>
      </c>
      <c r="K1809" s="57">
        <v>2.52</v>
      </c>
      <c r="L1809" s="57">
        <v>0.12</v>
      </c>
      <c r="M1809" s="57">
        <v>24</v>
      </c>
      <c r="N1809" s="57">
        <v>34</v>
      </c>
      <c r="O1809" s="57">
        <v>1</v>
      </c>
      <c r="P1809" s="57">
        <v>11</v>
      </c>
      <c r="Q1809" s="57">
        <v>18</v>
      </c>
      <c r="R1809" s="57">
        <v>0</v>
      </c>
      <c r="S1809" s="57">
        <v>0</v>
      </c>
      <c r="T1809" s="57">
        <v>100</v>
      </c>
      <c r="U1809" s="57">
        <v>33.33</v>
      </c>
      <c r="V1809" s="57">
        <v>16.670000000000002</v>
      </c>
      <c r="W1809" s="57">
        <v>50</v>
      </c>
      <c r="X1809" s="57">
        <v>41.18</v>
      </c>
      <c r="Y1809" s="57">
        <v>41.18</v>
      </c>
      <c r="Z1809" s="57">
        <v>17.649999999999999</v>
      </c>
      <c r="AA1809" s="57">
        <v>36.36</v>
      </c>
      <c r="AB1809" s="57">
        <v>38.89</v>
      </c>
      <c r="AC1809" s="57">
        <v>4</v>
      </c>
      <c r="AD1809" s="57">
        <v>25</v>
      </c>
      <c r="AE1809" s="57">
        <v>75</v>
      </c>
      <c r="AF1809" s="57">
        <v>48</v>
      </c>
      <c r="AI1809" s="45">
        <f t="shared" si="442"/>
        <v>-40.491</v>
      </c>
      <c r="AJ1809" s="46">
        <f t="shared" si="443"/>
        <v>40.491</v>
      </c>
      <c r="AK1809" s="63" t="str">
        <f t="shared" si="444"/>
        <v>N</v>
      </c>
      <c r="AL1809" s="63" t="str">
        <f t="shared" si="445"/>
        <v>N</v>
      </c>
      <c r="AM1809" s="44" t="str">
        <f t="shared" si="446"/>
        <v>Loss</v>
      </c>
      <c r="AN1809" s="44" t="str">
        <f t="shared" si="447"/>
        <v>Loss</v>
      </c>
      <c r="AO1809" s="44" t="str">
        <f t="shared" si="448"/>
        <v>Win</v>
      </c>
      <c r="AP1809" s="44">
        <f t="shared" si="449"/>
        <v>-50</v>
      </c>
      <c r="AQ1809" s="44">
        <f t="shared" si="450"/>
        <v>-50</v>
      </c>
      <c r="AR1809" s="44">
        <f t="shared" si="451"/>
        <v>76</v>
      </c>
      <c r="AS1809" s="99" t="str">
        <f t="shared" si="452"/>
        <v>-</v>
      </c>
      <c r="AT1809" s="99" t="str">
        <f t="shared" si="453"/>
        <v>-</v>
      </c>
      <c r="AU1809" s="99" t="str">
        <f t="shared" si="454"/>
        <v>-</v>
      </c>
      <c r="AV1809" s="99" t="str">
        <f t="shared" si="455"/>
        <v>-</v>
      </c>
      <c r="AW1809" s="99" t="str">
        <f t="shared" si="456"/>
        <v>-</v>
      </c>
    </row>
    <row r="1810" spans="1:49" ht="15">
      <c r="A1810" s="56">
        <v>43630</v>
      </c>
      <c r="B1810" s="57" t="s">
        <v>3200</v>
      </c>
      <c r="C1810" s="57" t="s">
        <v>684</v>
      </c>
      <c r="D1810" s="57" t="s">
        <v>4262</v>
      </c>
      <c r="E1810" s="57" t="s">
        <v>4263</v>
      </c>
      <c r="F1810" s="57" t="s">
        <v>4264</v>
      </c>
      <c r="G1810" s="57">
        <v>5</v>
      </c>
      <c r="H1810" s="57">
        <v>4</v>
      </c>
      <c r="I1810" s="57">
        <v>3.02</v>
      </c>
      <c r="J1810" s="57">
        <v>3.43</v>
      </c>
      <c r="K1810" s="57">
        <v>2.15</v>
      </c>
      <c r="L1810" s="57">
        <v>0.87</v>
      </c>
      <c r="M1810" s="57">
        <v>30</v>
      </c>
      <c r="N1810" s="57">
        <v>33</v>
      </c>
      <c r="O1810" s="57">
        <v>3</v>
      </c>
      <c r="P1810" s="57">
        <v>14</v>
      </c>
      <c r="Q1810" s="57">
        <v>15</v>
      </c>
      <c r="R1810" s="57">
        <v>33.33</v>
      </c>
      <c r="S1810" s="57">
        <v>0</v>
      </c>
      <c r="T1810" s="57">
        <v>66.67</v>
      </c>
      <c r="U1810" s="57">
        <v>30</v>
      </c>
      <c r="V1810" s="57">
        <v>30</v>
      </c>
      <c r="W1810" s="57">
        <v>40</v>
      </c>
      <c r="X1810" s="57">
        <v>42.42</v>
      </c>
      <c r="Y1810" s="57">
        <v>27.27</v>
      </c>
      <c r="Z1810" s="57">
        <v>30.3</v>
      </c>
      <c r="AA1810" s="57">
        <v>21.43</v>
      </c>
      <c r="AB1810" s="57">
        <v>26.67</v>
      </c>
      <c r="AC1810" s="57">
        <v>16</v>
      </c>
      <c r="AD1810" s="57">
        <v>17</v>
      </c>
      <c r="AE1810" s="57">
        <v>43.75</v>
      </c>
      <c r="AF1810" s="57">
        <v>64.709999999999994</v>
      </c>
      <c r="AI1810" s="45">
        <f t="shared" si="442"/>
        <v>-14.153000000000004</v>
      </c>
      <c r="AJ1810" s="46">
        <f t="shared" si="443"/>
        <v>14.153000000000004</v>
      </c>
      <c r="AK1810" s="63" t="str">
        <f t="shared" si="444"/>
        <v>N</v>
      </c>
      <c r="AL1810" s="63" t="str">
        <f t="shared" si="445"/>
        <v>N</v>
      </c>
      <c r="AM1810" s="44" t="str">
        <f t="shared" si="446"/>
        <v>Win</v>
      </c>
      <c r="AN1810" s="44" t="str">
        <f t="shared" si="447"/>
        <v>Loss</v>
      </c>
      <c r="AO1810" s="44" t="str">
        <f t="shared" si="448"/>
        <v>Loss</v>
      </c>
      <c r="AP1810" s="44">
        <f t="shared" si="449"/>
        <v>101</v>
      </c>
      <c r="AQ1810" s="44">
        <f t="shared" si="450"/>
        <v>-50</v>
      </c>
      <c r="AR1810" s="44">
        <f t="shared" si="451"/>
        <v>-50</v>
      </c>
      <c r="AS1810" s="99" t="str">
        <f t="shared" si="452"/>
        <v>-</v>
      </c>
      <c r="AT1810" s="99" t="str">
        <f t="shared" si="453"/>
        <v>-</v>
      </c>
      <c r="AU1810" s="99" t="str">
        <f t="shared" si="454"/>
        <v>-</v>
      </c>
      <c r="AV1810" s="99" t="str">
        <f t="shared" si="455"/>
        <v>-</v>
      </c>
      <c r="AW1810" s="99" t="str">
        <f t="shared" si="456"/>
        <v>-</v>
      </c>
    </row>
    <row r="1811" spans="1:49" ht="15">
      <c r="A1811" s="56">
        <v>43630</v>
      </c>
      <c r="B1811" s="57" t="s">
        <v>3200</v>
      </c>
      <c r="C1811" s="57" t="s">
        <v>684</v>
      </c>
      <c r="D1811" s="57" t="s">
        <v>4265</v>
      </c>
      <c r="E1811" s="57" t="s">
        <v>4266</v>
      </c>
      <c r="F1811" s="57" t="s">
        <v>4267</v>
      </c>
      <c r="G1811" s="57">
        <v>0</v>
      </c>
      <c r="H1811" s="57">
        <v>0</v>
      </c>
      <c r="I1811" s="57">
        <v>2.23</v>
      </c>
      <c r="J1811" s="57">
        <v>3.38</v>
      </c>
      <c r="K1811" s="57">
        <v>2.92</v>
      </c>
      <c r="L1811" s="57">
        <v>-0.69</v>
      </c>
      <c r="M1811" s="57">
        <v>27</v>
      </c>
      <c r="N1811" s="57">
        <v>32</v>
      </c>
      <c r="O1811" s="57">
        <v>2</v>
      </c>
      <c r="P1811" s="57">
        <v>14</v>
      </c>
      <c r="Q1811" s="57">
        <v>17</v>
      </c>
      <c r="R1811" s="57">
        <v>0</v>
      </c>
      <c r="S1811" s="57">
        <v>0</v>
      </c>
      <c r="T1811" s="57">
        <v>100</v>
      </c>
      <c r="U1811" s="57">
        <v>44.44</v>
      </c>
      <c r="V1811" s="57">
        <v>25.93</v>
      </c>
      <c r="W1811" s="57">
        <v>29.63</v>
      </c>
      <c r="X1811" s="57">
        <v>53.13</v>
      </c>
      <c r="Y1811" s="57">
        <v>31.25</v>
      </c>
      <c r="Z1811" s="57">
        <v>15.63</v>
      </c>
      <c r="AA1811" s="57">
        <v>64.290000000000006</v>
      </c>
      <c r="AB1811" s="57">
        <v>70.59</v>
      </c>
      <c r="AC1811" s="57">
        <v>18</v>
      </c>
      <c r="AD1811" s="57">
        <v>26</v>
      </c>
      <c r="AE1811" s="57">
        <v>55.56</v>
      </c>
      <c r="AF1811" s="57">
        <v>61.54</v>
      </c>
      <c r="AI1811" s="45">
        <f t="shared" si="442"/>
        <v>-35.07</v>
      </c>
      <c r="AJ1811" s="46">
        <f t="shared" si="443"/>
        <v>35.07</v>
      </c>
      <c r="AK1811" s="63" t="str">
        <f t="shared" si="444"/>
        <v>N</v>
      </c>
      <c r="AL1811" s="63" t="str">
        <f t="shared" si="445"/>
        <v>N</v>
      </c>
      <c r="AM1811" s="44" t="str">
        <f t="shared" si="446"/>
        <v>Loss</v>
      </c>
      <c r="AN1811" s="44" t="str">
        <f t="shared" si="447"/>
        <v>Win</v>
      </c>
      <c r="AO1811" s="44" t="str">
        <f t="shared" si="448"/>
        <v>Loss</v>
      </c>
      <c r="AP1811" s="44">
        <f t="shared" si="449"/>
        <v>-50</v>
      </c>
      <c r="AQ1811" s="44">
        <f t="shared" si="450"/>
        <v>119</v>
      </c>
      <c r="AR1811" s="44">
        <f t="shared" si="451"/>
        <v>-50</v>
      </c>
      <c r="AS1811" s="99" t="str">
        <f t="shared" si="452"/>
        <v>+</v>
      </c>
      <c r="AT1811" s="99" t="str">
        <f t="shared" si="453"/>
        <v>-</v>
      </c>
      <c r="AU1811" s="99" t="str">
        <f t="shared" si="454"/>
        <v>-</v>
      </c>
      <c r="AV1811" s="99" t="str">
        <f t="shared" si="455"/>
        <v>-</v>
      </c>
      <c r="AW1811" s="99" t="str">
        <f t="shared" si="456"/>
        <v>-</v>
      </c>
    </row>
    <row r="1812" spans="1:49" ht="15">
      <c r="A1812" s="56">
        <v>43630</v>
      </c>
      <c r="B1812" s="57" t="s">
        <v>3200</v>
      </c>
      <c r="C1812" s="57" t="s">
        <v>684</v>
      </c>
      <c r="D1812" s="57" t="s">
        <v>4268</v>
      </c>
      <c r="E1812" s="57" t="s">
        <v>4269</v>
      </c>
      <c r="F1812" s="57" t="s">
        <v>4270</v>
      </c>
      <c r="G1812" s="57">
        <v>1</v>
      </c>
      <c r="H1812" s="57">
        <v>1</v>
      </c>
      <c r="I1812" s="57">
        <v>9.31</v>
      </c>
      <c r="J1812" s="57">
        <v>5.35</v>
      </c>
      <c r="K1812" s="57">
        <v>1.25</v>
      </c>
      <c r="L1812" s="57">
        <v>8.06</v>
      </c>
      <c r="M1812" s="57">
        <v>31</v>
      </c>
      <c r="N1812" s="57">
        <v>30</v>
      </c>
      <c r="O1812" s="57">
        <v>1</v>
      </c>
      <c r="P1812" s="57">
        <v>16</v>
      </c>
      <c r="Q1812" s="57">
        <v>15</v>
      </c>
      <c r="R1812" s="57">
        <v>0</v>
      </c>
      <c r="S1812" s="57">
        <v>0</v>
      </c>
      <c r="T1812" s="57">
        <v>100</v>
      </c>
      <c r="U1812" s="57">
        <v>29.03</v>
      </c>
      <c r="V1812" s="57">
        <v>19.350000000000001</v>
      </c>
      <c r="W1812" s="57">
        <v>51.61</v>
      </c>
      <c r="X1812" s="57">
        <v>60</v>
      </c>
      <c r="Y1812" s="57">
        <v>20</v>
      </c>
      <c r="Z1812" s="57">
        <v>20</v>
      </c>
      <c r="AA1812" s="57">
        <v>25</v>
      </c>
      <c r="AB1812" s="57">
        <v>46.67</v>
      </c>
      <c r="AC1812" s="57">
        <v>11</v>
      </c>
      <c r="AD1812" s="57">
        <v>30</v>
      </c>
      <c r="AE1812" s="57">
        <v>54.55</v>
      </c>
      <c r="AF1812" s="57">
        <v>60</v>
      </c>
      <c r="AI1812" s="45">
        <f t="shared" si="442"/>
        <v>-42.581000000000003</v>
      </c>
      <c r="AJ1812" s="46">
        <f t="shared" si="443"/>
        <v>42.581000000000003</v>
      </c>
      <c r="AK1812" s="63" t="str">
        <f t="shared" si="444"/>
        <v>N</v>
      </c>
      <c r="AL1812" s="63" t="str">
        <f t="shared" si="445"/>
        <v>Y</v>
      </c>
      <c r="AM1812" s="44" t="str">
        <f t="shared" si="446"/>
        <v>Loss</v>
      </c>
      <c r="AN1812" s="44" t="str">
        <f t="shared" si="447"/>
        <v>Win</v>
      </c>
      <c r="AO1812" s="44" t="str">
        <f t="shared" si="448"/>
        <v>Loss</v>
      </c>
      <c r="AP1812" s="44">
        <f t="shared" si="449"/>
        <v>-50</v>
      </c>
      <c r="AQ1812" s="44">
        <f t="shared" si="450"/>
        <v>217.5</v>
      </c>
      <c r="AR1812" s="44">
        <f t="shared" si="451"/>
        <v>-50</v>
      </c>
      <c r="AS1812" s="99" t="str">
        <f t="shared" si="452"/>
        <v>-</v>
      </c>
      <c r="AT1812" s="99" t="str">
        <f t="shared" si="453"/>
        <v>-</v>
      </c>
      <c r="AU1812" s="99" t="str">
        <f t="shared" si="454"/>
        <v>-</v>
      </c>
      <c r="AV1812" s="99" t="str">
        <f t="shared" si="455"/>
        <v>-</v>
      </c>
      <c r="AW1812" s="99" t="str">
        <f t="shared" si="456"/>
        <v>-</v>
      </c>
    </row>
    <row r="1813" spans="1:49" ht="15">
      <c r="A1813" s="56">
        <v>43630</v>
      </c>
      <c r="B1813" s="57" t="s">
        <v>267</v>
      </c>
      <c r="C1813" s="57" t="s">
        <v>413</v>
      </c>
      <c r="D1813" s="57" t="s">
        <v>4271</v>
      </c>
      <c r="E1813" s="57" t="s">
        <v>416</v>
      </c>
      <c r="F1813" s="57" t="s">
        <v>3972</v>
      </c>
      <c r="G1813" s="57">
        <v>2</v>
      </c>
      <c r="H1813" s="57">
        <v>1</v>
      </c>
      <c r="I1813" s="57">
        <v>1.68</v>
      </c>
      <c r="J1813" s="57">
        <v>3.63</v>
      </c>
      <c r="K1813" s="57">
        <v>5.24</v>
      </c>
      <c r="L1813" s="57">
        <v>-3.56</v>
      </c>
      <c r="M1813" s="57">
        <v>7</v>
      </c>
      <c r="N1813" s="57">
        <v>12</v>
      </c>
      <c r="O1813" s="57">
        <v>0</v>
      </c>
      <c r="P1813" s="57">
        <v>2</v>
      </c>
      <c r="Q1813" s="57">
        <v>6</v>
      </c>
      <c r="R1813" s="57">
        <v>0</v>
      </c>
      <c r="S1813" s="57">
        <v>0</v>
      </c>
      <c r="T1813" s="57">
        <v>0</v>
      </c>
      <c r="U1813" s="57">
        <v>14.29</v>
      </c>
      <c r="V1813" s="57">
        <v>28.57</v>
      </c>
      <c r="W1813" s="57">
        <v>57.14</v>
      </c>
      <c r="X1813" s="57">
        <v>75</v>
      </c>
      <c r="Y1813" s="57">
        <v>0</v>
      </c>
      <c r="Z1813" s="57">
        <v>25</v>
      </c>
      <c r="AA1813" s="57">
        <v>0</v>
      </c>
      <c r="AB1813" s="57">
        <v>66.67</v>
      </c>
      <c r="AC1813" s="57">
        <v>1</v>
      </c>
      <c r="AD1813" s="57">
        <v>6</v>
      </c>
      <c r="AE1813" s="57">
        <v>0</v>
      </c>
      <c r="AF1813" s="57">
        <v>100</v>
      </c>
      <c r="AI1813" s="45">
        <f t="shared" si="442"/>
        <v>-15.713000000000001</v>
      </c>
      <c r="AJ1813" s="46">
        <f t="shared" si="443"/>
        <v>15.713000000000001</v>
      </c>
      <c r="AK1813" s="63" t="str">
        <f t="shared" si="444"/>
        <v>N</v>
      </c>
      <c r="AL1813" s="63" t="str">
        <f t="shared" si="445"/>
        <v>N</v>
      </c>
      <c r="AM1813" s="44" t="str">
        <f t="shared" si="446"/>
        <v>Win</v>
      </c>
      <c r="AN1813" s="44" t="str">
        <f t="shared" si="447"/>
        <v>Loss</v>
      </c>
      <c r="AO1813" s="44" t="str">
        <f t="shared" si="448"/>
        <v>Loss</v>
      </c>
      <c r="AP1813" s="44">
        <f t="shared" si="449"/>
        <v>34</v>
      </c>
      <c r="AQ1813" s="44">
        <f t="shared" si="450"/>
        <v>-50</v>
      </c>
      <c r="AR1813" s="44">
        <f t="shared" si="451"/>
        <v>-50</v>
      </c>
      <c r="AS1813" s="99" t="str">
        <f t="shared" si="452"/>
        <v>+</v>
      </c>
      <c r="AT1813" s="99" t="str">
        <f t="shared" si="453"/>
        <v>n/a</v>
      </c>
      <c r="AU1813" s="99" t="str">
        <f t="shared" si="454"/>
        <v>-</v>
      </c>
      <c r="AV1813" s="99" t="str">
        <f t="shared" si="455"/>
        <v>-</v>
      </c>
      <c r="AW1813" s="99" t="str">
        <f t="shared" si="456"/>
        <v>-</v>
      </c>
    </row>
    <row r="1814" spans="1:49" ht="15">
      <c r="A1814" s="56">
        <v>43630</v>
      </c>
      <c r="B1814" s="57" t="s">
        <v>443</v>
      </c>
      <c r="C1814" s="57" t="s">
        <v>733</v>
      </c>
      <c r="D1814" s="57" t="s">
        <v>4272</v>
      </c>
      <c r="E1814" s="57" t="s">
        <v>2516</v>
      </c>
      <c r="F1814" s="57" t="s">
        <v>3600</v>
      </c>
      <c r="G1814" s="57">
        <v>3</v>
      </c>
      <c r="H1814" s="57">
        <v>2</v>
      </c>
      <c r="I1814" s="57">
        <v>1.56</v>
      </c>
      <c r="J1814" s="57">
        <v>4.21</v>
      </c>
      <c r="K1814" s="57">
        <v>4.5</v>
      </c>
      <c r="L1814" s="57">
        <v>-2.94</v>
      </c>
      <c r="M1814" s="57">
        <v>31</v>
      </c>
      <c r="N1814" s="57">
        <v>29</v>
      </c>
      <c r="O1814" s="57">
        <v>1</v>
      </c>
      <c r="P1814" s="57">
        <v>16</v>
      </c>
      <c r="Q1814" s="57">
        <v>14</v>
      </c>
      <c r="R1814" s="57">
        <v>0</v>
      </c>
      <c r="S1814" s="57">
        <v>0</v>
      </c>
      <c r="T1814" s="57">
        <v>100</v>
      </c>
      <c r="U1814" s="57">
        <v>45.16</v>
      </c>
      <c r="V1814" s="57">
        <v>29.03</v>
      </c>
      <c r="W1814" s="57">
        <v>25.81</v>
      </c>
      <c r="X1814" s="57">
        <v>37.93</v>
      </c>
      <c r="Y1814" s="57">
        <v>20.69</v>
      </c>
      <c r="Z1814" s="57">
        <v>41.38</v>
      </c>
      <c r="AA1814" s="57">
        <v>56.25</v>
      </c>
      <c r="AB1814" s="57">
        <v>35.71</v>
      </c>
      <c r="AC1814" s="57">
        <v>23</v>
      </c>
      <c r="AD1814" s="57">
        <v>14</v>
      </c>
      <c r="AE1814" s="57">
        <v>47.83</v>
      </c>
      <c r="AF1814" s="57">
        <v>50</v>
      </c>
      <c r="AI1814" s="45">
        <f t="shared" si="442"/>
        <v>-24.605999999999995</v>
      </c>
      <c r="AJ1814" s="46">
        <f t="shared" si="443"/>
        <v>24.605999999999995</v>
      </c>
      <c r="AK1814" s="63" t="str">
        <f t="shared" si="444"/>
        <v>N</v>
      </c>
      <c r="AL1814" s="63" t="str">
        <f t="shared" si="445"/>
        <v>N</v>
      </c>
      <c r="AM1814" s="44" t="str">
        <f t="shared" si="446"/>
        <v>Win</v>
      </c>
      <c r="AN1814" s="44" t="str">
        <f t="shared" si="447"/>
        <v>Loss</v>
      </c>
      <c r="AO1814" s="44" t="str">
        <f t="shared" si="448"/>
        <v>Loss</v>
      </c>
      <c r="AP1814" s="44">
        <f t="shared" si="449"/>
        <v>28</v>
      </c>
      <c r="AQ1814" s="44">
        <f t="shared" si="450"/>
        <v>-50</v>
      </c>
      <c r="AR1814" s="44">
        <f t="shared" si="451"/>
        <v>-50</v>
      </c>
      <c r="AS1814" s="99" t="str">
        <f t="shared" si="452"/>
        <v>+</v>
      </c>
      <c r="AT1814" s="99" t="str">
        <f t="shared" si="453"/>
        <v>-</v>
      </c>
      <c r="AU1814" s="99" t="str">
        <f t="shared" si="454"/>
        <v>+</v>
      </c>
      <c r="AV1814" s="99" t="str">
        <f t="shared" si="455"/>
        <v>+</v>
      </c>
      <c r="AW1814" s="99" t="str">
        <f t="shared" si="456"/>
        <v>-</v>
      </c>
    </row>
    <row r="1815" spans="1:49" ht="15">
      <c r="A1815" s="56">
        <v>43630</v>
      </c>
      <c r="B1815" s="57" t="s">
        <v>4273</v>
      </c>
      <c r="C1815" s="57" t="s">
        <v>684</v>
      </c>
      <c r="D1815" s="57" t="s">
        <v>4274</v>
      </c>
      <c r="E1815" s="57" t="s">
        <v>4275</v>
      </c>
      <c r="F1815" s="57" t="s">
        <v>4276</v>
      </c>
      <c r="G1815" s="57">
        <v>1</v>
      </c>
      <c r="H1815" s="57">
        <v>0</v>
      </c>
      <c r="I1815" s="57">
        <v>2.15</v>
      </c>
      <c r="J1815" s="57">
        <v>2.75</v>
      </c>
      <c r="K1815" s="57">
        <v>3.5</v>
      </c>
      <c r="L1815" s="57">
        <v>-1.35</v>
      </c>
      <c r="M1815" s="57">
        <v>0</v>
      </c>
      <c r="N1815" s="57">
        <v>0</v>
      </c>
      <c r="O1815" s="57">
        <v>0</v>
      </c>
      <c r="P1815" s="57">
        <v>0</v>
      </c>
      <c r="Q1815" s="57">
        <v>0</v>
      </c>
      <c r="R1815" s="57">
        <v>0</v>
      </c>
      <c r="S1815" s="57">
        <v>0</v>
      </c>
      <c r="T1815" s="57">
        <v>0</v>
      </c>
      <c r="U1815" s="57">
        <v>0</v>
      </c>
      <c r="V1815" s="57">
        <v>0</v>
      </c>
      <c r="W1815" s="57">
        <v>0</v>
      </c>
      <c r="X1815" s="57">
        <v>0</v>
      </c>
      <c r="Y1815" s="57">
        <v>0</v>
      </c>
      <c r="Z1815" s="57">
        <v>0</v>
      </c>
      <c r="AA1815" s="57">
        <v>0</v>
      </c>
      <c r="AB1815" s="57">
        <v>0</v>
      </c>
      <c r="AC1815" s="57">
        <v>0</v>
      </c>
      <c r="AD1815" s="57">
        <v>0</v>
      </c>
      <c r="AE1815" s="57">
        <v>0</v>
      </c>
      <c r="AF1815" s="57">
        <v>0</v>
      </c>
      <c r="AI1815" s="45">
        <f t="shared" si="442"/>
        <v>0</v>
      </c>
      <c r="AJ1815" s="46">
        <f t="shared" si="443"/>
        <v>0</v>
      </c>
      <c r="AK1815" s="63" t="str">
        <f t="shared" si="444"/>
        <v>N</v>
      </c>
      <c r="AL1815" s="63" t="str">
        <f t="shared" si="445"/>
        <v>N</v>
      </c>
      <c r="AM1815" s="44" t="str">
        <f t="shared" si="446"/>
        <v>Win</v>
      </c>
      <c r="AN1815" s="44" t="str">
        <f t="shared" si="447"/>
        <v>Loss</v>
      </c>
      <c r="AO1815" s="44" t="str">
        <f t="shared" si="448"/>
        <v>Loss</v>
      </c>
      <c r="AP1815" s="44">
        <f t="shared" si="449"/>
        <v>57.5</v>
      </c>
      <c r="AQ1815" s="44">
        <f t="shared" si="450"/>
        <v>-50</v>
      </c>
      <c r="AR1815" s="44">
        <f t="shared" si="451"/>
        <v>-50</v>
      </c>
      <c r="AS1815" s="99" t="str">
        <f t="shared" si="452"/>
        <v>+</v>
      </c>
      <c r="AT1815" s="99" t="str">
        <f t="shared" si="453"/>
        <v>n/a</v>
      </c>
      <c r="AU1815" s="99" t="str">
        <f t="shared" si="454"/>
        <v>-</v>
      </c>
      <c r="AV1815" s="99" t="str">
        <f t="shared" si="455"/>
        <v>-</v>
      </c>
      <c r="AW1815" s="99" t="str">
        <f t="shared" si="456"/>
        <v>-</v>
      </c>
    </row>
    <row r="1816" spans="1:49" ht="15">
      <c r="A1816" s="56">
        <v>43630</v>
      </c>
      <c r="B1816" s="57" t="s">
        <v>443</v>
      </c>
      <c r="C1816" s="57" t="s">
        <v>2879</v>
      </c>
      <c r="D1816" s="57" t="s">
        <v>4277</v>
      </c>
      <c r="E1816" s="57" t="s">
        <v>4278</v>
      </c>
      <c r="F1816" s="57" t="s">
        <v>4279</v>
      </c>
      <c r="G1816" s="57">
        <v>5</v>
      </c>
      <c r="H1816" s="57">
        <v>0</v>
      </c>
      <c r="I1816" s="57">
        <v>1.21</v>
      </c>
      <c r="J1816" s="57">
        <v>5.91</v>
      </c>
      <c r="K1816" s="57">
        <v>8.2100000000000009</v>
      </c>
      <c r="L1816" s="57">
        <v>-7</v>
      </c>
      <c r="M1816" s="57">
        <v>10</v>
      </c>
      <c r="N1816" s="57">
        <v>11</v>
      </c>
      <c r="O1816" s="57">
        <v>0</v>
      </c>
      <c r="P1816" s="57">
        <v>8</v>
      </c>
      <c r="Q1816" s="57">
        <v>8</v>
      </c>
      <c r="R1816" s="57">
        <v>0</v>
      </c>
      <c r="S1816" s="57">
        <v>0</v>
      </c>
      <c r="T1816" s="57">
        <v>0</v>
      </c>
      <c r="U1816" s="57">
        <v>40</v>
      </c>
      <c r="V1816" s="57">
        <v>30</v>
      </c>
      <c r="W1816" s="57">
        <v>30</v>
      </c>
      <c r="X1816" s="57">
        <v>36.36</v>
      </c>
      <c r="Y1816" s="57">
        <v>9.09</v>
      </c>
      <c r="Z1816" s="57">
        <v>54.55</v>
      </c>
      <c r="AA1816" s="57">
        <v>25</v>
      </c>
      <c r="AB1816" s="57">
        <v>25</v>
      </c>
      <c r="AC1816" s="57">
        <v>9</v>
      </c>
      <c r="AD1816" s="57">
        <v>3</v>
      </c>
      <c r="AE1816" s="57">
        <v>44.44</v>
      </c>
      <c r="AF1816" s="57">
        <v>66.67</v>
      </c>
      <c r="AI1816" s="45">
        <f t="shared" si="442"/>
        <v>7.7290000000000001</v>
      </c>
      <c r="AJ1816" s="46">
        <f t="shared" si="443"/>
        <v>-7.7290000000000001</v>
      </c>
      <c r="AK1816" s="63" t="str">
        <f t="shared" si="444"/>
        <v>N</v>
      </c>
      <c r="AL1816" s="63" t="str">
        <f t="shared" si="445"/>
        <v>N</v>
      </c>
      <c r="AM1816" s="44" t="str">
        <f t="shared" si="446"/>
        <v>Win</v>
      </c>
      <c r="AN1816" s="44" t="str">
        <f t="shared" si="447"/>
        <v>Loss</v>
      </c>
      <c r="AO1816" s="44" t="str">
        <f t="shared" si="448"/>
        <v>Loss</v>
      </c>
      <c r="AP1816" s="44">
        <f t="shared" si="449"/>
        <v>10.5</v>
      </c>
      <c r="AQ1816" s="44">
        <f t="shared" si="450"/>
        <v>-50</v>
      </c>
      <c r="AR1816" s="44">
        <f t="shared" si="451"/>
        <v>-50</v>
      </c>
      <c r="AS1816" s="99" t="str">
        <f t="shared" si="452"/>
        <v>+</v>
      </c>
      <c r="AT1816" s="99" t="str">
        <f t="shared" si="453"/>
        <v>n/a</v>
      </c>
      <c r="AU1816" s="99" t="str">
        <f t="shared" si="454"/>
        <v>+</v>
      </c>
      <c r="AV1816" s="99" t="str">
        <f t="shared" si="455"/>
        <v>-</v>
      </c>
      <c r="AW1816" s="99" t="str">
        <f t="shared" si="456"/>
        <v>+</v>
      </c>
    </row>
    <row r="1817" spans="1:49" ht="15">
      <c r="A1817" s="56">
        <v>43630</v>
      </c>
      <c r="B1817" s="57" t="s">
        <v>439</v>
      </c>
      <c r="C1817" s="57" t="s">
        <v>1250</v>
      </c>
      <c r="D1817" s="57" t="s">
        <v>4280</v>
      </c>
      <c r="E1817" s="57" t="s">
        <v>1253</v>
      </c>
      <c r="F1817" s="57" t="s">
        <v>2533</v>
      </c>
      <c r="G1817" s="57">
        <v>2</v>
      </c>
      <c r="H1817" s="57">
        <v>3</v>
      </c>
      <c r="I1817" s="57">
        <v>5.6</v>
      </c>
      <c r="J1817" s="57">
        <v>4.2</v>
      </c>
      <c r="K1817" s="57">
        <v>1.48</v>
      </c>
      <c r="L1817" s="57">
        <v>4.12</v>
      </c>
      <c r="M1817" s="57">
        <v>16</v>
      </c>
      <c r="N1817" s="57">
        <v>8</v>
      </c>
      <c r="O1817" s="57">
        <v>0</v>
      </c>
      <c r="P1817" s="57">
        <v>8</v>
      </c>
      <c r="Q1817" s="57">
        <v>3</v>
      </c>
      <c r="R1817" s="57">
        <v>0</v>
      </c>
      <c r="S1817" s="57">
        <v>0</v>
      </c>
      <c r="T1817" s="57">
        <v>0</v>
      </c>
      <c r="U1817" s="57">
        <v>25</v>
      </c>
      <c r="V1817" s="57">
        <v>12.5</v>
      </c>
      <c r="W1817" s="57">
        <v>62.5</v>
      </c>
      <c r="X1817" s="57">
        <v>62.5</v>
      </c>
      <c r="Y1817" s="57">
        <v>12.5</v>
      </c>
      <c r="Z1817" s="57">
        <v>25</v>
      </c>
      <c r="AA1817" s="57">
        <v>37.5</v>
      </c>
      <c r="AB1817" s="57">
        <v>66.67</v>
      </c>
      <c r="AC1817" s="57">
        <v>4</v>
      </c>
      <c r="AD1817" s="57">
        <v>4</v>
      </c>
      <c r="AE1817" s="57">
        <v>75</v>
      </c>
      <c r="AF1817" s="57">
        <v>75</v>
      </c>
      <c r="AI1817" s="45">
        <f t="shared" si="442"/>
        <v>-15</v>
      </c>
      <c r="AJ1817" s="46">
        <f t="shared" si="443"/>
        <v>15</v>
      </c>
      <c r="AK1817" s="63" t="str">
        <f t="shared" si="444"/>
        <v>N</v>
      </c>
      <c r="AL1817" s="63" t="str">
        <f t="shared" si="445"/>
        <v>N</v>
      </c>
      <c r="AM1817" s="44" t="str">
        <f t="shared" si="446"/>
        <v>Loss</v>
      </c>
      <c r="AN1817" s="44" t="str">
        <f t="shared" si="447"/>
        <v>Loss</v>
      </c>
      <c r="AO1817" s="44" t="str">
        <f t="shared" si="448"/>
        <v>Win</v>
      </c>
      <c r="AP1817" s="44">
        <f t="shared" si="449"/>
        <v>-50</v>
      </c>
      <c r="AQ1817" s="44">
        <f t="shared" si="450"/>
        <v>-50</v>
      </c>
      <c r="AR1817" s="44">
        <f t="shared" si="451"/>
        <v>24</v>
      </c>
      <c r="AS1817" s="99" t="str">
        <f t="shared" si="452"/>
        <v>-</v>
      </c>
      <c r="AT1817" s="99" t="str">
        <f t="shared" si="453"/>
        <v>n/a</v>
      </c>
      <c r="AU1817" s="99" t="str">
        <f t="shared" si="454"/>
        <v>-</v>
      </c>
      <c r="AV1817" s="99" t="str">
        <f t="shared" si="455"/>
        <v>-</v>
      </c>
      <c r="AW1817" s="99" t="str">
        <f t="shared" si="456"/>
        <v>-</v>
      </c>
    </row>
    <row r="1818" spans="1:49" ht="15">
      <c r="A1818" s="56">
        <v>43630</v>
      </c>
      <c r="B1818" s="57" t="s">
        <v>267</v>
      </c>
      <c r="C1818" s="57" t="s">
        <v>268</v>
      </c>
      <c r="D1818" s="57" t="s">
        <v>4281</v>
      </c>
      <c r="E1818" s="57" t="s">
        <v>2995</v>
      </c>
      <c r="F1818" s="57" t="s">
        <v>2877</v>
      </c>
      <c r="G1818" s="57">
        <v>1</v>
      </c>
      <c r="H1818" s="57">
        <v>0</v>
      </c>
      <c r="I1818" s="57">
        <v>2.44</v>
      </c>
      <c r="J1818" s="57">
        <v>3.51</v>
      </c>
      <c r="K1818" s="57">
        <v>2.62</v>
      </c>
      <c r="L1818" s="57">
        <v>-0.18</v>
      </c>
      <c r="M1818" s="57">
        <v>4</v>
      </c>
      <c r="N1818" s="57">
        <v>11</v>
      </c>
      <c r="O1818" s="57">
        <v>0</v>
      </c>
      <c r="P1818" s="57">
        <v>2</v>
      </c>
      <c r="Q1818" s="57">
        <v>4</v>
      </c>
      <c r="R1818" s="57">
        <v>0</v>
      </c>
      <c r="S1818" s="57">
        <v>0</v>
      </c>
      <c r="T1818" s="57">
        <v>0</v>
      </c>
      <c r="U1818" s="57">
        <v>100</v>
      </c>
      <c r="V1818" s="57">
        <v>0</v>
      </c>
      <c r="W1818" s="57">
        <v>0</v>
      </c>
      <c r="X1818" s="57">
        <v>81.819999999999993</v>
      </c>
      <c r="Y1818" s="57">
        <v>0</v>
      </c>
      <c r="Z1818" s="57">
        <v>18.18</v>
      </c>
      <c r="AA1818" s="57">
        <v>100</v>
      </c>
      <c r="AB1818" s="57">
        <v>50</v>
      </c>
      <c r="AC1818" s="57">
        <v>4</v>
      </c>
      <c r="AD1818" s="57">
        <v>8</v>
      </c>
      <c r="AE1818" s="57">
        <v>100</v>
      </c>
      <c r="AF1818" s="57">
        <v>87.5</v>
      </c>
      <c r="AI1818" s="45">
        <f t="shared" si="442"/>
        <v>7.2719999999999994</v>
      </c>
      <c r="AJ1818" s="46">
        <f t="shared" si="443"/>
        <v>-7.2719999999999994</v>
      </c>
      <c r="AK1818" s="63" t="str">
        <f t="shared" si="444"/>
        <v>Y</v>
      </c>
      <c r="AL1818" s="63" t="str">
        <f t="shared" si="445"/>
        <v>N</v>
      </c>
      <c r="AM1818" s="44" t="str">
        <f t="shared" si="446"/>
        <v>Win</v>
      </c>
      <c r="AN1818" s="44" t="str">
        <f t="shared" si="447"/>
        <v>Loss</v>
      </c>
      <c r="AO1818" s="44" t="str">
        <f t="shared" si="448"/>
        <v>Loss</v>
      </c>
      <c r="AP1818" s="44">
        <f t="shared" si="449"/>
        <v>72</v>
      </c>
      <c r="AQ1818" s="44">
        <f t="shared" si="450"/>
        <v>-50</v>
      </c>
      <c r="AR1818" s="44">
        <f t="shared" si="451"/>
        <v>-50</v>
      </c>
      <c r="AS1818" s="99" t="str">
        <f t="shared" si="452"/>
        <v>+</v>
      </c>
      <c r="AT1818" s="99" t="str">
        <f t="shared" si="453"/>
        <v>n/a</v>
      </c>
      <c r="AU1818" s="99" t="str">
        <f t="shared" si="454"/>
        <v>+</v>
      </c>
      <c r="AV1818" s="99" t="str">
        <f t="shared" si="455"/>
        <v>+</v>
      </c>
      <c r="AW1818" s="99" t="str">
        <f t="shared" si="456"/>
        <v>+</v>
      </c>
    </row>
    <row r="1819" spans="1:49" ht="15">
      <c r="A1819" s="56">
        <v>43630</v>
      </c>
      <c r="B1819" s="57" t="s">
        <v>443</v>
      </c>
      <c r="C1819" s="57" t="s">
        <v>2879</v>
      </c>
      <c r="D1819" s="57" t="s">
        <v>4282</v>
      </c>
      <c r="E1819" s="57" t="s">
        <v>4283</v>
      </c>
      <c r="F1819" s="57" t="s">
        <v>4284</v>
      </c>
      <c r="G1819" s="57">
        <v>3</v>
      </c>
      <c r="H1819" s="57">
        <v>1</v>
      </c>
      <c r="I1819" s="57">
        <v>2.66</v>
      </c>
      <c r="J1819" s="57">
        <v>3.64</v>
      </c>
      <c r="K1819" s="57">
        <v>2.15</v>
      </c>
      <c r="L1819" s="57">
        <v>0.51</v>
      </c>
      <c r="M1819" s="57">
        <v>10</v>
      </c>
      <c r="N1819" s="57">
        <v>13</v>
      </c>
      <c r="O1819" s="57">
        <v>0</v>
      </c>
      <c r="P1819" s="57">
        <v>5</v>
      </c>
      <c r="Q1819" s="57">
        <v>4</v>
      </c>
      <c r="R1819" s="57">
        <v>0</v>
      </c>
      <c r="S1819" s="57">
        <v>0</v>
      </c>
      <c r="T1819" s="57">
        <v>0</v>
      </c>
      <c r="U1819" s="57">
        <v>20</v>
      </c>
      <c r="V1819" s="57">
        <v>10</v>
      </c>
      <c r="W1819" s="57">
        <v>70</v>
      </c>
      <c r="X1819" s="57">
        <v>46.15</v>
      </c>
      <c r="Y1819" s="57">
        <v>15.38</v>
      </c>
      <c r="Z1819" s="57">
        <v>38.46</v>
      </c>
      <c r="AA1819" s="57">
        <v>40</v>
      </c>
      <c r="AB1819" s="57">
        <v>50</v>
      </c>
      <c r="AC1819" s="57">
        <v>5</v>
      </c>
      <c r="AD1819" s="57">
        <v>8</v>
      </c>
      <c r="AE1819" s="57">
        <v>40</v>
      </c>
      <c r="AF1819" s="57">
        <v>62.5</v>
      </c>
      <c r="AI1819" s="45">
        <f t="shared" si="442"/>
        <v>-12.076000000000001</v>
      </c>
      <c r="AJ1819" s="46">
        <f t="shared" si="443"/>
        <v>12.076000000000001</v>
      </c>
      <c r="AK1819" s="63" t="str">
        <f t="shared" si="444"/>
        <v>N</v>
      </c>
      <c r="AL1819" s="63" t="str">
        <f t="shared" si="445"/>
        <v>N</v>
      </c>
      <c r="AM1819" s="44" t="str">
        <f t="shared" si="446"/>
        <v>Win</v>
      </c>
      <c r="AN1819" s="44" t="str">
        <f t="shared" si="447"/>
        <v>Loss</v>
      </c>
      <c r="AO1819" s="44" t="str">
        <f t="shared" si="448"/>
        <v>Loss</v>
      </c>
      <c r="AP1819" s="44">
        <f t="shared" si="449"/>
        <v>83</v>
      </c>
      <c r="AQ1819" s="44">
        <f t="shared" si="450"/>
        <v>-50</v>
      </c>
      <c r="AR1819" s="44">
        <f t="shared" si="451"/>
        <v>-50</v>
      </c>
      <c r="AS1819" s="99" t="str">
        <f t="shared" si="452"/>
        <v>-</v>
      </c>
      <c r="AT1819" s="99" t="str">
        <f t="shared" si="453"/>
        <v>n/a</v>
      </c>
      <c r="AU1819" s="99" t="str">
        <f t="shared" si="454"/>
        <v>-</v>
      </c>
      <c r="AV1819" s="99" t="str">
        <f t="shared" si="455"/>
        <v>-</v>
      </c>
      <c r="AW1819" s="99" t="str">
        <f t="shared" si="456"/>
        <v>-</v>
      </c>
    </row>
    <row r="1820" spans="1:49" ht="15">
      <c r="A1820" s="56">
        <v>43630</v>
      </c>
      <c r="B1820" s="57" t="s">
        <v>443</v>
      </c>
      <c r="C1820" s="57" t="s">
        <v>2385</v>
      </c>
      <c r="D1820" s="57" t="s">
        <v>4285</v>
      </c>
      <c r="E1820" s="57" t="s">
        <v>4286</v>
      </c>
      <c r="F1820" s="57" t="s">
        <v>3032</v>
      </c>
      <c r="G1820" s="57">
        <v>4</v>
      </c>
      <c r="H1820" s="57">
        <v>2</v>
      </c>
      <c r="I1820" s="57">
        <v>1.17</v>
      </c>
      <c r="J1820" s="57">
        <v>6.65</v>
      </c>
      <c r="K1820" s="57">
        <v>9.64</v>
      </c>
      <c r="L1820" s="57">
        <v>-8.4700000000000006</v>
      </c>
      <c r="M1820" s="57">
        <v>17</v>
      </c>
      <c r="N1820" s="57">
        <v>15</v>
      </c>
      <c r="O1820" s="57">
        <v>1</v>
      </c>
      <c r="P1820" s="57">
        <v>9</v>
      </c>
      <c r="Q1820" s="57">
        <v>5</v>
      </c>
      <c r="R1820" s="57">
        <v>100</v>
      </c>
      <c r="S1820" s="57">
        <v>0</v>
      </c>
      <c r="T1820" s="57">
        <v>0</v>
      </c>
      <c r="U1820" s="57">
        <v>52.94</v>
      </c>
      <c r="V1820" s="57">
        <v>5.88</v>
      </c>
      <c r="W1820" s="57">
        <v>41.18</v>
      </c>
      <c r="X1820" s="57">
        <v>6.67</v>
      </c>
      <c r="Y1820" s="57">
        <v>13.33</v>
      </c>
      <c r="Z1820" s="57">
        <v>80</v>
      </c>
      <c r="AA1820" s="57">
        <v>66.67</v>
      </c>
      <c r="AB1820" s="57">
        <v>0</v>
      </c>
      <c r="AC1820" s="57">
        <v>8</v>
      </c>
      <c r="AD1820" s="57">
        <v>3</v>
      </c>
      <c r="AE1820" s="57">
        <v>62.5</v>
      </c>
      <c r="AF1820" s="57">
        <v>0</v>
      </c>
      <c r="AI1820" s="45">
        <f t="shared" si="442"/>
        <v>46.272999999999996</v>
      </c>
      <c r="AJ1820" s="46">
        <f t="shared" si="443"/>
        <v>-46.272999999999996</v>
      </c>
      <c r="AK1820" s="63" t="str">
        <f t="shared" si="444"/>
        <v>Y</v>
      </c>
      <c r="AL1820" s="63" t="str">
        <f t="shared" si="445"/>
        <v>N</v>
      </c>
      <c r="AM1820" s="44" t="str">
        <f t="shared" si="446"/>
        <v>Win</v>
      </c>
      <c r="AN1820" s="44" t="str">
        <f t="shared" si="447"/>
        <v>Loss</v>
      </c>
      <c r="AO1820" s="44" t="str">
        <f t="shared" si="448"/>
        <v>Loss</v>
      </c>
      <c r="AP1820" s="44">
        <f t="shared" si="449"/>
        <v>8.5</v>
      </c>
      <c r="AQ1820" s="44">
        <f t="shared" si="450"/>
        <v>-50</v>
      </c>
      <c r="AR1820" s="44">
        <f t="shared" si="451"/>
        <v>-50</v>
      </c>
      <c r="AS1820" s="99" t="str">
        <f t="shared" si="452"/>
        <v>+</v>
      </c>
      <c r="AT1820" s="99" t="str">
        <f t="shared" si="453"/>
        <v>+</v>
      </c>
      <c r="AU1820" s="99" t="str">
        <f t="shared" si="454"/>
        <v>+</v>
      </c>
      <c r="AV1820" s="99" t="str">
        <f t="shared" si="455"/>
        <v>+</v>
      </c>
      <c r="AW1820" s="99" t="str">
        <f t="shared" si="456"/>
        <v>+</v>
      </c>
    </row>
    <row r="1821" spans="1:49" ht="15">
      <c r="A1821" s="56">
        <v>43630</v>
      </c>
      <c r="B1821" s="57" t="s">
        <v>377</v>
      </c>
      <c r="C1821" s="57" t="s">
        <v>386</v>
      </c>
      <c r="D1821" s="57" t="s">
        <v>4287</v>
      </c>
      <c r="E1821" s="57" t="s">
        <v>389</v>
      </c>
      <c r="F1821" s="57" t="s">
        <v>2767</v>
      </c>
      <c r="G1821" s="57">
        <v>1</v>
      </c>
      <c r="H1821" s="57">
        <v>2</v>
      </c>
      <c r="I1821" s="57">
        <v>1.19</v>
      </c>
      <c r="J1821" s="57">
        <v>6.39</v>
      </c>
      <c r="K1821" s="57">
        <v>12.88</v>
      </c>
      <c r="L1821" s="57">
        <v>-11.69</v>
      </c>
      <c r="M1821" s="57">
        <v>14</v>
      </c>
      <c r="N1821" s="57">
        <v>63</v>
      </c>
      <c r="O1821" s="57">
        <v>0</v>
      </c>
      <c r="P1821" s="57">
        <v>7</v>
      </c>
      <c r="Q1821" s="57">
        <v>32</v>
      </c>
      <c r="R1821" s="57">
        <v>0</v>
      </c>
      <c r="S1821" s="57">
        <v>0</v>
      </c>
      <c r="T1821" s="57">
        <v>0</v>
      </c>
      <c r="U1821" s="57">
        <v>57.14</v>
      </c>
      <c r="V1821" s="57">
        <v>21.43</v>
      </c>
      <c r="W1821" s="57">
        <v>21.43</v>
      </c>
      <c r="X1821" s="57">
        <v>55.56</v>
      </c>
      <c r="Y1821" s="57">
        <v>14.29</v>
      </c>
      <c r="Z1821" s="57">
        <v>30.16</v>
      </c>
      <c r="AA1821" s="57">
        <v>71.430000000000007</v>
      </c>
      <c r="AB1821" s="57">
        <v>56.25</v>
      </c>
      <c r="AC1821" s="57">
        <v>13</v>
      </c>
      <c r="AD1821" s="57">
        <v>41</v>
      </c>
      <c r="AE1821" s="57">
        <v>53.85</v>
      </c>
      <c r="AF1821" s="57">
        <v>65.849999999999994</v>
      </c>
      <c r="AI1821" s="45">
        <f t="shared" si="442"/>
        <v>2.775999999999998</v>
      </c>
      <c r="AJ1821" s="46">
        <f t="shared" si="443"/>
        <v>-2.775999999999998</v>
      </c>
      <c r="AK1821" s="63" t="str">
        <f t="shared" si="444"/>
        <v>N</v>
      </c>
      <c r="AL1821" s="63" t="str">
        <f t="shared" si="445"/>
        <v>N</v>
      </c>
      <c r="AM1821" s="44" t="str">
        <f t="shared" si="446"/>
        <v>Loss</v>
      </c>
      <c r="AN1821" s="44" t="str">
        <f t="shared" si="447"/>
        <v>Loss</v>
      </c>
      <c r="AO1821" s="44" t="str">
        <f t="shared" si="448"/>
        <v>Win</v>
      </c>
      <c r="AP1821" s="44">
        <f t="shared" si="449"/>
        <v>-50</v>
      </c>
      <c r="AQ1821" s="44">
        <f t="shared" si="450"/>
        <v>-50</v>
      </c>
      <c r="AR1821" s="44">
        <f t="shared" si="451"/>
        <v>594</v>
      </c>
      <c r="AS1821" s="99" t="str">
        <f t="shared" si="452"/>
        <v>+</v>
      </c>
      <c r="AT1821" s="99" t="str">
        <f t="shared" si="453"/>
        <v>n/a</v>
      </c>
      <c r="AU1821" s="99" t="str">
        <f t="shared" si="454"/>
        <v>+</v>
      </c>
      <c r="AV1821" s="99" t="str">
        <f t="shared" si="455"/>
        <v>+</v>
      </c>
      <c r="AW1821" s="99" t="str">
        <f t="shared" si="456"/>
        <v>+</v>
      </c>
    </row>
    <row r="1822" spans="1:49" ht="15">
      <c r="A1822" s="56">
        <v>43630</v>
      </c>
      <c r="B1822" s="57" t="s">
        <v>451</v>
      </c>
      <c r="C1822" s="57" t="s">
        <v>976</v>
      </c>
      <c r="D1822" s="57" t="s">
        <v>4288</v>
      </c>
      <c r="E1822" s="57" t="s">
        <v>1249</v>
      </c>
      <c r="F1822" s="57" t="s">
        <v>2343</v>
      </c>
      <c r="G1822" s="57">
        <v>2</v>
      </c>
      <c r="H1822" s="57">
        <v>1</v>
      </c>
      <c r="I1822" s="57">
        <v>2.96</v>
      </c>
      <c r="J1822" s="57">
        <v>3.23</v>
      </c>
      <c r="K1822" s="57">
        <v>2.2400000000000002</v>
      </c>
      <c r="L1822" s="57">
        <v>0.72</v>
      </c>
      <c r="M1822" s="57">
        <v>18</v>
      </c>
      <c r="N1822" s="57">
        <v>20</v>
      </c>
      <c r="O1822" s="57">
        <v>1</v>
      </c>
      <c r="P1822" s="57">
        <v>7</v>
      </c>
      <c r="Q1822" s="57">
        <v>11</v>
      </c>
      <c r="R1822" s="57">
        <v>0</v>
      </c>
      <c r="S1822" s="57">
        <v>0</v>
      </c>
      <c r="T1822" s="57">
        <v>100</v>
      </c>
      <c r="U1822" s="57">
        <v>16.670000000000002</v>
      </c>
      <c r="V1822" s="57">
        <v>27.78</v>
      </c>
      <c r="W1822" s="57">
        <v>55.56</v>
      </c>
      <c r="X1822" s="57">
        <v>30</v>
      </c>
      <c r="Y1822" s="57">
        <v>20</v>
      </c>
      <c r="Z1822" s="57">
        <v>50</v>
      </c>
      <c r="AA1822" s="57">
        <v>14.29</v>
      </c>
      <c r="AB1822" s="57">
        <v>18.18</v>
      </c>
      <c r="AC1822" s="57">
        <v>3</v>
      </c>
      <c r="AD1822" s="57">
        <v>11</v>
      </c>
      <c r="AE1822" s="57">
        <v>33.33</v>
      </c>
      <c r="AF1822" s="57">
        <v>45.45</v>
      </c>
      <c r="AI1822" s="45">
        <f t="shared" si="442"/>
        <v>-33</v>
      </c>
      <c r="AJ1822" s="46">
        <f t="shared" si="443"/>
        <v>33</v>
      </c>
      <c r="AK1822" s="63" t="str">
        <f t="shared" si="444"/>
        <v>N</v>
      </c>
      <c r="AL1822" s="63" t="str">
        <f t="shared" si="445"/>
        <v>N</v>
      </c>
      <c r="AM1822" s="44" t="str">
        <f t="shared" si="446"/>
        <v>Win</v>
      </c>
      <c r="AN1822" s="44" t="str">
        <f t="shared" si="447"/>
        <v>Loss</v>
      </c>
      <c r="AO1822" s="44" t="str">
        <f t="shared" si="448"/>
        <v>Loss</v>
      </c>
      <c r="AP1822" s="44">
        <f t="shared" si="449"/>
        <v>98</v>
      </c>
      <c r="AQ1822" s="44">
        <f t="shared" si="450"/>
        <v>-50</v>
      </c>
      <c r="AR1822" s="44">
        <f t="shared" si="451"/>
        <v>-50</v>
      </c>
      <c r="AS1822" s="99" t="str">
        <f t="shared" si="452"/>
        <v>-</v>
      </c>
      <c r="AT1822" s="99" t="str">
        <f t="shared" si="453"/>
        <v>-</v>
      </c>
      <c r="AU1822" s="99" t="str">
        <f t="shared" si="454"/>
        <v>-</v>
      </c>
      <c r="AV1822" s="99" t="str">
        <f t="shared" si="455"/>
        <v>-</v>
      </c>
      <c r="AW1822" s="99" t="str">
        <f t="shared" si="456"/>
        <v>-</v>
      </c>
    </row>
    <row r="1823" spans="1:49" ht="15">
      <c r="A1823" s="56">
        <v>43630</v>
      </c>
      <c r="B1823" s="57" t="s">
        <v>2500</v>
      </c>
      <c r="C1823" s="57" t="s">
        <v>3020</v>
      </c>
      <c r="D1823" s="57" t="s">
        <v>4289</v>
      </c>
      <c r="E1823" s="57" t="s">
        <v>3217</v>
      </c>
      <c r="F1823" s="57" t="s">
        <v>3026</v>
      </c>
      <c r="G1823" s="57">
        <v>7</v>
      </c>
      <c r="H1823" s="57">
        <v>0</v>
      </c>
      <c r="I1823" s="57">
        <v>1.24</v>
      </c>
      <c r="J1823" s="57">
        <v>5.53</v>
      </c>
      <c r="K1823" s="57">
        <v>8.19</v>
      </c>
      <c r="L1823" s="57">
        <v>-6.95</v>
      </c>
      <c r="M1823" s="57">
        <v>18</v>
      </c>
      <c r="N1823" s="57">
        <v>9</v>
      </c>
      <c r="O1823" s="57">
        <v>0</v>
      </c>
      <c r="P1823" s="57">
        <v>11</v>
      </c>
      <c r="Q1823" s="57">
        <v>7</v>
      </c>
      <c r="R1823" s="57">
        <v>0</v>
      </c>
      <c r="S1823" s="57">
        <v>0</v>
      </c>
      <c r="T1823" s="57">
        <v>0</v>
      </c>
      <c r="U1823" s="57">
        <v>77.78</v>
      </c>
      <c r="V1823" s="57">
        <v>11.11</v>
      </c>
      <c r="W1823" s="57">
        <v>11.11</v>
      </c>
      <c r="X1823" s="57">
        <v>44.44</v>
      </c>
      <c r="Y1823" s="57">
        <v>11.11</v>
      </c>
      <c r="Z1823" s="57">
        <v>44.44</v>
      </c>
      <c r="AA1823" s="57">
        <v>90.91</v>
      </c>
      <c r="AB1823" s="57">
        <v>42.86</v>
      </c>
      <c r="AC1823" s="57">
        <v>16</v>
      </c>
      <c r="AD1823" s="57">
        <v>4</v>
      </c>
      <c r="AE1823" s="57">
        <v>87.5</v>
      </c>
      <c r="AF1823" s="57">
        <v>50</v>
      </c>
      <c r="AI1823" s="45">
        <f t="shared" si="442"/>
        <v>13.334000000000003</v>
      </c>
      <c r="AJ1823" s="46">
        <f t="shared" si="443"/>
        <v>-13.334000000000003</v>
      </c>
      <c r="AK1823" s="63" t="str">
        <f t="shared" si="444"/>
        <v>Y</v>
      </c>
      <c r="AL1823" s="63" t="str">
        <f t="shared" si="445"/>
        <v>N</v>
      </c>
      <c r="AM1823" s="44" t="str">
        <f t="shared" si="446"/>
        <v>Win</v>
      </c>
      <c r="AN1823" s="44" t="str">
        <f t="shared" si="447"/>
        <v>Loss</v>
      </c>
      <c r="AO1823" s="44" t="str">
        <f t="shared" si="448"/>
        <v>Loss</v>
      </c>
      <c r="AP1823" s="44">
        <f t="shared" si="449"/>
        <v>12</v>
      </c>
      <c r="AQ1823" s="44">
        <f t="shared" si="450"/>
        <v>-50</v>
      </c>
      <c r="AR1823" s="44">
        <f t="shared" si="451"/>
        <v>-50</v>
      </c>
      <c r="AS1823" s="99" t="str">
        <f t="shared" si="452"/>
        <v>+</v>
      </c>
      <c r="AT1823" s="99" t="str">
        <f t="shared" si="453"/>
        <v>n/a</v>
      </c>
      <c r="AU1823" s="99" t="str">
        <f t="shared" si="454"/>
        <v>+</v>
      </c>
      <c r="AV1823" s="99" t="str">
        <f t="shared" si="455"/>
        <v>+</v>
      </c>
      <c r="AW1823" s="99" t="str">
        <f t="shared" si="456"/>
        <v>+</v>
      </c>
    </row>
    <row r="1824" spans="1:49" ht="15">
      <c r="A1824" s="56">
        <v>43630</v>
      </c>
      <c r="B1824" s="57" t="s">
        <v>2500</v>
      </c>
      <c r="C1824" s="57" t="s">
        <v>2501</v>
      </c>
      <c r="D1824" s="57" t="s">
        <v>4290</v>
      </c>
      <c r="E1824" s="57" t="s">
        <v>2503</v>
      </c>
      <c r="F1824" s="57" t="s">
        <v>4291</v>
      </c>
      <c r="G1824" s="57">
        <v>0</v>
      </c>
      <c r="H1824" s="57">
        <v>3</v>
      </c>
      <c r="I1824" s="57">
        <v>2.52</v>
      </c>
      <c r="J1824" s="57">
        <v>3.55</v>
      </c>
      <c r="K1824" s="57">
        <v>2.33</v>
      </c>
      <c r="L1824" s="57">
        <v>0.19</v>
      </c>
      <c r="M1824" s="57">
        <v>14</v>
      </c>
      <c r="N1824" s="57">
        <v>1</v>
      </c>
      <c r="O1824" s="57">
        <v>0</v>
      </c>
      <c r="P1824" s="57">
        <v>7</v>
      </c>
      <c r="Q1824" s="57">
        <v>0</v>
      </c>
      <c r="R1824" s="57">
        <v>0</v>
      </c>
      <c r="S1824" s="57">
        <v>0</v>
      </c>
      <c r="T1824" s="57">
        <v>0</v>
      </c>
      <c r="U1824" s="57">
        <v>14.29</v>
      </c>
      <c r="V1824" s="57">
        <v>0</v>
      </c>
      <c r="W1824" s="57">
        <v>85.71</v>
      </c>
      <c r="X1824" s="57">
        <v>0</v>
      </c>
      <c r="Y1824" s="57">
        <v>0</v>
      </c>
      <c r="Z1824" s="57">
        <v>100</v>
      </c>
      <c r="AA1824" s="57">
        <v>14.29</v>
      </c>
      <c r="AB1824" s="57">
        <v>0</v>
      </c>
      <c r="AC1824" s="57">
        <v>2</v>
      </c>
      <c r="AD1824" s="57">
        <v>0</v>
      </c>
      <c r="AE1824" s="57">
        <v>50</v>
      </c>
      <c r="AF1824" s="57">
        <v>0</v>
      </c>
      <c r="AI1824" s="45">
        <f t="shared" si="442"/>
        <v>5.7160000000000011</v>
      </c>
      <c r="AJ1824" s="46">
        <f t="shared" si="443"/>
        <v>-5.7160000000000011</v>
      </c>
      <c r="AK1824" s="63" t="str">
        <f t="shared" si="444"/>
        <v>N</v>
      </c>
      <c r="AL1824" s="63" t="str">
        <f t="shared" si="445"/>
        <v>N</v>
      </c>
      <c r="AM1824" s="44" t="str">
        <f t="shared" si="446"/>
        <v>Loss</v>
      </c>
      <c r="AN1824" s="44" t="str">
        <f t="shared" si="447"/>
        <v>Loss</v>
      </c>
      <c r="AO1824" s="44" t="str">
        <f t="shared" si="448"/>
        <v>Win</v>
      </c>
      <c r="AP1824" s="44">
        <f t="shared" si="449"/>
        <v>-50</v>
      </c>
      <c r="AQ1824" s="44">
        <f t="shared" si="450"/>
        <v>-50</v>
      </c>
      <c r="AR1824" s="44">
        <f t="shared" si="451"/>
        <v>66.5</v>
      </c>
      <c r="AS1824" s="99" t="str">
        <f t="shared" si="452"/>
        <v>-</v>
      </c>
      <c r="AT1824" s="99" t="str">
        <f t="shared" si="453"/>
        <v>n/a</v>
      </c>
      <c r="AU1824" s="99" t="str">
        <f t="shared" si="454"/>
        <v>+</v>
      </c>
      <c r="AV1824" s="99" t="str">
        <f t="shared" si="455"/>
        <v>+</v>
      </c>
      <c r="AW1824" s="99" t="str">
        <f t="shared" si="456"/>
        <v>+</v>
      </c>
    </row>
    <row r="1825" spans="1:49" ht="15">
      <c r="A1825" s="56">
        <v>43630</v>
      </c>
      <c r="B1825" s="57" t="s">
        <v>963</v>
      </c>
      <c r="C1825" s="57" t="s">
        <v>964</v>
      </c>
      <c r="D1825" s="57" t="s">
        <v>4292</v>
      </c>
      <c r="E1825" s="57" t="s">
        <v>967</v>
      </c>
      <c r="F1825" s="57" t="s">
        <v>1494</v>
      </c>
      <c r="G1825" s="57">
        <v>2</v>
      </c>
      <c r="H1825" s="57">
        <v>1</v>
      </c>
      <c r="I1825" s="57">
        <v>2.74</v>
      </c>
      <c r="J1825" s="57">
        <v>3.03</v>
      </c>
      <c r="K1825" s="57">
        <v>2.5299999999999998</v>
      </c>
      <c r="L1825" s="57">
        <v>0.21</v>
      </c>
      <c r="M1825" s="57">
        <v>42</v>
      </c>
      <c r="N1825" s="57">
        <v>41</v>
      </c>
      <c r="O1825" s="57">
        <v>2</v>
      </c>
      <c r="P1825" s="57">
        <v>20</v>
      </c>
      <c r="Q1825" s="57">
        <v>21</v>
      </c>
      <c r="R1825" s="57">
        <v>0</v>
      </c>
      <c r="S1825" s="57">
        <v>50</v>
      </c>
      <c r="T1825" s="57">
        <v>50</v>
      </c>
      <c r="U1825" s="57">
        <v>19.05</v>
      </c>
      <c r="V1825" s="57">
        <v>35.71</v>
      </c>
      <c r="W1825" s="57">
        <v>45.24</v>
      </c>
      <c r="X1825" s="57">
        <v>39.020000000000003</v>
      </c>
      <c r="Y1825" s="57">
        <v>19.510000000000002</v>
      </c>
      <c r="Z1825" s="57">
        <v>41.46</v>
      </c>
      <c r="AA1825" s="57">
        <v>15</v>
      </c>
      <c r="AB1825" s="57">
        <v>47.62</v>
      </c>
      <c r="AC1825" s="57">
        <v>16</v>
      </c>
      <c r="AD1825" s="57">
        <v>22</v>
      </c>
      <c r="AE1825" s="57">
        <v>31.25</v>
      </c>
      <c r="AF1825" s="57">
        <v>54.55</v>
      </c>
      <c r="AI1825" s="45">
        <f t="shared" si="442"/>
        <v>-13.13</v>
      </c>
      <c r="AJ1825" s="46">
        <f t="shared" si="443"/>
        <v>23.130000000000003</v>
      </c>
      <c r="AK1825" s="63" t="str">
        <f t="shared" si="444"/>
        <v>N</v>
      </c>
      <c r="AL1825" s="63" t="str">
        <f t="shared" si="445"/>
        <v>N</v>
      </c>
      <c r="AM1825" s="44" t="str">
        <f t="shared" si="446"/>
        <v>Win</v>
      </c>
      <c r="AN1825" s="44" t="str">
        <f t="shared" si="447"/>
        <v>Loss</v>
      </c>
      <c r="AO1825" s="44" t="str">
        <f t="shared" si="448"/>
        <v>Loss</v>
      </c>
      <c r="AP1825" s="44">
        <f t="shared" si="449"/>
        <v>87</v>
      </c>
      <c r="AQ1825" s="44">
        <f t="shared" si="450"/>
        <v>-50</v>
      </c>
      <c r="AR1825" s="44">
        <f t="shared" si="451"/>
        <v>-50</v>
      </c>
      <c r="AS1825" s="99" t="str">
        <f t="shared" si="452"/>
        <v>-</v>
      </c>
      <c r="AT1825" s="99" t="str">
        <f t="shared" si="453"/>
        <v>-</v>
      </c>
      <c r="AU1825" s="99" t="str">
        <f t="shared" si="454"/>
        <v>-</v>
      </c>
      <c r="AV1825" s="99" t="str">
        <f t="shared" si="455"/>
        <v>-</v>
      </c>
      <c r="AW1825" s="99" t="str">
        <f t="shared" si="456"/>
        <v>-</v>
      </c>
    </row>
    <row r="1826" spans="1:49" ht="15">
      <c r="A1826" s="56">
        <v>43630</v>
      </c>
      <c r="B1826" s="57" t="s">
        <v>443</v>
      </c>
      <c r="C1826" s="57" t="s">
        <v>2879</v>
      </c>
      <c r="D1826" s="57" t="s">
        <v>4293</v>
      </c>
      <c r="E1826" s="57" t="s">
        <v>4294</v>
      </c>
      <c r="F1826" s="57" t="s">
        <v>3210</v>
      </c>
      <c r="G1826" s="57">
        <v>0</v>
      </c>
      <c r="H1826" s="57">
        <v>2</v>
      </c>
      <c r="I1826" s="57">
        <v>4.6100000000000003</v>
      </c>
      <c r="J1826" s="57">
        <v>4.5</v>
      </c>
      <c r="K1826" s="57">
        <v>1.5</v>
      </c>
      <c r="L1826" s="57">
        <v>3.11</v>
      </c>
      <c r="M1826" s="57">
        <v>13</v>
      </c>
      <c r="N1826" s="57">
        <v>13</v>
      </c>
      <c r="O1826" s="57">
        <v>0</v>
      </c>
      <c r="P1826" s="57">
        <v>8</v>
      </c>
      <c r="Q1826" s="57">
        <v>5</v>
      </c>
      <c r="R1826" s="57">
        <v>0</v>
      </c>
      <c r="S1826" s="57">
        <v>0</v>
      </c>
      <c r="T1826" s="57">
        <v>0</v>
      </c>
      <c r="U1826" s="57">
        <v>0</v>
      </c>
      <c r="V1826" s="57">
        <v>23.08</v>
      </c>
      <c r="W1826" s="57">
        <v>76.92</v>
      </c>
      <c r="X1826" s="57">
        <v>38.46</v>
      </c>
      <c r="Y1826" s="57">
        <v>7.69</v>
      </c>
      <c r="Z1826" s="57">
        <v>53.85</v>
      </c>
      <c r="AA1826" s="57">
        <v>0</v>
      </c>
      <c r="AB1826" s="57">
        <v>20</v>
      </c>
      <c r="AC1826" s="57">
        <v>3</v>
      </c>
      <c r="AD1826" s="57">
        <v>6</v>
      </c>
      <c r="AE1826" s="57">
        <v>0</v>
      </c>
      <c r="AF1826" s="57">
        <v>66.67</v>
      </c>
      <c r="AI1826" s="45">
        <f t="shared" si="442"/>
        <v>-10.766999999999998</v>
      </c>
      <c r="AJ1826" s="46">
        <f t="shared" si="443"/>
        <v>10.766999999999998</v>
      </c>
      <c r="AK1826" s="63" t="str">
        <f t="shared" si="444"/>
        <v>N</v>
      </c>
      <c r="AL1826" s="63" t="str">
        <f t="shared" si="445"/>
        <v>N</v>
      </c>
      <c r="AM1826" s="44" t="str">
        <f t="shared" si="446"/>
        <v>Loss</v>
      </c>
      <c r="AN1826" s="44" t="str">
        <f t="shared" si="447"/>
        <v>Loss</v>
      </c>
      <c r="AO1826" s="44" t="str">
        <f t="shared" si="448"/>
        <v>Win</v>
      </c>
      <c r="AP1826" s="44">
        <f t="shared" si="449"/>
        <v>-50</v>
      </c>
      <c r="AQ1826" s="44">
        <f t="shared" si="450"/>
        <v>-50</v>
      </c>
      <c r="AR1826" s="44">
        <f t="shared" si="451"/>
        <v>25</v>
      </c>
      <c r="AS1826" s="99" t="str">
        <f t="shared" si="452"/>
        <v>-</v>
      </c>
      <c r="AT1826" s="99" t="str">
        <f t="shared" si="453"/>
        <v>n/a</v>
      </c>
      <c r="AU1826" s="99" t="str">
        <f t="shared" si="454"/>
        <v>-</v>
      </c>
      <c r="AV1826" s="99" t="str">
        <f t="shared" si="455"/>
        <v>-</v>
      </c>
      <c r="AW1826" s="99" t="str">
        <f t="shared" si="456"/>
        <v>-</v>
      </c>
    </row>
    <row r="1827" spans="1:49" ht="15">
      <c r="A1827" s="56">
        <v>43630</v>
      </c>
      <c r="B1827" s="57" t="s">
        <v>833</v>
      </c>
      <c r="C1827" s="57" t="s">
        <v>834</v>
      </c>
      <c r="D1827" s="57" t="s">
        <v>4295</v>
      </c>
      <c r="E1827" s="57" t="s">
        <v>4296</v>
      </c>
      <c r="F1827" s="57" t="s">
        <v>1389</v>
      </c>
      <c r="G1827" s="57">
        <v>1</v>
      </c>
      <c r="H1827" s="57">
        <v>6</v>
      </c>
      <c r="I1827" s="57">
        <v>25.63</v>
      </c>
      <c r="J1827" s="57">
        <v>11.06</v>
      </c>
      <c r="K1827" s="57">
        <v>1.05</v>
      </c>
      <c r="L1827" s="57">
        <v>24.58</v>
      </c>
      <c r="M1827" s="57">
        <v>17</v>
      </c>
      <c r="N1827" s="57">
        <v>21</v>
      </c>
      <c r="O1827" s="57">
        <v>1</v>
      </c>
      <c r="P1827" s="57">
        <v>8</v>
      </c>
      <c r="Q1827" s="57">
        <v>12</v>
      </c>
      <c r="R1827" s="57">
        <v>0</v>
      </c>
      <c r="S1827" s="57">
        <v>0</v>
      </c>
      <c r="T1827" s="57">
        <v>100</v>
      </c>
      <c r="U1827" s="57">
        <v>23.53</v>
      </c>
      <c r="V1827" s="57">
        <v>17.649999999999999</v>
      </c>
      <c r="W1827" s="57">
        <v>58.82</v>
      </c>
      <c r="X1827" s="57">
        <v>71.430000000000007</v>
      </c>
      <c r="Y1827" s="57">
        <v>9.52</v>
      </c>
      <c r="Z1827" s="57">
        <v>19.05</v>
      </c>
      <c r="AA1827" s="57">
        <v>37.5</v>
      </c>
      <c r="AB1827" s="57">
        <v>75</v>
      </c>
      <c r="AC1827" s="57">
        <v>4</v>
      </c>
      <c r="AD1827" s="57">
        <v>20</v>
      </c>
      <c r="AE1827" s="57">
        <v>75</v>
      </c>
      <c r="AF1827" s="57">
        <v>70</v>
      </c>
      <c r="AI1827" s="45">
        <f t="shared" si="442"/>
        <v>-46.720999999999997</v>
      </c>
      <c r="AJ1827" s="46">
        <f t="shared" si="443"/>
        <v>46.720999999999997</v>
      </c>
      <c r="AK1827" s="63" t="str">
        <f t="shared" si="444"/>
        <v>N</v>
      </c>
      <c r="AL1827" s="63" t="str">
        <f t="shared" si="445"/>
        <v>Y</v>
      </c>
      <c r="AM1827" s="44" t="str">
        <f t="shared" si="446"/>
        <v>Loss</v>
      </c>
      <c r="AN1827" s="44" t="str">
        <f t="shared" si="447"/>
        <v>Loss</v>
      </c>
      <c r="AO1827" s="44" t="str">
        <f t="shared" si="448"/>
        <v>Win</v>
      </c>
      <c r="AP1827" s="44">
        <f t="shared" si="449"/>
        <v>-50</v>
      </c>
      <c r="AQ1827" s="44">
        <f t="shared" si="450"/>
        <v>-50</v>
      </c>
      <c r="AR1827" s="44">
        <f t="shared" si="451"/>
        <v>2.5</v>
      </c>
      <c r="AS1827" s="99" t="str">
        <f t="shared" si="452"/>
        <v>-</v>
      </c>
      <c r="AT1827" s="99" t="str">
        <f t="shared" si="453"/>
        <v>-</v>
      </c>
      <c r="AU1827" s="99" t="str">
        <f t="shared" si="454"/>
        <v>-</v>
      </c>
      <c r="AV1827" s="99" t="str">
        <f t="shared" si="455"/>
        <v>-</v>
      </c>
      <c r="AW1827" s="99" t="str">
        <f t="shared" si="456"/>
        <v>-</v>
      </c>
    </row>
    <row r="1828" spans="1:49" ht="15">
      <c r="A1828" s="56">
        <v>43630</v>
      </c>
      <c r="B1828" s="57" t="s">
        <v>377</v>
      </c>
      <c r="C1828" s="57" t="s">
        <v>382</v>
      </c>
      <c r="D1828" s="57" t="s">
        <v>4297</v>
      </c>
      <c r="E1828" s="57" t="s">
        <v>1329</v>
      </c>
      <c r="F1828" s="57" t="s">
        <v>847</v>
      </c>
      <c r="G1828" s="57">
        <v>1</v>
      </c>
      <c r="H1828" s="57">
        <v>2</v>
      </c>
      <c r="I1828" s="57">
        <v>3.85</v>
      </c>
      <c r="J1828" s="57">
        <v>3.88</v>
      </c>
      <c r="K1828" s="57">
        <v>1.73</v>
      </c>
      <c r="L1828" s="57">
        <v>2.12</v>
      </c>
      <c r="M1828" s="57">
        <v>7</v>
      </c>
      <c r="N1828" s="57">
        <v>56</v>
      </c>
      <c r="O1828" s="57">
        <v>0</v>
      </c>
      <c r="P1828" s="57">
        <v>4</v>
      </c>
      <c r="Q1828" s="57">
        <v>29</v>
      </c>
      <c r="R1828" s="57">
        <v>0</v>
      </c>
      <c r="S1828" s="57">
        <v>0</v>
      </c>
      <c r="T1828" s="57">
        <v>0</v>
      </c>
      <c r="U1828" s="57">
        <v>0</v>
      </c>
      <c r="V1828" s="57">
        <v>28.57</v>
      </c>
      <c r="W1828" s="57">
        <v>71.430000000000007</v>
      </c>
      <c r="X1828" s="57">
        <v>33.93</v>
      </c>
      <c r="Y1828" s="57">
        <v>19.64</v>
      </c>
      <c r="Z1828" s="57">
        <v>46.43</v>
      </c>
      <c r="AA1828" s="57">
        <v>0</v>
      </c>
      <c r="AB1828" s="57">
        <v>41.38</v>
      </c>
      <c r="AC1828" s="57">
        <v>1</v>
      </c>
      <c r="AD1828" s="57">
        <v>18</v>
      </c>
      <c r="AE1828" s="57">
        <v>0</v>
      </c>
      <c r="AF1828" s="57">
        <v>44.44</v>
      </c>
      <c r="AI1828" s="45">
        <f t="shared" si="442"/>
        <v>-10.893000000000002</v>
      </c>
      <c r="AJ1828" s="46">
        <f t="shared" si="443"/>
        <v>10.893000000000002</v>
      </c>
      <c r="AK1828" s="63" t="str">
        <f t="shared" si="444"/>
        <v>N</v>
      </c>
      <c r="AL1828" s="63" t="str">
        <f t="shared" si="445"/>
        <v>N</v>
      </c>
      <c r="AM1828" s="44" t="str">
        <f t="shared" si="446"/>
        <v>Loss</v>
      </c>
      <c r="AN1828" s="44" t="str">
        <f t="shared" si="447"/>
        <v>Loss</v>
      </c>
      <c r="AO1828" s="44" t="str">
        <f t="shared" si="448"/>
        <v>Win</v>
      </c>
      <c r="AP1828" s="44">
        <f t="shared" si="449"/>
        <v>-50</v>
      </c>
      <c r="AQ1828" s="44">
        <f t="shared" si="450"/>
        <v>-50</v>
      </c>
      <c r="AR1828" s="44">
        <f t="shared" si="451"/>
        <v>36.5</v>
      </c>
      <c r="AS1828" s="99" t="str">
        <f t="shared" si="452"/>
        <v>-</v>
      </c>
      <c r="AT1828" s="99" t="str">
        <f t="shared" si="453"/>
        <v>n/a</v>
      </c>
      <c r="AU1828" s="99" t="str">
        <f t="shared" si="454"/>
        <v>-</v>
      </c>
      <c r="AV1828" s="99" t="str">
        <f t="shared" si="455"/>
        <v>-</v>
      </c>
      <c r="AW1828" s="99" t="str">
        <f t="shared" si="456"/>
        <v>-</v>
      </c>
    </row>
    <row r="1829" spans="1:49" ht="15">
      <c r="A1829" s="56">
        <v>43630</v>
      </c>
      <c r="B1829" s="57" t="s">
        <v>461</v>
      </c>
      <c r="C1829" s="57" t="s">
        <v>745</v>
      </c>
      <c r="D1829" s="57" t="s">
        <v>4298</v>
      </c>
      <c r="E1829" s="57" t="s">
        <v>2539</v>
      </c>
      <c r="F1829" s="57" t="s">
        <v>2438</v>
      </c>
      <c r="G1829" s="57">
        <v>2</v>
      </c>
      <c r="H1829" s="57">
        <v>2</v>
      </c>
      <c r="I1829" s="57">
        <v>1.63</v>
      </c>
      <c r="J1829" s="57">
        <v>3.88</v>
      </c>
      <c r="K1829" s="57">
        <v>4.3099999999999996</v>
      </c>
      <c r="L1829" s="57">
        <v>-2.68</v>
      </c>
      <c r="M1829" s="57">
        <v>61</v>
      </c>
      <c r="N1829" s="57">
        <v>23</v>
      </c>
      <c r="O1829" s="57">
        <v>1</v>
      </c>
      <c r="P1829" s="57">
        <v>29</v>
      </c>
      <c r="Q1829" s="57">
        <v>12</v>
      </c>
      <c r="R1829" s="57">
        <v>0</v>
      </c>
      <c r="S1829" s="57">
        <v>0</v>
      </c>
      <c r="T1829" s="57">
        <v>100</v>
      </c>
      <c r="U1829" s="57">
        <v>34.43</v>
      </c>
      <c r="V1829" s="57">
        <v>31.15</v>
      </c>
      <c r="W1829" s="57">
        <v>34.43</v>
      </c>
      <c r="X1829" s="57">
        <v>39.130000000000003</v>
      </c>
      <c r="Y1829" s="57">
        <v>21.74</v>
      </c>
      <c r="Z1829" s="57">
        <v>39.130000000000003</v>
      </c>
      <c r="AA1829" s="57">
        <v>34.479999999999997</v>
      </c>
      <c r="AB1829" s="57">
        <v>41.67</v>
      </c>
      <c r="AC1829" s="57">
        <v>28</v>
      </c>
      <c r="AD1829" s="57">
        <v>9</v>
      </c>
      <c r="AE1829" s="57">
        <v>35.71</v>
      </c>
      <c r="AF1829" s="57">
        <v>66.67</v>
      </c>
      <c r="AI1829" s="45">
        <f t="shared" si="442"/>
        <v>-29.058999999999997</v>
      </c>
      <c r="AJ1829" s="46">
        <f t="shared" si="443"/>
        <v>29.058999999999997</v>
      </c>
      <c r="AK1829" s="63" t="str">
        <f t="shared" si="444"/>
        <v>N</v>
      </c>
      <c r="AL1829" s="63" t="str">
        <f t="shared" si="445"/>
        <v>N</v>
      </c>
      <c r="AM1829" s="44" t="str">
        <f t="shared" si="446"/>
        <v>Loss</v>
      </c>
      <c r="AN1829" s="44" t="str">
        <f t="shared" si="447"/>
        <v>Win</v>
      </c>
      <c r="AO1829" s="44" t="str">
        <f t="shared" si="448"/>
        <v>Loss</v>
      </c>
      <c r="AP1829" s="44">
        <f t="shared" si="449"/>
        <v>-50</v>
      </c>
      <c r="AQ1829" s="44">
        <f t="shared" si="450"/>
        <v>144</v>
      </c>
      <c r="AR1829" s="44">
        <f t="shared" si="451"/>
        <v>-50</v>
      </c>
      <c r="AS1829" s="99" t="str">
        <f t="shared" si="452"/>
        <v>+</v>
      </c>
      <c r="AT1829" s="99" t="str">
        <f t="shared" si="453"/>
        <v>-</v>
      </c>
      <c r="AU1829" s="99" t="str">
        <f t="shared" si="454"/>
        <v>-</v>
      </c>
      <c r="AV1829" s="99" t="str">
        <f t="shared" si="455"/>
        <v>-</v>
      </c>
      <c r="AW1829" s="99" t="str">
        <f t="shared" si="456"/>
        <v>-</v>
      </c>
    </row>
    <row r="1830" spans="1:49" ht="15">
      <c r="A1830" s="56">
        <v>43630</v>
      </c>
      <c r="B1830" s="57" t="s">
        <v>461</v>
      </c>
      <c r="C1830" s="57" t="s">
        <v>745</v>
      </c>
      <c r="D1830" s="57" t="s">
        <v>4299</v>
      </c>
      <c r="E1830" s="57" t="s">
        <v>2440</v>
      </c>
      <c r="F1830" s="57" t="s">
        <v>2444</v>
      </c>
      <c r="G1830" s="57">
        <v>2</v>
      </c>
      <c r="H1830" s="57">
        <v>1</v>
      </c>
      <c r="I1830" s="57">
        <v>2.0499999999999998</v>
      </c>
      <c r="J1830" s="57">
        <v>3.7</v>
      </c>
      <c r="K1830" s="57">
        <v>2.97</v>
      </c>
      <c r="L1830" s="57">
        <v>-0.92</v>
      </c>
      <c r="M1830" s="57">
        <v>27</v>
      </c>
      <c r="N1830" s="57">
        <v>30</v>
      </c>
      <c r="O1830" s="57">
        <v>1</v>
      </c>
      <c r="P1830" s="57">
        <v>13</v>
      </c>
      <c r="Q1830" s="57">
        <v>14</v>
      </c>
      <c r="R1830" s="57">
        <v>0</v>
      </c>
      <c r="S1830" s="57">
        <v>0</v>
      </c>
      <c r="T1830" s="57">
        <v>100</v>
      </c>
      <c r="U1830" s="57">
        <v>25.93</v>
      </c>
      <c r="V1830" s="57">
        <v>22.22</v>
      </c>
      <c r="W1830" s="57">
        <v>51.85</v>
      </c>
      <c r="X1830" s="57">
        <v>23.33</v>
      </c>
      <c r="Y1830" s="57">
        <v>23.33</v>
      </c>
      <c r="Z1830" s="57">
        <v>53.33</v>
      </c>
      <c r="AA1830" s="57">
        <v>46.15</v>
      </c>
      <c r="AB1830" s="57">
        <v>14.29</v>
      </c>
      <c r="AC1830" s="57">
        <v>6</v>
      </c>
      <c r="AD1830" s="57">
        <v>12</v>
      </c>
      <c r="AE1830" s="57">
        <v>66.67</v>
      </c>
      <c r="AF1830" s="57">
        <v>41.67</v>
      </c>
      <c r="AI1830" s="45">
        <f t="shared" si="442"/>
        <v>-29.294999999999998</v>
      </c>
      <c r="AJ1830" s="46">
        <f t="shared" si="443"/>
        <v>29.294999999999998</v>
      </c>
      <c r="AK1830" s="63" t="str">
        <f t="shared" si="444"/>
        <v>N</v>
      </c>
      <c r="AL1830" s="63" t="str">
        <f t="shared" si="445"/>
        <v>N</v>
      </c>
      <c r="AM1830" s="44" t="str">
        <f t="shared" si="446"/>
        <v>Win</v>
      </c>
      <c r="AN1830" s="44" t="str">
        <f t="shared" si="447"/>
        <v>Loss</v>
      </c>
      <c r="AO1830" s="44" t="str">
        <f t="shared" si="448"/>
        <v>Loss</v>
      </c>
      <c r="AP1830" s="44">
        <f t="shared" si="449"/>
        <v>52.499999999999986</v>
      </c>
      <c r="AQ1830" s="44">
        <f t="shared" si="450"/>
        <v>-50</v>
      </c>
      <c r="AR1830" s="44">
        <f t="shared" si="451"/>
        <v>-50</v>
      </c>
      <c r="AS1830" s="99" t="str">
        <f t="shared" si="452"/>
        <v>+</v>
      </c>
      <c r="AT1830" s="99" t="str">
        <f t="shared" si="453"/>
        <v>-</v>
      </c>
      <c r="AU1830" s="99" t="str">
        <f t="shared" si="454"/>
        <v>+</v>
      </c>
      <c r="AV1830" s="99" t="str">
        <f t="shared" si="455"/>
        <v>+</v>
      </c>
      <c r="AW1830" s="99" t="str">
        <f t="shared" si="456"/>
        <v>-</v>
      </c>
    </row>
    <row r="1831" spans="1:49" ht="15">
      <c r="A1831" s="56">
        <v>43630</v>
      </c>
      <c r="B1831" s="57" t="s">
        <v>2500</v>
      </c>
      <c r="C1831" s="57" t="s">
        <v>2501</v>
      </c>
      <c r="D1831" s="57" t="s">
        <v>4300</v>
      </c>
      <c r="E1831" s="57" t="s">
        <v>4301</v>
      </c>
      <c r="F1831" s="57" t="s">
        <v>4302</v>
      </c>
      <c r="G1831" s="57">
        <v>3</v>
      </c>
      <c r="H1831" s="57">
        <v>1</v>
      </c>
      <c r="I1831" s="57">
        <v>1.69</v>
      </c>
      <c r="J1831" s="57">
        <v>3.83</v>
      </c>
      <c r="K1831" s="57">
        <v>3.92</v>
      </c>
      <c r="L1831" s="57">
        <v>-2.23</v>
      </c>
      <c r="M1831" s="57">
        <v>3</v>
      </c>
      <c r="N1831" s="57">
        <v>2</v>
      </c>
      <c r="O1831" s="57">
        <v>0</v>
      </c>
      <c r="P1831" s="57">
        <v>2</v>
      </c>
      <c r="Q1831" s="57">
        <v>1</v>
      </c>
      <c r="R1831" s="57">
        <v>0</v>
      </c>
      <c r="S1831" s="57">
        <v>0</v>
      </c>
      <c r="T1831" s="57">
        <v>0</v>
      </c>
      <c r="U1831" s="57">
        <v>100</v>
      </c>
      <c r="V1831" s="57">
        <v>0</v>
      </c>
      <c r="W1831" s="57">
        <v>0</v>
      </c>
      <c r="X1831" s="57">
        <v>0</v>
      </c>
      <c r="Y1831" s="57">
        <v>0</v>
      </c>
      <c r="Z1831" s="57">
        <v>100</v>
      </c>
      <c r="AA1831" s="57">
        <v>100</v>
      </c>
      <c r="AB1831" s="57">
        <v>0</v>
      </c>
      <c r="AC1831" s="57">
        <v>3</v>
      </c>
      <c r="AD1831" s="57">
        <v>1</v>
      </c>
      <c r="AE1831" s="57">
        <v>100</v>
      </c>
      <c r="AF1831" s="57">
        <v>0</v>
      </c>
      <c r="AI1831" s="45">
        <f t="shared" si="442"/>
        <v>40</v>
      </c>
      <c r="AJ1831" s="46">
        <f t="shared" si="443"/>
        <v>-40</v>
      </c>
      <c r="AK1831" s="63" t="str">
        <f t="shared" si="444"/>
        <v>Y</v>
      </c>
      <c r="AL1831" s="63" t="str">
        <f t="shared" si="445"/>
        <v>N</v>
      </c>
      <c r="AM1831" s="44" t="str">
        <f t="shared" si="446"/>
        <v>Win</v>
      </c>
      <c r="AN1831" s="44" t="str">
        <f t="shared" si="447"/>
        <v>Loss</v>
      </c>
      <c r="AO1831" s="44" t="str">
        <f t="shared" si="448"/>
        <v>Loss</v>
      </c>
      <c r="AP1831" s="44">
        <f t="shared" si="449"/>
        <v>34.5</v>
      </c>
      <c r="AQ1831" s="44">
        <f t="shared" si="450"/>
        <v>-50</v>
      </c>
      <c r="AR1831" s="44">
        <f t="shared" si="451"/>
        <v>-50</v>
      </c>
      <c r="AS1831" s="99" t="str">
        <f t="shared" si="452"/>
        <v>+</v>
      </c>
      <c r="AT1831" s="99" t="str">
        <f t="shared" si="453"/>
        <v>n/a</v>
      </c>
      <c r="AU1831" s="99" t="str">
        <f t="shared" si="454"/>
        <v>+</v>
      </c>
      <c r="AV1831" s="99" t="str">
        <f t="shared" si="455"/>
        <v>+</v>
      </c>
      <c r="AW1831" s="99" t="str">
        <f t="shared" si="456"/>
        <v>+</v>
      </c>
    </row>
    <row r="1832" spans="1:49" ht="15">
      <c r="A1832" s="56">
        <v>43630</v>
      </c>
      <c r="B1832" s="57" t="s">
        <v>267</v>
      </c>
      <c r="C1832" s="57" t="s">
        <v>413</v>
      </c>
      <c r="D1832" s="57" t="s">
        <v>4303</v>
      </c>
      <c r="E1832" s="57" t="s">
        <v>3889</v>
      </c>
      <c r="F1832" s="57" t="s">
        <v>3854</v>
      </c>
      <c r="G1832" s="57">
        <v>0</v>
      </c>
      <c r="H1832" s="57">
        <v>5</v>
      </c>
      <c r="I1832" s="57">
        <v>16.920000000000002</v>
      </c>
      <c r="J1832" s="57">
        <v>8.24</v>
      </c>
      <c r="K1832" s="57">
        <v>1.1299999999999999</v>
      </c>
      <c r="L1832" s="57">
        <v>15.79</v>
      </c>
      <c r="M1832" s="57">
        <v>1</v>
      </c>
      <c r="N1832" s="57">
        <v>13</v>
      </c>
      <c r="O1832" s="57">
        <v>0</v>
      </c>
      <c r="P1832" s="57">
        <v>0</v>
      </c>
      <c r="Q1832" s="57">
        <v>8</v>
      </c>
      <c r="R1832" s="57">
        <v>0</v>
      </c>
      <c r="S1832" s="57">
        <v>0</v>
      </c>
      <c r="T1832" s="57">
        <v>0</v>
      </c>
      <c r="U1832" s="57">
        <v>0</v>
      </c>
      <c r="V1832" s="57">
        <v>0</v>
      </c>
      <c r="W1832" s="57">
        <v>100</v>
      </c>
      <c r="X1832" s="57">
        <v>84.62</v>
      </c>
      <c r="Y1832" s="57">
        <v>0</v>
      </c>
      <c r="Z1832" s="57">
        <v>15.38</v>
      </c>
      <c r="AA1832" s="57">
        <v>0</v>
      </c>
      <c r="AB1832" s="57">
        <v>75</v>
      </c>
      <c r="AC1832" s="57">
        <v>0</v>
      </c>
      <c r="AD1832" s="57">
        <v>11</v>
      </c>
      <c r="AE1832" s="57">
        <v>0</v>
      </c>
      <c r="AF1832" s="57">
        <v>90.91</v>
      </c>
      <c r="AI1832" s="45">
        <f t="shared" si="442"/>
        <v>-33.848000000000006</v>
      </c>
      <c r="AJ1832" s="46">
        <f t="shared" si="443"/>
        <v>33.848000000000006</v>
      </c>
      <c r="AK1832" s="63" t="str">
        <f t="shared" si="444"/>
        <v>N</v>
      </c>
      <c r="AL1832" s="63" t="str">
        <f t="shared" si="445"/>
        <v>Y</v>
      </c>
      <c r="AM1832" s="44" t="str">
        <f t="shared" si="446"/>
        <v>Loss</v>
      </c>
      <c r="AN1832" s="44" t="str">
        <f t="shared" si="447"/>
        <v>Loss</v>
      </c>
      <c r="AO1832" s="44" t="str">
        <f t="shared" si="448"/>
        <v>Win</v>
      </c>
      <c r="AP1832" s="44">
        <f t="shared" si="449"/>
        <v>-50</v>
      </c>
      <c r="AQ1832" s="44">
        <f t="shared" si="450"/>
        <v>-50</v>
      </c>
      <c r="AR1832" s="44">
        <f t="shared" si="451"/>
        <v>6.4999999999999929</v>
      </c>
      <c r="AS1832" s="99" t="str">
        <f t="shared" si="452"/>
        <v>-</v>
      </c>
      <c r="AT1832" s="99" t="str">
        <f t="shared" si="453"/>
        <v>n/a</v>
      </c>
      <c r="AU1832" s="99" t="str">
        <f t="shared" si="454"/>
        <v>-</v>
      </c>
      <c r="AV1832" s="99" t="str">
        <f t="shared" si="455"/>
        <v>-</v>
      </c>
      <c r="AW1832" s="99" t="str">
        <f t="shared" si="456"/>
        <v>-</v>
      </c>
    </row>
    <row r="1833" spans="1:49" ht="15">
      <c r="A1833" s="56">
        <v>43630</v>
      </c>
      <c r="B1833" s="57" t="s">
        <v>4273</v>
      </c>
      <c r="C1833" s="57" t="s">
        <v>684</v>
      </c>
      <c r="D1833" s="57" t="s">
        <v>4304</v>
      </c>
      <c r="E1833" s="57" t="s">
        <v>4305</v>
      </c>
      <c r="F1833" s="57" t="s">
        <v>4306</v>
      </c>
      <c r="G1833" s="57">
        <v>2</v>
      </c>
      <c r="H1833" s="57">
        <v>1</v>
      </c>
      <c r="I1833" s="57">
        <v>1.19</v>
      </c>
      <c r="J1833" s="57">
        <v>5.38</v>
      </c>
      <c r="K1833" s="57">
        <v>11.75</v>
      </c>
      <c r="L1833" s="57">
        <v>-10.56</v>
      </c>
      <c r="M1833" s="57">
        <v>0</v>
      </c>
      <c r="N1833" s="57">
        <v>0</v>
      </c>
      <c r="O1833" s="57">
        <v>0</v>
      </c>
      <c r="P1833" s="57">
        <v>0</v>
      </c>
      <c r="Q1833" s="57">
        <v>0</v>
      </c>
      <c r="R1833" s="57">
        <v>0</v>
      </c>
      <c r="S1833" s="57">
        <v>0</v>
      </c>
      <c r="T1833" s="57">
        <v>0</v>
      </c>
      <c r="U1833" s="57">
        <v>0</v>
      </c>
      <c r="V1833" s="57">
        <v>0</v>
      </c>
      <c r="W1833" s="57">
        <v>0</v>
      </c>
      <c r="X1833" s="57">
        <v>0</v>
      </c>
      <c r="Y1833" s="57">
        <v>0</v>
      </c>
      <c r="Z1833" s="57">
        <v>0</v>
      </c>
      <c r="AA1833" s="57">
        <v>0</v>
      </c>
      <c r="AB1833" s="57">
        <v>0</v>
      </c>
      <c r="AC1833" s="57">
        <v>0</v>
      </c>
      <c r="AD1833" s="57">
        <v>0</v>
      </c>
      <c r="AE1833" s="57">
        <v>0</v>
      </c>
      <c r="AF1833" s="57">
        <v>0</v>
      </c>
      <c r="AI1833" s="45">
        <f t="shared" si="442"/>
        <v>0</v>
      </c>
      <c r="AJ1833" s="46">
        <f t="shared" si="443"/>
        <v>0</v>
      </c>
      <c r="AK1833" s="63" t="str">
        <f t="shared" si="444"/>
        <v>N</v>
      </c>
      <c r="AL1833" s="63" t="str">
        <f t="shared" si="445"/>
        <v>N</v>
      </c>
      <c r="AM1833" s="44" t="str">
        <f t="shared" si="446"/>
        <v>Win</v>
      </c>
      <c r="AN1833" s="44" t="str">
        <f t="shared" si="447"/>
        <v>Loss</v>
      </c>
      <c r="AO1833" s="44" t="str">
        <f t="shared" si="448"/>
        <v>Loss</v>
      </c>
      <c r="AP1833" s="44">
        <f t="shared" si="449"/>
        <v>9.5</v>
      </c>
      <c r="AQ1833" s="44">
        <f t="shared" si="450"/>
        <v>-50</v>
      </c>
      <c r="AR1833" s="44">
        <f t="shared" si="451"/>
        <v>-50</v>
      </c>
      <c r="AS1833" s="99" t="str">
        <f t="shared" si="452"/>
        <v>+</v>
      </c>
      <c r="AT1833" s="99" t="str">
        <f t="shared" si="453"/>
        <v>n/a</v>
      </c>
      <c r="AU1833" s="99" t="str">
        <f t="shared" si="454"/>
        <v>-</v>
      </c>
      <c r="AV1833" s="99" t="str">
        <f t="shared" si="455"/>
        <v>-</v>
      </c>
      <c r="AW1833" s="99" t="str">
        <f t="shared" si="456"/>
        <v>-</v>
      </c>
    </row>
    <row r="1834" spans="1:49" ht="15">
      <c r="A1834" s="56">
        <v>43630</v>
      </c>
      <c r="B1834" s="57" t="s">
        <v>4273</v>
      </c>
      <c r="C1834" s="57" t="s">
        <v>684</v>
      </c>
      <c r="D1834" s="57" t="s">
        <v>4307</v>
      </c>
      <c r="E1834" s="57" t="s">
        <v>4308</v>
      </c>
      <c r="F1834" s="57" t="s">
        <v>4309</v>
      </c>
      <c r="G1834" s="57">
        <v>2</v>
      </c>
      <c r="H1834" s="57">
        <v>1</v>
      </c>
      <c r="I1834" s="57">
        <v>2.56</v>
      </c>
      <c r="J1834" s="57">
        <v>2.69</v>
      </c>
      <c r="K1834" s="57">
        <v>3</v>
      </c>
      <c r="L1834" s="57">
        <v>-0.44</v>
      </c>
      <c r="M1834" s="57">
        <v>0</v>
      </c>
      <c r="N1834" s="57">
        <v>0</v>
      </c>
      <c r="O1834" s="57">
        <v>0</v>
      </c>
      <c r="P1834" s="57">
        <v>0</v>
      </c>
      <c r="Q1834" s="57">
        <v>0</v>
      </c>
      <c r="R1834" s="57">
        <v>0</v>
      </c>
      <c r="S1834" s="57">
        <v>0</v>
      </c>
      <c r="T1834" s="57">
        <v>0</v>
      </c>
      <c r="U1834" s="57">
        <v>0</v>
      </c>
      <c r="V1834" s="57">
        <v>0</v>
      </c>
      <c r="W1834" s="57">
        <v>0</v>
      </c>
      <c r="X1834" s="57">
        <v>0</v>
      </c>
      <c r="Y1834" s="57">
        <v>0</v>
      </c>
      <c r="Z1834" s="57">
        <v>0</v>
      </c>
      <c r="AA1834" s="57">
        <v>0</v>
      </c>
      <c r="AB1834" s="57">
        <v>0</v>
      </c>
      <c r="AC1834" s="57">
        <v>0</v>
      </c>
      <c r="AD1834" s="57">
        <v>0</v>
      </c>
      <c r="AE1834" s="57">
        <v>0</v>
      </c>
      <c r="AF1834" s="57">
        <v>0</v>
      </c>
      <c r="AI1834" s="45">
        <f t="shared" si="442"/>
        <v>0</v>
      </c>
      <c r="AJ1834" s="46">
        <f t="shared" si="443"/>
        <v>0</v>
      </c>
      <c r="AK1834" s="63" t="str">
        <f t="shared" si="444"/>
        <v>N</v>
      </c>
      <c r="AL1834" s="63" t="str">
        <f t="shared" si="445"/>
        <v>N</v>
      </c>
      <c r="AM1834" s="44" t="str">
        <f t="shared" si="446"/>
        <v>Win</v>
      </c>
      <c r="AN1834" s="44" t="str">
        <f t="shared" si="447"/>
        <v>Loss</v>
      </c>
      <c r="AO1834" s="44" t="str">
        <f t="shared" si="448"/>
        <v>Loss</v>
      </c>
      <c r="AP1834" s="44">
        <f t="shared" si="449"/>
        <v>78</v>
      </c>
      <c r="AQ1834" s="44">
        <f t="shared" si="450"/>
        <v>-50</v>
      </c>
      <c r="AR1834" s="44">
        <f t="shared" si="451"/>
        <v>-50</v>
      </c>
      <c r="AS1834" s="99" t="str">
        <f t="shared" si="452"/>
        <v>+</v>
      </c>
      <c r="AT1834" s="99" t="str">
        <f t="shared" si="453"/>
        <v>n/a</v>
      </c>
      <c r="AU1834" s="99" t="str">
        <f t="shared" si="454"/>
        <v>-</v>
      </c>
      <c r="AV1834" s="99" t="str">
        <f t="shared" si="455"/>
        <v>-</v>
      </c>
      <c r="AW1834" s="99" t="str">
        <f t="shared" si="456"/>
        <v>-</v>
      </c>
    </row>
    <row r="1835" spans="1:49" ht="15">
      <c r="A1835" s="56">
        <v>43630</v>
      </c>
      <c r="B1835" s="57" t="s">
        <v>833</v>
      </c>
      <c r="C1835" s="57" t="s">
        <v>834</v>
      </c>
      <c r="D1835" s="57" t="s">
        <v>4310</v>
      </c>
      <c r="E1835" s="57" t="s">
        <v>1390</v>
      </c>
      <c r="F1835" s="57" t="s">
        <v>2530</v>
      </c>
      <c r="G1835" s="57">
        <v>6</v>
      </c>
      <c r="H1835" s="57">
        <v>0</v>
      </c>
      <c r="I1835" s="57">
        <v>1.1499999999999999</v>
      </c>
      <c r="J1835" s="57">
        <v>6.85</v>
      </c>
      <c r="K1835" s="57">
        <v>15.03</v>
      </c>
      <c r="L1835" s="57">
        <v>-13.88</v>
      </c>
      <c r="M1835" s="57">
        <v>18</v>
      </c>
      <c r="N1835" s="57">
        <v>15</v>
      </c>
      <c r="O1835" s="57">
        <v>1</v>
      </c>
      <c r="P1835" s="57">
        <v>10</v>
      </c>
      <c r="Q1835" s="57">
        <v>8</v>
      </c>
      <c r="R1835" s="57">
        <v>0</v>
      </c>
      <c r="S1835" s="57">
        <v>100</v>
      </c>
      <c r="T1835" s="57">
        <v>0</v>
      </c>
      <c r="U1835" s="57">
        <v>61.11</v>
      </c>
      <c r="V1835" s="57">
        <v>16.670000000000002</v>
      </c>
      <c r="W1835" s="57">
        <v>22.22</v>
      </c>
      <c r="X1835" s="57">
        <v>20</v>
      </c>
      <c r="Y1835" s="57">
        <v>20</v>
      </c>
      <c r="Z1835" s="57">
        <v>60</v>
      </c>
      <c r="AA1835" s="57">
        <v>50</v>
      </c>
      <c r="AB1835" s="57">
        <v>37.5</v>
      </c>
      <c r="AC1835" s="57">
        <v>11</v>
      </c>
      <c r="AD1835" s="57">
        <v>1</v>
      </c>
      <c r="AE1835" s="57">
        <v>81.819999999999993</v>
      </c>
      <c r="AF1835" s="57">
        <v>0</v>
      </c>
      <c r="AI1835" s="45">
        <f t="shared" si="442"/>
        <v>25.445000000000004</v>
      </c>
      <c r="AJ1835" s="46">
        <f t="shared" si="443"/>
        <v>-5.4450000000000021</v>
      </c>
      <c r="AK1835" s="63" t="str">
        <f t="shared" si="444"/>
        <v>Y</v>
      </c>
      <c r="AL1835" s="63" t="str">
        <f t="shared" si="445"/>
        <v>N</v>
      </c>
      <c r="AM1835" s="44" t="str">
        <f t="shared" si="446"/>
        <v>Win</v>
      </c>
      <c r="AN1835" s="44" t="str">
        <f t="shared" si="447"/>
        <v>Loss</v>
      </c>
      <c r="AO1835" s="44" t="str">
        <f t="shared" si="448"/>
        <v>Loss</v>
      </c>
      <c r="AP1835" s="44">
        <f t="shared" si="449"/>
        <v>7.4999999999999929</v>
      </c>
      <c r="AQ1835" s="44">
        <f t="shared" si="450"/>
        <v>-50</v>
      </c>
      <c r="AR1835" s="44">
        <f t="shared" si="451"/>
        <v>-50</v>
      </c>
      <c r="AS1835" s="99" t="str">
        <f t="shared" si="452"/>
        <v>+</v>
      </c>
      <c r="AT1835" s="99" t="str">
        <f t="shared" si="453"/>
        <v>-</v>
      </c>
      <c r="AU1835" s="99" t="str">
        <f t="shared" si="454"/>
        <v>+</v>
      </c>
      <c r="AV1835" s="99" t="str">
        <f t="shared" si="455"/>
        <v>+</v>
      </c>
      <c r="AW1835" s="99" t="str">
        <f t="shared" si="456"/>
        <v>+</v>
      </c>
    </row>
    <row r="1836" spans="1:49" ht="15">
      <c r="A1836" s="56">
        <v>43630</v>
      </c>
      <c r="B1836" s="57" t="s">
        <v>439</v>
      </c>
      <c r="C1836" s="57" t="s">
        <v>1250</v>
      </c>
      <c r="D1836" s="57" t="s">
        <v>4311</v>
      </c>
      <c r="E1836" s="57" t="s">
        <v>2534</v>
      </c>
      <c r="F1836" s="57" t="s">
        <v>4312</v>
      </c>
      <c r="G1836" s="57">
        <v>3</v>
      </c>
      <c r="H1836" s="57">
        <v>4</v>
      </c>
      <c r="I1836" s="57">
        <v>4.97</v>
      </c>
      <c r="J1836" s="57">
        <v>3.78</v>
      </c>
      <c r="K1836" s="57">
        <v>1.6</v>
      </c>
      <c r="L1836" s="57">
        <v>3.37</v>
      </c>
      <c r="M1836" s="57">
        <v>17</v>
      </c>
      <c r="N1836" s="57">
        <v>19</v>
      </c>
      <c r="O1836" s="57">
        <v>2</v>
      </c>
      <c r="P1836" s="57">
        <v>9</v>
      </c>
      <c r="Q1836" s="57">
        <v>12</v>
      </c>
      <c r="R1836" s="57">
        <v>0</v>
      </c>
      <c r="S1836" s="57">
        <v>0</v>
      </c>
      <c r="T1836" s="57">
        <v>100</v>
      </c>
      <c r="U1836" s="57">
        <v>58.82</v>
      </c>
      <c r="V1836" s="57">
        <v>5.88</v>
      </c>
      <c r="W1836" s="57">
        <v>35.29</v>
      </c>
      <c r="X1836" s="57">
        <v>73.680000000000007</v>
      </c>
      <c r="Y1836" s="57">
        <v>5.26</v>
      </c>
      <c r="Z1836" s="57">
        <v>21.05</v>
      </c>
      <c r="AA1836" s="57">
        <v>77.78</v>
      </c>
      <c r="AB1836" s="57">
        <v>66.67</v>
      </c>
      <c r="AC1836" s="57">
        <v>10</v>
      </c>
      <c r="AD1836" s="57">
        <v>18</v>
      </c>
      <c r="AE1836" s="57">
        <v>80</v>
      </c>
      <c r="AF1836" s="57">
        <v>77.78</v>
      </c>
      <c r="AI1836" s="45">
        <f t="shared" si="442"/>
        <v>-35.758000000000003</v>
      </c>
      <c r="AJ1836" s="46">
        <f t="shared" si="443"/>
        <v>35.758000000000003</v>
      </c>
      <c r="AK1836" s="63" t="str">
        <f t="shared" si="444"/>
        <v>N</v>
      </c>
      <c r="AL1836" s="63" t="str">
        <f t="shared" si="445"/>
        <v>N</v>
      </c>
      <c r="AM1836" s="44" t="str">
        <f t="shared" si="446"/>
        <v>Loss</v>
      </c>
      <c r="AN1836" s="44" t="str">
        <f t="shared" si="447"/>
        <v>Loss</v>
      </c>
      <c r="AO1836" s="44" t="str">
        <f t="shared" si="448"/>
        <v>Win</v>
      </c>
      <c r="AP1836" s="44">
        <f t="shared" si="449"/>
        <v>-50</v>
      </c>
      <c r="AQ1836" s="44">
        <f t="shared" si="450"/>
        <v>-50</v>
      </c>
      <c r="AR1836" s="44">
        <f t="shared" si="451"/>
        <v>30</v>
      </c>
      <c r="AS1836" s="99" t="str">
        <f t="shared" si="452"/>
        <v>-</v>
      </c>
      <c r="AT1836" s="99" t="str">
        <f t="shared" si="453"/>
        <v>-</v>
      </c>
      <c r="AU1836" s="99" t="str">
        <f t="shared" si="454"/>
        <v>-</v>
      </c>
      <c r="AV1836" s="99" t="str">
        <f t="shared" si="455"/>
        <v>+</v>
      </c>
      <c r="AW1836" s="99" t="str">
        <f t="shared" si="456"/>
        <v>-</v>
      </c>
    </row>
    <row r="1837" spans="1:49" ht="15">
      <c r="A1837" s="56">
        <v>43630</v>
      </c>
      <c r="B1837" s="57" t="s">
        <v>272</v>
      </c>
      <c r="C1837" s="57" t="s">
        <v>2106</v>
      </c>
      <c r="D1837" s="57" t="s">
        <v>4313</v>
      </c>
      <c r="E1837" s="57" t="s">
        <v>2801</v>
      </c>
      <c r="F1837" s="57" t="s">
        <v>2274</v>
      </c>
      <c r="G1837" s="57">
        <v>7</v>
      </c>
      <c r="H1837" s="57">
        <v>0</v>
      </c>
      <c r="I1837" s="57">
        <v>1.1599999999999999</v>
      </c>
      <c r="J1837" s="57">
        <v>7.03</v>
      </c>
      <c r="K1837" s="57">
        <v>11.14</v>
      </c>
      <c r="L1837" s="57">
        <v>-9.98</v>
      </c>
      <c r="M1837" s="57">
        <v>62</v>
      </c>
      <c r="N1837" s="57">
        <v>36</v>
      </c>
      <c r="O1837" s="57">
        <v>0</v>
      </c>
      <c r="P1837" s="57">
        <v>30</v>
      </c>
      <c r="Q1837" s="57">
        <v>17</v>
      </c>
      <c r="R1837" s="57">
        <v>0</v>
      </c>
      <c r="S1837" s="57">
        <v>0</v>
      </c>
      <c r="T1837" s="57">
        <v>0</v>
      </c>
      <c r="U1837" s="57">
        <v>27.42</v>
      </c>
      <c r="V1837" s="57">
        <v>14.52</v>
      </c>
      <c r="W1837" s="57">
        <v>58.06</v>
      </c>
      <c r="X1837" s="57">
        <v>38.89</v>
      </c>
      <c r="Y1837" s="57">
        <v>22.22</v>
      </c>
      <c r="Z1837" s="57">
        <v>38.89</v>
      </c>
      <c r="AA1837" s="57">
        <v>30</v>
      </c>
      <c r="AB1837" s="57">
        <v>35.29</v>
      </c>
      <c r="AC1837" s="57">
        <v>19</v>
      </c>
      <c r="AD1837" s="57">
        <v>12</v>
      </c>
      <c r="AE1837" s="57">
        <v>52.63</v>
      </c>
      <c r="AF1837" s="57">
        <v>58.33</v>
      </c>
      <c r="AI1837" s="45">
        <f t="shared" si="442"/>
        <v>-6.8979999999999997</v>
      </c>
      <c r="AJ1837" s="46">
        <f t="shared" si="443"/>
        <v>6.8979999999999997</v>
      </c>
      <c r="AK1837" s="63" t="str">
        <f t="shared" si="444"/>
        <v>N</v>
      </c>
      <c r="AL1837" s="63" t="str">
        <f t="shared" si="445"/>
        <v>N</v>
      </c>
      <c r="AM1837" s="44" t="str">
        <f t="shared" si="446"/>
        <v>Win</v>
      </c>
      <c r="AN1837" s="44" t="str">
        <f t="shared" si="447"/>
        <v>Loss</v>
      </c>
      <c r="AO1837" s="44" t="str">
        <f t="shared" si="448"/>
        <v>Loss</v>
      </c>
      <c r="AP1837" s="44">
        <f t="shared" si="449"/>
        <v>7.9999999999999929</v>
      </c>
      <c r="AQ1837" s="44">
        <f t="shared" si="450"/>
        <v>-50</v>
      </c>
      <c r="AR1837" s="44">
        <f t="shared" si="451"/>
        <v>-50</v>
      </c>
      <c r="AS1837" s="99" t="str">
        <f t="shared" si="452"/>
        <v>+</v>
      </c>
      <c r="AT1837" s="99" t="str">
        <f t="shared" si="453"/>
        <v>n/a</v>
      </c>
      <c r="AU1837" s="99" t="str">
        <f t="shared" si="454"/>
        <v>-</v>
      </c>
      <c r="AV1837" s="99" t="str">
        <f t="shared" si="455"/>
        <v>-</v>
      </c>
      <c r="AW1837" s="99" t="str">
        <f t="shared" si="456"/>
        <v>-</v>
      </c>
    </row>
    <row r="1838" spans="1:49" ht="15">
      <c r="A1838" s="56">
        <v>43630</v>
      </c>
      <c r="B1838" s="57" t="s">
        <v>461</v>
      </c>
      <c r="C1838" s="57" t="s">
        <v>745</v>
      </c>
      <c r="D1838" s="57" t="s">
        <v>4314</v>
      </c>
      <c r="E1838" s="57" t="s">
        <v>2437</v>
      </c>
      <c r="F1838" s="57" t="s">
        <v>1150</v>
      </c>
      <c r="G1838" s="57">
        <v>3</v>
      </c>
      <c r="H1838" s="57">
        <v>3</v>
      </c>
      <c r="I1838" s="57">
        <v>3.63</v>
      </c>
      <c r="J1838" s="57">
        <v>3.92</v>
      </c>
      <c r="K1838" s="57">
        <v>1.79</v>
      </c>
      <c r="L1838" s="57">
        <v>1.84</v>
      </c>
      <c r="M1838" s="57">
        <v>38</v>
      </c>
      <c r="N1838" s="57">
        <v>62</v>
      </c>
      <c r="O1838" s="57">
        <v>1</v>
      </c>
      <c r="P1838" s="57">
        <v>20</v>
      </c>
      <c r="Q1838" s="57">
        <v>30</v>
      </c>
      <c r="R1838" s="57">
        <v>100</v>
      </c>
      <c r="S1838" s="57">
        <v>0</v>
      </c>
      <c r="T1838" s="57">
        <v>0</v>
      </c>
      <c r="U1838" s="57">
        <v>47.37</v>
      </c>
      <c r="V1838" s="57">
        <v>21.05</v>
      </c>
      <c r="W1838" s="57">
        <v>31.58</v>
      </c>
      <c r="X1838" s="57">
        <v>27.42</v>
      </c>
      <c r="Y1838" s="57">
        <v>17.739999999999998</v>
      </c>
      <c r="Z1838" s="57">
        <v>54.84</v>
      </c>
      <c r="AA1838" s="57">
        <v>65</v>
      </c>
      <c r="AB1838" s="57">
        <v>26.67</v>
      </c>
      <c r="AC1838" s="57">
        <v>27</v>
      </c>
      <c r="AD1838" s="57">
        <v>19</v>
      </c>
      <c r="AE1838" s="57">
        <v>55.56</v>
      </c>
      <c r="AF1838" s="57">
        <v>31.58</v>
      </c>
      <c r="AI1838" s="45">
        <f t="shared" si="442"/>
        <v>38.972999999999999</v>
      </c>
      <c r="AJ1838" s="46">
        <f t="shared" si="443"/>
        <v>-38.972999999999999</v>
      </c>
      <c r="AK1838" s="63" t="str">
        <f t="shared" si="444"/>
        <v>N</v>
      </c>
      <c r="AL1838" s="63" t="str">
        <f t="shared" si="445"/>
        <v>N</v>
      </c>
      <c r="AM1838" s="44" t="str">
        <f t="shared" si="446"/>
        <v>Loss</v>
      </c>
      <c r="AN1838" s="44" t="str">
        <f t="shared" si="447"/>
        <v>Win</v>
      </c>
      <c r="AO1838" s="44" t="str">
        <f t="shared" si="448"/>
        <v>Loss</v>
      </c>
      <c r="AP1838" s="44">
        <f t="shared" si="449"/>
        <v>-50</v>
      </c>
      <c r="AQ1838" s="44">
        <f t="shared" si="450"/>
        <v>146</v>
      </c>
      <c r="AR1838" s="44">
        <f t="shared" si="451"/>
        <v>-50</v>
      </c>
      <c r="AS1838" s="99" t="str">
        <f t="shared" si="452"/>
        <v>-</v>
      </c>
      <c r="AT1838" s="99" t="str">
        <f t="shared" si="453"/>
        <v>+</v>
      </c>
      <c r="AU1838" s="99" t="str">
        <f t="shared" si="454"/>
        <v>+</v>
      </c>
      <c r="AV1838" s="99" t="str">
        <f t="shared" si="455"/>
        <v>+</v>
      </c>
      <c r="AW1838" s="99" t="str">
        <f t="shared" si="456"/>
        <v>+</v>
      </c>
    </row>
    <row r="1839" spans="1:49" ht="15">
      <c r="A1839" s="56">
        <v>43630</v>
      </c>
      <c r="B1839" s="57" t="s">
        <v>420</v>
      </c>
      <c r="C1839" s="57" t="s">
        <v>1034</v>
      </c>
      <c r="D1839" s="57" t="s">
        <v>4315</v>
      </c>
      <c r="E1839" s="57" t="s">
        <v>1039</v>
      </c>
      <c r="F1839" s="57" t="s">
        <v>2807</v>
      </c>
      <c r="G1839" s="57">
        <v>3</v>
      </c>
      <c r="H1839" s="57">
        <v>1</v>
      </c>
      <c r="I1839" s="57">
        <v>1.66</v>
      </c>
      <c r="J1839" s="57">
        <v>3.97</v>
      </c>
      <c r="K1839" s="57">
        <v>4.2300000000000004</v>
      </c>
      <c r="L1839" s="57">
        <v>-2.57</v>
      </c>
      <c r="M1839" s="57">
        <v>40</v>
      </c>
      <c r="N1839" s="57">
        <v>41</v>
      </c>
      <c r="O1839" s="57">
        <v>0</v>
      </c>
      <c r="P1839" s="57">
        <v>20</v>
      </c>
      <c r="Q1839" s="57">
        <v>20</v>
      </c>
      <c r="R1839" s="57">
        <v>0</v>
      </c>
      <c r="S1839" s="57">
        <v>0</v>
      </c>
      <c r="T1839" s="57">
        <v>0</v>
      </c>
      <c r="U1839" s="57">
        <v>65</v>
      </c>
      <c r="V1839" s="57">
        <v>22.5</v>
      </c>
      <c r="W1839" s="57">
        <v>12.5</v>
      </c>
      <c r="X1839" s="57">
        <v>36.590000000000003</v>
      </c>
      <c r="Y1839" s="57">
        <v>19.510000000000002</v>
      </c>
      <c r="Z1839" s="57">
        <v>43.9</v>
      </c>
      <c r="AA1839" s="57">
        <v>60</v>
      </c>
      <c r="AB1839" s="57">
        <v>15</v>
      </c>
      <c r="AC1839" s="57">
        <v>33</v>
      </c>
      <c r="AD1839" s="57">
        <v>16</v>
      </c>
      <c r="AE1839" s="57">
        <v>69.7</v>
      </c>
      <c r="AF1839" s="57">
        <v>56.25</v>
      </c>
      <c r="AI1839" s="45">
        <f t="shared" si="442"/>
        <v>12.260999999999997</v>
      </c>
      <c r="AJ1839" s="46">
        <f t="shared" si="443"/>
        <v>-12.260999999999997</v>
      </c>
      <c r="AK1839" s="63" t="str">
        <f t="shared" si="444"/>
        <v>N</v>
      </c>
      <c r="AL1839" s="63" t="str">
        <f t="shared" si="445"/>
        <v>N</v>
      </c>
      <c r="AM1839" s="44" t="str">
        <f t="shared" si="446"/>
        <v>Win</v>
      </c>
      <c r="AN1839" s="44" t="str">
        <f t="shared" si="447"/>
        <v>Loss</v>
      </c>
      <c r="AO1839" s="44" t="str">
        <f t="shared" si="448"/>
        <v>Loss</v>
      </c>
      <c r="AP1839" s="44">
        <f t="shared" si="449"/>
        <v>33</v>
      </c>
      <c r="AQ1839" s="44">
        <f t="shared" si="450"/>
        <v>-50</v>
      </c>
      <c r="AR1839" s="44">
        <f t="shared" si="451"/>
        <v>-50</v>
      </c>
      <c r="AS1839" s="99" t="str">
        <f t="shared" si="452"/>
        <v>+</v>
      </c>
      <c r="AT1839" s="99" t="str">
        <f t="shared" si="453"/>
        <v>n/a</v>
      </c>
      <c r="AU1839" s="99" t="str">
        <f t="shared" si="454"/>
        <v>+</v>
      </c>
      <c r="AV1839" s="99" t="str">
        <f t="shared" si="455"/>
        <v>+</v>
      </c>
      <c r="AW1839" s="99" t="str">
        <f t="shared" si="456"/>
        <v>+</v>
      </c>
    </row>
    <row r="1840" spans="1:49" ht="15">
      <c r="A1840" s="56">
        <v>43630</v>
      </c>
      <c r="B1840" s="57" t="s">
        <v>420</v>
      </c>
      <c r="C1840" s="57" t="s">
        <v>1034</v>
      </c>
      <c r="D1840" s="57" t="s">
        <v>4316</v>
      </c>
      <c r="E1840" s="57" t="s">
        <v>1181</v>
      </c>
      <c r="F1840" s="57" t="s">
        <v>1184</v>
      </c>
      <c r="G1840" s="57">
        <v>3</v>
      </c>
      <c r="H1840" s="57">
        <v>2</v>
      </c>
      <c r="I1840" s="57">
        <v>1.4</v>
      </c>
      <c r="J1840" s="57">
        <v>4.8600000000000003</v>
      </c>
      <c r="K1840" s="57">
        <v>5.73</v>
      </c>
      <c r="L1840" s="57">
        <v>-4.33</v>
      </c>
      <c r="M1840" s="57">
        <v>40</v>
      </c>
      <c r="N1840" s="57">
        <v>33</v>
      </c>
      <c r="O1840" s="57">
        <v>0</v>
      </c>
      <c r="P1840" s="57">
        <v>18</v>
      </c>
      <c r="Q1840" s="57">
        <v>14</v>
      </c>
      <c r="R1840" s="57">
        <v>0</v>
      </c>
      <c r="S1840" s="57">
        <v>0</v>
      </c>
      <c r="T1840" s="57">
        <v>0</v>
      </c>
      <c r="U1840" s="57">
        <v>32.5</v>
      </c>
      <c r="V1840" s="57">
        <v>37.5</v>
      </c>
      <c r="W1840" s="57">
        <v>30</v>
      </c>
      <c r="X1840" s="57">
        <v>60.61</v>
      </c>
      <c r="Y1840" s="57">
        <v>9.09</v>
      </c>
      <c r="Z1840" s="57">
        <v>30.3</v>
      </c>
      <c r="AA1840" s="57">
        <v>44.44</v>
      </c>
      <c r="AB1840" s="57">
        <v>71.430000000000007</v>
      </c>
      <c r="AC1840" s="57">
        <v>27</v>
      </c>
      <c r="AD1840" s="57">
        <v>20</v>
      </c>
      <c r="AE1840" s="57">
        <v>44.44</v>
      </c>
      <c r="AF1840" s="57">
        <v>70</v>
      </c>
      <c r="AI1840" s="45">
        <f t="shared" si="442"/>
        <v>-2.7210000000000001</v>
      </c>
      <c r="AJ1840" s="46">
        <f t="shared" si="443"/>
        <v>2.7210000000000001</v>
      </c>
      <c r="AK1840" s="63" t="str">
        <f t="shared" si="444"/>
        <v>N</v>
      </c>
      <c r="AL1840" s="63" t="str">
        <f t="shared" si="445"/>
        <v>N</v>
      </c>
      <c r="AM1840" s="44" t="str">
        <f t="shared" si="446"/>
        <v>Win</v>
      </c>
      <c r="AN1840" s="44" t="str">
        <f t="shared" si="447"/>
        <v>Loss</v>
      </c>
      <c r="AO1840" s="44" t="str">
        <f t="shared" si="448"/>
        <v>Loss</v>
      </c>
      <c r="AP1840" s="44">
        <f t="shared" si="449"/>
        <v>20</v>
      </c>
      <c r="AQ1840" s="44">
        <f t="shared" si="450"/>
        <v>-50</v>
      </c>
      <c r="AR1840" s="44">
        <f t="shared" si="451"/>
        <v>-50</v>
      </c>
      <c r="AS1840" s="99" t="str">
        <f t="shared" si="452"/>
        <v>+</v>
      </c>
      <c r="AT1840" s="99" t="str">
        <f t="shared" si="453"/>
        <v>n/a</v>
      </c>
      <c r="AU1840" s="99" t="str">
        <f t="shared" si="454"/>
        <v>-</v>
      </c>
      <c r="AV1840" s="99" t="str">
        <f t="shared" si="455"/>
        <v>-</v>
      </c>
      <c r="AW1840" s="99" t="str">
        <f t="shared" si="456"/>
        <v>-</v>
      </c>
    </row>
    <row r="1841" spans="1:49" ht="15">
      <c r="A1841" s="56">
        <v>43630</v>
      </c>
      <c r="B1841" s="57" t="s">
        <v>420</v>
      </c>
      <c r="C1841" s="57" t="s">
        <v>1086</v>
      </c>
      <c r="D1841" s="57" t="s">
        <v>4317</v>
      </c>
      <c r="E1841" s="57" t="s">
        <v>2928</v>
      </c>
      <c r="F1841" s="57" t="s">
        <v>2327</v>
      </c>
      <c r="G1841" s="57">
        <v>2</v>
      </c>
      <c r="H1841" s="57">
        <v>1</v>
      </c>
      <c r="I1841" s="57">
        <v>3.52</v>
      </c>
      <c r="J1841" s="57">
        <v>3.21</v>
      </c>
      <c r="K1841" s="57">
        <v>2.11</v>
      </c>
      <c r="L1841" s="57">
        <v>1.41</v>
      </c>
      <c r="M1841" s="57">
        <v>43</v>
      </c>
      <c r="N1841" s="57">
        <v>15</v>
      </c>
      <c r="O1841" s="57">
        <v>0</v>
      </c>
      <c r="P1841" s="57">
        <v>22</v>
      </c>
      <c r="Q1841" s="57">
        <v>9</v>
      </c>
      <c r="R1841" s="57">
        <v>0</v>
      </c>
      <c r="S1841" s="57">
        <v>0</v>
      </c>
      <c r="T1841" s="57">
        <v>0</v>
      </c>
      <c r="U1841" s="57">
        <v>46.51</v>
      </c>
      <c r="V1841" s="57">
        <v>20.93</v>
      </c>
      <c r="W1841" s="57">
        <v>32.56</v>
      </c>
      <c r="X1841" s="57">
        <v>53.33</v>
      </c>
      <c r="Y1841" s="57">
        <v>13.33</v>
      </c>
      <c r="Z1841" s="57">
        <v>33.33</v>
      </c>
      <c r="AA1841" s="57">
        <v>45.45</v>
      </c>
      <c r="AB1841" s="57">
        <v>44.44</v>
      </c>
      <c r="AC1841" s="57">
        <v>26</v>
      </c>
      <c r="AD1841" s="57">
        <v>10</v>
      </c>
      <c r="AE1841" s="57">
        <v>61.54</v>
      </c>
      <c r="AF1841" s="57">
        <v>60</v>
      </c>
      <c r="AI1841" s="45">
        <f t="shared" si="442"/>
        <v>-0.45000000000000107</v>
      </c>
      <c r="AJ1841" s="46">
        <f t="shared" si="443"/>
        <v>0.45000000000000107</v>
      </c>
      <c r="AK1841" s="63" t="str">
        <f t="shared" si="444"/>
        <v>N</v>
      </c>
      <c r="AL1841" s="63" t="str">
        <f t="shared" si="445"/>
        <v>N</v>
      </c>
      <c r="AM1841" s="44" t="str">
        <f t="shared" si="446"/>
        <v>Win</v>
      </c>
      <c r="AN1841" s="44" t="str">
        <f t="shared" si="447"/>
        <v>Loss</v>
      </c>
      <c r="AO1841" s="44" t="str">
        <f t="shared" si="448"/>
        <v>Loss</v>
      </c>
      <c r="AP1841" s="44">
        <f t="shared" si="449"/>
        <v>126</v>
      </c>
      <c r="AQ1841" s="44">
        <f t="shared" si="450"/>
        <v>-50</v>
      </c>
      <c r="AR1841" s="44">
        <f t="shared" si="451"/>
        <v>-50</v>
      </c>
      <c r="AS1841" s="99" t="str">
        <f t="shared" si="452"/>
        <v>-</v>
      </c>
      <c r="AT1841" s="99" t="str">
        <f t="shared" si="453"/>
        <v>n/a</v>
      </c>
      <c r="AU1841" s="99" t="str">
        <f t="shared" si="454"/>
        <v>-</v>
      </c>
      <c r="AV1841" s="99" t="str">
        <f t="shared" si="455"/>
        <v>+</v>
      </c>
      <c r="AW1841" s="99" t="str">
        <f t="shared" si="456"/>
        <v>-</v>
      </c>
    </row>
    <row r="1842" spans="1:49" ht="15">
      <c r="A1842" s="56">
        <v>43630</v>
      </c>
      <c r="B1842" s="57" t="s">
        <v>451</v>
      </c>
      <c r="C1842" s="57" t="s">
        <v>976</v>
      </c>
      <c r="D1842" s="57" t="s">
        <v>4318</v>
      </c>
      <c r="E1842" s="57" t="s">
        <v>1503</v>
      </c>
      <c r="F1842" s="57" t="s">
        <v>978</v>
      </c>
      <c r="G1842" s="57">
        <v>2</v>
      </c>
      <c r="H1842" s="57">
        <v>1</v>
      </c>
      <c r="I1842" s="57">
        <v>1.1399999999999999</v>
      </c>
      <c r="J1842" s="57">
        <v>6.69</v>
      </c>
      <c r="K1842" s="57">
        <v>14.33</v>
      </c>
      <c r="L1842" s="57">
        <v>-13.19</v>
      </c>
      <c r="M1842" s="57">
        <v>20</v>
      </c>
      <c r="N1842" s="57">
        <v>19</v>
      </c>
      <c r="O1842" s="57">
        <v>1</v>
      </c>
      <c r="P1842" s="57">
        <v>10</v>
      </c>
      <c r="Q1842" s="57">
        <v>10</v>
      </c>
      <c r="R1842" s="57">
        <v>100</v>
      </c>
      <c r="S1842" s="57">
        <v>0</v>
      </c>
      <c r="T1842" s="57">
        <v>0</v>
      </c>
      <c r="U1842" s="57">
        <v>60</v>
      </c>
      <c r="V1842" s="57">
        <v>10</v>
      </c>
      <c r="W1842" s="57">
        <v>30</v>
      </c>
      <c r="X1842" s="57">
        <v>36.840000000000003</v>
      </c>
      <c r="Y1842" s="57">
        <v>21.05</v>
      </c>
      <c r="Z1842" s="57">
        <v>42.11</v>
      </c>
      <c r="AA1842" s="57">
        <v>80</v>
      </c>
      <c r="AB1842" s="57">
        <v>30</v>
      </c>
      <c r="AC1842" s="57">
        <v>16</v>
      </c>
      <c r="AD1842" s="57">
        <v>6</v>
      </c>
      <c r="AE1842" s="57">
        <v>62.5</v>
      </c>
      <c r="AF1842" s="57">
        <v>33.33</v>
      </c>
      <c r="AI1842" s="45">
        <f t="shared" si="442"/>
        <v>35.948999999999998</v>
      </c>
      <c r="AJ1842" s="46">
        <f t="shared" si="443"/>
        <v>-35.948999999999998</v>
      </c>
      <c r="AK1842" s="63" t="str">
        <f t="shared" si="444"/>
        <v>Y</v>
      </c>
      <c r="AL1842" s="63" t="str">
        <f t="shared" si="445"/>
        <v>N</v>
      </c>
      <c r="AM1842" s="44" t="str">
        <f t="shared" si="446"/>
        <v>Win</v>
      </c>
      <c r="AN1842" s="44" t="str">
        <f t="shared" si="447"/>
        <v>Loss</v>
      </c>
      <c r="AO1842" s="44" t="str">
        <f t="shared" si="448"/>
        <v>Loss</v>
      </c>
      <c r="AP1842" s="44">
        <f t="shared" si="449"/>
        <v>6.9999999999999929</v>
      </c>
      <c r="AQ1842" s="44">
        <f t="shared" si="450"/>
        <v>-50</v>
      </c>
      <c r="AR1842" s="44">
        <f t="shared" si="451"/>
        <v>-50</v>
      </c>
      <c r="AS1842" s="99" t="str">
        <f t="shared" si="452"/>
        <v>+</v>
      </c>
      <c r="AT1842" s="99" t="str">
        <f t="shared" si="453"/>
        <v>+</v>
      </c>
      <c r="AU1842" s="99" t="str">
        <f t="shared" si="454"/>
        <v>+</v>
      </c>
      <c r="AV1842" s="99" t="str">
        <f t="shared" si="455"/>
        <v>+</v>
      </c>
      <c r="AW1842" s="99" t="str">
        <f t="shared" si="456"/>
        <v>+</v>
      </c>
    </row>
    <row r="1843" spans="1:49" ht="15">
      <c r="A1843" s="56">
        <v>43630</v>
      </c>
      <c r="B1843" s="57" t="s">
        <v>272</v>
      </c>
      <c r="C1843" s="57" t="s">
        <v>373</v>
      </c>
      <c r="D1843" s="57" t="s">
        <v>4319</v>
      </c>
      <c r="E1843" s="57" t="s">
        <v>805</v>
      </c>
      <c r="F1843" s="57" t="s">
        <v>1012</v>
      </c>
      <c r="G1843" s="57">
        <v>0</v>
      </c>
      <c r="H1843" s="57">
        <v>4</v>
      </c>
      <c r="I1843" s="57">
        <v>2.2999999999999998</v>
      </c>
      <c r="J1843" s="57">
        <v>4.1399999999999997</v>
      </c>
      <c r="K1843" s="57">
        <v>2.2999999999999998</v>
      </c>
      <c r="L1843" s="57">
        <v>0</v>
      </c>
      <c r="M1843" s="57">
        <v>29</v>
      </c>
      <c r="N1843" s="57">
        <v>31</v>
      </c>
      <c r="O1843" s="57">
        <v>2</v>
      </c>
      <c r="P1843" s="57">
        <v>14</v>
      </c>
      <c r="Q1843" s="57">
        <v>14</v>
      </c>
      <c r="R1843" s="57">
        <v>50</v>
      </c>
      <c r="S1843" s="57">
        <v>50</v>
      </c>
      <c r="T1843" s="57">
        <v>0</v>
      </c>
      <c r="U1843" s="57">
        <v>48.28</v>
      </c>
      <c r="V1843" s="57">
        <v>13.79</v>
      </c>
      <c r="W1843" s="57">
        <v>37.93</v>
      </c>
      <c r="X1843" s="57">
        <v>61.29</v>
      </c>
      <c r="Y1843" s="57">
        <v>12.9</v>
      </c>
      <c r="Z1843" s="57">
        <v>25.81</v>
      </c>
      <c r="AA1843" s="57">
        <v>42.86</v>
      </c>
      <c r="AB1843" s="57">
        <v>57.14</v>
      </c>
      <c r="AC1843" s="57">
        <v>9</v>
      </c>
      <c r="AD1843" s="57">
        <v>22</v>
      </c>
      <c r="AE1843" s="57">
        <v>66.67</v>
      </c>
      <c r="AF1843" s="57">
        <v>59.09</v>
      </c>
      <c r="AI1843" s="45">
        <f t="shared" si="442"/>
        <v>15.062999999999995</v>
      </c>
      <c r="AJ1843" s="46">
        <f t="shared" si="443"/>
        <v>-5.0629999999999988</v>
      </c>
      <c r="AK1843" s="63" t="str">
        <f t="shared" si="444"/>
        <v>N</v>
      </c>
      <c r="AL1843" s="63" t="str">
        <f t="shared" si="445"/>
        <v>N</v>
      </c>
      <c r="AM1843" s="44" t="str">
        <f t="shared" si="446"/>
        <v>Loss</v>
      </c>
      <c r="AN1843" s="44" t="str">
        <f t="shared" si="447"/>
        <v>Loss</v>
      </c>
      <c r="AO1843" s="44" t="str">
        <f t="shared" si="448"/>
        <v>Win</v>
      </c>
      <c r="AP1843" s="44">
        <f t="shared" si="449"/>
        <v>-50</v>
      </c>
      <c r="AQ1843" s="44">
        <f t="shared" si="450"/>
        <v>-50</v>
      </c>
      <c r="AR1843" s="44">
        <f t="shared" si="451"/>
        <v>64.999999999999986</v>
      </c>
      <c r="AS1843" s="99" t="str">
        <f t="shared" si="452"/>
        <v>-</v>
      </c>
      <c r="AT1843" s="99" t="str">
        <f t="shared" si="453"/>
        <v>+</v>
      </c>
      <c r="AU1843" s="99" t="str">
        <f t="shared" si="454"/>
        <v>-</v>
      </c>
      <c r="AV1843" s="99" t="str">
        <f t="shared" si="455"/>
        <v>-</v>
      </c>
      <c r="AW1843" s="99" t="str">
        <f t="shared" si="456"/>
        <v>+</v>
      </c>
    </row>
    <row r="1844" spans="1:49" ht="15">
      <c r="A1844" s="56">
        <v>43630</v>
      </c>
      <c r="B1844" s="57" t="s">
        <v>420</v>
      </c>
      <c r="C1844" s="57" t="s">
        <v>1034</v>
      </c>
      <c r="D1844" s="57" t="s">
        <v>4320</v>
      </c>
      <c r="E1844" s="57" t="s">
        <v>1369</v>
      </c>
      <c r="F1844" s="57" t="s">
        <v>1040</v>
      </c>
      <c r="G1844" s="57">
        <v>2</v>
      </c>
      <c r="H1844" s="57">
        <v>0</v>
      </c>
      <c r="I1844" s="57">
        <v>1.23</v>
      </c>
      <c r="J1844" s="57">
        <v>5.65</v>
      </c>
      <c r="K1844" s="57">
        <v>10.11</v>
      </c>
      <c r="L1844" s="57">
        <v>-8.8800000000000008</v>
      </c>
      <c r="M1844" s="57">
        <v>53</v>
      </c>
      <c r="N1844" s="57">
        <v>31</v>
      </c>
      <c r="O1844" s="57">
        <v>0</v>
      </c>
      <c r="P1844" s="57">
        <v>26</v>
      </c>
      <c r="Q1844" s="57">
        <v>14</v>
      </c>
      <c r="R1844" s="57">
        <v>0</v>
      </c>
      <c r="S1844" s="57">
        <v>0</v>
      </c>
      <c r="T1844" s="57">
        <v>0</v>
      </c>
      <c r="U1844" s="57">
        <v>49.06</v>
      </c>
      <c r="V1844" s="57">
        <v>18.87</v>
      </c>
      <c r="W1844" s="57">
        <v>32.08</v>
      </c>
      <c r="X1844" s="57">
        <v>29.03</v>
      </c>
      <c r="Y1844" s="57">
        <v>41.94</v>
      </c>
      <c r="Z1844" s="57">
        <v>29.03</v>
      </c>
      <c r="AA1844" s="57">
        <v>57.69</v>
      </c>
      <c r="AB1844" s="57">
        <v>28.57</v>
      </c>
      <c r="AC1844" s="57">
        <v>25</v>
      </c>
      <c r="AD1844" s="57">
        <v>16</v>
      </c>
      <c r="AE1844" s="57">
        <v>64</v>
      </c>
      <c r="AF1844" s="57">
        <v>50</v>
      </c>
      <c r="AI1844" s="45">
        <f t="shared" si="442"/>
        <v>1.0890000000000013</v>
      </c>
      <c r="AJ1844" s="46">
        <f t="shared" si="443"/>
        <v>-1.0890000000000013</v>
      </c>
      <c r="AK1844" s="63" t="str">
        <f t="shared" si="444"/>
        <v>N</v>
      </c>
      <c r="AL1844" s="63" t="str">
        <f t="shared" si="445"/>
        <v>N</v>
      </c>
      <c r="AM1844" s="44" t="str">
        <f t="shared" si="446"/>
        <v>Win</v>
      </c>
      <c r="AN1844" s="44" t="str">
        <f t="shared" si="447"/>
        <v>Loss</v>
      </c>
      <c r="AO1844" s="44" t="str">
        <f t="shared" si="448"/>
        <v>Loss</v>
      </c>
      <c r="AP1844" s="44">
        <f t="shared" si="449"/>
        <v>11.5</v>
      </c>
      <c r="AQ1844" s="44">
        <f t="shared" si="450"/>
        <v>-50</v>
      </c>
      <c r="AR1844" s="44">
        <f t="shared" si="451"/>
        <v>-50</v>
      </c>
      <c r="AS1844" s="99" t="str">
        <f t="shared" si="452"/>
        <v>+</v>
      </c>
      <c r="AT1844" s="99" t="str">
        <f t="shared" si="453"/>
        <v>n/a</v>
      </c>
      <c r="AU1844" s="99" t="str">
        <f t="shared" si="454"/>
        <v>+</v>
      </c>
      <c r="AV1844" s="99" t="str">
        <f t="shared" si="455"/>
        <v>+</v>
      </c>
      <c r="AW1844" s="99" t="str">
        <f t="shared" si="456"/>
        <v>+</v>
      </c>
    </row>
    <row r="1845" spans="1:49" ht="15">
      <c r="A1845" s="56">
        <v>43630</v>
      </c>
      <c r="B1845" s="57" t="s">
        <v>420</v>
      </c>
      <c r="C1845" s="57" t="s">
        <v>927</v>
      </c>
      <c r="D1845" s="57" t="s">
        <v>4321</v>
      </c>
      <c r="E1845" s="57" t="s">
        <v>1061</v>
      </c>
      <c r="F1845" s="57" t="s">
        <v>1056</v>
      </c>
      <c r="G1845" s="57">
        <v>0</v>
      </c>
      <c r="H1845" s="57">
        <v>1</v>
      </c>
      <c r="I1845" s="57">
        <v>2.3199999999999998</v>
      </c>
      <c r="J1845" s="57">
        <v>3.51</v>
      </c>
      <c r="K1845" s="57">
        <v>2.5</v>
      </c>
      <c r="L1845" s="57">
        <v>-0.18</v>
      </c>
      <c r="M1845" s="57">
        <v>36</v>
      </c>
      <c r="N1845" s="57">
        <v>12</v>
      </c>
      <c r="O1845" s="57">
        <v>0</v>
      </c>
      <c r="P1845" s="57">
        <v>18</v>
      </c>
      <c r="Q1845" s="57">
        <v>5</v>
      </c>
      <c r="R1845" s="57">
        <v>0</v>
      </c>
      <c r="S1845" s="57">
        <v>0</v>
      </c>
      <c r="T1845" s="57">
        <v>0</v>
      </c>
      <c r="U1845" s="57">
        <v>25</v>
      </c>
      <c r="V1845" s="57">
        <v>27.78</v>
      </c>
      <c r="W1845" s="57">
        <v>47.22</v>
      </c>
      <c r="X1845" s="57">
        <v>16.670000000000002</v>
      </c>
      <c r="Y1845" s="57">
        <v>41.67</v>
      </c>
      <c r="Z1845" s="57">
        <v>41.67</v>
      </c>
      <c r="AA1845" s="57">
        <v>27.78</v>
      </c>
      <c r="AB1845" s="57">
        <v>0</v>
      </c>
      <c r="AC1845" s="57">
        <v>11</v>
      </c>
      <c r="AD1845" s="57">
        <v>3</v>
      </c>
      <c r="AE1845" s="57">
        <v>45.45</v>
      </c>
      <c r="AF1845" s="57">
        <v>33.33</v>
      </c>
      <c r="AI1845" s="45">
        <f t="shared" si="442"/>
        <v>-0.83300000000000018</v>
      </c>
      <c r="AJ1845" s="46">
        <f t="shared" si="443"/>
        <v>0.83300000000000018</v>
      </c>
      <c r="AK1845" s="63" t="str">
        <f t="shared" si="444"/>
        <v>N</v>
      </c>
      <c r="AL1845" s="63" t="str">
        <f t="shared" si="445"/>
        <v>N</v>
      </c>
      <c r="AM1845" s="44" t="str">
        <f t="shared" si="446"/>
        <v>Loss</v>
      </c>
      <c r="AN1845" s="44" t="str">
        <f t="shared" si="447"/>
        <v>Loss</v>
      </c>
      <c r="AO1845" s="44" t="str">
        <f t="shared" si="448"/>
        <v>Win</v>
      </c>
      <c r="AP1845" s="44">
        <f t="shared" si="449"/>
        <v>-50</v>
      </c>
      <c r="AQ1845" s="44">
        <f t="shared" si="450"/>
        <v>-50</v>
      </c>
      <c r="AR1845" s="44">
        <f t="shared" si="451"/>
        <v>75</v>
      </c>
      <c r="AS1845" s="99" t="str">
        <f t="shared" si="452"/>
        <v>+</v>
      </c>
      <c r="AT1845" s="99" t="str">
        <f t="shared" si="453"/>
        <v>n/a</v>
      </c>
      <c r="AU1845" s="99" t="str">
        <f t="shared" si="454"/>
        <v>+</v>
      </c>
      <c r="AV1845" s="99" t="str">
        <f t="shared" si="455"/>
        <v>+</v>
      </c>
      <c r="AW1845" s="99" t="str">
        <f t="shared" si="456"/>
        <v>-</v>
      </c>
    </row>
    <row r="1846" spans="1:49" ht="15">
      <c r="A1846" s="56">
        <v>43630</v>
      </c>
      <c r="B1846" s="57" t="s">
        <v>963</v>
      </c>
      <c r="C1846" s="57" t="s">
        <v>964</v>
      </c>
      <c r="D1846" s="57" t="s">
        <v>4322</v>
      </c>
      <c r="E1846" s="57" t="s">
        <v>2094</v>
      </c>
      <c r="F1846" s="57" t="s">
        <v>966</v>
      </c>
      <c r="G1846" s="57">
        <v>0</v>
      </c>
      <c r="H1846" s="57">
        <v>0</v>
      </c>
      <c r="I1846" s="57">
        <v>1.74</v>
      </c>
      <c r="J1846" s="57">
        <v>3.33</v>
      </c>
      <c r="K1846" s="57">
        <v>4.8099999999999996</v>
      </c>
      <c r="L1846" s="57">
        <v>-3.07</v>
      </c>
      <c r="M1846" s="57">
        <v>42</v>
      </c>
      <c r="N1846" s="57">
        <v>42</v>
      </c>
      <c r="O1846" s="57">
        <v>2</v>
      </c>
      <c r="P1846" s="57">
        <v>19</v>
      </c>
      <c r="Q1846" s="57">
        <v>21</v>
      </c>
      <c r="R1846" s="57">
        <v>0</v>
      </c>
      <c r="S1846" s="57">
        <v>50</v>
      </c>
      <c r="T1846" s="57">
        <v>50</v>
      </c>
      <c r="U1846" s="57">
        <v>30.95</v>
      </c>
      <c r="V1846" s="57">
        <v>23.81</v>
      </c>
      <c r="W1846" s="57">
        <v>45.24</v>
      </c>
      <c r="X1846" s="57">
        <v>19.05</v>
      </c>
      <c r="Y1846" s="57">
        <v>19.05</v>
      </c>
      <c r="Z1846" s="57">
        <v>61.9</v>
      </c>
      <c r="AA1846" s="57">
        <v>36.840000000000003</v>
      </c>
      <c r="AB1846" s="57">
        <v>19.05</v>
      </c>
      <c r="AC1846" s="57">
        <v>16</v>
      </c>
      <c r="AD1846" s="57">
        <v>5</v>
      </c>
      <c r="AE1846" s="57">
        <v>31.25</v>
      </c>
      <c r="AF1846" s="57">
        <v>40</v>
      </c>
      <c r="AI1846" s="45">
        <f t="shared" si="442"/>
        <v>-3.8119999999999994</v>
      </c>
      <c r="AJ1846" s="46">
        <f t="shared" si="443"/>
        <v>13.811999999999999</v>
      </c>
      <c r="AK1846" s="63" t="str">
        <f t="shared" si="444"/>
        <v>N</v>
      </c>
      <c r="AL1846" s="63" t="str">
        <f t="shared" si="445"/>
        <v>N</v>
      </c>
      <c r="AM1846" s="44" t="str">
        <f t="shared" si="446"/>
        <v>Loss</v>
      </c>
      <c r="AN1846" s="44" t="str">
        <f t="shared" si="447"/>
        <v>Win</v>
      </c>
      <c r="AO1846" s="44" t="str">
        <f t="shared" si="448"/>
        <v>Loss</v>
      </c>
      <c r="AP1846" s="44">
        <f t="shared" si="449"/>
        <v>-50</v>
      </c>
      <c r="AQ1846" s="44">
        <f t="shared" si="450"/>
        <v>116.5</v>
      </c>
      <c r="AR1846" s="44">
        <f t="shared" si="451"/>
        <v>-50</v>
      </c>
      <c r="AS1846" s="99" t="str">
        <f t="shared" si="452"/>
        <v>+</v>
      </c>
      <c r="AT1846" s="99" t="str">
        <f t="shared" si="453"/>
        <v>-</v>
      </c>
      <c r="AU1846" s="99" t="str">
        <f t="shared" si="454"/>
        <v>+</v>
      </c>
      <c r="AV1846" s="99" t="str">
        <f t="shared" si="455"/>
        <v>+</v>
      </c>
      <c r="AW1846" s="99" t="str">
        <f t="shared" si="456"/>
        <v>-</v>
      </c>
    </row>
    <row r="1847" spans="1:49" ht="15">
      <c r="A1847" s="56">
        <v>43630</v>
      </c>
      <c r="B1847" s="57" t="s">
        <v>456</v>
      </c>
      <c r="C1847" s="57" t="s">
        <v>807</v>
      </c>
      <c r="D1847" s="57" t="s">
        <v>4323</v>
      </c>
      <c r="E1847" s="57" t="s">
        <v>1119</v>
      </c>
      <c r="F1847" s="57" t="s">
        <v>1208</v>
      </c>
      <c r="G1847" s="57">
        <v>0</v>
      </c>
      <c r="H1847" s="57">
        <v>2</v>
      </c>
      <c r="I1847" s="57">
        <v>3.6</v>
      </c>
      <c r="J1847" s="57">
        <v>3.94</v>
      </c>
      <c r="K1847" s="57">
        <v>1.74</v>
      </c>
      <c r="L1847" s="57">
        <v>1.86</v>
      </c>
      <c r="M1847" s="57">
        <v>14</v>
      </c>
      <c r="N1847" s="57">
        <v>12</v>
      </c>
      <c r="O1847" s="57">
        <v>1</v>
      </c>
      <c r="P1847" s="57">
        <v>7</v>
      </c>
      <c r="Q1847" s="57">
        <v>7</v>
      </c>
      <c r="R1847" s="57">
        <v>0</v>
      </c>
      <c r="S1847" s="57">
        <v>0</v>
      </c>
      <c r="T1847" s="57">
        <v>100</v>
      </c>
      <c r="U1847" s="57">
        <v>35.71</v>
      </c>
      <c r="V1847" s="57">
        <v>14.29</v>
      </c>
      <c r="W1847" s="57">
        <v>50</v>
      </c>
      <c r="X1847" s="57">
        <v>75</v>
      </c>
      <c r="Y1847" s="57">
        <v>8.33</v>
      </c>
      <c r="Z1847" s="57">
        <v>16.670000000000002</v>
      </c>
      <c r="AA1847" s="57">
        <v>28.57</v>
      </c>
      <c r="AB1847" s="57">
        <v>57.14</v>
      </c>
      <c r="AC1847" s="57">
        <v>5</v>
      </c>
      <c r="AD1847" s="57">
        <v>10</v>
      </c>
      <c r="AE1847" s="57">
        <v>60</v>
      </c>
      <c r="AF1847" s="57">
        <v>80</v>
      </c>
      <c r="AI1847" s="45">
        <f t="shared" si="442"/>
        <v>-43.927999999999997</v>
      </c>
      <c r="AJ1847" s="46">
        <f t="shared" si="443"/>
        <v>43.927999999999997</v>
      </c>
      <c r="AK1847" s="63" t="str">
        <f t="shared" si="444"/>
        <v>N</v>
      </c>
      <c r="AL1847" s="63" t="str">
        <f t="shared" si="445"/>
        <v>Y</v>
      </c>
      <c r="AM1847" s="44" t="str">
        <f t="shared" si="446"/>
        <v>Loss</v>
      </c>
      <c r="AN1847" s="44" t="str">
        <f t="shared" si="447"/>
        <v>Loss</v>
      </c>
      <c r="AO1847" s="44" t="str">
        <f t="shared" si="448"/>
        <v>Win</v>
      </c>
      <c r="AP1847" s="44">
        <f t="shared" si="449"/>
        <v>-50</v>
      </c>
      <c r="AQ1847" s="44">
        <f t="shared" si="450"/>
        <v>-50</v>
      </c>
      <c r="AR1847" s="44">
        <f t="shared" si="451"/>
        <v>37</v>
      </c>
      <c r="AS1847" s="99" t="str">
        <f t="shared" si="452"/>
        <v>-</v>
      </c>
      <c r="AT1847" s="99" t="str">
        <f t="shared" si="453"/>
        <v>-</v>
      </c>
      <c r="AU1847" s="99" t="str">
        <f t="shared" si="454"/>
        <v>-</v>
      </c>
      <c r="AV1847" s="99" t="str">
        <f t="shared" si="455"/>
        <v>-</v>
      </c>
      <c r="AW1847" s="99" t="str">
        <f t="shared" si="456"/>
        <v>-</v>
      </c>
    </row>
    <row r="1848" spans="1:49" ht="15">
      <c r="A1848" s="56">
        <v>43630</v>
      </c>
      <c r="B1848" s="57" t="s">
        <v>267</v>
      </c>
      <c r="C1848" s="57" t="s">
        <v>1374</v>
      </c>
      <c r="D1848" s="57" t="s">
        <v>4324</v>
      </c>
      <c r="E1848" s="57" t="s">
        <v>1376</v>
      </c>
      <c r="F1848" s="57" t="s">
        <v>2770</v>
      </c>
      <c r="G1848" s="57">
        <v>0</v>
      </c>
      <c r="H1848" s="57">
        <v>1</v>
      </c>
      <c r="I1848" s="57">
        <v>3.11</v>
      </c>
      <c r="J1848" s="57">
        <v>3.47</v>
      </c>
      <c r="K1848" s="57">
        <v>2.23</v>
      </c>
      <c r="L1848" s="57">
        <v>0.88</v>
      </c>
      <c r="M1848" s="57">
        <v>13</v>
      </c>
      <c r="N1848" s="57">
        <v>9</v>
      </c>
      <c r="O1848" s="57">
        <v>1</v>
      </c>
      <c r="P1848" s="57">
        <v>6</v>
      </c>
      <c r="Q1848" s="57">
        <v>4</v>
      </c>
      <c r="R1848" s="57">
        <v>100</v>
      </c>
      <c r="S1848" s="57">
        <v>0</v>
      </c>
      <c r="T1848" s="57">
        <v>0</v>
      </c>
      <c r="U1848" s="57">
        <v>61.54</v>
      </c>
      <c r="V1848" s="57">
        <v>15.38</v>
      </c>
      <c r="W1848" s="57">
        <v>23.08</v>
      </c>
      <c r="X1848" s="57">
        <v>33.33</v>
      </c>
      <c r="Y1848" s="57">
        <v>33.33</v>
      </c>
      <c r="Z1848" s="57">
        <v>33.33</v>
      </c>
      <c r="AA1848" s="57">
        <v>50</v>
      </c>
      <c r="AB1848" s="57">
        <v>50</v>
      </c>
      <c r="AC1848" s="57">
        <v>8</v>
      </c>
      <c r="AD1848" s="57">
        <v>7</v>
      </c>
      <c r="AE1848" s="57">
        <v>75</v>
      </c>
      <c r="AF1848" s="57">
        <v>28.57</v>
      </c>
      <c r="AI1848" s="45">
        <f t="shared" si="442"/>
        <v>35.897000000000006</v>
      </c>
      <c r="AJ1848" s="46">
        <f t="shared" si="443"/>
        <v>-35.897000000000006</v>
      </c>
      <c r="AK1848" s="63" t="str">
        <f t="shared" si="444"/>
        <v>N</v>
      </c>
      <c r="AL1848" s="63" t="str">
        <f t="shared" si="445"/>
        <v>N</v>
      </c>
      <c r="AM1848" s="44" t="str">
        <f t="shared" si="446"/>
        <v>Loss</v>
      </c>
      <c r="AN1848" s="44" t="str">
        <f t="shared" si="447"/>
        <v>Loss</v>
      </c>
      <c r="AO1848" s="44" t="str">
        <f t="shared" si="448"/>
        <v>Win</v>
      </c>
      <c r="AP1848" s="44">
        <f t="shared" si="449"/>
        <v>-50</v>
      </c>
      <c r="AQ1848" s="44">
        <f t="shared" si="450"/>
        <v>-50</v>
      </c>
      <c r="AR1848" s="44">
        <f t="shared" si="451"/>
        <v>61.5</v>
      </c>
      <c r="AS1848" s="99" t="str">
        <f t="shared" si="452"/>
        <v>-</v>
      </c>
      <c r="AT1848" s="99" t="str">
        <f t="shared" si="453"/>
        <v>+</v>
      </c>
      <c r="AU1848" s="99" t="str">
        <f t="shared" si="454"/>
        <v>+</v>
      </c>
      <c r="AV1848" s="99" t="str">
        <f t="shared" si="455"/>
        <v>-</v>
      </c>
      <c r="AW1848" s="99" t="str">
        <f t="shared" si="456"/>
        <v>+</v>
      </c>
    </row>
    <row r="1849" spans="1:49" ht="15">
      <c r="A1849" s="56">
        <v>43630</v>
      </c>
      <c r="B1849" s="57" t="s">
        <v>453</v>
      </c>
      <c r="C1849" s="57" t="s">
        <v>2787</v>
      </c>
      <c r="D1849" s="57" t="s">
        <v>4325</v>
      </c>
      <c r="E1849" s="57" t="s">
        <v>3653</v>
      </c>
      <c r="F1849" s="57" t="s">
        <v>3673</v>
      </c>
      <c r="G1849" s="57">
        <v>2</v>
      </c>
      <c r="H1849" s="57">
        <v>2</v>
      </c>
      <c r="I1849" s="57">
        <v>3.6</v>
      </c>
      <c r="J1849" s="57">
        <v>3.71</v>
      </c>
      <c r="K1849" s="57">
        <v>1.89</v>
      </c>
      <c r="L1849" s="57">
        <v>1.71</v>
      </c>
      <c r="M1849" s="57">
        <v>18</v>
      </c>
      <c r="N1849" s="57">
        <v>20</v>
      </c>
      <c r="O1849" s="57">
        <v>1</v>
      </c>
      <c r="P1849" s="57">
        <v>9</v>
      </c>
      <c r="Q1849" s="57">
        <v>12</v>
      </c>
      <c r="R1849" s="57">
        <v>0</v>
      </c>
      <c r="S1849" s="57">
        <v>0</v>
      </c>
      <c r="T1849" s="57">
        <v>100</v>
      </c>
      <c r="U1849" s="57">
        <v>16.670000000000002</v>
      </c>
      <c r="V1849" s="57">
        <v>11.11</v>
      </c>
      <c r="W1849" s="57">
        <v>72.22</v>
      </c>
      <c r="X1849" s="57">
        <v>50</v>
      </c>
      <c r="Y1849" s="57">
        <v>20</v>
      </c>
      <c r="Z1849" s="57">
        <v>30</v>
      </c>
      <c r="AA1849" s="57">
        <v>11.11</v>
      </c>
      <c r="AB1849" s="57">
        <v>58.33</v>
      </c>
      <c r="AC1849" s="57">
        <v>4</v>
      </c>
      <c r="AD1849" s="57">
        <v>9</v>
      </c>
      <c r="AE1849" s="57">
        <v>25</v>
      </c>
      <c r="AF1849" s="57">
        <v>55.56</v>
      </c>
      <c r="AI1849" s="45">
        <f t="shared" si="442"/>
        <v>-45.999000000000002</v>
      </c>
      <c r="AJ1849" s="46">
        <f t="shared" si="443"/>
        <v>45.999000000000002</v>
      </c>
      <c r="AK1849" s="63" t="str">
        <f t="shared" si="444"/>
        <v>N</v>
      </c>
      <c r="AL1849" s="63" t="str">
        <f t="shared" si="445"/>
        <v>Y</v>
      </c>
      <c r="AM1849" s="44" t="str">
        <f t="shared" si="446"/>
        <v>Loss</v>
      </c>
      <c r="AN1849" s="44" t="str">
        <f t="shared" si="447"/>
        <v>Win</v>
      </c>
      <c r="AO1849" s="44" t="str">
        <f t="shared" si="448"/>
        <v>Loss</v>
      </c>
      <c r="AP1849" s="44">
        <f t="shared" si="449"/>
        <v>-50</v>
      </c>
      <c r="AQ1849" s="44">
        <f t="shared" si="450"/>
        <v>135.5</v>
      </c>
      <c r="AR1849" s="44">
        <f t="shared" si="451"/>
        <v>-50</v>
      </c>
      <c r="AS1849" s="99" t="str">
        <f t="shared" si="452"/>
        <v>-</v>
      </c>
      <c r="AT1849" s="99" t="str">
        <f t="shared" si="453"/>
        <v>-</v>
      </c>
      <c r="AU1849" s="99" t="str">
        <f t="shared" si="454"/>
        <v>-</v>
      </c>
      <c r="AV1849" s="99" t="str">
        <f t="shared" si="455"/>
        <v>-</v>
      </c>
      <c r="AW1849" s="99" t="str">
        <f t="shared" si="456"/>
        <v>-</v>
      </c>
    </row>
    <row r="1850" spans="1:49" ht="15">
      <c r="A1850" s="56">
        <v>43630</v>
      </c>
      <c r="B1850" s="57" t="s">
        <v>453</v>
      </c>
      <c r="C1850" s="57" t="s">
        <v>2787</v>
      </c>
      <c r="D1850" s="57" t="s">
        <v>4326</v>
      </c>
      <c r="E1850" s="57" t="s">
        <v>3537</v>
      </c>
      <c r="F1850" s="57" t="s">
        <v>2789</v>
      </c>
      <c r="G1850" s="57">
        <v>3</v>
      </c>
      <c r="H1850" s="57">
        <v>2</v>
      </c>
      <c r="I1850" s="57">
        <v>2.96</v>
      </c>
      <c r="J1850" s="57">
        <v>3.03</v>
      </c>
      <c r="K1850" s="57">
        <v>2.4500000000000002</v>
      </c>
      <c r="L1850" s="57">
        <v>0.51</v>
      </c>
      <c r="M1850" s="57">
        <v>20</v>
      </c>
      <c r="N1850" s="57">
        <v>21</v>
      </c>
      <c r="O1850" s="57">
        <v>1</v>
      </c>
      <c r="P1850" s="57">
        <v>12</v>
      </c>
      <c r="Q1850" s="57">
        <v>10</v>
      </c>
      <c r="R1850" s="57">
        <v>0</v>
      </c>
      <c r="S1850" s="57">
        <v>0</v>
      </c>
      <c r="T1850" s="57">
        <v>100</v>
      </c>
      <c r="U1850" s="57">
        <v>50</v>
      </c>
      <c r="V1850" s="57">
        <v>5</v>
      </c>
      <c r="W1850" s="57">
        <v>45</v>
      </c>
      <c r="X1850" s="57">
        <v>61.9</v>
      </c>
      <c r="Y1850" s="57">
        <v>14.29</v>
      </c>
      <c r="Z1850" s="57">
        <v>23.81</v>
      </c>
      <c r="AA1850" s="57">
        <v>58.33</v>
      </c>
      <c r="AB1850" s="57">
        <v>40</v>
      </c>
      <c r="AC1850" s="57">
        <v>15</v>
      </c>
      <c r="AD1850" s="57">
        <v>17</v>
      </c>
      <c r="AE1850" s="57">
        <v>60</v>
      </c>
      <c r="AF1850" s="57">
        <v>64.709999999999994</v>
      </c>
      <c r="AI1850" s="45">
        <f t="shared" si="442"/>
        <v>-37.547000000000004</v>
      </c>
      <c r="AJ1850" s="46">
        <f t="shared" si="443"/>
        <v>37.547000000000004</v>
      </c>
      <c r="AK1850" s="63" t="str">
        <f t="shared" si="444"/>
        <v>N</v>
      </c>
      <c r="AL1850" s="63" t="str">
        <f t="shared" si="445"/>
        <v>N</v>
      </c>
      <c r="AM1850" s="44" t="str">
        <f t="shared" si="446"/>
        <v>Win</v>
      </c>
      <c r="AN1850" s="44" t="str">
        <f t="shared" si="447"/>
        <v>Loss</v>
      </c>
      <c r="AO1850" s="44" t="str">
        <f t="shared" si="448"/>
        <v>Loss</v>
      </c>
      <c r="AP1850" s="44">
        <f t="shared" si="449"/>
        <v>98</v>
      </c>
      <c r="AQ1850" s="44">
        <f t="shared" si="450"/>
        <v>-50</v>
      </c>
      <c r="AR1850" s="44">
        <f t="shared" si="451"/>
        <v>-50</v>
      </c>
      <c r="AS1850" s="99" t="str">
        <f t="shared" si="452"/>
        <v>-</v>
      </c>
      <c r="AT1850" s="99" t="str">
        <f t="shared" si="453"/>
        <v>-</v>
      </c>
      <c r="AU1850" s="99" t="str">
        <f t="shared" si="454"/>
        <v>-</v>
      </c>
      <c r="AV1850" s="99" t="str">
        <f t="shared" si="455"/>
        <v>+</v>
      </c>
      <c r="AW1850" s="99" t="str">
        <f t="shared" si="456"/>
        <v>-</v>
      </c>
    </row>
    <row r="1851" spans="1:49" ht="15">
      <c r="A1851" s="56">
        <v>43630</v>
      </c>
      <c r="B1851" s="57" t="s">
        <v>453</v>
      </c>
      <c r="C1851" s="57" t="s">
        <v>2787</v>
      </c>
      <c r="D1851" s="57" t="s">
        <v>4327</v>
      </c>
      <c r="E1851" s="57" t="s">
        <v>3674</v>
      </c>
      <c r="F1851" s="57" t="s">
        <v>2790</v>
      </c>
      <c r="G1851" s="57">
        <v>2</v>
      </c>
      <c r="H1851" s="57">
        <v>1</v>
      </c>
      <c r="I1851" s="57">
        <v>2.25</v>
      </c>
      <c r="J1851" s="57">
        <v>3.48</v>
      </c>
      <c r="K1851" s="57">
        <v>2.93</v>
      </c>
      <c r="L1851" s="57">
        <v>-0.68</v>
      </c>
      <c r="M1851" s="57">
        <v>19</v>
      </c>
      <c r="N1851" s="57">
        <v>20</v>
      </c>
      <c r="O1851" s="57">
        <v>1</v>
      </c>
      <c r="P1851" s="57">
        <v>9</v>
      </c>
      <c r="Q1851" s="57">
        <v>11</v>
      </c>
      <c r="R1851" s="57">
        <v>100</v>
      </c>
      <c r="S1851" s="57">
        <v>0</v>
      </c>
      <c r="T1851" s="57">
        <v>0</v>
      </c>
      <c r="U1851" s="57">
        <v>26.32</v>
      </c>
      <c r="V1851" s="57">
        <v>21.05</v>
      </c>
      <c r="W1851" s="57">
        <v>52.63</v>
      </c>
      <c r="X1851" s="57">
        <v>30</v>
      </c>
      <c r="Y1851" s="57">
        <v>5</v>
      </c>
      <c r="Z1851" s="57">
        <v>65</v>
      </c>
      <c r="AA1851" s="57">
        <v>44.44</v>
      </c>
      <c r="AB1851" s="57">
        <v>36.36</v>
      </c>
      <c r="AC1851" s="57">
        <v>5</v>
      </c>
      <c r="AD1851" s="57">
        <v>6</v>
      </c>
      <c r="AE1851" s="57">
        <v>40</v>
      </c>
      <c r="AF1851" s="57">
        <v>66.67</v>
      </c>
      <c r="AI1851" s="45">
        <f t="shared" si="442"/>
        <v>33.342999999999996</v>
      </c>
      <c r="AJ1851" s="46">
        <f t="shared" si="443"/>
        <v>-33.342999999999996</v>
      </c>
      <c r="AK1851" s="63" t="str">
        <f t="shared" si="444"/>
        <v>N</v>
      </c>
      <c r="AL1851" s="63" t="str">
        <f t="shared" si="445"/>
        <v>N</v>
      </c>
      <c r="AM1851" s="44" t="str">
        <f t="shared" si="446"/>
        <v>Win</v>
      </c>
      <c r="AN1851" s="44" t="str">
        <f t="shared" si="447"/>
        <v>Loss</v>
      </c>
      <c r="AO1851" s="44" t="str">
        <f t="shared" si="448"/>
        <v>Loss</v>
      </c>
      <c r="AP1851" s="44">
        <f t="shared" si="449"/>
        <v>62.5</v>
      </c>
      <c r="AQ1851" s="44">
        <f t="shared" si="450"/>
        <v>-50</v>
      </c>
      <c r="AR1851" s="44">
        <f t="shared" si="451"/>
        <v>-50</v>
      </c>
      <c r="AS1851" s="99" t="str">
        <f t="shared" si="452"/>
        <v>+</v>
      </c>
      <c r="AT1851" s="99" t="str">
        <f t="shared" si="453"/>
        <v>+</v>
      </c>
      <c r="AU1851" s="99" t="str">
        <f t="shared" si="454"/>
        <v>-</v>
      </c>
      <c r="AV1851" s="99" t="str">
        <f t="shared" si="455"/>
        <v>+</v>
      </c>
      <c r="AW1851" s="99" t="str">
        <f t="shared" si="456"/>
        <v>+</v>
      </c>
    </row>
    <row r="1852" spans="1:49" ht="15">
      <c r="A1852" s="56">
        <v>43630</v>
      </c>
      <c r="B1852" s="57" t="s">
        <v>453</v>
      </c>
      <c r="C1852" s="57" t="s">
        <v>2787</v>
      </c>
      <c r="D1852" s="57" t="s">
        <v>4328</v>
      </c>
      <c r="E1852" s="57" t="s">
        <v>3538</v>
      </c>
      <c r="F1852" s="57" t="s">
        <v>3652</v>
      </c>
      <c r="G1852" s="57">
        <v>2</v>
      </c>
      <c r="H1852" s="57">
        <v>1</v>
      </c>
      <c r="I1852" s="57">
        <v>2.1800000000000002</v>
      </c>
      <c r="J1852" s="57">
        <v>3.28</v>
      </c>
      <c r="K1852" s="57">
        <v>3.23</v>
      </c>
      <c r="L1852" s="57">
        <v>-1.05</v>
      </c>
      <c r="M1852" s="57">
        <v>20</v>
      </c>
      <c r="N1852" s="57">
        <v>19</v>
      </c>
      <c r="O1852" s="57">
        <v>1</v>
      </c>
      <c r="P1852" s="57">
        <v>11</v>
      </c>
      <c r="Q1852" s="57">
        <v>8</v>
      </c>
      <c r="R1852" s="57">
        <v>0</v>
      </c>
      <c r="S1852" s="57">
        <v>100</v>
      </c>
      <c r="T1852" s="57">
        <v>0</v>
      </c>
      <c r="U1852" s="57">
        <v>65</v>
      </c>
      <c r="V1852" s="57">
        <v>5</v>
      </c>
      <c r="W1852" s="57">
        <v>30</v>
      </c>
      <c r="X1852" s="57">
        <v>57.89</v>
      </c>
      <c r="Y1852" s="57">
        <v>10.53</v>
      </c>
      <c r="Z1852" s="57">
        <v>31.58</v>
      </c>
      <c r="AA1852" s="57">
        <v>81.819999999999993</v>
      </c>
      <c r="AB1852" s="57">
        <v>62.5</v>
      </c>
      <c r="AC1852" s="57">
        <v>15</v>
      </c>
      <c r="AD1852" s="57">
        <v>13</v>
      </c>
      <c r="AE1852" s="57">
        <v>73.33</v>
      </c>
      <c r="AF1852" s="57">
        <v>69.23</v>
      </c>
      <c r="AI1852" s="45">
        <f t="shared" si="442"/>
        <v>11.184999999999999</v>
      </c>
      <c r="AJ1852" s="46">
        <f t="shared" si="443"/>
        <v>8.8150000000000013</v>
      </c>
      <c r="AK1852" s="63" t="str">
        <f t="shared" si="444"/>
        <v>Y</v>
      </c>
      <c r="AL1852" s="63" t="str">
        <f t="shared" si="445"/>
        <v>N</v>
      </c>
      <c r="AM1852" s="44" t="str">
        <f t="shared" si="446"/>
        <v>Win</v>
      </c>
      <c r="AN1852" s="44" t="str">
        <f t="shared" si="447"/>
        <v>Loss</v>
      </c>
      <c r="AO1852" s="44" t="str">
        <f t="shared" si="448"/>
        <v>Loss</v>
      </c>
      <c r="AP1852" s="44">
        <f t="shared" si="449"/>
        <v>59.000000000000014</v>
      </c>
      <c r="AQ1852" s="44">
        <f t="shared" si="450"/>
        <v>-50</v>
      </c>
      <c r="AR1852" s="44">
        <f t="shared" si="451"/>
        <v>-50</v>
      </c>
      <c r="AS1852" s="99" t="str">
        <f t="shared" si="452"/>
        <v>+</v>
      </c>
      <c r="AT1852" s="99" t="str">
        <f t="shared" si="453"/>
        <v>-</v>
      </c>
      <c r="AU1852" s="99" t="str">
        <f t="shared" si="454"/>
        <v>+</v>
      </c>
      <c r="AV1852" s="99" t="str">
        <f t="shared" si="455"/>
        <v>+</v>
      </c>
      <c r="AW1852" s="99" t="str">
        <f t="shared" si="456"/>
        <v>+</v>
      </c>
    </row>
    <row r="1853" spans="1:49" ht="15">
      <c r="A1853" s="56">
        <v>43630</v>
      </c>
      <c r="B1853" s="57" t="s">
        <v>453</v>
      </c>
      <c r="C1853" s="57" t="s">
        <v>2787</v>
      </c>
      <c r="D1853" s="57" t="s">
        <v>4329</v>
      </c>
      <c r="E1853" s="57" t="s">
        <v>3682</v>
      </c>
      <c r="F1853" s="57" t="s">
        <v>3668</v>
      </c>
      <c r="G1853" s="57">
        <v>0</v>
      </c>
      <c r="H1853" s="57">
        <v>0</v>
      </c>
      <c r="I1853" s="57">
        <v>4.0999999999999996</v>
      </c>
      <c r="J1853" s="57">
        <v>3.26</v>
      </c>
      <c r="K1853" s="57">
        <v>1.91</v>
      </c>
      <c r="L1853" s="57">
        <v>2.19</v>
      </c>
      <c r="M1853" s="57">
        <v>18</v>
      </c>
      <c r="N1853" s="57">
        <v>20</v>
      </c>
      <c r="O1853" s="57">
        <v>1</v>
      </c>
      <c r="P1853" s="57">
        <v>9</v>
      </c>
      <c r="Q1853" s="57">
        <v>10</v>
      </c>
      <c r="R1853" s="57">
        <v>0</v>
      </c>
      <c r="S1853" s="57">
        <v>100</v>
      </c>
      <c r="T1853" s="57">
        <v>0</v>
      </c>
      <c r="U1853" s="57">
        <v>11.11</v>
      </c>
      <c r="V1853" s="57">
        <v>11.11</v>
      </c>
      <c r="W1853" s="57">
        <v>77.78</v>
      </c>
      <c r="X1853" s="57">
        <v>50</v>
      </c>
      <c r="Y1853" s="57">
        <v>20</v>
      </c>
      <c r="Z1853" s="57">
        <v>30</v>
      </c>
      <c r="AA1853" s="57">
        <v>22.22</v>
      </c>
      <c r="AB1853" s="57">
        <v>40</v>
      </c>
      <c r="AC1853" s="57">
        <v>0</v>
      </c>
      <c r="AD1853" s="57">
        <v>8</v>
      </c>
      <c r="AE1853" s="57">
        <v>0</v>
      </c>
      <c r="AF1853" s="57">
        <v>75</v>
      </c>
      <c r="AI1853" s="45">
        <f t="shared" si="442"/>
        <v>-8.2230000000000008</v>
      </c>
      <c r="AJ1853" s="46">
        <f t="shared" si="443"/>
        <v>28.222999999999999</v>
      </c>
      <c r="AK1853" s="63" t="str">
        <f t="shared" si="444"/>
        <v>N</v>
      </c>
      <c r="AL1853" s="63" t="str">
        <f t="shared" si="445"/>
        <v>N</v>
      </c>
      <c r="AM1853" s="44" t="str">
        <f t="shared" si="446"/>
        <v>Loss</v>
      </c>
      <c r="AN1853" s="44" t="str">
        <f t="shared" si="447"/>
        <v>Win</v>
      </c>
      <c r="AO1853" s="44" t="str">
        <f t="shared" si="448"/>
        <v>Loss</v>
      </c>
      <c r="AP1853" s="44">
        <f t="shared" si="449"/>
        <v>-50</v>
      </c>
      <c r="AQ1853" s="44">
        <f t="shared" si="450"/>
        <v>113</v>
      </c>
      <c r="AR1853" s="44">
        <f t="shared" si="451"/>
        <v>-50</v>
      </c>
      <c r="AS1853" s="99" t="str">
        <f t="shared" si="452"/>
        <v>-</v>
      </c>
      <c r="AT1853" s="99" t="str">
        <f t="shared" si="453"/>
        <v>-</v>
      </c>
      <c r="AU1853" s="99" t="str">
        <f t="shared" si="454"/>
        <v>-</v>
      </c>
      <c r="AV1853" s="99" t="str">
        <f t="shared" si="455"/>
        <v>-</v>
      </c>
      <c r="AW1853" s="99" t="str">
        <f t="shared" si="456"/>
        <v>-</v>
      </c>
    </row>
    <row r="1854" spans="1:49" ht="15">
      <c r="A1854" s="56">
        <v>43630</v>
      </c>
      <c r="B1854" s="57" t="s">
        <v>453</v>
      </c>
      <c r="C1854" s="57" t="s">
        <v>3675</v>
      </c>
      <c r="D1854" s="57" t="s">
        <v>4330</v>
      </c>
      <c r="E1854" s="57" t="s">
        <v>3708</v>
      </c>
      <c r="F1854" s="57" t="s">
        <v>3717</v>
      </c>
      <c r="G1854" s="57">
        <v>1</v>
      </c>
      <c r="H1854" s="57">
        <v>0</v>
      </c>
      <c r="I1854" s="57">
        <v>1.41</v>
      </c>
      <c r="J1854" s="57">
        <v>4.4000000000000004</v>
      </c>
      <c r="K1854" s="57">
        <v>7.62</v>
      </c>
      <c r="L1854" s="57">
        <v>-6.21</v>
      </c>
      <c r="M1854" s="57">
        <v>24</v>
      </c>
      <c r="N1854" s="57">
        <v>25</v>
      </c>
      <c r="O1854" s="57">
        <v>2</v>
      </c>
      <c r="P1854" s="57">
        <v>12</v>
      </c>
      <c r="Q1854" s="57">
        <v>13</v>
      </c>
      <c r="R1854" s="57">
        <v>50</v>
      </c>
      <c r="S1854" s="57">
        <v>50</v>
      </c>
      <c r="T1854" s="57">
        <v>0</v>
      </c>
      <c r="U1854" s="57">
        <v>33.33</v>
      </c>
      <c r="V1854" s="57">
        <v>29.17</v>
      </c>
      <c r="W1854" s="57">
        <v>37.5</v>
      </c>
      <c r="X1854" s="57">
        <v>16</v>
      </c>
      <c r="Y1854" s="57">
        <v>16</v>
      </c>
      <c r="Z1854" s="57">
        <v>68</v>
      </c>
      <c r="AA1854" s="57">
        <v>41.67</v>
      </c>
      <c r="AB1854" s="57">
        <v>7.69</v>
      </c>
      <c r="AC1854" s="57">
        <v>16</v>
      </c>
      <c r="AD1854" s="57">
        <v>3</v>
      </c>
      <c r="AE1854" s="57">
        <v>43.75</v>
      </c>
      <c r="AF1854" s="57">
        <v>66.67</v>
      </c>
      <c r="AI1854" s="45">
        <f t="shared" si="442"/>
        <v>30.883000000000003</v>
      </c>
      <c r="AJ1854" s="46">
        <f t="shared" si="443"/>
        <v>-20.883000000000003</v>
      </c>
      <c r="AK1854" s="63" t="str">
        <f t="shared" si="444"/>
        <v>N</v>
      </c>
      <c r="AL1854" s="63" t="str">
        <f t="shared" si="445"/>
        <v>N</v>
      </c>
      <c r="AM1854" s="44" t="str">
        <f t="shared" si="446"/>
        <v>Win</v>
      </c>
      <c r="AN1854" s="44" t="str">
        <f t="shared" si="447"/>
        <v>Loss</v>
      </c>
      <c r="AO1854" s="44" t="str">
        <f t="shared" si="448"/>
        <v>Loss</v>
      </c>
      <c r="AP1854" s="44">
        <f t="shared" si="449"/>
        <v>20.5</v>
      </c>
      <c r="AQ1854" s="44">
        <f t="shared" si="450"/>
        <v>-50</v>
      </c>
      <c r="AR1854" s="44">
        <f t="shared" si="451"/>
        <v>-50</v>
      </c>
      <c r="AS1854" s="99" t="str">
        <f t="shared" si="452"/>
        <v>+</v>
      </c>
      <c r="AT1854" s="99" t="str">
        <f t="shared" si="453"/>
        <v>+</v>
      </c>
      <c r="AU1854" s="99" t="str">
        <f t="shared" si="454"/>
        <v>+</v>
      </c>
      <c r="AV1854" s="99" t="str">
        <f t="shared" si="455"/>
        <v>+</v>
      </c>
      <c r="AW1854" s="99" t="str">
        <f t="shared" si="456"/>
        <v>+</v>
      </c>
    </row>
    <row r="1855" spans="1:49" ht="15">
      <c r="A1855" s="56">
        <v>43630</v>
      </c>
      <c r="B1855" s="57" t="s">
        <v>453</v>
      </c>
      <c r="C1855" s="57" t="s">
        <v>3675</v>
      </c>
      <c r="D1855" s="57" t="s">
        <v>4331</v>
      </c>
      <c r="E1855" s="57" t="s">
        <v>3707</v>
      </c>
      <c r="F1855" s="57" t="s">
        <v>4332</v>
      </c>
      <c r="G1855" s="57">
        <v>1</v>
      </c>
      <c r="H1855" s="57">
        <v>1</v>
      </c>
      <c r="I1855" s="57">
        <v>3.3</v>
      </c>
      <c r="J1855" s="57">
        <v>3.13</v>
      </c>
      <c r="K1855" s="57">
        <v>2.2599999999999998</v>
      </c>
      <c r="L1855" s="57">
        <v>1.04</v>
      </c>
      <c r="M1855" s="57">
        <v>22</v>
      </c>
      <c r="N1855" s="57">
        <v>29</v>
      </c>
      <c r="O1855" s="57">
        <v>2</v>
      </c>
      <c r="P1855" s="57">
        <v>11</v>
      </c>
      <c r="Q1855" s="57">
        <v>15</v>
      </c>
      <c r="R1855" s="57">
        <v>0</v>
      </c>
      <c r="S1855" s="57">
        <v>50</v>
      </c>
      <c r="T1855" s="57">
        <v>50</v>
      </c>
      <c r="U1855" s="57">
        <v>27.27</v>
      </c>
      <c r="V1855" s="57">
        <v>31.82</v>
      </c>
      <c r="W1855" s="57">
        <v>40.909999999999997</v>
      </c>
      <c r="X1855" s="57">
        <v>37.93</v>
      </c>
      <c r="Y1855" s="57">
        <v>20.69</v>
      </c>
      <c r="Z1855" s="57">
        <v>41.38</v>
      </c>
      <c r="AA1855" s="57">
        <v>27.27</v>
      </c>
      <c r="AB1855" s="57">
        <v>40</v>
      </c>
      <c r="AC1855" s="57">
        <v>4</v>
      </c>
      <c r="AD1855" s="57">
        <v>19</v>
      </c>
      <c r="AE1855" s="57">
        <v>25</v>
      </c>
      <c r="AF1855" s="57">
        <v>52.63</v>
      </c>
      <c r="AI1855" s="45">
        <f t="shared" si="442"/>
        <v>-10.924999999999995</v>
      </c>
      <c r="AJ1855" s="46">
        <f t="shared" si="443"/>
        <v>20.924999999999997</v>
      </c>
      <c r="AK1855" s="63" t="str">
        <f t="shared" si="444"/>
        <v>N</v>
      </c>
      <c r="AL1855" s="63" t="str">
        <f t="shared" si="445"/>
        <v>N</v>
      </c>
      <c r="AM1855" s="44" t="str">
        <f t="shared" si="446"/>
        <v>Loss</v>
      </c>
      <c r="AN1855" s="44" t="str">
        <f t="shared" si="447"/>
        <v>Win</v>
      </c>
      <c r="AO1855" s="44" t="str">
        <f t="shared" si="448"/>
        <v>Loss</v>
      </c>
      <c r="AP1855" s="44">
        <f t="shared" si="449"/>
        <v>-50</v>
      </c>
      <c r="AQ1855" s="44">
        <f t="shared" si="450"/>
        <v>106.5</v>
      </c>
      <c r="AR1855" s="44">
        <f t="shared" si="451"/>
        <v>-50</v>
      </c>
      <c r="AS1855" s="99" t="str">
        <f t="shared" si="452"/>
        <v>-</v>
      </c>
      <c r="AT1855" s="99" t="str">
        <f t="shared" si="453"/>
        <v>-</v>
      </c>
      <c r="AU1855" s="99" t="str">
        <f t="shared" si="454"/>
        <v>-</v>
      </c>
      <c r="AV1855" s="99" t="str">
        <f t="shared" si="455"/>
        <v>-</v>
      </c>
      <c r="AW1855" s="99" t="str">
        <f t="shared" si="456"/>
        <v>-</v>
      </c>
    </row>
    <row r="1856" spans="1:49" ht="15">
      <c r="A1856" s="56">
        <v>43630</v>
      </c>
      <c r="B1856" s="57" t="s">
        <v>469</v>
      </c>
      <c r="C1856" s="57" t="s">
        <v>470</v>
      </c>
      <c r="D1856" s="57" t="s">
        <v>4333</v>
      </c>
      <c r="E1856" s="57" t="s">
        <v>472</v>
      </c>
      <c r="F1856" s="57" t="s">
        <v>4042</v>
      </c>
      <c r="G1856" s="57">
        <v>1</v>
      </c>
      <c r="H1856" s="57">
        <v>0</v>
      </c>
      <c r="I1856" s="57">
        <v>1.9</v>
      </c>
      <c r="J1856" s="57">
        <v>3.72</v>
      </c>
      <c r="K1856" s="57">
        <v>3.28</v>
      </c>
      <c r="L1856" s="57">
        <v>-1.38</v>
      </c>
      <c r="M1856" s="57">
        <v>43</v>
      </c>
      <c r="N1856" s="57">
        <v>47</v>
      </c>
      <c r="O1856" s="57">
        <v>3</v>
      </c>
      <c r="P1856" s="57">
        <v>23</v>
      </c>
      <c r="Q1856" s="57">
        <v>22</v>
      </c>
      <c r="R1856" s="57">
        <v>66.67</v>
      </c>
      <c r="S1856" s="57">
        <v>0</v>
      </c>
      <c r="T1856" s="57">
        <v>33.33</v>
      </c>
      <c r="U1856" s="57">
        <v>72.09</v>
      </c>
      <c r="V1856" s="57">
        <v>11.63</v>
      </c>
      <c r="W1856" s="57">
        <v>16.28</v>
      </c>
      <c r="X1856" s="57">
        <v>61.7</v>
      </c>
      <c r="Y1856" s="57">
        <v>12.77</v>
      </c>
      <c r="Z1856" s="57">
        <v>25.53</v>
      </c>
      <c r="AA1856" s="57">
        <v>78.260000000000005</v>
      </c>
      <c r="AB1856" s="57">
        <v>59.09</v>
      </c>
      <c r="AC1856" s="57">
        <v>40</v>
      </c>
      <c r="AD1856" s="57">
        <v>41</v>
      </c>
      <c r="AE1856" s="57">
        <v>70</v>
      </c>
      <c r="AF1856" s="57">
        <v>68.290000000000006</v>
      </c>
      <c r="AI1856" s="45">
        <f t="shared" ref="AI1856:AI1862" si="457">(+R1856*$R$6)+(S1856*$S$6)-(T1856*$T$6)+(U1856*$U$6)+(V1856*$V$6)-(W1856*$W$6)-(X1856*$X$6)-(Y1856*$Y$6)+(Z1856*$Z$6)</f>
        <v>13.816000000000003</v>
      </c>
      <c r="AJ1856" s="46">
        <f t="shared" ref="AJ1856:AJ1862" si="458">(-R1856*$R$6)+(S1856*$S$6)+(T1856*$T$6)-(U1856*$U$6)-(V1856*$V$6)+(W1856*$W$6)+(X1856*$X$6)+(Y1856*$Y$6)-(Z1856*$Z$6)</f>
        <v>-13.816000000000003</v>
      </c>
      <c r="AK1856" s="63" t="str">
        <f t="shared" ref="AK1856:AK1862" si="459">IF($AK$6="Y",IF(AI1856&gt;=$AI$6,"Y",IF(AA1856&gt;=$AA$6,"Y","N")),IF(AI1856&gt;=$AI$6,"Y",IF(AA1856&gt;=$AA$6,"Y",IF(L1856&lt;0,IF(AE1856&gt;=$AE$6,"Y","N"),"N"))))</f>
        <v>N</v>
      </c>
      <c r="AL1856" s="63" t="str">
        <f t="shared" ref="AL1856:AL1862" si="460">IF($AL$6="Y",IF(AJ1856&gt;=$AJ$6,"Y",IF(AB1856&gt;=$AB$6,"Y","N")),IF(AJ1856&gt;=$AJ$6,"Y",IF(AB1856&gt;=$AB$6,"Y",IF(L1856&gt;0,IF(AF1856&gt;=$AF$6,"Y","N"),"N"))))</f>
        <v>N</v>
      </c>
      <c r="AM1856" s="44" t="str">
        <f t="shared" ref="AM1856:AM1862" si="461">IF(G1856&gt;H1856,"Win","Loss")</f>
        <v>Win</v>
      </c>
      <c r="AN1856" s="44" t="str">
        <f t="shared" ref="AN1856:AN1862" si="462">IF(G1856=H1856,"Win","Loss")</f>
        <v>Loss</v>
      </c>
      <c r="AO1856" s="44" t="str">
        <f t="shared" ref="AO1856:AO1862" si="463">IF(G1856&lt;H1856,"Win","Loss")</f>
        <v>Loss</v>
      </c>
      <c r="AP1856" s="44">
        <f t="shared" ref="AP1856:AP1862" si="464">IF(AM1856="Win",(I1856*$B$2)-$B$2,-$B$2)</f>
        <v>45</v>
      </c>
      <c r="AQ1856" s="44">
        <f t="shared" ref="AQ1856:AQ1862" si="465">IF(AN1856="Win",(J1856*$B$2)-$B$2,-$B$2)</f>
        <v>-50</v>
      </c>
      <c r="AR1856" s="44">
        <f t="shared" ref="AR1856:AR1862" si="466">IF(AO1856="Win",(K1856*$B$2)-$B$2,-$B$2)</f>
        <v>-50</v>
      </c>
      <c r="AS1856" s="99" t="str">
        <f t="shared" si="452"/>
        <v>+</v>
      </c>
      <c r="AT1856" s="99" t="str">
        <f t="shared" si="453"/>
        <v>+</v>
      </c>
      <c r="AU1856" s="99" t="str">
        <f t="shared" si="454"/>
        <v>+</v>
      </c>
      <c r="AV1856" s="99" t="str">
        <f t="shared" si="455"/>
        <v>+</v>
      </c>
      <c r="AW1856" s="99" t="str">
        <f t="shared" si="456"/>
        <v>+</v>
      </c>
    </row>
    <row r="1857" spans="1:49" ht="15">
      <c r="A1857" s="56">
        <v>43630</v>
      </c>
      <c r="B1857" s="57" t="s">
        <v>453</v>
      </c>
      <c r="C1857" s="57" t="s">
        <v>3675</v>
      </c>
      <c r="D1857" s="57" t="s">
        <v>4334</v>
      </c>
      <c r="E1857" s="57" t="s">
        <v>4335</v>
      </c>
      <c r="F1857" s="57" t="s">
        <v>3677</v>
      </c>
      <c r="G1857" s="57">
        <v>2</v>
      </c>
      <c r="H1857" s="57">
        <v>1</v>
      </c>
      <c r="I1857" s="57">
        <v>4.58</v>
      </c>
      <c r="J1857" s="57">
        <v>3.27</v>
      </c>
      <c r="K1857" s="57">
        <v>1.85</v>
      </c>
      <c r="L1857" s="57">
        <v>2.73</v>
      </c>
      <c r="M1857" s="57">
        <v>27</v>
      </c>
      <c r="N1857" s="57">
        <v>22</v>
      </c>
      <c r="O1857" s="57">
        <v>2</v>
      </c>
      <c r="P1857" s="57">
        <v>13</v>
      </c>
      <c r="Q1857" s="57">
        <v>12</v>
      </c>
      <c r="R1857" s="57">
        <v>100</v>
      </c>
      <c r="S1857" s="57">
        <v>0</v>
      </c>
      <c r="T1857" s="57">
        <v>0</v>
      </c>
      <c r="U1857" s="57">
        <v>55.56</v>
      </c>
      <c r="V1857" s="57">
        <v>18.52</v>
      </c>
      <c r="W1857" s="57">
        <v>25.93</v>
      </c>
      <c r="X1857" s="57">
        <v>63.64</v>
      </c>
      <c r="Y1857" s="57">
        <v>9.09</v>
      </c>
      <c r="Z1857" s="57">
        <v>27.27</v>
      </c>
      <c r="AA1857" s="57">
        <v>53.85</v>
      </c>
      <c r="AB1857" s="57">
        <v>58.33</v>
      </c>
      <c r="AC1857" s="57">
        <v>15</v>
      </c>
      <c r="AD1857" s="57">
        <v>20</v>
      </c>
      <c r="AE1857" s="57">
        <v>73.33</v>
      </c>
      <c r="AF1857" s="57">
        <v>70</v>
      </c>
      <c r="AI1857" s="45">
        <f t="shared" si="457"/>
        <v>29.594999999999999</v>
      </c>
      <c r="AJ1857" s="46">
        <f t="shared" si="458"/>
        <v>-29.594999999999999</v>
      </c>
      <c r="AK1857" s="63" t="str">
        <f t="shared" si="459"/>
        <v>N</v>
      </c>
      <c r="AL1857" s="63" t="str">
        <f t="shared" si="460"/>
        <v>N</v>
      </c>
      <c r="AM1857" s="44" t="str">
        <f t="shared" si="461"/>
        <v>Win</v>
      </c>
      <c r="AN1857" s="44" t="str">
        <f t="shared" si="462"/>
        <v>Loss</v>
      </c>
      <c r="AO1857" s="44" t="str">
        <f t="shared" si="463"/>
        <v>Loss</v>
      </c>
      <c r="AP1857" s="44">
        <f t="shared" si="464"/>
        <v>179</v>
      </c>
      <c r="AQ1857" s="44">
        <f t="shared" si="465"/>
        <v>-50</v>
      </c>
      <c r="AR1857" s="44">
        <f t="shared" si="466"/>
        <v>-50</v>
      </c>
      <c r="AS1857" s="99" t="str">
        <f t="shared" si="452"/>
        <v>-</v>
      </c>
      <c r="AT1857" s="99" t="str">
        <f t="shared" si="453"/>
        <v>+</v>
      </c>
      <c r="AU1857" s="99" t="str">
        <f t="shared" si="454"/>
        <v>-</v>
      </c>
      <c r="AV1857" s="99" t="str">
        <f t="shared" si="455"/>
        <v>-</v>
      </c>
      <c r="AW1857" s="99" t="str">
        <f t="shared" si="456"/>
        <v>+</v>
      </c>
    </row>
    <row r="1858" spans="1:49" ht="15">
      <c r="A1858" s="56">
        <v>43630</v>
      </c>
      <c r="B1858" s="57" t="s">
        <v>267</v>
      </c>
      <c r="C1858" s="57" t="s">
        <v>413</v>
      </c>
      <c r="D1858" s="57" t="s">
        <v>4336</v>
      </c>
      <c r="E1858" s="57" t="s">
        <v>3971</v>
      </c>
      <c r="F1858" s="57" t="s">
        <v>415</v>
      </c>
      <c r="G1858" s="57">
        <v>1</v>
      </c>
      <c r="H1858" s="57">
        <v>0</v>
      </c>
      <c r="I1858" s="57">
        <v>1.06</v>
      </c>
      <c r="J1858" s="57">
        <v>11.52</v>
      </c>
      <c r="K1858" s="57">
        <v>33.82</v>
      </c>
      <c r="L1858" s="57">
        <v>-32.76</v>
      </c>
      <c r="M1858" s="57">
        <v>12</v>
      </c>
      <c r="N1858" s="57">
        <v>1</v>
      </c>
      <c r="O1858" s="57">
        <v>0</v>
      </c>
      <c r="P1858" s="57">
        <v>6</v>
      </c>
      <c r="Q1858" s="57">
        <v>0</v>
      </c>
      <c r="R1858" s="57">
        <v>0</v>
      </c>
      <c r="S1858" s="57">
        <v>0</v>
      </c>
      <c r="T1858" s="57">
        <v>0</v>
      </c>
      <c r="U1858" s="57">
        <v>83.33</v>
      </c>
      <c r="V1858" s="57">
        <v>16.670000000000002</v>
      </c>
      <c r="W1858" s="57">
        <v>0</v>
      </c>
      <c r="X1858" s="57">
        <v>0</v>
      </c>
      <c r="Y1858" s="57">
        <v>100</v>
      </c>
      <c r="Z1858" s="57">
        <v>0</v>
      </c>
      <c r="AA1858" s="57">
        <v>83.33</v>
      </c>
      <c r="AB1858" s="57">
        <v>0</v>
      </c>
      <c r="AC1858" s="57">
        <v>11</v>
      </c>
      <c r="AD1858" s="57">
        <v>0</v>
      </c>
      <c r="AE1858" s="57">
        <v>90.91</v>
      </c>
      <c r="AF1858" s="57">
        <v>0</v>
      </c>
      <c r="AI1858" s="45">
        <f t="shared" si="457"/>
        <v>8.333000000000002</v>
      </c>
      <c r="AJ1858" s="46">
        <f t="shared" si="458"/>
        <v>-8.333000000000002</v>
      </c>
      <c r="AK1858" s="63" t="str">
        <f t="shared" si="459"/>
        <v>Y</v>
      </c>
      <c r="AL1858" s="63" t="str">
        <f t="shared" si="460"/>
        <v>N</v>
      </c>
      <c r="AM1858" s="44" t="str">
        <f t="shared" si="461"/>
        <v>Win</v>
      </c>
      <c r="AN1858" s="44" t="str">
        <f t="shared" si="462"/>
        <v>Loss</v>
      </c>
      <c r="AO1858" s="44" t="str">
        <f t="shared" si="463"/>
        <v>Loss</v>
      </c>
      <c r="AP1858" s="44">
        <f t="shared" si="464"/>
        <v>3</v>
      </c>
      <c r="AQ1858" s="44">
        <f t="shared" si="465"/>
        <v>-50</v>
      </c>
      <c r="AR1858" s="44">
        <f t="shared" si="466"/>
        <v>-50</v>
      </c>
      <c r="AS1858" s="99" t="str">
        <f t="shared" si="452"/>
        <v>+</v>
      </c>
      <c r="AT1858" s="99" t="str">
        <f t="shared" si="453"/>
        <v>n/a</v>
      </c>
      <c r="AU1858" s="99" t="str">
        <f t="shared" si="454"/>
        <v>+</v>
      </c>
      <c r="AV1858" s="99" t="str">
        <f t="shared" si="455"/>
        <v>+</v>
      </c>
      <c r="AW1858" s="99" t="str">
        <f t="shared" si="456"/>
        <v>+</v>
      </c>
    </row>
    <row r="1859" spans="1:49" ht="15">
      <c r="A1859" s="56">
        <v>43630</v>
      </c>
      <c r="B1859" s="57" t="s">
        <v>351</v>
      </c>
      <c r="C1859" s="57" t="s">
        <v>1400</v>
      </c>
      <c r="D1859" s="57" t="s">
        <v>4337</v>
      </c>
      <c r="E1859" s="57" t="s">
        <v>1676</v>
      </c>
      <c r="F1859" s="57" t="s">
        <v>1505</v>
      </c>
      <c r="G1859" s="57">
        <v>4</v>
      </c>
      <c r="H1859" s="57">
        <v>3</v>
      </c>
      <c r="I1859" s="57">
        <v>3.42</v>
      </c>
      <c r="J1859" s="57">
        <v>3.48</v>
      </c>
      <c r="K1859" s="57">
        <v>2.02</v>
      </c>
      <c r="L1859" s="57">
        <v>1.4</v>
      </c>
      <c r="M1859" s="57">
        <v>41</v>
      </c>
      <c r="N1859" s="57">
        <v>45</v>
      </c>
      <c r="O1859" s="57">
        <v>2</v>
      </c>
      <c r="P1859" s="57">
        <v>21</v>
      </c>
      <c r="Q1859" s="57">
        <v>22</v>
      </c>
      <c r="R1859" s="57">
        <v>0</v>
      </c>
      <c r="S1859" s="57">
        <v>0</v>
      </c>
      <c r="T1859" s="57">
        <v>100</v>
      </c>
      <c r="U1859" s="57">
        <v>39.020000000000003</v>
      </c>
      <c r="V1859" s="57">
        <v>26.83</v>
      </c>
      <c r="W1859" s="57">
        <v>34.15</v>
      </c>
      <c r="X1859" s="57">
        <v>66.67</v>
      </c>
      <c r="Y1859" s="57">
        <v>17.78</v>
      </c>
      <c r="Z1859" s="57">
        <v>15.56</v>
      </c>
      <c r="AA1859" s="57">
        <v>47.62</v>
      </c>
      <c r="AB1859" s="57">
        <v>59.09</v>
      </c>
      <c r="AC1859" s="57">
        <v>18</v>
      </c>
      <c r="AD1859" s="57">
        <v>36</v>
      </c>
      <c r="AE1859" s="57">
        <v>77.78</v>
      </c>
      <c r="AF1859" s="57">
        <v>72.22</v>
      </c>
      <c r="AI1859" s="45">
        <f t="shared" si="457"/>
        <v>-38.342999999999996</v>
      </c>
      <c r="AJ1859" s="46">
        <f t="shared" si="458"/>
        <v>38.342999999999996</v>
      </c>
      <c r="AK1859" s="63" t="str">
        <f t="shared" si="459"/>
        <v>N</v>
      </c>
      <c r="AL1859" s="63" t="str">
        <f t="shared" si="460"/>
        <v>N</v>
      </c>
      <c r="AM1859" s="44" t="str">
        <f t="shared" si="461"/>
        <v>Win</v>
      </c>
      <c r="AN1859" s="44" t="str">
        <f t="shared" si="462"/>
        <v>Loss</v>
      </c>
      <c r="AO1859" s="44" t="str">
        <f t="shared" si="463"/>
        <v>Loss</v>
      </c>
      <c r="AP1859" s="44">
        <f t="shared" si="464"/>
        <v>121</v>
      </c>
      <c r="AQ1859" s="44">
        <f t="shared" si="465"/>
        <v>-50</v>
      </c>
      <c r="AR1859" s="44">
        <f t="shared" si="466"/>
        <v>-50</v>
      </c>
      <c r="AS1859" s="99" t="str">
        <f t="shared" si="452"/>
        <v>-</v>
      </c>
      <c r="AT1859" s="99" t="str">
        <f t="shared" si="453"/>
        <v>-</v>
      </c>
      <c r="AU1859" s="99" t="str">
        <f t="shared" si="454"/>
        <v>-</v>
      </c>
      <c r="AV1859" s="99" t="str">
        <f t="shared" si="455"/>
        <v>-</v>
      </c>
      <c r="AW1859" s="99" t="str">
        <f t="shared" si="456"/>
        <v>-</v>
      </c>
    </row>
    <row r="1860" spans="1:49" ht="15">
      <c r="A1860" s="56">
        <v>43630</v>
      </c>
      <c r="B1860" s="57" t="s">
        <v>351</v>
      </c>
      <c r="C1860" s="57" t="s">
        <v>1400</v>
      </c>
      <c r="D1860" s="57" t="s">
        <v>4338</v>
      </c>
      <c r="E1860" s="57" t="s">
        <v>2248</v>
      </c>
      <c r="F1860" s="57" t="s">
        <v>1675</v>
      </c>
      <c r="G1860" s="57">
        <v>2</v>
      </c>
      <c r="H1860" s="57">
        <v>1</v>
      </c>
      <c r="I1860" s="57">
        <v>2.3199999999999998</v>
      </c>
      <c r="J1860" s="57">
        <v>3.41</v>
      </c>
      <c r="K1860" s="57">
        <v>2.92</v>
      </c>
      <c r="L1860" s="57">
        <v>-0.6</v>
      </c>
      <c r="M1860" s="57">
        <v>42</v>
      </c>
      <c r="N1860" s="57">
        <v>42</v>
      </c>
      <c r="O1860" s="57">
        <v>0</v>
      </c>
      <c r="P1860" s="57">
        <v>21</v>
      </c>
      <c r="Q1860" s="57">
        <v>18</v>
      </c>
      <c r="R1860" s="57">
        <v>0</v>
      </c>
      <c r="S1860" s="57">
        <v>0</v>
      </c>
      <c r="T1860" s="57">
        <v>0</v>
      </c>
      <c r="U1860" s="57">
        <v>30.95</v>
      </c>
      <c r="V1860" s="57">
        <v>26.19</v>
      </c>
      <c r="W1860" s="57">
        <v>42.86</v>
      </c>
      <c r="X1860" s="57">
        <v>42.86</v>
      </c>
      <c r="Y1860" s="57">
        <v>26.19</v>
      </c>
      <c r="Z1860" s="57">
        <v>30.95</v>
      </c>
      <c r="AA1860" s="57">
        <v>28.57</v>
      </c>
      <c r="AB1860" s="57">
        <v>33.33</v>
      </c>
      <c r="AC1860" s="57">
        <v>17</v>
      </c>
      <c r="AD1860" s="57">
        <v>27</v>
      </c>
      <c r="AE1860" s="57">
        <v>58.82</v>
      </c>
      <c r="AF1860" s="57">
        <v>62.96</v>
      </c>
      <c r="AI1860" s="45">
        <f t="shared" si="457"/>
        <v>-4.7640000000000002</v>
      </c>
      <c r="AJ1860" s="46">
        <f t="shared" si="458"/>
        <v>4.7640000000000002</v>
      </c>
      <c r="AK1860" s="63" t="str">
        <f t="shared" si="459"/>
        <v>N</v>
      </c>
      <c r="AL1860" s="63" t="str">
        <f t="shared" si="460"/>
        <v>N</v>
      </c>
      <c r="AM1860" s="44" t="str">
        <f t="shared" si="461"/>
        <v>Win</v>
      </c>
      <c r="AN1860" s="44" t="str">
        <f t="shared" si="462"/>
        <v>Loss</v>
      </c>
      <c r="AO1860" s="44" t="str">
        <f t="shared" si="463"/>
        <v>Loss</v>
      </c>
      <c r="AP1860" s="44">
        <f t="shared" si="464"/>
        <v>65.999999999999986</v>
      </c>
      <c r="AQ1860" s="44">
        <f t="shared" si="465"/>
        <v>-50</v>
      </c>
      <c r="AR1860" s="44">
        <f t="shared" si="466"/>
        <v>-50</v>
      </c>
      <c r="AS1860" s="99" t="str">
        <f t="shared" si="452"/>
        <v>+</v>
      </c>
      <c r="AT1860" s="99" t="str">
        <f t="shared" si="453"/>
        <v>n/a</v>
      </c>
      <c r="AU1860" s="99" t="str">
        <f t="shared" si="454"/>
        <v>-</v>
      </c>
      <c r="AV1860" s="99" t="str">
        <f t="shared" si="455"/>
        <v>-</v>
      </c>
      <c r="AW1860" s="99" t="str">
        <f t="shared" si="456"/>
        <v>-</v>
      </c>
    </row>
    <row r="1861" spans="1:49" ht="15">
      <c r="A1861" s="56">
        <v>43630</v>
      </c>
      <c r="B1861" s="57" t="s">
        <v>351</v>
      </c>
      <c r="C1861" s="57" t="s">
        <v>1400</v>
      </c>
      <c r="D1861" s="57" t="s">
        <v>4339</v>
      </c>
      <c r="E1861" s="57" t="s">
        <v>1506</v>
      </c>
      <c r="F1861" s="57" t="s">
        <v>1678</v>
      </c>
      <c r="G1861" s="57">
        <v>2</v>
      </c>
      <c r="H1861" s="57">
        <v>2</v>
      </c>
      <c r="I1861" s="57">
        <v>2.48</v>
      </c>
      <c r="J1861" s="57">
        <v>3.48</v>
      </c>
      <c r="K1861" s="57">
        <v>2.61</v>
      </c>
      <c r="L1861" s="57">
        <v>-0.13</v>
      </c>
      <c r="M1861" s="57">
        <v>45</v>
      </c>
      <c r="N1861" s="57">
        <v>45</v>
      </c>
      <c r="O1861" s="57">
        <v>4</v>
      </c>
      <c r="P1861" s="57">
        <v>17</v>
      </c>
      <c r="Q1861" s="57">
        <v>20</v>
      </c>
      <c r="R1861" s="57">
        <v>25</v>
      </c>
      <c r="S1861" s="57">
        <v>25</v>
      </c>
      <c r="T1861" s="57">
        <v>50</v>
      </c>
      <c r="U1861" s="57">
        <v>53.33</v>
      </c>
      <c r="V1861" s="57">
        <v>24.44</v>
      </c>
      <c r="W1861" s="57">
        <v>22.22</v>
      </c>
      <c r="X1861" s="57">
        <v>53.33</v>
      </c>
      <c r="Y1861" s="57">
        <v>24.44</v>
      </c>
      <c r="Z1861" s="57">
        <v>22.22</v>
      </c>
      <c r="AA1861" s="57">
        <v>70.59</v>
      </c>
      <c r="AB1861" s="57">
        <v>50</v>
      </c>
      <c r="AC1861" s="57">
        <v>32</v>
      </c>
      <c r="AD1861" s="57">
        <v>38</v>
      </c>
      <c r="AE1861" s="57">
        <v>59.38</v>
      </c>
      <c r="AF1861" s="57">
        <v>55.26</v>
      </c>
      <c r="AI1861" s="45">
        <f t="shared" si="457"/>
        <v>-4.9999999999999991</v>
      </c>
      <c r="AJ1861" s="46">
        <f t="shared" si="458"/>
        <v>10</v>
      </c>
      <c r="AK1861" s="63" t="str">
        <f t="shared" si="459"/>
        <v>N</v>
      </c>
      <c r="AL1861" s="63" t="str">
        <f t="shared" si="460"/>
        <v>N</v>
      </c>
      <c r="AM1861" s="44" t="str">
        <f t="shared" si="461"/>
        <v>Loss</v>
      </c>
      <c r="AN1861" s="44" t="str">
        <f t="shared" si="462"/>
        <v>Win</v>
      </c>
      <c r="AO1861" s="44" t="str">
        <f t="shared" si="463"/>
        <v>Loss</v>
      </c>
      <c r="AP1861" s="44">
        <f t="shared" si="464"/>
        <v>-50</v>
      </c>
      <c r="AQ1861" s="44">
        <f t="shared" si="465"/>
        <v>124</v>
      </c>
      <c r="AR1861" s="44">
        <f t="shared" si="466"/>
        <v>-50</v>
      </c>
      <c r="AS1861" s="99" t="str">
        <f t="shared" si="452"/>
        <v>+</v>
      </c>
      <c r="AT1861" s="99" t="str">
        <f t="shared" si="453"/>
        <v>-</v>
      </c>
      <c r="AU1861" s="99" t="str">
        <f t="shared" si="454"/>
        <v>-</v>
      </c>
      <c r="AV1861" s="99" t="str">
        <f t="shared" si="455"/>
        <v>+</v>
      </c>
      <c r="AW1861" s="99" t="str">
        <f t="shared" si="456"/>
        <v>-</v>
      </c>
    </row>
    <row r="1862" spans="1:49" ht="15">
      <c r="A1862" s="56">
        <v>43630</v>
      </c>
      <c r="B1862" s="57" t="s">
        <v>115</v>
      </c>
      <c r="C1862" s="57" t="s">
        <v>116</v>
      </c>
      <c r="D1862" s="57" t="s">
        <v>4340</v>
      </c>
      <c r="E1862" s="57" t="s">
        <v>486</v>
      </c>
      <c r="F1862" s="57" t="s">
        <v>2624</v>
      </c>
      <c r="G1862" s="57">
        <v>1</v>
      </c>
      <c r="H1862" s="57">
        <v>0</v>
      </c>
      <c r="I1862" s="57">
        <v>1.83</v>
      </c>
      <c r="J1862" s="57">
        <v>3.14</v>
      </c>
      <c r="K1862" s="57">
        <v>4.53</v>
      </c>
      <c r="L1862" s="57">
        <v>-2.7</v>
      </c>
      <c r="M1862" s="57">
        <v>65</v>
      </c>
      <c r="N1862" s="57">
        <v>36</v>
      </c>
      <c r="O1862" s="57">
        <v>0</v>
      </c>
      <c r="P1862" s="57">
        <v>32</v>
      </c>
      <c r="Q1862" s="57">
        <v>18</v>
      </c>
      <c r="R1862" s="57">
        <v>0</v>
      </c>
      <c r="S1862" s="57">
        <v>0</v>
      </c>
      <c r="T1862" s="57">
        <v>0</v>
      </c>
      <c r="U1862" s="57">
        <v>26.15</v>
      </c>
      <c r="V1862" s="57">
        <v>35.380000000000003</v>
      </c>
      <c r="W1862" s="57">
        <v>38.46</v>
      </c>
      <c r="X1862" s="57">
        <v>36.11</v>
      </c>
      <c r="Y1862" s="57">
        <v>22.22</v>
      </c>
      <c r="Z1862" s="57">
        <v>41.67</v>
      </c>
      <c r="AA1862" s="57">
        <v>21.88</v>
      </c>
      <c r="AB1862" s="57">
        <v>16.670000000000002</v>
      </c>
      <c r="AC1862" s="57">
        <v>24</v>
      </c>
      <c r="AD1862" s="57">
        <v>16</v>
      </c>
      <c r="AE1862" s="57">
        <v>29.17</v>
      </c>
      <c r="AF1862" s="57">
        <v>56.25</v>
      </c>
      <c r="AI1862" s="45">
        <f t="shared" si="457"/>
        <v>-3.399999999999892E-2</v>
      </c>
      <c r="AJ1862" s="46">
        <f t="shared" si="458"/>
        <v>3.399999999999892E-2</v>
      </c>
      <c r="AK1862" s="63" t="str">
        <f t="shared" si="459"/>
        <v>N</v>
      </c>
      <c r="AL1862" s="63" t="str">
        <f t="shared" si="460"/>
        <v>N</v>
      </c>
      <c r="AM1862" s="44" t="str">
        <f t="shared" si="461"/>
        <v>Win</v>
      </c>
      <c r="AN1862" s="44" t="str">
        <f t="shared" si="462"/>
        <v>Loss</v>
      </c>
      <c r="AO1862" s="44" t="str">
        <f t="shared" si="463"/>
        <v>Loss</v>
      </c>
      <c r="AP1862" s="44">
        <f t="shared" si="464"/>
        <v>41.5</v>
      </c>
      <c r="AQ1862" s="44">
        <f t="shared" si="465"/>
        <v>-50</v>
      </c>
      <c r="AR1862" s="44">
        <f t="shared" si="466"/>
        <v>-50</v>
      </c>
      <c r="AS1862" s="99" t="str">
        <f t="shared" si="452"/>
        <v>+</v>
      </c>
      <c r="AT1862" s="99" t="str">
        <f t="shared" si="453"/>
        <v>n/a</v>
      </c>
      <c r="AU1862" s="99" t="str">
        <f t="shared" si="454"/>
        <v>-</v>
      </c>
      <c r="AV1862" s="99" t="str">
        <f t="shared" si="455"/>
        <v>+</v>
      </c>
      <c r="AW1862" s="99" t="str">
        <f t="shared" si="456"/>
        <v>-</v>
      </c>
    </row>
    <row r="1863" spans="1:49" ht="15">
      <c r="A1863" s="56">
        <v>43631</v>
      </c>
      <c r="B1863" s="57" t="s">
        <v>4341</v>
      </c>
      <c r="C1863" s="57" t="s">
        <v>4342</v>
      </c>
      <c r="D1863" s="57" t="s">
        <v>4343</v>
      </c>
      <c r="E1863" s="57" t="s">
        <v>115</v>
      </c>
      <c r="F1863" s="57" t="s">
        <v>4344</v>
      </c>
      <c r="G1863" s="57">
        <v>3</v>
      </c>
      <c r="H1863" s="57">
        <v>0</v>
      </c>
      <c r="I1863" s="57">
        <v>1.05</v>
      </c>
      <c r="J1863" s="57">
        <v>14.71</v>
      </c>
      <c r="K1863" s="57">
        <v>39.53</v>
      </c>
      <c r="L1863" s="57">
        <v>-38.479999999999997</v>
      </c>
      <c r="M1863" s="57">
        <v>0</v>
      </c>
      <c r="N1863" s="57">
        <v>0</v>
      </c>
      <c r="O1863" s="57">
        <v>0</v>
      </c>
      <c r="P1863" s="57">
        <v>0</v>
      </c>
      <c r="Q1863" s="57">
        <v>0</v>
      </c>
      <c r="R1863" s="57">
        <v>0</v>
      </c>
      <c r="S1863" s="57">
        <v>0</v>
      </c>
      <c r="T1863" s="57">
        <v>0</v>
      </c>
      <c r="U1863" s="57">
        <v>0</v>
      </c>
      <c r="V1863" s="57">
        <v>0</v>
      </c>
      <c r="W1863" s="57">
        <v>0</v>
      </c>
      <c r="X1863" s="57">
        <v>0</v>
      </c>
      <c r="Y1863" s="57">
        <v>0</v>
      </c>
      <c r="Z1863" s="57">
        <v>0</v>
      </c>
      <c r="AA1863" s="57">
        <v>0</v>
      </c>
      <c r="AB1863" s="57">
        <v>0</v>
      </c>
      <c r="AC1863" s="57">
        <v>0</v>
      </c>
      <c r="AD1863" s="57">
        <v>0</v>
      </c>
      <c r="AE1863" s="57">
        <v>0</v>
      </c>
      <c r="AF1863" s="57">
        <v>0</v>
      </c>
      <c r="AI1863" s="45">
        <f t="shared" ref="AI1863:AI1926" si="467">(+R1863*$R$6)+(S1863*$S$6)-(T1863*$T$6)+(U1863*$U$6)+(V1863*$V$6)-(W1863*$W$6)-(X1863*$X$6)-(Y1863*$Y$6)+(Z1863*$Z$6)</f>
        <v>0</v>
      </c>
      <c r="AJ1863" s="46">
        <f t="shared" ref="AJ1863:AJ1926" si="468">(-R1863*$R$6)+(S1863*$S$6)+(T1863*$T$6)-(U1863*$U$6)-(V1863*$V$6)+(W1863*$W$6)+(X1863*$X$6)+(Y1863*$Y$6)-(Z1863*$Z$6)</f>
        <v>0</v>
      </c>
      <c r="AK1863" s="63" t="str">
        <f t="shared" ref="AK1863:AK1926" si="469">IF($AK$6="Y",IF(AI1863&gt;=$AI$6,"Y",IF(AA1863&gt;=$AA$6,"Y","N")),IF(AI1863&gt;=$AI$6,"Y",IF(AA1863&gt;=$AA$6,"Y",IF(L1863&lt;0,IF(AE1863&gt;=$AE$6,"Y","N"),"N"))))</f>
        <v>N</v>
      </c>
      <c r="AL1863" s="63" t="str">
        <f t="shared" ref="AL1863:AL1926" si="470">IF($AL$6="Y",IF(AJ1863&gt;=$AJ$6,"Y",IF(AB1863&gt;=$AB$6,"Y","N")),IF(AJ1863&gt;=$AJ$6,"Y",IF(AB1863&gt;=$AB$6,"Y",IF(L1863&gt;0,IF(AF1863&gt;=$AF$6,"Y","N"),"N"))))</f>
        <v>N</v>
      </c>
      <c r="AM1863" s="44" t="str">
        <f t="shared" ref="AM1863:AM1926" si="471">IF(G1863&gt;H1863,"Win","Loss")</f>
        <v>Win</v>
      </c>
      <c r="AN1863" s="44" t="str">
        <f t="shared" ref="AN1863:AN1926" si="472">IF(G1863=H1863,"Win","Loss")</f>
        <v>Loss</v>
      </c>
      <c r="AO1863" s="44" t="str">
        <f t="shared" ref="AO1863:AO1926" si="473">IF(G1863&lt;H1863,"Win","Loss")</f>
        <v>Loss</v>
      </c>
      <c r="AP1863" s="44">
        <f t="shared" ref="AP1863:AP1926" si="474">IF(AM1863="Win",(I1863*$B$2)-$B$2,-$B$2)</f>
        <v>2.5</v>
      </c>
      <c r="AQ1863" s="44">
        <f t="shared" ref="AQ1863:AQ1926" si="475">IF(AN1863="Win",(J1863*$B$2)-$B$2,-$B$2)</f>
        <v>-50</v>
      </c>
      <c r="AR1863" s="44">
        <f t="shared" ref="AR1863:AR1926" si="476">IF(AO1863="Win",(K1863*$B$2)-$B$2,-$B$2)</f>
        <v>-50</v>
      </c>
      <c r="AS1863" s="99" t="str">
        <f t="shared" si="452"/>
        <v>+</v>
      </c>
      <c r="AT1863" s="99" t="str">
        <f t="shared" si="453"/>
        <v>n/a</v>
      </c>
      <c r="AU1863" s="99" t="str">
        <f t="shared" si="454"/>
        <v>-</v>
      </c>
      <c r="AV1863" s="99" t="str">
        <f t="shared" si="455"/>
        <v>-</v>
      </c>
      <c r="AW1863" s="99" t="str">
        <f t="shared" si="456"/>
        <v>-</v>
      </c>
    </row>
    <row r="1864" spans="1:49" ht="15">
      <c r="A1864" s="56">
        <v>43631</v>
      </c>
      <c r="B1864" s="57" t="s">
        <v>222</v>
      </c>
      <c r="C1864" s="57" t="s">
        <v>223</v>
      </c>
      <c r="D1864" s="57" t="s">
        <v>4345</v>
      </c>
      <c r="E1864" s="57" t="s">
        <v>4346</v>
      </c>
      <c r="F1864" s="57" t="s">
        <v>3342</v>
      </c>
      <c r="G1864" s="57">
        <v>0</v>
      </c>
      <c r="H1864" s="57">
        <v>2</v>
      </c>
      <c r="I1864" s="57">
        <v>2.65</v>
      </c>
      <c r="J1864" s="57">
        <v>3.63</v>
      </c>
      <c r="K1864" s="57">
        <v>2.21</v>
      </c>
      <c r="L1864" s="57">
        <v>0.44</v>
      </c>
      <c r="M1864" s="57">
        <v>1</v>
      </c>
      <c r="N1864" s="57">
        <v>2</v>
      </c>
      <c r="O1864" s="57">
        <v>0</v>
      </c>
      <c r="P1864" s="57">
        <v>1</v>
      </c>
      <c r="Q1864" s="57">
        <v>2</v>
      </c>
      <c r="R1864" s="57">
        <v>0</v>
      </c>
      <c r="S1864" s="57">
        <v>0</v>
      </c>
      <c r="T1864" s="57">
        <v>0</v>
      </c>
      <c r="U1864" s="57">
        <v>100</v>
      </c>
      <c r="V1864" s="57">
        <v>0</v>
      </c>
      <c r="W1864" s="57">
        <v>0</v>
      </c>
      <c r="X1864" s="57">
        <v>50</v>
      </c>
      <c r="Y1864" s="57">
        <v>0</v>
      </c>
      <c r="Z1864" s="57">
        <v>50</v>
      </c>
      <c r="AA1864" s="57">
        <v>100</v>
      </c>
      <c r="AB1864" s="57">
        <v>50</v>
      </c>
      <c r="AC1864" s="57">
        <v>1</v>
      </c>
      <c r="AD1864" s="57">
        <v>1</v>
      </c>
      <c r="AE1864" s="57">
        <v>100</v>
      </c>
      <c r="AF1864" s="57">
        <v>100</v>
      </c>
      <c r="AI1864" s="45">
        <f t="shared" si="467"/>
        <v>20</v>
      </c>
      <c r="AJ1864" s="46">
        <f t="shared" si="468"/>
        <v>-20</v>
      </c>
      <c r="AK1864" s="63" t="str">
        <f t="shared" si="469"/>
        <v>Y</v>
      </c>
      <c r="AL1864" s="63" t="str">
        <f t="shared" si="470"/>
        <v>Y</v>
      </c>
      <c r="AM1864" s="44" t="str">
        <f t="shared" si="471"/>
        <v>Loss</v>
      </c>
      <c r="AN1864" s="44" t="str">
        <f t="shared" si="472"/>
        <v>Loss</v>
      </c>
      <c r="AO1864" s="44" t="str">
        <f t="shared" si="473"/>
        <v>Win</v>
      </c>
      <c r="AP1864" s="44">
        <f t="shared" si="474"/>
        <v>-50</v>
      </c>
      <c r="AQ1864" s="44">
        <f t="shared" si="475"/>
        <v>-50</v>
      </c>
      <c r="AR1864" s="44">
        <f t="shared" si="476"/>
        <v>60.5</v>
      </c>
      <c r="AS1864" s="99" t="str">
        <f t="shared" si="452"/>
        <v>-</v>
      </c>
      <c r="AT1864" s="99" t="str">
        <f t="shared" si="453"/>
        <v>n/a</v>
      </c>
      <c r="AU1864" s="99" t="str">
        <f t="shared" si="454"/>
        <v>+</v>
      </c>
      <c r="AV1864" s="99" t="str">
        <f t="shared" si="455"/>
        <v>+</v>
      </c>
      <c r="AW1864" s="99" t="str">
        <f t="shared" si="456"/>
        <v>+</v>
      </c>
    </row>
    <row r="1865" spans="1:49" ht="15">
      <c r="A1865" s="56">
        <v>43631</v>
      </c>
      <c r="B1865" s="57" t="s">
        <v>222</v>
      </c>
      <c r="C1865" s="57" t="s">
        <v>223</v>
      </c>
      <c r="D1865" s="57" t="s">
        <v>4347</v>
      </c>
      <c r="E1865" s="57" t="s">
        <v>3358</v>
      </c>
      <c r="F1865" s="57" t="s">
        <v>2673</v>
      </c>
      <c r="G1865" s="57">
        <v>1</v>
      </c>
      <c r="H1865" s="57">
        <v>1</v>
      </c>
      <c r="I1865" s="57">
        <v>2.27</v>
      </c>
      <c r="J1865" s="57">
        <v>3.47</v>
      </c>
      <c r="K1865" s="57">
        <v>2.7</v>
      </c>
      <c r="L1865" s="57">
        <v>-0.43</v>
      </c>
      <c r="M1865" s="57">
        <v>5</v>
      </c>
      <c r="N1865" s="57">
        <v>4</v>
      </c>
      <c r="O1865" s="57">
        <v>1</v>
      </c>
      <c r="P1865" s="57">
        <v>4</v>
      </c>
      <c r="Q1865" s="57">
        <v>4</v>
      </c>
      <c r="R1865" s="57">
        <v>100</v>
      </c>
      <c r="S1865" s="57">
        <v>0</v>
      </c>
      <c r="T1865" s="57">
        <v>0</v>
      </c>
      <c r="U1865" s="57">
        <v>40</v>
      </c>
      <c r="V1865" s="57">
        <v>0</v>
      </c>
      <c r="W1865" s="57">
        <v>60</v>
      </c>
      <c r="X1865" s="57">
        <v>25</v>
      </c>
      <c r="Y1865" s="57">
        <v>50</v>
      </c>
      <c r="Z1865" s="57">
        <v>25</v>
      </c>
      <c r="AA1865" s="57">
        <v>50</v>
      </c>
      <c r="AB1865" s="57">
        <v>25</v>
      </c>
      <c r="AC1865" s="57">
        <v>3</v>
      </c>
      <c r="AD1865" s="57">
        <v>1</v>
      </c>
      <c r="AE1865" s="57">
        <v>66.67</v>
      </c>
      <c r="AF1865" s="57">
        <v>0</v>
      </c>
      <c r="AI1865" s="45">
        <f t="shared" si="467"/>
        <v>21</v>
      </c>
      <c r="AJ1865" s="46">
        <f t="shared" si="468"/>
        <v>-21</v>
      </c>
      <c r="AK1865" s="63" t="str">
        <f t="shared" si="469"/>
        <v>N</v>
      </c>
      <c r="AL1865" s="63" t="str">
        <f t="shared" si="470"/>
        <v>N</v>
      </c>
      <c r="AM1865" s="44" t="str">
        <f t="shared" si="471"/>
        <v>Loss</v>
      </c>
      <c r="AN1865" s="44" t="str">
        <f t="shared" si="472"/>
        <v>Win</v>
      </c>
      <c r="AO1865" s="44" t="str">
        <f t="shared" si="473"/>
        <v>Loss</v>
      </c>
      <c r="AP1865" s="44">
        <f t="shared" si="474"/>
        <v>-50</v>
      </c>
      <c r="AQ1865" s="44">
        <f t="shared" si="475"/>
        <v>123.5</v>
      </c>
      <c r="AR1865" s="44">
        <f t="shared" si="476"/>
        <v>-50</v>
      </c>
      <c r="AS1865" s="99" t="str">
        <f t="shared" si="452"/>
        <v>+</v>
      </c>
      <c r="AT1865" s="99" t="str">
        <f t="shared" si="453"/>
        <v>+</v>
      </c>
      <c r="AU1865" s="99" t="str">
        <f t="shared" si="454"/>
        <v>+</v>
      </c>
      <c r="AV1865" s="99" t="str">
        <f t="shared" si="455"/>
        <v>+</v>
      </c>
      <c r="AW1865" s="99" t="str">
        <f t="shared" si="456"/>
        <v>+</v>
      </c>
    </row>
    <row r="1866" spans="1:49" ht="15">
      <c r="A1866" s="56">
        <v>43631</v>
      </c>
      <c r="B1866" s="57" t="s">
        <v>222</v>
      </c>
      <c r="C1866" s="57" t="s">
        <v>223</v>
      </c>
      <c r="D1866" s="57" t="s">
        <v>4348</v>
      </c>
      <c r="E1866" s="57" t="s">
        <v>3355</v>
      </c>
      <c r="F1866" s="57" t="s">
        <v>1778</v>
      </c>
      <c r="G1866" s="57">
        <v>0</v>
      </c>
      <c r="H1866" s="57">
        <v>0</v>
      </c>
      <c r="I1866" s="57">
        <v>1.25</v>
      </c>
      <c r="J1866" s="57">
        <v>5.33</v>
      </c>
      <c r="K1866" s="57">
        <v>8.25</v>
      </c>
      <c r="L1866" s="57">
        <v>-7</v>
      </c>
      <c r="M1866" s="57">
        <v>4</v>
      </c>
      <c r="N1866" s="57">
        <v>5</v>
      </c>
      <c r="O1866" s="57">
        <v>1</v>
      </c>
      <c r="P1866" s="57">
        <v>2</v>
      </c>
      <c r="Q1866" s="57">
        <v>2</v>
      </c>
      <c r="R1866" s="57">
        <v>100</v>
      </c>
      <c r="S1866" s="57">
        <v>0</v>
      </c>
      <c r="T1866" s="57">
        <v>0</v>
      </c>
      <c r="U1866" s="57">
        <v>25</v>
      </c>
      <c r="V1866" s="57">
        <v>25</v>
      </c>
      <c r="W1866" s="57">
        <v>50</v>
      </c>
      <c r="X1866" s="57">
        <v>40</v>
      </c>
      <c r="Y1866" s="57">
        <v>0</v>
      </c>
      <c r="Z1866" s="57">
        <v>60</v>
      </c>
      <c r="AA1866" s="57">
        <v>0</v>
      </c>
      <c r="AB1866" s="57">
        <v>0</v>
      </c>
      <c r="AC1866" s="57">
        <v>2</v>
      </c>
      <c r="AD1866" s="57">
        <v>0</v>
      </c>
      <c r="AE1866" s="57">
        <v>50</v>
      </c>
      <c r="AF1866" s="57">
        <v>0</v>
      </c>
      <c r="AI1866" s="45">
        <f t="shared" si="467"/>
        <v>31.5</v>
      </c>
      <c r="AJ1866" s="46">
        <f t="shared" si="468"/>
        <v>-31.5</v>
      </c>
      <c r="AK1866" s="63" t="str">
        <f t="shared" si="469"/>
        <v>N</v>
      </c>
      <c r="AL1866" s="63" t="str">
        <f t="shared" si="470"/>
        <v>N</v>
      </c>
      <c r="AM1866" s="44" t="str">
        <f t="shared" si="471"/>
        <v>Loss</v>
      </c>
      <c r="AN1866" s="44" t="str">
        <f t="shared" si="472"/>
        <v>Win</v>
      </c>
      <c r="AO1866" s="44" t="str">
        <f t="shared" si="473"/>
        <v>Loss</v>
      </c>
      <c r="AP1866" s="44">
        <f t="shared" si="474"/>
        <v>-50</v>
      </c>
      <c r="AQ1866" s="44">
        <f t="shared" si="475"/>
        <v>216.5</v>
      </c>
      <c r="AR1866" s="44">
        <f t="shared" si="476"/>
        <v>-50</v>
      </c>
      <c r="AS1866" s="99" t="str">
        <f t="shared" ref="AS1866:AS1929" si="477">IF(I1866&lt;K1866,"+","-")</f>
        <v>+</v>
      </c>
      <c r="AT1866" s="99" t="str">
        <f t="shared" ref="AT1866:AT1929" si="478">IF(O1866=0,"n/a",IF(R1866&gt;T1866,"+","-"))</f>
        <v>+</v>
      </c>
      <c r="AU1866" s="99" t="str">
        <f t="shared" ref="AU1866:AU1929" si="479">IF(U1866&gt;X1866,"+","-")</f>
        <v>-</v>
      </c>
      <c r="AV1866" s="99" t="str">
        <f t="shared" ref="AV1866:AV1929" si="480">IF(AA1866&gt;AB1866,"+","-")</f>
        <v>-</v>
      </c>
      <c r="AW1866" s="99" t="str">
        <f t="shared" ref="AW1866:AW1929" si="481">IF(AI1866&gt;0,"+","-")</f>
        <v>+</v>
      </c>
    </row>
    <row r="1867" spans="1:49" ht="15">
      <c r="A1867" s="56">
        <v>43631</v>
      </c>
      <c r="B1867" s="57" t="s">
        <v>634</v>
      </c>
      <c r="C1867" s="57" t="s">
        <v>635</v>
      </c>
      <c r="D1867" s="57" t="s">
        <v>4349</v>
      </c>
      <c r="E1867" s="57" t="s">
        <v>4350</v>
      </c>
      <c r="F1867" s="57" t="s">
        <v>637</v>
      </c>
      <c r="G1867" s="57">
        <v>2</v>
      </c>
      <c r="H1867" s="57">
        <v>0</v>
      </c>
      <c r="I1867" s="57">
        <v>2.41</v>
      </c>
      <c r="J1867" s="57">
        <v>3.67</v>
      </c>
      <c r="K1867" s="57">
        <v>2.46</v>
      </c>
      <c r="L1867" s="57">
        <v>-0.05</v>
      </c>
      <c r="M1867" s="57">
        <v>10</v>
      </c>
      <c r="N1867" s="57">
        <v>11</v>
      </c>
      <c r="O1867" s="57">
        <v>1</v>
      </c>
      <c r="P1867" s="57">
        <v>4</v>
      </c>
      <c r="Q1867" s="57">
        <v>4</v>
      </c>
      <c r="R1867" s="57">
        <v>0</v>
      </c>
      <c r="S1867" s="57">
        <v>100</v>
      </c>
      <c r="T1867" s="57">
        <v>0</v>
      </c>
      <c r="U1867" s="57">
        <v>40</v>
      </c>
      <c r="V1867" s="57">
        <v>30</v>
      </c>
      <c r="W1867" s="57">
        <v>30</v>
      </c>
      <c r="X1867" s="57">
        <v>36.36</v>
      </c>
      <c r="Y1867" s="57">
        <v>18.18</v>
      </c>
      <c r="Z1867" s="57">
        <v>45.45</v>
      </c>
      <c r="AA1867" s="57">
        <v>75</v>
      </c>
      <c r="AB1867" s="57">
        <v>25</v>
      </c>
      <c r="AC1867" s="57">
        <v>8</v>
      </c>
      <c r="AD1867" s="57">
        <v>9</v>
      </c>
      <c r="AE1867" s="57">
        <v>50</v>
      </c>
      <c r="AF1867" s="57">
        <v>44.44</v>
      </c>
      <c r="AI1867" s="45">
        <f t="shared" si="467"/>
        <v>15.000000000000002</v>
      </c>
      <c r="AJ1867" s="46">
        <f t="shared" si="468"/>
        <v>4.9999999999999982</v>
      </c>
      <c r="AK1867" s="63" t="str">
        <f t="shared" si="469"/>
        <v>N</v>
      </c>
      <c r="AL1867" s="63" t="str">
        <f t="shared" si="470"/>
        <v>N</v>
      </c>
      <c r="AM1867" s="44" t="str">
        <f t="shared" si="471"/>
        <v>Win</v>
      </c>
      <c r="AN1867" s="44" t="str">
        <f t="shared" si="472"/>
        <v>Loss</v>
      </c>
      <c r="AO1867" s="44" t="str">
        <f t="shared" si="473"/>
        <v>Loss</v>
      </c>
      <c r="AP1867" s="44">
        <f t="shared" si="474"/>
        <v>70.5</v>
      </c>
      <c r="AQ1867" s="44">
        <f t="shared" si="475"/>
        <v>-50</v>
      </c>
      <c r="AR1867" s="44">
        <f t="shared" si="476"/>
        <v>-50</v>
      </c>
      <c r="AS1867" s="99" t="str">
        <f t="shared" si="477"/>
        <v>+</v>
      </c>
      <c r="AT1867" s="99" t="str">
        <f t="shared" si="478"/>
        <v>-</v>
      </c>
      <c r="AU1867" s="99" t="str">
        <f t="shared" si="479"/>
        <v>+</v>
      </c>
      <c r="AV1867" s="99" t="str">
        <f t="shared" si="480"/>
        <v>+</v>
      </c>
      <c r="AW1867" s="99" t="str">
        <f t="shared" si="481"/>
        <v>+</v>
      </c>
    </row>
    <row r="1868" spans="1:49" ht="15">
      <c r="A1868" s="56">
        <v>43631</v>
      </c>
      <c r="B1868" s="57" t="s">
        <v>634</v>
      </c>
      <c r="C1868" s="57" t="s">
        <v>639</v>
      </c>
      <c r="D1868" s="57" t="s">
        <v>4351</v>
      </c>
      <c r="E1868" s="57" t="s">
        <v>3362</v>
      </c>
      <c r="F1868" s="57" t="s">
        <v>1788</v>
      </c>
      <c r="G1868" s="57">
        <v>2</v>
      </c>
      <c r="H1868" s="57">
        <v>5</v>
      </c>
      <c r="I1868" s="57">
        <v>6.12</v>
      </c>
      <c r="J1868" s="57">
        <v>5.22</v>
      </c>
      <c r="K1868" s="57">
        <v>1.34</v>
      </c>
      <c r="L1868" s="57">
        <v>4.78</v>
      </c>
      <c r="M1868" s="57">
        <v>12</v>
      </c>
      <c r="N1868" s="57">
        <v>14</v>
      </c>
      <c r="O1868" s="57">
        <v>1</v>
      </c>
      <c r="P1868" s="57">
        <v>7</v>
      </c>
      <c r="Q1868" s="57">
        <v>8</v>
      </c>
      <c r="R1868" s="57">
        <v>0</v>
      </c>
      <c r="S1868" s="57">
        <v>0</v>
      </c>
      <c r="T1868" s="57">
        <v>100</v>
      </c>
      <c r="U1868" s="57">
        <v>41.67</v>
      </c>
      <c r="V1868" s="57">
        <v>16.670000000000002</v>
      </c>
      <c r="W1868" s="57">
        <v>41.67</v>
      </c>
      <c r="X1868" s="57">
        <v>71.430000000000007</v>
      </c>
      <c r="Y1868" s="57">
        <v>7.14</v>
      </c>
      <c r="Z1868" s="57">
        <v>21.43</v>
      </c>
      <c r="AA1868" s="57">
        <v>42.86</v>
      </c>
      <c r="AB1868" s="57">
        <v>75</v>
      </c>
      <c r="AC1868" s="57">
        <v>6</v>
      </c>
      <c r="AD1868" s="57">
        <v>11</v>
      </c>
      <c r="AE1868" s="57">
        <v>83.33</v>
      </c>
      <c r="AF1868" s="57">
        <v>81.819999999999993</v>
      </c>
      <c r="AI1868" s="45">
        <f t="shared" si="467"/>
        <v>-39.046999999999997</v>
      </c>
      <c r="AJ1868" s="46">
        <f t="shared" si="468"/>
        <v>39.046999999999997</v>
      </c>
      <c r="AK1868" s="63" t="str">
        <f t="shared" si="469"/>
        <v>N</v>
      </c>
      <c r="AL1868" s="63" t="str">
        <f t="shared" si="470"/>
        <v>Y</v>
      </c>
      <c r="AM1868" s="44" t="str">
        <f t="shared" si="471"/>
        <v>Loss</v>
      </c>
      <c r="AN1868" s="44" t="str">
        <f t="shared" si="472"/>
        <v>Loss</v>
      </c>
      <c r="AO1868" s="44" t="str">
        <f t="shared" si="473"/>
        <v>Win</v>
      </c>
      <c r="AP1868" s="44">
        <f t="shared" si="474"/>
        <v>-50</v>
      </c>
      <c r="AQ1868" s="44">
        <f t="shared" si="475"/>
        <v>-50</v>
      </c>
      <c r="AR1868" s="44">
        <f t="shared" si="476"/>
        <v>17</v>
      </c>
      <c r="AS1868" s="99" t="str">
        <f t="shared" si="477"/>
        <v>-</v>
      </c>
      <c r="AT1868" s="99" t="str">
        <f t="shared" si="478"/>
        <v>-</v>
      </c>
      <c r="AU1868" s="99" t="str">
        <f t="shared" si="479"/>
        <v>-</v>
      </c>
      <c r="AV1868" s="99" t="str">
        <f t="shared" si="480"/>
        <v>-</v>
      </c>
      <c r="AW1868" s="99" t="str">
        <f t="shared" si="481"/>
        <v>-</v>
      </c>
    </row>
    <row r="1869" spans="1:49" ht="15">
      <c r="A1869" s="56">
        <v>43631</v>
      </c>
      <c r="B1869" s="57" t="s">
        <v>634</v>
      </c>
      <c r="C1869" s="57" t="s">
        <v>1814</v>
      </c>
      <c r="D1869" s="57" t="s">
        <v>4352</v>
      </c>
      <c r="E1869" s="57" t="s">
        <v>1816</v>
      </c>
      <c r="F1869" s="57" t="s">
        <v>1820</v>
      </c>
      <c r="G1869" s="57">
        <v>1</v>
      </c>
      <c r="H1869" s="57">
        <v>1</v>
      </c>
      <c r="I1869" s="57">
        <v>2.97</v>
      </c>
      <c r="J1869" s="57">
        <v>3.68</v>
      </c>
      <c r="K1869" s="57">
        <v>2.09</v>
      </c>
      <c r="L1869" s="57">
        <v>0.88</v>
      </c>
      <c r="M1869" s="57">
        <v>13</v>
      </c>
      <c r="N1869" s="57">
        <v>13</v>
      </c>
      <c r="O1869" s="57">
        <v>1</v>
      </c>
      <c r="P1869" s="57">
        <v>5</v>
      </c>
      <c r="Q1869" s="57">
        <v>5</v>
      </c>
      <c r="R1869" s="57">
        <v>0</v>
      </c>
      <c r="S1869" s="57">
        <v>100</v>
      </c>
      <c r="T1869" s="57">
        <v>0</v>
      </c>
      <c r="U1869" s="57">
        <v>15.38</v>
      </c>
      <c r="V1869" s="57">
        <v>38.46</v>
      </c>
      <c r="W1869" s="57">
        <v>46.15</v>
      </c>
      <c r="X1869" s="57">
        <v>61.54</v>
      </c>
      <c r="Y1869" s="57">
        <v>15.38</v>
      </c>
      <c r="Z1869" s="57">
        <v>23.08</v>
      </c>
      <c r="AA1869" s="57">
        <v>20</v>
      </c>
      <c r="AB1869" s="57">
        <v>60</v>
      </c>
      <c r="AC1869" s="57">
        <v>3</v>
      </c>
      <c r="AD1869" s="57">
        <v>7</v>
      </c>
      <c r="AE1869" s="57">
        <v>33.33</v>
      </c>
      <c r="AF1869" s="57">
        <v>71.430000000000007</v>
      </c>
      <c r="AI1869" s="45">
        <f t="shared" si="467"/>
        <v>-1.5380000000000003</v>
      </c>
      <c r="AJ1869" s="46">
        <f t="shared" si="468"/>
        <v>21.538</v>
      </c>
      <c r="AK1869" s="63" t="str">
        <f t="shared" si="469"/>
        <v>N</v>
      </c>
      <c r="AL1869" s="63" t="str">
        <f t="shared" si="470"/>
        <v>N</v>
      </c>
      <c r="AM1869" s="44" t="str">
        <f t="shared" si="471"/>
        <v>Loss</v>
      </c>
      <c r="AN1869" s="44" t="str">
        <f t="shared" si="472"/>
        <v>Win</v>
      </c>
      <c r="AO1869" s="44" t="str">
        <f t="shared" si="473"/>
        <v>Loss</v>
      </c>
      <c r="AP1869" s="44">
        <f t="shared" si="474"/>
        <v>-50</v>
      </c>
      <c r="AQ1869" s="44">
        <f t="shared" si="475"/>
        <v>134</v>
      </c>
      <c r="AR1869" s="44">
        <f t="shared" si="476"/>
        <v>-50</v>
      </c>
      <c r="AS1869" s="99" t="str">
        <f t="shared" si="477"/>
        <v>-</v>
      </c>
      <c r="AT1869" s="99" t="str">
        <f t="shared" si="478"/>
        <v>-</v>
      </c>
      <c r="AU1869" s="99" t="str">
        <f t="shared" si="479"/>
        <v>-</v>
      </c>
      <c r="AV1869" s="99" t="str">
        <f t="shared" si="480"/>
        <v>-</v>
      </c>
      <c r="AW1869" s="99" t="str">
        <f t="shared" si="481"/>
        <v>-</v>
      </c>
    </row>
    <row r="1870" spans="1:49" ht="15">
      <c r="A1870" s="56">
        <v>43631</v>
      </c>
      <c r="B1870" s="57" t="s">
        <v>634</v>
      </c>
      <c r="C1870" s="57" t="s">
        <v>1814</v>
      </c>
      <c r="D1870" s="57" t="s">
        <v>4353</v>
      </c>
      <c r="E1870" s="57" t="s">
        <v>1823</v>
      </c>
      <c r="F1870" s="57" t="s">
        <v>1817</v>
      </c>
      <c r="G1870" s="57">
        <v>2</v>
      </c>
      <c r="H1870" s="57">
        <v>5</v>
      </c>
      <c r="I1870" s="57">
        <v>3.86</v>
      </c>
      <c r="J1870" s="57">
        <v>4.1100000000000003</v>
      </c>
      <c r="K1870" s="57">
        <v>1.72</v>
      </c>
      <c r="L1870" s="57">
        <v>2.14</v>
      </c>
      <c r="M1870" s="57">
        <v>13</v>
      </c>
      <c r="N1870" s="57">
        <v>16</v>
      </c>
      <c r="O1870" s="57">
        <v>1</v>
      </c>
      <c r="P1870" s="57">
        <v>6</v>
      </c>
      <c r="Q1870" s="57">
        <v>7</v>
      </c>
      <c r="R1870" s="57">
        <v>100</v>
      </c>
      <c r="S1870" s="57">
        <v>0</v>
      </c>
      <c r="T1870" s="57">
        <v>0</v>
      </c>
      <c r="U1870" s="57">
        <v>53.85</v>
      </c>
      <c r="V1870" s="57">
        <v>15.38</v>
      </c>
      <c r="W1870" s="57">
        <v>30.77</v>
      </c>
      <c r="X1870" s="57">
        <v>68.75</v>
      </c>
      <c r="Y1870" s="57">
        <v>18.75</v>
      </c>
      <c r="Z1870" s="57">
        <v>12.5</v>
      </c>
      <c r="AA1870" s="57">
        <v>16.670000000000002</v>
      </c>
      <c r="AB1870" s="57">
        <v>57.14</v>
      </c>
      <c r="AC1870" s="57">
        <v>3</v>
      </c>
      <c r="AD1870" s="57">
        <v>14</v>
      </c>
      <c r="AE1870" s="57">
        <v>66.67</v>
      </c>
      <c r="AF1870" s="57">
        <v>64.290000000000006</v>
      </c>
      <c r="AI1870" s="45">
        <f t="shared" si="467"/>
        <v>23.029000000000011</v>
      </c>
      <c r="AJ1870" s="46">
        <f t="shared" si="468"/>
        <v>-23.029000000000011</v>
      </c>
      <c r="AK1870" s="63" t="str">
        <f t="shared" si="469"/>
        <v>N</v>
      </c>
      <c r="AL1870" s="63" t="str">
        <f t="shared" si="470"/>
        <v>N</v>
      </c>
      <c r="AM1870" s="44" t="str">
        <f t="shared" si="471"/>
        <v>Loss</v>
      </c>
      <c r="AN1870" s="44" t="str">
        <f t="shared" si="472"/>
        <v>Loss</v>
      </c>
      <c r="AO1870" s="44" t="str">
        <f t="shared" si="473"/>
        <v>Win</v>
      </c>
      <c r="AP1870" s="44">
        <f t="shared" si="474"/>
        <v>-50</v>
      </c>
      <c r="AQ1870" s="44">
        <f t="shared" si="475"/>
        <v>-50</v>
      </c>
      <c r="AR1870" s="44">
        <f t="shared" si="476"/>
        <v>36</v>
      </c>
      <c r="AS1870" s="99" t="str">
        <f t="shared" si="477"/>
        <v>-</v>
      </c>
      <c r="AT1870" s="99" t="str">
        <f t="shared" si="478"/>
        <v>+</v>
      </c>
      <c r="AU1870" s="99" t="str">
        <f t="shared" si="479"/>
        <v>-</v>
      </c>
      <c r="AV1870" s="99" t="str">
        <f t="shared" si="480"/>
        <v>-</v>
      </c>
      <c r="AW1870" s="99" t="str">
        <f t="shared" si="481"/>
        <v>+</v>
      </c>
    </row>
    <row r="1871" spans="1:49" ht="15">
      <c r="A1871" s="56">
        <v>43631</v>
      </c>
      <c r="B1871" s="57" t="s">
        <v>634</v>
      </c>
      <c r="C1871" s="57" t="s">
        <v>1814</v>
      </c>
      <c r="D1871" s="57" t="s">
        <v>4354</v>
      </c>
      <c r="E1871" s="57" t="s">
        <v>1927</v>
      </c>
      <c r="F1871" s="57" t="s">
        <v>1822</v>
      </c>
      <c r="G1871" s="57">
        <v>0</v>
      </c>
      <c r="H1871" s="57">
        <v>0</v>
      </c>
      <c r="I1871" s="57">
        <v>1.94</v>
      </c>
      <c r="J1871" s="57">
        <v>3.68</v>
      </c>
      <c r="K1871" s="57">
        <v>3.37</v>
      </c>
      <c r="L1871" s="57">
        <v>-1.43</v>
      </c>
      <c r="M1871" s="57">
        <v>13</v>
      </c>
      <c r="N1871" s="57">
        <v>13</v>
      </c>
      <c r="O1871" s="57">
        <v>1</v>
      </c>
      <c r="P1871" s="57">
        <v>6</v>
      </c>
      <c r="Q1871" s="57">
        <v>6</v>
      </c>
      <c r="R1871" s="57">
        <v>0</v>
      </c>
      <c r="S1871" s="57">
        <v>100</v>
      </c>
      <c r="T1871" s="57">
        <v>0</v>
      </c>
      <c r="U1871" s="57">
        <v>30.77</v>
      </c>
      <c r="V1871" s="57">
        <v>46.15</v>
      </c>
      <c r="W1871" s="57">
        <v>23.08</v>
      </c>
      <c r="X1871" s="57">
        <v>23.08</v>
      </c>
      <c r="Y1871" s="57">
        <v>30.77</v>
      </c>
      <c r="Z1871" s="57">
        <v>46.15</v>
      </c>
      <c r="AA1871" s="57">
        <v>33.33</v>
      </c>
      <c r="AB1871" s="57">
        <v>16.670000000000002</v>
      </c>
      <c r="AC1871" s="57">
        <v>7</v>
      </c>
      <c r="AD1871" s="57">
        <v>1</v>
      </c>
      <c r="AE1871" s="57">
        <v>28.57</v>
      </c>
      <c r="AF1871" s="57">
        <v>100</v>
      </c>
      <c r="AI1871" s="45">
        <f t="shared" si="467"/>
        <v>17.689999999999998</v>
      </c>
      <c r="AJ1871" s="46">
        <f t="shared" si="468"/>
        <v>2.3099999999999987</v>
      </c>
      <c r="AK1871" s="63" t="str">
        <f t="shared" si="469"/>
        <v>N</v>
      </c>
      <c r="AL1871" s="63" t="str">
        <f t="shared" si="470"/>
        <v>N</v>
      </c>
      <c r="AM1871" s="44" t="str">
        <f t="shared" si="471"/>
        <v>Loss</v>
      </c>
      <c r="AN1871" s="44" t="str">
        <f t="shared" si="472"/>
        <v>Win</v>
      </c>
      <c r="AO1871" s="44" t="str">
        <f t="shared" si="473"/>
        <v>Loss</v>
      </c>
      <c r="AP1871" s="44">
        <f t="shared" si="474"/>
        <v>-50</v>
      </c>
      <c r="AQ1871" s="44">
        <f t="shared" si="475"/>
        <v>134</v>
      </c>
      <c r="AR1871" s="44">
        <f t="shared" si="476"/>
        <v>-50</v>
      </c>
      <c r="AS1871" s="99" t="str">
        <f t="shared" si="477"/>
        <v>+</v>
      </c>
      <c r="AT1871" s="99" t="str">
        <f t="shared" si="478"/>
        <v>-</v>
      </c>
      <c r="AU1871" s="99" t="str">
        <f t="shared" si="479"/>
        <v>+</v>
      </c>
      <c r="AV1871" s="99" t="str">
        <f t="shared" si="480"/>
        <v>+</v>
      </c>
      <c r="AW1871" s="99" t="str">
        <f t="shared" si="481"/>
        <v>+</v>
      </c>
    </row>
    <row r="1872" spans="1:49" ht="15">
      <c r="A1872" s="56">
        <v>43631</v>
      </c>
      <c r="B1872" s="57" t="s">
        <v>634</v>
      </c>
      <c r="C1872" s="57" t="s">
        <v>1814</v>
      </c>
      <c r="D1872" s="57" t="s">
        <v>4355</v>
      </c>
      <c r="E1872" s="57" t="s">
        <v>1819</v>
      </c>
      <c r="F1872" s="57" t="s">
        <v>3191</v>
      </c>
      <c r="G1872" s="57">
        <v>3</v>
      </c>
      <c r="H1872" s="57">
        <v>3</v>
      </c>
      <c r="I1872" s="57">
        <v>1.19</v>
      </c>
      <c r="J1872" s="57">
        <v>6.75</v>
      </c>
      <c r="K1872" s="57">
        <v>10.41</v>
      </c>
      <c r="L1872" s="57">
        <v>-9.2200000000000006</v>
      </c>
      <c r="M1872" s="57">
        <v>13</v>
      </c>
      <c r="N1872" s="57">
        <v>13</v>
      </c>
      <c r="O1872" s="57">
        <v>1</v>
      </c>
      <c r="P1872" s="57">
        <v>4</v>
      </c>
      <c r="Q1872" s="57">
        <v>5</v>
      </c>
      <c r="R1872" s="57">
        <v>100</v>
      </c>
      <c r="S1872" s="57">
        <v>0</v>
      </c>
      <c r="T1872" s="57">
        <v>0</v>
      </c>
      <c r="U1872" s="57">
        <v>53.85</v>
      </c>
      <c r="V1872" s="57">
        <v>15.38</v>
      </c>
      <c r="W1872" s="57">
        <v>30.77</v>
      </c>
      <c r="X1872" s="57">
        <v>7.69</v>
      </c>
      <c r="Y1872" s="57">
        <v>23.08</v>
      </c>
      <c r="Z1872" s="57">
        <v>69.23</v>
      </c>
      <c r="AA1872" s="57">
        <v>75</v>
      </c>
      <c r="AB1872" s="57">
        <v>0</v>
      </c>
      <c r="AC1872" s="57">
        <v>11</v>
      </c>
      <c r="AD1872" s="57">
        <v>1</v>
      </c>
      <c r="AE1872" s="57">
        <v>63.64</v>
      </c>
      <c r="AF1872" s="57">
        <v>0</v>
      </c>
      <c r="AI1872" s="45">
        <f t="shared" si="467"/>
        <v>46.154000000000018</v>
      </c>
      <c r="AJ1872" s="46">
        <f t="shared" si="468"/>
        <v>-46.154000000000018</v>
      </c>
      <c r="AK1872" s="63" t="str">
        <f t="shared" si="469"/>
        <v>Y</v>
      </c>
      <c r="AL1872" s="63" t="str">
        <f t="shared" si="470"/>
        <v>N</v>
      </c>
      <c r="AM1872" s="44" t="str">
        <f t="shared" si="471"/>
        <v>Loss</v>
      </c>
      <c r="AN1872" s="44" t="str">
        <f t="shared" si="472"/>
        <v>Win</v>
      </c>
      <c r="AO1872" s="44" t="str">
        <f t="shared" si="473"/>
        <v>Loss</v>
      </c>
      <c r="AP1872" s="44">
        <f t="shared" si="474"/>
        <v>-50</v>
      </c>
      <c r="AQ1872" s="44">
        <f t="shared" si="475"/>
        <v>287.5</v>
      </c>
      <c r="AR1872" s="44">
        <f t="shared" si="476"/>
        <v>-50</v>
      </c>
      <c r="AS1872" s="99" t="str">
        <f t="shared" si="477"/>
        <v>+</v>
      </c>
      <c r="AT1872" s="99" t="str">
        <f t="shared" si="478"/>
        <v>+</v>
      </c>
      <c r="AU1872" s="99" t="str">
        <f t="shared" si="479"/>
        <v>+</v>
      </c>
      <c r="AV1872" s="99" t="str">
        <f t="shared" si="480"/>
        <v>+</v>
      </c>
      <c r="AW1872" s="99" t="str">
        <f t="shared" si="481"/>
        <v>+</v>
      </c>
    </row>
    <row r="1873" spans="1:49" ht="15">
      <c r="A1873" s="56">
        <v>43631</v>
      </c>
      <c r="B1873" s="57" t="s">
        <v>634</v>
      </c>
      <c r="C1873" s="57" t="s">
        <v>1814</v>
      </c>
      <c r="D1873" s="57" t="s">
        <v>4356</v>
      </c>
      <c r="E1873" s="57" t="s">
        <v>1984</v>
      </c>
      <c r="F1873" s="57" t="s">
        <v>3196</v>
      </c>
      <c r="G1873" s="57">
        <v>2</v>
      </c>
      <c r="H1873" s="57">
        <v>2</v>
      </c>
      <c r="I1873" s="57">
        <v>2.44</v>
      </c>
      <c r="J1873" s="57">
        <v>3.59</v>
      </c>
      <c r="K1873" s="57">
        <v>2.52</v>
      </c>
      <c r="L1873" s="57">
        <v>-0.08</v>
      </c>
      <c r="M1873" s="57">
        <v>21</v>
      </c>
      <c r="N1873" s="57">
        <v>13</v>
      </c>
      <c r="O1873" s="57">
        <v>1</v>
      </c>
      <c r="P1873" s="57">
        <v>11</v>
      </c>
      <c r="Q1873" s="57">
        <v>6</v>
      </c>
      <c r="R1873" s="57">
        <v>0</v>
      </c>
      <c r="S1873" s="57">
        <v>0</v>
      </c>
      <c r="T1873" s="57">
        <v>100</v>
      </c>
      <c r="U1873" s="57">
        <v>33.33</v>
      </c>
      <c r="V1873" s="57">
        <v>19.05</v>
      </c>
      <c r="W1873" s="57">
        <v>47.62</v>
      </c>
      <c r="X1873" s="57">
        <v>23.08</v>
      </c>
      <c r="Y1873" s="57">
        <v>38.46</v>
      </c>
      <c r="Z1873" s="57">
        <v>38.46</v>
      </c>
      <c r="AA1873" s="57">
        <v>45.45</v>
      </c>
      <c r="AB1873" s="57">
        <v>0</v>
      </c>
      <c r="AC1873" s="57">
        <v>12</v>
      </c>
      <c r="AD1873" s="57">
        <v>9</v>
      </c>
      <c r="AE1873" s="57">
        <v>50</v>
      </c>
      <c r="AF1873" s="57">
        <v>22.22</v>
      </c>
      <c r="AI1873" s="45">
        <f t="shared" si="467"/>
        <v>-31.722999999999992</v>
      </c>
      <c r="AJ1873" s="46">
        <f t="shared" si="468"/>
        <v>31.722999999999992</v>
      </c>
      <c r="AK1873" s="63" t="str">
        <f t="shared" si="469"/>
        <v>N</v>
      </c>
      <c r="AL1873" s="63" t="str">
        <f t="shared" si="470"/>
        <v>N</v>
      </c>
      <c r="AM1873" s="44" t="str">
        <f t="shared" si="471"/>
        <v>Loss</v>
      </c>
      <c r="AN1873" s="44" t="str">
        <f t="shared" si="472"/>
        <v>Win</v>
      </c>
      <c r="AO1873" s="44" t="str">
        <f t="shared" si="473"/>
        <v>Loss</v>
      </c>
      <c r="AP1873" s="44">
        <f t="shared" si="474"/>
        <v>-50</v>
      </c>
      <c r="AQ1873" s="44">
        <f t="shared" si="475"/>
        <v>129.5</v>
      </c>
      <c r="AR1873" s="44">
        <f t="shared" si="476"/>
        <v>-50</v>
      </c>
      <c r="AS1873" s="99" t="str">
        <f t="shared" si="477"/>
        <v>+</v>
      </c>
      <c r="AT1873" s="99" t="str">
        <f t="shared" si="478"/>
        <v>-</v>
      </c>
      <c r="AU1873" s="99" t="str">
        <f t="shared" si="479"/>
        <v>+</v>
      </c>
      <c r="AV1873" s="99" t="str">
        <f t="shared" si="480"/>
        <v>+</v>
      </c>
      <c r="AW1873" s="99" t="str">
        <f t="shared" si="481"/>
        <v>-</v>
      </c>
    </row>
    <row r="1874" spans="1:49" ht="15">
      <c r="A1874" s="56">
        <v>43631</v>
      </c>
      <c r="B1874" s="57" t="s">
        <v>634</v>
      </c>
      <c r="C1874" s="57" t="s">
        <v>635</v>
      </c>
      <c r="D1874" s="57" t="s">
        <v>4357</v>
      </c>
      <c r="E1874" s="57" t="s">
        <v>645</v>
      </c>
      <c r="F1874" s="57" t="s">
        <v>4358</v>
      </c>
      <c r="G1874" s="57">
        <v>2</v>
      </c>
      <c r="H1874" s="57">
        <v>0</v>
      </c>
      <c r="I1874" s="57">
        <v>1.21</v>
      </c>
      <c r="J1874" s="57">
        <v>6.18</v>
      </c>
      <c r="K1874" s="57">
        <v>9.16</v>
      </c>
      <c r="L1874" s="57">
        <v>-7.95</v>
      </c>
      <c r="M1874" s="57">
        <v>13</v>
      </c>
      <c r="N1874" s="57">
        <v>10</v>
      </c>
      <c r="O1874" s="57">
        <v>1</v>
      </c>
      <c r="P1874" s="57">
        <v>8</v>
      </c>
      <c r="Q1874" s="57">
        <v>4</v>
      </c>
      <c r="R1874" s="57">
        <v>0</v>
      </c>
      <c r="S1874" s="57">
        <v>100</v>
      </c>
      <c r="T1874" s="57">
        <v>0</v>
      </c>
      <c r="U1874" s="57">
        <v>53.85</v>
      </c>
      <c r="V1874" s="57">
        <v>23.08</v>
      </c>
      <c r="W1874" s="57">
        <v>23.08</v>
      </c>
      <c r="X1874" s="57">
        <v>10</v>
      </c>
      <c r="Y1874" s="57">
        <v>10</v>
      </c>
      <c r="Z1874" s="57">
        <v>80</v>
      </c>
      <c r="AA1874" s="57">
        <v>62.5</v>
      </c>
      <c r="AB1874" s="57">
        <v>0</v>
      </c>
      <c r="AC1874" s="57">
        <v>9</v>
      </c>
      <c r="AD1874" s="57">
        <v>1</v>
      </c>
      <c r="AE1874" s="57">
        <v>66.67</v>
      </c>
      <c r="AF1874" s="57">
        <v>0</v>
      </c>
      <c r="AI1874" s="45">
        <f t="shared" si="467"/>
        <v>31.462000000000003</v>
      </c>
      <c r="AJ1874" s="46">
        <f t="shared" si="468"/>
        <v>-11.462000000000002</v>
      </c>
      <c r="AK1874" s="63" t="str">
        <f t="shared" si="469"/>
        <v>N</v>
      </c>
      <c r="AL1874" s="63" t="str">
        <f t="shared" si="470"/>
        <v>N</v>
      </c>
      <c r="AM1874" s="44" t="str">
        <f t="shared" si="471"/>
        <v>Win</v>
      </c>
      <c r="AN1874" s="44" t="str">
        <f t="shared" si="472"/>
        <v>Loss</v>
      </c>
      <c r="AO1874" s="44" t="str">
        <f t="shared" si="473"/>
        <v>Loss</v>
      </c>
      <c r="AP1874" s="44">
        <f t="shared" si="474"/>
        <v>10.5</v>
      </c>
      <c r="AQ1874" s="44">
        <f t="shared" si="475"/>
        <v>-50</v>
      </c>
      <c r="AR1874" s="44">
        <f t="shared" si="476"/>
        <v>-50</v>
      </c>
      <c r="AS1874" s="99" t="str">
        <f t="shared" si="477"/>
        <v>+</v>
      </c>
      <c r="AT1874" s="99" t="str">
        <f t="shared" si="478"/>
        <v>-</v>
      </c>
      <c r="AU1874" s="99" t="str">
        <f t="shared" si="479"/>
        <v>+</v>
      </c>
      <c r="AV1874" s="99" t="str">
        <f t="shared" si="480"/>
        <v>+</v>
      </c>
      <c r="AW1874" s="99" t="str">
        <f t="shared" si="481"/>
        <v>+</v>
      </c>
    </row>
    <row r="1875" spans="1:49" ht="15">
      <c r="A1875" s="56">
        <v>43631</v>
      </c>
      <c r="B1875" s="57" t="s">
        <v>634</v>
      </c>
      <c r="C1875" s="57" t="s">
        <v>673</v>
      </c>
      <c r="D1875" s="57" t="s">
        <v>4359</v>
      </c>
      <c r="E1875" s="57" t="s">
        <v>1834</v>
      </c>
      <c r="F1875" s="57" t="s">
        <v>743</v>
      </c>
      <c r="G1875" s="57">
        <v>3</v>
      </c>
      <c r="H1875" s="57">
        <v>2</v>
      </c>
      <c r="I1875" s="57">
        <v>1.26</v>
      </c>
      <c r="J1875" s="57">
        <v>6</v>
      </c>
      <c r="K1875" s="57">
        <v>7.73</v>
      </c>
      <c r="L1875" s="57">
        <v>-6.47</v>
      </c>
      <c r="M1875" s="57">
        <v>18</v>
      </c>
      <c r="N1875" s="57">
        <v>26</v>
      </c>
      <c r="O1875" s="57">
        <v>1</v>
      </c>
      <c r="P1875" s="57">
        <v>9</v>
      </c>
      <c r="Q1875" s="57">
        <v>15</v>
      </c>
      <c r="R1875" s="57">
        <v>100</v>
      </c>
      <c r="S1875" s="57">
        <v>0</v>
      </c>
      <c r="T1875" s="57">
        <v>0</v>
      </c>
      <c r="U1875" s="57">
        <v>88.89</v>
      </c>
      <c r="V1875" s="57">
        <v>0</v>
      </c>
      <c r="W1875" s="57">
        <v>11.11</v>
      </c>
      <c r="X1875" s="57">
        <v>46.15</v>
      </c>
      <c r="Y1875" s="57">
        <v>11.54</v>
      </c>
      <c r="Z1875" s="57">
        <v>42.31</v>
      </c>
      <c r="AA1875" s="57">
        <v>77.78</v>
      </c>
      <c r="AB1875" s="57">
        <v>46.67</v>
      </c>
      <c r="AC1875" s="57">
        <v>16</v>
      </c>
      <c r="AD1875" s="57">
        <v>11</v>
      </c>
      <c r="AE1875" s="57">
        <v>87.5</v>
      </c>
      <c r="AF1875" s="57">
        <v>72.73</v>
      </c>
      <c r="AI1875" s="45">
        <f t="shared" si="467"/>
        <v>43.634000000000015</v>
      </c>
      <c r="AJ1875" s="46">
        <f t="shared" si="468"/>
        <v>-43.634000000000015</v>
      </c>
      <c r="AK1875" s="63" t="str">
        <f t="shared" si="469"/>
        <v>Y</v>
      </c>
      <c r="AL1875" s="63" t="str">
        <f t="shared" si="470"/>
        <v>N</v>
      </c>
      <c r="AM1875" s="44" t="str">
        <f t="shared" si="471"/>
        <v>Win</v>
      </c>
      <c r="AN1875" s="44" t="str">
        <f t="shared" si="472"/>
        <v>Loss</v>
      </c>
      <c r="AO1875" s="44" t="str">
        <f t="shared" si="473"/>
        <v>Loss</v>
      </c>
      <c r="AP1875" s="44">
        <f t="shared" si="474"/>
        <v>13</v>
      </c>
      <c r="AQ1875" s="44">
        <f t="shared" si="475"/>
        <v>-50</v>
      </c>
      <c r="AR1875" s="44">
        <f t="shared" si="476"/>
        <v>-50</v>
      </c>
      <c r="AS1875" s="99" t="str">
        <f t="shared" si="477"/>
        <v>+</v>
      </c>
      <c r="AT1875" s="99" t="str">
        <f t="shared" si="478"/>
        <v>+</v>
      </c>
      <c r="AU1875" s="99" t="str">
        <f t="shared" si="479"/>
        <v>+</v>
      </c>
      <c r="AV1875" s="99" t="str">
        <f t="shared" si="480"/>
        <v>+</v>
      </c>
      <c r="AW1875" s="99" t="str">
        <f t="shared" si="481"/>
        <v>+</v>
      </c>
    </row>
    <row r="1876" spans="1:49" ht="15">
      <c r="A1876" s="56">
        <v>43631</v>
      </c>
      <c r="B1876" s="57" t="s">
        <v>634</v>
      </c>
      <c r="C1876" s="57" t="s">
        <v>666</v>
      </c>
      <c r="D1876" s="57" t="s">
        <v>4360</v>
      </c>
      <c r="E1876" s="57" t="s">
        <v>704</v>
      </c>
      <c r="F1876" s="57" t="s">
        <v>1893</v>
      </c>
      <c r="G1876" s="57">
        <v>4</v>
      </c>
      <c r="H1876" s="57">
        <v>0</v>
      </c>
      <c r="I1876" s="57">
        <v>1.55</v>
      </c>
      <c r="J1876" s="57">
        <v>4.2699999999999996</v>
      </c>
      <c r="K1876" s="57">
        <v>4.9000000000000004</v>
      </c>
      <c r="L1876" s="57">
        <v>-3.35</v>
      </c>
      <c r="M1876" s="57">
        <v>20</v>
      </c>
      <c r="N1876" s="57">
        <v>16</v>
      </c>
      <c r="O1876" s="57">
        <v>1</v>
      </c>
      <c r="P1876" s="57">
        <v>10</v>
      </c>
      <c r="Q1876" s="57">
        <v>7</v>
      </c>
      <c r="R1876" s="57">
        <v>0</v>
      </c>
      <c r="S1876" s="57">
        <v>0</v>
      </c>
      <c r="T1876" s="57">
        <v>100</v>
      </c>
      <c r="U1876" s="57">
        <v>65</v>
      </c>
      <c r="V1876" s="57">
        <v>10</v>
      </c>
      <c r="W1876" s="57">
        <v>25</v>
      </c>
      <c r="X1876" s="57">
        <v>50</v>
      </c>
      <c r="Y1876" s="57">
        <v>12.5</v>
      </c>
      <c r="Z1876" s="57">
        <v>37.5</v>
      </c>
      <c r="AA1876" s="57">
        <v>90</v>
      </c>
      <c r="AB1876" s="57">
        <v>57.14</v>
      </c>
      <c r="AC1876" s="57">
        <v>16</v>
      </c>
      <c r="AD1876" s="57">
        <v>9</v>
      </c>
      <c r="AE1876" s="57">
        <v>68.75</v>
      </c>
      <c r="AF1876" s="57">
        <v>55.56</v>
      </c>
      <c r="AI1876" s="45">
        <f t="shared" si="467"/>
        <v>-24.75</v>
      </c>
      <c r="AJ1876" s="46">
        <f t="shared" si="468"/>
        <v>24.75</v>
      </c>
      <c r="AK1876" s="63" t="str">
        <f t="shared" si="469"/>
        <v>Y</v>
      </c>
      <c r="AL1876" s="63" t="str">
        <f t="shared" si="470"/>
        <v>N</v>
      </c>
      <c r="AM1876" s="44" t="str">
        <f t="shared" si="471"/>
        <v>Win</v>
      </c>
      <c r="AN1876" s="44" t="str">
        <f t="shared" si="472"/>
        <v>Loss</v>
      </c>
      <c r="AO1876" s="44" t="str">
        <f t="shared" si="473"/>
        <v>Loss</v>
      </c>
      <c r="AP1876" s="44">
        <f t="shared" si="474"/>
        <v>27.5</v>
      </c>
      <c r="AQ1876" s="44">
        <f t="shared" si="475"/>
        <v>-50</v>
      </c>
      <c r="AR1876" s="44">
        <f t="shared" si="476"/>
        <v>-50</v>
      </c>
      <c r="AS1876" s="99" t="str">
        <f t="shared" si="477"/>
        <v>+</v>
      </c>
      <c r="AT1876" s="99" t="str">
        <f t="shared" si="478"/>
        <v>-</v>
      </c>
      <c r="AU1876" s="99" t="str">
        <f t="shared" si="479"/>
        <v>+</v>
      </c>
      <c r="AV1876" s="99" t="str">
        <f t="shared" si="480"/>
        <v>+</v>
      </c>
      <c r="AW1876" s="99" t="str">
        <f t="shared" si="481"/>
        <v>-</v>
      </c>
    </row>
    <row r="1877" spans="1:49" ht="15">
      <c r="A1877" s="56">
        <v>43631</v>
      </c>
      <c r="B1877" s="57" t="s">
        <v>683</v>
      </c>
      <c r="C1877" s="57" t="s">
        <v>706</v>
      </c>
      <c r="D1877" s="57" t="s">
        <v>4361</v>
      </c>
      <c r="E1877" s="57" t="s">
        <v>2048</v>
      </c>
      <c r="F1877" s="57" t="s">
        <v>2044</v>
      </c>
      <c r="G1877" s="57">
        <v>2</v>
      </c>
      <c r="H1877" s="57">
        <v>1</v>
      </c>
      <c r="I1877" s="57">
        <v>2.09</v>
      </c>
      <c r="J1877" s="57">
        <v>3.33</v>
      </c>
      <c r="K1877" s="57">
        <v>3.26</v>
      </c>
      <c r="L1877" s="57">
        <v>-1.17</v>
      </c>
      <c r="M1877" s="57">
        <v>14</v>
      </c>
      <c r="N1877" s="57">
        <v>13</v>
      </c>
      <c r="O1877" s="57">
        <v>0</v>
      </c>
      <c r="P1877" s="57">
        <v>6</v>
      </c>
      <c r="Q1877" s="57">
        <v>4</v>
      </c>
      <c r="R1877" s="57">
        <v>0</v>
      </c>
      <c r="S1877" s="57">
        <v>0</v>
      </c>
      <c r="T1877" s="57">
        <v>0</v>
      </c>
      <c r="U1877" s="57">
        <v>28.57</v>
      </c>
      <c r="V1877" s="57">
        <v>35.71</v>
      </c>
      <c r="W1877" s="57">
        <v>35.71</v>
      </c>
      <c r="X1877" s="57">
        <v>38.46</v>
      </c>
      <c r="Y1877" s="57">
        <v>23.08</v>
      </c>
      <c r="Z1877" s="57">
        <v>38.46</v>
      </c>
      <c r="AA1877" s="57">
        <v>33.33</v>
      </c>
      <c r="AB1877" s="57">
        <v>75</v>
      </c>
      <c r="AC1877" s="57">
        <v>7</v>
      </c>
      <c r="AD1877" s="57">
        <v>7</v>
      </c>
      <c r="AE1877" s="57">
        <v>28.57</v>
      </c>
      <c r="AF1877" s="57">
        <v>42.86</v>
      </c>
      <c r="AI1877" s="45">
        <f t="shared" si="467"/>
        <v>-0.16500000000000004</v>
      </c>
      <c r="AJ1877" s="46">
        <f t="shared" si="468"/>
        <v>0.16500000000000004</v>
      </c>
      <c r="AK1877" s="63" t="str">
        <f t="shared" si="469"/>
        <v>N</v>
      </c>
      <c r="AL1877" s="63" t="str">
        <f t="shared" si="470"/>
        <v>N</v>
      </c>
      <c r="AM1877" s="44" t="str">
        <f t="shared" si="471"/>
        <v>Win</v>
      </c>
      <c r="AN1877" s="44" t="str">
        <f t="shared" si="472"/>
        <v>Loss</v>
      </c>
      <c r="AO1877" s="44" t="str">
        <f t="shared" si="473"/>
        <v>Loss</v>
      </c>
      <c r="AP1877" s="44">
        <f t="shared" si="474"/>
        <v>54.5</v>
      </c>
      <c r="AQ1877" s="44">
        <f t="shared" si="475"/>
        <v>-50</v>
      </c>
      <c r="AR1877" s="44">
        <f t="shared" si="476"/>
        <v>-50</v>
      </c>
      <c r="AS1877" s="99" t="str">
        <f t="shared" si="477"/>
        <v>+</v>
      </c>
      <c r="AT1877" s="99" t="str">
        <f t="shared" si="478"/>
        <v>n/a</v>
      </c>
      <c r="AU1877" s="99" t="str">
        <f t="shared" si="479"/>
        <v>-</v>
      </c>
      <c r="AV1877" s="99" t="str">
        <f t="shared" si="480"/>
        <v>-</v>
      </c>
      <c r="AW1877" s="99" t="str">
        <f t="shared" si="481"/>
        <v>-</v>
      </c>
    </row>
    <row r="1878" spans="1:49" ht="15">
      <c r="A1878" s="56">
        <v>43631</v>
      </c>
      <c r="B1878" s="57" t="s">
        <v>683</v>
      </c>
      <c r="C1878" s="57" t="s">
        <v>710</v>
      </c>
      <c r="D1878" s="57" t="s">
        <v>4362</v>
      </c>
      <c r="E1878" s="57" t="s">
        <v>1871</v>
      </c>
      <c r="F1878" s="57" t="s">
        <v>713</v>
      </c>
      <c r="G1878" s="57">
        <v>4</v>
      </c>
      <c r="H1878" s="57">
        <v>0</v>
      </c>
      <c r="I1878" s="57">
        <v>1.47</v>
      </c>
      <c r="J1878" s="57">
        <v>4.33</v>
      </c>
      <c r="K1878" s="57">
        <v>5.49</v>
      </c>
      <c r="L1878" s="57">
        <v>-4.0199999999999996</v>
      </c>
      <c r="M1878" s="57">
        <v>13</v>
      </c>
      <c r="N1878" s="57">
        <v>12</v>
      </c>
      <c r="O1878" s="57">
        <v>0</v>
      </c>
      <c r="P1878" s="57">
        <v>6</v>
      </c>
      <c r="Q1878" s="57">
        <v>8</v>
      </c>
      <c r="R1878" s="57">
        <v>0</v>
      </c>
      <c r="S1878" s="57">
        <v>0</v>
      </c>
      <c r="T1878" s="57">
        <v>0</v>
      </c>
      <c r="U1878" s="57">
        <v>46.15</v>
      </c>
      <c r="V1878" s="57">
        <v>15.38</v>
      </c>
      <c r="W1878" s="57">
        <v>38.46</v>
      </c>
      <c r="X1878" s="57">
        <v>16.670000000000002</v>
      </c>
      <c r="Y1878" s="57">
        <v>25</v>
      </c>
      <c r="Z1878" s="57">
        <v>58.33</v>
      </c>
      <c r="AA1878" s="57">
        <v>66.67</v>
      </c>
      <c r="AB1878" s="57">
        <v>0</v>
      </c>
      <c r="AC1878" s="57">
        <v>7</v>
      </c>
      <c r="AD1878" s="57">
        <v>2</v>
      </c>
      <c r="AE1878" s="57">
        <v>85.71</v>
      </c>
      <c r="AF1878" s="57">
        <v>0</v>
      </c>
      <c r="AI1878" s="45">
        <f t="shared" si="467"/>
        <v>8.9080000000000013</v>
      </c>
      <c r="AJ1878" s="46">
        <f t="shared" si="468"/>
        <v>-8.9080000000000013</v>
      </c>
      <c r="AK1878" s="63" t="str">
        <f t="shared" si="469"/>
        <v>Y</v>
      </c>
      <c r="AL1878" s="63" t="str">
        <f t="shared" si="470"/>
        <v>N</v>
      </c>
      <c r="AM1878" s="44" t="str">
        <f t="shared" si="471"/>
        <v>Win</v>
      </c>
      <c r="AN1878" s="44" t="str">
        <f t="shared" si="472"/>
        <v>Loss</v>
      </c>
      <c r="AO1878" s="44" t="str">
        <f t="shared" si="473"/>
        <v>Loss</v>
      </c>
      <c r="AP1878" s="44">
        <f t="shared" si="474"/>
        <v>23.5</v>
      </c>
      <c r="AQ1878" s="44">
        <f t="shared" si="475"/>
        <v>-50</v>
      </c>
      <c r="AR1878" s="44">
        <f t="shared" si="476"/>
        <v>-50</v>
      </c>
      <c r="AS1878" s="99" t="str">
        <f t="shared" si="477"/>
        <v>+</v>
      </c>
      <c r="AT1878" s="99" t="str">
        <f t="shared" si="478"/>
        <v>n/a</v>
      </c>
      <c r="AU1878" s="99" t="str">
        <f t="shared" si="479"/>
        <v>+</v>
      </c>
      <c r="AV1878" s="99" t="str">
        <f t="shared" si="480"/>
        <v>+</v>
      </c>
      <c r="AW1878" s="99" t="str">
        <f t="shared" si="481"/>
        <v>+</v>
      </c>
    </row>
    <row r="1879" spans="1:49" ht="15">
      <c r="A1879" s="56">
        <v>43631</v>
      </c>
      <c r="B1879" s="57" t="s">
        <v>683</v>
      </c>
      <c r="C1879" s="57" t="s">
        <v>710</v>
      </c>
      <c r="D1879" s="57" t="s">
        <v>4363</v>
      </c>
      <c r="E1879" s="57" t="s">
        <v>1874</v>
      </c>
      <c r="F1879" s="57" t="s">
        <v>2051</v>
      </c>
      <c r="G1879" s="57">
        <v>0</v>
      </c>
      <c r="H1879" s="57">
        <v>0</v>
      </c>
      <c r="I1879" s="57">
        <v>1.94</v>
      </c>
      <c r="J1879" s="57">
        <v>3.3</v>
      </c>
      <c r="K1879" s="57">
        <v>3.41</v>
      </c>
      <c r="L1879" s="57">
        <v>-1.47</v>
      </c>
      <c r="M1879" s="57">
        <v>13</v>
      </c>
      <c r="N1879" s="57">
        <v>14</v>
      </c>
      <c r="O1879" s="57">
        <v>0</v>
      </c>
      <c r="P1879" s="57">
        <v>5</v>
      </c>
      <c r="Q1879" s="57">
        <v>6</v>
      </c>
      <c r="R1879" s="57">
        <v>0</v>
      </c>
      <c r="S1879" s="57">
        <v>0</v>
      </c>
      <c r="T1879" s="57">
        <v>0</v>
      </c>
      <c r="U1879" s="57">
        <v>23.08</v>
      </c>
      <c r="V1879" s="57">
        <v>30.77</v>
      </c>
      <c r="W1879" s="57">
        <v>46.15</v>
      </c>
      <c r="X1879" s="57">
        <v>21.43</v>
      </c>
      <c r="Y1879" s="57">
        <v>21.43</v>
      </c>
      <c r="Z1879" s="57">
        <v>57.14</v>
      </c>
      <c r="AA1879" s="57">
        <v>60</v>
      </c>
      <c r="AB1879" s="57">
        <v>16.670000000000002</v>
      </c>
      <c r="AC1879" s="57">
        <v>5</v>
      </c>
      <c r="AD1879" s="57">
        <v>5</v>
      </c>
      <c r="AE1879" s="57">
        <v>60</v>
      </c>
      <c r="AF1879" s="57">
        <v>40</v>
      </c>
      <c r="AI1879" s="45">
        <f t="shared" si="467"/>
        <v>3.4619999999999997</v>
      </c>
      <c r="AJ1879" s="46">
        <f t="shared" si="468"/>
        <v>-3.4619999999999997</v>
      </c>
      <c r="AK1879" s="63" t="str">
        <f t="shared" si="469"/>
        <v>N</v>
      </c>
      <c r="AL1879" s="63" t="str">
        <f t="shared" si="470"/>
        <v>N</v>
      </c>
      <c r="AM1879" s="44" t="str">
        <f t="shared" si="471"/>
        <v>Loss</v>
      </c>
      <c r="AN1879" s="44" t="str">
        <f t="shared" si="472"/>
        <v>Win</v>
      </c>
      <c r="AO1879" s="44" t="str">
        <f t="shared" si="473"/>
        <v>Loss</v>
      </c>
      <c r="AP1879" s="44">
        <f t="shared" si="474"/>
        <v>-50</v>
      </c>
      <c r="AQ1879" s="44">
        <f t="shared" si="475"/>
        <v>115</v>
      </c>
      <c r="AR1879" s="44">
        <f t="shared" si="476"/>
        <v>-50</v>
      </c>
      <c r="AS1879" s="99" t="str">
        <f t="shared" si="477"/>
        <v>+</v>
      </c>
      <c r="AT1879" s="99" t="str">
        <f t="shared" si="478"/>
        <v>n/a</v>
      </c>
      <c r="AU1879" s="99" t="str">
        <f t="shared" si="479"/>
        <v>+</v>
      </c>
      <c r="AV1879" s="99" t="str">
        <f t="shared" si="480"/>
        <v>+</v>
      </c>
      <c r="AW1879" s="99" t="str">
        <f t="shared" si="481"/>
        <v>+</v>
      </c>
    </row>
    <row r="1880" spans="1:49" ht="15">
      <c r="A1880" s="56">
        <v>43631</v>
      </c>
      <c r="B1880" s="57" t="s">
        <v>683</v>
      </c>
      <c r="C1880" s="57" t="s">
        <v>710</v>
      </c>
      <c r="D1880" s="57" t="s">
        <v>4364</v>
      </c>
      <c r="E1880" s="57" t="s">
        <v>1877</v>
      </c>
      <c r="F1880" s="57" t="s">
        <v>2732</v>
      </c>
      <c r="G1880" s="57">
        <v>1</v>
      </c>
      <c r="H1880" s="57">
        <v>2</v>
      </c>
      <c r="I1880" s="57">
        <v>2.68</v>
      </c>
      <c r="J1880" s="57">
        <v>3.4</v>
      </c>
      <c r="K1880" s="57">
        <v>2.3199999999999998</v>
      </c>
      <c r="L1880" s="57">
        <v>0.36</v>
      </c>
      <c r="M1880" s="57">
        <v>13</v>
      </c>
      <c r="N1880" s="57">
        <v>15</v>
      </c>
      <c r="O1880" s="57">
        <v>0</v>
      </c>
      <c r="P1880" s="57">
        <v>6</v>
      </c>
      <c r="Q1880" s="57">
        <v>6</v>
      </c>
      <c r="R1880" s="57">
        <v>0</v>
      </c>
      <c r="S1880" s="57">
        <v>0</v>
      </c>
      <c r="T1880" s="57">
        <v>0</v>
      </c>
      <c r="U1880" s="57">
        <v>15.38</v>
      </c>
      <c r="V1880" s="57">
        <v>38.46</v>
      </c>
      <c r="W1880" s="57">
        <v>46.15</v>
      </c>
      <c r="X1880" s="57">
        <v>33.33</v>
      </c>
      <c r="Y1880" s="57">
        <v>13.33</v>
      </c>
      <c r="Z1880" s="57">
        <v>53.33</v>
      </c>
      <c r="AA1880" s="57">
        <v>16.670000000000002</v>
      </c>
      <c r="AB1880" s="57">
        <v>33.33</v>
      </c>
      <c r="AC1880" s="57">
        <v>4</v>
      </c>
      <c r="AD1880" s="57">
        <v>5</v>
      </c>
      <c r="AE1880" s="57">
        <v>0</v>
      </c>
      <c r="AF1880" s="57">
        <v>80</v>
      </c>
      <c r="AI1880" s="45">
        <f t="shared" si="467"/>
        <v>0.35899999999999999</v>
      </c>
      <c r="AJ1880" s="46">
        <f t="shared" si="468"/>
        <v>-0.35899999999999999</v>
      </c>
      <c r="AK1880" s="63" t="str">
        <f t="shared" si="469"/>
        <v>N</v>
      </c>
      <c r="AL1880" s="63" t="str">
        <f t="shared" si="470"/>
        <v>Y</v>
      </c>
      <c r="AM1880" s="44" t="str">
        <f t="shared" si="471"/>
        <v>Loss</v>
      </c>
      <c r="AN1880" s="44" t="str">
        <f t="shared" si="472"/>
        <v>Loss</v>
      </c>
      <c r="AO1880" s="44" t="str">
        <f t="shared" si="473"/>
        <v>Win</v>
      </c>
      <c r="AP1880" s="44">
        <f t="shared" si="474"/>
        <v>-50</v>
      </c>
      <c r="AQ1880" s="44">
        <f t="shared" si="475"/>
        <v>-50</v>
      </c>
      <c r="AR1880" s="44">
        <f t="shared" si="476"/>
        <v>65.999999999999986</v>
      </c>
      <c r="AS1880" s="99" t="str">
        <f t="shared" si="477"/>
        <v>-</v>
      </c>
      <c r="AT1880" s="99" t="str">
        <f t="shared" si="478"/>
        <v>n/a</v>
      </c>
      <c r="AU1880" s="99" t="str">
        <f t="shared" si="479"/>
        <v>-</v>
      </c>
      <c r="AV1880" s="99" t="str">
        <f t="shared" si="480"/>
        <v>-</v>
      </c>
      <c r="AW1880" s="99" t="str">
        <f t="shared" si="481"/>
        <v>+</v>
      </c>
    </row>
    <row r="1881" spans="1:49" ht="15">
      <c r="A1881" s="56">
        <v>43631</v>
      </c>
      <c r="B1881" s="57" t="s">
        <v>683</v>
      </c>
      <c r="C1881" s="57" t="s">
        <v>710</v>
      </c>
      <c r="D1881" s="57" t="s">
        <v>4365</v>
      </c>
      <c r="E1881" s="57" t="s">
        <v>1880</v>
      </c>
      <c r="F1881" s="57" t="s">
        <v>1875</v>
      </c>
      <c r="G1881" s="57">
        <v>5</v>
      </c>
      <c r="H1881" s="57">
        <v>0</v>
      </c>
      <c r="I1881" s="57">
        <v>1.19</v>
      </c>
      <c r="J1881" s="57">
        <v>5.65</v>
      </c>
      <c r="K1881" s="57">
        <v>12.43</v>
      </c>
      <c r="L1881" s="57">
        <v>-11.24</v>
      </c>
      <c r="M1881" s="57">
        <v>14</v>
      </c>
      <c r="N1881" s="57">
        <v>11</v>
      </c>
      <c r="O1881" s="57">
        <v>0</v>
      </c>
      <c r="P1881" s="57">
        <v>3</v>
      </c>
      <c r="Q1881" s="57">
        <v>5</v>
      </c>
      <c r="R1881" s="57">
        <v>0</v>
      </c>
      <c r="S1881" s="57">
        <v>0</v>
      </c>
      <c r="T1881" s="57">
        <v>0</v>
      </c>
      <c r="U1881" s="57">
        <v>28.57</v>
      </c>
      <c r="V1881" s="57">
        <v>7.14</v>
      </c>
      <c r="W1881" s="57">
        <v>64.290000000000006</v>
      </c>
      <c r="X1881" s="57">
        <v>9.09</v>
      </c>
      <c r="Y1881" s="57">
        <v>18.18</v>
      </c>
      <c r="Z1881" s="57">
        <v>72.73</v>
      </c>
      <c r="AA1881" s="57">
        <v>33.33</v>
      </c>
      <c r="AB1881" s="57">
        <v>0</v>
      </c>
      <c r="AC1881" s="57">
        <v>3</v>
      </c>
      <c r="AD1881" s="57">
        <v>0</v>
      </c>
      <c r="AE1881" s="57">
        <v>66.67</v>
      </c>
      <c r="AF1881" s="57">
        <v>0</v>
      </c>
      <c r="AI1881" s="45">
        <f t="shared" si="467"/>
        <v>4.4800000000000004</v>
      </c>
      <c r="AJ1881" s="46">
        <f t="shared" si="468"/>
        <v>-4.4800000000000004</v>
      </c>
      <c r="AK1881" s="63" t="str">
        <f t="shared" si="469"/>
        <v>N</v>
      </c>
      <c r="AL1881" s="63" t="str">
        <f t="shared" si="470"/>
        <v>N</v>
      </c>
      <c r="AM1881" s="44" t="str">
        <f t="shared" si="471"/>
        <v>Win</v>
      </c>
      <c r="AN1881" s="44" t="str">
        <f t="shared" si="472"/>
        <v>Loss</v>
      </c>
      <c r="AO1881" s="44" t="str">
        <f t="shared" si="473"/>
        <v>Loss</v>
      </c>
      <c r="AP1881" s="44">
        <f t="shared" si="474"/>
        <v>9.5</v>
      </c>
      <c r="AQ1881" s="44">
        <f t="shared" si="475"/>
        <v>-50</v>
      </c>
      <c r="AR1881" s="44">
        <f t="shared" si="476"/>
        <v>-50</v>
      </c>
      <c r="AS1881" s="99" t="str">
        <f t="shared" si="477"/>
        <v>+</v>
      </c>
      <c r="AT1881" s="99" t="str">
        <f t="shared" si="478"/>
        <v>n/a</v>
      </c>
      <c r="AU1881" s="99" t="str">
        <f t="shared" si="479"/>
        <v>+</v>
      </c>
      <c r="AV1881" s="99" t="str">
        <f t="shared" si="480"/>
        <v>+</v>
      </c>
      <c r="AW1881" s="99" t="str">
        <f t="shared" si="481"/>
        <v>+</v>
      </c>
    </row>
    <row r="1882" spans="1:49" ht="15">
      <c r="A1882" s="56">
        <v>43631</v>
      </c>
      <c r="B1882" s="57" t="s">
        <v>694</v>
      </c>
      <c r="C1882" s="57" t="s">
        <v>695</v>
      </c>
      <c r="D1882" s="57" t="s">
        <v>4366</v>
      </c>
      <c r="E1882" s="57" t="s">
        <v>1884</v>
      </c>
      <c r="F1882" s="57" t="s">
        <v>697</v>
      </c>
      <c r="G1882" s="57">
        <v>6</v>
      </c>
      <c r="H1882" s="57">
        <v>1</v>
      </c>
      <c r="I1882" s="57">
        <v>1.08</v>
      </c>
      <c r="J1882" s="57">
        <v>8.67</v>
      </c>
      <c r="K1882" s="57">
        <v>19.100000000000001</v>
      </c>
      <c r="L1882" s="57">
        <v>-18.02</v>
      </c>
      <c r="M1882" s="57">
        <v>27</v>
      </c>
      <c r="N1882" s="57">
        <v>3</v>
      </c>
      <c r="O1882" s="57">
        <v>0</v>
      </c>
      <c r="P1882" s="57">
        <v>14</v>
      </c>
      <c r="Q1882" s="57">
        <v>1</v>
      </c>
      <c r="R1882" s="57">
        <v>0</v>
      </c>
      <c r="S1882" s="57">
        <v>0</v>
      </c>
      <c r="T1882" s="57">
        <v>0</v>
      </c>
      <c r="U1882" s="57">
        <v>44.44</v>
      </c>
      <c r="V1882" s="57">
        <v>14.81</v>
      </c>
      <c r="W1882" s="57">
        <v>40.74</v>
      </c>
      <c r="X1882" s="57">
        <v>0</v>
      </c>
      <c r="Y1882" s="57">
        <v>66.67</v>
      </c>
      <c r="Z1882" s="57">
        <v>33.33</v>
      </c>
      <c r="AA1882" s="57">
        <v>50</v>
      </c>
      <c r="AB1882" s="57">
        <v>0</v>
      </c>
      <c r="AC1882" s="57">
        <v>11</v>
      </c>
      <c r="AD1882" s="57">
        <v>1</v>
      </c>
      <c r="AE1882" s="57">
        <v>72.73</v>
      </c>
      <c r="AF1882" s="57">
        <v>0</v>
      </c>
      <c r="AI1882" s="45">
        <f t="shared" si="467"/>
        <v>2.219999999999998</v>
      </c>
      <c r="AJ1882" s="46">
        <f t="shared" si="468"/>
        <v>-2.219999999999998</v>
      </c>
      <c r="AK1882" s="63" t="str">
        <f t="shared" si="469"/>
        <v>N</v>
      </c>
      <c r="AL1882" s="63" t="str">
        <f t="shared" si="470"/>
        <v>N</v>
      </c>
      <c r="AM1882" s="44" t="str">
        <f t="shared" si="471"/>
        <v>Win</v>
      </c>
      <c r="AN1882" s="44" t="str">
        <f t="shared" si="472"/>
        <v>Loss</v>
      </c>
      <c r="AO1882" s="44" t="str">
        <f t="shared" si="473"/>
        <v>Loss</v>
      </c>
      <c r="AP1882" s="44">
        <f t="shared" si="474"/>
        <v>4</v>
      </c>
      <c r="AQ1882" s="44">
        <f t="shared" si="475"/>
        <v>-50</v>
      </c>
      <c r="AR1882" s="44">
        <f t="shared" si="476"/>
        <v>-50</v>
      </c>
      <c r="AS1882" s="99" t="str">
        <f t="shared" si="477"/>
        <v>+</v>
      </c>
      <c r="AT1882" s="99" t="str">
        <f t="shared" si="478"/>
        <v>n/a</v>
      </c>
      <c r="AU1882" s="99" t="str">
        <f t="shared" si="479"/>
        <v>+</v>
      </c>
      <c r="AV1882" s="99" t="str">
        <f t="shared" si="480"/>
        <v>+</v>
      </c>
      <c r="AW1882" s="99" t="str">
        <f t="shared" si="481"/>
        <v>+</v>
      </c>
    </row>
    <row r="1883" spans="1:49" ht="15">
      <c r="A1883" s="56">
        <v>43631</v>
      </c>
      <c r="B1883" s="57" t="s">
        <v>634</v>
      </c>
      <c r="C1883" s="57" t="s">
        <v>699</v>
      </c>
      <c r="D1883" s="57" t="s">
        <v>4367</v>
      </c>
      <c r="E1883" s="57" t="s">
        <v>701</v>
      </c>
      <c r="F1883" s="57" t="s">
        <v>1869</v>
      </c>
      <c r="G1883" s="57">
        <v>2</v>
      </c>
      <c r="H1883" s="57">
        <v>2</v>
      </c>
      <c r="I1883" s="57">
        <v>2.34</v>
      </c>
      <c r="J1883" s="57">
        <v>3.66</v>
      </c>
      <c r="K1883" s="57">
        <v>2.4900000000000002</v>
      </c>
      <c r="L1883" s="57">
        <v>-0.15</v>
      </c>
      <c r="M1883" s="57">
        <v>10</v>
      </c>
      <c r="N1883" s="57">
        <v>13</v>
      </c>
      <c r="O1883" s="57">
        <v>1</v>
      </c>
      <c r="P1883" s="57">
        <v>4</v>
      </c>
      <c r="Q1883" s="57">
        <v>5</v>
      </c>
      <c r="R1883" s="57">
        <v>0</v>
      </c>
      <c r="S1883" s="57">
        <v>0</v>
      </c>
      <c r="T1883" s="57">
        <v>100</v>
      </c>
      <c r="U1883" s="57">
        <v>40</v>
      </c>
      <c r="V1883" s="57">
        <v>0</v>
      </c>
      <c r="W1883" s="57">
        <v>60</v>
      </c>
      <c r="X1883" s="57">
        <v>23.08</v>
      </c>
      <c r="Y1883" s="57">
        <v>15.38</v>
      </c>
      <c r="Z1883" s="57">
        <v>61.54</v>
      </c>
      <c r="AA1883" s="57">
        <v>0</v>
      </c>
      <c r="AB1883" s="57">
        <v>20</v>
      </c>
      <c r="AC1883" s="57">
        <v>1</v>
      </c>
      <c r="AD1883" s="57">
        <v>5</v>
      </c>
      <c r="AE1883" s="57">
        <v>0</v>
      </c>
      <c r="AF1883" s="57">
        <v>40</v>
      </c>
      <c r="AI1883" s="45">
        <f t="shared" si="467"/>
        <v>-27.845999999999997</v>
      </c>
      <c r="AJ1883" s="46">
        <f t="shared" si="468"/>
        <v>27.845999999999997</v>
      </c>
      <c r="AK1883" s="63" t="str">
        <f t="shared" si="469"/>
        <v>N</v>
      </c>
      <c r="AL1883" s="63" t="str">
        <f t="shared" si="470"/>
        <v>N</v>
      </c>
      <c r="AM1883" s="44" t="str">
        <f t="shared" si="471"/>
        <v>Loss</v>
      </c>
      <c r="AN1883" s="44" t="str">
        <f t="shared" si="472"/>
        <v>Win</v>
      </c>
      <c r="AO1883" s="44" t="str">
        <f t="shared" si="473"/>
        <v>Loss</v>
      </c>
      <c r="AP1883" s="44">
        <f t="shared" si="474"/>
        <v>-50</v>
      </c>
      <c r="AQ1883" s="44">
        <f t="shared" si="475"/>
        <v>133</v>
      </c>
      <c r="AR1883" s="44">
        <f t="shared" si="476"/>
        <v>-50</v>
      </c>
      <c r="AS1883" s="99" t="str">
        <f t="shared" si="477"/>
        <v>+</v>
      </c>
      <c r="AT1883" s="99" t="str">
        <f t="shared" si="478"/>
        <v>-</v>
      </c>
      <c r="AU1883" s="99" t="str">
        <f t="shared" si="479"/>
        <v>+</v>
      </c>
      <c r="AV1883" s="99" t="str">
        <f t="shared" si="480"/>
        <v>-</v>
      </c>
      <c r="AW1883" s="99" t="str">
        <f t="shared" si="481"/>
        <v>-</v>
      </c>
    </row>
    <row r="1884" spans="1:49" ht="15">
      <c r="A1884" s="56">
        <v>43631</v>
      </c>
      <c r="B1884" s="57" t="s">
        <v>634</v>
      </c>
      <c r="C1884" s="57" t="s">
        <v>699</v>
      </c>
      <c r="D1884" s="57" t="s">
        <v>4368</v>
      </c>
      <c r="E1884" s="57" t="s">
        <v>702</v>
      </c>
      <c r="F1884" s="57" t="s">
        <v>1887</v>
      </c>
      <c r="G1884" s="57">
        <v>1</v>
      </c>
      <c r="H1884" s="57">
        <v>2</v>
      </c>
      <c r="I1884" s="57">
        <v>2.2400000000000002</v>
      </c>
      <c r="J1884" s="57">
        <v>3.87</v>
      </c>
      <c r="K1884" s="57">
        <v>2.56</v>
      </c>
      <c r="L1884" s="57">
        <v>-0.32</v>
      </c>
      <c r="M1884" s="57">
        <v>10</v>
      </c>
      <c r="N1884" s="57">
        <v>13</v>
      </c>
      <c r="O1884" s="57">
        <v>1</v>
      </c>
      <c r="P1884" s="57">
        <v>4</v>
      </c>
      <c r="Q1884" s="57">
        <v>6</v>
      </c>
      <c r="R1884" s="57">
        <v>100</v>
      </c>
      <c r="S1884" s="57">
        <v>0</v>
      </c>
      <c r="T1884" s="57">
        <v>0</v>
      </c>
      <c r="U1884" s="57">
        <v>70</v>
      </c>
      <c r="V1884" s="57">
        <v>20</v>
      </c>
      <c r="W1884" s="57">
        <v>10</v>
      </c>
      <c r="X1884" s="57">
        <v>69.23</v>
      </c>
      <c r="Y1884" s="57">
        <v>15.38</v>
      </c>
      <c r="Z1884" s="57">
        <v>15.38</v>
      </c>
      <c r="AA1884" s="57">
        <v>50</v>
      </c>
      <c r="AB1884" s="57">
        <v>50</v>
      </c>
      <c r="AC1884" s="57">
        <v>8</v>
      </c>
      <c r="AD1884" s="57">
        <v>13</v>
      </c>
      <c r="AE1884" s="57">
        <v>62.5</v>
      </c>
      <c r="AF1884" s="57">
        <v>69.23</v>
      </c>
      <c r="AI1884" s="45">
        <f t="shared" si="467"/>
        <v>31.691999999999997</v>
      </c>
      <c r="AJ1884" s="46">
        <f t="shared" si="468"/>
        <v>-31.691999999999997</v>
      </c>
      <c r="AK1884" s="63" t="str">
        <f t="shared" si="469"/>
        <v>N</v>
      </c>
      <c r="AL1884" s="63" t="str">
        <f t="shared" si="470"/>
        <v>N</v>
      </c>
      <c r="AM1884" s="44" t="str">
        <f t="shared" si="471"/>
        <v>Loss</v>
      </c>
      <c r="AN1884" s="44" t="str">
        <f t="shared" si="472"/>
        <v>Loss</v>
      </c>
      <c r="AO1884" s="44" t="str">
        <f t="shared" si="473"/>
        <v>Win</v>
      </c>
      <c r="AP1884" s="44">
        <f t="shared" si="474"/>
        <v>-50</v>
      </c>
      <c r="AQ1884" s="44">
        <f t="shared" si="475"/>
        <v>-50</v>
      </c>
      <c r="AR1884" s="44">
        <f t="shared" si="476"/>
        <v>78</v>
      </c>
      <c r="AS1884" s="99" t="str">
        <f t="shared" si="477"/>
        <v>+</v>
      </c>
      <c r="AT1884" s="99" t="str">
        <f t="shared" si="478"/>
        <v>+</v>
      </c>
      <c r="AU1884" s="99" t="str">
        <f t="shared" si="479"/>
        <v>+</v>
      </c>
      <c r="AV1884" s="99" t="str">
        <f t="shared" si="480"/>
        <v>-</v>
      </c>
      <c r="AW1884" s="99" t="str">
        <f t="shared" si="481"/>
        <v>+</v>
      </c>
    </row>
    <row r="1885" spans="1:49" ht="15">
      <c r="A1885" s="56">
        <v>43631</v>
      </c>
      <c r="B1885" s="57" t="s">
        <v>634</v>
      </c>
      <c r="C1885" s="57" t="s">
        <v>666</v>
      </c>
      <c r="D1885" s="57" t="s">
        <v>4369</v>
      </c>
      <c r="E1885" s="57" t="s">
        <v>1898</v>
      </c>
      <c r="F1885" s="57" t="s">
        <v>705</v>
      </c>
      <c r="G1885" s="57">
        <v>4</v>
      </c>
      <c r="H1885" s="57">
        <v>0</v>
      </c>
      <c r="I1885" s="57">
        <v>1.72</v>
      </c>
      <c r="J1885" s="57">
        <v>3.83</v>
      </c>
      <c r="K1885" s="57">
        <v>4.09</v>
      </c>
      <c r="L1885" s="57">
        <v>-2.37</v>
      </c>
      <c r="M1885" s="57">
        <v>17</v>
      </c>
      <c r="N1885" s="57">
        <v>16</v>
      </c>
      <c r="O1885" s="57">
        <v>1</v>
      </c>
      <c r="P1885" s="57">
        <v>7</v>
      </c>
      <c r="Q1885" s="57">
        <v>7</v>
      </c>
      <c r="R1885" s="57">
        <v>100</v>
      </c>
      <c r="S1885" s="57">
        <v>0</v>
      </c>
      <c r="T1885" s="57">
        <v>0</v>
      </c>
      <c r="U1885" s="57">
        <v>29.41</v>
      </c>
      <c r="V1885" s="57">
        <v>17.649999999999999</v>
      </c>
      <c r="W1885" s="57">
        <v>52.94</v>
      </c>
      <c r="X1885" s="57">
        <v>25</v>
      </c>
      <c r="Y1885" s="57">
        <v>12.5</v>
      </c>
      <c r="Z1885" s="57">
        <v>62.5</v>
      </c>
      <c r="AA1885" s="57">
        <v>28.57</v>
      </c>
      <c r="AB1885" s="57">
        <v>14.29</v>
      </c>
      <c r="AC1885" s="57">
        <v>6</v>
      </c>
      <c r="AD1885" s="57">
        <v>4</v>
      </c>
      <c r="AE1885" s="57">
        <v>50</v>
      </c>
      <c r="AF1885" s="57">
        <v>50</v>
      </c>
      <c r="AI1885" s="45">
        <f t="shared" si="467"/>
        <v>33.308999999999997</v>
      </c>
      <c r="AJ1885" s="46">
        <f t="shared" si="468"/>
        <v>-33.308999999999997</v>
      </c>
      <c r="AK1885" s="63" t="str">
        <f t="shared" si="469"/>
        <v>N</v>
      </c>
      <c r="AL1885" s="63" t="str">
        <f t="shared" si="470"/>
        <v>N</v>
      </c>
      <c r="AM1885" s="44" t="str">
        <f t="shared" si="471"/>
        <v>Win</v>
      </c>
      <c r="AN1885" s="44" t="str">
        <f t="shared" si="472"/>
        <v>Loss</v>
      </c>
      <c r="AO1885" s="44" t="str">
        <f t="shared" si="473"/>
        <v>Loss</v>
      </c>
      <c r="AP1885" s="44">
        <f t="shared" si="474"/>
        <v>36</v>
      </c>
      <c r="AQ1885" s="44">
        <f t="shared" si="475"/>
        <v>-50</v>
      </c>
      <c r="AR1885" s="44">
        <f t="shared" si="476"/>
        <v>-50</v>
      </c>
      <c r="AS1885" s="99" t="str">
        <f t="shared" si="477"/>
        <v>+</v>
      </c>
      <c r="AT1885" s="99" t="str">
        <f t="shared" si="478"/>
        <v>+</v>
      </c>
      <c r="AU1885" s="99" t="str">
        <f t="shared" si="479"/>
        <v>+</v>
      </c>
      <c r="AV1885" s="99" t="str">
        <f t="shared" si="480"/>
        <v>+</v>
      </c>
      <c r="AW1885" s="99" t="str">
        <f t="shared" si="481"/>
        <v>+</v>
      </c>
    </row>
    <row r="1886" spans="1:49" ht="15">
      <c r="A1886" s="56">
        <v>43631</v>
      </c>
      <c r="B1886" s="57" t="s">
        <v>634</v>
      </c>
      <c r="C1886" s="57" t="s">
        <v>666</v>
      </c>
      <c r="D1886" s="57" t="s">
        <v>4370</v>
      </c>
      <c r="E1886" s="57" t="s">
        <v>1892</v>
      </c>
      <c r="F1886" s="57" t="s">
        <v>1955</v>
      </c>
      <c r="G1886" s="57">
        <v>3</v>
      </c>
      <c r="H1886" s="57">
        <v>2</v>
      </c>
      <c r="I1886" s="57">
        <v>1.54</v>
      </c>
      <c r="J1886" s="57">
        <v>4.34</v>
      </c>
      <c r="K1886" s="57">
        <v>4.8899999999999997</v>
      </c>
      <c r="L1886" s="57">
        <v>-3.35</v>
      </c>
      <c r="M1886" s="57">
        <v>16</v>
      </c>
      <c r="N1886" s="57">
        <v>16</v>
      </c>
      <c r="O1886" s="57">
        <v>1</v>
      </c>
      <c r="P1886" s="57">
        <v>7</v>
      </c>
      <c r="Q1886" s="57">
        <v>8</v>
      </c>
      <c r="R1886" s="57">
        <v>100</v>
      </c>
      <c r="S1886" s="57">
        <v>0</v>
      </c>
      <c r="T1886" s="57">
        <v>0</v>
      </c>
      <c r="U1886" s="57">
        <v>43.75</v>
      </c>
      <c r="V1886" s="57">
        <v>6.25</v>
      </c>
      <c r="W1886" s="57">
        <v>50</v>
      </c>
      <c r="X1886" s="57">
        <v>18.75</v>
      </c>
      <c r="Y1886" s="57">
        <v>25</v>
      </c>
      <c r="Z1886" s="57">
        <v>56.25</v>
      </c>
      <c r="AA1886" s="57">
        <v>42.86</v>
      </c>
      <c r="AB1886" s="57">
        <v>37.5</v>
      </c>
      <c r="AC1886" s="57">
        <v>8</v>
      </c>
      <c r="AD1886" s="57">
        <v>4</v>
      </c>
      <c r="AE1886" s="57">
        <v>50</v>
      </c>
      <c r="AF1886" s="57">
        <v>25</v>
      </c>
      <c r="AI1886" s="45">
        <f t="shared" si="467"/>
        <v>34.375</v>
      </c>
      <c r="AJ1886" s="46">
        <f t="shared" si="468"/>
        <v>-34.375</v>
      </c>
      <c r="AK1886" s="63" t="str">
        <f t="shared" si="469"/>
        <v>N</v>
      </c>
      <c r="AL1886" s="63" t="str">
        <f t="shared" si="470"/>
        <v>N</v>
      </c>
      <c r="AM1886" s="44" t="str">
        <f t="shared" si="471"/>
        <v>Win</v>
      </c>
      <c r="AN1886" s="44" t="str">
        <f t="shared" si="472"/>
        <v>Loss</v>
      </c>
      <c r="AO1886" s="44" t="str">
        <f t="shared" si="473"/>
        <v>Loss</v>
      </c>
      <c r="AP1886" s="44">
        <f t="shared" si="474"/>
        <v>27</v>
      </c>
      <c r="AQ1886" s="44">
        <f t="shared" si="475"/>
        <v>-50</v>
      </c>
      <c r="AR1886" s="44">
        <f t="shared" si="476"/>
        <v>-50</v>
      </c>
      <c r="AS1886" s="99" t="str">
        <f t="shared" si="477"/>
        <v>+</v>
      </c>
      <c r="AT1886" s="99" t="str">
        <f t="shared" si="478"/>
        <v>+</v>
      </c>
      <c r="AU1886" s="99" t="str">
        <f t="shared" si="479"/>
        <v>+</v>
      </c>
      <c r="AV1886" s="99" t="str">
        <f t="shared" si="480"/>
        <v>+</v>
      </c>
      <c r="AW1886" s="99" t="str">
        <f t="shared" si="481"/>
        <v>+</v>
      </c>
    </row>
    <row r="1887" spans="1:49" ht="15">
      <c r="A1887" s="56">
        <v>43631</v>
      </c>
      <c r="B1887" s="57" t="s">
        <v>634</v>
      </c>
      <c r="C1887" s="57" t="s">
        <v>666</v>
      </c>
      <c r="D1887" s="57" t="s">
        <v>4371</v>
      </c>
      <c r="E1887" s="57" t="s">
        <v>1895</v>
      </c>
      <c r="F1887" s="57" t="s">
        <v>669</v>
      </c>
      <c r="G1887" s="57">
        <v>1</v>
      </c>
      <c r="H1887" s="57">
        <v>2</v>
      </c>
      <c r="I1887" s="57">
        <v>1.72</v>
      </c>
      <c r="J1887" s="57">
        <v>3.8</v>
      </c>
      <c r="K1887" s="57">
        <v>4.12</v>
      </c>
      <c r="L1887" s="57">
        <v>-2.4</v>
      </c>
      <c r="M1887" s="57">
        <v>21</v>
      </c>
      <c r="N1887" s="57">
        <v>16</v>
      </c>
      <c r="O1887" s="57">
        <v>1</v>
      </c>
      <c r="P1887" s="57">
        <v>12</v>
      </c>
      <c r="Q1887" s="57">
        <v>8</v>
      </c>
      <c r="R1887" s="57">
        <v>100</v>
      </c>
      <c r="S1887" s="57">
        <v>0</v>
      </c>
      <c r="T1887" s="57">
        <v>0</v>
      </c>
      <c r="U1887" s="57">
        <v>61.9</v>
      </c>
      <c r="V1887" s="57">
        <v>14.29</v>
      </c>
      <c r="W1887" s="57">
        <v>23.81</v>
      </c>
      <c r="X1887" s="57">
        <v>50</v>
      </c>
      <c r="Y1887" s="57">
        <v>25</v>
      </c>
      <c r="Z1887" s="57">
        <v>25</v>
      </c>
      <c r="AA1887" s="57">
        <v>66.67</v>
      </c>
      <c r="AB1887" s="57">
        <v>25</v>
      </c>
      <c r="AC1887" s="57">
        <v>20</v>
      </c>
      <c r="AD1887" s="57">
        <v>9</v>
      </c>
      <c r="AE1887" s="57">
        <v>65</v>
      </c>
      <c r="AF1887" s="57">
        <v>66.67</v>
      </c>
      <c r="AI1887" s="45">
        <f t="shared" si="467"/>
        <v>31.547000000000004</v>
      </c>
      <c r="AJ1887" s="46">
        <f t="shared" si="468"/>
        <v>-31.547000000000004</v>
      </c>
      <c r="AK1887" s="63" t="str">
        <f t="shared" si="469"/>
        <v>N</v>
      </c>
      <c r="AL1887" s="63" t="str">
        <f t="shared" si="470"/>
        <v>N</v>
      </c>
      <c r="AM1887" s="44" t="str">
        <f t="shared" si="471"/>
        <v>Loss</v>
      </c>
      <c r="AN1887" s="44" t="str">
        <f t="shared" si="472"/>
        <v>Loss</v>
      </c>
      <c r="AO1887" s="44" t="str">
        <f t="shared" si="473"/>
        <v>Win</v>
      </c>
      <c r="AP1887" s="44">
        <f t="shared" si="474"/>
        <v>-50</v>
      </c>
      <c r="AQ1887" s="44">
        <f t="shared" si="475"/>
        <v>-50</v>
      </c>
      <c r="AR1887" s="44">
        <f t="shared" si="476"/>
        <v>156</v>
      </c>
      <c r="AS1887" s="99" t="str">
        <f t="shared" si="477"/>
        <v>+</v>
      </c>
      <c r="AT1887" s="99" t="str">
        <f t="shared" si="478"/>
        <v>+</v>
      </c>
      <c r="AU1887" s="99" t="str">
        <f t="shared" si="479"/>
        <v>+</v>
      </c>
      <c r="AV1887" s="99" t="str">
        <f t="shared" si="480"/>
        <v>+</v>
      </c>
      <c r="AW1887" s="99" t="str">
        <f t="shared" si="481"/>
        <v>+</v>
      </c>
    </row>
    <row r="1888" spans="1:49" ht="15">
      <c r="A1888" s="56">
        <v>43631</v>
      </c>
      <c r="B1888" s="57" t="s">
        <v>683</v>
      </c>
      <c r="C1888" s="57" t="s">
        <v>706</v>
      </c>
      <c r="D1888" s="57" t="s">
        <v>4372</v>
      </c>
      <c r="E1888" s="57" t="s">
        <v>708</v>
      </c>
      <c r="F1888" s="57" t="s">
        <v>2072</v>
      </c>
      <c r="G1888" s="57">
        <v>3</v>
      </c>
      <c r="H1888" s="57">
        <v>0</v>
      </c>
      <c r="I1888" s="57">
        <v>2.35</v>
      </c>
      <c r="J1888" s="57">
        <v>3.08</v>
      </c>
      <c r="K1888" s="57">
        <v>3.1</v>
      </c>
      <c r="L1888" s="57">
        <v>-0.75</v>
      </c>
      <c r="M1888" s="57">
        <v>13</v>
      </c>
      <c r="N1888" s="57">
        <v>13</v>
      </c>
      <c r="O1888" s="57">
        <v>0</v>
      </c>
      <c r="P1888" s="57">
        <v>5</v>
      </c>
      <c r="Q1888" s="57">
        <v>6</v>
      </c>
      <c r="R1888" s="57">
        <v>0</v>
      </c>
      <c r="S1888" s="57">
        <v>0</v>
      </c>
      <c r="T1888" s="57">
        <v>0</v>
      </c>
      <c r="U1888" s="57">
        <v>23.08</v>
      </c>
      <c r="V1888" s="57">
        <v>23.08</v>
      </c>
      <c r="W1888" s="57">
        <v>53.85</v>
      </c>
      <c r="X1888" s="57">
        <v>30.77</v>
      </c>
      <c r="Y1888" s="57">
        <v>23.08</v>
      </c>
      <c r="Z1888" s="57">
        <v>46.15</v>
      </c>
      <c r="AA1888" s="57">
        <v>40</v>
      </c>
      <c r="AB1888" s="57">
        <v>16.670000000000002</v>
      </c>
      <c r="AC1888" s="57">
        <v>0</v>
      </c>
      <c r="AD1888" s="57">
        <v>3</v>
      </c>
      <c r="AE1888" s="57">
        <v>0</v>
      </c>
      <c r="AF1888" s="57">
        <v>33.33</v>
      </c>
      <c r="AI1888" s="45">
        <f t="shared" si="467"/>
        <v>-3.0780000000000012</v>
      </c>
      <c r="AJ1888" s="46">
        <f t="shared" si="468"/>
        <v>3.0780000000000012</v>
      </c>
      <c r="AK1888" s="63" t="str">
        <f t="shared" si="469"/>
        <v>N</v>
      </c>
      <c r="AL1888" s="63" t="str">
        <f t="shared" si="470"/>
        <v>N</v>
      </c>
      <c r="AM1888" s="44" t="str">
        <f t="shared" si="471"/>
        <v>Win</v>
      </c>
      <c r="AN1888" s="44" t="str">
        <f t="shared" si="472"/>
        <v>Loss</v>
      </c>
      <c r="AO1888" s="44" t="str">
        <f t="shared" si="473"/>
        <v>Loss</v>
      </c>
      <c r="AP1888" s="44">
        <f t="shared" si="474"/>
        <v>67.5</v>
      </c>
      <c r="AQ1888" s="44">
        <f t="shared" si="475"/>
        <v>-50</v>
      </c>
      <c r="AR1888" s="44">
        <f t="shared" si="476"/>
        <v>-50</v>
      </c>
      <c r="AS1888" s="99" t="str">
        <f t="shared" si="477"/>
        <v>+</v>
      </c>
      <c r="AT1888" s="99" t="str">
        <f t="shared" si="478"/>
        <v>n/a</v>
      </c>
      <c r="AU1888" s="99" t="str">
        <f t="shared" si="479"/>
        <v>-</v>
      </c>
      <c r="AV1888" s="99" t="str">
        <f t="shared" si="480"/>
        <v>+</v>
      </c>
      <c r="AW1888" s="99" t="str">
        <f t="shared" si="481"/>
        <v>-</v>
      </c>
    </row>
    <row r="1889" spans="1:49" ht="15">
      <c r="A1889" s="56">
        <v>43631</v>
      </c>
      <c r="B1889" s="57" t="s">
        <v>683</v>
      </c>
      <c r="C1889" s="57" t="s">
        <v>710</v>
      </c>
      <c r="D1889" s="57" t="s">
        <v>4373</v>
      </c>
      <c r="E1889" s="57" t="s">
        <v>1901</v>
      </c>
      <c r="F1889" s="57" t="s">
        <v>1881</v>
      </c>
      <c r="G1889" s="57">
        <v>2</v>
      </c>
      <c r="H1889" s="57">
        <v>2</v>
      </c>
      <c r="I1889" s="57">
        <v>2.4900000000000002</v>
      </c>
      <c r="J1889" s="57">
        <v>3.41</v>
      </c>
      <c r="K1889" s="57">
        <v>2.42</v>
      </c>
      <c r="L1889" s="57">
        <v>7.0000000000000007E-2</v>
      </c>
      <c r="M1889" s="57">
        <v>15</v>
      </c>
      <c r="N1889" s="57">
        <v>16</v>
      </c>
      <c r="O1889" s="57">
        <v>0</v>
      </c>
      <c r="P1889" s="57">
        <v>7</v>
      </c>
      <c r="Q1889" s="57">
        <v>4</v>
      </c>
      <c r="R1889" s="57">
        <v>0</v>
      </c>
      <c r="S1889" s="57">
        <v>0</v>
      </c>
      <c r="T1889" s="57">
        <v>0</v>
      </c>
      <c r="U1889" s="57">
        <v>73.33</v>
      </c>
      <c r="V1889" s="57">
        <v>20</v>
      </c>
      <c r="W1889" s="57">
        <v>6.67</v>
      </c>
      <c r="X1889" s="57">
        <v>75</v>
      </c>
      <c r="Y1889" s="57">
        <v>12.5</v>
      </c>
      <c r="Z1889" s="57">
        <v>12.5</v>
      </c>
      <c r="AA1889" s="57">
        <v>85.71</v>
      </c>
      <c r="AB1889" s="57">
        <v>50</v>
      </c>
      <c r="AC1889" s="57">
        <v>12</v>
      </c>
      <c r="AD1889" s="57">
        <v>11</v>
      </c>
      <c r="AE1889" s="57">
        <v>75</v>
      </c>
      <c r="AF1889" s="57">
        <v>90.91</v>
      </c>
      <c r="AI1889" s="45">
        <f t="shared" si="467"/>
        <v>1.5820000000000007</v>
      </c>
      <c r="AJ1889" s="46">
        <f t="shared" si="468"/>
        <v>-1.5820000000000007</v>
      </c>
      <c r="AK1889" s="63" t="str">
        <f t="shared" si="469"/>
        <v>Y</v>
      </c>
      <c r="AL1889" s="63" t="str">
        <f t="shared" si="470"/>
        <v>Y</v>
      </c>
      <c r="AM1889" s="44" t="str">
        <f t="shared" si="471"/>
        <v>Loss</v>
      </c>
      <c r="AN1889" s="44" t="str">
        <f t="shared" si="472"/>
        <v>Win</v>
      </c>
      <c r="AO1889" s="44" t="str">
        <f t="shared" si="473"/>
        <v>Loss</v>
      </c>
      <c r="AP1889" s="44">
        <f t="shared" si="474"/>
        <v>-50</v>
      </c>
      <c r="AQ1889" s="44">
        <f t="shared" si="475"/>
        <v>120.5</v>
      </c>
      <c r="AR1889" s="44">
        <f t="shared" si="476"/>
        <v>-50</v>
      </c>
      <c r="AS1889" s="99" t="str">
        <f t="shared" si="477"/>
        <v>-</v>
      </c>
      <c r="AT1889" s="99" t="str">
        <f t="shared" si="478"/>
        <v>n/a</v>
      </c>
      <c r="AU1889" s="99" t="str">
        <f t="shared" si="479"/>
        <v>-</v>
      </c>
      <c r="AV1889" s="99" t="str">
        <f t="shared" si="480"/>
        <v>+</v>
      </c>
      <c r="AW1889" s="99" t="str">
        <f t="shared" si="481"/>
        <v>+</v>
      </c>
    </row>
    <row r="1890" spans="1:49" ht="15">
      <c r="A1890" s="56">
        <v>43631</v>
      </c>
      <c r="B1890" s="57" t="s">
        <v>683</v>
      </c>
      <c r="C1890" s="57" t="s">
        <v>710</v>
      </c>
      <c r="D1890" s="57" t="s">
        <v>4374</v>
      </c>
      <c r="E1890" s="57" t="s">
        <v>2060</v>
      </c>
      <c r="F1890" s="57" t="s">
        <v>2054</v>
      </c>
      <c r="G1890" s="57">
        <v>0</v>
      </c>
      <c r="H1890" s="57">
        <v>2</v>
      </c>
      <c r="I1890" s="57">
        <v>7.26</v>
      </c>
      <c r="J1890" s="57">
        <v>4.63</v>
      </c>
      <c r="K1890" s="57">
        <v>1.33</v>
      </c>
      <c r="L1890" s="57">
        <v>5.93</v>
      </c>
      <c r="M1890" s="57">
        <v>14</v>
      </c>
      <c r="N1890" s="57">
        <v>14</v>
      </c>
      <c r="O1890" s="57">
        <v>0</v>
      </c>
      <c r="P1890" s="57">
        <v>2</v>
      </c>
      <c r="Q1890" s="57">
        <v>6</v>
      </c>
      <c r="R1890" s="57">
        <v>0</v>
      </c>
      <c r="S1890" s="57">
        <v>0</v>
      </c>
      <c r="T1890" s="57">
        <v>0</v>
      </c>
      <c r="U1890" s="57">
        <v>7.14</v>
      </c>
      <c r="V1890" s="57">
        <v>14.29</v>
      </c>
      <c r="W1890" s="57">
        <v>78.569999999999993</v>
      </c>
      <c r="X1890" s="57">
        <v>57.14</v>
      </c>
      <c r="Y1890" s="57">
        <v>7.14</v>
      </c>
      <c r="Z1890" s="57">
        <v>35.71</v>
      </c>
      <c r="AA1890" s="57">
        <v>0</v>
      </c>
      <c r="AB1890" s="57">
        <v>66.67</v>
      </c>
      <c r="AC1890" s="57">
        <v>0</v>
      </c>
      <c r="AD1890" s="57">
        <v>11</v>
      </c>
      <c r="AE1890" s="57">
        <v>0</v>
      </c>
      <c r="AF1890" s="57">
        <v>63.64</v>
      </c>
      <c r="AI1890" s="45">
        <f t="shared" si="467"/>
        <v>-17.856999999999999</v>
      </c>
      <c r="AJ1890" s="46">
        <f t="shared" si="468"/>
        <v>17.856999999999999</v>
      </c>
      <c r="AK1890" s="63" t="str">
        <f t="shared" si="469"/>
        <v>N</v>
      </c>
      <c r="AL1890" s="63" t="str">
        <f t="shared" si="470"/>
        <v>N</v>
      </c>
      <c r="AM1890" s="44" t="str">
        <f t="shared" si="471"/>
        <v>Loss</v>
      </c>
      <c r="AN1890" s="44" t="str">
        <f t="shared" si="472"/>
        <v>Loss</v>
      </c>
      <c r="AO1890" s="44" t="str">
        <f t="shared" si="473"/>
        <v>Win</v>
      </c>
      <c r="AP1890" s="44">
        <f t="shared" si="474"/>
        <v>-50</v>
      </c>
      <c r="AQ1890" s="44">
        <f t="shared" si="475"/>
        <v>-50</v>
      </c>
      <c r="AR1890" s="44">
        <f t="shared" si="476"/>
        <v>16.5</v>
      </c>
      <c r="AS1890" s="99" t="str">
        <f t="shared" si="477"/>
        <v>-</v>
      </c>
      <c r="AT1890" s="99" t="str">
        <f t="shared" si="478"/>
        <v>n/a</v>
      </c>
      <c r="AU1890" s="99" t="str">
        <f t="shared" si="479"/>
        <v>-</v>
      </c>
      <c r="AV1890" s="99" t="str">
        <f t="shared" si="480"/>
        <v>-</v>
      </c>
      <c r="AW1890" s="99" t="str">
        <f t="shared" si="481"/>
        <v>-</v>
      </c>
    </row>
    <row r="1891" spans="1:49" ht="15">
      <c r="A1891" s="56">
        <v>43631</v>
      </c>
      <c r="B1891" s="57" t="s">
        <v>683</v>
      </c>
      <c r="C1891" s="57" t="s">
        <v>710</v>
      </c>
      <c r="D1891" s="57" t="s">
        <v>4375</v>
      </c>
      <c r="E1891" s="57" t="s">
        <v>3399</v>
      </c>
      <c r="F1891" s="57" t="s">
        <v>2057</v>
      </c>
      <c r="G1891" s="57">
        <v>0</v>
      </c>
      <c r="H1891" s="57">
        <v>0</v>
      </c>
      <c r="I1891" s="57">
        <v>2.8</v>
      </c>
      <c r="J1891" s="57">
        <v>2.95</v>
      </c>
      <c r="K1891" s="57">
        <v>2.44</v>
      </c>
      <c r="L1891" s="57">
        <v>0.36</v>
      </c>
      <c r="M1891" s="57">
        <v>9</v>
      </c>
      <c r="N1891" s="57">
        <v>13</v>
      </c>
      <c r="O1891" s="57">
        <v>0</v>
      </c>
      <c r="P1891" s="57">
        <v>4</v>
      </c>
      <c r="Q1891" s="57">
        <v>6</v>
      </c>
      <c r="R1891" s="57">
        <v>0</v>
      </c>
      <c r="S1891" s="57">
        <v>0</v>
      </c>
      <c r="T1891" s="57">
        <v>0</v>
      </c>
      <c r="U1891" s="57">
        <v>33.33</v>
      </c>
      <c r="V1891" s="57">
        <v>11.11</v>
      </c>
      <c r="W1891" s="57">
        <v>55.56</v>
      </c>
      <c r="X1891" s="57">
        <v>30.77</v>
      </c>
      <c r="Y1891" s="57">
        <v>15.38</v>
      </c>
      <c r="Z1891" s="57">
        <v>53.85</v>
      </c>
      <c r="AA1891" s="57">
        <v>50</v>
      </c>
      <c r="AB1891" s="57">
        <v>0</v>
      </c>
      <c r="AC1891" s="57">
        <v>1</v>
      </c>
      <c r="AD1891" s="57">
        <v>5</v>
      </c>
      <c r="AE1891" s="57">
        <v>100</v>
      </c>
      <c r="AF1891" s="57">
        <v>60</v>
      </c>
      <c r="AI1891" s="45">
        <f t="shared" si="467"/>
        <v>-0.25699999999999967</v>
      </c>
      <c r="AJ1891" s="46">
        <f t="shared" si="468"/>
        <v>0.25699999999999967</v>
      </c>
      <c r="AK1891" s="63" t="str">
        <f t="shared" si="469"/>
        <v>N</v>
      </c>
      <c r="AL1891" s="63" t="str">
        <f t="shared" si="470"/>
        <v>N</v>
      </c>
      <c r="AM1891" s="44" t="str">
        <f t="shared" si="471"/>
        <v>Loss</v>
      </c>
      <c r="AN1891" s="44" t="str">
        <f t="shared" si="472"/>
        <v>Win</v>
      </c>
      <c r="AO1891" s="44" t="str">
        <f t="shared" si="473"/>
        <v>Loss</v>
      </c>
      <c r="AP1891" s="44">
        <f t="shared" si="474"/>
        <v>-50</v>
      </c>
      <c r="AQ1891" s="44">
        <f t="shared" si="475"/>
        <v>97.5</v>
      </c>
      <c r="AR1891" s="44">
        <f t="shared" si="476"/>
        <v>-50</v>
      </c>
      <c r="AS1891" s="99" t="str">
        <f t="shared" si="477"/>
        <v>-</v>
      </c>
      <c r="AT1891" s="99" t="str">
        <f t="shared" si="478"/>
        <v>n/a</v>
      </c>
      <c r="AU1891" s="99" t="str">
        <f t="shared" si="479"/>
        <v>+</v>
      </c>
      <c r="AV1891" s="99" t="str">
        <f t="shared" si="480"/>
        <v>+</v>
      </c>
      <c r="AW1891" s="99" t="str">
        <f t="shared" si="481"/>
        <v>-</v>
      </c>
    </row>
    <row r="1892" spans="1:49" ht="15">
      <c r="A1892" s="56">
        <v>43631</v>
      </c>
      <c r="B1892" s="57" t="s">
        <v>694</v>
      </c>
      <c r="C1892" s="57" t="s">
        <v>695</v>
      </c>
      <c r="D1892" s="57" t="s">
        <v>4376</v>
      </c>
      <c r="E1892" s="57" t="s">
        <v>4377</v>
      </c>
      <c r="F1892" s="57" t="s">
        <v>4378</v>
      </c>
      <c r="G1892" s="57">
        <v>1</v>
      </c>
      <c r="H1892" s="57">
        <v>0</v>
      </c>
      <c r="I1892" s="57">
        <v>1.03</v>
      </c>
      <c r="J1892" s="57">
        <v>12.63</v>
      </c>
      <c r="K1892" s="57">
        <v>34.99</v>
      </c>
      <c r="L1892" s="57">
        <v>-33.96</v>
      </c>
      <c r="M1892" s="57">
        <v>27</v>
      </c>
      <c r="N1892" s="57">
        <v>0</v>
      </c>
      <c r="O1892" s="57">
        <v>0</v>
      </c>
      <c r="P1892" s="57">
        <v>12</v>
      </c>
      <c r="Q1892" s="57">
        <v>0</v>
      </c>
      <c r="R1892" s="57">
        <v>0</v>
      </c>
      <c r="S1892" s="57">
        <v>0</v>
      </c>
      <c r="T1892" s="57">
        <v>0</v>
      </c>
      <c r="U1892" s="57">
        <v>62.96</v>
      </c>
      <c r="V1892" s="57">
        <v>14.81</v>
      </c>
      <c r="W1892" s="57">
        <v>22.22</v>
      </c>
      <c r="X1892" s="57">
        <v>0</v>
      </c>
      <c r="Y1892" s="57">
        <v>0</v>
      </c>
      <c r="Z1892" s="57">
        <v>0</v>
      </c>
      <c r="AA1892" s="57">
        <v>75</v>
      </c>
      <c r="AB1892" s="57">
        <v>0</v>
      </c>
      <c r="AC1892" s="57">
        <v>19</v>
      </c>
      <c r="AD1892" s="57">
        <v>0</v>
      </c>
      <c r="AE1892" s="57">
        <v>73.680000000000007</v>
      </c>
      <c r="AF1892" s="57">
        <v>0</v>
      </c>
      <c r="AI1892" s="45">
        <f t="shared" si="467"/>
        <v>9.6290000000000013</v>
      </c>
      <c r="AJ1892" s="46">
        <f t="shared" si="468"/>
        <v>-9.6290000000000013</v>
      </c>
      <c r="AK1892" s="63" t="str">
        <f t="shared" si="469"/>
        <v>N</v>
      </c>
      <c r="AL1892" s="63" t="str">
        <f t="shared" si="470"/>
        <v>N</v>
      </c>
      <c r="AM1892" s="44" t="str">
        <f t="shared" si="471"/>
        <v>Win</v>
      </c>
      <c r="AN1892" s="44" t="str">
        <f t="shared" si="472"/>
        <v>Loss</v>
      </c>
      <c r="AO1892" s="44" t="str">
        <f t="shared" si="473"/>
        <v>Loss</v>
      </c>
      <c r="AP1892" s="44">
        <f t="shared" si="474"/>
        <v>1.5</v>
      </c>
      <c r="AQ1892" s="44">
        <f t="shared" si="475"/>
        <v>-50</v>
      </c>
      <c r="AR1892" s="44">
        <f t="shared" si="476"/>
        <v>-50</v>
      </c>
      <c r="AS1892" s="99" t="str">
        <f t="shared" si="477"/>
        <v>+</v>
      </c>
      <c r="AT1892" s="99" t="str">
        <f t="shared" si="478"/>
        <v>n/a</v>
      </c>
      <c r="AU1892" s="99" t="str">
        <f t="shared" si="479"/>
        <v>+</v>
      </c>
      <c r="AV1892" s="99" t="str">
        <f t="shared" si="480"/>
        <v>+</v>
      </c>
      <c r="AW1892" s="99" t="str">
        <f t="shared" si="481"/>
        <v>+</v>
      </c>
    </row>
    <row r="1893" spans="1:49" ht="15">
      <c r="A1893" s="56">
        <v>43631</v>
      </c>
      <c r="B1893" s="57" t="s">
        <v>443</v>
      </c>
      <c r="C1893" s="57" t="s">
        <v>1236</v>
      </c>
      <c r="D1893" s="57" t="s">
        <v>4379</v>
      </c>
      <c r="E1893" s="57" t="s">
        <v>1917</v>
      </c>
      <c r="F1893" s="57" t="s">
        <v>2378</v>
      </c>
      <c r="G1893" s="57">
        <v>2</v>
      </c>
      <c r="H1893" s="57">
        <v>3</v>
      </c>
      <c r="I1893" s="57">
        <v>1.65</v>
      </c>
      <c r="J1893" s="57">
        <v>3.91</v>
      </c>
      <c r="K1893" s="57">
        <v>4.29</v>
      </c>
      <c r="L1893" s="57">
        <v>-2.64</v>
      </c>
      <c r="M1893" s="57">
        <v>32</v>
      </c>
      <c r="N1893" s="57">
        <v>33</v>
      </c>
      <c r="O1893" s="57">
        <v>1</v>
      </c>
      <c r="P1893" s="57">
        <v>15</v>
      </c>
      <c r="Q1893" s="57">
        <v>16</v>
      </c>
      <c r="R1893" s="57">
        <v>100</v>
      </c>
      <c r="S1893" s="57">
        <v>0</v>
      </c>
      <c r="T1893" s="57">
        <v>0</v>
      </c>
      <c r="U1893" s="57">
        <v>46.88</v>
      </c>
      <c r="V1893" s="57">
        <v>0</v>
      </c>
      <c r="W1893" s="57">
        <v>53.13</v>
      </c>
      <c r="X1893" s="57">
        <v>45.45</v>
      </c>
      <c r="Y1893" s="57">
        <v>0</v>
      </c>
      <c r="Z1893" s="57">
        <v>54.55</v>
      </c>
      <c r="AA1893" s="57">
        <v>60</v>
      </c>
      <c r="AB1893" s="57">
        <v>31.25</v>
      </c>
      <c r="AC1893" s="57">
        <v>9</v>
      </c>
      <c r="AD1893" s="57">
        <v>15</v>
      </c>
      <c r="AE1893" s="57">
        <v>88.89</v>
      </c>
      <c r="AF1893" s="57">
        <v>73.33</v>
      </c>
      <c r="AI1893" s="45">
        <f t="shared" si="467"/>
        <v>30.570000000000004</v>
      </c>
      <c r="AJ1893" s="46">
        <f t="shared" si="468"/>
        <v>-30.570000000000004</v>
      </c>
      <c r="AK1893" s="63" t="str">
        <f t="shared" si="469"/>
        <v>Y</v>
      </c>
      <c r="AL1893" s="63" t="str">
        <f t="shared" si="470"/>
        <v>N</v>
      </c>
      <c r="AM1893" s="44" t="str">
        <f t="shared" si="471"/>
        <v>Loss</v>
      </c>
      <c r="AN1893" s="44" t="str">
        <f t="shared" si="472"/>
        <v>Loss</v>
      </c>
      <c r="AO1893" s="44" t="str">
        <f t="shared" si="473"/>
        <v>Win</v>
      </c>
      <c r="AP1893" s="44">
        <f t="shared" si="474"/>
        <v>-50</v>
      </c>
      <c r="AQ1893" s="44">
        <f t="shared" si="475"/>
        <v>-50</v>
      </c>
      <c r="AR1893" s="44">
        <f t="shared" si="476"/>
        <v>164.5</v>
      </c>
      <c r="AS1893" s="99" t="str">
        <f t="shared" si="477"/>
        <v>+</v>
      </c>
      <c r="AT1893" s="99" t="str">
        <f t="shared" si="478"/>
        <v>+</v>
      </c>
      <c r="AU1893" s="99" t="str">
        <f t="shared" si="479"/>
        <v>+</v>
      </c>
      <c r="AV1893" s="99" t="str">
        <f t="shared" si="480"/>
        <v>+</v>
      </c>
      <c r="AW1893" s="99" t="str">
        <f t="shared" si="481"/>
        <v>+</v>
      </c>
    </row>
    <row r="1894" spans="1:49" ht="15">
      <c r="A1894" s="56">
        <v>43631</v>
      </c>
      <c r="B1894" s="57" t="s">
        <v>443</v>
      </c>
      <c r="C1894" s="57" t="s">
        <v>1236</v>
      </c>
      <c r="D1894" s="57" t="s">
        <v>4380</v>
      </c>
      <c r="E1894" s="57" t="s">
        <v>1920</v>
      </c>
      <c r="F1894" s="57" t="s">
        <v>2381</v>
      </c>
      <c r="G1894" s="57">
        <v>2</v>
      </c>
      <c r="H1894" s="57">
        <v>1</v>
      </c>
      <c r="I1894" s="57">
        <v>1.99</v>
      </c>
      <c r="J1894" s="57">
        <v>3.71</v>
      </c>
      <c r="K1894" s="57">
        <v>3.18</v>
      </c>
      <c r="L1894" s="57">
        <v>-1.19</v>
      </c>
      <c r="M1894" s="57">
        <v>34</v>
      </c>
      <c r="N1894" s="57">
        <v>31</v>
      </c>
      <c r="O1894" s="57">
        <v>1</v>
      </c>
      <c r="P1894" s="57">
        <v>17</v>
      </c>
      <c r="Q1894" s="57">
        <v>15</v>
      </c>
      <c r="R1894" s="57">
        <v>100</v>
      </c>
      <c r="S1894" s="57">
        <v>0</v>
      </c>
      <c r="T1894" s="57">
        <v>0</v>
      </c>
      <c r="U1894" s="57">
        <v>70.59</v>
      </c>
      <c r="V1894" s="57">
        <v>0</v>
      </c>
      <c r="W1894" s="57">
        <v>29.41</v>
      </c>
      <c r="X1894" s="57">
        <v>77.42</v>
      </c>
      <c r="Y1894" s="57">
        <v>0</v>
      </c>
      <c r="Z1894" s="57">
        <v>22.58</v>
      </c>
      <c r="AA1894" s="57">
        <v>58.82</v>
      </c>
      <c r="AB1894" s="57">
        <v>66.67</v>
      </c>
      <c r="AC1894" s="57">
        <v>23</v>
      </c>
      <c r="AD1894" s="57">
        <v>26</v>
      </c>
      <c r="AE1894" s="57">
        <v>73.91</v>
      </c>
      <c r="AF1894" s="57">
        <v>84.62</v>
      </c>
      <c r="AI1894" s="45">
        <f t="shared" si="467"/>
        <v>27.268000000000001</v>
      </c>
      <c r="AJ1894" s="46">
        <f t="shared" si="468"/>
        <v>-27.268000000000001</v>
      </c>
      <c r="AK1894" s="63" t="str">
        <f t="shared" si="469"/>
        <v>N</v>
      </c>
      <c r="AL1894" s="63" t="str">
        <f t="shared" si="470"/>
        <v>N</v>
      </c>
      <c r="AM1894" s="44" t="str">
        <f t="shared" si="471"/>
        <v>Win</v>
      </c>
      <c r="AN1894" s="44" t="str">
        <f t="shared" si="472"/>
        <v>Loss</v>
      </c>
      <c r="AO1894" s="44" t="str">
        <f t="shared" si="473"/>
        <v>Loss</v>
      </c>
      <c r="AP1894" s="44">
        <f t="shared" si="474"/>
        <v>49.5</v>
      </c>
      <c r="AQ1894" s="44">
        <f t="shared" si="475"/>
        <v>-50</v>
      </c>
      <c r="AR1894" s="44">
        <f t="shared" si="476"/>
        <v>-50</v>
      </c>
      <c r="AS1894" s="99" t="str">
        <f t="shared" si="477"/>
        <v>+</v>
      </c>
      <c r="AT1894" s="99" t="str">
        <f t="shared" si="478"/>
        <v>+</v>
      </c>
      <c r="AU1894" s="99" t="str">
        <f t="shared" si="479"/>
        <v>-</v>
      </c>
      <c r="AV1894" s="99" t="str">
        <f t="shared" si="480"/>
        <v>-</v>
      </c>
      <c r="AW1894" s="99" t="str">
        <f t="shared" si="481"/>
        <v>+</v>
      </c>
    </row>
    <row r="1895" spans="1:49" ht="15">
      <c r="A1895" s="56">
        <v>43631</v>
      </c>
      <c r="B1895" s="57" t="s">
        <v>634</v>
      </c>
      <c r="C1895" s="57" t="s">
        <v>662</v>
      </c>
      <c r="D1895" s="57" t="s">
        <v>4381</v>
      </c>
      <c r="E1895" s="57" t="s">
        <v>679</v>
      </c>
      <c r="F1895" s="57" t="s">
        <v>682</v>
      </c>
      <c r="G1895" s="57">
        <v>2</v>
      </c>
      <c r="H1895" s="57">
        <v>1</v>
      </c>
      <c r="I1895" s="57">
        <v>2.5299999999999998</v>
      </c>
      <c r="J1895" s="57">
        <v>3.39</v>
      </c>
      <c r="K1895" s="57">
        <v>2.54</v>
      </c>
      <c r="L1895" s="57">
        <v>-0.01</v>
      </c>
      <c r="M1895" s="57">
        <v>14</v>
      </c>
      <c r="N1895" s="57">
        <v>14</v>
      </c>
      <c r="O1895" s="57">
        <v>1</v>
      </c>
      <c r="P1895" s="57">
        <v>8</v>
      </c>
      <c r="Q1895" s="57">
        <v>7</v>
      </c>
      <c r="R1895" s="57">
        <v>0</v>
      </c>
      <c r="S1895" s="57">
        <v>0</v>
      </c>
      <c r="T1895" s="57">
        <v>100</v>
      </c>
      <c r="U1895" s="57">
        <v>21.43</v>
      </c>
      <c r="V1895" s="57">
        <v>42.86</v>
      </c>
      <c r="W1895" s="57">
        <v>35.71</v>
      </c>
      <c r="X1895" s="57">
        <v>50</v>
      </c>
      <c r="Y1895" s="57">
        <v>21.43</v>
      </c>
      <c r="Z1895" s="57">
        <v>28.57</v>
      </c>
      <c r="AA1895" s="57">
        <v>12.5</v>
      </c>
      <c r="AB1895" s="57">
        <v>42.86</v>
      </c>
      <c r="AC1895" s="57">
        <v>5</v>
      </c>
      <c r="AD1895" s="57">
        <v>8</v>
      </c>
      <c r="AE1895" s="57">
        <v>20</v>
      </c>
      <c r="AF1895" s="57">
        <v>62.5</v>
      </c>
      <c r="AI1895" s="45">
        <f t="shared" si="467"/>
        <v>-34.998999999999995</v>
      </c>
      <c r="AJ1895" s="46">
        <f t="shared" si="468"/>
        <v>34.998999999999995</v>
      </c>
      <c r="AK1895" s="63" t="str">
        <f t="shared" si="469"/>
        <v>N</v>
      </c>
      <c r="AL1895" s="63" t="str">
        <f t="shared" si="470"/>
        <v>N</v>
      </c>
      <c r="AM1895" s="44" t="str">
        <f t="shared" si="471"/>
        <v>Win</v>
      </c>
      <c r="AN1895" s="44" t="str">
        <f t="shared" si="472"/>
        <v>Loss</v>
      </c>
      <c r="AO1895" s="44" t="str">
        <f t="shared" si="473"/>
        <v>Loss</v>
      </c>
      <c r="AP1895" s="44">
        <f t="shared" si="474"/>
        <v>76.499999999999986</v>
      </c>
      <c r="AQ1895" s="44">
        <f t="shared" si="475"/>
        <v>-50</v>
      </c>
      <c r="AR1895" s="44">
        <f t="shared" si="476"/>
        <v>-50</v>
      </c>
      <c r="AS1895" s="99" t="str">
        <f t="shared" si="477"/>
        <v>+</v>
      </c>
      <c r="AT1895" s="99" t="str">
        <f t="shared" si="478"/>
        <v>-</v>
      </c>
      <c r="AU1895" s="99" t="str">
        <f t="shared" si="479"/>
        <v>-</v>
      </c>
      <c r="AV1895" s="99" t="str">
        <f t="shared" si="480"/>
        <v>-</v>
      </c>
      <c r="AW1895" s="99" t="str">
        <f t="shared" si="481"/>
        <v>-</v>
      </c>
    </row>
    <row r="1896" spans="1:49" ht="15">
      <c r="A1896" s="56">
        <v>43631</v>
      </c>
      <c r="B1896" s="57" t="s">
        <v>634</v>
      </c>
      <c r="C1896" s="57" t="s">
        <v>673</v>
      </c>
      <c r="D1896" s="57" t="s">
        <v>4382</v>
      </c>
      <c r="E1896" s="57" t="s">
        <v>675</v>
      </c>
      <c r="F1896" s="57" t="s">
        <v>1950</v>
      </c>
      <c r="G1896" s="57">
        <v>2</v>
      </c>
      <c r="H1896" s="57">
        <v>2</v>
      </c>
      <c r="I1896" s="57">
        <v>2.0099999999999998</v>
      </c>
      <c r="J1896" s="57">
        <v>3.94</v>
      </c>
      <c r="K1896" s="57">
        <v>2.95</v>
      </c>
      <c r="L1896" s="57">
        <v>-0.94</v>
      </c>
      <c r="M1896" s="57">
        <v>17</v>
      </c>
      <c r="N1896" s="57">
        <v>17</v>
      </c>
      <c r="O1896" s="57">
        <v>1</v>
      </c>
      <c r="P1896" s="57">
        <v>8</v>
      </c>
      <c r="Q1896" s="57">
        <v>9</v>
      </c>
      <c r="R1896" s="57">
        <v>100</v>
      </c>
      <c r="S1896" s="57">
        <v>0</v>
      </c>
      <c r="T1896" s="57">
        <v>0</v>
      </c>
      <c r="U1896" s="57">
        <v>52.94</v>
      </c>
      <c r="V1896" s="57">
        <v>5.88</v>
      </c>
      <c r="W1896" s="57">
        <v>41.18</v>
      </c>
      <c r="X1896" s="57">
        <v>41.18</v>
      </c>
      <c r="Y1896" s="57">
        <v>17.649999999999999</v>
      </c>
      <c r="Z1896" s="57">
        <v>41.18</v>
      </c>
      <c r="AA1896" s="57">
        <v>37.5</v>
      </c>
      <c r="AB1896" s="57">
        <v>33.33</v>
      </c>
      <c r="AC1896" s="57">
        <v>11</v>
      </c>
      <c r="AD1896" s="57">
        <v>9</v>
      </c>
      <c r="AE1896" s="57">
        <v>63.64</v>
      </c>
      <c r="AF1896" s="57">
        <v>66.67</v>
      </c>
      <c r="AI1896" s="45">
        <f t="shared" si="467"/>
        <v>31.174999999999997</v>
      </c>
      <c r="AJ1896" s="46">
        <f t="shared" si="468"/>
        <v>-31.174999999999997</v>
      </c>
      <c r="AK1896" s="63" t="str">
        <f t="shared" si="469"/>
        <v>N</v>
      </c>
      <c r="AL1896" s="63" t="str">
        <f t="shared" si="470"/>
        <v>N</v>
      </c>
      <c r="AM1896" s="44" t="str">
        <f t="shared" si="471"/>
        <v>Loss</v>
      </c>
      <c r="AN1896" s="44" t="str">
        <f t="shared" si="472"/>
        <v>Win</v>
      </c>
      <c r="AO1896" s="44" t="str">
        <f t="shared" si="473"/>
        <v>Loss</v>
      </c>
      <c r="AP1896" s="44">
        <f t="shared" si="474"/>
        <v>-50</v>
      </c>
      <c r="AQ1896" s="44">
        <f t="shared" si="475"/>
        <v>147</v>
      </c>
      <c r="AR1896" s="44">
        <f t="shared" si="476"/>
        <v>-50</v>
      </c>
      <c r="AS1896" s="99" t="str">
        <f t="shared" si="477"/>
        <v>+</v>
      </c>
      <c r="AT1896" s="99" t="str">
        <f t="shared" si="478"/>
        <v>+</v>
      </c>
      <c r="AU1896" s="99" t="str">
        <f t="shared" si="479"/>
        <v>+</v>
      </c>
      <c r="AV1896" s="99" t="str">
        <f t="shared" si="480"/>
        <v>+</v>
      </c>
      <c r="AW1896" s="99" t="str">
        <f t="shared" si="481"/>
        <v>+</v>
      </c>
    </row>
    <row r="1897" spans="1:49" ht="15">
      <c r="A1897" s="56">
        <v>43631</v>
      </c>
      <c r="B1897" s="57" t="s">
        <v>737</v>
      </c>
      <c r="C1897" s="57" t="s">
        <v>738</v>
      </c>
      <c r="D1897" s="57" t="s">
        <v>4383</v>
      </c>
      <c r="E1897" s="57" t="s">
        <v>4384</v>
      </c>
      <c r="F1897" s="57" t="s">
        <v>2010</v>
      </c>
      <c r="G1897" s="57">
        <v>0</v>
      </c>
      <c r="H1897" s="57">
        <v>5</v>
      </c>
      <c r="I1897" s="57">
        <v>2.09</v>
      </c>
      <c r="J1897" s="57">
        <v>4.3099999999999996</v>
      </c>
      <c r="K1897" s="57">
        <v>2.4500000000000002</v>
      </c>
      <c r="L1897" s="57">
        <v>-0.36</v>
      </c>
      <c r="M1897" s="57">
        <v>5</v>
      </c>
      <c r="N1897" s="57">
        <v>7</v>
      </c>
      <c r="O1897" s="57">
        <v>0</v>
      </c>
      <c r="P1897" s="57">
        <v>3</v>
      </c>
      <c r="Q1897" s="57">
        <v>1</v>
      </c>
      <c r="R1897" s="57">
        <v>0</v>
      </c>
      <c r="S1897" s="57">
        <v>0</v>
      </c>
      <c r="T1897" s="57">
        <v>0</v>
      </c>
      <c r="U1897" s="57">
        <v>20</v>
      </c>
      <c r="V1897" s="57">
        <v>20</v>
      </c>
      <c r="W1897" s="57">
        <v>60</v>
      </c>
      <c r="X1897" s="57">
        <v>57.14</v>
      </c>
      <c r="Y1897" s="57">
        <v>0</v>
      </c>
      <c r="Z1897" s="57">
        <v>42.86</v>
      </c>
      <c r="AA1897" s="57">
        <v>33.33</v>
      </c>
      <c r="AB1897" s="57">
        <v>0</v>
      </c>
      <c r="AC1897" s="57">
        <v>0</v>
      </c>
      <c r="AD1897" s="57">
        <v>3</v>
      </c>
      <c r="AE1897" s="57">
        <v>0</v>
      </c>
      <c r="AF1897" s="57">
        <v>100</v>
      </c>
      <c r="AI1897" s="45">
        <f t="shared" si="467"/>
        <v>-8.8559999999999999</v>
      </c>
      <c r="AJ1897" s="46">
        <f t="shared" si="468"/>
        <v>8.8559999999999999</v>
      </c>
      <c r="AK1897" s="63" t="str">
        <f t="shared" si="469"/>
        <v>N</v>
      </c>
      <c r="AL1897" s="63" t="str">
        <f t="shared" si="470"/>
        <v>N</v>
      </c>
      <c r="AM1897" s="44" t="str">
        <f t="shared" si="471"/>
        <v>Loss</v>
      </c>
      <c r="AN1897" s="44" t="str">
        <f t="shared" si="472"/>
        <v>Loss</v>
      </c>
      <c r="AO1897" s="44" t="str">
        <f t="shared" si="473"/>
        <v>Win</v>
      </c>
      <c r="AP1897" s="44">
        <f t="shared" si="474"/>
        <v>-50</v>
      </c>
      <c r="AQ1897" s="44">
        <f t="shared" si="475"/>
        <v>-50</v>
      </c>
      <c r="AR1897" s="44">
        <f t="shared" si="476"/>
        <v>72.500000000000014</v>
      </c>
      <c r="AS1897" s="99" t="str">
        <f t="shared" si="477"/>
        <v>+</v>
      </c>
      <c r="AT1897" s="99" t="str">
        <f t="shared" si="478"/>
        <v>n/a</v>
      </c>
      <c r="AU1897" s="99" t="str">
        <f t="shared" si="479"/>
        <v>-</v>
      </c>
      <c r="AV1897" s="99" t="str">
        <f t="shared" si="480"/>
        <v>+</v>
      </c>
      <c r="AW1897" s="99" t="str">
        <f t="shared" si="481"/>
        <v>-</v>
      </c>
    </row>
    <row r="1898" spans="1:49" ht="15">
      <c r="A1898" s="56">
        <v>43631</v>
      </c>
      <c r="B1898" s="57" t="s">
        <v>3200</v>
      </c>
      <c r="C1898" s="57" t="s">
        <v>807</v>
      </c>
      <c r="D1898" s="57" t="s">
        <v>4385</v>
      </c>
      <c r="E1898" s="57" t="s">
        <v>4386</v>
      </c>
      <c r="F1898" s="57" t="s">
        <v>4387</v>
      </c>
      <c r="G1898" s="57">
        <v>1</v>
      </c>
      <c r="H1898" s="57">
        <v>3</v>
      </c>
      <c r="I1898" s="57">
        <v>2.1</v>
      </c>
      <c r="J1898" s="57">
        <v>3.3</v>
      </c>
      <c r="K1898" s="57">
        <v>3.19</v>
      </c>
      <c r="L1898" s="57">
        <v>-1.0900000000000001</v>
      </c>
      <c r="M1898" s="57">
        <v>14</v>
      </c>
      <c r="N1898" s="57">
        <v>18</v>
      </c>
      <c r="O1898" s="57">
        <v>1</v>
      </c>
      <c r="P1898" s="57">
        <v>6</v>
      </c>
      <c r="Q1898" s="57">
        <v>8</v>
      </c>
      <c r="R1898" s="57">
        <v>0</v>
      </c>
      <c r="S1898" s="57">
        <v>0</v>
      </c>
      <c r="T1898" s="57">
        <v>100</v>
      </c>
      <c r="U1898" s="57">
        <v>35.71</v>
      </c>
      <c r="V1898" s="57">
        <v>21.43</v>
      </c>
      <c r="W1898" s="57">
        <v>42.86</v>
      </c>
      <c r="X1898" s="57">
        <v>33.33</v>
      </c>
      <c r="Y1898" s="57">
        <v>22.22</v>
      </c>
      <c r="Z1898" s="57">
        <v>44.44</v>
      </c>
      <c r="AA1898" s="57">
        <v>50</v>
      </c>
      <c r="AB1898" s="57">
        <v>37.5</v>
      </c>
      <c r="AC1898" s="57">
        <v>4</v>
      </c>
      <c r="AD1898" s="57">
        <v>7</v>
      </c>
      <c r="AE1898" s="57">
        <v>25</v>
      </c>
      <c r="AF1898" s="57">
        <v>57.14</v>
      </c>
      <c r="AI1898" s="45">
        <f t="shared" si="467"/>
        <v>-29.287000000000006</v>
      </c>
      <c r="AJ1898" s="46">
        <f t="shared" si="468"/>
        <v>29.287000000000006</v>
      </c>
      <c r="AK1898" s="63" t="str">
        <f t="shared" si="469"/>
        <v>N</v>
      </c>
      <c r="AL1898" s="63" t="str">
        <f t="shared" si="470"/>
        <v>N</v>
      </c>
      <c r="AM1898" s="44" t="str">
        <f t="shared" si="471"/>
        <v>Loss</v>
      </c>
      <c r="AN1898" s="44" t="str">
        <f t="shared" si="472"/>
        <v>Loss</v>
      </c>
      <c r="AO1898" s="44" t="str">
        <f t="shared" si="473"/>
        <v>Win</v>
      </c>
      <c r="AP1898" s="44">
        <f t="shared" si="474"/>
        <v>-50</v>
      </c>
      <c r="AQ1898" s="44">
        <f t="shared" si="475"/>
        <v>-50</v>
      </c>
      <c r="AR1898" s="44">
        <f t="shared" si="476"/>
        <v>109.5</v>
      </c>
      <c r="AS1898" s="99" t="str">
        <f t="shared" si="477"/>
        <v>+</v>
      </c>
      <c r="AT1898" s="99" t="str">
        <f t="shared" si="478"/>
        <v>-</v>
      </c>
      <c r="AU1898" s="99" t="str">
        <f t="shared" si="479"/>
        <v>+</v>
      </c>
      <c r="AV1898" s="99" t="str">
        <f t="shared" si="480"/>
        <v>+</v>
      </c>
      <c r="AW1898" s="99" t="str">
        <f t="shared" si="481"/>
        <v>-</v>
      </c>
    </row>
    <row r="1899" spans="1:49" ht="15">
      <c r="A1899" s="56">
        <v>43631</v>
      </c>
      <c r="B1899" s="57" t="s">
        <v>634</v>
      </c>
      <c r="C1899" s="57" t="s">
        <v>699</v>
      </c>
      <c r="D1899" s="57" t="s">
        <v>4388</v>
      </c>
      <c r="E1899" s="57" t="s">
        <v>1943</v>
      </c>
      <c r="F1899" s="57" t="s">
        <v>1832</v>
      </c>
      <c r="G1899" s="57">
        <v>1</v>
      </c>
      <c r="H1899" s="57">
        <v>3</v>
      </c>
      <c r="I1899" s="57">
        <v>2.98</v>
      </c>
      <c r="J1899" s="57">
        <v>3.68</v>
      </c>
      <c r="K1899" s="57">
        <v>2.04</v>
      </c>
      <c r="L1899" s="57">
        <v>0.94</v>
      </c>
      <c r="M1899" s="57">
        <v>12</v>
      </c>
      <c r="N1899" s="57">
        <v>13</v>
      </c>
      <c r="O1899" s="57">
        <v>1</v>
      </c>
      <c r="P1899" s="57">
        <v>6</v>
      </c>
      <c r="Q1899" s="57">
        <v>6</v>
      </c>
      <c r="R1899" s="57">
        <v>100</v>
      </c>
      <c r="S1899" s="57">
        <v>0</v>
      </c>
      <c r="T1899" s="57">
        <v>0</v>
      </c>
      <c r="U1899" s="57">
        <v>16.670000000000002</v>
      </c>
      <c r="V1899" s="57">
        <v>0</v>
      </c>
      <c r="W1899" s="57">
        <v>83.33</v>
      </c>
      <c r="X1899" s="57">
        <v>30.77</v>
      </c>
      <c r="Y1899" s="57">
        <v>7.69</v>
      </c>
      <c r="Z1899" s="57">
        <v>61.54</v>
      </c>
      <c r="AA1899" s="57">
        <v>0</v>
      </c>
      <c r="AB1899" s="57">
        <v>50</v>
      </c>
      <c r="AC1899" s="57">
        <v>1</v>
      </c>
      <c r="AD1899" s="57">
        <v>3</v>
      </c>
      <c r="AE1899" s="57">
        <v>0</v>
      </c>
      <c r="AF1899" s="57">
        <v>0</v>
      </c>
      <c r="AI1899" s="45">
        <f t="shared" si="467"/>
        <v>22.053000000000004</v>
      </c>
      <c r="AJ1899" s="46">
        <f t="shared" si="468"/>
        <v>-22.053000000000004</v>
      </c>
      <c r="AK1899" s="63" t="str">
        <f t="shared" si="469"/>
        <v>N</v>
      </c>
      <c r="AL1899" s="63" t="str">
        <f t="shared" si="470"/>
        <v>N</v>
      </c>
      <c r="AM1899" s="44" t="str">
        <f t="shared" si="471"/>
        <v>Loss</v>
      </c>
      <c r="AN1899" s="44" t="str">
        <f t="shared" si="472"/>
        <v>Loss</v>
      </c>
      <c r="AO1899" s="44" t="str">
        <f t="shared" si="473"/>
        <v>Win</v>
      </c>
      <c r="AP1899" s="44">
        <f t="shared" si="474"/>
        <v>-50</v>
      </c>
      <c r="AQ1899" s="44">
        <f t="shared" si="475"/>
        <v>-50</v>
      </c>
      <c r="AR1899" s="44">
        <f t="shared" si="476"/>
        <v>52</v>
      </c>
      <c r="AS1899" s="99" t="str">
        <f t="shared" si="477"/>
        <v>-</v>
      </c>
      <c r="AT1899" s="99" t="str">
        <f t="shared" si="478"/>
        <v>+</v>
      </c>
      <c r="AU1899" s="99" t="str">
        <f t="shared" si="479"/>
        <v>-</v>
      </c>
      <c r="AV1899" s="99" t="str">
        <f t="shared" si="480"/>
        <v>-</v>
      </c>
      <c r="AW1899" s="99" t="str">
        <f t="shared" si="481"/>
        <v>+</v>
      </c>
    </row>
    <row r="1900" spans="1:49" ht="15">
      <c r="A1900" s="56">
        <v>43631</v>
      </c>
      <c r="B1900" s="57" t="s">
        <v>634</v>
      </c>
      <c r="C1900" s="57" t="s">
        <v>662</v>
      </c>
      <c r="D1900" s="57" t="s">
        <v>4389</v>
      </c>
      <c r="E1900" s="57" t="s">
        <v>665</v>
      </c>
      <c r="F1900" s="57" t="s">
        <v>671</v>
      </c>
      <c r="G1900" s="57">
        <v>2</v>
      </c>
      <c r="H1900" s="57">
        <v>0</v>
      </c>
      <c r="I1900" s="57">
        <v>3.58</v>
      </c>
      <c r="J1900" s="57">
        <v>3.75</v>
      </c>
      <c r="K1900" s="57">
        <v>1.86</v>
      </c>
      <c r="L1900" s="57">
        <v>1.72</v>
      </c>
      <c r="M1900" s="57">
        <v>14</v>
      </c>
      <c r="N1900" s="57">
        <v>15</v>
      </c>
      <c r="O1900" s="57">
        <v>1</v>
      </c>
      <c r="P1900" s="57">
        <v>6</v>
      </c>
      <c r="Q1900" s="57">
        <v>7</v>
      </c>
      <c r="R1900" s="57">
        <v>100</v>
      </c>
      <c r="S1900" s="57">
        <v>0</v>
      </c>
      <c r="T1900" s="57">
        <v>0</v>
      </c>
      <c r="U1900" s="57">
        <v>21.43</v>
      </c>
      <c r="V1900" s="57">
        <v>35.71</v>
      </c>
      <c r="W1900" s="57">
        <v>42.86</v>
      </c>
      <c r="X1900" s="57">
        <v>46.67</v>
      </c>
      <c r="Y1900" s="57">
        <v>13.33</v>
      </c>
      <c r="Z1900" s="57">
        <v>40</v>
      </c>
      <c r="AA1900" s="57">
        <v>16.670000000000002</v>
      </c>
      <c r="AB1900" s="57">
        <v>57.14</v>
      </c>
      <c r="AC1900" s="57">
        <v>1</v>
      </c>
      <c r="AD1900" s="57">
        <v>8</v>
      </c>
      <c r="AE1900" s="57">
        <v>0</v>
      </c>
      <c r="AF1900" s="57">
        <v>37.5</v>
      </c>
      <c r="AI1900" s="45">
        <f t="shared" si="467"/>
        <v>26.617999999999995</v>
      </c>
      <c r="AJ1900" s="46">
        <f t="shared" si="468"/>
        <v>-26.617999999999995</v>
      </c>
      <c r="AK1900" s="63" t="str">
        <f t="shared" si="469"/>
        <v>N</v>
      </c>
      <c r="AL1900" s="63" t="str">
        <f t="shared" si="470"/>
        <v>N</v>
      </c>
      <c r="AM1900" s="44" t="str">
        <f t="shared" si="471"/>
        <v>Win</v>
      </c>
      <c r="AN1900" s="44" t="str">
        <f t="shared" si="472"/>
        <v>Loss</v>
      </c>
      <c r="AO1900" s="44" t="str">
        <f t="shared" si="473"/>
        <v>Loss</v>
      </c>
      <c r="AP1900" s="44">
        <f t="shared" si="474"/>
        <v>129</v>
      </c>
      <c r="AQ1900" s="44">
        <f t="shared" si="475"/>
        <v>-50</v>
      </c>
      <c r="AR1900" s="44">
        <f t="shared" si="476"/>
        <v>-50</v>
      </c>
      <c r="AS1900" s="99" t="str">
        <f t="shared" si="477"/>
        <v>-</v>
      </c>
      <c r="AT1900" s="99" t="str">
        <f t="shared" si="478"/>
        <v>+</v>
      </c>
      <c r="AU1900" s="99" t="str">
        <f t="shared" si="479"/>
        <v>-</v>
      </c>
      <c r="AV1900" s="99" t="str">
        <f t="shared" si="480"/>
        <v>-</v>
      </c>
      <c r="AW1900" s="99" t="str">
        <f t="shared" si="481"/>
        <v>+</v>
      </c>
    </row>
    <row r="1901" spans="1:49" ht="15">
      <c r="A1901" s="56">
        <v>43631</v>
      </c>
      <c r="B1901" s="57" t="s">
        <v>634</v>
      </c>
      <c r="C1901" s="57" t="s">
        <v>673</v>
      </c>
      <c r="D1901" s="57" t="s">
        <v>4390</v>
      </c>
      <c r="E1901" s="57" t="s">
        <v>676</v>
      </c>
      <c r="F1901" s="57" t="s">
        <v>1835</v>
      </c>
      <c r="G1901" s="57">
        <v>1</v>
      </c>
      <c r="H1901" s="57">
        <v>4</v>
      </c>
      <c r="I1901" s="57">
        <v>2.48</v>
      </c>
      <c r="J1901" s="57">
        <v>4.03</v>
      </c>
      <c r="K1901" s="57">
        <v>2.31</v>
      </c>
      <c r="L1901" s="57">
        <v>0.17</v>
      </c>
      <c r="M1901" s="57">
        <v>17</v>
      </c>
      <c r="N1901" s="57">
        <v>17</v>
      </c>
      <c r="O1901" s="57">
        <v>1</v>
      </c>
      <c r="P1901" s="57">
        <v>9</v>
      </c>
      <c r="Q1901" s="57">
        <v>7</v>
      </c>
      <c r="R1901" s="57">
        <v>100</v>
      </c>
      <c r="S1901" s="57">
        <v>0</v>
      </c>
      <c r="T1901" s="57">
        <v>0</v>
      </c>
      <c r="U1901" s="57">
        <v>58.82</v>
      </c>
      <c r="V1901" s="57">
        <v>5.88</v>
      </c>
      <c r="W1901" s="57">
        <v>35.29</v>
      </c>
      <c r="X1901" s="57">
        <v>41.18</v>
      </c>
      <c r="Y1901" s="57">
        <v>17.649999999999999</v>
      </c>
      <c r="Z1901" s="57">
        <v>41.18</v>
      </c>
      <c r="AA1901" s="57">
        <v>55.56</v>
      </c>
      <c r="AB1901" s="57">
        <v>57.14</v>
      </c>
      <c r="AC1901" s="57">
        <v>8</v>
      </c>
      <c r="AD1901" s="57">
        <v>10</v>
      </c>
      <c r="AE1901" s="57">
        <v>87.5</v>
      </c>
      <c r="AF1901" s="57">
        <v>70</v>
      </c>
      <c r="AI1901" s="45">
        <f t="shared" si="467"/>
        <v>33.529000000000003</v>
      </c>
      <c r="AJ1901" s="46">
        <f t="shared" si="468"/>
        <v>-33.529000000000003</v>
      </c>
      <c r="AK1901" s="63" t="str">
        <f t="shared" si="469"/>
        <v>N</v>
      </c>
      <c r="AL1901" s="63" t="str">
        <f t="shared" si="470"/>
        <v>N</v>
      </c>
      <c r="AM1901" s="44" t="str">
        <f t="shared" si="471"/>
        <v>Loss</v>
      </c>
      <c r="AN1901" s="44" t="str">
        <f t="shared" si="472"/>
        <v>Loss</v>
      </c>
      <c r="AO1901" s="44" t="str">
        <f t="shared" si="473"/>
        <v>Win</v>
      </c>
      <c r="AP1901" s="44">
        <f t="shared" si="474"/>
        <v>-50</v>
      </c>
      <c r="AQ1901" s="44">
        <f t="shared" si="475"/>
        <v>-50</v>
      </c>
      <c r="AR1901" s="44">
        <f t="shared" si="476"/>
        <v>65.5</v>
      </c>
      <c r="AS1901" s="99" t="str">
        <f t="shared" si="477"/>
        <v>-</v>
      </c>
      <c r="AT1901" s="99" t="str">
        <f t="shared" si="478"/>
        <v>+</v>
      </c>
      <c r="AU1901" s="99" t="str">
        <f t="shared" si="479"/>
        <v>+</v>
      </c>
      <c r="AV1901" s="99" t="str">
        <f t="shared" si="480"/>
        <v>-</v>
      </c>
      <c r="AW1901" s="99" t="str">
        <f t="shared" si="481"/>
        <v>+</v>
      </c>
    </row>
    <row r="1902" spans="1:49" ht="15">
      <c r="A1902" s="56">
        <v>43631</v>
      </c>
      <c r="B1902" s="57" t="s">
        <v>634</v>
      </c>
      <c r="C1902" s="57" t="s">
        <v>673</v>
      </c>
      <c r="D1902" s="57" t="s">
        <v>4391</v>
      </c>
      <c r="E1902" s="57" t="s">
        <v>1952</v>
      </c>
      <c r="F1902" s="57" t="s">
        <v>1837</v>
      </c>
      <c r="G1902" s="57">
        <v>2</v>
      </c>
      <c r="H1902" s="57">
        <v>2</v>
      </c>
      <c r="I1902" s="57">
        <v>3.49</v>
      </c>
      <c r="J1902" s="57">
        <v>4.63</v>
      </c>
      <c r="K1902" s="57">
        <v>1.72</v>
      </c>
      <c r="L1902" s="57">
        <v>1.77</v>
      </c>
      <c r="M1902" s="57">
        <v>16</v>
      </c>
      <c r="N1902" s="57">
        <v>16</v>
      </c>
      <c r="O1902" s="57">
        <v>1</v>
      </c>
      <c r="P1902" s="57">
        <v>8</v>
      </c>
      <c r="Q1902" s="57">
        <v>6</v>
      </c>
      <c r="R1902" s="57">
        <v>100</v>
      </c>
      <c r="S1902" s="57">
        <v>0</v>
      </c>
      <c r="T1902" s="57">
        <v>0</v>
      </c>
      <c r="U1902" s="57">
        <v>18.75</v>
      </c>
      <c r="V1902" s="57">
        <v>6.25</v>
      </c>
      <c r="W1902" s="57">
        <v>75</v>
      </c>
      <c r="X1902" s="57">
        <v>18.75</v>
      </c>
      <c r="Y1902" s="57">
        <v>6.25</v>
      </c>
      <c r="Z1902" s="57">
        <v>75</v>
      </c>
      <c r="AA1902" s="57">
        <v>12.5</v>
      </c>
      <c r="AB1902" s="57">
        <v>0</v>
      </c>
      <c r="AC1902" s="57">
        <v>3</v>
      </c>
      <c r="AD1902" s="57">
        <v>2</v>
      </c>
      <c r="AE1902" s="57">
        <v>66.67</v>
      </c>
      <c r="AF1902" s="57">
        <v>100</v>
      </c>
      <c r="AI1902" s="45">
        <f t="shared" si="467"/>
        <v>30</v>
      </c>
      <c r="AJ1902" s="46">
        <f t="shared" si="468"/>
        <v>-30</v>
      </c>
      <c r="AK1902" s="63" t="str">
        <f t="shared" si="469"/>
        <v>N</v>
      </c>
      <c r="AL1902" s="63" t="str">
        <f t="shared" si="470"/>
        <v>Y</v>
      </c>
      <c r="AM1902" s="44" t="str">
        <f t="shared" si="471"/>
        <v>Loss</v>
      </c>
      <c r="AN1902" s="44" t="str">
        <f t="shared" si="472"/>
        <v>Win</v>
      </c>
      <c r="AO1902" s="44" t="str">
        <f t="shared" si="473"/>
        <v>Loss</v>
      </c>
      <c r="AP1902" s="44">
        <f t="shared" si="474"/>
        <v>-50</v>
      </c>
      <c r="AQ1902" s="44">
        <f t="shared" si="475"/>
        <v>181.5</v>
      </c>
      <c r="AR1902" s="44">
        <f t="shared" si="476"/>
        <v>-50</v>
      </c>
      <c r="AS1902" s="99" t="str">
        <f t="shared" si="477"/>
        <v>-</v>
      </c>
      <c r="AT1902" s="99" t="str">
        <f t="shared" si="478"/>
        <v>+</v>
      </c>
      <c r="AU1902" s="99" t="str">
        <f t="shared" si="479"/>
        <v>-</v>
      </c>
      <c r="AV1902" s="99" t="str">
        <f t="shared" si="480"/>
        <v>+</v>
      </c>
      <c r="AW1902" s="99" t="str">
        <f t="shared" si="481"/>
        <v>+</v>
      </c>
    </row>
    <row r="1903" spans="1:49" ht="15">
      <c r="A1903" s="56">
        <v>43631</v>
      </c>
      <c r="B1903" s="57" t="s">
        <v>629</v>
      </c>
      <c r="C1903" s="57" t="s">
        <v>1801</v>
      </c>
      <c r="D1903" s="57" t="s">
        <v>4392</v>
      </c>
      <c r="E1903" s="57" t="s">
        <v>1972</v>
      </c>
      <c r="F1903" s="57" t="s">
        <v>4393</v>
      </c>
      <c r="G1903" s="57">
        <v>3</v>
      </c>
      <c r="H1903" s="57">
        <v>2</v>
      </c>
      <c r="I1903" s="57">
        <v>3.07</v>
      </c>
      <c r="J1903" s="57">
        <v>3.79</v>
      </c>
      <c r="K1903" s="57">
        <v>2.12</v>
      </c>
      <c r="L1903" s="57">
        <v>0.95</v>
      </c>
      <c r="M1903" s="57">
        <v>22</v>
      </c>
      <c r="N1903" s="57">
        <v>23</v>
      </c>
      <c r="O1903" s="57">
        <v>0</v>
      </c>
      <c r="P1903" s="57">
        <v>11</v>
      </c>
      <c r="Q1903" s="57">
        <v>10</v>
      </c>
      <c r="R1903" s="57">
        <v>0</v>
      </c>
      <c r="S1903" s="57">
        <v>0</v>
      </c>
      <c r="T1903" s="57">
        <v>0</v>
      </c>
      <c r="U1903" s="57">
        <v>27.27</v>
      </c>
      <c r="V1903" s="57">
        <v>27.27</v>
      </c>
      <c r="W1903" s="57">
        <v>45.45</v>
      </c>
      <c r="X1903" s="57">
        <v>52.17</v>
      </c>
      <c r="Y1903" s="57">
        <v>21.74</v>
      </c>
      <c r="Z1903" s="57">
        <v>26.09</v>
      </c>
      <c r="AA1903" s="57">
        <v>36.36</v>
      </c>
      <c r="AB1903" s="57">
        <v>50</v>
      </c>
      <c r="AC1903" s="57">
        <v>11</v>
      </c>
      <c r="AD1903" s="57">
        <v>19</v>
      </c>
      <c r="AE1903" s="57">
        <v>45.45</v>
      </c>
      <c r="AF1903" s="57">
        <v>47.37</v>
      </c>
      <c r="AI1903" s="45">
        <f t="shared" si="467"/>
        <v>-8.2990000000000013</v>
      </c>
      <c r="AJ1903" s="46">
        <f t="shared" si="468"/>
        <v>8.2990000000000013</v>
      </c>
      <c r="AK1903" s="63" t="str">
        <f t="shared" si="469"/>
        <v>N</v>
      </c>
      <c r="AL1903" s="63" t="str">
        <f t="shared" si="470"/>
        <v>N</v>
      </c>
      <c r="AM1903" s="44" t="str">
        <f t="shared" si="471"/>
        <v>Win</v>
      </c>
      <c r="AN1903" s="44" t="str">
        <f t="shared" si="472"/>
        <v>Loss</v>
      </c>
      <c r="AO1903" s="44" t="str">
        <f t="shared" si="473"/>
        <v>Loss</v>
      </c>
      <c r="AP1903" s="44">
        <f t="shared" si="474"/>
        <v>103.5</v>
      </c>
      <c r="AQ1903" s="44">
        <f t="shared" si="475"/>
        <v>-50</v>
      </c>
      <c r="AR1903" s="44">
        <f t="shared" si="476"/>
        <v>-50</v>
      </c>
      <c r="AS1903" s="99" t="str">
        <f t="shared" si="477"/>
        <v>-</v>
      </c>
      <c r="AT1903" s="99" t="str">
        <f t="shared" si="478"/>
        <v>n/a</v>
      </c>
      <c r="AU1903" s="99" t="str">
        <f t="shared" si="479"/>
        <v>-</v>
      </c>
      <c r="AV1903" s="99" t="str">
        <f t="shared" si="480"/>
        <v>-</v>
      </c>
      <c r="AW1903" s="99" t="str">
        <f t="shared" si="481"/>
        <v>-</v>
      </c>
    </row>
    <row r="1904" spans="1:49" ht="15">
      <c r="A1904" s="56">
        <v>43631</v>
      </c>
      <c r="B1904" s="57" t="s">
        <v>629</v>
      </c>
      <c r="C1904" s="57" t="s">
        <v>630</v>
      </c>
      <c r="D1904" s="57" t="s">
        <v>4394</v>
      </c>
      <c r="E1904" s="57" t="s">
        <v>633</v>
      </c>
      <c r="F1904" s="57" t="s">
        <v>1829</v>
      </c>
      <c r="G1904" s="57">
        <v>2</v>
      </c>
      <c r="H1904" s="57">
        <v>1</v>
      </c>
      <c r="I1904" s="57">
        <v>1.57</v>
      </c>
      <c r="J1904" s="57">
        <v>3.91</v>
      </c>
      <c r="K1904" s="57">
        <v>5.71</v>
      </c>
      <c r="L1904" s="57">
        <v>-4.1399999999999997</v>
      </c>
      <c r="M1904" s="57">
        <v>19</v>
      </c>
      <c r="N1904" s="57">
        <v>18</v>
      </c>
      <c r="O1904" s="57">
        <v>0</v>
      </c>
      <c r="P1904" s="57">
        <v>9</v>
      </c>
      <c r="Q1904" s="57">
        <v>8</v>
      </c>
      <c r="R1904" s="57">
        <v>0</v>
      </c>
      <c r="S1904" s="57">
        <v>0</v>
      </c>
      <c r="T1904" s="57">
        <v>0</v>
      </c>
      <c r="U1904" s="57">
        <v>47.37</v>
      </c>
      <c r="V1904" s="57">
        <v>36.840000000000003</v>
      </c>
      <c r="W1904" s="57">
        <v>15.79</v>
      </c>
      <c r="X1904" s="57">
        <v>16.670000000000002</v>
      </c>
      <c r="Y1904" s="57">
        <v>16.670000000000002</v>
      </c>
      <c r="Z1904" s="57">
        <v>66.67</v>
      </c>
      <c r="AA1904" s="57">
        <v>55.56</v>
      </c>
      <c r="AB1904" s="57">
        <v>0</v>
      </c>
      <c r="AC1904" s="57">
        <v>16</v>
      </c>
      <c r="AD1904" s="57">
        <v>2</v>
      </c>
      <c r="AE1904" s="57">
        <v>50</v>
      </c>
      <c r="AF1904" s="57">
        <v>0</v>
      </c>
      <c r="AI1904" s="45">
        <f t="shared" si="467"/>
        <v>18.333000000000002</v>
      </c>
      <c r="AJ1904" s="46">
        <f t="shared" si="468"/>
        <v>-18.333000000000002</v>
      </c>
      <c r="AK1904" s="63" t="str">
        <f t="shared" si="469"/>
        <v>N</v>
      </c>
      <c r="AL1904" s="63" t="str">
        <f t="shared" si="470"/>
        <v>N</v>
      </c>
      <c r="AM1904" s="44" t="str">
        <f t="shared" si="471"/>
        <v>Win</v>
      </c>
      <c r="AN1904" s="44" t="str">
        <f t="shared" si="472"/>
        <v>Loss</v>
      </c>
      <c r="AO1904" s="44" t="str">
        <f t="shared" si="473"/>
        <v>Loss</v>
      </c>
      <c r="AP1904" s="44">
        <f t="shared" si="474"/>
        <v>28.5</v>
      </c>
      <c r="AQ1904" s="44">
        <f t="shared" si="475"/>
        <v>-50</v>
      </c>
      <c r="AR1904" s="44">
        <f t="shared" si="476"/>
        <v>-50</v>
      </c>
      <c r="AS1904" s="99" t="str">
        <f t="shared" si="477"/>
        <v>+</v>
      </c>
      <c r="AT1904" s="99" t="str">
        <f t="shared" si="478"/>
        <v>n/a</v>
      </c>
      <c r="AU1904" s="99" t="str">
        <f t="shared" si="479"/>
        <v>+</v>
      </c>
      <c r="AV1904" s="99" t="str">
        <f t="shared" si="480"/>
        <v>+</v>
      </c>
      <c r="AW1904" s="99" t="str">
        <f t="shared" si="481"/>
        <v>+</v>
      </c>
    </row>
    <row r="1905" spans="1:49" ht="15">
      <c r="A1905" s="56">
        <v>43631</v>
      </c>
      <c r="B1905" s="57" t="s">
        <v>629</v>
      </c>
      <c r="C1905" s="57" t="s">
        <v>630</v>
      </c>
      <c r="D1905" s="57" t="s">
        <v>4395</v>
      </c>
      <c r="E1905" s="57" t="s">
        <v>689</v>
      </c>
      <c r="F1905" s="57" t="s">
        <v>652</v>
      </c>
      <c r="G1905" s="57">
        <v>2</v>
      </c>
      <c r="H1905" s="57">
        <v>1</v>
      </c>
      <c r="I1905" s="57">
        <v>2.2000000000000002</v>
      </c>
      <c r="J1905" s="57">
        <v>3.33</v>
      </c>
      <c r="K1905" s="57">
        <v>3.22</v>
      </c>
      <c r="L1905" s="57">
        <v>-1.02</v>
      </c>
      <c r="M1905" s="57">
        <v>19</v>
      </c>
      <c r="N1905" s="57">
        <v>21</v>
      </c>
      <c r="O1905" s="57">
        <v>0</v>
      </c>
      <c r="P1905" s="57">
        <v>9</v>
      </c>
      <c r="Q1905" s="57">
        <v>9</v>
      </c>
      <c r="R1905" s="57">
        <v>0</v>
      </c>
      <c r="S1905" s="57">
        <v>0</v>
      </c>
      <c r="T1905" s="57">
        <v>0</v>
      </c>
      <c r="U1905" s="57">
        <v>26.32</v>
      </c>
      <c r="V1905" s="57">
        <v>36.840000000000003</v>
      </c>
      <c r="W1905" s="57">
        <v>36.840000000000003</v>
      </c>
      <c r="X1905" s="57">
        <v>28.57</v>
      </c>
      <c r="Y1905" s="57">
        <v>19.05</v>
      </c>
      <c r="Z1905" s="57">
        <v>52.38</v>
      </c>
      <c r="AA1905" s="57">
        <v>33.33</v>
      </c>
      <c r="AB1905" s="57">
        <v>11.11</v>
      </c>
      <c r="AC1905" s="57">
        <v>10</v>
      </c>
      <c r="AD1905" s="57">
        <v>4</v>
      </c>
      <c r="AE1905" s="57">
        <v>30</v>
      </c>
      <c r="AF1905" s="57">
        <v>50</v>
      </c>
      <c r="AI1905" s="45">
        <f t="shared" si="467"/>
        <v>4.4369999999999994</v>
      </c>
      <c r="AJ1905" s="46">
        <f t="shared" si="468"/>
        <v>-4.4369999999999994</v>
      </c>
      <c r="AK1905" s="63" t="str">
        <f t="shared" si="469"/>
        <v>N</v>
      </c>
      <c r="AL1905" s="63" t="str">
        <f t="shared" si="470"/>
        <v>N</v>
      </c>
      <c r="AM1905" s="44" t="str">
        <f t="shared" si="471"/>
        <v>Win</v>
      </c>
      <c r="AN1905" s="44" t="str">
        <f t="shared" si="472"/>
        <v>Loss</v>
      </c>
      <c r="AO1905" s="44" t="str">
        <f t="shared" si="473"/>
        <v>Loss</v>
      </c>
      <c r="AP1905" s="44">
        <f t="shared" si="474"/>
        <v>60.000000000000014</v>
      </c>
      <c r="AQ1905" s="44">
        <f t="shared" si="475"/>
        <v>-50</v>
      </c>
      <c r="AR1905" s="44">
        <f t="shared" si="476"/>
        <v>-50</v>
      </c>
      <c r="AS1905" s="99" t="str">
        <f t="shared" si="477"/>
        <v>+</v>
      </c>
      <c r="AT1905" s="99" t="str">
        <f t="shared" si="478"/>
        <v>n/a</v>
      </c>
      <c r="AU1905" s="99" t="str">
        <f t="shared" si="479"/>
        <v>-</v>
      </c>
      <c r="AV1905" s="99" t="str">
        <f t="shared" si="480"/>
        <v>+</v>
      </c>
      <c r="AW1905" s="99" t="str">
        <f t="shared" si="481"/>
        <v>+</v>
      </c>
    </row>
    <row r="1906" spans="1:49" ht="15">
      <c r="A1906" s="56">
        <v>43631</v>
      </c>
      <c r="B1906" s="57" t="s">
        <v>629</v>
      </c>
      <c r="C1906" s="57" t="s">
        <v>630</v>
      </c>
      <c r="D1906" s="57" t="s">
        <v>4396</v>
      </c>
      <c r="E1906" s="57" t="s">
        <v>657</v>
      </c>
      <c r="F1906" s="57" t="s">
        <v>661</v>
      </c>
      <c r="G1906" s="57">
        <v>1</v>
      </c>
      <c r="H1906" s="57">
        <v>2</v>
      </c>
      <c r="I1906" s="57">
        <v>2.71</v>
      </c>
      <c r="J1906" s="57">
        <v>3.16</v>
      </c>
      <c r="K1906" s="57">
        <v>2.64</v>
      </c>
      <c r="L1906" s="57">
        <v>7.0000000000000007E-2</v>
      </c>
      <c r="M1906" s="57">
        <v>22</v>
      </c>
      <c r="N1906" s="57">
        <v>19</v>
      </c>
      <c r="O1906" s="57">
        <v>0</v>
      </c>
      <c r="P1906" s="57">
        <v>10</v>
      </c>
      <c r="Q1906" s="57">
        <v>10</v>
      </c>
      <c r="R1906" s="57">
        <v>0</v>
      </c>
      <c r="S1906" s="57">
        <v>0</v>
      </c>
      <c r="T1906" s="57">
        <v>0</v>
      </c>
      <c r="U1906" s="57">
        <v>40.909999999999997</v>
      </c>
      <c r="V1906" s="57">
        <v>22.73</v>
      </c>
      <c r="W1906" s="57">
        <v>36.36</v>
      </c>
      <c r="X1906" s="57">
        <v>31.58</v>
      </c>
      <c r="Y1906" s="57">
        <v>31.58</v>
      </c>
      <c r="Z1906" s="57">
        <v>36.840000000000003</v>
      </c>
      <c r="AA1906" s="57">
        <v>50</v>
      </c>
      <c r="AB1906" s="57">
        <v>10</v>
      </c>
      <c r="AC1906" s="57">
        <v>16</v>
      </c>
      <c r="AD1906" s="57">
        <v>15</v>
      </c>
      <c r="AE1906" s="57">
        <v>50</v>
      </c>
      <c r="AF1906" s="57">
        <v>40</v>
      </c>
      <c r="AI1906" s="45">
        <f t="shared" si="467"/>
        <v>1.0770000000000008</v>
      </c>
      <c r="AJ1906" s="46">
        <f t="shared" si="468"/>
        <v>-1.0770000000000008</v>
      </c>
      <c r="AK1906" s="63" t="str">
        <f t="shared" si="469"/>
        <v>N</v>
      </c>
      <c r="AL1906" s="63" t="str">
        <f t="shared" si="470"/>
        <v>N</v>
      </c>
      <c r="AM1906" s="44" t="str">
        <f t="shared" si="471"/>
        <v>Loss</v>
      </c>
      <c r="AN1906" s="44" t="str">
        <f t="shared" si="472"/>
        <v>Loss</v>
      </c>
      <c r="AO1906" s="44" t="str">
        <f t="shared" si="473"/>
        <v>Win</v>
      </c>
      <c r="AP1906" s="44">
        <f t="shared" si="474"/>
        <v>-50</v>
      </c>
      <c r="AQ1906" s="44">
        <f t="shared" si="475"/>
        <v>-50</v>
      </c>
      <c r="AR1906" s="44">
        <f t="shared" si="476"/>
        <v>82</v>
      </c>
      <c r="AS1906" s="99" t="str">
        <f t="shared" si="477"/>
        <v>-</v>
      </c>
      <c r="AT1906" s="99" t="str">
        <f t="shared" si="478"/>
        <v>n/a</v>
      </c>
      <c r="AU1906" s="99" t="str">
        <f t="shared" si="479"/>
        <v>+</v>
      </c>
      <c r="AV1906" s="99" t="str">
        <f t="shared" si="480"/>
        <v>+</v>
      </c>
      <c r="AW1906" s="99" t="str">
        <f t="shared" si="481"/>
        <v>+</v>
      </c>
    </row>
    <row r="1907" spans="1:49" ht="15">
      <c r="A1907" s="56">
        <v>43631</v>
      </c>
      <c r="B1907" s="57" t="s">
        <v>629</v>
      </c>
      <c r="C1907" s="57" t="s">
        <v>630</v>
      </c>
      <c r="D1907" s="57" t="s">
        <v>4397</v>
      </c>
      <c r="E1907" s="57" t="s">
        <v>1813</v>
      </c>
      <c r="F1907" s="57" t="s">
        <v>654</v>
      </c>
      <c r="G1907" s="57">
        <v>0</v>
      </c>
      <c r="H1907" s="57">
        <v>2</v>
      </c>
      <c r="I1907" s="57">
        <v>1.59</v>
      </c>
      <c r="J1907" s="57">
        <v>3.87</v>
      </c>
      <c r="K1907" s="57">
        <v>5.63</v>
      </c>
      <c r="L1907" s="57">
        <v>-4.04</v>
      </c>
      <c r="M1907" s="57">
        <v>21</v>
      </c>
      <c r="N1907" s="57">
        <v>20</v>
      </c>
      <c r="O1907" s="57">
        <v>0</v>
      </c>
      <c r="P1907" s="57">
        <v>9</v>
      </c>
      <c r="Q1907" s="57">
        <v>9</v>
      </c>
      <c r="R1907" s="57">
        <v>0</v>
      </c>
      <c r="S1907" s="57">
        <v>0</v>
      </c>
      <c r="T1907" s="57">
        <v>0</v>
      </c>
      <c r="U1907" s="57">
        <v>52.38</v>
      </c>
      <c r="V1907" s="57">
        <v>28.57</v>
      </c>
      <c r="W1907" s="57">
        <v>19.05</v>
      </c>
      <c r="X1907" s="57">
        <v>35</v>
      </c>
      <c r="Y1907" s="57">
        <v>30</v>
      </c>
      <c r="Z1907" s="57">
        <v>35</v>
      </c>
      <c r="AA1907" s="57">
        <v>55.56</v>
      </c>
      <c r="AB1907" s="57">
        <v>22.22</v>
      </c>
      <c r="AC1907" s="57">
        <v>17</v>
      </c>
      <c r="AD1907" s="57">
        <v>6</v>
      </c>
      <c r="AE1907" s="57">
        <v>52.94</v>
      </c>
      <c r="AF1907" s="57">
        <v>50</v>
      </c>
      <c r="AI1907" s="45">
        <f t="shared" si="467"/>
        <v>6.5230000000000015</v>
      </c>
      <c r="AJ1907" s="46">
        <f t="shared" si="468"/>
        <v>-6.5230000000000015</v>
      </c>
      <c r="AK1907" s="63" t="str">
        <f t="shared" si="469"/>
        <v>N</v>
      </c>
      <c r="AL1907" s="63" t="str">
        <f t="shared" si="470"/>
        <v>N</v>
      </c>
      <c r="AM1907" s="44" t="str">
        <f t="shared" si="471"/>
        <v>Loss</v>
      </c>
      <c r="AN1907" s="44" t="str">
        <f t="shared" si="472"/>
        <v>Loss</v>
      </c>
      <c r="AO1907" s="44" t="str">
        <f t="shared" si="473"/>
        <v>Win</v>
      </c>
      <c r="AP1907" s="44">
        <f t="shared" si="474"/>
        <v>-50</v>
      </c>
      <c r="AQ1907" s="44">
        <f t="shared" si="475"/>
        <v>-50</v>
      </c>
      <c r="AR1907" s="44">
        <f t="shared" si="476"/>
        <v>231.5</v>
      </c>
      <c r="AS1907" s="99" t="str">
        <f t="shared" si="477"/>
        <v>+</v>
      </c>
      <c r="AT1907" s="99" t="str">
        <f t="shared" si="478"/>
        <v>n/a</v>
      </c>
      <c r="AU1907" s="99" t="str">
        <f t="shared" si="479"/>
        <v>+</v>
      </c>
      <c r="AV1907" s="99" t="str">
        <f t="shared" si="480"/>
        <v>+</v>
      </c>
      <c r="AW1907" s="99" t="str">
        <f t="shared" si="481"/>
        <v>+</v>
      </c>
    </row>
    <row r="1908" spans="1:49" ht="15">
      <c r="A1908" s="56">
        <v>43631</v>
      </c>
      <c r="B1908" s="57" t="s">
        <v>629</v>
      </c>
      <c r="C1908" s="57" t="s">
        <v>630</v>
      </c>
      <c r="D1908" s="57" t="s">
        <v>4398</v>
      </c>
      <c r="E1908" s="57" t="s">
        <v>660</v>
      </c>
      <c r="F1908" s="57" t="s">
        <v>1975</v>
      </c>
      <c r="G1908" s="57">
        <v>0</v>
      </c>
      <c r="H1908" s="57">
        <v>0</v>
      </c>
      <c r="I1908" s="57">
        <v>1.69</v>
      </c>
      <c r="J1908" s="57">
        <v>3.65</v>
      </c>
      <c r="K1908" s="57">
        <v>5.05</v>
      </c>
      <c r="L1908" s="57">
        <v>-3.36</v>
      </c>
      <c r="M1908" s="57">
        <v>19</v>
      </c>
      <c r="N1908" s="57">
        <v>18</v>
      </c>
      <c r="O1908" s="57">
        <v>0</v>
      </c>
      <c r="P1908" s="57">
        <v>7</v>
      </c>
      <c r="Q1908" s="57">
        <v>7</v>
      </c>
      <c r="R1908" s="57">
        <v>0</v>
      </c>
      <c r="S1908" s="57">
        <v>0</v>
      </c>
      <c r="T1908" s="57">
        <v>0</v>
      </c>
      <c r="U1908" s="57">
        <v>36.840000000000003</v>
      </c>
      <c r="V1908" s="57">
        <v>36.840000000000003</v>
      </c>
      <c r="W1908" s="57">
        <v>26.32</v>
      </c>
      <c r="X1908" s="57">
        <v>27.78</v>
      </c>
      <c r="Y1908" s="57">
        <v>16.670000000000002</v>
      </c>
      <c r="Z1908" s="57">
        <v>55.56</v>
      </c>
      <c r="AA1908" s="57">
        <v>42.86</v>
      </c>
      <c r="AB1908" s="57">
        <v>14.29</v>
      </c>
      <c r="AC1908" s="57">
        <v>16</v>
      </c>
      <c r="AD1908" s="57">
        <v>1</v>
      </c>
      <c r="AE1908" s="57">
        <v>43.75</v>
      </c>
      <c r="AF1908" s="57">
        <v>100</v>
      </c>
      <c r="AI1908" s="45">
        <f t="shared" si="467"/>
        <v>9.6770000000000014</v>
      </c>
      <c r="AJ1908" s="46">
        <f t="shared" si="468"/>
        <v>-9.6770000000000014</v>
      </c>
      <c r="AK1908" s="63" t="str">
        <f t="shared" si="469"/>
        <v>N</v>
      </c>
      <c r="AL1908" s="63" t="str">
        <f t="shared" si="470"/>
        <v>N</v>
      </c>
      <c r="AM1908" s="44" t="str">
        <f t="shared" si="471"/>
        <v>Loss</v>
      </c>
      <c r="AN1908" s="44" t="str">
        <f t="shared" si="472"/>
        <v>Win</v>
      </c>
      <c r="AO1908" s="44" t="str">
        <f t="shared" si="473"/>
        <v>Loss</v>
      </c>
      <c r="AP1908" s="44">
        <f t="shared" si="474"/>
        <v>-50</v>
      </c>
      <c r="AQ1908" s="44">
        <f t="shared" si="475"/>
        <v>132.5</v>
      </c>
      <c r="AR1908" s="44">
        <f t="shared" si="476"/>
        <v>-50</v>
      </c>
      <c r="AS1908" s="99" t="str">
        <f t="shared" si="477"/>
        <v>+</v>
      </c>
      <c r="AT1908" s="99" t="str">
        <f t="shared" si="478"/>
        <v>n/a</v>
      </c>
      <c r="AU1908" s="99" t="str">
        <f t="shared" si="479"/>
        <v>+</v>
      </c>
      <c r="AV1908" s="99" t="str">
        <f t="shared" si="480"/>
        <v>+</v>
      </c>
      <c r="AW1908" s="99" t="str">
        <f t="shared" si="481"/>
        <v>+</v>
      </c>
    </row>
    <row r="1909" spans="1:49" ht="15">
      <c r="A1909" s="56">
        <v>43631</v>
      </c>
      <c r="B1909" s="57" t="s">
        <v>4399</v>
      </c>
      <c r="C1909" s="57" t="s">
        <v>4400</v>
      </c>
      <c r="D1909" s="57" t="s">
        <v>4401</v>
      </c>
      <c r="E1909" s="57" t="s">
        <v>4402</v>
      </c>
      <c r="F1909" s="57" t="s">
        <v>4403</v>
      </c>
      <c r="G1909" s="57">
        <v>0</v>
      </c>
      <c r="H1909" s="57">
        <v>0</v>
      </c>
      <c r="I1909" s="57">
        <v>2.13</v>
      </c>
      <c r="J1909" s="57">
        <v>3.51</v>
      </c>
      <c r="K1909" s="57">
        <v>2.86</v>
      </c>
      <c r="L1909" s="57">
        <v>-0.73</v>
      </c>
      <c r="M1909" s="57">
        <v>10</v>
      </c>
      <c r="N1909" s="57">
        <v>10</v>
      </c>
      <c r="O1909" s="57">
        <v>1</v>
      </c>
      <c r="P1909" s="57">
        <v>5</v>
      </c>
      <c r="Q1909" s="57">
        <v>4</v>
      </c>
      <c r="R1909" s="57">
        <v>100</v>
      </c>
      <c r="S1909" s="57">
        <v>0</v>
      </c>
      <c r="T1909" s="57">
        <v>0</v>
      </c>
      <c r="U1909" s="57">
        <v>60</v>
      </c>
      <c r="V1909" s="57">
        <v>30</v>
      </c>
      <c r="W1909" s="57">
        <v>10</v>
      </c>
      <c r="X1909" s="57">
        <v>60</v>
      </c>
      <c r="Y1909" s="57">
        <v>10</v>
      </c>
      <c r="Z1909" s="57">
        <v>30</v>
      </c>
      <c r="AA1909" s="57">
        <v>80</v>
      </c>
      <c r="AB1909" s="57">
        <v>75</v>
      </c>
      <c r="AC1909" s="57">
        <v>6</v>
      </c>
      <c r="AD1909" s="57">
        <v>8</v>
      </c>
      <c r="AE1909" s="57">
        <v>83.33</v>
      </c>
      <c r="AF1909" s="57">
        <v>62.5</v>
      </c>
      <c r="AI1909" s="45">
        <f t="shared" si="467"/>
        <v>36</v>
      </c>
      <c r="AJ1909" s="46">
        <f t="shared" si="468"/>
        <v>-36</v>
      </c>
      <c r="AK1909" s="63" t="str">
        <f t="shared" si="469"/>
        <v>Y</v>
      </c>
      <c r="AL1909" s="63" t="str">
        <f t="shared" si="470"/>
        <v>N</v>
      </c>
      <c r="AM1909" s="44" t="str">
        <f t="shared" si="471"/>
        <v>Loss</v>
      </c>
      <c r="AN1909" s="44" t="str">
        <f t="shared" si="472"/>
        <v>Win</v>
      </c>
      <c r="AO1909" s="44" t="str">
        <f t="shared" si="473"/>
        <v>Loss</v>
      </c>
      <c r="AP1909" s="44">
        <f t="shared" si="474"/>
        <v>-50</v>
      </c>
      <c r="AQ1909" s="44">
        <f t="shared" si="475"/>
        <v>125.5</v>
      </c>
      <c r="AR1909" s="44">
        <f t="shared" si="476"/>
        <v>-50</v>
      </c>
      <c r="AS1909" s="99" t="str">
        <f t="shared" si="477"/>
        <v>+</v>
      </c>
      <c r="AT1909" s="99" t="str">
        <f t="shared" si="478"/>
        <v>+</v>
      </c>
      <c r="AU1909" s="99" t="str">
        <f t="shared" si="479"/>
        <v>-</v>
      </c>
      <c r="AV1909" s="99" t="str">
        <f t="shared" si="480"/>
        <v>+</v>
      </c>
      <c r="AW1909" s="99" t="str">
        <f t="shared" si="481"/>
        <v>+</v>
      </c>
    </row>
    <row r="1910" spans="1:49" ht="15">
      <c r="A1910" s="56">
        <v>43631</v>
      </c>
      <c r="B1910" s="57" t="s">
        <v>4399</v>
      </c>
      <c r="C1910" s="57" t="s">
        <v>4400</v>
      </c>
      <c r="D1910" s="57" t="s">
        <v>4404</v>
      </c>
      <c r="E1910" s="57" t="s">
        <v>4405</v>
      </c>
      <c r="F1910" s="57" t="s">
        <v>4406</v>
      </c>
      <c r="G1910" s="57">
        <v>0</v>
      </c>
      <c r="H1910" s="57">
        <v>4</v>
      </c>
      <c r="I1910" s="57">
        <v>2.76</v>
      </c>
      <c r="J1910" s="57">
        <v>3.46</v>
      </c>
      <c r="K1910" s="57">
        <v>2.23</v>
      </c>
      <c r="L1910" s="57">
        <v>0.53</v>
      </c>
      <c r="M1910" s="57">
        <v>10</v>
      </c>
      <c r="N1910" s="57">
        <v>10</v>
      </c>
      <c r="O1910" s="57">
        <v>1</v>
      </c>
      <c r="P1910" s="57">
        <v>4</v>
      </c>
      <c r="Q1910" s="57">
        <v>7</v>
      </c>
      <c r="R1910" s="57">
        <v>0</v>
      </c>
      <c r="S1910" s="57">
        <v>100</v>
      </c>
      <c r="T1910" s="57">
        <v>0</v>
      </c>
      <c r="U1910" s="57">
        <v>10</v>
      </c>
      <c r="V1910" s="57">
        <v>30</v>
      </c>
      <c r="W1910" s="57">
        <v>60</v>
      </c>
      <c r="X1910" s="57">
        <v>40</v>
      </c>
      <c r="Y1910" s="57">
        <v>50</v>
      </c>
      <c r="Z1910" s="57">
        <v>10</v>
      </c>
      <c r="AA1910" s="57">
        <v>25</v>
      </c>
      <c r="AB1910" s="57">
        <v>42.86</v>
      </c>
      <c r="AC1910" s="57">
        <v>1</v>
      </c>
      <c r="AD1910" s="57">
        <v>5</v>
      </c>
      <c r="AE1910" s="57">
        <v>0</v>
      </c>
      <c r="AF1910" s="57">
        <v>40</v>
      </c>
      <c r="AI1910" s="45">
        <f t="shared" si="467"/>
        <v>-8</v>
      </c>
      <c r="AJ1910" s="46">
        <f t="shared" si="468"/>
        <v>28</v>
      </c>
      <c r="AK1910" s="63" t="str">
        <f t="shared" si="469"/>
        <v>N</v>
      </c>
      <c r="AL1910" s="63" t="str">
        <f t="shared" si="470"/>
        <v>N</v>
      </c>
      <c r="AM1910" s="44" t="str">
        <f t="shared" si="471"/>
        <v>Loss</v>
      </c>
      <c r="AN1910" s="44" t="str">
        <f t="shared" si="472"/>
        <v>Loss</v>
      </c>
      <c r="AO1910" s="44" t="str">
        <f t="shared" si="473"/>
        <v>Win</v>
      </c>
      <c r="AP1910" s="44">
        <f t="shared" si="474"/>
        <v>-50</v>
      </c>
      <c r="AQ1910" s="44">
        <f t="shared" si="475"/>
        <v>-50</v>
      </c>
      <c r="AR1910" s="44">
        <f t="shared" si="476"/>
        <v>61.5</v>
      </c>
      <c r="AS1910" s="99" t="str">
        <f t="shared" si="477"/>
        <v>-</v>
      </c>
      <c r="AT1910" s="99" t="str">
        <f t="shared" si="478"/>
        <v>-</v>
      </c>
      <c r="AU1910" s="99" t="str">
        <f t="shared" si="479"/>
        <v>-</v>
      </c>
      <c r="AV1910" s="99" t="str">
        <f t="shared" si="480"/>
        <v>-</v>
      </c>
      <c r="AW1910" s="99" t="str">
        <f t="shared" si="481"/>
        <v>-</v>
      </c>
    </row>
    <row r="1911" spans="1:49" ht="15">
      <c r="A1911" s="56">
        <v>43631</v>
      </c>
      <c r="B1911" s="57" t="s">
        <v>4399</v>
      </c>
      <c r="C1911" s="57" t="s">
        <v>4400</v>
      </c>
      <c r="D1911" s="57" t="s">
        <v>4407</v>
      </c>
      <c r="E1911" s="57" t="s">
        <v>4408</v>
      </c>
      <c r="F1911" s="57" t="s">
        <v>4409</v>
      </c>
      <c r="G1911" s="57">
        <v>1</v>
      </c>
      <c r="H1911" s="57">
        <v>1</v>
      </c>
      <c r="I1911" s="57">
        <v>1.3</v>
      </c>
      <c r="J1911" s="57">
        <v>4.99</v>
      </c>
      <c r="K1911" s="57">
        <v>7.4</v>
      </c>
      <c r="L1911" s="57">
        <v>-6.1</v>
      </c>
      <c r="M1911" s="57">
        <v>10</v>
      </c>
      <c r="N1911" s="57">
        <v>10</v>
      </c>
      <c r="O1911" s="57">
        <v>1</v>
      </c>
      <c r="P1911" s="57">
        <v>0</v>
      </c>
      <c r="Q1911" s="57">
        <v>6</v>
      </c>
      <c r="R1911" s="57">
        <v>100</v>
      </c>
      <c r="S1911" s="57">
        <v>0</v>
      </c>
      <c r="T1911" s="57">
        <v>0</v>
      </c>
      <c r="U1911" s="57">
        <v>50</v>
      </c>
      <c r="V1911" s="57">
        <v>50</v>
      </c>
      <c r="W1911" s="57">
        <v>0</v>
      </c>
      <c r="X1911" s="57">
        <v>20</v>
      </c>
      <c r="Y1911" s="57">
        <v>20</v>
      </c>
      <c r="Z1911" s="57">
        <v>60</v>
      </c>
      <c r="AA1911" s="57">
        <v>0</v>
      </c>
      <c r="AB1911" s="57">
        <v>16.670000000000002</v>
      </c>
      <c r="AC1911" s="57">
        <v>8</v>
      </c>
      <c r="AD1911" s="57">
        <v>0</v>
      </c>
      <c r="AE1911" s="57">
        <v>37.5</v>
      </c>
      <c r="AF1911" s="57">
        <v>0</v>
      </c>
      <c r="AI1911" s="45">
        <f t="shared" si="467"/>
        <v>51</v>
      </c>
      <c r="AJ1911" s="46">
        <f t="shared" si="468"/>
        <v>-51</v>
      </c>
      <c r="AK1911" s="63" t="str">
        <f t="shared" si="469"/>
        <v>Y</v>
      </c>
      <c r="AL1911" s="63" t="str">
        <f t="shared" si="470"/>
        <v>N</v>
      </c>
      <c r="AM1911" s="44" t="str">
        <f t="shared" si="471"/>
        <v>Loss</v>
      </c>
      <c r="AN1911" s="44" t="str">
        <f t="shared" si="472"/>
        <v>Win</v>
      </c>
      <c r="AO1911" s="44" t="str">
        <f t="shared" si="473"/>
        <v>Loss</v>
      </c>
      <c r="AP1911" s="44">
        <f t="shared" si="474"/>
        <v>-50</v>
      </c>
      <c r="AQ1911" s="44">
        <f t="shared" si="475"/>
        <v>199.5</v>
      </c>
      <c r="AR1911" s="44">
        <f t="shared" si="476"/>
        <v>-50</v>
      </c>
      <c r="AS1911" s="99" t="str">
        <f t="shared" si="477"/>
        <v>+</v>
      </c>
      <c r="AT1911" s="99" t="str">
        <f t="shared" si="478"/>
        <v>+</v>
      </c>
      <c r="AU1911" s="99" t="str">
        <f t="shared" si="479"/>
        <v>+</v>
      </c>
      <c r="AV1911" s="99" t="str">
        <f t="shared" si="480"/>
        <v>-</v>
      </c>
      <c r="AW1911" s="99" t="str">
        <f t="shared" si="481"/>
        <v>+</v>
      </c>
    </row>
    <row r="1912" spans="1:49" ht="15">
      <c r="A1912" s="56">
        <v>43631</v>
      </c>
      <c r="B1912" s="57" t="s">
        <v>4399</v>
      </c>
      <c r="C1912" s="57" t="s">
        <v>4400</v>
      </c>
      <c r="D1912" s="57" t="s">
        <v>4410</v>
      </c>
      <c r="E1912" s="57" t="s">
        <v>4411</v>
      </c>
      <c r="F1912" s="57" t="s">
        <v>4412</v>
      </c>
      <c r="G1912" s="57">
        <v>2</v>
      </c>
      <c r="H1912" s="57">
        <v>2</v>
      </c>
      <c r="I1912" s="57">
        <v>2.71</v>
      </c>
      <c r="J1912" s="57">
        <v>3.55</v>
      </c>
      <c r="K1912" s="57">
        <v>2.21</v>
      </c>
      <c r="L1912" s="57">
        <v>0.5</v>
      </c>
      <c r="M1912" s="57">
        <v>10</v>
      </c>
      <c r="N1912" s="57">
        <v>10</v>
      </c>
      <c r="O1912" s="57">
        <v>1</v>
      </c>
      <c r="P1912" s="57">
        <v>7</v>
      </c>
      <c r="Q1912" s="57">
        <v>3</v>
      </c>
      <c r="R1912" s="57">
        <v>0</v>
      </c>
      <c r="S1912" s="57">
        <v>100</v>
      </c>
      <c r="T1912" s="57">
        <v>0</v>
      </c>
      <c r="U1912" s="57">
        <v>20</v>
      </c>
      <c r="V1912" s="57">
        <v>40</v>
      </c>
      <c r="W1912" s="57">
        <v>40</v>
      </c>
      <c r="X1912" s="57">
        <v>50</v>
      </c>
      <c r="Y1912" s="57">
        <v>30</v>
      </c>
      <c r="Z1912" s="57">
        <v>20</v>
      </c>
      <c r="AA1912" s="57">
        <v>28.57</v>
      </c>
      <c r="AB1912" s="57">
        <v>33.33</v>
      </c>
      <c r="AC1912" s="57">
        <v>5</v>
      </c>
      <c r="AD1912" s="57">
        <v>5</v>
      </c>
      <c r="AE1912" s="57">
        <v>40</v>
      </c>
      <c r="AF1912" s="57">
        <v>60</v>
      </c>
      <c r="AI1912" s="45">
        <f t="shared" si="467"/>
        <v>1</v>
      </c>
      <c r="AJ1912" s="46">
        <f t="shared" si="468"/>
        <v>19</v>
      </c>
      <c r="AK1912" s="63" t="str">
        <f t="shared" si="469"/>
        <v>N</v>
      </c>
      <c r="AL1912" s="63" t="str">
        <f t="shared" si="470"/>
        <v>N</v>
      </c>
      <c r="AM1912" s="44" t="str">
        <f t="shared" si="471"/>
        <v>Loss</v>
      </c>
      <c r="AN1912" s="44" t="str">
        <f t="shared" si="472"/>
        <v>Win</v>
      </c>
      <c r="AO1912" s="44" t="str">
        <f t="shared" si="473"/>
        <v>Loss</v>
      </c>
      <c r="AP1912" s="44">
        <f t="shared" si="474"/>
        <v>-50</v>
      </c>
      <c r="AQ1912" s="44">
        <f t="shared" si="475"/>
        <v>127.5</v>
      </c>
      <c r="AR1912" s="44">
        <f t="shared" si="476"/>
        <v>-50</v>
      </c>
      <c r="AS1912" s="99" t="str">
        <f t="shared" si="477"/>
        <v>-</v>
      </c>
      <c r="AT1912" s="99" t="str">
        <f t="shared" si="478"/>
        <v>-</v>
      </c>
      <c r="AU1912" s="99" t="str">
        <f t="shared" si="479"/>
        <v>-</v>
      </c>
      <c r="AV1912" s="99" t="str">
        <f t="shared" si="480"/>
        <v>-</v>
      </c>
      <c r="AW1912" s="99" t="str">
        <f t="shared" si="481"/>
        <v>+</v>
      </c>
    </row>
    <row r="1913" spans="1:49" ht="15">
      <c r="A1913" s="56">
        <v>43631</v>
      </c>
      <c r="B1913" s="57" t="s">
        <v>4413</v>
      </c>
      <c r="C1913" s="57" t="s">
        <v>807</v>
      </c>
      <c r="D1913" s="57" t="s">
        <v>4414</v>
      </c>
      <c r="E1913" s="57" t="s">
        <v>4415</v>
      </c>
      <c r="F1913" s="57" t="s">
        <v>4416</v>
      </c>
      <c r="G1913" s="57">
        <v>4</v>
      </c>
      <c r="H1913" s="57">
        <v>4</v>
      </c>
      <c r="I1913" s="57">
        <v>1.57</v>
      </c>
      <c r="J1913" s="57">
        <v>4.04</v>
      </c>
      <c r="K1913" s="57">
        <v>5</v>
      </c>
      <c r="L1913" s="57">
        <v>-3.43</v>
      </c>
      <c r="M1913" s="57">
        <v>19</v>
      </c>
      <c r="N1913" s="57">
        <v>17</v>
      </c>
      <c r="O1913" s="57">
        <v>2</v>
      </c>
      <c r="P1913" s="57">
        <v>9</v>
      </c>
      <c r="Q1913" s="57">
        <v>10</v>
      </c>
      <c r="R1913" s="57">
        <v>50</v>
      </c>
      <c r="S1913" s="57">
        <v>0</v>
      </c>
      <c r="T1913" s="57">
        <v>50</v>
      </c>
      <c r="U1913" s="57">
        <v>31.58</v>
      </c>
      <c r="V1913" s="57">
        <v>10.53</v>
      </c>
      <c r="W1913" s="57">
        <v>57.89</v>
      </c>
      <c r="X1913" s="57">
        <v>29.41</v>
      </c>
      <c r="Y1913" s="57">
        <v>17.649999999999999</v>
      </c>
      <c r="Z1913" s="57">
        <v>52.94</v>
      </c>
      <c r="AA1913" s="57">
        <v>22.22</v>
      </c>
      <c r="AB1913" s="57">
        <v>20</v>
      </c>
      <c r="AC1913" s="57">
        <v>9</v>
      </c>
      <c r="AD1913" s="57">
        <v>6</v>
      </c>
      <c r="AE1913" s="57">
        <v>44.44</v>
      </c>
      <c r="AF1913" s="57">
        <v>66.67</v>
      </c>
      <c r="AI1913" s="45">
        <f t="shared" si="467"/>
        <v>-1.2680000000000007</v>
      </c>
      <c r="AJ1913" s="46">
        <f t="shared" si="468"/>
        <v>1.2680000000000007</v>
      </c>
      <c r="AK1913" s="63" t="str">
        <f t="shared" si="469"/>
        <v>N</v>
      </c>
      <c r="AL1913" s="63" t="str">
        <f t="shared" si="470"/>
        <v>N</v>
      </c>
      <c r="AM1913" s="44" t="str">
        <f t="shared" si="471"/>
        <v>Loss</v>
      </c>
      <c r="AN1913" s="44" t="str">
        <f t="shared" si="472"/>
        <v>Win</v>
      </c>
      <c r="AO1913" s="44" t="str">
        <f t="shared" si="473"/>
        <v>Loss</v>
      </c>
      <c r="AP1913" s="44">
        <f t="shared" si="474"/>
        <v>-50</v>
      </c>
      <c r="AQ1913" s="44">
        <f t="shared" si="475"/>
        <v>152</v>
      </c>
      <c r="AR1913" s="44">
        <f t="shared" si="476"/>
        <v>-50</v>
      </c>
      <c r="AS1913" s="99" t="str">
        <f t="shared" si="477"/>
        <v>+</v>
      </c>
      <c r="AT1913" s="99" t="str">
        <f t="shared" si="478"/>
        <v>-</v>
      </c>
      <c r="AU1913" s="99" t="str">
        <f t="shared" si="479"/>
        <v>+</v>
      </c>
      <c r="AV1913" s="99" t="str">
        <f t="shared" si="480"/>
        <v>+</v>
      </c>
      <c r="AW1913" s="99" t="str">
        <f t="shared" si="481"/>
        <v>-</v>
      </c>
    </row>
    <row r="1914" spans="1:49" ht="15">
      <c r="A1914" s="56">
        <v>43631</v>
      </c>
      <c r="B1914" s="57" t="s">
        <v>4413</v>
      </c>
      <c r="C1914" s="57" t="s">
        <v>807</v>
      </c>
      <c r="D1914" s="57" t="s">
        <v>4417</v>
      </c>
      <c r="E1914" s="57" t="s">
        <v>1812</v>
      </c>
      <c r="F1914" s="57" t="s">
        <v>4418</v>
      </c>
      <c r="G1914" s="57">
        <v>3</v>
      </c>
      <c r="H1914" s="57">
        <v>1</v>
      </c>
      <c r="I1914" s="57">
        <v>2.27</v>
      </c>
      <c r="J1914" s="57">
        <v>3.48</v>
      </c>
      <c r="K1914" s="57">
        <v>2.81</v>
      </c>
      <c r="L1914" s="57">
        <v>-0.54</v>
      </c>
      <c r="M1914" s="57">
        <v>21</v>
      </c>
      <c r="N1914" s="57">
        <v>15</v>
      </c>
      <c r="O1914" s="57">
        <v>1</v>
      </c>
      <c r="P1914" s="57">
        <v>13</v>
      </c>
      <c r="Q1914" s="57">
        <v>7</v>
      </c>
      <c r="R1914" s="57">
        <v>0</v>
      </c>
      <c r="S1914" s="57">
        <v>100</v>
      </c>
      <c r="T1914" s="57">
        <v>0</v>
      </c>
      <c r="U1914" s="57">
        <v>66.67</v>
      </c>
      <c r="V1914" s="57">
        <v>19.05</v>
      </c>
      <c r="W1914" s="57">
        <v>14.29</v>
      </c>
      <c r="X1914" s="57">
        <v>33.33</v>
      </c>
      <c r="Y1914" s="57">
        <v>33.33</v>
      </c>
      <c r="Z1914" s="57">
        <v>33.33</v>
      </c>
      <c r="AA1914" s="57">
        <v>76.92</v>
      </c>
      <c r="AB1914" s="57">
        <v>42.86</v>
      </c>
      <c r="AC1914" s="57">
        <v>20</v>
      </c>
      <c r="AD1914" s="57">
        <v>13</v>
      </c>
      <c r="AE1914" s="57">
        <v>70</v>
      </c>
      <c r="AF1914" s="57">
        <v>38.46</v>
      </c>
      <c r="AI1914" s="45">
        <f t="shared" si="467"/>
        <v>19.048000000000002</v>
      </c>
      <c r="AJ1914" s="46">
        <f t="shared" si="468"/>
        <v>0.95199999999999818</v>
      </c>
      <c r="AK1914" s="63" t="str">
        <f t="shared" si="469"/>
        <v>N</v>
      </c>
      <c r="AL1914" s="63" t="str">
        <f t="shared" si="470"/>
        <v>N</v>
      </c>
      <c r="AM1914" s="44" t="str">
        <f t="shared" si="471"/>
        <v>Win</v>
      </c>
      <c r="AN1914" s="44" t="str">
        <f t="shared" si="472"/>
        <v>Loss</v>
      </c>
      <c r="AO1914" s="44" t="str">
        <f t="shared" si="473"/>
        <v>Loss</v>
      </c>
      <c r="AP1914" s="44">
        <f t="shared" si="474"/>
        <v>63.5</v>
      </c>
      <c r="AQ1914" s="44">
        <f t="shared" si="475"/>
        <v>-50</v>
      </c>
      <c r="AR1914" s="44">
        <f t="shared" si="476"/>
        <v>-50</v>
      </c>
      <c r="AS1914" s="99" t="str">
        <f t="shared" si="477"/>
        <v>+</v>
      </c>
      <c r="AT1914" s="99" t="str">
        <f t="shared" si="478"/>
        <v>-</v>
      </c>
      <c r="AU1914" s="99" t="str">
        <f t="shared" si="479"/>
        <v>+</v>
      </c>
      <c r="AV1914" s="99" t="str">
        <f t="shared" si="480"/>
        <v>+</v>
      </c>
      <c r="AW1914" s="99" t="str">
        <f t="shared" si="481"/>
        <v>+</v>
      </c>
    </row>
    <row r="1915" spans="1:49" ht="15">
      <c r="A1915" s="56">
        <v>43631</v>
      </c>
      <c r="B1915" s="57" t="s">
        <v>3121</v>
      </c>
      <c r="C1915" s="57" t="s">
        <v>807</v>
      </c>
      <c r="D1915" s="57" t="s">
        <v>4419</v>
      </c>
      <c r="E1915" s="57" t="s">
        <v>4420</v>
      </c>
      <c r="F1915" s="57" t="s">
        <v>4421</v>
      </c>
      <c r="G1915" s="57">
        <v>5</v>
      </c>
      <c r="H1915" s="57">
        <v>2</v>
      </c>
      <c r="I1915" s="57">
        <v>1.19</v>
      </c>
      <c r="J1915" s="57">
        <v>5.97</v>
      </c>
      <c r="K1915" s="57">
        <v>11.67</v>
      </c>
      <c r="L1915" s="57">
        <v>-10.48</v>
      </c>
      <c r="M1915" s="57">
        <v>11</v>
      </c>
      <c r="N1915" s="57">
        <v>13</v>
      </c>
      <c r="O1915" s="57">
        <v>1</v>
      </c>
      <c r="P1915" s="57">
        <v>6</v>
      </c>
      <c r="Q1915" s="57">
        <v>5</v>
      </c>
      <c r="R1915" s="57">
        <v>100</v>
      </c>
      <c r="S1915" s="57">
        <v>0</v>
      </c>
      <c r="T1915" s="57">
        <v>0</v>
      </c>
      <c r="U1915" s="57">
        <v>81.819999999999993</v>
      </c>
      <c r="V1915" s="57">
        <v>0</v>
      </c>
      <c r="W1915" s="57">
        <v>18.18</v>
      </c>
      <c r="X1915" s="57">
        <v>23.08</v>
      </c>
      <c r="Y1915" s="57">
        <v>38.46</v>
      </c>
      <c r="Z1915" s="57">
        <v>38.46</v>
      </c>
      <c r="AA1915" s="57">
        <v>83.33</v>
      </c>
      <c r="AB1915" s="57">
        <v>40</v>
      </c>
      <c r="AC1915" s="57">
        <v>10</v>
      </c>
      <c r="AD1915" s="57">
        <v>3</v>
      </c>
      <c r="AE1915" s="57">
        <v>90</v>
      </c>
      <c r="AF1915" s="57">
        <v>66.67</v>
      </c>
      <c r="AI1915" s="45">
        <f t="shared" si="467"/>
        <v>41.958000000000006</v>
      </c>
      <c r="AJ1915" s="46">
        <f t="shared" si="468"/>
        <v>-41.958000000000006</v>
      </c>
      <c r="AK1915" s="63" t="str">
        <f t="shared" si="469"/>
        <v>Y</v>
      </c>
      <c r="AL1915" s="63" t="str">
        <f t="shared" si="470"/>
        <v>N</v>
      </c>
      <c r="AM1915" s="44" t="str">
        <f t="shared" si="471"/>
        <v>Win</v>
      </c>
      <c r="AN1915" s="44" t="str">
        <f t="shared" si="472"/>
        <v>Loss</v>
      </c>
      <c r="AO1915" s="44" t="str">
        <f t="shared" si="473"/>
        <v>Loss</v>
      </c>
      <c r="AP1915" s="44">
        <f t="shared" si="474"/>
        <v>9.5</v>
      </c>
      <c r="AQ1915" s="44">
        <f t="shared" si="475"/>
        <v>-50</v>
      </c>
      <c r="AR1915" s="44">
        <f t="shared" si="476"/>
        <v>-50</v>
      </c>
      <c r="AS1915" s="99" t="str">
        <f t="shared" si="477"/>
        <v>+</v>
      </c>
      <c r="AT1915" s="99" t="str">
        <f t="shared" si="478"/>
        <v>+</v>
      </c>
      <c r="AU1915" s="99" t="str">
        <f t="shared" si="479"/>
        <v>+</v>
      </c>
      <c r="AV1915" s="99" t="str">
        <f t="shared" si="480"/>
        <v>+</v>
      </c>
      <c r="AW1915" s="99" t="str">
        <f t="shared" si="481"/>
        <v>+</v>
      </c>
    </row>
    <row r="1916" spans="1:49" ht="15">
      <c r="A1916" s="56">
        <v>43631</v>
      </c>
      <c r="B1916" s="57" t="s">
        <v>833</v>
      </c>
      <c r="C1916" s="57" t="s">
        <v>1381</v>
      </c>
      <c r="D1916" s="57" t="s">
        <v>4422</v>
      </c>
      <c r="E1916" s="57" t="s">
        <v>2782</v>
      </c>
      <c r="F1916" s="57" t="s">
        <v>2775</v>
      </c>
      <c r="G1916" s="57">
        <v>1</v>
      </c>
      <c r="H1916" s="57">
        <v>2</v>
      </c>
      <c r="I1916" s="57">
        <v>2.2599999999999998</v>
      </c>
      <c r="J1916" s="57">
        <v>4.09</v>
      </c>
      <c r="K1916" s="57">
        <v>2.34</v>
      </c>
      <c r="L1916" s="57">
        <v>-0.08</v>
      </c>
      <c r="M1916" s="57">
        <v>14</v>
      </c>
      <c r="N1916" s="57">
        <v>19</v>
      </c>
      <c r="O1916" s="57">
        <v>1</v>
      </c>
      <c r="P1916" s="57">
        <v>6</v>
      </c>
      <c r="Q1916" s="57">
        <v>12</v>
      </c>
      <c r="R1916" s="57">
        <v>0</v>
      </c>
      <c r="S1916" s="57">
        <v>0</v>
      </c>
      <c r="T1916" s="57">
        <v>100</v>
      </c>
      <c r="U1916" s="57">
        <v>28.57</v>
      </c>
      <c r="V1916" s="57">
        <v>14.29</v>
      </c>
      <c r="W1916" s="57">
        <v>57.14</v>
      </c>
      <c r="X1916" s="57">
        <v>52.63</v>
      </c>
      <c r="Y1916" s="57">
        <v>5.26</v>
      </c>
      <c r="Z1916" s="57">
        <v>42.11</v>
      </c>
      <c r="AA1916" s="57">
        <v>33.33</v>
      </c>
      <c r="AB1916" s="57">
        <v>41.67</v>
      </c>
      <c r="AC1916" s="57">
        <v>5</v>
      </c>
      <c r="AD1916" s="57">
        <v>12</v>
      </c>
      <c r="AE1916" s="57">
        <v>60</v>
      </c>
      <c r="AF1916" s="57">
        <v>75</v>
      </c>
      <c r="AI1916" s="45">
        <f t="shared" si="467"/>
        <v>-36.915000000000006</v>
      </c>
      <c r="AJ1916" s="46">
        <f t="shared" si="468"/>
        <v>36.915000000000006</v>
      </c>
      <c r="AK1916" s="63" t="str">
        <f t="shared" si="469"/>
        <v>N</v>
      </c>
      <c r="AL1916" s="63" t="str">
        <f t="shared" si="470"/>
        <v>N</v>
      </c>
      <c r="AM1916" s="44" t="str">
        <f t="shared" si="471"/>
        <v>Loss</v>
      </c>
      <c r="AN1916" s="44" t="str">
        <f t="shared" si="472"/>
        <v>Loss</v>
      </c>
      <c r="AO1916" s="44" t="str">
        <f t="shared" si="473"/>
        <v>Win</v>
      </c>
      <c r="AP1916" s="44">
        <f t="shared" si="474"/>
        <v>-50</v>
      </c>
      <c r="AQ1916" s="44">
        <f t="shared" si="475"/>
        <v>-50</v>
      </c>
      <c r="AR1916" s="44">
        <f t="shared" si="476"/>
        <v>67</v>
      </c>
      <c r="AS1916" s="99" t="str">
        <f t="shared" si="477"/>
        <v>+</v>
      </c>
      <c r="AT1916" s="99" t="str">
        <f t="shared" si="478"/>
        <v>-</v>
      </c>
      <c r="AU1916" s="99" t="str">
        <f t="shared" si="479"/>
        <v>-</v>
      </c>
      <c r="AV1916" s="99" t="str">
        <f t="shared" si="480"/>
        <v>-</v>
      </c>
      <c r="AW1916" s="99" t="str">
        <f t="shared" si="481"/>
        <v>-</v>
      </c>
    </row>
    <row r="1917" spans="1:49" ht="15">
      <c r="A1917" s="56">
        <v>43631</v>
      </c>
      <c r="B1917" s="57" t="s">
        <v>833</v>
      </c>
      <c r="C1917" s="57" t="s">
        <v>1381</v>
      </c>
      <c r="D1917" s="57" t="s">
        <v>4423</v>
      </c>
      <c r="E1917" s="57" t="s">
        <v>2779</v>
      </c>
      <c r="F1917" s="57" t="s">
        <v>1386</v>
      </c>
      <c r="G1917" s="57">
        <v>4</v>
      </c>
      <c r="H1917" s="57">
        <v>2</v>
      </c>
      <c r="I1917" s="57">
        <v>5.72</v>
      </c>
      <c r="J1917" s="57">
        <v>5.13</v>
      </c>
      <c r="K1917" s="57">
        <v>1.35</v>
      </c>
      <c r="L1917" s="57">
        <v>4.37</v>
      </c>
      <c r="M1917" s="57">
        <v>14</v>
      </c>
      <c r="N1917" s="57">
        <v>17</v>
      </c>
      <c r="O1917" s="57">
        <v>1</v>
      </c>
      <c r="P1917" s="57">
        <v>6</v>
      </c>
      <c r="Q1917" s="57">
        <v>10</v>
      </c>
      <c r="R1917" s="57">
        <v>0</v>
      </c>
      <c r="S1917" s="57">
        <v>0</v>
      </c>
      <c r="T1917" s="57">
        <v>100</v>
      </c>
      <c r="U1917" s="57">
        <v>21.43</v>
      </c>
      <c r="V1917" s="57">
        <v>7.14</v>
      </c>
      <c r="W1917" s="57">
        <v>71.430000000000007</v>
      </c>
      <c r="X1917" s="57">
        <v>64.709999999999994</v>
      </c>
      <c r="Y1917" s="57">
        <v>11.76</v>
      </c>
      <c r="Z1917" s="57">
        <v>23.53</v>
      </c>
      <c r="AA1917" s="57">
        <v>16.670000000000002</v>
      </c>
      <c r="AB1917" s="57">
        <v>50</v>
      </c>
      <c r="AC1917" s="57">
        <v>2</v>
      </c>
      <c r="AD1917" s="57">
        <v>13</v>
      </c>
      <c r="AE1917" s="57">
        <v>0</v>
      </c>
      <c r="AF1917" s="57">
        <v>84.62</v>
      </c>
      <c r="AI1917" s="45">
        <f t="shared" si="467"/>
        <v>-48.698</v>
      </c>
      <c r="AJ1917" s="46">
        <f t="shared" si="468"/>
        <v>48.698</v>
      </c>
      <c r="AK1917" s="63" t="str">
        <f t="shared" si="469"/>
        <v>N</v>
      </c>
      <c r="AL1917" s="63" t="str">
        <f t="shared" si="470"/>
        <v>Y</v>
      </c>
      <c r="AM1917" s="44" t="str">
        <f t="shared" si="471"/>
        <v>Win</v>
      </c>
      <c r="AN1917" s="44" t="str">
        <f t="shared" si="472"/>
        <v>Loss</v>
      </c>
      <c r="AO1917" s="44" t="str">
        <f t="shared" si="473"/>
        <v>Loss</v>
      </c>
      <c r="AP1917" s="44">
        <f t="shared" si="474"/>
        <v>236</v>
      </c>
      <c r="AQ1917" s="44">
        <f t="shared" si="475"/>
        <v>-50</v>
      </c>
      <c r="AR1917" s="44">
        <f t="shared" si="476"/>
        <v>-50</v>
      </c>
      <c r="AS1917" s="99" t="str">
        <f t="shared" si="477"/>
        <v>-</v>
      </c>
      <c r="AT1917" s="99" t="str">
        <f t="shared" si="478"/>
        <v>-</v>
      </c>
      <c r="AU1917" s="99" t="str">
        <f t="shared" si="479"/>
        <v>-</v>
      </c>
      <c r="AV1917" s="99" t="str">
        <f t="shared" si="480"/>
        <v>-</v>
      </c>
      <c r="AW1917" s="99" t="str">
        <f t="shared" si="481"/>
        <v>-</v>
      </c>
    </row>
    <row r="1918" spans="1:49" ht="15">
      <c r="A1918" s="56">
        <v>43631</v>
      </c>
      <c r="B1918" s="57" t="s">
        <v>833</v>
      </c>
      <c r="C1918" s="57" t="s">
        <v>834</v>
      </c>
      <c r="D1918" s="57" t="s">
        <v>4424</v>
      </c>
      <c r="E1918" s="57" t="s">
        <v>2151</v>
      </c>
      <c r="F1918" s="57" t="s">
        <v>837</v>
      </c>
      <c r="G1918" s="57">
        <v>3</v>
      </c>
      <c r="H1918" s="57">
        <v>8</v>
      </c>
      <c r="I1918" s="57">
        <v>34.61</v>
      </c>
      <c r="J1918" s="57">
        <v>14.75</v>
      </c>
      <c r="K1918" s="57">
        <v>1.02</v>
      </c>
      <c r="L1918" s="57">
        <v>33.590000000000003</v>
      </c>
      <c r="M1918" s="57">
        <v>18</v>
      </c>
      <c r="N1918" s="57">
        <v>16</v>
      </c>
      <c r="O1918" s="57">
        <v>1</v>
      </c>
      <c r="P1918" s="57">
        <v>9</v>
      </c>
      <c r="Q1918" s="57">
        <v>9</v>
      </c>
      <c r="R1918" s="57">
        <v>0</v>
      </c>
      <c r="S1918" s="57">
        <v>0</v>
      </c>
      <c r="T1918" s="57">
        <v>100</v>
      </c>
      <c r="U1918" s="57">
        <v>27.78</v>
      </c>
      <c r="V1918" s="57">
        <v>16.670000000000002</v>
      </c>
      <c r="W1918" s="57">
        <v>55.56</v>
      </c>
      <c r="X1918" s="57">
        <v>81.25</v>
      </c>
      <c r="Y1918" s="57">
        <v>6.25</v>
      </c>
      <c r="Z1918" s="57">
        <v>12.5</v>
      </c>
      <c r="AA1918" s="57">
        <v>55.56</v>
      </c>
      <c r="AB1918" s="57">
        <v>88.89</v>
      </c>
      <c r="AC1918" s="57">
        <v>6</v>
      </c>
      <c r="AD1918" s="57">
        <v>13</v>
      </c>
      <c r="AE1918" s="57">
        <v>66.67</v>
      </c>
      <c r="AF1918" s="57">
        <v>84.62</v>
      </c>
      <c r="AI1918" s="45">
        <f t="shared" si="467"/>
        <v>-48.263999999999996</v>
      </c>
      <c r="AJ1918" s="46">
        <f t="shared" si="468"/>
        <v>48.263999999999996</v>
      </c>
      <c r="AK1918" s="63" t="str">
        <f t="shared" si="469"/>
        <v>N</v>
      </c>
      <c r="AL1918" s="63" t="str">
        <f t="shared" si="470"/>
        <v>Y</v>
      </c>
      <c r="AM1918" s="44" t="str">
        <f t="shared" si="471"/>
        <v>Loss</v>
      </c>
      <c r="AN1918" s="44" t="str">
        <f t="shared" si="472"/>
        <v>Loss</v>
      </c>
      <c r="AO1918" s="44" t="str">
        <f t="shared" si="473"/>
        <v>Win</v>
      </c>
      <c r="AP1918" s="44">
        <f t="shared" si="474"/>
        <v>-50</v>
      </c>
      <c r="AQ1918" s="44">
        <f t="shared" si="475"/>
        <v>-50</v>
      </c>
      <c r="AR1918" s="44">
        <f t="shared" si="476"/>
        <v>1</v>
      </c>
      <c r="AS1918" s="99" t="str">
        <f t="shared" si="477"/>
        <v>-</v>
      </c>
      <c r="AT1918" s="99" t="str">
        <f t="shared" si="478"/>
        <v>-</v>
      </c>
      <c r="AU1918" s="99" t="str">
        <f t="shared" si="479"/>
        <v>-</v>
      </c>
      <c r="AV1918" s="99" t="str">
        <f t="shared" si="480"/>
        <v>-</v>
      </c>
      <c r="AW1918" s="99" t="str">
        <f t="shared" si="481"/>
        <v>-</v>
      </c>
    </row>
    <row r="1919" spans="1:49" ht="15">
      <c r="A1919" s="56">
        <v>43631</v>
      </c>
      <c r="B1919" s="57" t="s">
        <v>629</v>
      </c>
      <c r="C1919" s="57" t="s">
        <v>1801</v>
      </c>
      <c r="D1919" s="57" t="s">
        <v>4425</v>
      </c>
      <c r="E1919" s="57" t="s">
        <v>1987</v>
      </c>
      <c r="F1919" s="57" t="s">
        <v>1859</v>
      </c>
      <c r="G1919" s="57">
        <v>2</v>
      </c>
      <c r="H1919" s="57">
        <v>1</v>
      </c>
      <c r="I1919" s="57">
        <v>2.16</v>
      </c>
      <c r="J1919" s="57">
        <v>3.22</v>
      </c>
      <c r="K1919" s="57">
        <v>3.51</v>
      </c>
      <c r="L1919" s="57">
        <v>-1.35</v>
      </c>
      <c r="M1919" s="57">
        <v>21</v>
      </c>
      <c r="N1919" s="57">
        <v>24</v>
      </c>
      <c r="O1919" s="57">
        <v>1</v>
      </c>
      <c r="P1919" s="57">
        <v>13</v>
      </c>
      <c r="Q1919" s="57">
        <v>11</v>
      </c>
      <c r="R1919" s="57">
        <v>100</v>
      </c>
      <c r="S1919" s="57">
        <v>0</v>
      </c>
      <c r="T1919" s="57">
        <v>0</v>
      </c>
      <c r="U1919" s="57">
        <v>52.38</v>
      </c>
      <c r="V1919" s="57">
        <v>14.29</v>
      </c>
      <c r="W1919" s="57">
        <v>33.33</v>
      </c>
      <c r="X1919" s="57">
        <v>33.33</v>
      </c>
      <c r="Y1919" s="57">
        <v>12.5</v>
      </c>
      <c r="Z1919" s="57">
        <v>54.17</v>
      </c>
      <c r="AA1919" s="57">
        <v>53.85</v>
      </c>
      <c r="AB1919" s="57">
        <v>18.18</v>
      </c>
      <c r="AC1919" s="57">
        <v>14</v>
      </c>
      <c r="AD1919" s="57">
        <v>5</v>
      </c>
      <c r="AE1919" s="57">
        <v>57.14</v>
      </c>
      <c r="AF1919" s="57">
        <v>40</v>
      </c>
      <c r="AI1919" s="45">
        <f t="shared" si="467"/>
        <v>38.157000000000004</v>
      </c>
      <c r="AJ1919" s="46">
        <f t="shared" si="468"/>
        <v>-38.157000000000004</v>
      </c>
      <c r="AK1919" s="63" t="str">
        <f t="shared" si="469"/>
        <v>N</v>
      </c>
      <c r="AL1919" s="63" t="str">
        <f t="shared" si="470"/>
        <v>N</v>
      </c>
      <c r="AM1919" s="44" t="str">
        <f t="shared" si="471"/>
        <v>Win</v>
      </c>
      <c r="AN1919" s="44" t="str">
        <f t="shared" si="472"/>
        <v>Loss</v>
      </c>
      <c r="AO1919" s="44" t="str">
        <f t="shared" si="473"/>
        <v>Loss</v>
      </c>
      <c r="AP1919" s="44">
        <f t="shared" si="474"/>
        <v>58</v>
      </c>
      <c r="AQ1919" s="44">
        <f t="shared" si="475"/>
        <v>-50</v>
      </c>
      <c r="AR1919" s="44">
        <f t="shared" si="476"/>
        <v>-50</v>
      </c>
      <c r="AS1919" s="99" t="str">
        <f t="shared" si="477"/>
        <v>+</v>
      </c>
      <c r="AT1919" s="99" t="str">
        <f t="shared" si="478"/>
        <v>+</v>
      </c>
      <c r="AU1919" s="99" t="str">
        <f t="shared" si="479"/>
        <v>+</v>
      </c>
      <c r="AV1919" s="99" t="str">
        <f t="shared" si="480"/>
        <v>+</v>
      </c>
      <c r="AW1919" s="99" t="str">
        <f t="shared" si="481"/>
        <v>+</v>
      </c>
    </row>
    <row r="1920" spans="1:49" ht="15">
      <c r="A1920" s="56">
        <v>43631</v>
      </c>
      <c r="B1920" s="57" t="s">
        <v>629</v>
      </c>
      <c r="C1920" s="57" t="s">
        <v>1801</v>
      </c>
      <c r="D1920" s="57" t="s">
        <v>4426</v>
      </c>
      <c r="E1920" s="57" t="s">
        <v>1809</v>
      </c>
      <c r="F1920" s="57" t="s">
        <v>1826</v>
      </c>
      <c r="G1920" s="57">
        <v>0</v>
      </c>
      <c r="H1920" s="57">
        <v>1</v>
      </c>
      <c r="I1920" s="57">
        <v>1.84</v>
      </c>
      <c r="J1920" s="57">
        <v>3.55</v>
      </c>
      <c r="K1920" s="57">
        <v>4.22</v>
      </c>
      <c r="L1920" s="57">
        <v>-2.38</v>
      </c>
      <c r="M1920" s="57">
        <v>23</v>
      </c>
      <c r="N1920" s="57">
        <v>23</v>
      </c>
      <c r="O1920" s="57">
        <v>0</v>
      </c>
      <c r="P1920" s="57">
        <v>13</v>
      </c>
      <c r="Q1920" s="57">
        <v>12</v>
      </c>
      <c r="R1920" s="57">
        <v>0</v>
      </c>
      <c r="S1920" s="57">
        <v>0</v>
      </c>
      <c r="T1920" s="57">
        <v>0</v>
      </c>
      <c r="U1920" s="57">
        <v>65.22</v>
      </c>
      <c r="V1920" s="57">
        <v>17.39</v>
      </c>
      <c r="W1920" s="57">
        <v>17.39</v>
      </c>
      <c r="X1920" s="57">
        <v>30.43</v>
      </c>
      <c r="Y1920" s="57">
        <v>17.39</v>
      </c>
      <c r="Z1920" s="57">
        <v>52.17</v>
      </c>
      <c r="AA1920" s="57">
        <v>92.31</v>
      </c>
      <c r="AB1920" s="57">
        <v>16.670000000000002</v>
      </c>
      <c r="AC1920" s="57">
        <v>21</v>
      </c>
      <c r="AD1920" s="57">
        <v>15</v>
      </c>
      <c r="AE1920" s="57">
        <v>71.430000000000007</v>
      </c>
      <c r="AF1920" s="57">
        <v>46.67</v>
      </c>
      <c r="AI1920" s="45">
        <f t="shared" si="467"/>
        <v>13.914000000000001</v>
      </c>
      <c r="AJ1920" s="46">
        <f t="shared" si="468"/>
        <v>-13.914000000000001</v>
      </c>
      <c r="AK1920" s="63" t="str">
        <f t="shared" si="469"/>
        <v>Y</v>
      </c>
      <c r="AL1920" s="63" t="str">
        <f t="shared" si="470"/>
        <v>N</v>
      </c>
      <c r="AM1920" s="44" t="str">
        <f t="shared" si="471"/>
        <v>Loss</v>
      </c>
      <c r="AN1920" s="44" t="str">
        <f t="shared" si="472"/>
        <v>Loss</v>
      </c>
      <c r="AO1920" s="44" t="str">
        <f t="shared" si="473"/>
        <v>Win</v>
      </c>
      <c r="AP1920" s="44">
        <f t="shared" si="474"/>
        <v>-50</v>
      </c>
      <c r="AQ1920" s="44">
        <f t="shared" si="475"/>
        <v>-50</v>
      </c>
      <c r="AR1920" s="44">
        <f t="shared" si="476"/>
        <v>161</v>
      </c>
      <c r="AS1920" s="99" t="str">
        <f t="shared" si="477"/>
        <v>+</v>
      </c>
      <c r="AT1920" s="99" t="str">
        <f t="shared" si="478"/>
        <v>n/a</v>
      </c>
      <c r="AU1920" s="99" t="str">
        <f t="shared" si="479"/>
        <v>+</v>
      </c>
      <c r="AV1920" s="99" t="str">
        <f t="shared" si="480"/>
        <v>+</v>
      </c>
      <c r="AW1920" s="99" t="str">
        <f t="shared" si="481"/>
        <v>+</v>
      </c>
    </row>
    <row r="1921" spans="1:49" ht="15">
      <c r="A1921" s="56">
        <v>43631</v>
      </c>
      <c r="B1921" s="57" t="s">
        <v>629</v>
      </c>
      <c r="C1921" s="57" t="s">
        <v>1801</v>
      </c>
      <c r="D1921" s="57" t="s">
        <v>4427</v>
      </c>
      <c r="E1921" s="57" t="s">
        <v>1971</v>
      </c>
      <c r="F1921" s="57" t="s">
        <v>1806</v>
      </c>
      <c r="G1921" s="57">
        <v>0</v>
      </c>
      <c r="H1921" s="57">
        <v>1</v>
      </c>
      <c r="I1921" s="57">
        <v>2.67</v>
      </c>
      <c r="J1921" s="57">
        <v>3.14</v>
      </c>
      <c r="K1921" s="57">
        <v>2.73</v>
      </c>
      <c r="L1921" s="57">
        <v>-0.06</v>
      </c>
      <c r="M1921" s="57">
        <v>22</v>
      </c>
      <c r="N1921" s="57">
        <v>26</v>
      </c>
      <c r="O1921" s="57">
        <v>0</v>
      </c>
      <c r="P1921" s="57">
        <v>11</v>
      </c>
      <c r="Q1921" s="57">
        <v>13</v>
      </c>
      <c r="R1921" s="57">
        <v>0</v>
      </c>
      <c r="S1921" s="57">
        <v>0</v>
      </c>
      <c r="T1921" s="57">
        <v>0</v>
      </c>
      <c r="U1921" s="57">
        <v>27.27</v>
      </c>
      <c r="V1921" s="57">
        <v>27.27</v>
      </c>
      <c r="W1921" s="57">
        <v>45.45</v>
      </c>
      <c r="X1921" s="57">
        <v>46.15</v>
      </c>
      <c r="Y1921" s="57">
        <v>15.38</v>
      </c>
      <c r="Z1921" s="57">
        <v>38.46</v>
      </c>
      <c r="AA1921" s="57">
        <v>36.36</v>
      </c>
      <c r="AB1921" s="57">
        <v>23.08</v>
      </c>
      <c r="AC1921" s="57">
        <v>4</v>
      </c>
      <c r="AD1921" s="57">
        <v>8</v>
      </c>
      <c r="AE1921" s="57">
        <v>75</v>
      </c>
      <c r="AF1921" s="57">
        <v>87.5</v>
      </c>
      <c r="AI1921" s="45">
        <f t="shared" si="467"/>
        <v>-3.9850000000000012</v>
      </c>
      <c r="AJ1921" s="46">
        <f t="shared" si="468"/>
        <v>3.9850000000000012</v>
      </c>
      <c r="AK1921" s="63" t="str">
        <f t="shared" si="469"/>
        <v>N</v>
      </c>
      <c r="AL1921" s="63" t="str">
        <f t="shared" si="470"/>
        <v>N</v>
      </c>
      <c r="AM1921" s="44" t="str">
        <f t="shared" si="471"/>
        <v>Loss</v>
      </c>
      <c r="AN1921" s="44" t="str">
        <f t="shared" si="472"/>
        <v>Loss</v>
      </c>
      <c r="AO1921" s="44" t="str">
        <f t="shared" si="473"/>
        <v>Win</v>
      </c>
      <c r="AP1921" s="44">
        <f t="shared" si="474"/>
        <v>-50</v>
      </c>
      <c r="AQ1921" s="44">
        <f t="shared" si="475"/>
        <v>-50</v>
      </c>
      <c r="AR1921" s="44">
        <f t="shared" si="476"/>
        <v>86.5</v>
      </c>
      <c r="AS1921" s="99" t="str">
        <f t="shared" si="477"/>
        <v>+</v>
      </c>
      <c r="AT1921" s="99" t="str">
        <f t="shared" si="478"/>
        <v>n/a</v>
      </c>
      <c r="AU1921" s="99" t="str">
        <f t="shared" si="479"/>
        <v>-</v>
      </c>
      <c r="AV1921" s="99" t="str">
        <f t="shared" si="480"/>
        <v>+</v>
      </c>
      <c r="AW1921" s="99" t="str">
        <f t="shared" si="481"/>
        <v>-</v>
      </c>
    </row>
    <row r="1922" spans="1:49" ht="15">
      <c r="A1922" s="56">
        <v>43631</v>
      </c>
      <c r="B1922" s="57" t="s">
        <v>629</v>
      </c>
      <c r="C1922" s="57" t="s">
        <v>1801</v>
      </c>
      <c r="D1922" s="57" t="s">
        <v>4428</v>
      </c>
      <c r="E1922" s="57" t="s">
        <v>1825</v>
      </c>
      <c r="F1922" s="57" t="s">
        <v>1989</v>
      </c>
      <c r="G1922" s="57">
        <v>0</v>
      </c>
      <c r="H1922" s="57">
        <v>0</v>
      </c>
      <c r="I1922" s="57">
        <v>2.64</v>
      </c>
      <c r="J1922" s="57">
        <v>3.31</v>
      </c>
      <c r="K1922" s="57">
        <v>2.64</v>
      </c>
      <c r="L1922" s="57">
        <v>0</v>
      </c>
      <c r="M1922" s="57">
        <v>27</v>
      </c>
      <c r="N1922" s="57">
        <v>21</v>
      </c>
      <c r="O1922" s="57">
        <v>2</v>
      </c>
      <c r="P1922" s="57">
        <v>16</v>
      </c>
      <c r="Q1922" s="57">
        <v>9</v>
      </c>
      <c r="R1922" s="57">
        <v>50</v>
      </c>
      <c r="S1922" s="57">
        <v>0</v>
      </c>
      <c r="T1922" s="57">
        <v>50</v>
      </c>
      <c r="U1922" s="57">
        <v>37.04</v>
      </c>
      <c r="V1922" s="57">
        <v>22.22</v>
      </c>
      <c r="W1922" s="57">
        <v>40.74</v>
      </c>
      <c r="X1922" s="57">
        <v>28.57</v>
      </c>
      <c r="Y1922" s="57">
        <v>28.57</v>
      </c>
      <c r="Z1922" s="57">
        <v>42.86</v>
      </c>
      <c r="AA1922" s="57">
        <v>37.5</v>
      </c>
      <c r="AB1922" s="57">
        <v>22.22</v>
      </c>
      <c r="AC1922" s="57">
        <v>11</v>
      </c>
      <c r="AD1922" s="57">
        <v>10</v>
      </c>
      <c r="AE1922" s="57">
        <v>54.55</v>
      </c>
      <c r="AF1922" s="57">
        <v>30</v>
      </c>
      <c r="AI1922" s="45">
        <f t="shared" si="467"/>
        <v>1.4829999999999997</v>
      </c>
      <c r="AJ1922" s="46">
        <f t="shared" si="468"/>
        <v>-1.4829999999999997</v>
      </c>
      <c r="AK1922" s="63" t="str">
        <f t="shared" si="469"/>
        <v>N</v>
      </c>
      <c r="AL1922" s="63" t="str">
        <f t="shared" si="470"/>
        <v>N</v>
      </c>
      <c r="AM1922" s="44" t="str">
        <f t="shared" si="471"/>
        <v>Loss</v>
      </c>
      <c r="AN1922" s="44" t="str">
        <f t="shared" si="472"/>
        <v>Win</v>
      </c>
      <c r="AO1922" s="44" t="str">
        <f t="shared" si="473"/>
        <v>Loss</v>
      </c>
      <c r="AP1922" s="44">
        <f t="shared" si="474"/>
        <v>-50</v>
      </c>
      <c r="AQ1922" s="44">
        <f t="shared" si="475"/>
        <v>115.5</v>
      </c>
      <c r="AR1922" s="44">
        <f t="shared" si="476"/>
        <v>-50</v>
      </c>
      <c r="AS1922" s="99" t="str">
        <f t="shared" si="477"/>
        <v>-</v>
      </c>
      <c r="AT1922" s="99" t="str">
        <f t="shared" si="478"/>
        <v>-</v>
      </c>
      <c r="AU1922" s="99" t="str">
        <f t="shared" si="479"/>
        <v>+</v>
      </c>
      <c r="AV1922" s="99" t="str">
        <f t="shared" si="480"/>
        <v>+</v>
      </c>
      <c r="AW1922" s="99" t="str">
        <f t="shared" si="481"/>
        <v>+</v>
      </c>
    </row>
    <row r="1923" spans="1:49" ht="15">
      <c r="A1923" s="56">
        <v>43631</v>
      </c>
      <c r="B1923" s="57" t="s">
        <v>629</v>
      </c>
      <c r="C1923" s="57" t="s">
        <v>1801</v>
      </c>
      <c r="D1923" s="57" t="s">
        <v>4429</v>
      </c>
      <c r="E1923" s="57" t="s">
        <v>1810</v>
      </c>
      <c r="F1923" s="57" t="s">
        <v>1807</v>
      </c>
      <c r="G1923" s="57">
        <v>1</v>
      </c>
      <c r="H1923" s="57">
        <v>1</v>
      </c>
      <c r="I1923" s="57">
        <v>3.34</v>
      </c>
      <c r="J1923" s="57">
        <v>3.57</v>
      </c>
      <c r="K1923" s="57">
        <v>2.09</v>
      </c>
      <c r="L1923" s="57">
        <v>1.25</v>
      </c>
      <c r="M1923" s="57">
        <v>21</v>
      </c>
      <c r="N1923" s="57">
        <v>22</v>
      </c>
      <c r="O1923" s="57">
        <v>2</v>
      </c>
      <c r="P1923" s="57">
        <v>11</v>
      </c>
      <c r="Q1923" s="57">
        <v>12</v>
      </c>
      <c r="R1923" s="57">
        <v>0</v>
      </c>
      <c r="S1923" s="57">
        <v>50</v>
      </c>
      <c r="T1923" s="57">
        <v>50</v>
      </c>
      <c r="U1923" s="57">
        <v>42.86</v>
      </c>
      <c r="V1923" s="57">
        <v>19.05</v>
      </c>
      <c r="W1923" s="57">
        <v>38.1</v>
      </c>
      <c r="X1923" s="57">
        <v>45.45</v>
      </c>
      <c r="Y1923" s="57">
        <v>27.27</v>
      </c>
      <c r="Z1923" s="57">
        <v>27.27</v>
      </c>
      <c r="AA1923" s="57">
        <v>45.45</v>
      </c>
      <c r="AB1923" s="57">
        <v>25</v>
      </c>
      <c r="AC1923" s="57">
        <v>7</v>
      </c>
      <c r="AD1923" s="57">
        <v>12</v>
      </c>
      <c r="AE1923" s="57">
        <v>28.57</v>
      </c>
      <c r="AF1923" s="57">
        <v>75</v>
      </c>
      <c r="AI1923" s="45">
        <f t="shared" si="467"/>
        <v>-13.506</v>
      </c>
      <c r="AJ1923" s="46">
        <f t="shared" si="468"/>
        <v>23.506000000000004</v>
      </c>
      <c r="AK1923" s="63" t="str">
        <f t="shared" si="469"/>
        <v>N</v>
      </c>
      <c r="AL1923" s="63" t="str">
        <f t="shared" si="470"/>
        <v>N</v>
      </c>
      <c r="AM1923" s="44" t="str">
        <f t="shared" si="471"/>
        <v>Loss</v>
      </c>
      <c r="AN1923" s="44" t="str">
        <f t="shared" si="472"/>
        <v>Win</v>
      </c>
      <c r="AO1923" s="44" t="str">
        <f t="shared" si="473"/>
        <v>Loss</v>
      </c>
      <c r="AP1923" s="44">
        <f t="shared" si="474"/>
        <v>-50</v>
      </c>
      <c r="AQ1923" s="44">
        <f t="shared" si="475"/>
        <v>128.5</v>
      </c>
      <c r="AR1923" s="44">
        <f t="shared" si="476"/>
        <v>-50</v>
      </c>
      <c r="AS1923" s="99" t="str">
        <f t="shared" si="477"/>
        <v>-</v>
      </c>
      <c r="AT1923" s="99" t="str">
        <f t="shared" si="478"/>
        <v>-</v>
      </c>
      <c r="AU1923" s="99" t="str">
        <f t="shared" si="479"/>
        <v>-</v>
      </c>
      <c r="AV1923" s="99" t="str">
        <f t="shared" si="480"/>
        <v>+</v>
      </c>
      <c r="AW1923" s="99" t="str">
        <f t="shared" si="481"/>
        <v>-</v>
      </c>
    </row>
    <row r="1924" spans="1:49" ht="15">
      <c r="A1924" s="56">
        <v>43631</v>
      </c>
      <c r="B1924" s="57" t="s">
        <v>629</v>
      </c>
      <c r="C1924" s="57" t="s">
        <v>630</v>
      </c>
      <c r="D1924" s="57" t="s">
        <v>4430</v>
      </c>
      <c r="E1924" s="57" t="s">
        <v>651</v>
      </c>
      <c r="F1924" s="57" t="s">
        <v>1862</v>
      </c>
      <c r="G1924" s="57">
        <v>1</v>
      </c>
      <c r="H1924" s="57">
        <v>0</v>
      </c>
      <c r="I1924" s="57">
        <v>2.73</v>
      </c>
      <c r="J1924" s="57">
        <v>2.82</v>
      </c>
      <c r="K1924" s="57">
        <v>2.91</v>
      </c>
      <c r="L1924" s="57">
        <v>-0.18</v>
      </c>
      <c r="M1924" s="57">
        <v>22</v>
      </c>
      <c r="N1924" s="57">
        <v>19</v>
      </c>
      <c r="O1924" s="57">
        <v>0</v>
      </c>
      <c r="P1924" s="57">
        <v>10</v>
      </c>
      <c r="Q1924" s="57">
        <v>10</v>
      </c>
      <c r="R1924" s="57">
        <v>0</v>
      </c>
      <c r="S1924" s="57">
        <v>0</v>
      </c>
      <c r="T1924" s="57">
        <v>0</v>
      </c>
      <c r="U1924" s="57">
        <v>59.09</v>
      </c>
      <c r="V1924" s="57">
        <v>27.27</v>
      </c>
      <c r="W1924" s="57">
        <v>13.64</v>
      </c>
      <c r="X1924" s="57">
        <v>52.63</v>
      </c>
      <c r="Y1924" s="57">
        <v>31.58</v>
      </c>
      <c r="Z1924" s="57">
        <v>15.79</v>
      </c>
      <c r="AA1924" s="57">
        <v>70</v>
      </c>
      <c r="AB1924" s="57">
        <v>60</v>
      </c>
      <c r="AC1924" s="57">
        <v>11</v>
      </c>
      <c r="AD1924" s="57">
        <v>14</v>
      </c>
      <c r="AE1924" s="57">
        <v>54.55</v>
      </c>
      <c r="AF1924" s="57">
        <v>57.14</v>
      </c>
      <c r="AI1924" s="45">
        <f t="shared" si="467"/>
        <v>1.2910000000000004</v>
      </c>
      <c r="AJ1924" s="46">
        <f t="shared" si="468"/>
        <v>-1.2910000000000004</v>
      </c>
      <c r="AK1924" s="63" t="str">
        <f t="shared" si="469"/>
        <v>N</v>
      </c>
      <c r="AL1924" s="63" t="str">
        <f t="shared" si="470"/>
        <v>N</v>
      </c>
      <c r="AM1924" s="44" t="str">
        <f t="shared" si="471"/>
        <v>Win</v>
      </c>
      <c r="AN1924" s="44" t="str">
        <f t="shared" si="472"/>
        <v>Loss</v>
      </c>
      <c r="AO1924" s="44" t="str">
        <f t="shared" si="473"/>
        <v>Loss</v>
      </c>
      <c r="AP1924" s="44">
        <f t="shared" si="474"/>
        <v>86.5</v>
      </c>
      <c r="AQ1924" s="44">
        <f t="shared" si="475"/>
        <v>-50</v>
      </c>
      <c r="AR1924" s="44">
        <f t="shared" si="476"/>
        <v>-50</v>
      </c>
      <c r="AS1924" s="99" t="str">
        <f t="shared" si="477"/>
        <v>+</v>
      </c>
      <c r="AT1924" s="99" t="str">
        <f t="shared" si="478"/>
        <v>n/a</v>
      </c>
      <c r="AU1924" s="99" t="str">
        <f t="shared" si="479"/>
        <v>+</v>
      </c>
      <c r="AV1924" s="99" t="str">
        <f t="shared" si="480"/>
        <v>+</v>
      </c>
      <c r="AW1924" s="99" t="str">
        <f t="shared" si="481"/>
        <v>+</v>
      </c>
    </row>
    <row r="1925" spans="1:49" ht="15">
      <c r="A1925" s="56">
        <v>43631</v>
      </c>
      <c r="B1925" s="57" t="s">
        <v>629</v>
      </c>
      <c r="C1925" s="57" t="s">
        <v>630</v>
      </c>
      <c r="D1925" s="57" t="s">
        <v>4431</v>
      </c>
      <c r="E1925" s="57" t="s">
        <v>1812</v>
      </c>
      <c r="F1925" s="57" t="s">
        <v>693</v>
      </c>
      <c r="G1925" s="57">
        <v>2</v>
      </c>
      <c r="H1925" s="57">
        <v>0</v>
      </c>
      <c r="I1925" s="57">
        <v>1.68</v>
      </c>
      <c r="J1925" s="57">
        <v>3.67</v>
      </c>
      <c r="K1925" s="57">
        <v>5.0599999999999996</v>
      </c>
      <c r="L1925" s="57">
        <v>-3.38</v>
      </c>
      <c r="M1925" s="57">
        <v>19</v>
      </c>
      <c r="N1925" s="57">
        <v>18</v>
      </c>
      <c r="O1925" s="57">
        <v>0</v>
      </c>
      <c r="P1925" s="57">
        <v>8</v>
      </c>
      <c r="Q1925" s="57">
        <v>9</v>
      </c>
      <c r="R1925" s="57">
        <v>0</v>
      </c>
      <c r="S1925" s="57">
        <v>0</v>
      </c>
      <c r="T1925" s="57">
        <v>0</v>
      </c>
      <c r="U1925" s="57">
        <v>31.58</v>
      </c>
      <c r="V1925" s="57">
        <v>26.32</v>
      </c>
      <c r="W1925" s="57">
        <v>42.11</v>
      </c>
      <c r="X1925" s="57">
        <v>16.670000000000002</v>
      </c>
      <c r="Y1925" s="57">
        <v>44.44</v>
      </c>
      <c r="Z1925" s="57">
        <v>38.89</v>
      </c>
      <c r="AA1925" s="57">
        <v>37.5</v>
      </c>
      <c r="AB1925" s="57">
        <v>22.22</v>
      </c>
      <c r="AC1925" s="57">
        <v>11</v>
      </c>
      <c r="AD1925" s="57">
        <v>1</v>
      </c>
      <c r="AE1925" s="57">
        <v>36.36</v>
      </c>
      <c r="AF1925" s="57">
        <v>0</v>
      </c>
      <c r="AI1925" s="45">
        <f t="shared" si="467"/>
        <v>0.5259999999999998</v>
      </c>
      <c r="AJ1925" s="46">
        <f t="shared" si="468"/>
        <v>-0.5259999999999998</v>
      </c>
      <c r="AK1925" s="63" t="str">
        <f t="shared" si="469"/>
        <v>N</v>
      </c>
      <c r="AL1925" s="63" t="str">
        <f t="shared" si="470"/>
        <v>N</v>
      </c>
      <c r="AM1925" s="44" t="str">
        <f t="shared" si="471"/>
        <v>Win</v>
      </c>
      <c r="AN1925" s="44" t="str">
        <f t="shared" si="472"/>
        <v>Loss</v>
      </c>
      <c r="AO1925" s="44" t="str">
        <f t="shared" si="473"/>
        <v>Loss</v>
      </c>
      <c r="AP1925" s="44">
        <f t="shared" si="474"/>
        <v>34</v>
      </c>
      <c r="AQ1925" s="44">
        <f t="shared" si="475"/>
        <v>-50</v>
      </c>
      <c r="AR1925" s="44">
        <f t="shared" si="476"/>
        <v>-50</v>
      </c>
      <c r="AS1925" s="99" t="str">
        <f t="shared" si="477"/>
        <v>+</v>
      </c>
      <c r="AT1925" s="99" t="str">
        <f t="shared" si="478"/>
        <v>n/a</v>
      </c>
      <c r="AU1925" s="99" t="str">
        <f t="shared" si="479"/>
        <v>+</v>
      </c>
      <c r="AV1925" s="99" t="str">
        <f t="shared" si="480"/>
        <v>+</v>
      </c>
      <c r="AW1925" s="99" t="str">
        <f t="shared" si="481"/>
        <v>+</v>
      </c>
    </row>
    <row r="1926" spans="1:49" ht="15">
      <c r="A1926" s="56">
        <v>43631</v>
      </c>
      <c r="B1926" s="57" t="s">
        <v>629</v>
      </c>
      <c r="C1926" s="57" t="s">
        <v>630</v>
      </c>
      <c r="D1926" s="57" t="s">
        <v>4432</v>
      </c>
      <c r="E1926" s="57" t="s">
        <v>655</v>
      </c>
      <c r="F1926" s="57" t="s">
        <v>658</v>
      </c>
      <c r="G1926" s="57">
        <v>2</v>
      </c>
      <c r="H1926" s="57">
        <v>2</v>
      </c>
      <c r="I1926" s="57">
        <v>1.75</v>
      </c>
      <c r="J1926" s="57">
        <v>3.9</v>
      </c>
      <c r="K1926" s="57">
        <v>4.2300000000000004</v>
      </c>
      <c r="L1926" s="57">
        <v>-2.48</v>
      </c>
      <c r="M1926" s="57">
        <v>18</v>
      </c>
      <c r="N1926" s="57">
        <v>17</v>
      </c>
      <c r="O1926" s="57">
        <v>0</v>
      </c>
      <c r="P1926" s="57">
        <v>9</v>
      </c>
      <c r="Q1926" s="57">
        <v>8</v>
      </c>
      <c r="R1926" s="57">
        <v>0</v>
      </c>
      <c r="S1926" s="57">
        <v>0</v>
      </c>
      <c r="T1926" s="57">
        <v>0</v>
      </c>
      <c r="U1926" s="57">
        <v>44.44</v>
      </c>
      <c r="V1926" s="57">
        <v>27.78</v>
      </c>
      <c r="W1926" s="57">
        <v>27.78</v>
      </c>
      <c r="X1926" s="57">
        <v>35.29</v>
      </c>
      <c r="Y1926" s="57">
        <v>35.29</v>
      </c>
      <c r="Z1926" s="57">
        <v>29.41</v>
      </c>
      <c r="AA1926" s="57">
        <v>44.44</v>
      </c>
      <c r="AB1926" s="57">
        <v>12.5</v>
      </c>
      <c r="AC1926" s="57">
        <v>5</v>
      </c>
      <c r="AD1926" s="57">
        <v>4</v>
      </c>
      <c r="AE1926" s="57">
        <v>80</v>
      </c>
      <c r="AF1926" s="57">
        <v>25</v>
      </c>
      <c r="AI1926" s="45">
        <f t="shared" si="467"/>
        <v>1.4050000000000002</v>
      </c>
      <c r="AJ1926" s="46">
        <f t="shared" si="468"/>
        <v>-1.4050000000000002</v>
      </c>
      <c r="AK1926" s="63" t="str">
        <f t="shared" si="469"/>
        <v>Y</v>
      </c>
      <c r="AL1926" s="63" t="str">
        <f t="shared" si="470"/>
        <v>N</v>
      </c>
      <c r="AM1926" s="44" t="str">
        <f t="shared" si="471"/>
        <v>Loss</v>
      </c>
      <c r="AN1926" s="44" t="str">
        <f t="shared" si="472"/>
        <v>Win</v>
      </c>
      <c r="AO1926" s="44" t="str">
        <f t="shared" si="473"/>
        <v>Loss</v>
      </c>
      <c r="AP1926" s="44">
        <f t="shared" si="474"/>
        <v>-50</v>
      </c>
      <c r="AQ1926" s="44">
        <f t="shared" si="475"/>
        <v>145</v>
      </c>
      <c r="AR1926" s="44">
        <f t="shared" si="476"/>
        <v>-50</v>
      </c>
      <c r="AS1926" s="99" t="str">
        <f t="shared" si="477"/>
        <v>+</v>
      </c>
      <c r="AT1926" s="99" t="str">
        <f t="shared" si="478"/>
        <v>n/a</v>
      </c>
      <c r="AU1926" s="99" t="str">
        <f t="shared" si="479"/>
        <v>+</v>
      </c>
      <c r="AV1926" s="99" t="str">
        <f t="shared" si="480"/>
        <v>+</v>
      </c>
      <c r="AW1926" s="99" t="str">
        <f t="shared" si="481"/>
        <v>+</v>
      </c>
    </row>
    <row r="1927" spans="1:49" ht="15">
      <c r="A1927" s="56">
        <v>43631</v>
      </c>
      <c r="B1927" s="57" t="s">
        <v>629</v>
      </c>
      <c r="C1927" s="57" t="s">
        <v>630</v>
      </c>
      <c r="D1927" s="57" t="s">
        <v>4433</v>
      </c>
      <c r="E1927" s="57" t="s">
        <v>1974</v>
      </c>
      <c r="F1927" s="57" t="s">
        <v>1863</v>
      </c>
      <c r="G1927" s="57">
        <v>1</v>
      </c>
      <c r="H1927" s="57">
        <v>1</v>
      </c>
      <c r="I1927" s="57">
        <v>2.0299999999999998</v>
      </c>
      <c r="J1927" s="57">
        <v>3.48</v>
      </c>
      <c r="K1927" s="57">
        <v>3.53</v>
      </c>
      <c r="L1927" s="57">
        <v>-1.5</v>
      </c>
      <c r="M1927" s="57">
        <v>18</v>
      </c>
      <c r="N1927" s="57">
        <v>19</v>
      </c>
      <c r="O1927" s="57">
        <v>0</v>
      </c>
      <c r="P1927" s="57">
        <v>10</v>
      </c>
      <c r="Q1927" s="57">
        <v>10</v>
      </c>
      <c r="R1927" s="57">
        <v>0</v>
      </c>
      <c r="S1927" s="57">
        <v>0</v>
      </c>
      <c r="T1927" s="57">
        <v>0</v>
      </c>
      <c r="U1927" s="57">
        <v>38.89</v>
      </c>
      <c r="V1927" s="57">
        <v>27.78</v>
      </c>
      <c r="W1927" s="57">
        <v>33.33</v>
      </c>
      <c r="X1927" s="57">
        <v>26.32</v>
      </c>
      <c r="Y1927" s="57">
        <v>21.05</v>
      </c>
      <c r="Z1927" s="57">
        <v>52.63</v>
      </c>
      <c r="AA1927" s="57">
        <v>50</v>
      </c>
      <c r="AB1927" s="57">
        <v>40</v>
      </c>
      <c r="AC1927" s="57">
        <v>10</v>
      </c>
      <c r="AD1927" s="57">
        <v>5</v>
      </c>
      <c r="AE1927" s="57">
        <v>30</v>
      </c>
      <c r="AF1927" s="57">
        <v>40</v>
      </c>
      <c r="AI1927" s="45">
        <f t="shared" ref="AI1927:AI1990" si="482">(+R1927*$R$6)+(S1927*$S$6)-(T1927*$T$6)+(U1927*$U$6)+(V1927*$V$6)-(W1927*$W$6)-(X1927*$X$6)-(Y1927*$Y$6)+(Z1927*$Z$6)</f>
        <v>7.0470000000000024</v>
      </c>
      <c r="AJ1927" s="46">
        <f t="shared" ref="AJ1927:AJ1990" si="483">(-R1927*$R$6)+(S1927*$S$6)+(T1927*$T$6)-(U1927*$U$6)-(V1927*$V$6)+(W1927*$W$6)+(X1927*$X$6)+(Y1927*$Y$6)-(Z1927*$Z$6)</f>
        <v>-7.0470000000000024</v>
      </c>
      <c r="AK1927" s="63" t="str">
        <f t="shared" ref="AK1927:AK1990" si="484">IF($AK$6="Y",IF(AI1927&gt;=$AI$6,"Y",IF(AA1927&gt;=$AA$6,"Y","N")),IF(AI1927&gt;=$AI$6,"Y",IF(AA1927&gt;=$AA$6,"Y",IF(L1927&lt;0,IF(AE1927&gt;=$AE$6,"Y","N"),"N"))))</f>
        <v>N</v>
      </c>
      <c r="AL1927" s="63" t="str">
        <f t="shared" ref="AL1927:AL1990" si="485">IF($AL$6="Y",IF(AJ1927&gt;=$AJ$6,"Y",IF(AB1927&gt;=$AB$6,"Y","N")),IF(AJ1927&gt;=$AJ$6,"Y",IF(AB1927&gt;=$AB$6,"Y",IF(L1927&gt;0,IF(AF1927&gt;=$AF$6,"Y","N"),"N"))))</f>
        <v>N</v>
      </c>
      <c r="AM1927" s="44" t="str">
        <f t="shared" ref="AM1927:AM1990" si="486">IF(G1927&gt;H1927,"Win","Loss")</f>
        <v>Loss</v>
      </c>
      <c r="AN1927" s="44" t="str">
        <f t="shared" ref="AN1927:AN1990" si="487">IF(G1927=H1927,"Win","Loss")</f>
        <v>Win</v>
      </c>
      <c r="AO1927" s="44" t="str">
        <f t="shared" ref="AO1927:AO1990" si="488">IF(G1927&lt;H1927,"Win","Loss")</f>
        <v>Loss</v>
      </c>
      <c r="AP1927" s="44">
        <f t="shared" ref="AP1927:AP1990" si="489">IF(AM1927="Win",(I1927*$B$2)-$B$2,-$B$2)</f>
        <v>-50</v>
      </c>
      <c r="AQ1927" s="44">
        <f t="shared" ref="AQ1927:AQ1990" si="490">IF(AN1927="Win",(J1927*$B$2)-$B$2,-$B$2)</f>
        <v>124</v>
      </c>
      <c r="AR1927" s="44">
        <f t="shared" ref="AR1927:AR1990" si="491">IF(AO1927="Win",(K1927*$B$2)-$B$2,-$B$2)</f>
        <v>-50</v>
      </c>
      <c r="AS1927" s="99" t="str">
        <f t="shared" si="477"/>
        <v>+</v>
      </c>
      <c r="AT1927" s="99" t="str">
        <f t="shared" si="478"/>
        <v>n/a</v>
      </c>
      <c r="AU1927" s="99" t="str">
        <f t="shared" si="479"/>
        <v>+</v>
      </c>
      <c r="AV1927" s="99" t="str">
        <f t="shared" si="480"/>
        <v>+</v>
      </c>
      <c r="AW1927" s="99" t="str">
        <f t="shared" si="481"/>
        <v>+</v>
      </c>
    </row>
    <row r="1928" spans="1:49" ht="15">
      <c r="A1928" s="56">
        <v>43631</v>
      </c>
      <c r="B1928" s="57" t="s">
        <v>439</v>
      </c>
      <c r="C1928" s="57" t="s">
        <v>1254</v>
      </c>
      <c r="D1928" s="57" t="s">
        <v>4434</v>
      </c>
      <c r="E1928" s="57" t="s">
        <v>3606</v>
      </c>
      <c r="F1928" s="57" t="s">
        <v>3541</v>
      </c>
      <c r="G1928" s="57">
        <v>0</v>
      </c>
      <c r="H1928" s="57">
        <v>0</v>
      </c>
      <c r="I1928" s="57">
        <v>2</v>
      </c>
      <c r="J1928" s="57">
        <v>3.46</v>
      </c>
      <c r="K1928" s="57">
        <v>3</v>
      </c>
      <c r="L1928" s="57">
        <v>-1</v>
      </c>
      <c r="M1928" s="57">
        <v>11</v>
      </c>
      <c r="N1928" s="57">
        <v>11</v>
      </c>
      <c r="O1928" s="57">
        <v>0</v>
      </c>
      <c r="P1928" s="57">
        <v>7</v>
      </c>
      <c r="Q1928" s="57">
        <v>4</v>
      </c>
      <c r="R1928" s="57">
        <v>0</v>
      </c>
      <c r="S1928" s="57">
        <v>0</v>
      </c>
      <c r="T1928" s="57">
        <v>0</v>
      </c>
      <c r="U1928" s="57">
        <v>72.73</v>
      </c>
      <c r="V1928" s="57">
        <v>9.09</v>
      </c>
      <c r="W1928" s="57">
        <v>18.18</v>
      </c>
      <c r="X1928" s="57">
        <v>81.819999999999993</v>
      </c>
      <c r="Y1928" s="57">
        <v>0</v>
      </c>
      <c r="Z1928" s="57">
        <v>18.18</v>
      </c>
      <c r="AA1928" s="57">
        <v>57.14</v>
      </c>
      <c r="AB1928" s="57">
        <v>75</v>
      </c>
      <c r="AC1928" s="57">
        <v>10</v>
      </c>
      <c r="AD1928" s="57">
        <v>10</v>
      </c>
      <c r="AE1928" s="57">
        <v>80</v>
      </c>
      <c r="AF1928" s="57">
        <v>90</v>
      </c>
      <c r="AI1928" s="45">
        <f t="shared" si="482"/>
        <v>-0.90899999999999803</v>
      </c>
      <c r="AJ1928" s="46">
        <f t="shared" si="483"/>
        <v>0.90899999999999803</v>
      </c>
      <c r="AK1928" s="63" t="str">
        <f t="shared" si="484"/>
        <v>Y</v>
      </c>
      <c r="AL1928" s="63" t="str">
        <f t="shared" si="485"/>
        <v>N</v>
      </c>
      <c r="AM1928" s="44" t="str">
        <f t="shared" si="486"/>
        <v>Loss</v>
      </c>
      <c r="AN1928" s="44" t="str">
        <f t="shared" si="487"/>
        <v>Win</v>
      </c>
      <c r="AO1928" s="44" t="str">
        <f t="shared" si="488"/>
        <v>Loss</v>
      </c>
      <c r="AP1928" s="44">
        <f t="shared" si="489"/>
        <v>-50</v>
      </c>
      <c r="AQ1928" s="44">
        <f t="shared" si="490"/>
        <v>123</v>
      </c>
      <c r="AR1928" s="44">
        <f t="shared" si="491"/>
        <v>-50</v>
      </c>
      <c r="AS1928" s="99" t="str">
        <f t="shared" si="477"/>
        <v>+</v>
      </c>
      <c r="AT1928" s="99" t="str">
        <f t="shared" si="478"/>
        <v>n/a</v>
      </c>
      <c r="AU1928" s="99" t="str">
        <f t="shared" si="479"/>
        <v>-</v>
      </c>
      <c r="AV1928" s="99" t="str">
        <f t="shared" si="480"/>
        <v>-</v>
      </c>
      <c r="AW1928" s="99" t="str">
        <f t="shared" si="481"/>
        <v>-</v>
      </c>
    </row>
    <row r="1929" spans="1:49" ht="15">
      <c r="A1929" s="56">
        <v>43631</v>
      </c>
      <c r="B1929" s="57" t="s">
        <v>272</v>
      </c>
      <c r="C1929" s="57" t="s">
        <v>318</v>
      </c>
      <c r="D1929" s="57" t="s">
        <v>4435</v>
      </c>
      <c r="E1929" s="57" t="s">
        <v>327</v>
      </c>
      <c r="F1929" s="57" t="s">
        <v>362</v>
      </c>
      <c r="G1929" s="57">
        <v>5</v>
      </c>
      <c r="H1929" s="57">
        <v>1</v>
      </c>
      <c r="I1929" s="57">
        <v>1.81</v>
      </c>
      <c r="J1929" s="57">
        <v>3.76</v>
      </c>
      <c r="K1929" s="57">
        <v>3.72</v>
      </c>
      <c r="L1929" s="57">
        <v>-1.91</v>
      </c>
      <c r="M1929" s="57">
        <v>66</v>
      </c>
      <c r="N1929" s="57">
        <v>41</v>
      </c>
      <c r="O1929" s="57">
        <v>2</v>
      </c>
      <c r="P1929" s="57">
        <v>34</v>
      </c>
      <c r="Q1929" s="57">
        <v>20</v>
      </c>
      <c r="R1929" s="57">
        <v>0</v>
      </c>
      <c r="S1929" s="57">
        <v>100</v>
      </c>
      <c r="T1929" s="57">
        <v>0</v>
      </c>
      <c r="U1929" s="57">
        <v>46.97</v>
      </c>
      <c r="V1929" s="57">
        <v>22.73</v>
      </c>
      <c r="W1929" s="57">
        <v>30.3</v>
      </c>
      <c r="X1929" s="57">
        <v>51.22</v>
      </c>
      <c r="Y1929" s="57">
        <v>26.83</v>
      </c>
      <c r="Z1929" s="57">
        <v>21.95</v>
      </c>
      <c r="AA1929" s="57">
        <v>47.06</v>
      </c>
      <c r="AB1929" s="57">
        <v>40</v>
      </c>
      <c r="AC1929" s="57">
        <v>49</v>
      </c>
      <c r="AD1929" s="57">
        <v>28</v>
      </c>
      <c r="AE1929" s="57">
        <v>53.06</v>
      </c>
      <c r="AF1929" s="57">
        <v>57.14</v>
      </c>
      <c r="AI1929" s="45">
        <f t="shared" si="482"/>
        <v>7.0699999999999976</v>
      </c>
      <c r="AJ1929" s="46">
        <f t="shared" si="483"/>
        <v>12.93</v>
      </c>
      <c r="AK1929" s="63" t="str">
        <f t="shared" si="484"/>
        <v>N</v>
      </c>
      <c r="AL1929" s="63" t="str">
        <f t="shared" si="485"/>
        <v>N</v>
      </c>
      <c r="AM1929" s="44" t="str">
        <f t="shared" si="486"/>
        <v>Win</v>
      </c>
      <c r="AN1929" s="44" t="str">
        <f t="shared" si="487"/>
        <v>Loss</v>
      </c>
      <c r="AO1929" s="44" t="str">
        <f t="shared" si="488"/>
        <v>Loss</v>
      </c>
      <c r="AP1929" s="44">
        <f t="shared" si="489"/>
        <v>40.5</v>
      </c>
      <c r="AQ1929" s="44">
        <f t="shared" si="490"/>
        <v>-50</v>
      </c>
      <c r="AR1929" s="44">
        <f t="shared" si="491"/>
        <v>-50</v>
      </c>
      <c r="AS1929" s="99" t="str">
        <f t="shared" si="477"/>
        <v>+</v>
      </c>
      <c r="AT1929" s="99" t="str">
        <f t="shared" si="478"/>
        <v>-</v>
      </c>
      <c r="AU1929" s="99" t="str">
        <f t="shared" si="479"/>
        <v>-</v>
      </c>
      <c r="AV1929" s="99" t="str">
        <f t="shared" si="480"/>
        <v>+</v>
      </c>
      <c r="AW1929" s="99" t="str">
        <f t="shared" si="481"/>
        <v>+</v>
      </c>
    </row>
    <row r="1930" spans="1:49" ht="15">
      <c r="A1930" s="56">
        <v>43631</v>
      </c>
      <c r="B1930" s="57" t="s">
        <v>721</v>
      </c>
      <c r="C1930" s="57" t="s">
        <v>722</v>
      </c>
      <c r="D1930" s="57" t="s">
        <v>4436</v>
      </c>
      <c r="E1930" s="57" t="s">
        <v>1866</v>
      </c>
      <c r="F1930" s="57" t="s">
        <v>766</v>
      </c>
      <c r="G1930" s="57">
        <v>1</v>
      </c>
      <c r="H1930" s="57">
        <v>0</v>
      </c>
      <c r="I1930" s="57">
        <v>1.68</v>
      </c>
      <c r="J1930" s="57">
        <v>3.75</v>
      </c>
      <c r="K1930" s="57">
        <v>4.75</v>
      </c>
      <c r="L1930" s="57">
        <v>-3.07</v>
      </c>
      <c r="M1930" s="57">
        <v>24</v>
      </c>
      <c r="N1930" s="57">
        <v>22</v>
      </c>
      <c r="O1930" s="57">
        <v>1</v>
      </c>
      <c r="P1930" s="57">
        <v>12</v>
      </c>
      <c r="Q1930" s="57">
        <v>10</v>
      </c>
      <c r="R1930" s="57">
        <v>0</v>
      </c>
      <c r="S1930" s="57">
        <v>0</v>
      </c>
      <c r="T1930" s="57">
        <v>100</v>
      </c>
      <c r="U1930" s="57">
        <v>70.83</v>
      </c>
      <c r="V1930" s="57">
        <v>12.5</v>
      </c>
      <c r="W1930" s="57">
        <v>16.670000000000002</v>
      </c>
      <c r="X1930" s="57">
        <v>45.45</v>
      </c>
      <c r="Y1930" s="57">
        <v>9.09</v>
      </c>
      <c r="Z1930" s="57">
        <v>45.45</v>
      </c>
      <c r="AA1930" s="57">
        <v>83.33</v>
      </c>
      <c r="AB1930" s="57">
        <v>40</v>
      </c>
      <c r="AC1930" s="57">
        <v>21</v>
      </c>
      <c r="AD1930" s="57">
        <v>9</v>
      </c>
      <c r="AE1930" s="57">
        <v>71.430000000000007</v>
      </c>
      <c r="AF1930" s="57">
        <v>66.67</v>
      </c>
      <c r="AI1930" s="45">
        <f t="shared" si="482"/>
        <v>-18.826999999999998</v>
      </c>
      <c r="AJ1930" s="46">
        <f t="shared" si="483"/>
        <v>18.826999999999998</v>
      </c>
      <c r="AK1930" s="63" t="str">
        <f t="shared" si="484"/>
        <v>Y</v>
      </c>
      <c r="AL1930" s="63" t="str">
        <f t="shared" si="485"/>
        <v>N</v>
      </c>
      <c r="AM1930" s="44" t="str">
        <f t="shared" si="486"/>
        <v>Win</v>
      </c>
      <c r="AN1930" s="44" t="str">
        <f t="shared" si="487"/>
        <v>Loss</v>
      </c>
      <c r="AO1930" s="44" t="str">
        <f t="shared" si="488"/>
        <v>Loss</v>
      </c>
      <c r="AP1930" s="44">
        <f t="shared" si="489"/>
        <v>34</v>
      </c>
      <c r="AQ1930" s="44">
        <f t="shared" si="490"/>
        <v>-50</v>
      </c>
      <c r="AR1930" s="44">
        <f t="shared" si="491"/>
        <v>-50</v>
      </c>
      <c r="AS1930" s="99" t="str">
        <f t="shared" ref="AS1930:AS1993" si="492">IF(I1930&lt;K1930,"+","-")</f>
        <v>+</v>
      </c>
      <c r="AT1930" s="99" t="str">
        <f t="shared" ref="AT1930:AT1993" si="493">IF(O1930=0,"n/a",IF(R1930&gt;T1930,"+","-"))</f>
        <v>-</v>
      </c>
      <c r="AU1930" s="99" t="str">
        <f t="shared" ref="AU1930:AU1993" si="494">IF(U1930&gt;X1930,"+","-")</f>
        <v>+</v>
      </c>
      <c r="AV1930" s="99" t="str">
        <f t="shared" ref="AV1930:AV1993" si="495">IF(AA1930&gt;AB1930,"+","-")</f>
        <v>+</v>
      </c>
      <c r="AW1930" s="99" t="str">
        <f t="shared" ref="AW1930:AW1993" si="496">IF(AI1930&gt;0,"+","-")</f>
        <v>-</v>
      </c>
    </row>
    <row r="1931" spans="1:49" ht="15">
      <c r="A1931" s="56">
        <v>43631</v>
      </c>
      <c r="B1931" s="57" t="s">
        <v>721</v>
      </c>
      <c r="C1931" s="57" t="s">
        <v>722</v>
      </c>
      <c r="D1931" s="57" t="s">
        <v>4437</v>
      </c>
      <c r="E1931" s="57" t="s">
        <v>1998</v>
      </c>
      <c r="F1931" s="57" t="s">
        <v>724</v>
      </c>
      <c r="G1931" s="57">
        <v>0</v>
      </c>
      <c r="H1931" s="57">
        <v>1</v>
      </c>
      <c r="I1931" s="57">
        <v>6.47</v>
      </c>
      <c r="J1931" s="57">
        <v>4.3600000000000003</v>
      </c>
      <c r="K1931" s="57">
        <v>1.46</v>
      </c>
      <c r="L1931" s="57">
        <v>5.01</v>
      </c>
      <c r="M1931" s="57">
        <v>21</v>
      </c>
      <c r="N1931" s="57">
        <v>17</v>
      </c>
      <c r="O1931" s="57">
        <v>1</v>
      </c>
      <c r="P1931" s="57">
        <v>10</v>
      </c>
      <c r="Q1931" s="57">
        <v>8</v>
      </c>
      <c r="R1931" s="57">
        <v>0</v>
      </c>
      <c r="S1931" s="57">
        <v>0</v>
      </c>
      <c r="T1931" s="57">
        <v>100</v>
      </c>
      <c r="U1931" s="57">
        <v>14.29</v>
      </c>
      <c r="V1931" s="57">
        <v>28.57</v>
      </c>
      <c r="W1931" s="57">
        <v>57.14</v>
      </c>
      <c r="X1931" s="57">
        <v>58.82</v>
      </c>
      <c r="Y1931" s="57">
        <v>17.649999999999999</v>
      </c>
      <c r="Z1931" s="57">
        <v>23.53</v>
      </c>
      <c r="AA1931" s="57">
        <v>20</v>
      </c>
      <c r="AB1931" s="57">
        <v>50</v>
      </c>
      <c r="AC1931" s="57">
        <v>2</v>
      </c>
      <c r="AD1931" s="57">
        <v>17</v>
      </c>
      <c r="AE1931" s="57">
        <v>50</v>
      </c>
      <c r="AF1931" s="57">
        <v>58.82</v>
      </c>
      <c r="AI1931" s="45">
        <f t="shared" si="482"/>
        <v>-44.536000000000001</v>
      </c>
      <c r="AJ1931" s="46">
        <f t="shared" si="483"/>
        <v>44.536000000000001</v>
      </c>
      <c r="AK1931" s="63" t="str">
        <f t="shared" si="484"/>
        <v>N</v>
      </c>
      <c r="AL1931" s="63" t="str">
        <f t="shared" si="485"/>
        <v>Y</v>
      </c>
      <c r="AM1931" s="44" t="str">
        <f t="shared" si="486"/>
        <v>Loss</v>
      </c>
      <c r="AN1931" s="44" t="str">
        <f t="shared" si="487"/>
        <v>Loss</v>
      </c>
      <c r="AO1931" s="44" t="str">
        <f t="shared" si="488"/>
        <v>Win</v>
      </c>
      <c r="AP1931" s="44">
        <f t="shared" si="489"/>
        <v>-50</v>
      </c>
      <c r="AQ1931" s="44">
        <f t="shared" si="490"/>
        <v>-50</v>
      </c>
      <c r="AR1931" s="44">
        <f t="shared" si="491"/>
        <v>23</v>
      </c>
      <c r="AS1931" s="99" t="str">
        <f t="shared" si="492"/>
        <v>-</v>
      </c>
      <c r="AT1931" s="99" t="str">
        <f t="shared" si="493"/>
        <v>-</v>
      </c>
      <c r="AU1931" s="99" t="str">
        <f t="shared" si="494"/>
        <v>-</v>
      </c>
      <c r="AV1931" s="99" t="str">
        <f t="shared" si="495"/>
        <v>-</v>
      </c>
      <c r="AW1931" s="99" t="str">
        <f t="shared" si="496"/>
        <v>-</v>
      </c>
    </row>
    <row r="1932" spans="1:49" ht="15">
      <c r="A1932" s="56">
        <v>43631</v>
      </c>
      <c r="B1932" s="57" t="s">
        <v>721</v>
      </c>
      <c r="C1932" s="57" t="s">
        <v>722</v>
      </c>
      <c r="D1932" s="57" t="s">
        <v>4438</v>
      </c>
      <c r="E1932" s="57" t="s">
        <v>1997</v>
      </c>
      <c r="F1932" s="57" t="s">
        <v>727</v>
      </c>
      <c r="G1932" s="57">
        <v>1</v>
      </c>
      <c r="H1932" s="57">
        <v>1</v>
      </c>
      <c r="I1932" s="57">
        <v>2.94</v>
      </c>
      <c r="J1932" s="57">
        <v>3.08</v>
      </c>
      <c r="K1932" s="57">
        <v>2.4900000000000002</v>
      </c>
      <c r="L1932" s="57">
        <v>0.45</v>
      </c>
      <c r="M1932" s="57">
        <v>21</v>
      </c>
      <c r="N1932" s="57">
        <v>24</v>
      </c>
      <c r="O1932" s="57">
        <v>2</v>
      </c>
      <c r="P1932" s="57">
        <v>11</v>
      </c>
      <c r="Q1932" s="57">
        <v>9</v>
      </c>
      <c r="R1932" s="57">
        <v>0</v>
      </c>
      <c r="S1932" s="57">
        <v>50</v>
      </c>
      <c r="T1932" s="57">
        <v>50</v>
      </c>
      <c r="U1932" s="57">
        <v>23.81</v>
      </c>
      <c r="V1932" s="57">
        <v>33.33</v>
      </c>
      <c r="W1932" s="57">
        <v>42.86</v>
      </c>
      <c r="X1932" s="57">
        <v>33.33</v>
      </c>
      <c r="Y1932" s="57">
        <v>20.83</v>
      </c>
      <c r="Z1932" s="57">
        <v>45.83</v>
      </c>
      <c r="AA1932" s="57">
        <v>27.27</v>
      </c>
      <c r="AB1932" s="57">
        <v>11.11</v>
      </c>
      <c r="AC1932" s="57">
        <v>8</v>
      </c>
      <c r="AD1932" s="57">
        <v>10</v>
      </c>
      <c r="AE1932" s="57">
        <v>37.5</v>
      </c>
      <c r="AF1932" s="57">
        <v>60</v>
      </c>
      <c r="AI1932" s="45">
        <f t="shared" si="482"/>
        <v>-10.059999999999999</v>
      </c>
      <c r="AJ1932" s="46">
        <f t="shared" si="483"/>
        <v>20.059999999999999</v>
      </c>
      <c r="AK1932" s="63" t="str">
        <f t="shared" si="484"/>
        <v>N</v>
      </c>
      <c r="AL1932" s="63" t="str">
        <f t="shared" si="485"/>
        <v>N</v>
      </c>
      <c r="AM1932" s="44" t="str">
        <f t="shared" si="486"/>
        <v>Loss</v>
      </c>
      <c r="AN1932" s="44" t="str">
        <f t="shared" si="487"/>
        <v>Win</v>
      </c>
      <c r="AO1932" s="44" t="str">
        <f t="shared" si="488"/>
        <v>Loss</v>
      </c>
      <c r="AP1932" s="44">
        <f t="shared" si="489"/>
        <v>-50</v>
      </c>
      <c r="AQ1932" s="44">
        <f t="shared" si="490"/>
        <v>104</v>
      </c>
      <c r="AR1932" s="44">
        <f t="shared" si="491"/>
        <v>-50</v>
      </c>
      <c r="AS1932" s="99" t="str">
        <f t="shared" si="492"/>
        <v>-</v>
      </c>
      <c r="AT1932" s="99" t="str">
        <f t="shared" si="493"/>
        <v>-</v>
      </c>
      <c r="AU1932" s="99" t="str">
        <f t="shared" si="494"/>
        <v>-</v>
      </c>
      <c r="AV1932" s="99" t="str">
        <f t="shared" si="495"/>
        <v>+</v>
      </c>
      <c r="AW1932" s="99" t="str">
        <f t="shared" si="496"/>
        <v>-</v>
      </c>
    </row>
    <row r="1933" spans="1:49" ht="15">
      <c r="A1933" s="56">
        <v>43631</v>
      </c>
      <c r="B1933" s="57" t="s">
        <v>721</v>
      </c>
      <c r="C1933" s="57" t="s">
        <v>729</v>
      </c>
      <c r="D1933" s="57" t="s">
        <v>4439</v>
      </c>
      <c r="E1933" s="57" t="s">
        <v>2004</v>
      </c>
      <c r="F1933" s="57" t="s">
        <v>1915</v>
      </c>
      <c r="G1933" s="57">
        <v>1</v>
      </c>
      <c r="H1933" s="57">
        <v>3</v>
      </c>
      <c r="I1933" s="57">
        <v>2.64</v>
      </c>
      <c r="J1933" s="57">
        <v>3.22</v>
      </c>
      <c r="K1933" s="57">
        <v>2.58</v>
      </c>
      <c r="L1933" s="57">
        <v>0.06</v>
      </c>
      <c r="M1933" s="57">
        <v>19</v>
      </c>
      <c r="N1933" s="57">
        <v>15</v>
      </c>
      <c r="O1933" s="57">
        <v>1</v>
      </c>
      <c r="P1933" s="57">
        <v>9</v>
      </c>
      <c r="Q1933" s="57">
        <v>8</v>
      </c>
      <c r="R1933" s="57">
        <v>100</v>
      </c>
      <c r="S1933" s="57">
        <v>0</v>
      </c>
      <c r="T1933" s="57">
        <v>0</v>
      </c>
      <c r="U1933" s="57">
        <v>15.79</v>
      </c>
      <c r="V1933" s="57">
        <v>26.32</v>
      </c>
      <c r="W1933" s="57">
        <v>57.89</v>
      </c>
      <c r="X1933" s="57">
        <v>26.67</v>
      </c>
      <c r="Y1933" s="57">
        <v>33.33</v>
      </c>
      <c r="Z1933" s="57">
        <v>40</v>
      </c>
      <c r="AA1933" s="57">
        <v>11.11</v>
      </c>
      <c r="AB1933" s="57">
        <v>25</v>
      </c>
      <c r="AC1933" s="57">
        <v>8</v>
      </c>
      <c r="AD1933" s="57">
        <v>5</v>
      </c>
      <c r="AE1933" s="57">
        <v>25</v>
      </c>
      <c r="AF1933" s="57">
        <v>0</v>
      </c>
      <c r="AI1933" s="45">
        <f t="shared" si="482"/>
        <v>23.544999999999995</v>
      </c>
      <c r="AJ1933" s="46">
        <f t="shared" si="483"/>
        <v>-23.544999999999995</v>
      </c>
      <c r="AK1933" s="63" t="str">
        <f t="shared" si="484"/>
        <v>N</v>
      </c>
      <c r="AL1933" s="63" t="str">
        <f t="shared" si="485"/>
        <v>N</v>
      </c>
      <c r="AM1933" s="44" t="str">
        <f t="shared" si="486"/>
        <v>Loss</v>
      </c>
      <c r="AN1933" s="44" t="str">
        <f t="shared" si="487"/>
        <v>Loss</v>
      </c>
      <c r="AO1933" s="44" t="str">
        <f t="shared" si="488"/>
        <v>Win</v>
      </c>
      <c r="AP1933" s="44">
        <f t="shared" si="489"/>
        <v>-50</v>
      </c>
      <c r="AQ1933" s="44">
        <f t="shared" si="490"/>
        <v>-50</v>
      </c>
      <c r="AR1933" s="44">
        <f t="shared" si="491"/>
        <v>79</v>
      </c>
      <c r="AS1933" s="99" t="str">
        <f t="shared" si="492"/>
        <v>-</v>
      </c>
      <c r="AT1933" s="99" t="str">
        <f t="shared" si="493"/>
        <v>+</v>
      </c>
      <c r="AU1933" s="99" t="str">
        <f t="shared" si="494"/>
        <v>-</v>
      </c>
      <c r="AV1933" s="99" t="str">
        <f t="shared" si="495"/>
        <v>-</v>
      </c>
      <c r="AW1933" s="99" t="str">
        <f t="shared" si="496"/>
        <v>+</v>
      </c>
    </row>
    <row r="1934" spans="1:49" ht="15">
      <c r="A1934" s="56">
        <v>43631</v>
      </c>
      <c r="B1934" s="57" t="s">
        <v>721</v>
      </c>
      <c r="C1934" s="57" t="s">
        <v>729</v>
      </c>
      <c r="D1934" s="57" t="s">
        <v>4440</v>
      </c>
      <c r="E1934" s="57" t="s">
        <v>2001</v>
      </c>
      <c r="F1934" s="57" t="s">
        <v>732</v>
      </c>
      <c r="G1934" s="57">
        <v>2</v>
      </c>
      <c r="H1934" s="57">
        <v>0</v>
      </c>
      <c r="I1934" s="57">
        <v>2.31</v>
      </c>
      <c r="J1934" s="57">
        <v>3.19</v>
      </c>
      <c r="K1934" s="57">
        <v>3.04</v>
      </c>
      <c r="L1934" s="57">
        <v>-0.73</v>
      </c>
      <c r="M1934" s="57">
        <v>16</v>
      </c>
      <c r="N1934" s="57">
        <v>15</v>
      </c>
      <c r="O1934" s="57">
        <v>1</v>
      </c>
      <c r="P1934" s="57">
        <v>8</v>
      </c>
      <c r="Q1934" s="57">
        <v>7</v>
      </c>
      <c r="R1934" s="57">
        <v>100</v>
      </c>
      <c r="S1934" s="57">
        <v>0</v>
      </c>
      <c r="T1934" s="57">
        <v>0</v>
      </c>
      <c r="U1934" s="57">
        <v>50</v>
      </c>
      <c r="V1934" s="57">
        <v>18.75</v>
      </c>
      <c r="W1934" s="57">
        <v>31.25</v>
      </c>
      <c r="X1934" s="57">
        <v>40</v>
      </c>
      <c r="Y1934" s="57">
        <v>20</v>
      </c>
      <c r="Z1934" s="57">
        <v>40</v>
      </c>
      <c r="AA1934" s="57">
        <v>50</v>
      </c>
      <c r="AB1934" s="57">
        <v>57.14</v>
      </c>
      <c r="AC1934" s="57">
        <v>9</v>
      </c>
      <c r="AD1934" s="57">
        <v>11</v>
      </c>
      <c r="AE1934" s="57">
        <v>55.56</v>
      </c>
      <c r="AF1934" s="57">
        <v>36.36</v>
      </c>
      <c r="AI1934" s="45">
        <f t="shared" si="482"/>
        <v>33.625</v>
      </c>
      <c r="AJ1934" s="46">
        <f t="shared" si="483"/>
        <v>-33.625</v>
      </c>
      <c r="AK1934" s="63" t="str">
        <f t="shared" si="484"/>
        <v>N</v>
      </c>
      <c r="AL1934" s="63" t="str">
        <f t="shared" si="485"/>
        <v>N</v>
      </c>
      <c r="AM1934" s="44" t="str">
        <f t="shared" si="486"/>
        <v>Win</v>
      </c>
      <c r="AN1934" s="44" t="str">
        <f t="shared" si="487"/>
        <v>Loss</v>
      </c>
      <c r="AO1934" s="44" t="str">
        <f t="shared" si="488"/>
        <v>Loss</v>
      </c>
      <c r="AP1934" s="44">
        <f t="shared" si="489"/>
        <v>65.5</v>
      </c>
      <c r="AQ1934" s="44">
        <f t="shared" si="490"/>
        <v>-50</v>
      </c>
      <c r="AR1934" s="44">
        <f t="shared" si="491"/>
        <v>-50</v>
      </c>
      <c r="AS1934" s="99" t="str">
        <f t="shared" si="492"/>
        <v>+</v>
      </c>
      <c r="AT1934" s="99" t="str">
        <f t="shared" si="493"/>
        <v>+</v>
      </c>
      <c r="AU1934" s="99" t="str">
        <f t="shared" si="494"/>
        <v>+</v>
      </c>
      <c r="AV1934" s="99" t="str">
        <f t="shared" si="495"/>
        <v>-</v>
      </c>
      <c r="AW1934" s="99" t="str">
        <f t="shared" si="496"/>
        <v>+</v>
      </c>
    </row>
    <row r="1935" spans="1:49" ht="15">
      <c r="A1935" s="56">
        <v>43631</v>
      </c>
      <c r="B1935" s="57" t="s">
        <v>3001</v>
      </c>
      <c r="C1935" s="57" t="s">
        <v>4193</v>
      </c>
      <c r="D1935" s="57" t="s">
        <v>4441</v>
      </c>
      <c r="E1935" s="57" t="s">
        <v>4442</v>
      </c>
      <c r="F1935" s="57" t="s">
        <v>4443</v>
      </c>
      <c r="G1935" s="57">
        <v>2</v>
      </c>
      <c r="H1935" s="57">
        <v>1</v>
      </c>
      <c r="I1935" s="57">
        <v>2.0499999999999998</v>
      </c>
      <c r="J1935" s="57">
        <v>3.4</v>
      </c>
      <c r="K1935" s="57">
        <v>3.22</v>
      </c>
      <c r="L1935" s="57">
        <v>-1.17</v>
      </c>
      <c r="M1935" s="57">
        <v>12</v>
      </c>
      <c r="N1935" s="57">
        <v>12</v>
      </c>
      <c r="O1935" s="57">
        <v>0</v>
      </c>
      <c r="P1935" s="57">
        <v>5</v>
      </c>
      <c r="Q1935" s="57">
        <v>5</v>
      </c>
      <c r="R1935" s="57">
        <v>0</v>
      </c>
      <c r="S1935" s="57">
        <v>0</v>
      </c>
      <c r="T1935" s="57">
        <v>0</v>
      </c>
      <c r="U1935" s="57">
        <v>25</v>
      </c>
      <c r="V1935" s="57">
        <v>25</v>
      </c>
      <c r="W1935" s="57">
        <v>50</v>
      </c>
      <c r="X1935" s="57">
        <v>41.67</v>
      </c>
      <c r="Y1935" s="57">
        <v>25</v>
      </c>
      <c r="Z1935" s="57">
        <v>33.33</v>
      </c>
      <c r="AA1935" s="57">
        <v>60</v>
      </c>
      <c r="AB1935" s="57">
        <v>0</v>
      </c>
      <c r="AC1935" s="57">
        <v>2</v>
      </c>
      <c r="AD1935" s="57">
        <v>7</v>
      </c>
      <c r="AE1935" s="57">
        <v>50</v>
      </c>
      <c r="AF1935" s="57">
        <v>71.430000000000007</v>
      </c>
      <c r="AI1935" s="45">
        <f t="shared" si="482"/>
        <v>-6.668000000000001</v>
      </c>
      <c r="AJ1935" s="46">
        <f t="shared" si="483"/>
        <v>6.668000000000001</v>
      </c>
      <c r="AK1935" s="63" t="str">
        <f t="shared" si="484"/>
        <v>N</v>
      </c>
      <c r="AL1935" s="63" t="str">
        <f t="shared" si="485"/>
        <v>N</v>
      </c>
      <c r="AM1935" s="44" t="str">
        <f t="shared" si="486"/>
        <v>Win</v>
      </c>
      <c r="AN1935" s="44" t="str">
        <f t="shared" si="487"/>
        <v>Loss</v>
      </c>
      <c r="AO1935" s="44" t="str">
        <f t="shared" si="488"/>
        <v>Loss</v>
      </c>
      <c r="AP1935" s="44">
        <f t="shared" si="489"/>
        <v>52.499999999999986</v>
      </c>
      <c r="AQ1935" s="44">
        <f t="shared" si="490"/>
        <v>-50</v>
      </c>
      <c r="AR1935" s="44">
        <f t="shared" si="491"/>
        <v>-50</v>
      </c>
      <c r="AS1935" s="99" t="str">
        <f t="shared" si="492"/>
        <v>+</v>
      </c>
      <c r="AT1935" s="99" t="str">
        <f t="shared" si="493"/>
        <v>n/a</v>
      </c>
      <c r="AU1935" s="99" t="str">
        <f t="shared" si="494"/>
        <v>-</v>
      </c>
      <c r="AV1935" s="99" t="str">
        <f t="shared" si="495"/>
        <v>+</v>
      </c>
      <c r="AW1935" s="99" t="str">
        <f t="shared" si="496"/>
        <v>-</v>
      </c>
    </row>
    <row r="1936" spans="1:49" ht="15">
      <c r="A1936" s="56">
        <v>43631</v>
      </c>
      <c r="B1936" s="57" t="s">
        <v>721</v>
      </c>
      <c r="C1936" s="57" t="s">
        <v>722</v>
      </c>
      <c r="D1936" s="57" t="s">
        <v>4444</v>
      </c>
      <c r="E1936" s="57" t="s">
        <v>767</v>
      </c>
      <c r="F1936" s="57" t="s">
        <v>770</v>
      </c>
      <c r="G1936" s="57">
        <v>2</v>
      </c>
      <c r="H1936" s="57">
        <v>2</v>
      </c>
      <c r="I1936" s="57">
        <v>2</v>
      </c>
      <c r="J1936" s="57">
        <v>3.4</v>
      </c>
      <c r="K1936" s="57">
        <v>3.69</v>
      </c>
      <c r="L1936" s="57">
        <v>-1.69</v>
      </c>
      <c r="M1936" s="57">
        <v>22</v>
      </c>
      <c r="N1936" s="57">
        <v>22</v>
      </c>
      <c r="O1936" s="57">
        <v>1</v>
      </c>
      <c r="P1936" s="57">
        <v>9</v>
      </c>
      <c r="Q1936" s="57">
        <v>9</v>
      </c>
      <c r="R1936" s="57">
        <v>100</v>
      </c>
      <c r="S1936" s="57">
        <v>0</v>
      </c>
      <c r="T1936" s="57">
        <v>0</v>
      </c>
      <c r="U1936" s="57">
        <v>40.909999999999997</v>
      </c>
      <c r="V1936" s="57">
        <v>36.36</v>
      </c>
      <c r="W1936" s="57">
        <v>22.73</v>
      </c>
      <c r="X1936" s="57">
        <v>40.909999999999997</v>
      </c>
      <c r="Y1936" s="57">
        <v>13.64</v>
      </c>
      <c r="Z1936" s="57">
        <v>45.45</v>
      </c>
      <c r="AA1936" s="57">
        <v>44.44</v>
      </c>
      <c r="AB1936" s="57">
        <v>44.44</v>
      </c>
      <c r="AC1936" s="57">
        <v>14</v>
      </c>
      <c r="AD1936" s="57">
        <v>10</v>
      </c>
      <c r="AE1936" s="57">
        <v>57.14</v>
      </c>
      <c r="AF1936" s="57">
        <v>40</v>
      </c>
      <c r="AI1936" s="45">
        <f t="shared" si="482"/>
        <v>36.816000000000003</v>
      </c>
      <c r="AJ1936" s="46">
        <f t="shared" si="483"/>
        <v>-36.816000000000003</v>
      </c>
      <c r="AK1936" s="63" t="str">
        <f t="shared" si="484"/>
        <v>N</v>
      </c>
      <c r="AL1936" s="63" t="str">
        <f t="shared" si="485"/>
        <v>N</v>
      </c>
      <c r="AM1936" s="44" t="str">
        <f t="shared" si="486"/>
        <v>Loss</v>
      </c>
      <c r="AN1936" s="44" t="str">
        <f t="shared" si="487"/>
        <v>Win</v>
      </c>
      <c r="AO1936" s="44" t="str">
        <f t="shared" si="488"/>
        <v>Loss</v>
      </c>
      <c r="AP1936" s="44">
        <f t="shared" si="489"/>
        <v>-50</v>
      </c>
      <c r="AQ1936" s="44">
        <f t="shared" si="490"/>
        <v>120</v>
      </c>
      <c r="AR1936" s="44">
        <f t="shared" si="491"/>
        <v>-50</v>
      </c>
      <c r="AS1936" s="99" t="str">
        <f t="shared" si="492"/>
        <v>+</v>
      </c>
      <c r="AT1936" s="99" t="str">
        <f t="shared" si="493"/>
        <v>+</v>
      </c>
      <c r="AU1936" s="99" t="str">
        <f t="shared" si="494"/>
        <v>-</v>
      </c>
      <c r="AV1936" s="99" t="str">
        <f t="shared" si="495"/>
        <v>-</v>
      </c>
      <c r="AW1936" s="99" t="str">
        <f t="shared" si="496"/>
        <v>+</v>
      </c>
    </row>
    <row r="1937" spans="1:49" ht="15">
      <c r="A1937" s="56">
        <v>43631</v>
      </c>
      <c r="B1937" s="57" t="s">
        <v>420</v>
      </c>
      <c r="C1937" s="57" t="s">
        <v>425</v>
      </c>
      <c r="D1937" s="57" t="s">
        <v>4445</v>
      </c>
      <c r="E1937" s="57" t="s">
        <v>788</v>
      </c>
      <c r="F1937" s="57" t="s">
        <v>2924</v>
      </c>
      <c r="G1937" s="57">
        <v>5</v>
      </c>
      <c r="H1937" s="57">
        <v>0</v>
      </c>
      <c r="I1937" s="57">
        <v>1.87</v>
      </c>
      <c r="J1937" s="57">
        <v>3.98</v>
      </c>
      <c r="K1937" s="57">
        <v>3.12</v>
      </c>
      <c r="L1937" s="57">
        <v>-1.25</v>
      </c>
      <c r="M1937" s="57">
        <v>12</v>
      </c>
      <c r="N1937" s="57">
        <v>36</v>
      </c>
      <c r="O1937" s="57">
        <v>0</v>
      </c>
      <c r="P1937" s="57">
        <v>5</v>
      </c>
      <c r="Q1937" s="57">
        <v>17</v>
      </c>
      <c r="R1937" s="57">
        <v>0</v>
      </c>
      <c r="S1937" s="57">
        <v>0</v>
      </c>
      <c r="T1937" s="57">
        <v>0</v>
      </c>
      <c r="U1937" s="57">
        <v>66.67</v>
      </c>
      <c r="V1937" s="57">
        <v>8.33</v>
      </c>
      <c r="W1937" s="57">
        <v>25</v>
      </c>
      <c r="X1937" s="57">
        <v>58.33</v>
      </c>
      <c r="Y1937" s="57">
        <v>2.78</v>
      </c>
      <c r="Z1937" s="57">
        <v>38.89</v>
      </c>
      <c r="AA1937" s="57">
        <v>80</v>
      </c>
      <c r="AB1937" s="57">
        <v>47.06</v>
      </c>
      <c r="AC1937" s="57">
        <v>9</v>
      </c>
      <c r="AD1937" s="57">
        <v>27</v>
      </c>
      <c r="AE1937" s="57">
        <v>77.78</v>
      </c>
      <c r="AF1937" s="57">
        <v>70.37</v>
      </c>
      <c r="AI1937" s="45">
        <f t="shared" si="482"/>
        <v>5.0010000000000012</v>
      </c>
      <c r="AJ1937" s="46">
        <f t="shared" si="483"/>
        <v>-5.0010000000000012</v>
      </c>
      <c r="AK1937" s="63" t="str">
        <f t="shared" si="484"/>
        <v>Y</v>
      </c>
      <c r="AL1937" s="63" t="str">
        <f t="shared" si="485"/>
        <v>N</v>
      </c>
      <c r="AM1937" s="44" t="str">
        <f t="shared" si="486"/>
        <v>Win</v>
      </c>
      <c r="AN1937" s="44" t="str">
        <f t="shared" si="487"/>
        <v>Loss</v>
      </c>
      <c r="AO1937" s="44" t="str">
        <f t="shared" si="488"/>
        <v>Loss</v>
      </c>
      <c r="AP1937" s="44">
        <f t="shared" si="489"/>
        <v>43.5</v>
      </c>
      <c r="AQ1937" s="44">
        <f t="shared" si="490"/>
        <v>-50</v>
      </c>
      <c r="AR1937" s="44">
        <f t="shared" si="491"/>
        <v>-50</v>
      </c>
      <c r="AS1937" s="99" t="str">
        <f t="shared" si="492"/>
        <v>+</v>
      </c>
      <c r="AT1937" s="99" t="str">
        <f t="shared" si="493"/>
        <v>n/a</v>
      </c>
      <c r="AU1937" s="99" t="str">
        <f t="shared" si="494"/>
        <v>+</v>
      </c>
      <c r="AV1937" s="99" t="str">
        <f t="shared" si="495"/>
        <v>+</v>
      </c>
      <c r="AW1937" s="99" t="str">
        <f t="shared" si="496"/>
        <v>+</v>
      </c>
    </row>
    <row r="1938" spans="1:49" ht="15">
      <c r="A1938" s="56">
        <v>43631</v>
      </c>
      <c r="B1938" s="57" t="s">
        <v>2035</v>
      </c>
      <c r="C1938" s="57" t="s">
        <v>2036</v>
      </c>
      <c r="D1938" s="57" t="s">
        <v>4446</v>
      </c>
      <c r="E1938" s="57" t="s">
        <v>4447</v>
      </c>
      <c r="F1938" s="57" t="s">
        <v>4448</v>
      </c>
      <c r="G1938" s="57">
        <v>0</v>
      </c>
      <c r="H1938" s="57">
        <v>1</v>
      </c>
      <c r="I1938" s="57">
        <v>2.33</v>
      </c>
      <c r="J1938" s="57">
        <v>3.32</v>
      </c>
      <c r="K1938" s="57">
        <v>2.86</v>
      </c>
      <c r="L1938" s="57">
        <v>-0.53</v>
      </c>
      <c r="M1938" s="57">
        <v>13</v>
      </c>
      <c r="N1938" s="57">
        <v>13</v>
      </c>
      <c r="O1938" s="57">
        <v>0</v>
      </c>
      <c r="P1938" s="57">
        <v>6</v>
      </c>
      <c r="Q1938" s="57">
        <v>7</v>
      </c>
      <c r="R1938" s="57">
        <v>0</v>
      </c>
      <c r="S1938" s="57">
        <v>0</v>
      </c>
      <c r="T1938" s="57">
        <v>0</v>
      </c>
      <c r="U1938" s="57">
        <v>15.38</v>
      </c>
      <c r="V1938" s="57">
        <v>38.46</v>
      </c>
      <c r="W1938" s="57">
        <v>46.15</v>
      </c>
      <c r="X1938" s="57">
        <v>46.15</v>
      </c>
      <c r="Y1938" s="57">
        <v>30.77</v>
      </c>
      <c r="Z1938" s="57">
        <v>23.08</v>
      </c>
      <c r="AA1938" s="57">
        <v>33.33</v>
      </c>
      <c r="AB1938" s="57">
        <v>28.57</v>
      </c>
      <c r="AC1938" s="57">
        <v>6</v>
      </c>
      <c r="AD1938" s="57">
        <v>7</v>
      </c>
      <c r="AE1938" s="57">
        <v>33.33</v>
      </c>
      <c r="AF1938" s="57">
        <v>57.14</v>
      </c>
      <c r="AI1938" s="45">
        <f t="shared" si="482"/>
        <v>-9.9990000000000006</v>
      </c>
      <c r="AJ1938" s="46">
        <f t="shared" si="483"/>
        <v>9.9990000000000006</v>
      </c>
      <c r="AK1938" s="63" t="str">
        <f t="shared" si="484"/>
        <v>N</v>
      </c>
      <c r="AL1938" s="63" t="str">
        <f t="shared" si="485"/>
        <v>N</v>
      </c>
      <c r="AM1938" s="44" t="str">
        <f t="shared" si="486"/>
        <v>Loss</v>
      </c>
      <c r="AN1938" s="44" t="str">
        <f t="shared" si="487"/>
        <v>Loss</v>
      </c>
      <c r="AO1938" s="44" t="str">
        <f t="shared" si="488"/>
        <v>Win</v>
      </c>
      <c r="AP1938" s="44">
        <f t="shared" si="489"/>
        <v>-50</v>
      </c>
      <c r="AQ1938" s="44">
        <f t="shared" si="490"/>
        <v>-50</v>
      </c>
      <c r="AR1938" s="44">
        <f t="shared" si="491"/>
        <v>93</v>
      </c>
      <c r="AS1938" s="99" t="str">
        <f t="shared" si="492"/>
        <v>+</v>
      </c>
      <c r="AT1938" s="99" t="str">
        <f t="shared" si="493"/>
        <v>n/a</v>
      </c>
      <c r="AU1938" s="99" t="str">
        <f t="shared" si="494"/>
        <v>-</v>
      </c>
      <c r="AV1938" s="99" t="str">
        <f t="shared" si="495"/>
        <v>+</v>
      </c>
      <c r="AW1938" s="99" t="str">
        <f t="shared" si="496"/>
        <v>-</v>
      </c>
    </row>
    <row r="1939" spans="1:49" ht="15">
      <c r="A1939" s="56">
        <v>43631</v>
      </c>
      <c r="B1939" s="57" t="s">
        <v>737</v>
      </c>
      <c r="C1939" s="57" t="s">
        <v>738</v>
      </c>
      <c r="D1939" s="57" t="s">
        <v>4449</v>
      </c>
      <c r="E1939" s="57" t="s">
        <v>2011</v>
      </c>
      <c r="F1939" s="57" t="s">
        <v>4450</v>
      </c>
      <c r="G1939" s="57">
        <v>1</v>
      </c>
      <c r="H1939" s="57">
        <v>2</v>
      </c>
      <c r="I1939" s="57">
        <v>2.98</v>
      </c>
      <c r="J1939" s="57">
        <v>4.2699999999999996</v>
      </c>
      <c r="K1939" s="57">
        <v>1.91</v>
      </c>
      <c r="L1939" s="57">
        <v>1.07</v>
      </c>
      <c r="M1939" s="57">
        <v>4</v>
      </c>
      <c r="N1939" s="57">
        <v>0</v>
      </c>
      <c r="O1939" s="57">
        <v>0</v>
      </c>
      <c r="P1939" s="57">
        <v>2</v>
      </c>
      <c r="Q1939" s="57">
        <v>0</v>
      </c>
      <c r="R1939" s="57">
        <v>0</v>
      </c>
      <c r="S1939" s="57">
        <v>0</v>
      </c>
      <c r="T1939" s="57">
        <v>0</v>
      </c>
      <c r="U1939" s="57">
        <v>50</v>
      </c>
      <c r="V1939" s="57">
        <v>0</v>
      </c>
      <c r="W1939" s="57">
        <v>50</v>
      </c>
      <c r="X1939" s="57">
        <v>0</v>
      </c>
      <c r="Y1939" s="57">
        <v>0</v>
      </c>
      <c r="Z1939" s="57">
        <v>0</v>
      </c>
      <c r="AA1939" s="57">
        <v>50</v>
      </c>
      <c r="AB1939" s="57">
        <v>0</v>
      </c>
      <c r="AC1939" s="57">
        <v>4</v>
      </c>
      <c r="AD1939" s="57">
        <v>0</v>
      </c>
      <c r="AE1939" s="57">
        <v>50</v>
      </c>
      <c r="AF1939" s="57">
        <v>0</v>
      </c>
      <c r="AI1939" s="45">
        <f t="shared" si="482"/>
        <v>0</v>
      </c>
      <c r="AJ1939" s="46">
        <f t="shared" si="483"/>
        <v>0</v>
      </c>
      <c r="AK1939" s="63" t="str">
        <f t="shared" si="484"/>
        <v>N</v>
      </c>
      <c r="AL1939" s="63" t="str">
        <f t="shared" si="485"/>
        <v>N</v>
      </c>
      <c r="AM1939" s="44" t="str">
        <f t="shared" si="486"/>
        <v>Loss</v>
      </c>
      <c r="AN1939" s="44" t="str">
        <f t="shared" si="487"/>
        <v>Loss</v>
      </c>
      <c r="AO1939" s="44" t="str">
        <f t="shared" si="488"/>
        <v>Win</v>
      </c>
      <c r="AP1939" s="44">
        <f t="shared" si="489"/>
        <v>-50</v>
      </c>
      <c r="AQ1939" s="44">
        <f t="shared" si="490"/>
        <v>-50</v>
      </c>
      <c r="AR1939" s="44">
        <f t="shared" si="491"/>
        <v>45.5</v>
      </c>
      <c r="AS1939" s="99" t="str">
        <f t="shared" si="492"/>
        <v>-</v>
      </c>
      <c r="AT1939" s="99" t="str">
        <f t="shared" si="493"/>
        <v>n/a</v>
      </c>
      <c r="AU1939" s="99" t="str">
        <f t="shared" si="494"/>
        <v>+</v>
      </c>
      <c r="AV1939" s="99" t="str">
        <f t="shared" si="495"/>
        <v>+</v>
      </c>
      <c r="AW1939" s="99" t="str">
        <f t="shared" si="496"/>
        <v>-</v>
      </c>
    </row>
    <row r="1940" spans="1:49" ht="15">
      <c r="A1940" s="56">
        <v>43631</v>
      </c>
      <c r="B1940" s="57" t="s">
        <v>683</v>
      </c>
      <c r="C1940" s="57" t="s">
        <v>710</v>
      </c>
      <c r="D1940" s="57" t="s">
        <v>4451</v>
      </c>
      <c r="E1940" s="57" t="s">
        <v>1902</v>
      </c>
      <c r="F1940" s="57" t="s">
        <v>1872</v>
      </c>
      <c r="G1940" s="57">
        <v>1</v>
      </c>
      <c r="H1940" s="57">
        <v>1</v>
      </c>
      <c r="I1940" s="57">
        <v>1.86</v>
      </c>
      <c r="J1940" s="57">
        <v>3.33</v>
      </c>
      <c r="K1940" s="57">
        <v>3.71</v>
      </c>
      <c r="L1940" s="57">
        <v>-1.85</v>
      </c>
      <c r="M1940" s="57">
        <v>16</v>
      </c>
      <c r="N1940" s="57">
        <v>17</v>
      </c>
      <c r="O1940" s="57">
        <v>0</v>
      </c>
      <c r="P1940" s="57">
        <v>6</v>
      </c>
      <c r="Q1940" s="57">
        <v>8</v>
      </c>
      <c r="R1940" s="57">
        <v>0</v>
      </c>
      <c r="S1940" s="57">
        <v>0</v>
      </c>
      <c r="T1940" s="57">
        <v>0</v>
      </c>
      <c r="U1940" s="57">
        <v>62.5</v>
      </c>
      <c r="V1940" s="57">
        <v>18.75</v>
      </c>
      <c r="W1940" s="57">
        <v>18.75</v>
      </c>
      <c r="X1940" s="57">
        <v>58.82</v>
      </c>
      <c r="Y1940" s="57">
        <v>23.53</v>
      </c>
      <c r="Z1940" s="57">
        <v>17.649999999999999</v>
      </c>
      <c r="AA1940" s="57">
        <v>100</v>
      </c>
      <c r="AB1940" s="57">
        <v>50</v>
      </c>
      <c r="AC1940" s="57">
        <v>13</v>
      </c>
      <c r="AD1940" s="57">
        <v>13</v>
      </c>
      <c r="AE1940" s="57">
        <v>76.92</v>
      </c>
      <c r="AF1940" s="57">
        <v>69.23</v>
      </c>
      <c r="AI1940" s="45">
        <f t="shared" si="482"/>
        <v>3.7999999999998479E-2</v>
      </c>
      <c r="AJ1940" s="46">
        <f t="shared" si="483"/>
        <v>-3.7999999999998479E-2</v>
      </c>
      <c r="AK1940" s="63" t="str">
        <f t="shared" si="484"/>
        <v>Y</v>
      </c>
      <c r="AL1940" s="63" t="str">
        <f t="shared" si="485"/>
        <v>N</v>
      </c>
      <c r="AM1940" s="44" t="str">
        <f t="shared" si="486"/>
        <v>Loss</v>
      </c>
      <c r="AN1940" s="44" t="str">
        <f t="shared" si="487"/>
        <v>Win</v>
      </c>
      <c r="AO1940" s="44" t="str">
        <f t="shared" si="488"/>
        <v>Loss</v>
      </c>
      <c r="AP1940" s="44">
        <f t="shared" si="489"/>
        <v>-50</v>
      </c>
      <c r="AQ1940" s="44">
        <f t="shared" si="490"/>
        <v>116.5</v>
      </c>
      <c r="AR1940" s="44">
        <f t="shared" si="491"/>
        <v>-50</v>
      </c>
      <c r="AS1940" s="99" t="str">
        <f t="shared" si="492"/>
        <v>+</v>
      </c>
      <c r="AT1940" s="99" t="str">
        <f t="shared" si="493"/>
        <v>n/a</v>
      </c>
      <c r="AU1940" s="99" t="str">
        <f t="shared" si="494"/>
        <v>+</v>
      </c>
      <c r="AV1940" s="99" t="str">
        <f t="shared" si="495"/>
        <v>+</v>
      </c>
      <c r="AW1940" s="99" t="str">
        <f t="shared" si="496"/>
        <v>+</v>
      </c>
    </row>
    <row r="1941" spans="1:49" ht="15">
      <c r="A1941" s="56">
        <v>43631</v>
      </c>
      <c r="B1941" s="57" t="s">
        <v>683</v>
      </c>
      <c r="C1941" s="57" t="s">
        <v>710</v>
      </c>
      <c r="D1941" s="57" t="s">
        <v>4452</v>
      </c>
      <c r="E1941" s="57" t="s">
        <v>715</v>
      </c>
      <c r="F1941" s="57" t="s">
        <v>1905</v>
      </c>
      <c r="G1941" s="57">
        <v>1</v>
      </c>
      <c r="H1941" s="57">
        <v>0</v>
      </c>
      <c r="I1941" s="57">
        <v>1.42</v>
      </c>
      <c r="J1941" s="57">
        <v>4.04</v>
      </c>
      <c r="K1941" s="57">
        <v>6.47</v>
      </c>
      <c r="L1941" s="57">
        <v>-5.05</v>
      </c>
      <c r="M1941" s="57">
        <v>16</v>
      </c>
      <c r="N1941" s="57">
        <v>15</v>
      </c>
      <c r="O1941" s="57">
        <v>0</v>
      </c>
      <c r="P1941" s="57">
        <v>11</v>
      </c>
      <c r="Q1941" s="57">
        <v>6</v>
      </c>
      <c r="R1941" s="57">
        <v>0</v>
      </c>
      <c r="S1941" s="57">
        <v>0</v>
      </c>
      <c r="T1941" s="57">
        <v>0</v>
      </c>
      <c r="U1941" s="57">
        <v>25</v>
      </c>
      <c r="V1941" s="57">
        <v>37.5</v>
      </c>
      <c r="W1941" s="57">
        <v>37.5</v>
      </c>
      <c r="X1941" s="57">
        <v>13.33</v>
      </c>
      <c r="Y1941" s="57">
        <v>20</v>
      </c>
      <c r="Z1941" s="57">
        <v>66.67</v>
      </c>
      <c r="AA1941" s="57">
        <v>36.36</v>
      </c>
      <c r="AB1941" s="57">
        <v>0</v>
      </c>
      <c r="AC1941" s="57">
        <v>5</v>
      </c>
      <c r="AD1941" s="57">
        <v>3</v>
      </c>
      <c r="AE1941" s="57">
        <v>40</v>
      </c>
      <c r="AF1941" s="57">
        <v>33.33</v>
      </c>
      <c r="AI1941" s="45">
        <f t="shared" si="482"/>
        <v>9.918000000000001</v>
      </c>
      <c r="AJ1941" s="46">
        <f t="shared" si="483"/>
        <v>-9.918000000000001</v>
      </c>
      <c r="AK1941" s="63" t="str">
        <f t="shared" si="484"/>
        <v>N</v>
      </c>
      <c r="AL1941" s="63" t="str">
        <f t="shared" si="485"/>
        <v>N</v>
      </c>
      <c r="AM1941" s="44" t="str">
        <f t="shared" si="486"/>
        <v>Win</v>
      </c>
      <c r="AN1941" s="44" t="str">
        <f t="shared" si="487"/>
        <v>Loss</v>
      </c>
      <c r="AO1941" s="44" t="str">
        <f t="shared" si="488"/>
        <v>Loss</v>
      </c>
      <c r="AP1941" s="44">
        <f t="shared" si="489"/>
        <v>21</v>
      </c>
      <c r="AQ1941" s="44">
        <f t="shared" si="490"/>
        <v>-50</v>
      </c>
      <c r="AR1941" s="44">
        <f t="shared" si="491"/>
        <v>-50</v>
      </c>
      <c r="AS1941" s="99" t="str">
        <f t="shared" si="492"/>
        <v>+</v>
      </c>
      <c r="AT1941" s="99" t="str">
        <f t="shared" si="493"/>
        <v>n/a</v>
      </c>
      <c r="AU1941" s="99" t="str">
        <f t="shared" si="494"/>
        <v>+</v>
      </c>
      <c r="AV1941" s="99" t="str">
        <f t="shared" si="495"/>
        <v>+</v>
      </c>
      <c r="AW1941" s="99" t="str">
        <f t="shared" si="496"/>
        <v>+</v>
      </c>
    </row>
    <row r="1942" spans="1:49" ht="15">
      <c r="A1942" s="56">
        <v>43631</v>
      </c>
      <c r="B1942" s="57" t="s">
        <v>683</v>
      </c>
      <c r="C1942" s="57" t="s">
        <v>710</v>
      </c>
      <c r="D1942" s="57" t="s">
        <v>4453</v>
      </c>
      <c r="E1942" s="57" t="s">
        <v>3405</v>
      </c>
      <c r="F1942" s="57" t="s">
        <v>716</v>
      </c>
      <c r="G1942" s="57">
        <v>0</v>
      </c>
      <c r="H1942" s="57">
        <v>3</v>
      </c>
      <c r="I1942" s="57">
        <v>4.03</v>
      </c>
      <c r="J1942" s="57">
        <v>3.36</v>
      </c>
      <c r="K1942" s="57">
        <v>1.76</v>
      </c>
      <c r="L1942" s="57">
        <v>2.27</v>
      </c>
      <c r="M1942" s="57">
        <v>11</v>
      </c>
      <c r="N1942" s="57">
        <v>14</v>
      </c>
      <c r="O1942" s="57">
        <v>0</v>
      </c>
      <c r="P1942" s="57">
        <v>5</v>
      </c>
      <c r="Q1942" s="57">
        <v>7</v>
      </c>
      <c r="R1942" s="57">
        <v>0</v>
      </c>
      <c r="S1942" s="57">
        <v>0</v>
      </c>
      <c r="T1942" s="57">
        <v>0</v>
      </c>
      <c r="U1942" s="57">
        <v>45.45</v>
      </c>
      <c r="V1942" s="57">
        <v>9.09</v>
      </c>
      <c r="W1942" s="57">
        <v>45.45</v>
      </c>
      <c r="X1942" s="57">
        <v>57.14</v>
      </c>
      <c r="Y1942" s="57">
        <v>14.29</v>
      </c>
      <c r="Z1942" s="57">
        <v>28.57</v>
      </c>
      <c r="AA1942" s="57">
        <v>40</v>
      </c>
      <c r="AB1942" s="57">
        <v>42.86</v>
      </c>
      <c r="AC1942" s="57">
        <v>4</v>
      </c>
      <c r="AD1942" s="57">
        <v>11</v>
      </c>
      <c r="AE1942" s="57">
        <v>50</v>
      </c>
      <c r="AF1942" s="57">
        <v>63.64</v>
      </c>
      <c r="AI1942" s="45">
        <f t="shared" si="482"/>
        <v>-6.234</v>
      </c>
      <c r="AJ1942" s="46">
        <f t="shared" si="483"/>
        <v>6.234</v>
      </c>
      <c r="AK1942" s="63" t="str">
        <f t="shared" si="484"/>
        <v>N</v>
      </c>
      <c r="AL1942" s="63" t="str">
        <f t="shared" si="485"/>
        <v>N</v>
      </c>
      <c r="AM1942" s="44" t="str">
        <f t="shared" si="486"/>
        <v>Loss</v>
      </c>
      <c r="AN1942" s="44" t="str">
        <f t="shared" si="487"/>
        <v>Loss</v>
      </c>
      <c r="AO1942" s="44" t="str">
        <f t="shared" si="488"/>
        <v>Win</v>
      </c>
      <c r="AP1942" s="44">
        <f t="shared" si="489"/>
        <v>-50</v>
      </c>
      <c r="AQ1942" s="44">
        <f t="shared" si="490"/>
        <v>-50</v>
      </c>
      <c r="AR1942" s="44">
        <f t="shared" si="491"/>
        <v>38</v>
      </c>
      <c r="AS1942" s="99" t="str">
        <f t="shared" si="492"/>
        <v>-</v>
      </c>
      <c r="AT1942" s="99" t="str">
        <f t="shared" si="493"/>
        <v>n/a</v>
      </c>
      <c r="AU1942" s="99" t="str">
        <f t="shared" si="494"/>
        <v>-</v>
      </c>
      <c r="AV1942" s="99" t="str">
        <f t="shared" si="495"/>
        <v>-</v>
      </c>
      <c r="AW1942" s="99" t="str">
        <f t="shared" si="496"/>
        <v>-</v>
      </c>
    </row>
    <row r="1943" spans="1:49" ht="15">
      <c r="A1943" s="56">
        <v>43631</v>
      </c>
      <c r="B1943" s="57" t="s">
        <v>443</v>
      </c>
      <c r="C1943" s="57" t="s">
        <v>1236</v>
      </c>
      <c r="D1943" s="57" t="s">
        <v>4454</v>
      </c>
      <c r="E1943" s="57" t="s">
        <v>2384</v>
      </c>
      <c r="F1943" s="57" t="s">
        <v>1930</v>
      </c>
      <c r="G1943" s="57">
        <v>1</v>
      </c>
      <c r="H1943" s="57">
        <v>3</v>
      </c>
      <c r="I1943" s="57">
        <v>1.64</v>
      </c>
      <c r="J1943" s="57">
        <v>3.9</v>
      </c>
      <c r="K1943" s="57">
        <v>4.41</v>
      </c>
      <c r="L1943" s="57">
        <v>-2.77</v>
      </c>
      <c r="M1943" s="57">
        <v>31</v>
      </c>
      <c r="N1943" s="57">
        <v>32</v>
      </c>
      <c r="O1943" s="57">
        <v>1</v>
      </c>
      <c r="P1943" s="57">
        <v>15</v>
      </c>
      <c r="Q1943" s="57">
        <v>15</v>
      </c>
      <c r="R1943" s="57">
        <v>0</v>
      </c>
      <c r="S1943" s="57">
        <v>0</v>
      </c>
      <c r="T1943" s="57">
        <v>100</v>
      </c>
      <c r="U1943" s="57">
        <v>38.71</v>
      </c>
      <c r="V1943" s="57">
        <v>0</v>
      </c>
      <c r="W1943" s="57">
        <v>61.29</v>
      </c>
      <c r="X1943" s="57">
        <v>43.75</v>
      </c>
      <c r="Y1943" s="57">
        <v>0</v>
      </c>
      <c r="Z1943" s="57">
        <v>56.25</v>
      </c>
      <c r="AA1943" s="57">
        <v>53.33</v>
      </c>
      <c r="AB1943" s="57">
        <v>20</v>
      </c>
      <c r="AC1943" s="57">
        <v>9</v>
      </c>
      <c r="AD1943" s="57">
        <v>14</v>
      </c>
      <c r="AE1943" s="57">
        <v>66.67</v>
      </c>
      <c r="AF1943" s="57">
        <v>64.290000000000006</v>
      </c>
      <c r="AI1943" s="45">
        <f t="shared" si="482"/>
        <v>-32.015999999999998</v>
      </c>
      <c r="AJ1943" s="46">
        <f t="shared" si="483"/>
        <v>32.015999999999998</v>
      </c>
      <c r="AK1943" s="63" t="str">
        <f t="shared" si="484"/>
        <v>N</v>
      </c>
      <c r="AL1943" s="63" t="str">
        <f t="shared" si="485"/>
        <v>N</v>
      </c>
      <c r="AM1943" s="44" t="str">
        <f t="shared" si="486"/>
        <v>Loss</v>
      </c>
      <c r="AN1943" s="44" t="str">
        <f t="shared" si="487"/>
        <v>Loss</v>
      </c>
      <c r="AO1943" s="44" t="str">
        <f t="shared" si="488"/>
        <v>Win</v>
      </c>
      <c r="AP1943" s="44">
        <f t="shared" si="489"/>
        <v>-50</v>
      </c>
      <c r="AQ1943" s="44">
        <f t="shared" si="490"/>
        <v>-50</v>
      </c>
      <c r="AR1943" s="44">
        <f t="shared" si="491"/>
        <v>170.5</v>
      </c>
      <c r="AS1943" s="99" t="str">
        <f t="shared" si="492"/>
        <v>+</v>
      </c>
      <c r="AT1943" s="99" t="str">
        <f t="shared" si="493"/>
        <v>-</v>
      </c>
      <c r="AU1943" s="99" t="str">
        <f t="shared" si="494"/>
        <v>-</v>
      </c>
      <c r="AV1943" s="99" t="str">
        <f t="shared" si="495"/>
        <v>+</v>
      </c>
      <c r="AW1943" s="99" t="str">
        <f t="shared" si="496"/>
        <v>-</v>
      </c>
    </row>
    <row r="1944" spans="1:49" ht="15">
      <c r="A1944" s="56">
        <v>43631</v>
      </c>
      <c r="B1944" s="57" t="s">
        <v>439</v>
      </c>
      <c r="C1944" s="57" t="s">
        <v>1254</v>
      </c>
      <c r="D1944" s="57" t="s">
        <v>4455</v>
      </c>
      <c r="E1944" s="57" t="s">
        <v>2260</v>
      </c>
      <c r="F1944" s="57" t="s">
        <v>1259</v>
      </c>
      <c r="G1944" s="57">
        <v>1</v>
      </c>
      <c r="H1944" s="57">
        <v>0</v>
      </c>
      <c r="I1944" s="57">
        <v>4.43</v>
      </c>
      <c r="J1944" s="57">
        <v>3.61</v>
      </c>
      <c r="K1944" s="57">
        <v>1.65</v>
      </c>
      <c r="L1944" s="57">
        <v>2.78</v>
      </c>
      <c r="M1944" s="57">
        <v>6</v>
      </c>
      <c r="N1944" s="57">
        <v>9</v>
      </c>
      <c r="O1944" s="57">
        <v>0</v>
      </c>
      <c r="P1944" s="57">
        <v>4</v>
      </c>
      <c r="Q1944" s="57">
        <v>4</v>
      </c>
      <c r="R1944" s="57">
        <v>0</v>
      </c>
      <c r="S1944" s="57">
        <v>0</v>
      </c>
      <c r="T1944" s="57">
        <v>0</v>
      </c>
      <c r="U1944" s="57">
        <v>16.670000000000002</v>
      </c>
      <c r="V1944" s="57">
        <v>33.33</v>
      </c>
      <c r="W1944" s="57">
        <v>50</v>
      </c>
      <c r="X1944" s="57">
        <v>88.89</v>
      </c>
      <c r="Y1944" s="57">
        <v>0</v>
      </c>
      <c r="Z1944" s="57">
        <v>11.11</v>
      </c>
      <c r="AA1944" s="57">
        <v>0</v>
      </c>
      <c r="AB1944" s="57">
        <v>75</v>
      </c>
      <c r="AC1944" s="57">
        <v>5</v>
      </c>
      <c r="AD1944" s="57">
        <v>8</v>
      </c>
      <c r="AE1944" s="57">
        <v>20</v>
      </c>
      <c r="AF1944" s="57">
        <v>87.5</v>
      </c>
      <c r="AI1944" s="45">
        <f t="shared" si="482"/>
        <v>-18.888999999999999</v>
      </c>
      <c r="AJ1944" s="46">
        <f t="shared" si="483"/>
        <v>18.888999999999999</v>
      </c>
      <c r="AK1944" s="63" t="str">
        <f t="shared" si="484"/>
        <v>N</v>
      </c>
      <c r="AL1944" s="63" t="str">
        <f t="shared" si="485"/>
        <v>Y</v>
      </c>
      <c r="AM1944" s="44" t="str">
        <f t="shared" si="486"/>
        <v>Win</v>
      </c>
      <c r="AN1944" s="44" t="str">
        <f t="shared" si="487"/>
        <v>Loss</v>
      </c>
      <c r="AO1944" s="44" t="str">
        <f t="shared" si="488"/>
        <v>Loss</v>
      </c>
      <c r="AP1944" s="44">
        <f t="shared" si="489"/>
        <v>171.5</v>
      </c>
      <c r="AQ1944" s="44">
        <f t="shared" si="490"/>
        <v>-50</v>
      </c>
      <c r="AR1944" s="44">
        <f t="shared" si="491"/>
        <v>-50</v>
      </c>
      <c r="AS1944" s="99" t="str">
        <f t="shared" si="492"/>
        <v>-</v>
      </c>
      <c r="AT1944" s="99" t="str">
        <f t="shared" si="493"/>
        <v>n/a</v>
      </c>
      <c r="AU1944" s="99" t="str">
        <f t="shared" si="494"/>
        <v>-</v>
      </c>
      <c r="AV1944" s="99" t="str">
        <f t="shared" si="495"/>
        <v>-</v>
      </c>
      <c r="AW1944" s="99" t="str">
        <f t="shared" si="496"/>
        <v>-</v>
      </c>
    </row>
    <row r="1945" spans="1:49" ht="15">
      <c r="A1945" s="56">
        <v>43631</v>
      </c>
      <c r="B1945" s="57" t="s">
        <v>4456</v>
      </c>
      <c r="C1945" s="57" t="s">
        <v>4457</v>
      </c>
      <c r="D1945" s="57" t="s">
        <v>4458</v>
      </c>
      <c r="E1945" s="57" t="s">
        <v>4459</v>
      </c>
      <c r="F1945" s="57" t="s">
        <v>4460</v>
      </c>
      <c r="G1945" s="57">
        <v>4</v>
      </c>
      <c r="H1945" s="57">
        <v>0</v>
      </c>
      <c r="I1945" s="57">
        <v>1.26</v>
      </c>
      <c r="J1945" s="57">
        <v>5.6</v>
      </c>
      <c r="K1945" s="57">
        <v>8.4</v>
      </c>
      <c r="L1945" s="57">
        <v>-7.14</v>
      </c>
      <c r="M1945" s="57">
        <v>4</v>
      </c>
      <c r="N1945" s="57">
        <v>2</v>
      </c>
      <c r="O1945" s="57">
        <v>0</v>
      </c>
      <c r="P1945" s="57">
        <v>4</v>
      </c>
      <c r="Q1945" s="57">
        <v>1</v>
      </c>
      <c r="R1945" s="57">
        <v>0</v>
      </c>
      <c r="S1945" s="57">
        <v>0</v>
      </c>
      <c r="T1945" s="57">
        <v>0</v>
      </c>
      <c r="U1945" s="57">
        <v>50</v>
      </c>
      <c r="V1945" s="57">
        <v>0</v>
      </c>
      <c r="W1945" s="57">
        <v>50</v>
      </c>
      <c r="X1945" s="57">
        <v>100</v>
      </c>
      <c r="Y1945" s="57">
        <v>0</v>
      </c>
      <c r="Z1945" s="57">
        <v>0</v>
      </c>
      <c r="AA1945" s="57">
        <v>50</v>
      </c>
      <c r="AB1945" s="57">
        <v>100</v>
      </c>
      <c r="AC1945" s="57">
        <v>4</v>
      </c>
      <c r="AD1945" s="57">
        <v>1</v>
      </c>
      <c r="AE1945" s="57">
        <v>50</v>
      </c>
      <c r="AF1945" s="57">
        <v>100</v>
      </c>
      <c r="AI1945" s="45">
        <f t="shared" si="482"/>
        <v>-20</v>
      </c>
      <c r="AJ1945" s="46">
        <f t="shared" si="483"/>
        <v>20</v>
      </c>
      <c r="AK1945" s="63" t="str">
        <f t="shared" si="484"/>
        <v>N</v>
      </c>
      <c r="AL1945" s="63" t="str">
        <f t="shared" si="485"/>
        <v>Y</v>
      </c>
      <c r="AM1945" s="44" t="str">
        <f t="shared" si="486"/>
        <v>Win</v>
      </c>
      <c r="AN1945" s="44" t="str">
        <f t="shared" si="487"/>
        <v>Loss</v>
      </c>
      <c r="AO1945" s="44" t="str">
        <f t="shared" si="488"/>
        <v>Loss</v>
      </c>
      <c r="AP1945" s="44">
        <f t="shared" si="489"/>
        <v>13</v>
      </c>
      <c r="AQ1945" s="44">
        <f t="shared" si="490"/>
        <v>-50</v>
      </c>
      <c r="AR1945" s="44">
        <f t="shared" si="491"/>
        <v>-50</v>
      </c>
      <c r="AS1945" s="99" t="str">
        <f t="shared" si="492"/>
        <v>+</v>
      </c>
      <c r="AT1945" s="99" t="str">
        <f t="shared" si="493"/>
        <v>n/a</v>
      </c>
      <c r="AU1945" s="99" t="str">
        <f t="shared" si="494"/>
        <v>-</v>
      </c>
      <c r="AV1945" s="99" t="str">
        <f t="shared" si="495"/>
        <v>-</v>
      </c>
      <c r="AW1945" s="99" t="str">
        <f t="shared" si="496"/>
        <v>-</v>
      </c>
    </row>
    <row r="1946" spans="1:49" ht="15">
      <c r="A1946" s="56">
        <v>43631</v>
      </c>
      <c r="B1946" s="57" t="s">
        <v>272</v>
      </c>
      <c r="C1946" s="57" t="s">
        <v>2106</v>
      </c>
      <c r="D1946" s="57" t="s">
        <v>4461</v>
      </c>
      <c r="E1946" s="57" t="s">
        <v>3445</v>
      </c>
      <c r="F1946" s="57" t="s">
        <v>2109</v>
      </c>
      <c r="G1946" s="57">
        <v>3</v>
      </c>
      <c r="H1946" s="57">
        <v>1</v>
      </c>
      <c r="I1946" s="57">
        <v>1.05</v>
      </c>
      <c r="J1946" s="57">
        <v>11.52</v>
      </c>
      <c r="K1946" s="57">
        <v>20.95</v>
      </c>
      <c r="L1946" s="57">
        <v>-19.899999999999999</v>
      </c>
      <c r="M1946" s="57">
        <v>32</v>
      </c>
      <c r="N1946" s="57">
        <v>10</v>
      </c>
      <c r="O1946" s="57">
        <v>0</v>
      </c>
      <c r="P1946" s="57">
        <v>15</v>
      </c>
      <c r="Q1946" s="57">
        <v>4</v>
      </c>
      <c r="R1946" s="57">
        <v>0</v>
      </c>
      <c r="S1946" s="57">
        <v>0</v>
      </c>
      <c r="T1946" s="57">
        <v>0</v>
      </c>
      <c r="U1946" s="57">
        <v>59.38</v>
      </c>
      <c r="V1946" s="57">
        <v>18.75</v>
      </c>
      <c r="W1946" s="57">
        <v>21.88</v>
      </c>
      <c r="X1946" s="57">
        <v>10</v>
      </c>
      <c r="Y1946" s="57">
        <v>10</v>
      </c>
      <c r="Z1946" s="57">
        <v>80</v>
      </c>
      <c r="AA1946" s="57">
        <v>53.33</v>
      </c>
      <c r="AB1946" s="57">
        <v>0</v>
      </c>
      <c r="AC1946" s="57">
        <v>19</v>
      </c>
      <c r="AD1946" s="57">
        <v>1</v>
      </c>
      <c r="AE1946" s="57">
        <v>68.42</v>
      </c>
      <c r="AF1946" s="57">
        <v>100</v>
      </c>
      <c r="AI1946" s="45">
        <f t="shared" si="482"/>
        <v>22.375</v>
      </c>
      <c r="AJ1946" s="46">
        <f t="shared" si="483"/>
        <v>-22.375</v>
      </c>
      <c r="AK1946" s="63" t="str">
        <f t="shared" si="484"/>
        <v>N</v>
      </c>
      <c r="AL1946" s="63" t="str">
        <f t="shared" si="485"/>
        <v>N</v>
      </c>
      <c r="AM1946" s="44" t="str">
        <f t="shared" si="486"/>
        <v>Win</v>
      </c>
      <c r="AN1946" s="44" t="str">
        <f t="shared" si="487"/>
        <v>Loss</v>
      </c>
      <c r="AO1946" s="44" t="str">
        <f t="shared" si="488"/>
        <v>Loss</v>
      </c>
      <c r="AP1946" s="44">
        <f t="shared" si="489"/>
        <v>2.5</v>
      </c>
      <c r="AQ1946" s="44">
        <f t="shared" si="490"/>
        <v>-50</v>
      </c>
      <c r="AR1946" s="44">
        <f t="shared" si="491"/>
        <v>-50</v>
      </c>
      <c r="AS1946" s="99" t="str">
        <f t="shared" si="492"/>
        <v>+</v>
      </c>
      <c r="AT1946" s="99" t="str">
        <f t="shared" si="493"/>
        <v>n/a</v>
      </c>
      <c r="AU1946" s="99" t="str">
        <f t="shared" si="494"/>
        <v>+</v>
      </c>
      <c r="AV1946" s="99" t="str">
        <f t="shared" si="495"/>
        <v>+</v>
      </c>
      <c r="AW1946" s="99" t="str">
        <f t="shared" si="496"/>
        <v>+</v>
      </c>
    </row>
    <row r="1947" spans="1:49" ht="15">
      <c r="A1947" s="56">
        <v>43631</v>
      </c>
      <c r="B1947" s="57" t="s">
        <v>272</v>
      </c>
      <c r="C1947" s="57" t="s">
        <v>286</v>
      </c>
      <c r="D1947" s="57" t="s">
        <v>4462</v>
      </c>
      <c r="E1947" s="57" t="s">
        <v>2026</v>
      </c>
      <c r="F1947" s="57" t="s">
        <v>2277</v>
      </c>
      <c r="G1947" s="57">
        <v>1</v>
      </c>
      <c r="H1947" s="57">
        <v>10</v>
      </c>
      <c r="I1947" s="57">
        <v>11.48</v>
      </c>
      <c r="J1947" s="57">
        <v>8.33</v>
      </c>
      <c r="K1947" s="57">
        <v>1.1000000000000001</v>
      </c>
      <c r="L1947" s="57">
        <v>10.38</v>
      </c>
      <c r="M1947" s="57">
        <v>36</v>
      </c>
      <c r="N1947" s="57">
        <v>9</v>
      </c>
      <c r="O1947" s="57">
        <v>0</v>
      </c>
      <c r="P1947" s="57">
        <v>19</v>
      </c>
      <c r="Q1947" s="57">
        <v>4</v>
      </c>
      <c r="R1947" s="57">
        <v>0</v>
      </c>
      <c r="S1947" s="57">
        <v>0</v>
      </c>
      <c r="T1947" s="57">
        <v>0</v>
      </c>
      <c r="U1947" s="57">
        <v>36.11</v>
      </c>
      <c r="V1947" s="57">
        <v>5.56</v>
      </c>
      <c r="W1947" s="57">
        <v>58.33</v>
      </c>
      <c r="X1947" s="57">
        <v>88.89</v>
      </c>
      <c r="Y1947" s="57">
        <v>0</v>
      </c>
      <c r="Z1947" s="57">
        <v>11.11</v>
      </c>
      <c r="AA1947" s="57">
        <v>42.11</v>
      </c>
      <c r="AB1947" s="57">
        <v>75</v>
      </c>
      <c r="AC1947" s="57">
        <v>18</v>
      </c>
      <c r="AD1947" s="57">
        <v>5</v>
      </c>
      <c r="AE1947" s="57">
        <v>61.11</v>
      </c>
      <c r="AF1947" s="57">
        <v>100</v>
      </c>
      <c r="AI1947" s="45">
        <f t="shared" si="482"/>
        <v>-19.444000000000003</v>
      </c>
      <c r="AJ1947" s="46">
        <f t="shared" si="483"/>
        <v>19.444000000000003</v>
      </c>
      <c r="AK1947" s="63" t="str">
        <f t="shared" si="484"/>
        <v>N</v>
      </c>
      <c r="AL1947" s="63" t="str">
        <f t="shared" si="485"/>
        <v>Y</v>
      </c>
      <c r="AM1947" s="44" t="str">
        <f t="shared" si="486"/>
        <v>Loss</v>
      </c>
      <c r="AN1947" s="44" t="str">
        <f t="shared" si="487"/>
        <v>Loss</v>
      </c>
      <c r="AO1947" s="44" t="str">
        <f t="shared" si="488"/>
        <v>Win</v>
      </c>
      <c r="AP1947" s="44">
        <f t="shared" si="489"/>
        <v>-50</v>
      </c>
      <c r="AQ1947" s="44">
        <f t="shared" si="490"/>
        <v>-50</v>
      </c>
      <c r="AR1947" s="44">
        <f t="shared" si="491"/>
        <v>5.0000000000000071</v>
      </c>
      <c r="AS1947" s="99" t="str">
        <f t="shared" si="492"/>
        <v>-</v>
      </c>
      <c r="AT1947" s="99" t="str">
        <f t="shared" si="493"/>
        <v>n/a</v>
      </c>
      <c r="AU1947" s="99" t="str">
        <f t="shared" si="494"/>
        <v>-</v>
      </c>
      <c r="AV1947" s="99" t="str">
        <f t="shared" si="495"/>
        <v>-</v>
      </c>
      <c r="AW1947" s="99" t="str">
        <f t="shared" si="496"/>
        <v>-</v>
      </c>
    </row>
    <row r="1948" spans="1:49" ht="15">
      <c r="A1948" s="56">
        <v>43631</v>
      </c>
      <c r="B1948" s="57" t="s">
        <v>420</v>
      </c>
      <c r="C1948" s="57" t="s">
        <v>429</v>
      </c>
      <c r="D1948" s="57" t="s">
        <v>4463</v>
      </c>
      <c r="E1948" s="57" t="s">
        <v>2824</v>
      </c>
      <c r="F1948" s="57" t="s">
        <v>1202</v>
      </c>
      <c r="G1948" s="57">
        <v>1</v>
      </c>
      <c r="H1948" s="57">
        <v>3</v>
      </c>
      <c r="I1948" s="57">
        <v>1.92</v>
      </c>
      <c r="J1948" s="57">
        <v>3.89</v>
      </c>
      <c r="K1948" s="57">
        <v>3.1</v>
      </c>
      <c r="L1948" s="57">
        <v>-1.18</v>
      </c>
      <c r="M1948" s="57">
        <v>30</v>
      </c>
      <c r="N1948" s="57">
        <v>11</v>
      </c>
      <c r="O1948" s="57">
        <v>0</v>
      </c>
      <c r="P1948" s="57">
        <v>15</v>
      </c>
      <c r="Q1948" s="57">
        <v>5</v>
      </c>
      <c r="R1948" s="57">
        <v>0</v>
      </c>
      <c r="S1948" s="57">
        <v>0</v>
      </c>
      <c r="T1948" s="57">
        <v>0</v>
      </c>
      <c r="U1948" s="57">
        <v>56.67</v>
      </c>
      <c r="V1948" s="57">
        <v>13.33</v>
      </c>
      <c r="W1948" s="57">
        <v>30</v>
      </c>
      <c r="X1948" s="57">
        <v>27.27</v>
      </c>
      <c r="Y1948" s="57">
        <v>45.45</v>
      </c>
      <c r="Z1948" s="57">
        <v>27.27</v>
      </c>
      <c r="AA1948" s="57">
        <v>80</v>
      </c>
      <c r="AB1948" s="57">
        <v>20</v>
      </c>
      <c r="AC1948" s="57">
        <v>23</v>
      </c>
      <c r="AD1948" s="57">
        <v>4</v>
      </c>
      <c r="AE1948" s="57">
        <v>69.569999999999993</v>
      </c>
      <c r="AF1948" s="57">
        <v>50</v>
      </c>
      <c r="AI1948" s="45">
        <f t="shared" si="482"/>
        <v>2.1220000000000008</v>
      </c>
      <c r="AJ1948" s="46">
        <f t="shared" si="483"/>
        <v>-2.1220000000000008</v>
      </c>
      <c r="AK1948" s="63" t="str">
        <f t="shared" si="484"/>
        <v>Y</v>
      </c>
      <c r="AL1948" s="63" t="str">
        <f t="shared" si="485"/>
        <v>N</v>
      </c>
      <c r="AM1948" s="44" t="str">
        <f t="shared" si="486"/>
        <v>Loss</v>
      </c>
      <c r="AN1948" s="44" t="str">
        <f t="shared" si="487"/>
        <v>Loss</v>
      </c>
      <c r="AO1948" s="44" t="str">
        <f t="shared" si="488"/>
        <v>Win</v>
      </c>
      <c r="AP1948" s="44">
        <f t="shared" si="489"/>
        <v>-50</v>
      </c>
      <c r="AQ1948" s="44">
        <f t="shared" si="490"/>
        <v>-50</v>
      </c>
      <c r="AR1948" s="44">
        <f t="shared" si="491"/>
        <v>105</v>
      </c>
      <c r="AS1948" s="99" t="str">
        <f t="shared" si="492"/>
        <v>+</v>
      </c>
      <c r="AT1948" s="99" t="str">
        <f t="shared" si="493"/>
        <v>n/a</v>
      </c>
      <c r="AU1948" s="99" t="str">
        <f t="shared" si="494"/>
        <v>+</v>
      </c>
      <c r="AV1948" s="99" t="str">
        <f t="shared" si="495"/>
        <v>+</v>
      </c>
      <c r="AW1948" s="99" t="str">
        <f t="shared" si="496"/>
        <v>+</v>
      </c>
    </row>
    <row r="1949" spans="1:49" ht="15">
      <c r="A1949" s="56">
        <v>43631</v>
      </c>
      <c r="B1949" s="57" t="s">
        <v>2035</v>
      </c>
      <c r="C1949" s="57" t="s">
        <v>2036</v>
      </c>
      <c r="D1949" s="57" t="s">
        <v>4464</v>
      </c>
      <c r="E1949" s="57" t="s">
        <v>4465</v>
      </c>
      <c r="F1949" s="57" t="s">
        <v>2038</v>
      </c>
      <c r="G1949" s="57">
        <v>2</v>
      </c>
      <c r="H1949" s="57">
        <v>0</v>
      </c>
      <c r="I1949" s="57">
        <v>2.08</v>
      </c>
      <c r="J1949" s="57">
        <v>3.4</v>
      </c>
      <c r="K1949" s="57">
        <v>3.28</v>
      </c>
      <c r="L1949" s="57">
        <v>-1.2</v>
      </c>
      <c r="M1949" s="57">
        <v>13</v>
      </c>
      <c r="N1949" s="57">
        <v>13</v>
      </c>
      <c r="O1949" s="57">
        <v>0</v>
      </c>
      <c r="P1949" s="57">
        <v>6</v>
      </c>
      <c r="Q1949" s="57">
        <v>6</v>
      </c>
      <c r="R1949" s="57">
        <v>0</v>
      </c>
      <c r="S1949" s="57">
        <v>0</v>
      </c>
      <c r="T1949" s="57">
        <v>0</v>
      </c>
      <c r="U1949" s="57">
        <v>38.46</v>
      </c>
      <c r="V1949" s="57">
        <v>38.46</v>
      </c>
      <c r="W1949" s="57">
        <v>23.08</v>
      </c>
      <c r="X1949" s="57">
        <v>15.38</v>
      </c>
      <c r="Y1949" s="57">
        <v>69.23</v>
      </c>
      <c r="Z1949" s="57">
        <v>15.38</v>
      </c>
      <c r="AA1949" s="57">
        <v>50</v>
      </c>
      <c r="AB1949" s="57">
        <v>0</v>
      </c>
      <c r="AC1949" s="57">
        <v>3</v>
      </c>
      <c r="AD1949" s="57">
        <v>5</v>
      </c>
      <c r="AE1949" s="57">
        <v>33.33</v>
      </c>
      <c r="AF1949" s="57">
        <v>20</v>
      </c>
      <c r="AI1949" s="45">
        <f t="shared" si="482"/>
        <v>-1.000000000000334E-3</v>
      </c>
      <c r="AJ1949" s="46">
        <f t="shared" si="483"/>
        <v>1.000000000000334E-3</v>
      </c>
      <c r="AK1949" s="63" t="str">
        <f t="shared" si="484"/>
        <v>N</v>
      </c>
      <c r="AL1949" s="63" t="str">
        <f t="shared" si="485"/>
        <v>N</v>
      </c>
      <c r="AM1949" s="44" t="str">
        <f t="shared" si="486"/>
        <v>Win</v>
      </c>
      <c r="AN1949" s="44" t="str">
        <f t="shared" si="487"/>
        <v>Loss</v>
      </c>
      <c r="AO1949" s="44" t="str">
        <f t="shared" si="488"/>
        <v>Loss</v>
      </c>
      <c r="AP1949" s="44">
        <f t="shared" si="489"/>
        <v>54</v>
      </c>
      <c r="AQ1949" s="44">
        <f t="shared" si="490"/>
        <v>-50</v>
      </c>
      <c r="AR1949" s="44">
        <f t="shared" si="491"/>
        <v>-50</v>
      </c>
      <c r="AS1949" s="99" t="str">
        <f t="shared" si="492"/>
        <v>+</v>
      </c>
      <c r="AT1949" s="99" t="str">
        <f t="shared" si="493"/>
        <v>n/a</v>
      </c>
      <c r="AU1949" s="99" t="str">
        <f t="shared" si="494"/>
        <v>+</v>
      </c>
      <c r="AV1949" s="99" t="str">
        <f t="shared" si="495"/>
        <v>+</v>
      </c>
      <c r="AW1949" s="99" t="str">
        <f t="shared" si="496"/>
        <v>-</v>
      </c>
    </row>
    <row r="1950" spans="1:49" ht="15">
      <c r="A1950" s="56">
        <v>43631</v>
      </c>
      <c r="B1950" s="57" t="s">
        <v>683</v>
      </c>
      <c r="C1950" s="57" t="s">
        <v>706</v>
      </c>
      <c r="D1950" s="57" t="s">
        <v>4466</v>
      </c>
      <c r="E1950" s="57" t="s">
        <v>2014</v>
      </c>
      <c r="F1950" s="57" t="s">
        <v>3453</v>
      </c>
      <c r="G1950" s="57">
        <v>0</v>
      </c>
      <c r="H1950" s="57">
        <v>0</v>
      </c>
      <c r="I1950" s="57">
        <v>4.04</v>
      </c>
      <c r="J1950" s="57">
        <v>3.48</v>
      </c>
      <c r="K1950" s="57">
        <v>1.83</v>
      </c>
      <c r="L1950" s="57">
        <v>2.21</v>
      </c>
      <c r="M1950" s="57">
        <v>13</v>
      </c>
      <c r="N1950" s="57">
        <v>14</v>
      </c>
      <c r="O1950" s="57">
        <v>0</v>
      </c>
      <c r="P1950" s="57">
        <v>7</v>
      </c>
      <c r="Q1950" s="57">
        <v>7</v>
      </c>
      <c r="R1950" s="57">
        <v>0</v>
      </c>
      <c r="S1950" s="57">
        <v>0</v>
      </c>
      <c r="T1950" s="57">
        <v>0</v>
      </c>
      <c r="U1950" s="57">
        <v>30.77</v>
      </c>
      <c r="V1950" s="57">
        <v>7.69</v>
      </c>
      <c r="W1950" s="57">
        <v>61.54</v>
      </c>
      <c r="X1950" s="57">
        <v>50</v>
      </c>
      <c r="Y1950" s="57">
        <v>21.43</v>
      </c>
      <c r="Z1950" s="57">
        <v>28.57</v>
      </c>
      <c r="AA1950" s="57">
        <v>42.86</v>
      </c>
      <c r="AB1950" s="57">
        <v>28.57</v>
      </c>
      <c r="AC1950" s="57">
        <v>5</v>
      </c>
      <c r="AD1950" s="57">
        <v>10</v>
      </c>
      <c r="AE1950" s="57">
        <v>60</v>
      </c>
      <c r="AF1950" s="57">
        <v>60</v>
      </c>
      <c r="AI1950" s="45">
        <f t="shared" si="482"/>
        <v>-11.813999999999998</v>
      </c>
      <c r="AJ1950" s="46">
        <f t="shared" si="483"/>
        <v>11.813999999999998</v>
      </c>
      <c r="AK1950" s="63" t="str">
        <f t="shared" si="484"/>
        <v>N</v>
      </c>
      <c r="AL1950" s="63" t="str">
        <f t="shared" si="485"/>
        <v>N</v>
      </c>
      <c r="AM1950" s="44" t="str">
        <f t="shared" si="486"/>
        <v>Loss</v>
      </c>
      <c r="AN1950" s="44" t="str">
        <f t="shared" si="487"/>
        <v>Win</v>
      </c>
      <c r="AO1950" s="44" t="str">
        <f t="shared" si="488"/>
        <v>Loss</v>
      </c>
      <c r="AP1950" s="44">
        <f t="shared" si="489"/>
        <v>-50</v>
      </c>
      <c r="AQ1950" s="44">
        <f t="shared" si="490"/>
        <v>124</v>
      </c>
      <c r="AR1950" s="44">
        <f t="shared" si="491"/>
        <v>-50</v>
      </c>
      <c r="AS1950" s="99" t="str">
        <f t="shared" si="492"/>
        <v>-</v>
      </c>
      <c r="AT1950" s="99" t="str">
        <f t="shared" si="493"/>
        <v>n/a</v>
      </c>
      <c r="AU1950" s="99" t="str">
        <f t="shared" si="494"/>
        <v>-</v>
      </c>
      <c r="AV1950" s="99" t="str">
        <f t="shared" si="495"/>
        <v>+</v>
      </c>
      <c r="AW1950" s="99" t="str">
        <f t="shared" si="496"/>
        <v>-</v>
      </c>
    </row>
    <row r="1951" spans="1:49" ht="15">
      <c r="A1951" s="56">
        <v>43631</v>
      </c>
      <c r="B1951" s="57" t="s">
        <v>683</v>
      </c>
      <c r="C1951" s="57" t="s">
        <v>706</v>
      </c>
      <c r="D1951" s="57" t="s">
        <v>4467</v>
      </c>
      <c r="E1951" s="57" t="s">
        <v>2042</v>
      </c>
      <c r="F1951" s="57" t="s">
        <v>2047</v>
      </c>
      <c r="G1951" s="57">
        <v>1</v>
      </c>
      <c r="H1951" s="57">
        <v>3</v>
      </c>
      <c r="I1951" s="57">
        <v>2.34</v>
      </c>
      <c r="J1951" s="57">
        <v>3.33</v>
      </c>
      <c r="K1951" s="57">
        <v>2.82</v>
      </c>
      <c r="L1951" s="57">
        <v>-0.48</v>
      </c>
      <c r="M1951" s="57">
        <v>14</v>
      </c>
      <c r="N1951" s="57">
        <v>14</v>
      </c>
      <c r="O1951" s="57">
        <v>0</v>
      </c>
      <c r="P1951" s="57">
        <v>6</v>
      </c>
      <c r="Q1951" s="57">
        <v>8</v>
      </c>
      <c r="R1951" s="57">
        <v>0</v>
      </c>
      <c r="S1951" s="57">
        <v>0</v>
      </c>
      <c r="T1951" s="57">
        <v>0</v>
      </c>
      <c r="U1951" s="57">
        <v>64.290000000000006</v>
      </c>
      <c r="V1951" s="57">
        <v>14.29</v>
      </c>
      <c r="W1951" s="57">
        <v>21.43</v>
      </c>
      <c r="X1951" s="57">
        <v>35.71</v>
      </c>
      <c r="Y1951" s="57">
        <v>35.71</v>
      </c>
      <c r="Z1951" s="57">
        <v>28.57</v>
      </c>
      <c r="AA1951" s="57">
        <v>66.67</v>
      </c>
      <c r="AB1951" s="57">
        <v>25</v>
      </c>
      <c r="AC1951" s="57">
        <v>12</v>
      </c>
      <c r="AD1951" s="57">
        <v>10</v>
      </c>
      <c r="AE1951" s="57">
        <v>58.33</v>
      </c>
      <c r="AF1951" s="57">
        <v>30</v>
      </c>
      <c r="AI1951" s="45">
        <f t="shared" si="482"/>
        <v>5.0020000000000007</v>
      </c>
      <c r="AJ1951" s="46">
        <f t="shared" si="483"/>
        <v>-5.0020000000000007</v>
      </c>
      <c r="AK1951" s="63" t="str">
        <f t="shared" si="484"/>
        <v>N</v>
      </c>
      <c r="AL1951" s="63" t="str">
        <f t="shared" si="485"/>
        <v>N</v>
      </c>
      <c r="AM1951" s="44" t="str">
        <f t="shared" si="486"/>
        <v>Loss</v>
      </c>
      <c r="AN1951" s="44" t="str">
        <f t="shared" si="487"/>
        <v>Loss</v>
      </c>
      <c r="AO1951" s="44" t="str">
        <f t="shared" si="488"/>
        <v>Win</v>
      </c>
      <c r="AP1951" s="44">
        <f t="shared" si="489"/>
        <v>-50</v>
      </c>
      <c r="AQ1951" s="44">
        <f t="shared" si="490"/>
        <v>-50</v>
      </c>
      <c r="AR1951" s="44">
        <f t="shared" si="491"/>
        <v>91</v>
      </c>
      <c r="AS1951" s="99" t="str">
        <f t="shared" si="492"/>
        <v>+</v>
      </c>
      <c r="AT1951" s="99" t="str">
        <f t="shared" si="493"/>
        <v>n/a</v>
      </c>
      <c r="AU1951" s="99" t="str">
        <f t="shared" si="494"/>
        <v>+</v>
      </c>
      <c r="AV1951" s="99" t="str">
        <f t="shared" si="495"/>
        <v>+</v>
      </c>
      <c r="AW1951" s="99" t="str">
        <f t="shared" si="496"/>
        <v>+</v>
      </c>
    </row>
    <row r="1952" spans="1:49" ht="15">
      <c r="A1952" s="56">
        <v>43631</v>
      </c>
      <c r="B1952" s="57" t="s">
        <v>683</v>
      </c>
      <c r="C1952" s="57" t="s">
        <v>706</v>
      </c>
      <c r="D1952" s="57" t="s">
        <v>4468</v>
      </c>
      <c r="E1952" s="57" t="s">
        <v>3454</v>
      </c>
      <c r="F1952" s="57" t="s">
        <v>4469</v>
      </c>
      <c r="G1952" s="57">
        <v>0</v>
      </c>
      <c r="H1952" s="57">
        <v>1</v>
      </c>
      <c r="I1952" s="57">
        <v>3.18</v>
      </c>
      <c r="J1952" s="57">
        <v>3.58</v>
      </c>
      <c r="K1952" s="57">
        <v>2.0499999999999998</v>
      </c>
      <c r="L1952" s="57">
        <v>1.1299999999999999</v>
      </c>
      <c r="M1952" s="57">
        <v>15</v>
      </c>
      <c r="N1952" s="57">
        <v>13</v>
      </c>
      <c r="O1952" s="57">
        <v>0</v>
      </c>
      <c r="P1952" s="57">
        <v>8</v>
      </c>
      <c r="Q1952" s="57">
        <v>9</v>
      </c>
      <c r="R1952" s="57">
        <v>0</v>
      </c>
      <c r="S1952" s="57">
        <v>0</v>
      </c>
      <c r="T1952" s="57">
        <v>0</v>
      </c>
      <c r="U1952" s="57">
        <v>26.67</v>
      </c>
      <c r="V1952" s="57">
        <v>6.67</v>
      </c>
      <c r="W1952" s="57">
        <v>66.67</v>
      </c>
      <c r="X1952" s="57">
        <v>30.77</v>
      </c>
      <c r="Y1952" s="57">
        <v>30.77</v>
      </c>
      <c r="Z1952" s="57">
        <v>38.46</v>
      </c>
      <c r="AA1952" s="57">
        <v>25</v>
      </c>
      <c r="AB1952" s="57">
        <v>33.33</v>
      </c>
      <c r="AC1952" s="57">
        <v>4</v>
      </c>
      <c r="AD1952" s="57">
        <v>2</v>
      </c>
      <c r="AE1952" s="57">
        <v>50</v>
      </c>
      <c r="AF1952" s="57">
        <v>50</v>
      </c>
      <c r="AI1952" s="45">
        <f t="shared" si="482"/>
        <v>-8.8719999999999999</v>
      </c>
      <c r="AJ1952" s="46">
        <f t="shared" si="483"/>
        <v>8.8719999999999999</v>
      </c>
      <c r="AK1952" s="63" t="str">
        <f t="shared" si="484"/>
        <v>N</v>
      </c>
      <c r="AL1952" s="63" t="str">
        <f t="shared" si="485"/>
        <v>N</v>
      </c>
      <c r="AM1952" s="44" t="str">
        <f t="shared" si="486"/>
        <v>Loss</v>
      </c>
      <c r="AN1952" s="44" t="str">
        <f t="shared" si="487"/>
        <v>Loss</v>
      </c>
      <c r="AO1952" s="44" t="str">
        <f t="shared" si="488"/>
        <v>Win</v>
      </c>
      <c r="AP1952" s="44">
        <f t="shared" si="489"/>
        <v>-50</v>
      </c>
      <c r="AQ1952" s="44">
        <f t="shared" si="490"/>
        <v>-50</v>
      </c>
      <c r="AR1952" s="44">
        <f t="shared" si="491"/>
        <v>52.499999999999986</v>
      </c>
      <c r="AS1952" s="99" t="str">
        <f t="shared" si="492"/>
        <v>-</v>
      </c>
      <c r="AT1952" s="99" t="str">
        <f t="shared" si="493"/>
        <v>n/a</v>
      </c>
      <c r="AU1952" s="99" t="str">
        <f t="shared" si="494"/>
        <v>-</v>
      </c>
      <c r="AV1952" s="99" t="str">
        <f t="shared" si="495"/>
        <v>-</v>
      </c>
      <c r="AW1952" s="99" t="str">
        <f t="shared" si="496"/>
        <v>-</v>
      </c>
    </row>
    <row r="1953" spans="1:49" ht="15">
      <c r="A1953" s="56">
        <v>43631</v>
      </c>
      <c r="B1953" s="57" t="s">
        <v>683</v>
      </c>
      <c r="C1953" s="57" t="s">
        <v>706</v>
      </c>
      <c r="D1953" s="57" t="s">
        <v>4470</v>
      </c>
      <c r="E1953" s="57" t="s">
        <v>709</v>
      </c>
      <c r="F1953" s="57" t="s">
        <v>2045</v>
      </c>
      <c r="G1953" s="57">
        <v>2</v>
      </c>
      <c r="H1953" s="57">
        <v>1</v>
      </c>
      <c r="I1953" s="57">
        <v>2.36</v>
      </c>
      <c r="J1953" s="57">
        <v>3.4</v>
      </c>
      <c r="K1953" s="57">
        <v>2.73</v>
      </c>
      <c r="L1953" s="57">
        <v>-0.37</v>
      </c>
      <c r="M1953" s="57">
        <v>13</v>
      </c>
      <c r="N1953" s="57">
        <v>14</v>
      </c>
      <c r="O1953" s="57">
        <v>0</v>
      </c>
      <c r="P1953" s="57">
        <v>6</v>
      </c>
      <c r="Q1953" s="57">
        <v>7</v>
      </c>
      <c r="R1953" s="57">
        <v>0</v>
      </c>
      <c r="S1953" s="57">
        <v>0</v>
      </c>
      <c r="T1953" s="57">
        <v>0</v>
      </c>
      <c r="U1953" s="57">
        <v>46.15</v>
      </c>
      <c r="V1953" s="57">
        <v>15.38</v>
      </c>
      <c r="W1953" s="57">
        <v>38.46</v>
      </c>
      <c r="X1953" s="57">
        <v>57.14</v>
      </c>
      <c r="Y1953" s="57">
        <v>7.14</v>
      </c>
      <c r="Z1953" s="57">
        <v>35.71</v>
      </c>
      <c r="AA1953" s="57">
        <v>50</v>
      </c>
      <c r="AB1953" s="57">
        <v>14.29</v>
      </c>
      <c r="AC1953" s="57">
        <v>9</v>
      </c>
      <c r="AD1953" s="57">
        <v>9</v>
      </c>
      <c r="AE1953" s="57">
        <v>33.33</v>
      </c>
      <c r="AF1953" s="57">
        <v>88.89</v>
      </c>
      <c r="AI1953" s="45">
        <f t="shared" si="482"/>
        <v>-1.9240000000000004</v>
      </c>
      <c r="AJ1953" s="46">
        <f t="shared" si="483"/>
        <v>1.9240000000000004</v>
      </c>
      <c r="AK1953" s="63" t="str">
        <f t="shared" si="484"/>
        <v>N</v>
      </c>
      <c r="AL1953" s="63" t="str">
        <f t="shared" si="485"/>
        <v>N</v>
      </c>
      <c r="AM1953" s="44" t="str">
        <f t="shared" si="486"/>
        <v>Win</v>
      </c>
      <c r="AN1953" s="44" t="str">
        <f t="shared" si="487"/>
        <v>Loss</v>
      </c>
      <c r="AO1953" s="44" t="str">
        <f t="shared" si="488"/>
        <v>Loss</v>
      </c>
      <c r="AP1953" s="44">
        <f t="shared" si="489"/>
        <v>68</v>
      </c>
      <c r="AQ1953" s="44">
        <f t="shared" si="490"/>
        <v>-50</v>
      </c>
      <c r="AR1953" s="44">
        <f t="shared" si="491"/>
        <v>-50</v>
      </c>
      <c r="AS1953" s="99" t="str">
        <f t="shared" si="492"/>
        <v>+</v>
      </c>
      <c r="AT1953" s="99" t="str">
        <f t="shared" si="493"/>
        <v>n/a</v>
      </c>
      <c r="AU1953" s="99" t="str">
        <f t="shared" si="494"/>
        <v>-</v>
      </c>
      <c r="AV1953" s="99" t="str">
        <f t="shared" si="495"/>
        <v>+</v>
      </c>
      <c r="AW1953" s="99" t="str">
        <f t="shared" si="496"/>
        <v>-</v>
      </c>
    </row>
    <row r="1954" spans="1:49" ht="15">
      <c r="A1954" s="56">
        <v>43631</v>
      </c>
      <c r="B1954" s="57" t="s">
        <v>683</v>
      </c>
      <c r="C1954" s="57" t="s">
        <v>710</v>
      </c>
      <c r="D1954" s="57" t="s">
        <v>4471</v>
      </c>
      <c r="E1954" s="57" t="s">
        <v>2050</v>
      </c>
      <c r="F1954" s="57" t="s">
        <v>2733</v>
      </c>
      <c r="G1954" s="57">
        <v>0</v>
      </c>
      <c r="H1954" s="57">
        <v>1</v>
      </c>
      <c r="I1954" s="57">
        <v>1.17</v>
      </c>
      <c r="J1954" s="57">
        <v>5.93</v>
      </c>
      <c r="K1954" s="57">
        <v>13</v>
      </c>
      <c r="L1954" s="57">
        <v>-11.83</v>
      </c>
      <c r="M1954" s="57">
        <v>18</v>
      </c>
      <c r="N1954" s="57">
        <v>10</v>
      </c>
      <c r="O1954" s="57">
        <v>0</v>
      </c>
      <c r="P1954" s="57">
        <v>11</v>
      </c>
      <c r="Q1954" s="57">
        <v>6</v>
      </c>
      <c r="R1954" s="57">
        <v>0</v>
      </c>
      <c r="S1954" s="57">
        <v>0</v>
      </c>
      <c r="T1954" s="57">
        <v>0</v>
      </c>
      <c r="U1954" s="57">
        <v>77.78</v>
      </c>
      <c r="V1954" s="57">
        <v>11.11</v>
      </c>
      <c r="W1954" s="57">
        <v>11.11</v>
      </c>
      <c r="X1954" s="57">
        <v>50</v>
      </c>
      <c r="Y1954" s="57">
        <v>10</v>
      </c>
      <c r="Z1954" s="57">
        <v>40</v>
      </c>
      <c r="AA1954" s="57">
        <v>90.91</v>
      </c>
      <c r="AB1954" s="57">
        <v>50</v>
      </c>
      <c r="AC1954" s="57">
        <v>17</v>
      </c>
      <c r="AD1954" s="57">
        <v>7</v>
      </c>
      <c r="AE1954" s="57">
        <v>82.35</v>
      </c>
      <c r="AF1954" s="57">
        <v>71.430000000000007</v>
      </c>
      <c r="AI1954" s="45">
        <f t="shared" si="482"/>
        <v>11.445000000000002</v>
      </c>
      <c r="AJ1954" s="46">
        <f t="shared" si="483"/>
        <v>-11.445000000000002</v>
      </c>
      <c r="AK1954" s="63" t="str">
        <f t="shared" si="484"/>
        <v>Y</v>
      </c>
      <c r="AL1954" s="63" t="str">
        <f t="shared" si="485"/>
        <v>N</v>
      </c>
      <c r="AM1954" s="44" t="str">
        <f t="shared" si="486"/>
        <v>Loss</v>
      </c>
      <c r="AN1954" s="44" t="str">
        <f t="shared" si="487"/>
        <v>Loss</v>
      </c>
      <c r="AO1954" s="44" t="str">
        <f t="shared" si="488"/>
        <v>Win</v>
      </c>
      <c r="AP1954" s="44">
        <f t="shared" si="489"/>
        <v>-50</v>
      </c>
      <c r="AQ1954" s="44">
        <f t="shared" si="490"/>
        <v>-50</v>
      </c>
      <c r="AR1954" s="44">
        <f t="shared" si="491"/>
        <v>600</v>
      </c>
      <c r="AS1954" s="99" t="str">
        <f t="shared" si="492"/>
        <v>+</v>
      </c>
      <c r="AT1954" s="99" t="str">
        <f t="shared" si="493"/>
        <v>n/a</v>
      </c>
      <c r="AU1954" s="99" t="str">
        <f t="shared" si="494"/>
        <v>+</v>
      </c>
      <c r="AV1954" s="99" t="str">
        <f t="shared" si="495"/>
        <v>+</v>
      </c>
      <c r="AW1954" s="99" t="str">
        <f t="shared" si="496"/>
        <v>+</v>
      </c>
    </row>
    <row r="1955" spans="1:49" ht="15">
      <c r="A1955" s="56">
        <v>43631</v>
      </c>
      <c r="B1955" s="57" t="s">
        <v>683</v>
      </c>
      <c r="C1955" s="57" t="s">
        <v>710</v>
      </c>
      <c r="D1955" s="57" t="s">
        <v>4472</v>
      </c>
      <c r="E1955" s="57" t="s">
        <v>2053</v>
      </c>
      <c r="F1955" s="57" t="s">
        <v>3429</v>
      </c>
      <c r="G1955" s="57">
        <v>1</v>
      </c>
      <c r="H1955" s="57">
        <v>0</v>
      </c>
      <c r="I1955" s="57">
        <v>2.23</v>
      </c>
      <c r="J1955" s="57">
        <v>3.11</v>
      </c>
      <c r="K1955" s="57">
        <v>2.93</v>
      </c>
      <c r="L1955" s="57">
        <v>-0.7</v>
      </c>
      <c r="M1955" s="57">
        <v>14</v>
      </c>
      <c r="N1955" s="57">
        <v>12</v>
      </c>
      <c r="O1955" s="57">
        <v>0</v>
      </c>
      <c r="P1955" s="57">
        <v>7</v>
      </c>
      <c r="Q1955" s="57">
        <v>4</v>
      </c>
      <c r="R1955" s="57">
        <v>0</v>
      </c>
      <c r="S1955" s="57">
        <v>0</v>
      </c>
      <c r="T1955" s="57">
        <v>0</v>
      </c>
      <c r="U1955" s="57">
        <v>50</v>
      </c>
      <c r="V1955" s="57">
        <v>14.29</v>
      </c>
      <c r="W1955" s="57">
        <v>35.71</v>
      </c>
      <c r="X1955" s="57">
        <v>41.67</v>
      </c>
      <c r="Y1955" s="57">
        <v>16.670000000000002</v>
      </c>
      <c r="Z1955" s="57">
        <v>41.67</v>
      </c>
      <c r="AA1955" s="57">
        <v>57.14</v>
      </c>
      <c r="AB1955" s="57">
        <v>50</v>
      </c>
      <c r="AC1955" s="57">
        <v>10</v>
      </c>
      <c r="AD1955" s="57">
        <v>7</v>
      </c>
      <c r="AE1955" s="57">
        <v>60</v>
      </c>
      <c r="AF1955" s="57">
        <v>42.86</v>
      </c>
      <c r="AI1955" s="45">
        <f t="shared" si="482"/>
        <v>2.6199999999999992</v>
      </c>
      <c r="AJ1955" s="46">
        <f t="shared" si="483"/>
        <v>-2.6199999999999992</v>
      </c>
      <c r="AK1955" s="63" t="str">
        <f t="shared" si="484"/>
        <v>N</v>
      </c>
      <c r="AL1955" s="63" t="str">
        <f t="shared" si="485"/>
        <v>N</v>
      </c>
      <c r="AM1955" s="44" t="str">
        <f t="shared" si="486"/>
        <v>Win</v>
      </c>
      <c r="AN1955" s="44" t="str">
        <f t="shared" si="487"/>
        <v>Loss</v>
      </c>
      <c r="AO1955" s="44" t="str">
        <f t="shared" si="488"/>
        <v>Loss</v>
      </c>
      <c r="AP1955" s="44">
        <f t="shared" si="489"/>
        <v>61.5</v>
      </c>
      <c r="AQ1955" s="44">
        <f t="shared" si="490"/>
        <v>-50</v>
      </c>
      <c r="AR1955" s="44">
        <f t="shared" si="491"/>
        <v>-50</v>
      </c>
      <c r="AS1955" s="99" t="str">
        <f t="shared" si="492"/>
        <v>+</v>
      </c>
      <c r="AT1955" s="99" t="str">
        <f t="shared" si="493"/>
        <v>n/a</v>
      </c>
      <c r="AU1955" s="99" t="str">
        <f t="shared" si="494"/>
        <v>+</v>
      </c>
      <c r="AV1955" s="99" t="str">
        <f t="shared" si="495"/>
        <v>+</v>
      </c>
      <c r="AW1955" s="99" t="str">
        <f t="shared" si="496"/>
        <v>+</v>
      </c>
    </row>
    <row r="1956" spans="1:49" ht="15">
      <c r="A1956" s="56">
        <v>43631</v>
      </c>
      <c r="B1956" s="57" t="s">
        <v>683</v>
      </c>
      <c r="C1956" s="57" t="s">
        <v>710</v>
      </c>
      <c r="D1956" s="57" t="s">
        <v>4473</v>
      </c>
      <c r="E1956" s="57" t="s">
        <v>2056</v>
      </c>
      <c r="F1956" s="57" t="s">
        <v>1904</v>
      </c>
      <c r="G1956" s="57">
        <v>1</v>
      </c>
      <c r="H1956" s="57">
        <v>0</v>
      </c>
      <c r="I1956" s="57">
        <v>1.1100000000000001</v>
      </c>
      <c r="J1956" s="57">
        <v>6.68</v>
      </c>
      <c r="K1956" s="57">
        <v>15.57</v>
      </c>
      <c r="L1956" s="57">
        <v>-14.46</v>
      </c>
      <c r="M1956" s="57">
        <v>14</v>
      </c>
      <c r="N1956" s="57">
        <v>10</v>
      </c>
      <c r="O1956" s="57">
        <v>0</v>
      </c>
      <c r="P1956" s="57">
        <v>5</v>
      </c>
      <c r="Q1956" s="57">
        <v>4</v>
      </c>
      <c r="R1956" s="57">
        <v>0</v>
      </c>
      <c r="S1956" s="57">
        <v>0</v>
      </c>
      <c r="T1956" s="57">
        <v>0</v>
      </c>
      <c r="U1956" s="57">
        <v>50</v>
      </c>
      <c r="V1956" s="57">
        <v>28.57</v>
      </c>
      <c r="W1956" s="57">
        <v>21.43</v>
      </c>
      <c r="X1956" s="57">
        <v>10</v>
      </c>
      <c r="Y1956" s="57">
        <v>50</v>
      </c>
      <c r="Z1956" s="57">
        <v>40</v>
      </c>
      <c r="AA1956" s="57">
        <v>80</v>
      </c>
      <c r="AB1956" s="57">
        <v>25</v>
      </c>
      <c r="AC1956" s="57">
        <v>9</v>
      </c>
      <c r="AD1956" s="57">
        <v>4</v>
      </c>
      <c r="AE1956" s="57">
        <v>66.67</v>
      </c>
      <c r="AF1956" s="57">
        <v>25</v>
      </c>
      <c r="AI1956" s="45">
        <f t="shared" si="482"/>
        <v>9.570999999999998</v>
      </c>
      <c r="AJ1956" s="46">
        <f t="shared" si="483"/>
        <v>-9.570999999999998</v>
      </c>
      <c r="AK1956" s="63" t="str">
        <f t="shared" si="484"/>
        <v>Y</v>
      </c>
      <c r="AL1956" s="63" t="str">
        <f t="shared" si="485"/>
        <v>N</v>
      </c>
      <c r="AM1956" s="44" t="str">
        <f t="shared" si="486"/>
        <v>Win</v>
      </c>
      <c r="AN1956" s="44" t="str">
        <f t="shared" si="487"/>
        <v>Loss</v>
      </c>
      <c r="AO1956" s="44" t="str">
        <f t="shared" si="488"/>
        <v>Loss</v>
      </c>
      <c r="AP1956" s="44">
        <f t="shared" si="489"/>
        <v>5.5000000000000071</v>
      </c>
      <c r="AQ1956" s="44">
        <f t="shared" si="490"/>
        <v>-50</v>
      </c>
      <c r="AR1956" s="44">
        <f t="shared" si="491"/>
        <v>-50</v>
      </c>
      <c r="AS1956" s="99" t="str">
        <f t="shared" si="492"/>
        <v>+</v>
      </c>
      <c r="AT1956" s="99" t="str">
        <f t="shared" si="493"/>
        <v>n/a</v>
      </c>
      <c r="AU1956" s="99" t="str">
        <f t="shared" si="494"/>
        <v>+</v>
      </c>
      <c r="AV1956" s="99" t="str">
        <f t="shared" si="495"/>
        <v>+</v>
      </c>
      <c r="AW1956" s="99" t="str">
        <f t="shared" si="496"/>
        <v>+</v>
      </c>
    </row>
    <row r="1957" spans="1:49" ht="15">
      <c r="A1957" s="56">
        <v>43631</v>
      </c>
      <c r="B1957" s="57" t="s">
        <v>683</v>
      </c>
      <c r="C1957" s="57" t="s">
        <v>710</v>
      </c>
      <c r="D1957" s="57" t="s">
        <v>4474</v>
      </c>
      <c r="E1957" s="57" t="s">
        <v>2059</v>
      </c>
      <c r="F1957" s="57" t="s">
        <v>803</v>
      </c>
      <c r="G1957" s="57">
        <v>1</v>
      </c>
      <c r="H1957" s="57">
        <v>0</v>
      </c>
      <c r="I1957" s="57">
        <v>2.95</v>
      </c>
      <c r="J1957" s="57">
        <v>3.18</v>
      </c>
      <c r="K1957" s="57">
        <v>2.2000000000000002</v>
      </c>
      <c r="L1957" s="57">
        <v>0.75</v>
      </c>
      <c r="M1957" s="57">
        <v>15</v>
      </c>
      <c r="N1957" s="57">
        <v>17</v>
      </c>
      <c r="O1957" s="57">
        <v>0</v>
      </c>
      <c r="P1957" s="57">
        <v>8</v>
      </c>
      <c r="Q1957" s="57">
        <v>7</v>
      </c>
      <c r="R1957" s="57">
        <v>0</v>
      </c>
      <c r="S1957" s="57">
        <v>0</v>
      </c>
      <c r="T1957" s="57">
        <v>0</v>
      </c>
      <c r="U1957" s="57">
        <v>40</v>
      </c>
      <c r="V1957" s="57">
        <v>20</v>
      </c>
      <c r="W1957" s="57">
        <v>40</v>
      </c>
      <c r="X1957" s="57">
        <v>64.709999999999994</v>
      </c>
      <c r="Y1957" s="57">
        <v>17.649999999999999</v>
      </c>
      <c r="Z1957" s="57">
        <v>17.649999999999999</v>
      </c>
      <c r="AA1957" s="57">
        <v>62.5</v>
      </c>
      <c r="AB1957" s="57">
        <v>42.86</v>
      </c>
      <c r="AC1957" s="57">
        <v>12</v>
      </c>
      <c r="AD1957" s="57">
        <v>12</v>
      </c>
      <c r="AE1957" s="57">
        <v>50</v>
      </c>
      <c r="AF1957" s="57">
        <v>75</v>
      </c>
      <c r="AI1957" s="45">
        <f t="shared" si="482"/>
        <v>-9.1770000000000014</v>
      </c>
      <c r="AJ1957" s="46">
        <f t="shared" si="483"/>
        <v>9.1770000000000014</v>
      </c>
      <c r="AK1957" s="63" t="str">
        <f t="shared" si="484"/>
        <v>N</v>
      </c>
      <c r="AL1957" s="63" t="str">
        <f t="shared" si="485"/>
        <v>N</v>
      </c>
      <c r="AM1957" s="44" t="str">
        <f t="shared" si="486"/>
        <v>Win</v>
      </c>
      <c r="AN1957" s="44" t="str">
        <f t="shared" si="487"/>
        <v>Loss</v>
      </c>
      <c r="AO1957" s="44" t="str">
        <f t="shared" si="488"/>
        <v>Loss</v>
      </c>
      <c r="AP1957" s="44">
        <f t="shared" si="489"/>
        <v>97.5</v>
      </c>
      <c r="AQ1957" s="44">
        <f t="shared" si="490"/>
        <v>-50</v>
      </c>
      <c r="AR1957" s="44">
        <f t="shared" si="491"/>
        <v>-50</v>
      </c>
      <c r="AS1957" s="99" t="str">
        <f t="shared" si="492"/>
        <v>-</v>
      </c>
      <c r="AT1957" s="99" t="str">
        <f t="shared" si="493"/>
        <v>n/a</v>
      </c>
      <c r="AU1957" s="99" t="str">
        <f t="shared" si="494"/>
        <v>-</v>
      </c>
      <c r="AV1957" s="99" t="str">
        <f t="shared" si="495"/>
        <v>+</v>
      </c>
      <c r="AW1957" s="99" t="str">
        <f t="shared" si="496"/>
        <v>-</v>
      </c>
    </row>
    <row r="1958" spans="1:49" ht="15">
      <c r="A1958" s="56">
        <v>43631</v>
      </c>
      <c r="B1958" s="57" t="s">
        <v>683</v>
      </c>
      <c r="C1958" s="57" t="s">
        <v>710</v>
      </c>
      <c r="D1958" s="57" t="s">
        <v>4475</v>
      </c>
      <c r="E1958" s="57" t="s">
        <v>802</v>
      </c>
      <c r="F1958" s="57" t="s">
        <v>3398</v>
      </c>
      <c r="G1958" s="57">
        <v>1</v>
      </c>
      <c r="H1958" s="57">
        <v>0</v>
      </c>
      <c r="I1958" s="57">
        <v>1.46</v>
      </c>
      <c r="J1958" s="57">
        <v>4.2300000000000004</v>
      </c>
      <c r="K1958" s="57">
        <v>5.32</v>
      </c>
      <c r="L1958" s="57">
        <v>-3.86</v>
      </c>
      <c r="M1958" s="57">
        <v>14</v>
      </c>
      <c r="N1958" s="57">
        <v>14</v>
      </c>
      <c r="O1958" s="57">
        <v>0</v>
      </c>
      <c r="P1958" s="57">
        <v>6</v>
      </c>
      <c r="Q1958" s="57">
        <v>7</v>
      </c>
      <c r="R1958" s="57">
        <v>0</v>
      </c>
      <c r="S1958" s="57">
        <v>0</v>
      </c>
      <c r="T1958" s="57">
        <v>0</v>
      </c>
      <c r="U1958" s="57">
        <v>50</v>
      </c>
      <c r="V1958" s="57">
        <v>35.71</v>
      </c>
      <c r="W1958" s="57">
        <v>14.29</v>
      </c>
      <c r="X1958" s="57">
        <v>42.86</v>
      </c>
      <c r="Y1958" s="57">
        <v>14.29</v>
      </c>
      <c r="Z1958" s="57">
        <v>42.86</v>
      </c>
      <c r="AA1958" s="57">
        <v>83.33</v>
      </c>
      <c r="AB1958" s="57">
        <v>42.86</v>
      </c>
      <c r="AC1958" s="57">
        <v>9</v>
      </c>
      <c r="AD1958" s="57">
        <v>5</v>
      </c>
      <c r="AE1958" s="57">
        <v>66.67</v>
      </c>
      <c r="AF1958" s="57">
        <v>60</v>
      </c>
      <c r="AI1958" s="45">
        <f t="shared" si="482"/>
        <v>9.2839999999999989</v>
      </c>
      <c r="AJ1958" s="46">
        <f t="shared" si="483"/>
        <v>-9.2839999999999989</v>
      </c>
      <c r="AK1958" s="63" t="str">
        <f t="shared" si="484"/>
        <v>Y</v>
      </c>
      <c r="AL1958" s="63" t="str">
        <f t="shared" si="485"/>
        <v>N</v>
      </c>
      <c r="AM1958" s="44" t="str">
        <f t="shared" si="486"/>
        <v>Win</v>
      </c>
      <c r="AN1958" s="44" t="str">
        <f t="shared" si="487"/>
        <v>Loss</v>
      </c>
      <c r="AO1958" s="44" t="str">
        <f t="shared" si="488"/>
        <v>Loss</v>
      </c>
      <c r="AP1958" s="44">
        <f t="shared" si="489"/>
        <v>23</v>
      </c>
      <c r="AQ1958" s="44">
        <f t="shared" si="490"/>
        <v>-50</v>
      </c>
      <c r="AR1958" s="44">
        <f t="shared" si="491"/>
        <v>-50</v>
      </c>
      <c r="AS1958" s="99" t="str">
        <f t="shared" si="492"/>
        <v>+</v>
      </c>
      <c r="AT1958" s="99" t="str">
        <f t="shared" si="493"/>
        <v>n/a</v>
      </c>
      <c r="AU1958" s="99" t="str">
        <f t="shared" si="494"/>
        <v>+</v>
      </c>
      <c r="AV1958" s="99" t="str">
        <f t="shared" si="495"/>
        <v>+</v>
      </c>
      <c r="AW1958" s="99" t="str">
        <f t="shared" si="496"/>
        <v>+</v>
      </c>
    </row>
    <row r="1959" spans="1:49" ht="15">
      <c r="A1959" s="56">
        <v>43631</v>
      </c>
      <c r="B1959" s="57" t="s">
        <v>420</v>
      </c>
      <c r="C1959" s="57" t="s">
        <v>425</v>
      </c>
      <c r="D1959" s="57" t="s">
        <v>4476</v>
      </c>
      <c r="E1959" s="57" t="s">
        <v>2069</v>
      </c>
      <c r="F1959" s="57" t="s">
        <v>2925</v>
      </c>
      <c r="G1959" s="57">
        <v>0</v>
      </c>
      <c r="H1959" s="57">
        <v>1</v>
      </c>
      <c r="I1959" s="57">
        <v>1.35</v>
      </c>
      <c r="J1959" s="57">
        <v>5.05</v>
      </c>
      <c r="K1959" s="57">
        <v>5.9</v>
      </c>
      <c r="L1959" s="57">
        <v>-4.55</v>
      </c>
      <c r="M1959" s="57">
        <v>31</v>
      </c>
      <c r="N1959" s="57">
        <v>12</v>
      </c>
      <c r="O1959" s="57">
        <v>0</v>
      </c>
      <c r="P1959" s="57">
        <v>15</v>
      </c>
      <c r="Q1959" s="57">
        <v>5</v>
      </c>
      <c r="R1959" s="57">
        <v>0</v>
      </c>
      <c r="S1959" s="57">
        <v>0</v>
      </c>
      <c r="T1959" s="57">
        <v>0</v>
      </c>
      <c r="U1959" s="57">
        <v>38.71</v>
      </c>
      <c r="V1959" s="57">
        <v>16.13</v>
      </c>
      <c r="W1959" s="57">
        <v>45.16</v>
      </c>
      <c r="X1959" s="57">
        <v>25</v>
      </c>
      <c r="Y1959" s="57">
        <v>16.670000000000002</v>
      </c>
      <c r="Z1959" s="57">
        <v>58.33</v>
      </c>
      <c r="AA1959" s="57">
        <v>40</v>
      </c>
      <c r="AB1959" s="57">
        <v>40</v>
      </c>
      <c r="AC1959" s="57">
        <v>14</v>
      </c>
      <c r="AD1959" s="57">
        <v>1</v>
      </c>
      <c r="AE1959" s="57">
        <v>64.290000000000006</v>
      </c>
      <c r="AF1959" s="57">
        <v>0</v>
      </c>
      <c r="AI1959" s="45">
        <f t="shared" si="482"/>
        <v>5.322000000000001</v>
      </c>
      <c r="AJ1959" s="46">
        <f t="shared" si="483"/>
        <v>-5.322000000000001</v>
      </c>
      <c r="AK1959" s="63" t="str">
        <f t="shared" si="484"/>
        <v>N</v>
      </c>
      <c r="AL1959" s="63" t="str">
        <f t="shared" si="485"/>
        <v>N</v>
      </c>
      <c r="AM1959" s="44" t="str">
        <f t="shared" si="486"/>
        <v>Loss</v>
      </c>
      <c r="AN1959" s="44" t="str">
        <f t="shared" si="487"/>
        <v>Loss</v>
      </c>
      <c r="AO1959" s="44" t="str">
        <f t="shared" si="488"/>
        <v>Win</v>
      </c>
      <c r="AP1959" s="44">
        <f t="shared" si="489"/>
        <v>-50</v>
      </c>
      <c r="AQ1959" s="44">
        <f t="shared" si="490"/>
        <v>-50</v>
      </c>
      <c r="AR1959" s="44">
        <f t="shared" si="491"/>
        <v>245</v>
      </c>
      <c r="AS1959" s="99" t="str">
        <f t="shared" si="492"/>
        <v>+</v>
      </c>
      <c r="AT1959" s="99" t="str">
        <f t="shared" si="493"/>
        <v>n/a</v>
      </c>
      <c r="AU1959" s="99" t="str">
        <f t="shared" si="494"/>
        <v>+</v>
      </c>
      <c r="AV1959" s="99" t="str">
        <f t="shared" si="495"/>
        <v>-</v>
      </c>
      <c r="AW1959" s="99" t="str">
        <f t="shared" si="496"/>
        <v>+</v>
      </c>
    </row>
    <row r="1960" spans="1:49" ht="15">
      <c r="A1960" s="56">
        <v>43631</v>
      </c>
      <c r="B1960" s="57" t="s">
        <v>267</v>
      </c>
      <c r="C1960" s="57" t="s">
        <v>1107</v>
      </c>
      <c r="D1960" s="57" t="s">
        <v>4477</v>
      </c>
      <c r="E1960" s="57" t="s">
        <v>2821</v>
      </c>
      <c r="F1960" s="57" t="s">
        <v>2753</v>
      </c>
      <c r="G1960" s="57">
        <v>1</v>
      </c>
      <c r="H1960" s="57">
        <v>0</v>
      </c>
      <c r="I1960" s="57">
        <v>2.2200000000000002</v>
      </c>
      <c r="J1960" s="57">
        <v>3.1</v>
      </c>
      <c r="K1960" s="57">
        <v>3.36</v>
      </c>
      <c r="L1960" s="57">
        <v>-1.1399999999999999</v>
      </c>
      <c r="M1960" s="57">
        <v>9</v>
      </c>
      <c r="N1960" s="57">
        <v>4</v>
      </c>
      <c r="O1960" s="57">
        <v>1</v>
      </c>
      <c r="P1960" s="57">
        <v>4</v>
      </c>
      <c r="Q1960" s="57">
        <v>3</v>
      </c>
      <c r="R1960" s="57">
        <v>0</v>
      </c>
      <c r="S1960" s="57">
        <v>100</v>
      </c>
      <c r="T1960" s="57">
        <v>0</v>
      </c>
      <c r="U1960" s="57">
        <v>55.56</v>
      </c>
      <c r="V1960" s="57">
        <v>22.22</v>
      </c>
      <c r="W1960" s="57">
        <v>22.22</v>
      </c>
      <c r="X1960" s="57">
        <v>50</v>
      </c>
      <c r="Y1960" s="57">
        <v>25</v>
      </c>
      <c r="Z1960" s="57">
        <v>25</v>
      </c>
      <c r="AA1960" s="57">
        <v>100</v>
      </c>
      <c r="AB1960" s="57">
        <v>66.67</v>
      </c>
      <c r="AC1960" s="57">
        <v>6</v>
      </c>
      <c r="AD1960" s="57">
        <v>2</v>
      </c>
      <c r="AE1960" s="57">
        <v>66.67</v>
      </c>
      <c r="AF1960" s="57">
        <v>100</v>
      </c>
      <c r="AI1960" s="45">
        <f t="shared" si="482"/>
        <v>11.390000000000004</v>
      </c>
      <c r="AJ1960" s="46">
        <f t="shared" si="483"/>
        <v>8.6099999999999977</v>
      </c>
      <c r="AK1960" s="63" t="str">
        <f t="shared" si="484"/>
        <v>Y</v>
      </c>
      <c r="AL1960" s="63" t="str">
        <f t="shared" si="485"/>
        <v>N</v>
      </c>
      <c r="AM1960" s="44" t="str">
        <f t="shared" si="486"/>
        <v>Win</v>
      </c>
      <c r="AN1960" s="44" t="str">
        <f t="shared" si="487"/>
        <v>Loss</v>
      </c>
      <c r="AO1960" s="44" t="str">
        <f t="shared" si="488"/>
        <v>Loss</v>
      </c>
      <c r="AP1960" s="44">
        <f t="shared" si="489"/>
        <v>61.000000000000014</v>
      </c>
      <c r="AQ1960" s="44">
        <f t="shared" si="490"/>
        <v>-50</v>
      </c>
      <c r="AR1960" s="44">
        <f t="shared" si="491"/>
        <v>-50</v>
      </c>
      <c r="AS1960" s="99" t="str">
        <f t="shared" si="492"/>
        <v>+</v>
      </c>
      <c r="AT1960" s="99" t="str">
        <f t="shared" si="493"/>
        <v>-</v>
      </c>
      <c r="AU1960" s="99" t="str">
        <f t="shared" si="494"/>
        <v>+</v>
      </c>
      <c r="AV1960" s="99" t="str">
        <f t="shared" si="495"/>
        <v>+</v>
      </c>
      <c r="AW1960" s="99" t="str">
        <f t="shared" si="496"/>
        <v>+</v>
      </c>
    </row>
    <row r="1961" spans="1:49" ht="15">
      <c r="A1961" s="56">
        <v>43631</v>
      </c>
      <c r="B1961" s="57" t="s">
        <v>683</v>
      </c>
      <c r="C1961" s="57" t="s">
        <v>684</v>
      </c>
      <c r="D1961" s="57" t="s">
        <v>4478</v>
      </c>
      <c r="E1961" s="57" t="s">
        <v>2079</v>
      </c>
      <c r="F1961" s="57" t="s">
        <v>686</v>
      </c>
      <c r="G1961" s="57">
        <v>1</v>
      </c>
      <c r="H1961" s="57">
        <v>0</v>
      </c>
      <c r="I1961" s="57">
        <v>2.14</v>
      </c>
      <c r="J1961" s="57">
        <v>3.36</v>
      </c>
      <c r="K1961" s="57">
        <v>3.32</v>
      </c>
      <c r="L1961" s="57">
        <v>-1.18</v>
      </c>
      <c r="M1961" s="57">
        <v>13</v>
      </c>
      <c r="N1961" s="57">
        <v>14</v>
      </c>
      <c r="O1961" s="57">
        <v>0</v>
      </c>
      <c r="P1961" s="57">
        <v>5</v>
      </c>
      <c r="Q1961" s="57">
        <v>6</v>
      </c>
      <c r="R1961" s="57">
        <v>0</v>
      </c>
      <c r="S1961" s="57">
        <v>0</v>
      </c>
      <c r="T1961" s="57">
        <v>0</v>
      </c>
      <c r="U1961" s="57">
        <v>15.38</v>
      </c>
      <c r="V1961" s="57">
        <v>23.08</v>
      </c>
      <c r="W1961" s="57">
        <v>61.54</v>
      </c>
      <c r="X1961" s="57">
        <v>35.71</v>
      </c>
      <c r="Y1961" s="57">
        <v>28.57</v>
      </c>
      <c r="Z1961" s="57">
        <v>35.71</v>
      </c>
      <c r="AA1961" s="57">
        <v>20</v>
      </c>
      <c r="AB1961" s="57">
        <v>33.33</v>
      </c>
      <c r="AC1961" s="57">
        <v>6</v>
      </c>
      <c r="AD1961" s="57">
        <v>8</v>
      </c>
      <c r="AE1961" s="57">
        <v>0</v>
      </c>
      <c r="AF1961" s="57">
        <v>50</v>
      </c>
      <c r="AI1961" s="45">
        <f t="shared" si="482"/>
        <v>-9.7809999999999988</v>
      </c>
      <c r="AJ1961" s="46">
        <f t="shared" si="483"/>
        <v>9.7809999999999988</v>
      </c>
      <c r="AK1961" s="63" t="str">
        <f t="shared" si="484"/>
        <v>N</v>
      </c>
      <c r="AL1961" s="63" t="str">
        <f t="shared" si="485"/>
        <v>N</v>
      </c>
      <c r="AM1961" s="44" t="str">
        <f t="shared" si="486"/>
        <v>Win</v>
      </c>
      <c r="AN1961" s="44" t="str">
        <f t="shared" si="487"/>
        <v>Loss</v>
      </c>
      <c r="AO1961" s="44" t="str">
        <f t="shared" si="488"/>
        <v>Loss</v>
      </c>
      <c r="AP1961" s="44">
        <f t="shared" si="489"/>
        <v>57</v>
      </c>
      <c r="AQ1961" s="44">
        <f t="shared" si="490"/>
        <v>-50</v>
      </c>
      <c r="AR1961" s="44">
        <f t="shared" si="491"/>
        <v>-50</v>
      </c>
      <c r="AS1961" s="99" t="str">
        <f t="shared" si="492"/>
        <v>+</v>
      </c>
      <c r="AT1961" s="99" t="str">
        <f t="shared" si="493"/>
        <v>n/a</v>
      </c>
      <c r="AU1961" s="99" t="str">
        <f t="shared" si="494"/>
        <v>-</v>
      </c>
      <c r="AV1961" s="99" t="str">
        <f t="shared" si="495"/>
        <v>-</v>
      </c>
      <c r="AW1961" s="99" t="str">
        <f t="shared" si="496"/>
        <v>-</v>
      </c>
    </row>
    <row r="1962" spans="1:49" ht="15">
      <c r="A1962" s="56">
        <v>43631</v>
      </c>
      <c r="B1962" s="57" t="s">
        <v>683</v>
      </c>
      <c r="C1962" s="57" t="s">
        <v>684</v>
      </c>
      <c r="D1962" s="57" t="s">
        <v>4479</v>
      </c>
      <c r="E1962" s="57" t="s">
        <v>2078</v>
      </c>
      <c r="F1962" s="57" t="s">
        <v>2087</v>
      </c>
      <c r="G1962" s="57">
        <v>3</v>
      </c>
      <c r="H1962" s="57">
        <v>4</v>
      </c>
      <c r="I1962" s="57">
        <v>1.88</v>
      </c>
      <c r="J1962" s="57">
        <v>3.77</v>
      </c>
      <c r="K1962" s="57">
        <v>3.68</v>
      </c>
      <c r="L1962" s="57">
        <v>-1.8</v>
      </c>
      <c r="M1962" s="57">
        <v>13</v>
      </c>
      <c r="N1962" s="57">
        <v>13</v>
      </c>
      <c r="O1962" s="57">
        <v>0</v>
      </c>
      <c r="P1962" s="57">
        <v>5</v>
      </c>
      <c r="Q1962" s="57">
        <v>4</v>
      </c>
      <c r="R1962" s="57">
        <v>0</v>
      </c>
      <c r="S1962" s="57">
        <v>0</v>
      </c>
      <c r="T1962" s="57">
        <v>0</v>
      </c>
      <c r="U1962" s="57">
        <v>30.77</v>
      </c>
      <c r="V1962" s="57">
        <v>23.08</v>
      </c>
      <c r="W1962" s="57">
        <v>46.15</v>
      </c>
      <c r="X1962" s="57">
        <v>30.77</v>
      </c>
      <c r="Y1962" s="57">
        <v>23.08</v>
      </c>
      <c r="Z1962" s="57">
        <v>46.15</v>
      </c>
      <c r="AA1962" s="57">
        <v>60</v>
      </c>
      <c r="AB1962" s="57">
        <v>25</v>
      </c>
      <c r="AC1962" s="57">
        <v>9</v>
      </c>
      <c r="AD1962" s="57">
        <v>5</v>
      </c>
      <c r="AE1962" s="57">
        <v>44.44</v>
      </c>
      <c r="AF1962" s="57">
        <v>60</v>
      </c>
      <c r="AI1962" s="45">
        <f t="shared" si="482"/>
        <v>0</v>
      </c>
      <c r="AJ1962" s="46">
        <f t="shared" si="483"/>
        <v>0</v>
      </c>
      <c r="AK1962" s="63" t="str">
        <f t="shared" si="484"/>
        <v>N</v>
      </c>
      <c r="AL1962" s="63" t="str">
        <f t="shared" si="485"/>
        <v>N</v>
      </c>
      <c r="AM1962" s="44" t="str">
        <f t="shared" si="486"/>
        <v>Loss</v>
      </c>
      <c r="AN1962" s="44" t="str">
        <f t="shared" si="487"/>
        <v>Loss</v>
      </c>
      <c r="AO1962" s="44" t="str">
        <f t="shared" si="488"/>
        <v>Win</v>
      </c>
      <c r="AP1962" s="44">
        <f t="shared" si="489"/>
        <v>-50</v>
      </c>
      <c r="AQ1962" s="44">
        <f t="shared" si="490"/>
        <v>-50</v>
      </c>
      <c r="AR1962" s="44">
        <f t="shared" si="491"/>
        <v>134</v>
      </c>
      <c r="AS1962" s="99" t="str">
        <f t="shared" si="492"/>
        <v>+</v>
      </c>
      <c r="AT1962" s="99" t="str">
        <f t="shared" si="493"/>
        <v>n/a</v>
      </c>
      <c r="AU1962" s="99" t="str">
        <f t="shared" si="494"/>
        <v>-</v>
      </c>
      <c r="AV1962" s="99" t="str">
        <f t="shared" si="495"/>
        <v>+</v>
      </c>
      <c r="AW1962" s="99" t="str">
        <f t="shared" si="496"/>
        <v>-</v>
      </c>
    </row>
    <row r="1963" spans="1:49" ht="15">
      <c r="A1963" s="56">
        <v>43631</v>
      </c>
      <c r="B1963" s="57" t="s">
        <v>277</v>
      </c>
      <c r="C1963" s="57" t="s">
        <v>290</v>
      </c>
      <c r="D1963" s="57" t="s">
        <v>4480</v>
      </c>
      <c r="E1963" s="57" t="s">
        <v>293</v>
      </c>
      <c r="F1963" s="57" t="s">
        <v>301</v>
      </c>
      <c r="G1963" s="57">
        <v>4</v>
      </c>
      <c r="H1963" s="57">
        <v>1</v>
      </c>
      <c r="I1963" s="57">
        <v>2.61</v>
      </c>
      <c r="J1963" s="57">
        <v>3.6</v>
      </c>
      <c r="K1963" s="57">
        <v>2.3199999999999998</v>
      </c>
      <c r="L1963" s="57">
        <v>0.28999999999999998</v>
      </c>
      <c r="M1963" s="57">
        <v>83</v>
      </c>
      <c r="N1963" s="57">
        <v>34</v>
      </c>
      <c r="O1963" s="57">
        <v>0</v>
      </c>
      <c r="P1963" s="57">
        <v>41</v>
      </c>
      <c r="Q1963" s="57">
        <v>17</v>
      </c>
      <c r="R1963" s="57">
        <v>0</v>
      </c>
      <c r="S1963" s="57">
        <v>0</v>
      </c>
      <c r="T1963" s="57">
        <v>0</v>
      </c>
      <c r="U1963" s="57">
        <v>43.37</v>
      </c>
      <c r="V1963" s="57">
        <v>26.51</v>
      </c>
      <c r="W1963" s="57">
        <v>30.12</v>
      </c>
      <c r="X1963" s="57">
        <v>70.59</v>
      </c>
      <c r="Y1963" s="57">
        <v>8.82</v>
      </c>
      <c r="Z1963" s="57">
        <v>20.59</v>
      </c>
      <c r="AA1963" s="57">
        <v>39.020000000000003</v>
      </c>
      <c r="AB1963" s="57">
        <v>64.709999999999994</v>
      </c>
      <c r="AC1963" s="57">
        <v>58</v>
      </c>
      <c r="AD1963" s="57">
        <v>32</v>
      </c>
      <c r="AE1963" s="57">
        <v>50</v>
      </c>
      <c r="AF1963" s="57">
        <v>71.88</v>
      </c>
      <c r="AI1963" s="45">
        <f t="shared" si="482"/>
        <v>-5.5810000000000031</v>
      </c>
      <c r="AJ1963" s="46">
        <f t="shared" si="483"/>
        <v>5.5810000000000031</v>
      </c>
      <c r="AK1963" s="63" t="str">
        <f t="shared" si="484"/>
        <v>N</v>
      </c>
      <c r="AL1963" s="63" t="str">
        <f t="shared" si="485"/>
        <v>N</v>
      </c>
      <c r="AM1963" s="44" t="str">
        <f t="shared" si="486"/>
        <v>Win</v>
      </c>
      <c r="AN1963" s="44" t="str">
        <f t="shared" si="487"/>
        <v>Loss</v>
      </c>
      <c r="AO1963" s="44" t="str">
        <f t="shared" si="488"/>
        <v>Loss</v>
      </c>
      <c r="AP1963" s="44">
        <f t="shared" si="489"/>
        <v>80.5</v>
      </c>
      <c r="AQ1963" s="44">
        <f t="shared" si="490"/>
        <v>-50</v>
      </c>
      <c r="AR1963" s="44">
        <f t="shared" si="491"/>
        <v>-50</v>
      </c>
      <c r="AS1963" s="99" t="str">
        <f t="shared" si="492"/>
        <v>-</v>
      </c>
      <c r="AT1963" s="99" t="str">
        <f t="shared" si="493"/>
        <v>n/a</v>
      </c>
      <c r="AU1963" s="99" t="str">
        <f t="shared" si="494"/>
        <v>-</v>
      </c>
      <c r="AV1963" s="99" t="str">
        <f t="shared" si="495"/>
        <v>-</v>
      </c>
      <c r="AW1963" s="99" t="str">
        <f t="shared" si="496"/>
        <v>-</v>
      </c>
    </row>
    <row r="1964" spans="1:49" ht="15">
      <c r="A1964" s="56">
        <v>43631</v>
      </c>
      <c r="B1964" s="57" t="s">
        <v>277</v>
      </c>
      <c r="C1964" s="57" t="s">
        <v>290</v>
      </c>
      <c r="D1964" s="57" t="s">
        <v>4481</v>
      </c>
      <c r="E1964" s="57" t="s">
        <v>296</v>
      </c>
      <c r="F1964" s="57" t="s">
        <v>292</v>
      </c>
      <c r="G1964" s="57">
        <v>2</v>
      </c>
      <c r="H1964" s="57">
        <v>1</v>
      </c>
      <c r="I1964" s="57">
        <v>2.86</v>
      </c>
      <c r="J1964" s="57">
        <v>3.55</v>
      </c>
      <c r="K1964" s="57">
        <v>2.17</v>
      </c>
      <c r="L1964" s="57">
        <v>0.69</v>
      </c>
      <c r="M1964" s="57">
        <v>93</v>
      </c>
      <c r="N1964" s="57">
        <v>83</v>
      </c>
      <c r="O1964" s="57">
        <v>6</v>
      </c>
      <c r="P1964" s="57">
        <v>45</v>
      </c>
      <c r="Q1964" s="57">
        <v>40</v>
      </c>
      <c r="R1964" s="57">
        <v>33.33</v>
      </c>
      <c r="S1964" s="57">
        <v>33.33</v>
      </c>
      <c r="T1964" s="57">
        <v>33.33</v>
      </c>
      <c r="U1964" s="57">
        <v>52.69</v>
      </c>
      <c r="V1964" s="57">
        <v>20.43</v>
      </c>
      <c r="W1964" s="57">
        <v>26.88</v>
      </c>
      <c r="X1964" s="57">
        <v>51.81</v>
      </c>
      <c r="Y1964" s="57">
        <v>24.1</v>
      </c>
      <c r="Z1964" s="57">
        <v>24.1</v>
      </c>
      <c r="AA1964" s="57">
        <v>55.56</v>
      </c>
      <c r="AB1964" s="57">
        <v>45</v>
      </c>
      <c r="AC1964" s="57">
        <v>67</v>
      </c>
      <c r="AD1964" s="57">
        <v>57</v>
      </c>
      <c r="AE1964" s="57">
        <v>62.69</v>
      </c>
      <c r="AF1964" s="57">
        <v>61.4</v>
      </c>
      <c r="AI1964" s="45">
        <f t="shared" si="482"/>
        <v>2.5859999999999985</v>
      </c>
      <c r="AJ1964" s="46">
        <f t="shared" si="483"/>
        <v>4.0800000000000018</v>
      </c>
      <c r="AK1964" s="63" t="str">
        <f t="shared" si="484"/>
        <v>N</v>
      </c>
      <c r="AL1964" s="63" t="str">
        <f t="shared" si="485"/>
        <v>N</v>
      </c>
      <c r="AM1964" s="44" t="str">
        <f t="shared" si="486"/>
        <v>Win</v>
      </c>
      <c r="AN1964" s="44" t="str">
        <f t="shared" si="487"/>
        <v>Loss</v>
      </c>
      <c r="AO1964" s="44" t="str">
        <f t="shared" si="488"/>
        <v>Loss</v>
      </c>
      <c r="AP1964" s="44">
        <f t="shared" si="489"/>
        <v>93</v>
      </c>
      <c r="AQ1964" s="44">
        <f t="shared" si="490"/>
        <v>-50</v>
      </c>
      <c r="AR1964" s="44">
        <f t="shared" si="491"/>
        <v>-50</v>
      </c>
      <c r="AS1964" s="99" t="str">
        <f t="shared" si="492"/>
        <v>-</v>
      </c>
      <c r="AT1964" s="99" t="str">
        <f t="shared" si="493"/>
        <v>-</v>
      </c>
      <c r="AU1964" s="99" t="str">
        <f t="shared" si="494"/>
        <v>+</v>
      </c>
      <c r="AV1964" s="99" t="str">
        <f t="shared" si="495"/>
        <v>+</v>
      </c>
      <c r="AW1964" s="99" t="str">
        <f t="shared" si="496"/>
        <v>+</v>
      </c>
    </row>
    <row r="1965" spans="1:49" ht="15">
      <c r="A1965" s="56">
        <v>43631</v>
      </c>
      <c r="B1965" s="57" t="s">
        <v>277</v>
      </c>
      <c r="C1965" s="57" t="s">
        <v>290</v>
      </c>
      <c r="D1965" s="57" t="s">
        <v>4482</v>
      </c>
      <c r="E1965" s="57" t="s">
        <v>305</v>
      </c>
      <c r="F1965" s="57" t="s">
        <v>307</v>
      </c>
      <c r="G1965" s="57">
        <v>1</v>
      </c>
      <c r="H1965" s="57">
        <v>2</v>
      </c>
      <c r="I1965" s="57">
        <v>1.64</v>
      </c>
      <c r="J1965" s="57">
        <v>3.89</v>
      </c>
      <c r="K1965" s="57">
        <v>4.42</v>
      </c>
      <c r="L1965" s="57">
        <v>-2.78</v>
      </c>
      <c r="M1965" s="57">
        <v>63</v>
      </c>
      <c r="N1965" s="57">
        <v>32</v>
      </c>
      <c r="O1965" s="57">
        <v>0</v>
      </c>
      <c r="P1965" s="57">
        <v>30</v>
      </c>
      <c r="Q1965" s="57">
        <v>16</v>
      </c>
      <c r="R1965" s="57">
        <v>0</v>
      </c>
      <c r="S1965" s="57">
        <v>0</v>
      </c>
      <c r="T1965" s="57">
        <v>0</v>
      </c>
      <c r="U1965" s="57">
        <v>44.44</v>
      </c>
      <c r="V1965" s="57">
        <v>26.98</v>
      </c>
      <c r="W1965" s="57">
        <v>28.57</v>
      </c>
      <c r="X1965" s="57">
        <v>34.380000000000003</v>
      </c>
      <c r="Y1965" s="57">
        <v>31.25</v>
      </c>
      <c r="Z1965" s="57">
        <v>34.380000000000003</v>
      </c>
      <c r="AA1965" s="57">
        <v>50</v>
      </c>
      <c r="AB1965" s="57">
        <v>43.75</v>
      </c>
      <c r="AC1965" s="57">
        <v>38</v>
      </c>
      <c r="AD1965" s="57">
        <v>9</v>
      </c>
      <c r="AE1965" s="57">
        <v>57.89</v>
      </c>
      <c r="AF1965" s="57">
        <v>44.44</v>
      </c>
      <c r="AI1965" s="45">
        <f t="shared" si="482"/>
        <v>2.7469999999999999</v>
      </c>
      <c r="AJ1965" s="46">
        <f t="shared" si="483"/>
        <v>-2.7469999999999999</v>
      </c>
      <c r="AK1965" s="63" t="str">
        <f t="shared" si="484"/>
        <v>N</v>
      </c>
      <c r="AL1965" s="63" t="str">
        <f t="shared" si="485"/>
        <v>N</v>
      </c>
      <c r="AM1965" s="44" t="str">
        <f t="shared" si="486"/>
        <v>Loss</v>
      </c>
      <c r="AN1965" s="44" t="str">
        <f t="shared" si="487"/>
        <v>Loss</v>
      </c>
      <c r="AO1965" s="44" t="str">
        <f t="shared" si="488"/>
        <v>Win</v>
      </c>
      <c r="AP1965" s="44">
        <f t="shared" si="489"/>
        <v>-50</v>
      </c>
      <c r="AQ1965" s="44">
        <f t="shared" si="490"/>
        <v>-50</v>
      </c>
      <c r="AR1965" s="44">
        <f t="shared" si="491"/>
        <v>171</v>
      </c>
      <c r="AS1965" s="99" t="str">
        <f t="shared" si="492"/>
        <v>+</v>
      </c>
      <c r="AT1965" s="99" t="str">
        <f t="shared" si="493"/>
        <v>n/a</v>
      </c>
      <c r="AU1965" s="99" t="str">
        <f t="shared" si="494"/>
        <v>+</v>
      </c>
      <c r="AV1965" s="99" t="str">
        <f t="shared" si="495"/>
        <v>+</v>
      </c>
      <c r="AW1965" s="99" t="str">
        <f t="shared" si="496"/>
        <v>+</v>
      </c>
    </row>
    <row r="1966" spans="1:49" ht="15">
      <c r="A1966" s="56">
        <v>43631</v>
      </c>
      <c r="B1966" s="57" t="s">
        <v>277</v>
      </c>
      <c r="C1966" s="57" t="s">
        <v>290</v>
      </c>
      <c r="D1966" s="57" t="s">
        <v>4483</v>
      </c>
      <c r="E1966" s="57" t="s">
        <v>308</v>
      </c>
      <c r="F1966" s="57" t="s">
        <v>304</v>
      </c>
      <c r="G1966" s="57">
        <v>1</v>
      </c>
      <c r="H1966" s="57">
        <v>2</v>
      </c>
      <c r="I1966" s="57">
        <v>3.12</v>
      </c>
      <c r="J1966" s="57">
        <v>3.69</v>
      </c>
      <c r="K1966" s="57">
        <v>2</v>
      </c>
      <c r="L1966" s="57">
        <v>1.1200000000000001</v>
      </c>
      <c r="M1966" s="57">
        <v>90</v>
      </c>
      <c r="N1966" s="57">
        <v>80</v>
      </c>
      <c r="O1966" s="57">
        <v>0</v>
      </c>
      <c r="P1966" s="57">
        <v>44</v>
      </c>
      <c r="Q1966" s="57">
        <v>40</v>
      </c>
      <c r="R1966" s="57">
        <v>0</v>
      </c>
      <c r="S1966" s="57">
        <v>0</v>
      </c>
      <c r="T1966" s="57">
        <v>0</v>
      </c>
      <c r="U1966" s="57">
        <v>35.56</v>
      </c>
      <c r="V1966" s="57">
        <v>15.56</v>
      </c>
      <c r="W1966" s="57">
        <v>48.89</v>
      </c>
      <c r="X1966" s="57">
        <v>43.75</v>
      </c>
      <c r="Y1966" s="57">
        <v>20</v>
      </c>
      <c r="Z1966" s="57">
        <v>36.25</v>
      </c>
      <c r="AA1966" s="57">
        <v>38.64</v>
      </c>
      <c r="AB1966" s="57">
        <v>47.5</v>
      </c>
      <c r="AC1966" s="57">
        <v>39</v>
      </c>
      <c r="AD1966" s="57">
        <v>35</v>
      </c>
      <c r="AE1966" s="57">
        <v>53.85</v>
      </c>
      <c r="AF1966" s="57">
        <v>51.43</v>
      </c>
      <c r="AI1966" s="45">
        <f t="shared" si="482"/>
        <v>-4.6099999999999994</v>
      </c>
      <c r="AJ1966" s="46">
        <f t="shared" si="483"/>
        <v>4.6099999999999994</v>
      </c>
      <c r="AK1966" s="63" t="str">
        <f t="shared" si="484"/>
        <v>N</v>
      </c>
      <c r="AL1966" s="63" t="str">
        <f t="shared" si="485"/>
        <v>N</v>
      </c>
      <c r="AM1966" s="44" t="str">
        <f t="shared" si="486"/>
        <v>Loss</v>
      </c>
      <c r="AN1966" s="44" t="str">
        <f t="shared" si="487"/>
        <v>Loss</v>
      </c>
      <c r="AO1966" s="44" t="str">
        <f t="shared" si="488"/>
        <v>Win</v>
      </c>
      <c r="AP1966" s="44">
        <f t="shared" si="489"/>
        <v>-50</v>
      </c>
      <c r="AQ1966" s="44">
        <f t="shared" si="490"/>
        <v>-50</v>
      </c>
      <c r="AR1966" s="44">
        <f t="shared" si="491"/>
        <v>50</v>
      </c>
      <c r="AS1966" s="99" t="str">
        <f t="shared" si="492"/>
        <v>-</v>
      </c>
      <c r="AT1966" s="99" t="str">
        <f t="shared" si="493"/>
        <v>n/a</v>
      </c>
      <c r="AU1966" s="99" t="str">
        <f t="shared" si="494"/>
        <v>-</v>
      </c>
      <c r="AV1966" s="99" t="str">
        <f t="shared" si="495"/>
        <v>-</v>
      </c>
      <c r="AW1966" s="99" t="str">
        <f t="shared" si="496"/>
        <v>-</v>
      </c>
    </row>
    <row r="1967" spans="1:49" ht="15">
      <c r="A1967" s="56">
        <v>43631</v>
      </c>
      <c r="B1967" s="57" t="s">
        <v>277</v>
      </c>
      <c r="C1967" s="57" t="s">
        <v>278</v>
      </c>
      <c r="D1967" s="57" t="s">
        <v>4484</v>
      </c>
      <c r="E1967" s="57" t="s">
        <v>317</v>
      </c>
      <c r="F1967" s="57" t="s">
        <v>314</v>
      </c>
      <c r="G1967" s="57">
        <v>1</v>
      </c>
      <c r="H1967" s="57">
        <v>2</v>
      </c>
      <c r="I1967" s="57">
        <v>1.67</v>
      </c>
      <c r="J1967" s="57">
        <v>3.65</v>
      </c>
      <c r="K1967" s="57">
        <v>4.49</v>
      </c>
      <c r="L1967" s="57">
        <v>-2.82</v>
      </c>
      <c r="M1967" s="57">
        <v>50</v>
      </c>
      <c r="N1967" s="57">
        <v>32</v>
      </c>
      <c r="O1967" s="57">
        <v>2</v>
      </c>
      <c r="P1967" s="57">
        <v>26</v>
      </c>
      <c r="Q1967" s="57">
        <v>15</v>
      </c>
      <c r="R1967" s="57">
        <v>0</v>
      </c>
      <c r="S1967" s="57">
        <v>100</v>
      </c>
      <c r="T1967" s="57">
        <v>0</v>
      </c>
      <c r="U1967" s="57">
        <v>34</v>
      </c>
      <c r="V1967" s="57">
        <v>18</v>
      </c>
      <c r="W1967" s="57">
        <v>48</v>
      </c>
      <c r="X1967" s="57">
        <v>31.25</v>
      </c>
      <c r="Y1967" s="57">
        <v>28.13</v>
      </c>
      <c r="Z1967" s="57">
        <v>40.630000000000003</v>
      </c>
      <c r="AA1967" s="57">
        <v>42.31</v>
      </c>
      <c r="AB1967" s="57">
        <v>26.67</v>
      </c>
      <c r="AC1967" s="57">
        <v>22</v>
      </c>
      <c r="AD1967" s="57">
        <v>10</v>
      </c>
      <c r="AE1967" s="57">
        <v>45.45</v>
      </c>
      <c r="AF1967" s="57">
        <v>40</v>
      </c>
      <c r="AI1967" s="45">
        <f t="shared" si="482"/>
        <v>8.0630000000000006</v>
      </c>
      <c r="AJ1967" s="46">
        <f t="shared" si="483"/>
        <v>11.936999999999998</v>
      </c>
      <c r="AK1967" s="63" t="str">
        <f t="shared" si="484"/>
        <v>N</v>
      </c>
      <c r="AL1967" s="63" t="str">
        <f t="shared" si="485"/>
        <v>N</v>
      </c>
      <c r="AM1967" s="44" t="str">
        <f t="shared" si="486"/>
        <v>Loss</v>
      </c>
      <c r="AN1967" s="44" t="str">
        <f t="shared" si="487"/>
        <v>Loss</v>
      </c>
      <c r="AO1967" s="44" t="str">
        <f t="shared" si="488"/>
        <v>Win</v>
      </c>
      <c r="AP1967" s="44">
        <f t="shared" si="489"/>
        <v>-50</v>
      </c>
      <c r="AQ1967" s="44">
        <f t="shared" si="490"/>
        <v>-50</v>
      </c>
      <c r="AR1967" s="44">
        <f t="shared" si="491"/>
        <v>174.5</v>
      </c>
      <c r="AS1967" s="99" t="str">
        <f t="shared" si="492"/>
        <v>+</v>
      </c>
      <c r="AT1967" s="99" t="str">
        <f t="shared" si="493"/>
        <v>-</v>
      </c>
      <c r="AU1967" s="99" t="str">
        <f t="shared" si="494"/>
        <v>+</v>
      </c>
      <c r="AV1967" s="99" t="str">
        <f t="shared" si="495"/>
        <v>+</v>
      </c>
      <c r="AW1967" s="99" t="str">
        <f t="shared" si="496"/>
        <v>+</v>
      </c>
    </row>
    <row r="1968" spans="1:49" ht="15">
      <c r="A1968" s="56">
        <v>43631</v>
      </c>
      <c r="B1968" s="57" t="s">
        <v>277</v>
      </c>
      <c r="C1968" s="57" t="s">
        <v>278</v>
      </c>
      <c r="D1968" s="57" t="s">
        <v>4485</v>
      </c>
      <c r="E1968" s="57" t="s">
        <v>316</v>
      </c>
      <c r="F1968" s="57" t="s">
        <v>313</v>
      </c>
      <c r="G1968" s="57">
        <v>1</v>
      </c>
      <c r="H1968" s="57">
        <v>2</v>
      </c>
      <c r="I1968" s="57">
        <v>2.0699999999999998</v>
      </c>
      <c r="J1968" s="57">
        <v>3.5</v>
      </c>
      <c r="K1968" s="57">
        <v>3.09</v>
      </c>
      <c r="L1968" s="57">
        <v>-1.02</v>
      </c>
      <c r="M1968" s="57">
        <v>90</v>
      </c>
      <c r="N1968" s="57">
        <v>79</v>
      </c>
      <c r="O1968" s="57">
        <v>2</v>
      </c>
      <c r="P1968" s="57">
        <v>45</v>
      </c>
      <c r="Q1968" s="57">
        <v>39</v>
      </c>
      <c r="R1968" s="57">
        <v>0</v>
      </c>
      <c r="S1968" s="57">
        <v>0</v>
      </c>
      <c r="T1968" s="57">
        <v>100</v>
      </c>
      <c r="U1968" s="57">
        <v>27.78</v>
      </c>
      <c r="V1968" s="57">
        <v>23.33</v>
      </c>
      <c r="W1968" s="57">
        <v>48.89</v>
      </c>
      <c r="X1968" s="57">
        <v>49.37</v>
      </c>
      <c r="Y1968" s="57">
        <v>21.52</v>
      </c>
      <c r="Z1968" s="57">
        <v>29.11</v>
      </c>
      <c r="AA1968" s="57">
        <v>31.11</v>
      </c>
      <c r="AB1968" s="57">
        <v>38.46</v>
      </c>
      <c r="AC1968" s="57">
        <v>24</v>
      </c>
      <c r="AD1968" s="57">
        <v>54</v>
      </c>
      <c r="AE1968" s="57">
        <v>45.83</v>
      </c>
      <c r="AF1968" s="57">
        <v>50</v>
      </c>
      <c r="AI1968" s="45">
        <f t="shared" si="482"/>
        <v>-38.093000000000004</v>
      </c>
      <c r="AJ1968" s="46">
        <f t="shared" si="483"/>
        <v>38.093000000000004</v>
      </c>
      <c r="AK1968" s="63" t="str">
        <f t="shared" si="484"/>
        <v>N</v>
      </c>
      <c r="AL1968" s="63" t="str">
        <f t="shared" si="485"/>
        <v>N</v>
      </c>
      <c r="AM1968" s="44" t="str">
        <f t="shared" si="486"/>
        <v>Loss</v>
      </c>
      <c r="AN1968" s="44" t="str">
        <f t="shared" si="487"/>
        <v>Loss</v>
      </c>
      <c r="AO1968" s="44" t="str">
        <f t="shared" si="488"/>
        <v>Win</v>
      </c>
      <c r="AP1968" s="44">
        <f t="shared" si="489"/>
        <v>-50</v>
      </c>
      <c r="AQ1968" s="44">
        <f t="shared" si="490"/>
        <v>-50</v>
      </c>
      <c r="AR1968" s="44">
        <f t="shared" si="491"/>
        <v>104.5</v>
      </c>
      <c r="AS1968" s="99" t="str">
        <f t="shared" si="492"/>
        <v>+</v>
      </c>
      <c r="AT1968" s="99" t="str">
        <f t="shared" si="493"/>
        <v>-</v>
      </c>
      <c r="AU1968" s="99" t="str">
        <f t="shared" si="494"/>
        <v>-</v>
      </c>
      <c r="AV1968" s="99" t="str">
        <f t="shared" si="495"/>
        <v>-</v>
      </c>
      <c r="AW1968" s="99" t="str">
        <f t="shared" si="496"/>
        <v>-</v>
      </c>
    </row>
    <row r="1969" spans="1:49" ht="15">
      <c r="A1969" s="56">
        <v>43631</v>
      </c>
      <c r="B1969" s="57" t="s">
        <v>277</v>
      </c>
      <c r="C1969" s="57" t="s">
        <v>278</v>
      </c>
      <c r="D1969" s="57" t="s">
        <v>4486</v>
      </c>
      <c r="E1969" s="57" t="s">
        <v>310</v>
      </c>
      <c r="F1969" s="57" t="s">
        <v>975</v>
      </c>
      <c r="G1969" s="57">
        <v>1</v>
      </c>
      <c r="H1969" s="57">
        <v>2</v>
      </c>
      <c r="I1969" s="57">
        <v>3.59</v>
      </c>
      <c r="J1969" s="57">
        <v>3.85</v>
      </c>
      <c r="K1969" s="57">
        <v>1.81</v>
      </c>
      <c r="L1969" s="57">
        <v>1.78</v>
      </c>
      <c r="M1969" s="57">
        <v>90</v>
      </c>
      <c r="N1969" s="57">
        <v>50</v>
      </c>
      <c r="O1969" s="57">
        <v>0</v>
      </c>
      <c r="P1969" s="57">
        <v>45</v>
      </c>
      <c r="Q1969" s="57">
        <v>25</v>
      </c>
      <c r="R1969" s="57">
        <v>0</v>
      </c>
      <c r="S1969" s="57">
        <v>0</v>
      </c>
      <c r="T1969" s="57">
        <v>0</v>
      </c>
      <c r="U1969" s="57">
        <v>25.56</v>
      </c>
      <c r="V1969" s="57">
        <v>18.89</v>
      </c>
      <c r="W1969" s="57">
        <v>55.56</v>
      </c>
      <c r="X1969" s="57">
        <v>46</v>
      </c>
      <c r="Y1969" s="57">
        <v>20</v>
      </c>
      <c r="Z1969" s="57">
        <v>34</v>
      </c>
      <c r="AA1969" s="57">
        <v>28.89</v>
      </c>
      <c r="AB1969" s="57">
        <v>52</v>
      </c>
      <c r="AC1969" s="57">
        <v>29</v>
      </c>
      <c r="AD1969" s="57">
        <v>26</v>
      </c>
      <c r="AE1969" s="57">
        <v>44.83</v>
      </c>
      <c r="AF1969" s="57">
        <v>50</v>
      </c>
      <c r="AI1969" s="45">
        <f t="shared" si="482"/>
        <v>-8.5110000000000028</v>
      </c>
      <c r="AJ1969" s="46">
        <f t="shared" si="483"/>
        <v>8.5110000000000028</v>
      </c>
      <c r="AK1969" s="63" t="str">
        <f t="shared" si="484"/>
        <v>N</v>
      </c>
      <c r="AL1969" s="63" t="str">
        <f t="shared" si="485"/>
        <v>N</v>
      </c>
      <c r="AM1969" s="44" t="str">
        <f t="shared" si="486"/>
        <v>Loss</v>
      </c>
      <c r="AN1969" s="44" t="str">
        <f t="shared" si="487"/>
        <v>Loss</v>
      </c>
      <c r="AO1969" s="44" t="str">
        <f t="shared" si="488"/>
        <v>Win</v>
      </c>
      <c r="AP1969" s="44">
        <f t="shared" si="489"/>
        <v>-50</v>
      </c>
      <c r="AQ1969" s="44">
        <f t="shared" si="490"/>
        <v>-50</v>
      </c>
      <c r="AR1969" s="44">
        <f t="shared" si="491"/>
        <v>40.5</v>
      </c>
      <c r="AS1969" s="99" t="str">
        <f t="shared" si="492"/>
        <v>-</v>
      </c>
      <c r="AT1969" s="99" t="str">
        <f t="shared" si="493"/>
        <v>n/a</v>
      </c>
      <c r="AU1969" s="99" t="str">
        <f t="shared" si="494"/>
        <v>-</v>
      </c>
      <c r="AV1969" s="99" t="str">
        <f t="shared" si="495"/>
        <v>-</v>
      </c>
      <c r="AW1969" s="99" t="str">
        <f t="shared" si="496"/>
        <v>-</v>
      </c>
    </row>
    <row r="1970" spans="1:49" ht="15">
      <c r="A1970" s="56">
        <v>43631</v>
      </c>
      <c r="B1970" s="57" t="s">
        <v>277</v>
      </c>
      <c r="C1970" s="57" t="s">
        <v>278</v>
      </c>
      <c r="D1970" s="57" t="s">
        <v>4487</v>
      </c>
      <c r="E1970" s="57" t="s">
        <v>2148</v>
      </c>
      <c r="F1970" s="57" t="s">
        <v>280</v>
      </c>
      <c r="G1970" s="57">
        <v>2</v>
      </c>
      <c r="H1970" s="57">
        <v>3</v>
      </c>
      <c r="I1970" s="57">
        <v>2.38</v>
      </c>
      <c r="J1970" s="57">
        <v>3.44</v>
      </c>
      <c r="K1970" s="57">
        <v>2.64</v>
      </c>
      <c r="L1970" s="57">
        <v>-0.26</v>
      </c>
      <c r="M1970" s="57">
        <v>33</v>
      </c>
      <c r="N1970" s="57">
        <v>78</v>
      </c>
      <c r="O1970" s="57">
        <v>0</v>
      </c>
      <c r="P1970" s="57">
        <v>16</v>
      </c>
      <c r="Q1970" s="57">
        <v>40</v>
      </c>
      <c r="R1970" s="57">
        <v>0</v>
      </c>
      <c r="S1970" s="57">
        <v>0</v>
      </c>
      <c r="T1970" s="57">
        <v>0</v>
      </c>
      <c r="U1970" s="57">
        <v>27.27</v>
      </c>
      <c r="V1970" s="57">
        <v>15.15</v>
      </c>
      <c r="W1970" s="57">
        <v>57.58</v>
      </c>
      <c r="X1970" s="57">
        <v>32.049999999999997</v>
      </c>
      <c r="Y1970" s="57">
        <v>26.92</v>
      </c>
      <c r="Z1970" s="57">
        <v>41.03</v>
      </c>
      <c r="AA1970" s="57">
        <v>25</v>
      </c>
      <c r="AB1970" s="57">
        <v>25</v>
      </c>
      <c r="AC1970" s="57">
        <v>7</v>
      </c>
      <c r="AD1970" s="57">
        <v>29</v>
      </c>
      <c r="AE1970" s="57">
        <v>28.57</v>
      </c>
      <c r="AF1970" s="57">
        <v>55.17</v>
      </c>
      <c r="AI1970" s="45">
        <f t="shared" si="482"/>
        <v>-5.4429999999999978</v>
      </c>
      <c r="AJ1970" s="46">
        <f t="shared" si="483"/>
        <v>5.4429999999999978</v>
      </c>
      <c r="AK1970" s="63" t="str">
        <f t="shared" si="484"/>
        <v>N</v>
      </c>
      <c r="AL1970" s="63" t="str">
        <f t="shared" si="485"/>
        <v>N</v>
      </c>
      <c r="AM1970" s="44" t="str">
        <f t="shared" si="486"/>
        <v>Loss</v>
      </c>
      <c r="AN1970" s="44" t="str">
        <f t="shared" si="487"/>
        <v>Loss</v>
      </c>
      <c r="AO1970" s="44" t="str">
        <f t="shared" si="488"/>
        <v>Win</v>
      </c>
      <c r="AP1970" s="44">
        <f t="shared" si="489"/>
        <v>-50</v>
      </c>
      <c r="AQ1970" s="44">
        <f t="shared" si="490"/>
        <v>-50</v>
      </c>
      <c r="AR1970" s="44">
        <f t="shared" si="491"/>
        <v>82</v>
      </c>
      <c r="AS1970" s="99" t="str">
        <f t="shared" si="492"/>
        <v>+</v>
      </c>
      <c r="AT1970" s="99" t="str">
        <f t="shared" si="493"/>
        <v>n/a</v>
      </c>
      <c r="AU1970" s="99" t="str">
        <f t="shared" si="494"/>
        <v>-</v>
      </c>
      <c r="AV1970" s="99" t="str">
        <f t="shared" si="495"/>
        <v>-</v>
      </c>
      <c r="AW1970" s="99" t="str">
        <f t="shared" si="496"/>
        <v>-</v>
      </c>
    </row>
    <row r="1971" spans="1:49" ht="15">
      <c r="A1971" s="56">
        <v>43631</v>
      </c>
      <c r="B1971" s="57" t="s">
        <v>277</v>
      </c>
      <c r="C1971" s="57" t="s">
        <v>278</v>
      </c>
      <c r="D1971" s="57" t="s">
        <v>4488</v>
      </c>
      <c r="E1971" s="57" t="s">
        <v>333</v>
      </c>
      <c r="F1971" s="57" t="s">
        <v>281</v>
      </c>
      <c r="G1971" s="57">
        <v>2</v>
      </c>
      <c r="H1971" s="57">
        <v>0</v>
      </c>
      <c r="I1971" s="57">
        <v>1.1599999999999999</v>
      </c>
      <c r="J1971" s="57">
        <v>6.42</v>
      </c>
      <c r="K1971" s="57">
        <v>12.81</v>
      </c>
      <c r="L1971" s="57">
        <v>-11.65</v>
      </c>
      <c r="M1971" s="57">
        <v>90</v>
      </c>
      <c r="N1971" s="57">
        <v>81</v>
      </c>
      <c r="O1971" s="57">
        <v>2</v>
      </c>
      <c r="P1971" s="57">
        <v>44</v>
      </c>
      <c r="Q1971" s="57">
        <v>42</v>
      </c>
      <c r="R1971" s="57">
        <v>100</v>
      </c>
      <c r="S1971" s="57">
        <v>0</v>
      </c>
      <c r="T1971" s="57">
        <v>0</v>
      </c>
      <c r="U1971" s="57">
        <v>28.89</v>
      </c>
      <c r="V1971" s="57">
        <v>24.44</v>
      </c>
      <c r="W1971" s="57">
        <v>46.67</v>
      </c>
      <c r="X1971" s="57">
        <v>37.04</v>
      </c>
      <c r="Y1971" s="57">
        <v>13.58</v>
      </c>
      <c r="Z1971" s="57">
        <v>49.38</v>
      </c>
      <c r="AA1971" s="57">
        <v>31.82</v>
      </c>
      <c r="AB1971" s="57">
        <v>40.479999999999997</v>
      </c>
      <c r="AC1971" s="57">
        <v>26</v>
      </c>
      <c r="AD1971" s="57">
        <v>41</v>
      </c>
      <c r="AE1971" s="57">
        <v>23.08</v>
      </c>
      <c r="AF1971" s="57">
        <v>56.1</v>
      </c>
      <c r="AI1971" s="45">
        <f t="shared" si="482"/>
        <v>29.997999999999998</v>
      </c>
      <c r="AJ1971" s="46">
        <f t="shared" si="483"/>
        <v>-29.997999999999998</v>
      </c>
      <c r="AK1971" s="63" t="str">
        <f t="shared" si="484"/>
        <v>N</v>
      </c>
      <c r="AL1971" s="63" t="str">
        <f t="shared" si="485"/>
        <v>N</v>
      </c>
      <c r="AM1971" s="44" t="str">
        <f t="shared" si="486"/>
        <v>Win</v>
      </c>
      <c r="AN1971" s="44" t="str">
        <f t="shared" si="487"/>
        <v>Loss</v>
      </c>
      <c r="AO1971" s="44" t="str">
        <f t="shared" si="488"/>
        <v>Loss</v>
      </c>
      <c r="AP1971" s="44">
        <f t="shared" si="489"/>
        <v>7.9999999999999929</v>
      </c>
      <c r="AQ1971" s="44">
        <f t="shared" si="490"/>
        <v>-50</v>
      </c>
      <c r="AR1971" s="44">
        <f t="shared" si="491"/>
        <v>-50</v>
      </c>
      <c r="AS1971" s="99" t="str">
        <f t="shared" si="492"/>
        <v>+</v>
      </c>
      <c r="AT1971" s="99" t="str">
        <f t="shared" si="493"/>
        <v>+</v>
      </c>
      <c r="AU1971" s="99" t="str">
        <f t="shared" si="494"/>
        <v>-</v>
      </c>
      <c r="AV1971" s="99" t="str">
        <f t="shared" si="495"/>
        <v>-</v>
      </c>
      <c r="AW1971" s="99" t="str">
        <f t="shared" si="496"/>
        <v>+</v>
      </c>
    </row>
    <row r="1972" spans="1:49" ht="15">
      <c r="A1972" s="56">
        <v>43631</v>
      </c>
      <c r="B1972" s="57" t="s">
        <v>911</v>
      </c>
      <c r="C1972" s="57" t="s">
        <v>807</v>
      </c>
      <c r="D1972" s="57" t="s">
        <v>4489</v>
      </c>
      <c r="E1972" s="57" t="s">
        <v>4490</v>
      </c>
      <c r="F1972" s="57" t="s">
        <v>4491</v>
      </c>
      <c r="G1972" s="57">
        <v>1</v>
      </c>
      <c r="H1972" s="57">
        <v>2</v>
      </c>
      <c r="I1972" s="57">
        <v>2.69</v>
      </c>
      <c r="J1972" s="57">
        <v>2.85</v>
      </c>
      <c r="K1972" s="57">
        <v>2.72</v>
      </c>
      <c r="L1972" s="57">
        <v>-0.03</v>
      </c>
      <c r="M1972" s="57">
        <v>0</v>
      </c>
      <c r="N1972" s="57">
        <v>33</v>
      </c>
      <c r="O1972" s="57">
        <v>0</v>
      </c>
      <c r="P1972" s="57">
        <v>0</v>
      </c>
      <c r="Q1972" s="57">
        <v>17</v>
      </c>
      <c r="R1972" s="57">
        <v>0</v>
      </c>
      <c r="S1972" s="57">
        <v>0</v>
      </c>
      <c r="T1972" s="57">
        <v>0</v>
      </c>
      <c r="U1972" s="57">
        <v>0</v>
      </c>
      <c r="V1972" s="57">
        <v>0</v>
      </c>
      <c r="W1972" s="57">
        <v>0</v>
      </c>
      <c r="X1972" s="57">
        <v>21.21</v>
      </c>
      <c r="Y1972" s="57">
        <v>33.33</v>
      </c>
      <c r="Z1972" s="57">
        <v>45.45</v>
      </c>
      <c r="AA1972" s="57">
        <v>0</v>
      </c>
      <c r="AB1972" s="57">
        <v>23.53</v>
      </c>
      <c r="AC1972" s="57">
        <v>0</v>
      </c>
      <c r="AD1972" s="57">
        <v>6</v>
      </c>
      <c r="AE1972" s="57">
        <v>0</v>
      </c>
      <c r="AF1972" s="57">
        <v>33.33</v>
      </c>
      <c r="AI1972" s="45">
        <f t="shared" si="482"/>
        <v>1.5150000000000015</v>
      </c>
      <c r="AJ1972" s="46">
        <f t="shared" si="483"/>
        <v>-1.5150000000000015</v>
      </c>
      <c r="AK1972" s="63" t="str">
        <f t="shared" si="484"/>
        <v>N</v>
      </c>
      <c r="AL1972" s="63" t="str">
        <f t="shared" si="485"/>
        <v>N</v>
      </c>
      <c r="AM1972" s="44" t="str">
        <f t="shared" si="486"/>
        <v>Loss</v>
      </c>
      <c r="AN1972" s="44" t="str">
        <f t="shared" si="487"/>
        <v>Loss</v>
      </c>
      <c r="AO1972" s="44" t="str">
        <f t="shared" si="488"/>
        <v>Win</v>
      </c>
      <c r="AP1972" s="44">
        <f t="shared" si="489"/>
        <v>-50</v>
      </c>
      <c r="AQ1972" s="44">
        <f t="shared" si="490"/>
        <v>-50</v>
      </c>
      <c r="AR1972" s="44">
        <f t="shared" si="491"/>
        <v>86</v>
      </c>
      <c r="AS1972" s="99" t="str">
        <f t="shared" si="492"/>
        <v>+</v>
      </c>
      <c r="AT1972" s="99" t="str">
        <f t="shared" si="493"/>
        <v>n/a</v>
      </c>
      <c r="AU1972" s="99" t="str">
        <f t="shared" si="494"/>
        <v>-</v>
      </c>
      <c r="AV1972" s="99" t="str">
        <f t="shared" si="495"/>
        <v>-</v>
      </c>
      <c r="AW1972" s="99" t="str">
        <f t="shared" si="496"/>
        <v>+</v>
      </c>
    </row>
    <row r="1973" spans="1:49" ht="15">
      <c r="A1973" s="56">
        <v>43631</v>
      </c>
      <c r="B1973" s="57" t="s">
        <v>467</v>
      </c>
      <c r="C1973" s="57" t="s">
        <v>2155</v>
      </c>
      <c r="D1973" s="57" t="s">
        <v>4492</v>
      </c>
      <c r="E1973" s="57" t="s">
        <v>4493</v>
      </c>
      <c r="F1973" s="57" t="s">
        <v>4494</v>
      </c>
      <c r="G1973" s="57">
        <v>0</v>
      </c>
      <c r="H1973" s="57">
        <v>1</v>
      </c>
      <c r="I1973" s="57">
        <v>2.34</v>
      </c>
      <c r="J1973" s="57">
        <v>3.12</v>
      </c>
      <c r="K1973" s="57">
        <v>2.95</v>
      </c>
      <c r="L1973" s="57">
        <v>-0.61</v>
      </c>
      <c r="M1973" s="57">
        <v>17</v>
      </c>
      <c r="N1973" s="57">
        <v>18</v>
      </c>
      <c r="O1973" s="57">
        <v>1</v>
      </c>
      <c r="P1973" s="57">
        <v>7</v>
      </c>
      <c r="Q1973" s="57">
        <v>9</v>
      </c>
      <c r="R1973" s="57">
        <v>0</v>
      </c>
      <c r="S1973" s="57">
        <v>100</v>
      </c>
      <c r="T1973" s="57">
        <v>0</v>
      </c>
      <c r="U1973" s="57">
        <v>17.649999999999999</v>
      </c>
      <c r="V1973" s="57">
        <v>23.53</v>
      </c>
      <c r="W1973" s="57">
        <v>58.82</v>
      </c>
      <c r="X1973" s="57">
        <v>38.89</v>
      </c>
      <c r="Y1973" s="57">
        <v>16.670000000000002</v>
      </c>
      <c r="Z1973" s="57">
        <v>44.44</v>
      </c>
      <c r="AA1973" s="57">
        <v>28.57</v>
      </c>
      <c r="AB1973" s="57">
        <v>44.44</v>
      </c>
      <c r="AC1973" s="57">
        <v>5</v>
      </c>
      <c r="AD1973" s="57">
        <v>6</v>
      </c>
      <c r="AE1973" s="57">
        <v>20</v>
      </c>
      <c r="AF1973" s="57">
        <v>50</v>
      </c>
      <c r="AI1973" s="45">
        <f t="shared" si="482"/>
        <v>3.5619999999999976</v>
      </c>
      <c r="AJ1973" s="46">
        <f t="shared" si="483"/>
        <v>16.438000000000002</v>
      </c>
      <c r="AK1973" s="63" t="str">
        <f t="shared" si="484"/>
        <v>N</v>
      </c>
      <c r="AL1973" s="63" t="str">
        <f t="shared" si="485"/>
        <v>N</v>
      </c>
      <c r="AM1973" s="44" t="str">
        <f t="shared" si="486"/>
        <v>Loss</v>
      </c>
      <c r="AN1973" s="44" t="str">
        <f t="shared" si="487"/>
        <v>Loss</v>
      </c>
      <c r="AO1973" s="44" t="str">
        <f t="shared" si="488"/>
        <v>Win</v>
      </c>
      <c r="AP1973" s="44">
        <f t="shared" si="489"/>
        <v>-50</v>
      </c>
      <c r="AQ1973" s="44">
        <f t="shared" si="490"/>
        <v>-50</v>
      </c>
      <c r="AR1973" s="44">
        <f t="shared" si="491"/>
        <v>97.5</v>
      </c>
      <c r="AS1973" s="99" t="str">
        <f t="shared" si="492"/>
        <v>+</v>
      </c>
      <c r="AT1973" s="99" t="str">
        <f t="shared" si="493"/>
        <v>-</v>
      </c>
      <c r="AU1973" s="99" t="str">
        <f t="shared" si="494"/>
        <v>-</v>
      </c>
      <c r="AV1973" s="99" t="str">
        <f t="shared" si="495"/>
        <v>-</v>
      </c>
      <c r="AW1973" s="99" t="str">
        <f t="shared" si="496"/>
        <v>+</v>
      </c>
    </row>
    <row r="1974" spans="1:49" ht="15">
      <c r="A1974" s="56">
        <v>43631</v>
      </c>
      <c r="B1974" s="57" t="s">
        <v>272</v>
      </c>
      <c r="C1974" s="57" t="s">
        <v>273</v>
      </c>
      <c r="D1974" s="57" t="s">
        <v>4495</v>
      </c>
      <c r="E1974" s="57" t="s">
        <v>1412</v>
      </c>
      <c r="F1974" s="57" t="s">
        <v>1416</v>
      </c>
      <c r="G1974" s="57">
        <v>1</v>
      </c>
      <c r="H1974" s="57">
        <v>2</v>
      </c>
      <c r="I1974" s="57">
        <v>2.4500000000000002</v>
      </c>
      <c r="J1974" s="57">
        <v>3.84</v>
      </c>
      <c r="K1974" s="57">
        <v>2.36</v>
      </c>
      <c r="L1974" s="57">
        <v>0.09</v>
      </c>
      <c r="M1974" s="57">
        <v>36</v>
      </c>
      <c r="N1974" s="57">
        <v>64</v>
      </c>
      <c r="O1974" s="57">
        <v>0</v>
      </c>
      <c r="P1974" s="57">
        <v>18</v>
      </c>
      <c r="Q1974" s="57">
        <v>31</v>
      </c>
      <c r="R1974" s="57">
        <v>0</v>
      </c>
      <c r="S1974" s="57">
        <v>0</v>
      </c>
      <c r="T1974" s="57">
        <v>0</v>
      </c>
      <c r="U1974" s="57">
        <v>41.67</v>
      </c>
      <c r="V1974" s="57">
        <v>22.22</v>
      </c>
      <c r="W1974" s="57">
        <v>36.11</v>
      </c>
      <c r="X1974" s="57">
        <v>35.94</v>
      </c>
      <c r="Y1974" s="57">
        <v>17.190000000000001</v>
      </c>
      <c r="Z1974" s="57">
        <v>46.88</v>
      </c>
      <c r="AA1974" s="57">
        <v>50</v>
      </c>
      <c r="AB1974" s="57">
        <v>41.94</v>
      </c>
      <c r="AC1974" s="57">
        <v>15</v>
      </c>
      <c r="AD1974" s="57">
        <v>33</v>
      </c>
      <c r="AE1974" s="57">
        <v>66.67</v>
      </c>
      <c r="AF1974" s="57">
        <v>57.58</v>
      </c>
      <c r="AI1974" s="45">
        <f t="shared" si="482"/>
        <v>3.8030000000000017</v>
      </c>
      <c r="AJ1974" s="46">
        <f t="shared" si="483"/>
        <v>-3.8030000000000017</v>
      </c>
      <c r="AK1974" s="63" t="str">
        <f t="shared" si="484"/>
        <v>N</v>
      </c>
      <c r="AL1974" s="63" t="str">
        <f t="shared" si="485"/>
        <v>N</v>
      </c>
      <c r="AM1974" s="44" t="str">
        <f t="shared" si="486"/>
        <v>Loss</v>
      </c>
      <c r="AN1974" s="44" t="str">
        <f t="shared" si="487"/>
        <v>Loss</v>
      </c>
      <c r="AO1974" s="44" t="str">
        <f t="shared" si="488"/>
        <v>Win</v>
      </c>
      <c r="AP1974" s="44">
        <f t="shared" si="489"/>
        <v>-50</v>
      </c>
      <c r="AQ1974" s="44">
        <f t="shared" si="490"/>
        <v>-50</v>
      </c>
      <c r="AR1974" s="44">
        <f t="shared" si="491"/>
        <v>68</v>
      </c>
      <c r="AS1974" s="99" t="str">
        <f t="shared" si="492"/>
        <v>-</v>
      </c>
      <c r="AT1974" s="99" t="str">
        <f t="shared" si="493"/>
        <v>n/a</v>
      </c>
      <c r="AU1974" s="99" t="str">
        <f t="shared" si="494"/>
        <v>+</v>
      </c>
      <c r="AV1974" s="99" t="str">
        <f t="shared" si="495"/>
        <v>+</v>
      </c>
      <c r="AW1974" s="99" t="str">
        <f t="shared" si="496"/>
        <v>+</v>
      </c>
    </row>
    <row r="1975" spans="1:49" ht="15">
      <c r="A1975" s="56">
        <v>43631</v>
      </c>
      <c r="B1975" s="57" t="s">
        <v>272</v>
      </c>
      <c r="C1975" s="57" t="s">
        <v>2106</v>
      </c>
      <c r="D1975" s="57" t="s">
        <v>4496</v>
      </c>
      <c r="E1975" s="57" t="s">
        <v>2273</v>
      </c>
      <c r="F1975" s="57" t="s">
        <v>2800</v>
      </c>
      <c r="G1975" s="57">
        <v>2</v>
      </c>
      <c r="H1975" s="57">
        <v>1</v>
      </c>
      <c r="I1975" s="57">
        <v>1.76</v>
      </c>
      <c r="J1975" s="57">
        <v>4.2</v>
      </c>
      <c r="K1975" s="57">
        <v>3.36</v>
      </c>
      <c r="L1975" s="57">
        <v>-1.6</v>
      </c>
      <c r="M1975" s="57">
        <v>10</v>
      </c>
      <c r="N1975" s="57">
        <v>63</v>
      </c>
      <c r="O1975" s="57">
        <v>0</v>
      </c>
      <c r="P1975" s="57">
        <v>6</v>
      </c>
      <c r="Q1975" s="57">
        <v>30</v>
      </c>
      <c r="R1975" s="57">
        <v>0</v>
      </c>
      <c r="S1975" s="57">
        <v>0</v>
      </c>
      <c r="T1975" s="57">
        <v>0</v>
      </c>
      <c r="U1975" s="57">
        <v>40</v>
      </c>
      <c r="V1975" s="57">
        <v>0</v>
      </c>
      <c r="W1975" s="57">
        <v>60</v>
      </c>
      <c r="X1975" s="57">
        <v>38.1</v>
      </c>
      <c r="Y1975" s="57">
        <v>11.11</v>
      </c>
      <c r="Z1975" s="57">
        <v>50.79</v>
      </c>
      <c r="AA1975" s="57">
        <v>50</v>
      </c>
      <c r="AB1975" s="57">
        <v>30</v>
      </c>
      <c r="AC1975" s="57">
        <v>5</v>
      </c>
      <c r="AD1975" s="57">
        <v>26</v>
      </c>
      <c r="AE1975" s="57">
        <v>60</v>
      </c>
      <c r="AF1975" s="57">
        <v>61.54</v>
      </c>
      <c r="AI1975" s="45">
        <f t="shared" si="482"/>
        <v>-2.5730000000000004</v>
      </c>
      <c r="AJ1975" s="46">
        <f t="shared" si="483"/>
        <v>2.5730000000000004</v>
      </c>
      <c r="AK1975" s="63" t="str">
        <f t="shared" si="484"/>
        <v>N</v>
      </c>
      <c r="AL1975" s="63" t="str">
        <f t="shared" si="485"/>
        <v>N</v>
      </c>
      <c r="AM1975" s="44" t="str">
        <f t="shared" si="486"/>
        <v>Win</v>
      </c>
      <c r="AN1975" s="44" t="str">
        <f t="shared" si="487"/>
        <v>Loss</v>
      </c>
      <c r="AO1975" s="44" t="str">
        <f t="shared" si="488"/>
        <v>Loss</v>
      </c>
      <c r="AP1975" s="44">
        <f t="shared" si="489"/>
        <v>38</v>
      </c>
      <c r="AQ1975" s="44">
        <f t="shared" si="490"/>
        <v>-50</v>
      </c>
      <c r="AR1975" s="44">
        <f t="shared" si="491"/>
        <v>-50</v>
      </c>
      <c r="AS1975" s="99" t="str">
        <f t="shared" si="492"/>
        <v>+</v>
      </c>
      <c r="AT1975" s="99" t="str">
        <f t="shared" si="493"/>
        <v>n/a</v>
      </c>
      <c r="AU1975" s="99" t="str">
        <f t="shared" si="494"/>
        <v>+</v>
      </c>
      <c r="AV1975" s="99" t="str">
        <f t="shared" si="495"/>
        <v>+</v>
      </c>
      <c r="AW1975" s="99" t="str">
        <f t="shared" si="496"/>
        <v>-</v>
      </c>
    </row>
    <row r="1976" spans="1:49" ht="15">
      <c r="A1976" s="56">
        <v>43631</v>
      </c>
      <c r="B1976" s="57" t="s">
        <v>461</v>
      </c>
      <c r="C1976" s="57" t="s">
        <v>745</v>
      </c>
      <c r="D1976" s="57" t="s">
        <v>4497</v>
      </c>
      <c r="E1976" s="57" t="s">
        <v>2538</v>
      </c>
      <c r="F1976" s="57" t="s">
        <v>755</v>
      </c>
      <c r="G1976" s="57">
        <v>6</v>
      </c>
      <c r="H1976" s="57">
        <v>0</v>
      </c>
      <c r="I1976" s="57">
        <v>1.1499999999999999</v>
      </c>
      <c r="J1976" s="57">
        <v>6.14</v>
      </c>
      <c r="K1976" s="57">
        <v>13.48</v>
      </c>
      <c r="L1976" s="57">
        <v>-12.33</v>
      </c>
      <c r="M1976" s="57">
        <v>63</v>
      </c>
      <c r="N1976" s="57">
        <v>28</v>
      </c>
      <c r="O1976" s="57">
        <v>1</v>
      </c>
      <c r="P1976" s="57">
        <v>31</v>
      </c>
      <c r="Q1976" s="57">
        <v>15</v>
      </c>
      <c r="R1976" s="57">
        <v>0</v>
      </c>
      <c r="S1976" s="57">
        <v>100</v>
      </c>
      <c r="T1976" s="57">
        <v>0</v>
      </c>
      <c r="U1976" s="57">
        <v>55.56</v>
      </c>
      <c r="V1976" s="57">
        <v>20.63</v>
      </c>
      <c r="W1976" s="57">
        <v>23.81</v>
      </c>
      <c r="X1976" s="57">
        <v>50</v>
      </c>
      <c r="Y1976" s="57">
        <v>17.86</v>
      </c>
      <c r="Z1976" s="57">
        <v>32.14</v>
      </c>
      <c r="AA1976" s="57">
        <v>51.61</v>
      </c>
      <c r="AB1976" s="57">
        <v>40</v>
      </c>
      <c r="AC1976" s="57">
        <v>41</v>
      </c>
      <c r="AD1976" s="57">
        <v>16</v>
      </c>
      <c r="AE1976" s="57">
        <v>60.98</v>
      </c>
      <c r="AF1976" s="57">
        <v>62.5</v>
      </c>
      <c r="AI1976" s="45">
        <f t="shared" si="482"/>
        <v>13.055000000000001</v>
      </c>
      <c r="AJ1976" s="46">
        <f t="shared" si="483"/>
        <v>6.9449999999999967</v>
      </c>
      <c r="AK1976" s="63" t="str">
        <f t="shared" si="484"/>
        <v>N</v>
      </c>
      <c r="AL1976" s="63" t="str">
        <f t="shared" si="485"/>
        <v>N</v>
      </c>
      <c r="AM1976" s="44" t="str">
        <f t="shared" si="486"/>
        <v>Win</v>
      </c>
      <c r="AN1976" s="44" t="str">
        <f t="shared" si="487"/>
        <v>Loss</v>
      </c>
      <c r="AO1976" s="44" t="str">
        <f t="shared" si="488"/>
        <v>Loss</v>
      </c>
      <c r="AP1976" s="44">
        <f t="shared" si="489"/>
        <v>7.4999999999999929</v>
      </c>
      <c r="AQ1976" s="44">
        <f t="shared" si="490"/>
        <v>-50</v>
      </c>
      <c r="AR1976" s="44">
        <f t="shared" si="491"/>
        <v>-50</v>
      </c>
      <c r="AS1976" s="99" t="str">
        <f t="shared" si="492"/>
        <v>+</v>
      </c>
      <c r="AT1976" s="99" t="str">
        <f t="shared" si="493"/>
        <v>-</v>
      </c>
      <c r="AU1976" s="99" t="str">
        <f t="shared" si="494"/>
        <v>+</v>
      </c>
      <c r="AV1976" s="99" t="str">
        <f t="shared" si="495"/>
        <v>+</v>
      </c>
      <c r="AW1976" s="99" t="str">
        <f t="shared" si="496"/>
        <v>+</v>
      </c>
    </row>
    <row r="1977" spans="1:49" ht="15">
      <c r="A1977" s="56">
        <v>43631</v>
      </c>
      <c r="B1977" s="57" t="s">
        <v>420</v>
      </c>
      <c r="C1977" s="57" t="s">
        <v>1034</v>
      </c>
      <c r="D1977" s="57" t="s">
        <v>4498</v>
      </c>
      <c r="E1977" s="57" t="s">
        <v>1036</v>
      </c>
      <c r="F1977" s="57" t="s">
        <v>2806</v>
      </c>
      <c r="G1977" s="57">
        <v>6</v>
      </c>
      <c r="H1977" s="57">
        <v>4</v>
      </c>
      <c r="I1977" s="57">
        <v>2.31</v>
      </c>
      <c r="J1977" s="57">
        <v>3.6</v>
      </c>
      <c r="K1977" s="57">
        <v>2.64</v>
      </c>
      <c r="L1977" s="57">
        <v>-0.33</v>
      </c>
      <c r="M1977" s="57">
        <v>40</v>
      </c>
      <c r="N1977" s="57">
        <v>47</v>
      </c>
      <c r="O1977" s="57">
        <v>2</v>
      </c>
      <c r="P1977" s="57">
        <v>20</v>
      </c>
      <c r="Q1977" s="57">
        <v>23</v>
      </c>
      <c r="R1977" s="57">
        <v>50</v>
      </c>
      <c r="S1977" s="57">
        <v>50</v>
      </c>
      <c r="T1977" s="57">
        <v>0</v>
      </c>
      <c r="U1977" s="57">
        <v>30</v>
      </c>
      <c r="V1977" s="57">
        <v>22.5</v>
      </c>
      <c r="W1977" s="57">
        <v>47.5</v>
      </c>
      <c r="X1977" s="57">
        <v>29.79</v>
      </c>
      <c r="Y1977" s="57">
        <v>31.91</v>
      </c>
      <c r="Z1977" s="57">
        <v>38.299999999999997</v>
      </c>
      <c r="AA1977" s="57">
        <v>45</v>
      </c>
      <c r="AB1977" s="57">
        <v>21.74</v>
      </c>
      <c r="AC1977" s="57">
        <v>11</v>
      </c>
      <c r="AD1977" s="57">
        <v>23</v>
      </c>
      <c r="AE1977" s="57">
        <v>45.45</v>
      </c>
      <c r="AF1977" s="57">
        <v>47.83</v>
      </c>
      <c r="AI1977" s="45">
        <f t="shared" si="482"/>
        <v>17.260999999999999</v>
      </c>
      <c r="AJ1977" s="46">
        <f t="shared" si="483"/>
        <v>-7.2609999999999992</v>
      </c>
      <c r="AK1977" s="63" t="str">
        <f t="shared" si="484"/>
        <v>N</v>
      </c>
      <c r="AL1977" s="63" t="str">
        <f t="shared" si="485"/>
        <v>N</v>
      </c>
      <c r="AM1977" s="44" t="str">
        <f t="shared" si="486"/>
        <v>Win</v>
      </c>
      <c r="AN1977" s="44" t="str">
        <f t="shared" si="487"/>
        <v>Loss</v>
      </c>
      <c r="AO1977" s="44" t="str">
        <f t="shared" si="488"/>
        <v>Loss</v>
      </c>
      <c r="AP1977" s="44">
        <f t="shared" si="489"/>
        <v>65.5</v>
      </c>
      <c r="AQ1977" s="44">
        <f t="shared" si="490"/>
        <v>-50</v>
      </c>
      <c r="AR1977" s="44">
        <f t="shared" si="491"/>
        <v>-50</v>
      </c>
      <c r="AS1977" s="99" t="str">
        <f t="shared" si="492"/>
        <v>+</v>
      </c>
      <c r="AT1977" s="99" t="str">
        <f t="shared" si="493"/>
        <v>+</v>
      </c>
      <c r="AU1977" s="99" t="str">
        <f t="shared" si="494"/>
        <v>+</v>
      </c>
      <c r="AV1977" s="99" t="str">
        <f t="shared" si="495"/>
        <v>+</v>
      </c>
      <c r="AW1977" s="99" t="str">
        <f t="shared" si="496"/>
        <v>+</v>
      </c>
    </row>
    <row r="1978" spans="1:49" ht="15">
      <c r="A1978" s="56">
        <v>43631</v>
      </c>
      <c r="B1978" s="57" t="s">
        <v>420</v>
      </c>
      <c r="C1978" s="57" t="s">
        <v>920</v>
      </c>
      <c r="D1978" s="57" t="s">
        <v>4499</v>
      </c>
      <c r="E1978" s="57" t="s">
        <v>922</v>
      </c>
      <c r="F1978" s="57" t="s">
        <v>925</v>
      </c>
      <c r="G1978" s="57">
        <v>1</v>
      </c>
      <c r="H1978" s="57">
        <v>1</v>
      </c>
      <c r="I1978" s="57">
        <v>2.5299999999999998</v>
      </c>
      <c r="J1978" s="57">
        <v>3.53</v>
      </c>
      <c r="K1978" s="57">
        <v>2.42</v>
      </c>
      <c r="L1978" s="57">
        <v>0.11</v>
      </c>
      <c r="M1978" s="57">
        <v>68</v>
      </c>
      <c r="N1978" s="57">
        <v>33</v>
      </c>
      <c r="O1978" s="57">
        <v>0</v>
      </c>
      <c r="P1978" s="57">
        <v>35</v>
      </c>
      <c r="Q1978" s="57">
        <v>14</v>
      </c>
      <c r="R1978" s="57">
        <v>0</v>
      </c>
      <c r="S1978" s="57">
        <v>0</v>
      </c>
      <c r="T1978" s="57">
        <v>0</v>
      </c>
      <c r="U1978" s="57">
        <v>36.76</v>
      </c>
      <c r="V1978" s="57">
        <v>23.53</v>
      </c>
      <c r="W1978" s="57">
        <v>39.71</v>
      </c>
      <c r="X1978" s="57">
        <v>60.61</v>
      </c>
      <c r="Y1978" s="57">
        <v>15.15</v>
      </c>
      <c r="Z1978" s="57">
        <v>24.24</v>
      </c>
      <c r="AA1978" s="57">
        <v>45.71</v>
      </c>
      <c r="AB1978" s="57">
        <v>71.430000000000007</v>
      </c>
      <c r="AC1978" s="57">
        <v>34</v>
      </c>
      <c r="AD1978" s="57">
        <v>24</v>
      </c>
      <c r="AE1978" s="57">
        <v>52.94</v>
      </c>
      <c r="AF1978" s="57">
        <v>70.83</v>
      </c>
      <c r="AI1978" s="45">
        <f t="shared" si="482"/>
        <v>-7.0260000000000007</v>
      </c>
      <c r="AJ1978" s="46">
        <f t="shared" si="483"/>
        <v>7.0260000000000007</v>
      </c>
      <c r="AK1978" s="63" t="str">
        <f t="shared" si="484"/>
        <v>N</v>
      </c>
      <c r="AL1978" s="63" t="str">
        <f t="shared" si="485"/>
        <v>N</v>
      </c>
      <c r="AM1978" s="44" t="str">
        <f t="shared" si="486"/>
        <v>Loss</v>
      </c>
      <c r="AN1978" s="44" t="str">
        <f t="shared" si="487"/>
        <v>Win</v>
      </c>
      <c r="AO1978" s="44" t="str">
        <f t="shared" si="488"/>
        <v>Loss</v>
      </c>
      <c r="AP1978" s="44">
        <f t="shared" si="489"/>
        <v>-50</v>
      </c>
      <c r="AQ1978" s="44">
        <f t="shared" si="490"/>
        <v>126.5</v>
      </c>
      <c r="AR1978" s="44">
        <f t="shared" si="491"/>
        <v>-50</v>
      </c>
      <c r="AS1978" s="99" t="str">
        <f t="shared" si="492"/>
        <v>-</v>
      </c>
      <c r="AT1978" s="99" t="str">
        <f t="shared" si="493"/>
        <v>n/a</v>
      </c>
      <c r="AU1978" s="99" t="str">
        <f t="shared" si="494"/>
        <v>-</v>
      </c>
      <c r="AV1978" s="99" t="str">
        <f t="shared" si="495"/>
        <v>-</v>
      </c>
      <c r="AW1978" s="99" t="str">
        <f t="shared" si="496"/>
        <v>-</v>
      </c>
    </row>
    <row r="1979" spans="1:49" ht="15">
      <c r="A1979" s="56">
        <v>43631</v>
      </c>
      <c r="B1979" s="57" t="s">
        <v>420</v>
      </c>
      <c r="C1979" s="57" t="s">
        <v>1047</v>
      </c>
      <c r="D1979" s="57" t="s">
        <v>4500</v>
      </c>
      <c r="E1979" s="57" t="s">
        <v>1287</v>
      </c>
      <c r="F1979" s="57" t="s">
        <v>1291</v>
      </c>
      <c r="G1979" s="57">
        <v>2</v>
      </c>
      <c r="H1979" s="57">
        <v>3</v>
      </c>
      <c r="I1979" s="57">
        <v>2.4300000000000002</v>
      </c>
      <c r="J1979" s="57">
        <v>3.6</v>
      </c>
      <c r="K1979" s="57">
        <v>2.35</v>
      </c>
      <c r="L1979" s="57">
        <v>0.08</v>
      </c>
      <c r="M1979" s="57">
        <v>36</v>
      </c>
      <c r="N1979" s="57">
        <v>39</v>
      </c>
      <c r="O1979" s="57">
        <v>0</v>
      </c>
      <c r="P1979" s="57">
        <v>18</v>
      </c>
      <c r="Q1979" s="57">
        <v>19</v>
      </c>
      <c r="R1979" s="57">
        <v>0</v>
      </c>
      <c r="S1979" s="57">
        <v>0</v>
      </c>
      <c r="T1979" s="57">
        <v>0</v>
      </c>
      <c r="U1979" s="57">
        <v>30.56</v>
      </c>
      <c r="V1979" s="57">
        <v>25</v>
      </c>
      <c r="W1979" s="57">
        <v>44.44</v>
      </c>
      <c r="X1979" s="57">
        <v>28.21</v>
      </c>
      <c r="Y1979" s="57">
        <v>28.21</v>
      </c>
      <c r="Z1979" s="57">
        <v>43.59</v>
      </c>
      <c r="AA1979" s="57">
        <v>33.33</v>
      </c>
      <c r="AB1979" s="57">
        <v>15.79</v>
      </c>
      <c r="AC1979" s="57">
        <v>13</v>
      </c>
      <c r="AD1979" s="57">
        <v>14</v>
      </c>
      <c r="AE1979" s="57">
        <v>46.15</v>
      </c>
      <c r="AF1979" s="57">
        <v>50</v>
      </c>
      <c r="AI1979" s="45">
        <f t="shared" si="482"/>
        <v>-2.0999999999999019E-2</v>
      </c>
      <c r="AJ1979" s="46">
        <f t="shared" si="483"/>
        <v>2.0999999999999019E-2</v>
      </c>
      <c r="AK1979" s="63" t="str">
        <f t="shared" si="484"/>
        <v>N</v>
      </c>
      <c r="AL1979" s="63" t="str">
        <f t="shared" si="485"/>
        <v>N</v>
      </c>
      <c r="AM1979" s="44" t="str">
        <f t="shared" si="486"/>
        <v>Loss</v>
      </c>
      <c r="AN1979" s="44" t="str">
        <f t="shared" si="487"/>
        <v>Loss</v>
      </c>
      <c r="AO1979" s="44" t="str">
        <f t="shared" si="488"/>
        <v>Win</v>
      </c>
      <c r="AP1979" s="44">
        <f t="shared" si="489"/>
        <v>-50</v>
      </c>
      <c r="AQ1979" s="44">
        <f t="shared" si="490"/>
        <v>-50</v>
      </c>
      <c r="AR1979" s="44">
        <f t="shared" si="491"/>
        <v>67.5</v>
      </c>
      <c r="AS1979" s="99" t="str">
        <f t="shared" si="492"/>
        <v>-</v>
      </c>
      <c r="AT1979" s="99" t="str">
        <f t="shared" si="493"/>
        <v>n/a</v>
      </c>
      <c r="AU1979" s="99" t="str">
        <f t="shared" si="494"/>
        <v>+</v>
      </c>
      <c r="AV1979" s="99" t="str">
        <f t="shared" si="495"/>
        <v>+</v>
      </c>
      <c r="AW1979" s="99" t="str">
        <f t="shared" si="496"/>
        <v>-</v>
      </c>
    </row>
    <row r="1980" spans="1:49" ht="15">
      <c r="A1980" s="56">
        <v>43631</v>
      </c>
      <c r="B1980" s="57" t="s">
        <v>420</v>
      </c>
      <c r="C1980" s="57" t="s">
        <v>927</v>
      </c>
      <c r="D1980" s="57" t="s">
        <v>4501</v>
      </c>
      <c r="E1980" s="57" t="s">
        <v>929</v>
      </c>
      <c r="F1980" s="57" t="s">
        <v>1059</v>
      </c>
      <c r="G1980" s="57">
        <v>1</v>
      </c>
      <c r="H1980" s="57">
        <v>2</v>
      </c>
      <c r="I1980" s="57">
        <v>1.08</v>
      </c>
      <c r="J1980" s="57">
        <v>8.56</v>
      </c>
      <c r="K1980" s="57">
        <v>14.9</v>
      </c>
      <c r="L1980" s="57">
        <v>-13.82</v>
      </c>
      <c r="M1980" s="57">
        <v>43</v>
      </c>
      <c r="N1980" s="57">
        <v>36</v>
      </c>
      <c r="O1980" s="57">
        <v>2</v>
      </c>
      <c r="P1980" s="57">
        <v>22</v>
      </c>
      <c r="Q1980" s="57">
        <v>18</v>
      </c>
      <c r="R1980" s="57">
        <v>100</v>
      </c>
      <c r="S1980" s="57">
        <v>0</v>
      </c>
      <c r="T1980" s="57">
        <v>0</v>
      </c>
      <c r="U1980" s="57">
        <v>69.77</v>
      </c>
      <c r="V1980" s="57">
        <v>16.28</v>
      </c>
      <c r="W1980" s="57">
        <v>13.95</v>
      </c>
      <c r="X1980" s="57">
        <v>19.440000000000001</v>
      </c>
      <c r="Y1980" s="57">
        <v>13.89</v>
      </c>
      <c r="Z1980" s="57">
        <v>66.67</v>
      </c>
      <c r="AA1980" s="57">
        <v>72.73</v>
      </c>
      <c r="AB1980" s="57">
        <v>22.22</v>
      </c>
      <c r="AC1980" s="57">
        <v>37</v>
      </c>
      <c r="AD1980" s="57">
        <v>6</v>
      </c>
      <c r="AE1980" s="57">
        <v>75.680000000000007</v>
      </c>
      <c r="AF1980" s="57">
        <v>33.33</v>
      </c>
      <c r="AI1980" s="45">
        <f t="shared" si="482"/>
        <v>50.849000000000004</v>
      </c>
      <c r="AJ1980" s="46">
        <f t="shared" si="483"/>
        <v>-50.849000000000004</v>
      </c>
      <c r="AK1980" s="63" t="str">
        <f t="shared" si="484"/>
        <v>Y</v>
      </c>
      <c r="AL1980" s="63" t="str">
        <f t="shared" si="485"/>
        <v>N</v>
      </c>
      <c r="AM1980" s="44" t="str">
        <f t="shared" si="486"/>
        <v>Loss</v>
      </c>
      <c r="AN1980" s="44" t="str">
        <f t="shared" si="487"/>
        <v>Loss</v>
      </c>
      <c r="AO1980" s="44" t="str">
        <f t="shared" si="488"/>
        <v>Win</v>
      </c>
      <c r="AP1980" s="44">
        <f t="shared" si="489"/>
        <v>-50</v>
      </c>
      <c r="AQ1980" s="44">
        <f t="shared" si="490"/>
        <v>-50</v>
      </c>
      <c r="AR1980" s="44">
        <f t="shared" si="491"/>
        <v>695</v>
      </c>
      <c r="AS1980" s="99" t="str">
        <f t="shared" si="492"/>
        <v>+</v>
      </c>
      <c r="AT1980" s="99" t="str">
        <f t="shared" si="493"/>
        <v>+</v>
      </c>
      <c r="AU1980" s="99" t="str">
        <f t="shared" si="494"/>
        <v>+</v>
      </c>
      <c r="AV1980" s="99" t="str">
        <f t="shared" si="495"/>
        <v>+</v>
      </c>
      <c r="AW1980" s="99" t="str">
        <f t="shared" si="496"/>
        <v>+</v>
      </c>
    </row>
    <row r="1981" spans="1:49" ht="15">
      <c r="A1981" s="56">
        <v>43631</v>
      </c>
      <c r="B1981" s="57" t="s">
        <v>420</v>
      </c>
      <c r="C1981" s="57" t="s">
        <v>927</v>
      </c>
      <c r="D1981" s="57" t="s">
        <v>4502</v>
      </c>
      <c r="E1981" s="57" t="s">
        <v>1058</v>
      </c>
      <c r="F1981" s="57" t="s">
        <v>1216</v>
      </c>
      <c r="G1981" s="57">
        <v>0</v>
      </c>
      <c r="H1981" s="57">
        <v>2</v>
      </c>
      <c r="I1981" s="57">
        <v>2.97</v>
      </c>
      <c r="J1981" s="57">
        <v>3.7</v>
      </c>
      <c r="K1981" s="57">
        <v>2.0099999999999998</v>
      </c>
      <c r="L1981" s="57">
        <v>0.96</v>
      </c>
      <c r="M1981" s="57">
        <v>11</v>
      </c>
      <c r="N1981" s="57">
        <v>36</v>
      </c>
      <c r="O1981" s="57">
        <v>0</v>
      </c>
      <c r="P1981" s="57">
        <v>5</v>
      </c>
      <c r="Q1981" s="57">
        <v>18</v>
      </c>
      <c r="R1981" s="57">
        <v>0</v>
      </c>
      <c r="S1981" s="57">
        <v>0</v>
      </c>
      <c r="T1981" s="57">
        <v>0</v>
      </c>
      <c r="U1981" s="57">
        <v>36.36</v>
      </c>
      <c r="V1981" s="57">
        <v>27.27</v>
      </c>
      <c r="W1981" s="57">
        <v>36.36</v>
      </c>
      <c r="X1981" s="57">
        <v>55.56</v>
      </c>
      <c r="Y1981" s="57">
        <v>25</v>
      </c>
      <c r="Z1981" s="57">
        <v>19.440000000000001</v>
      </c>
      <c r="AA1981" s="57">
        <v>80</v>
      </c>
      <c r="AB1981" s="57">
        <v>38.89</v>
      </c>
      <c r="AC1981" s="57">
        <v>2</v>
      </c>
      <c r="AD1981" s="57">
        <v>27</v>
      </c>
      <c r="AE1981" s="57">
        <v>100</v>
      </c>
      <c r="AF1981" s="57">
        <v>62.96</v>
      </c>
      <c r="AI1981" s="45">
        <f t="shared" si="482"/>
        <v>-6.9970000000000017</v>
      </c>
      <c r="AJ1981" s="46">
        <f t="shared" si="483"/>
        <v>6.9970000000000017</v>
      </c>
      <c r="AK1981" s="63" t="str">
        <f t="shared" si="484"/>
        <v>Y</v>
      </c>
      <c r="AL1981" s="63" t="str">
        <f t="shared" si="485"/>
        <v>N</v>
      </c>
      <c r="AM1981" s="44" t="str">
        <f t="shared" si="486"/>
        <v>Loss</v>
      </c>
      <c r="AN1981" s="44" t="str">
        <f t="shared" si="487"/>
        <v>Loss</v>
      </c>
      <c r="AO1981" s="44" t="str">
        <f t="shared" si="488"/>
        <v>Win</v>
      </c>
      <c r="AP1981" s="44">
        <f t="shared" si="489"/>
        <v>-50</v>
      </c>
      <c r="AQ1981" s="44">
        <f t="shared" si="490"/>
        <v>-50</v>
      </c>
      <c r="AR1981" s="44">
        <f t="shared" si="491"/>
        <v>50.499999999999986</v>
      </c>
      <c r="AS1981" s="99" t="str">
        <f t="shared" si="492"/>
        <v>-</v>
      </c>
      <c r="AT1981" s="99" t="str">
        <f t="shared" si="493"/>
        <v>n/a</v>
      </c>
      <c r="AU1981" s="99" t="str">
        <f t="shared" si="494"/>
        <v>-</v>
      </c>
      <c r="AV1981" s="99" t="str">
        <f t="shared" si="495"/>
        <v>+</v>
      </c>
      <c r="AW1981" s="99" t="str">
        <f t="shared" si="496"/>
        <v>-</v>
      </c>
    </row>
    <row r="1982" spans="1:49" ht="15">
      <c r="A1982" s="56">
        <v>43631</v>
      </c>
      <c r="B1982" s="57" t="s">
        <v>420</v>
      </c>
      <c r="C1982" s="57" t="s">
        <v>931</v>
      </c>
      <c r="D1982" s="57" t="s">
        <v>4503</v>
      </c>
      <c r="E1982" s="57" t="s">
        <v>1064</v>
      </c>
      <c r="F1982" s="57" t="s">
        <v>937</v>
      </c>
      <c r="G1982" s="57">
        <v>1</v>
      </c>
      <c r="H1982" s="57">
        <v>2</v>
      </c>
      <c r="I1982" s="57">
        <v>8.5</v>
      </c>
      <c r="J1982" s="57">
        <v>5.8</v>
      </c>
      <c r="K1982" s="57">
        <v>1.22</v>
      </c>
      <c r="L1982" s="57">
        <v>7.28</v>
      </c>
      <c r="M1982" s="57">
        <v>30</v>
      </c>
      <c r="N1982" s="57">
        <v>29</v>
      </c>
      <c r="O1982" s="57">
        <v>2</v>
      </c>
      <c r="P1982" s="57">
        <v>15</v>
      </c>
      <c r="Q1982" s="57">
        <v>15</v>
      </c>
      <c r="R1982" s="57">
        <v>0</v>
      </c>
      <c r="S1982" s="57">
        <v>0</v>
      </c>
      <c r="T1982" s="57">
        <v>100</v>
      </c>
      <c r="U1982" s="57">
        <v>16.670000000000002</v>
      </c>
      <c r="V1982" s="57">
        <v>16.670000000000002</v>
      </c>
      <c r="W1982" s="57">
        <v>66.67</v>
      </c>
      <c r="X1982" s="57">
        <v>58.62</v>
      </c>
      <c r="Y1982" s="57">
        <v>20.69</v>
      </c>
      <c r="Z1982" s="57">
        <v>20.69</v>
      </c>
      <c r="AA1982" s="57">
        <v>33.33</v>
      </c>
      <c r="AB1982" s="57">
        <v>46.67</v>
      </c>
      <c r="AC1982" s="57">
        <v>3</v>
      </c>
      <c r="AD1982" s="57">
        <v>24</v>
      </c>
      <c r="AE1982" s="57">
        <v>66.67</v>
      </c>
      <c r="AF1982" s="57">
        <v>66.67</v>
      </c>
      <c r="AI1982" s="45">
        <f t="shared" si="482"/>
        <v>-47.988000000000007</v>
      </c>
      <c r="AJ1982" s="46">
        <f t="shared" si="483"/>
        <v>47.988000000000007</v>
      </c>
      <c r="AK1982" s="63" t="str">
        <f t="shared" si="484"/>
        <v>N</v>
      </c>
      <c r="AL1982" s="63" t="str">
        <f t="shared" si="485"/>
        <v>Y</v>
      </c>
      <c r="AM1982" s="44" t="str">
        <f t="shared" si="486"/>
        <v>Loss</v>
      </c>
      <c r="AN1982" s="44" t="str">
        <f t="shared" si="487"/>
        <v>Loss</v>
      </c>
      <c r="AO1982" s="44" t="str">
        <f t="shared" si="488"/>
        <v>Win</v>
      </c>
      <c r="AP1982" s="44">
        <f t="shared" si="489"/>
        <v>-50</v>
      </c>
      <c r="AQ1982" s="44">
        <f t="shared" si="490"/>
        <v>-50</v>
      </c>
      <c r="AR1982" s="44">
        <f t="shared" si="491"/>
        <v>11</v>
      </c>
      <c r="AS1982" s="99" t="str">
        <f t="shared" si="492"/>
        <v>-</v>
      </c>
      <c r="AT1982" s="99" t="str">
        <f t="shared" si="493"/>
        <v>-</v>
      </c>
      <c r="AU1982" s="99" t="str">
        <f t="shared" si="494"/>
        <v>-</v>
      </c>
      <c r="AV1982" s="99" t="str">
        <f t="shared" si="495"/>
        <v>-</v>
      </c>
      <c r="AW1982" s="99" t="str">
        <f t="shared" si="496"/>
        <v>-</v>
      </c>
    </row>
    <row r="1983" spans="1:49" ht="15">
      <c r="A1983" s="56">
        <v>43631</v>
      </c>
      <c r="B1983" s="57" t="s">
        <v>420</v>
      </c>
      <c r="C1983" s="57" t="s">
        <v>931</v>
      </c>
      <c r="D1983" s="57" t="s">
        <v>4504</v>
      </c>
      <c r="E1983" s="57" t="s">
        <v>936</v>
      </c>
      <c r="F1983" s="57" t="s">
        <v>2920</v>
      </c>
      <c r="G1983" s="57">
        <v>1</v>
      </c>
      <c r="H1983" s="57">
        <v>3</v>
      </c>
      <c r="I1983" s="57">
        <v>3.45</v>
      </c>
      <c r="J1983" s="57">
        <v>3.94</v>
      </c>
      <c r="K1983" s="57">
        <v>1.75</v>
      </c>
      <c r="L1983" s="57">
        <v>1.7</v>
      </c>
      <c r="M1983" s="57">
        <v>11</v>
      </c>
      <c r="N1983" s="57">
        <v>29</v>
      </c>
      <c r="O1983" s="57">
        <v>0</v>
      </c>
      <c r="P1983" s="57">
        <v>5</v>
      </c>
      <c r="Q1983" s="57">
        <v>15</v>
      </c>
      <c r="R1983" s="57">
        <v>0</v>
      </c>
      <c r="S1983" s="57">
        <v>0</v>
      </c>
      <c r="T1983" s="57">
        <v>0</v>
      </c>
      <c r="U1983" s="57">
        <v>9.09</v>
      </c>
      <c r="V1983" s="57">
        <v>9.09</v>
      </c>
      <c r="W1983" s="57">
        <v>81.819999999999993</v>
      </c>
      <c r="X1983" s="57">
        <v>31.03</v>
      </c>
      <c r="Y1983" s="57">
        <v>24.14</v>
      </c>
      <c r="Z1983" s="57">
        <v>44.83</v>
      </c>
      <c r="AA1983" s="57">
        <v>20</v>
      </c>
      <c r="AB1983" s="57">
        <v>26.67</v>
      </c>
      <c r="AC1983" s="57">
        <v>2</v>
      </c>
      <c r="AD1983" s="57">
        <v>11</v>
      </c>
      <c r="AE1983" s="57">
        <v>50</v>
      </c>
      <c r="AF1983" s="57">
        <v>36.36</v>
      </c>
      <c r="AI1983" s="45">
        <f t="shared" si="482"/>
        <v>-13.291000000000002</v>
      </c>
      <c r="AJ1983" s="46">
        <f t="shared" si="483"/>
        <v>13.291000000000002</v>
      </c>
      <c r="AK1983" s="63" t="str">
        <f t="shared" si="484"/>
        <v>N</v>
      </c>
      <c r="AL1983" s="63" t="str">
        <f t="shared" si="485"/>
        <v>N</v>
      </c>
      <c r="AM1983" s="44" t="str">
        <f t="shared" si="486"/>
        <v>Loss</v>
      </c>
      <c r="AN1983" s="44" t="str">
        <f t="shared" si="487"/>
        <v>Loss</v>
      </c>
      <c r="AO1983" s="44" t="str">
        <f t="shared" si="488"/>
        <v>Win</v>
      </c>
      <c r="AP1983" s="44">
        <f t="shared" si="489"/>
        <v>-50</v>
      </c>
      <c r="AQ1983" s="44">
        <f t="shared" si="490"/>
        <v>-50</v>
      </c>
      <c r="AR1983" s="44">
        <f t="shared" si="491"/>
        <v>37.5</v>
      </c>
      <c r="AS1983" s="99" t="str">
        <f t="shared" si="492"/>
        <v>-</v>
      </c>
      <c r="AT1983" s="99" t="str">
        <f t="shared" si="493"/>
        <v>n/a</v>
      </c>
      <c r="AU1983" s="99" t="str">
        <f t="shared" si="494"/>
        <v>-</v>
      </c>
      <c r="AV1983" s="99" t="str">
        <f t="shared" si="495"/>
        <v>-</v>
      </c>
      <c r="AW1983" s="99" t="str">
        <f t="shared" si="496"/>
        <v>-</v>
      </c>
    </row>
    <row r="1984" spans="1:49" ht="15">
      <c r="A1984" s="56">
        <v>43631</v>
      </c>
      <c r="B1984" s="57" t="s">
        <v>420</v>
      </c>
      <c r="C1984" s="57" t="s">
        <v>931</v>
      </c>
      <c r="D1984" s="57" t="s">
        <v>4505</v>
      </c>
      <c r="E1984" s="57" t="s">
        <v>939</v>
      </c>
      <c r="F1984" s="57" t="s">
        <v>2919</v>
      </c>
      <c r="G1984" s="57">
        <v>3</v>
      </c>
      <c r="H1984" s="57">
        <v>2</v>
      </c>
      <c r="I1984" s="57">
        <v>1.44</v>
      </c>
      <c r="J1984" s="57">
        <v>4.71</v>
      </c>
      <c r="K1984" s="57">
        <v>4.8099999999999996</v>
      </c>
      <c r="L1984" s="57">
        <v>-3.37</v>
      </c>
      <c r="M1984" s="57">
        <v>29</v>
      </c>
      <c r="N1984" s="57">
        <v>11</v>
      </c>
      <c r="O1984" s="57">
        <v>0</v>
      </c>
      <c r="P1984" s="57">
        <v>14</v>
      </c>
      <c r="Q1984" s="57">
        <v>4</v>
      </c>
      <c r="R1984" s="57">
        <v>0</v>
      </c>
      <c r="S1984" s="57">
        <v>0</v>
      </c>
      <c r="T1984" s="57">
        <v>0</v>
      </c>
      <c r="U1984" s="57">
        <v>31.03</v>
      </c>
      <c r="V1984" s="57">
        <v>34.479999999999997</v>
      </c>
      <c r="W1984" s="57">
        <v>34.479999999999997</v>
      </c>
      <c r="X1984" s="57">
        <v>9.09</v>
      </c>
      <c r="Y1984" s="57">
        <v>36.36</v>
      </c>
      <c r="Z1984" s="57">
        <v>54.55</v>
      </c>
      <c r="AA1984" s="57">
        <v>21.43</v>
      </c>
      <c r="AB1984" s="57">
        <v>0</v>
      </c>
      <c r="AC1984" s="57">
        <v>10</v>
      </c>
      <c r="AD1984" s="57">
        <v>2</v>
      </c>
      <c r="AE1984" s="57">
        <v>60</v>
      </c>
      <c r="AF1984" s="57">
        <v>50</v>
      </c>
      <c r="AI1984" s="45">
        <f t="shared" si="482"/>
        <v>8.2140000000000004</v>
      </c>
      <c r="AJ1984" s="46">
        <f t="shared" si="483"/>
        <v>-8.2140000000000004</v>
      </c>
      <c r="AK1984" s="63" t="str">
        <f t="shared" si="484"/>
        <v>N</v>
      </c>
      <c r="AL1984" s="63" t="str">
        <f t="shared" si="485"/>
        <v>N</v>
      </c>
      <c r="AM1984" s="44" t="str">
        <f t="shared" si="486"/>
        <v>Win</v>
      </c>
      <c r="AN1984" s="44" t="str">
        <f t="shared" si="487"/>
        <v>Loss</v>
      </c>
      <c r="AO1984" s="44" t="str">
        <f t="shared" si="488"/>
        <v>Loss</v>
      </c>
      <c r="AP1984" s="44">
        <f t="shared" si="489"/>
        <v>22</v>
      </c>
      <c r="AQ1984" s="44">
        <f t="shared" si="490"/>
        <v>-50</v>
      </c>
      <c r="AR1984" s="44">
        <f t="shared" si="491"/>
        <v>-50</v>
      </c>
      <c r="AS1984" s="99" t="str">
        <f t="shared" si="492"/>
        <v>+</v>
      </c>
      <c r="AT1984" s="99" t="str">
        <f t="shared" si="493"/>
        <v>n/a</v>
      </c>
      <c r="AU1984" s="99" t="str">
        <f t="shared" si="494"/>
        <v>+</v>
      </c>
      <c r="AV1984" s="99" t="str">
        <f t="shared" si="495"/>
        <v>+</v>
      </c>
      <c r="AW1984" s="99" t="str">
        <f t="shared" si="496"/>
        <v>+</v>
      </c>
    </row>
    <row r="1985" spans="1:49" ht="15">
      <c r="A1985" s="56">
        <v>43631</v>
      </c>
      <c r="B1985" s="57" t="s">
        <v>420</v>
      </c>
      <c r="C1985" s="57" t="s">
        <v>931</v>
      </c>
      <c r="D1985" s="57" t="s">
        <v>4506</v>
      </c>
      <c r="E1985" s="57" t="s">
        <v>2809</v>
      </c>
      <c r="F1985" s="57" t="s">
        <v>934</v>
      </c>
      <c r="G1985" s="57">
        <v>1</v>
      </c>
      <c r="H1985" s="57">
        <v>1</v>
      </c>
      <c r="I1985" s="57">
        <v>2.11</v>
      </c>
      <c r="J1985" s="57">
        <v>3.79</v>
      </c>
      <c r="K1985" s="57">
        <v>2.68</v>
      </c>
      <c r="L1985" s="57">
        <v>-0.56999999999999995</v>
      </c>
      <c r="M1985" s="57">
        <v>28</v>
      </c>
      <c r="N1985" s="57">
        <v>31</v>
      </c>
      <c r="O1985" s="57">
        <v>2</v>
      </c>
      <c r="P1985" s="57">
        <v>14</v>
      </c>
      <c r="Q1985" s="57">
        <v>13</v>
      </c>
      <c r="R1985" s="57">
        <v>0</v>
      </c>
      <c r="S1985" s="57">
        <v>0</v>
      </c>
      <c r="T1985" s="57">
        <v>100</v>
      </c>
      <c r="U1985" s="57">
        <v>21.43</v>
      </c>
      <c r="V1985" s="57">
        <v>25</v>
      </c>
      <c r="W1985" s="57">
        <v>53.57</v>
      </c>
      <c r="X1985" s="57">
        <v>41.94</v>
      </c>
      <c r="Y1985" s="57">
        <v>16.13</v>
      </c>
      <c r="Z1985" s="57">
        <v>41.94</v>
      </c>
      <c r="AA1985" s="57">
        <v>35.71</v>
      </c>
      <c r="AB1985" s="57">
        <v>46.15</v>
      </c>
      <c r="AC1985" s="57">
        <v>8</v>
      </c>
      <c r="AD1985" s="57">
        <v>24</v>
      </c>
      <c r="AE1985" s="57">
        <v>50</v>
      </c>
      <c r="AF1985" s="57">
        <v>50</v>
      </c>
      <c r="AI1985" s="45">
        <f t="shared" si="482"/>
        <v>-35.540999999999997</v>
      </c>
      <c r="AJ1985" s="46">
        <f t="shared" si="483"/>
        <v>35.540999999999997</v>
      </c>
      <c r="AK1985" s="63" t="str">
        <f t="shared" si="484"/>
        <v>N</v>
      </c>
      <c r="AL1985" s="63" t="str">
        <f t="shared" si="485"/>
        <v>N</v>
      </c>
      <c r="AM1985" s="44" t="str">
        <f t="shared" si="486"/>
        <v>Loss</v>
      </c>
      <c r="AN1985" s="44" t="str">
        <f t="shared" si="487"/>
        <v>Win</v>
      </c>
      <c r="AO1985" s="44" t="str">
        <f t="shared" si="488"/>
        <v>Loss</v>
      </c>
      <c r="AP1985" s="44">
        <f t="shared" si="489"/>
        <v>-50</v>
      </c>
      <c r="AQ1985" s="44">
        <f t="shared" si="490"/>
        <v>139.5</v>
      </c>
      <c r="AR1985" s="44">
        <f t="shared" si="491"/>
        <v>-50</v>
      </c>
      <c r="AS1985" s="99" t="str">
        <f t="shared" si="492"/>
        <v>+</v>
      </c>
      <c r="AT1985" s="99" t="str">
        <f t="shared" si="493"/>
        <v>-</v>
      </c>
      <c r="AU1985" s="99" t="str">
        <f t="shared" si="494"/>
        <v>-</v>
      </c>
      <c r="AV1985" s="99" t="str">
        <f t="shared" si="495"/>
        <v>-</v>
      </c>
      <c r="AW1985" s="99" t="str">
        <f t="shared" si="496"/>
        <v>-</v>
      </c>
    </row>
    <row r="1986" spans="1:49" ht="15">
      <c r="A1986" s="56">
        <v>43631</v>
      </c>
      <c r="B1986" s="57" t="s">
        <v>420</v>
      </c>
      <c r="C1986" s="57" t="s">
        <v>421</v>
      </c>
      <c r="D1986" s="57" t="s">
        <v>4507</v>
      </c>
      <c r="E1986" s="57" t="s">
        <v>1070</v>
      </c>
      <c r="F1986" s="57" t="s">
        <v>423</v>
      </c>
      <c r="G1986" s="57">
        <v>1</v>
      </c>
      <c r="H1986" s="57">
        <v>3</v>
      </c>
      <c r="I1986" s="57">
        <v>2.27</v>
      </c>
      <c r="J1986" s="57">
        <v>3.55</v>
      </c>
      <c r="K1986" s="57">
        <v>2.5499999999999998</v>
      </c>
      <c r="L1986" s="57">
        <v>-0.28000000000000003</v>
      </c>
      <c r="M1986" s="57">
        <v>37</v>
      </c>
      <c r="N1986" s="57">
        <v>60</v>
      </c>
      <c r="O1986" s="57">
        <v>2</v>
      </c>
      <c r="P1986" s="57">
        <v>19</v>
      </c>
      <c r="Q1986" s="57">
        <v>30</v>
      </c>
      <c r="R1986" s="57">
        <v>0</v>
      </c>
      <c r="S1986" s="57">
        <v>50</v>
      </c>
      <c r="T1986" s="57">
        <v>50</v>
      </c>
      <c r="U1986" s="57">
        <v>35.14</v>
      </c>
      <c r="V1986" s="57">
        <v>24.32</v>
      </c>
      <c r="W1986" s="57">
        <v>40.54</v>
      </c>
      <c r="X1986" s="57">
        <v>40</v>
      </c>
      <c r="Y1986" s="57">
        <v>23.33</v>
      </c>
      <c r="Z1986" s="57">
        <v>36.67</v>
      </c>
      <c r="AA1986" s="57">
        <v>36.840000000000003</v>
      </c>
      <c r="AB1986" s="57">
        <v>30</v>
      </c>
      <c r="AC1986" s="57">
        <v>16</v>
      </c>
      <c r="AD1986" s="57">
        <v>33</v>
      </c>
      <c r="AE1986" s="57">
        <v>43.75</v>
      </c>
      <c r="AF1986" s="57">
        <v>48.48</v>
      </c>
      <c r="AI1986" s="45">
        <f t="shared" si="482"/>
        <v>-11.646999999999998</v>
      </c>
      <c r="AJ1986" s="46">
        <f t="shared" si="483"/>
        <v>21.646999999999998</v>
      </c>
      <c r="AK1986" s="63" t="str">
        <f t="shared" si="484"/>
        <v>N</v>
      </c>
      <c r="AL1986" s="63" t="str">
        <f t="shared" si="485"/>
        <v>N</v>
      </c>
      <c r="AM1986" s="44" t="str">
        <f t="shared" si="486"/>
        <v>Loss</v>
      </c>
      <c r="AN1986" s="44" t="str">
        <f t="shared" si="487"/>
        <v>Loss</v>
      </c>
      <c r="AO1986" s="44" t="str">
        <f t="shared" si="488"/>
        <v>Win</v>
      </c>
      <c r="AP1986" s="44">
        <f t="shared" si="489"/>
        <v>-50</v>
      </c>
      <c r="AQ1986" s="44">
        <f t="shared" si="490"/>
        <v>-50</v>
      </c>
      <c r="AR1986" s="44">
        <f t="shared" si="491"/>
        <v>77.499999999999986</v>
      </c>
      <c r="AS1986" s="99" t="str">
        <f t="shared" si="492"/>
        <v>+</v>
      </c>
      <c r="AT1986" s="99" t="str">
        <f t="shared" si="493"/>
        <v>-</v>
      </c>
      <c r="AU1986" s="99" t="str">
        <f t="shared" si="494"/>
        <v>-</v>
      </c>
      <c r="AV1986" s="99" t="str">
        <f t="shared" si="495"/>
        <v>+</v>
      </c>
      <c r="AW1986" s="99" t="str">
        <f t="shared" si="496"/>
        <v>-</v>
      </c>
    </row>
    <row r="1987" spans="1:49" ht="15">
      <c r="A1987" s="56">
        <v>43631</v>
      </c>
      <c r="B1987" s="57" t="s">
        <v>420</v>
      </c>
      <c r="C1987" s="57" t="s">
        <v>421</v>
      </c>
      <c r="D1987" s="57" t="s">
        <v>4508</v>
      </c>
      <c r="E1987" s="57" t="s">
        <v>424</v>
      </c>
      <c r="F1987" s="57" t="s">
        <v>1074</v>
      </c>
      <c r="G1987" s="57">
        <v>1</v>
      </c>
      <c r="H1987" s="57">
        <v>1</v>
      </c>
      <c r="I1987" s="57">
        <v>1.76</v>
      </c>
      <c r="J1987" s="57">
        <v>3.81</v>
      </c>
      <c r="K1987" s="57">
        <v>3.61</v>
      </c>
      <c r="L1987" s="57">
        <v>-1.85</v>
      </c>
      <c r="M1987" s="57">
        <v>11</v>
      </c>
      <c r="N1987" s="57">
        <v>58</v>
      </c>
      <c r="O1987" s="57">
        <v>0</v>
      </c>
      <c r="P1987" s="57">
        <v>5</v>
      </c>
      <c r="Q1987" s="57">
        <v>28</v>
      </c>
      <c r="R1987" s="57">
        <v>0</v>
      </c>
      <c r="S1987" s="57">
        <v>0</v>
      </c>
      <c r="T1987" s="57">
        <v>0</v>
      </c>
      <c r="U1987" s="57">
        <v>18.18</v>
      </c>
      <c r="V1987" s="57">
        <v>27.27</v>
      </c>
      <c r="W1987" s="57">
        <v>54.55</v>
      </c>
      <c r="X1987" s="57">
        <v>25.86</v>
      </c>
      <c r="Y1987" s="57">
        <v>18.97</v>
      </c>
      <c r="Z1987" s="57">
        <v>55.17</v>
      </c>
      <c r="AA1987" s="57">
        <v>0</v>
      </c>
      <c r="AB1987" s="57">
        <v>17.86</v>
      </c>
      <c r="AC1987" s="57">
        <v>2</v>
      </c>
      <c r="AD1987" s="57">
        <v>13</v>
      </c>
      <c r="AE1987" s="57">
        <v>0</v>
      </c>
      <c r="AF1987" s="57">
        <v>23.08</v>
      </c>
      <c r="AI1987" s="45">
        <f t="shared" si="482"/>
        <v>-0.58200000000000074</v>
      </c>
      <c r="AJ1987" s="46">
        <f t="shared" si="483"/>
        <v>0.58200000000000074</v>
      </c>
      <c r="AK1987" s="63" t="str">
        <f t="shared" si="484"/>
        <v>N</v>
      </c>
      <c r="AL1987" s="63" t="str">
        <f t="shared" si="485"/>
        <v>N</v>
      </c>
      <c r="AM1987" s="44" t="str">
        <f t="shared" si="486"/>
        <v>Loss</v>
      </c>
      <c r="AN1987" s="44" t="str">
        <f t="shared" si="487"/>
        <v>Win</v>
      </c>
      <c r="AO1987" s="44" t="str">
        <f t="shared" si="488"/>
        <v>Loss</v>
      </c>
      <c r="AP1987" s="44">
        <f t="shared" si="489"/>
        <v>-50</v>
      </c>
      <c r="AQ1987" s="44">
        <f t="shared" si="490"/>
        <v>140.5</v>
      </c>
      <c r="AR1987" s="44">
        <f t="shared" si="491"/>
        <v>-50</v>
      </c>
      <c r="AS1987" s="99" t="str">
        <f t="shared" si="492"/>
        <v>+</v>
      </c>
      <c r="AT1987" s="99" t="str">
        <f t="shared" si="493"/>
        <v>n/a</v>
      </c>
      <c r="AU1987" s="99" t="str">
        <f t="shared" si="494"/>
        <v>-</v>
      </c>
      <c r="AV1987" s="99" t="str">
        <f t="shared" si="495"/>
        <v>-</v>
      </c>
      <c r="AW1987" s="99" t="str">
        <f t="shared" si="496"/>
        <v>-</v>
      </c>
    </row>
    <row r="1988" spans="1:49" ht="15">
      <c r="A1988" s="56">
        <v>43631</v>
      </c>
      <c r="B1988" s="57" t="s">
        <v>420</v>
      </c>
      <c r="C1988" s="57" t="s">
        <v>421</v>
      </c>
      <c r="D1988" s="57" t="s">
        <v>4509</v>
      </c>
      <c r="E1988" s="57" t="s">
        <v>1073</v>
      </c>
      <c r="F1988" s="57" t="s">
        <v>1077</v>
      </c>
      <c r="G1988" s="57">
        <v>5</v>
      </c>
      <c r="H1988" s="57">
        <v>0</v>
      </c>
      <c r="I1988" s="57">
        <v>1.36</v>
      </c>
      <c r="J1988" s="57">
        <v>4.5</v>
      </c>
      <c r="K1988" s="57">
        <v>6.75</v>
      </c>
      <c r="L1988" s="57">
        <v>-5.39</v>
      </c>
      <c r="M1988" s="57">
        <v>64</v>
      </c>
      <c r="N1988" s="57">
        <v>37</v>
      </c>
      <c r="O1988" s="57">
        <v>2</v>
      </c>
      <c r="P1988" s="57">
        <v>31</v>
      </c>
      <c r="Q1988" s="57">
        <v>18</v>
      </c>
      <c r="R1988" s="57">
        <v>0</v>
      </c>
      <c r="S1988" s="57">
        <v>0</v>
      </c>
      <c r="T1988" s="57">
        <v>100</v>
      </c>
      <c r="U1988" s="57">
        <v>37.5</v>
      </c>
      <c r="V1988" s="57">
        <v>34.380000000000003</v>
      </c>
      <c r="W1988" s="57">
        <v>28.13</v>
      </c>
      <c r="X1988" s="57">
        <v>37.840000000000003</v>
      </c>
      <c r="Y1988" s="57">
        <v>18.920000000000002</v>
      </c>
      <c r="Z1988" s="57">
        <v>43.24</v>
      </c>
      <c r="AA1988" s="57">
        <v>45.16</v>
      </c>
      <c r="AB1988" s="57">
        <v>33.33</v>
      </c>
      <c r="AC1988" s="57">
        <v>36</v>
      </c>
      <c r="AD1988" s="57">
        <v>15</v>
      </c>
      <c r="AE1988" s="57">
        <v>47.22</v>
      </c>
      <c r="AF1988" s="57">
        <v>40</v>
      </c>
      <c r="AI1988" s="45">
        <f t="shared" si="482"/>
        <v>-25.5</v>
      </c>
      <c r="AJ1988" s="46">
        <f t="shared" si="483"/>
        <v>25.5</v>
      </c>
      <c r="AK1988" s="63" t="str">
        <f t="shared" si="484"/>
        <v>N</v>
      </c>
      <c r="AL1988" s="63" t="str">
        <f t="shared" si="485"/>
        <v>N</v>
      </c>
      <c r="AM1988" s="44" t="str">
        <f t="shared" si="486"/>
        <v>Win</v>
      </c>
      <c r="AN1988" s="44" t="str">
        <f t="shared" si="487"/>
        <v>Loss</v>
      </c>
      <c r="AO1988" s="44" t="str">
        <f t="shared" si="488"/>
        <v>Loss</v>
      </c>
      <c r="AP1988" s="44">
        <f t="shared" si="489"/>
        <v>18</v>
      </c>
      <c r="AQ1988" s="44">
        <f t="shared" si="490"/>
        <v>-50</v>
      </c>
      <c r="AR1988" s="44">
        <f t="shared" si="491"/>
        <v>-50</v>
      </c>
      <c r="AS1988" s="99" t="str">
        <f t="shared" si="492"/>
        <v>+</v>
      </c>
      <c r="AT1988" s="99" t="str">
        <f t="shared" si="493"/>
        <v>-</v>
      </c>
      <c r="AU1988" s="99" t="str">
        <f t="shared" si="494"/>
        <v>-</v>
      </c>
      <c r="AV1988" s="99" t="str">
        <f t="shared" si="495"/>
        <v>+</v>
      </c>
      <c r="AW1988" s="99" t="str">
        <f t="shared" si="496"/>
        <v>-</v>
      </c>
    </row>
    <row r="1989" spans="1:49" ht="15">
      <c r="A1989" s="56">
        <v>43631</v>
      </c>
      <c r="B1989" s="57" t="s">
        <v>420</v>
      </c>
      <c r="C1989" s="57" t="s">
        <v>421</v>
      </c>
      <c r="D1989" s="57" t="s">
        <v>4510</v>
      </c>
      <c r="E1989" s="57" t="s">
        <v>1293</v>
      </c>
      <c r="F1989" s="57" t="s">
        <v>1076</v>
      </c>
      <c r="G1989" s="57">
        <v>1</v>
      </c>
      <c r="H1989" s="57">
        <v>3</v>
      </c>
      <c r="I1989" s="57">
        <v>1.74</v>
      </c>
      <c r="J1989" s="57">
        <v>3.73</v>
      </c>
      <c r="K1989" s="57">
        <v>3.8</v>
      </c>
      <c r="L1989" s="57">
        <v>-2.06</v>
      </c>
      <c r="M1989" s="57">
        <v>60</v>
      </c>
      <c r="N1989" s="57">
        <v>38</v>
      </c>
      <c r="O1989" s="57">
        <v>2</v>
      </c>
      <c r="P1989" s="57">
        <v>30</v>
      </c>
      <c r="Q1989" s="57">
        <v>18</v>
      </c>
      <c r="R1989" s="57">
        <v>50</v>
      </c>
      <c r="S1989" s="57">
        <v>0</v>
      </c>
      <c r="T1989" s="57">
        <v>50</v>
      </c>
      <c r="U1989" s="57">
        <v>38.33</v>
      </c>
      <c r="V1989" s="57">
        <v>21.67</v>
      </c>
      <c r="W1989" s="57">
        <v>40</v>
      </c>
      <c r="X1989" s="57">
        <v>34.21</v>
      </c>
      <c r="Y1989" s="57">
        <v>34.21</v>
      </c>
      <c r="Z1989" s="57">
        <v>31.58</v>
      </c>
      <c r="AA1989" s="57">
        <v>50</v>
      </c>
      <c r="AB1989" s="57">
        <v>22.22</v>
      </c>
      <c r="AC1989" s="57">
        <v>27</v>
      </c>
      <c r="AD1989" s="57">
        <v>24</v>
      </c>
      <c r="AE1989" s="57">
        <v>44.44</v>
      </c>
      <c r="AF1989" s="57">
        <v>37.5</v>
      </c>
      <c r="AI1989" s="45">
        <f t="shared" si="482"/>
        <v>-2.1139999999999999</v>
      </c>
      <c r="AJ1989" s="46">
        <f t="shared" si="483"/>
        <v>2.1139999999999999</v>
      </c>
      <c r="AK1989" s="63" t="str">
        <f t="shared" si="484"/>
        <v>N</v>
      </c>
      <c r="AL1989" s="63" t="str">
        <f t="shared" si="485"/>
        <v>N</v>
      </c>
      <c r="AM1989" s="44" t="str">
        <f t="shared" si="486"/>
        <v>Loss</v>
      </c>
      <c r="AN1989" s="44" t="str">
        <f t="shared" si="487"/>
        <v>Loss</v>
      </c>
      <c r="AO1989" s="44" t="str">
        <f t="shared" si="488"/>
        <v>Win</v>
      </c>
      <c r="AP1989" s="44">
        <f t="shared" si="489"/>
        <v>-50</v>
      </c>
      <c r="AQ1989" s="44">
        <f t="shared" si="490"/>
        <v>-50</v>
      </c>
      <c r="AR1989" s="44">
        <f t="shared" si="491"/>
        <v>140</v>
      </c>
      <c r="AS1989" s="99" t="str">
        <f t="shared" si="492"/>
        <v>+</v>
      </c>
      <c r="AT1989" s="99" t="str">
        <f t="shared" si="493"/>
        <v>-</v>
      </c>
      <c r="AU1989" s="99" t="str">
        <f t="shared" si="494"/>
        <v>+</v>
      </c>
      <c r="AV1989" s="99" t="str">
        <f t="shared" si="495"/>
        <v>+</v>
      </c>
      <c r="AW1989" s="99" t="str">
        <f t="shared" si="496"/>
        <v>-</v>
      </c>
    </row>
    <row r="1990" spans="1:49" ht="15">
      <c r="A1990" s="56">
        <v>43631</v>
      </c>
      <c r="B1990" s="57" t="s">
        <v>420</v>
      </c>
      <c r="C1990" s="57" t="s">
        <v>429</v>
      </c>
      <c r="D1990" s="57" t="s">
        <v>4511</v>
      </c>
      <c r="E1990" s="57" t="s">
        <v>943</v>
      </c>
      <c r="F1990" s="57" t="s">
        <v>812</v>
      </c>
      <c r="G1990" s="57">
        <v>3</v>
      </c>
      <c r="H1990" s="57">
        <v>0</v>
      </c>
      <c r="I1990" s="57">
        <v>2.42</v>
      </c>
      <c r="J1990" s="57">
        <v>3.56</v>
      </c>
      <c r="K1990" s="57">
        <v>2.4300000000000002</v>
      </c>
      <c r="L1990" s="57">
        <v>-0.01</v>
      </c>
      <c r="M1990" s="57">
        <v>11</v>
      </c>
      <c r="N1990" s="57">
        <v>33</v>
      </c>
      <c r="O1990" s="57">
        <v>0</v>
      </c>
      <c r="P1990" s="57">
        <v>5</v>
      </c>
      <c r="Q1990" s="57">
        <v>15</v>
      </c>
      <c r="R1990" s="57">
        <v>0</v>
      </c>
      <c r="S1990" s="57">
        <v>0</v>
      </c>
      <c r="T1990" s="57">
        <v>0</v>
      </c>
      <c r="U1990" s="57">
        <v>45.45</v>
      </c>
      <c r="V1990" s="57">
        <v>36.36</v>
      </c>
      <c r="W1990" s="57">
        <v>18.18</v>
      </c>
      <c r="X1990" s="57">
        <v>57.58</v>
      </c>
      <c r="Y1990" s="57">
        <v>24.24</v>
      </c>
      <c r="Z1990" s="57">
        <v>18.18</v>
      </c>
      <c r="AA1990" s="57">
        <v>40</v>
      </c>
      <c r="AB1990" s="57">
        <v>53.33</v>
      </c>
      <c r="AC1990" s="57">
        <v>7</v>
      </c>
      <c r="AD1990" s="57">
        <v>24</v>
      </c>
      <c r="AE1990" s="57">
        <v>28.57</v>
      </c>
      <c r="AF1990" s="57">
        <v>62.5</v>
      </c>
      <c r="AI1990" s="45">
        <f t="shared" si="482"/>
        <v>-1.213999999999996</v>
      </c>
      <c r="AJ1990" s="46">
        <f t="shared" si="483"/>
        <v>1.213999999999996</v>
      </c>
      <c r="AK1990" s="63" t="str">
        <f t="shared" si="484"/>
        <v>N</v>
      </c>
      <c r="AL1990" s="63" t="str">
        <f t="shared" si="485"/>
        <v>N</v>
      </c>
      <c r="AM1990" s="44" t="str">
        <f t="shared" si="486"/>
        <v>Win</v>
      </c>
      <c r="AN1990" s="44" t="str">
        <f t="shared" si="487"/>
        <v>Loss</v>
      </c>
      <c r="AO1990" s="44" t="str">
        <f t="shared" si="488"/>
        <v>Loss</v>
      </c>
      <c r="AP1990" s="44">
        <f t="shared" si="489"/>
        <v>71</v>
      </c>
      <c r="AQ1990" s="44">
        <f t="shared" si="490"/>
        <v>-50</v>
      </c>
      <c r="AR1990" s="44">
        <f t="shared" si="491"/>
        <v>-50</v>
      </c>
      <c r="AS1990" s="99" t="str">
        <f t="shared" si="492"/>
        <v>+</v>
      </c>
      <c r="AT1990" s="99" t="str">
        <f t="shared" si="493"/>
        <v>n/a</v>
      </c>
      <c r="AU1990" s="99" t="str">
        <f t="shared" si="494"/>
        <v>-</v>
      </c>
      <c r="AV1990" s="99" t="str">
        <f t="shared" si="495"/>
        <v>-</v>
      </c>
      <c r="AW1990" s="99" t="str">
        <f t="shared" si="496"/>
        <v>-</v>
      </c>
    </row>
    <row r="1991" spans="1:49" ht="15">
      <c r="A1991" s="56">
        <v>43631</v>
      </c>
      <c r="B1991" s="57" t="s">
        <v>420</v>
      </c>
      <c r="C1991" s="57" t="s">
        <v>425</v>
      </c>
      <c r="D1991" s="57" t="s">
        <v>4512</v>
      </c>
      <c r="E1991" s="57" t="s">
        <v>946</v>
      </c>
      <c r="F1991" s="57" t="s">
        <v>427</v>
      </c>
      <c r="G1991" s="57">
        <v>2</v>
      </c>
      <c r="H1991" s="57">
        <v>1</v>
      </c>
      <c r="I1991" s="57">
        <v>2.72</v>
      </c>
      <c r="J1991" s="57">
        <v>4.05</v>
      </c>
      <c r="K1991" s="57">
        <v>2.0299999999999998</v>
      </c>
      <c r="L1991" s="57">
        <v>0.69</v>
      </c>
      <c r="M1991" s="57">
        <v>12</v>
      </c>
      <c r="N1991" s="57">
        <v>58</v>
      </c>
      <c r="O1991" s="57">
        <v>0</v>
      </c>
      <c r="P1991" s="57">
        <v>6</v>
      </c>
      <c r="Q1991" s="57">
        <v>29</v>
      </c>
      <c r="R1991" s="57">
        <v>0</v>
      </c>
      <c r="S1991" s="57">
        <v>0</v>
      </c>
      <c r="T1991" s="57">
        <v>0</v>
      </c>
      <c r="U1991" s="57">
        <v>50</v>
      </c>
      <c r="V1991" s="57">
        <v>8.33</v>
      </c>
      <c r="W1991" s="57">
        <v>41.67</v>
      </c>
      <c r="X1991" s="57">
        <v>60.34</v>
      </c>
      <c r="Y1991" s="57">
        <v>10.34</v>
      </c>
      <c r="Z1991" s="57">
        <v>29.31</v>
      </c>
      <c r="AA1991" s="57">
        <v>50</v>
      </c>
      <c r="AB1991" s="57">
        <v>55.17</v>
      </c>
      <c r="AC1991" s="57">
        <v>5</v>
      </c>
      <c r="AD1991" s="57">
        <v>44</v>
      </c>
      <c r="AE1991" s="57">
        <v>60</v>
      </c>
      <c r="AF1991" s="57">
        <v>68.180000000000007</v>
      </c>
      <c r="AI1991" s="45">
        <f t="shared" ref="AI1991:AI2054" si="497">(+R1991*$R$6)+(S1991*$S$6)-(T1991*$T$6)+(U1991*$U$6)+(V1991*$V$6)-(W1991*$W$6)-(X1991*$X$6)-(Y1991*$Y$6)+(Z1991*$Z$6)</f>
        <v>-4.7410000000000032</v>
      </c>
      <c r="AJ1991" s="46">
        <f t="shared" ref="AJ1991:AJ2054" si="498">(-R1991*$R$6)+(S1991*$S$6)+(T1991*$T$6)-(U1991*$U$6)-(V1991*$V$6)+(W1991*$W$6)+(X1991*$X$6)+(Y1991*$Y$6)-(Z1991*$Z$6)</f>
        <v>4.7410000000000032</v>
      </c>
      <c r="AK1991" s="63" t="str">
        <f t="shared" ref="AK1991:AK2054" si="499">IF($AK$6="Y",IF(AI1991&gt;=$AI$6,"Y",IF(AA1991&gt;=$AA$6,"Y","N")),IF(AI1991&gt;=$AI$6,"Y",IF(AA1991&gt;=$AA$6,"Y",IF(L1991&lt;0,IF(AE1991&gt;=$AE$6,"Y","N"),"N"))))</f>
        <v>N</v>
      </c>
      <c r="AL1991" s="63" t="str">
        <f t="shared" ref="AL1991:AL2054" si="500">IF($AL$6="Y",IF(AJ1991&gt;=$AJ$6,"Y",IF(AB1991&gt;=$AB$6,"Y","N")),IF(AJ1991&gt;=$AJ$6,"Y",IF(AB1991&gt;=$AB$6,"Y",IF(L1991&gt;0,IF(AF1991&gt;=$AF$6,"Y","N"),"N"))))</f>
        <v>N</v>
      </c>
      <c r="AM1991" s="44" t="str">
        <f t="shared" ref="AM1991:AM2054" si="501">IF(G1991&gt;H1991,"Win","Loss")</f>
        <v>Win</v>
      </c>
      <c r="AN1991" s="44" t="str">
        <f t="shared" ref="AN1991:AN2054" si="502">IF(G1991=H1991,"Win","Loss")</f>
        <v>Loss</v>
      </c>
      <c r="AO1991" s="44" t="str">
        <f t="shared" ref="AO1991:AO2054" si="503">IF(G1991&lt;H1991,"Win","Loss")</f>
        <v>Loss</v>
      </c>
      <c r="AP1991" s="44">
        <f t="shared" ref="AP1991:AP2054" si="504">IF(AM1991="Win",(I1991*$B$2)-$B$2,-$B$2)</f>
        <v>86</v>
      </c>
      <c r="AQ1991" s="44">
        <f t="shared" ref="AQ1991:AQ2054" si="505">IF(AN1991="Win",(J1991*$B$2)-$B$2,-$B$2)</f>
        <v>-50</v>
      </c>
      <c r="AR1991" s="44">
        <f t="shared" ref="AR1991:AR2054" si="506">IF(AO1991="Win",(K1991*$B$2)-$B$2,-$B$2)</f>
        <v>-50</v>
      </c>
      <c r="AS1991" s="99" t="str">
        <f t="shared" si="492"/>
        <v>-</v>
      </c>
      <c r="AT1991" s="99" t="str">
        <f t="shared" si="493"/>
        <v>n/a</v>
      </c>
      <c r="AU1991" s="99" t="str">
        <f t="shared" si="494"/>
        <v>-</v>
      </c>
      <c r="AV1991" s="99" t="str">
        <f t="shared" si="495"/>
        <v>-</v>
      </c>
      <c r="AW1991" s="99" t="str">
        <f t="shared" si="496"/>
        <v>-</v>
      </c>
    </row>
    <row r="1992" spans="1:49" ht="15">
      <c r="A1992" s="56">
        <v>43631</v>
      </c>
      <c r="B1992" s="57" t="s">
        <v>420</v>
      </c>
      <c r="C1992" s="57" t="s">
        <v>425</v>
      </c>
      <c r="D1992" s="57" t="s">
        <v>4513</v>
      </c>
      <c r="E1992" s="57" t="s">
        <v>945</v>
      </c>
      <c r="F1992" s="57" t="s">
        <v>1079</v>
      </c>
      <c r="G1992" s="57">
        <v>2</v>
      </c>
      <c r="H1992" s="57">
        <v>0</v>
      </c>
      <c r="I1992" s="57">
        <v>1.5</v>
      </c>
      <c r="J1992" s="57">
        <v>4.5</v>
      </c>
      <c r="K1992" s="57">
        <v>4.5</v>
      </c>
      <c r="L1992" s="57">
        <v>-3</v>
      </c>
      <c r="M1992" s="57">
        <v>54</v>
      </c>
      <c r="N1992" s="57">
        <v>31</v>
      </c>
      <c r="O1992" s="57">
        <v>1</v>
      </c>
      <c r="P1992" s="57">
        <v>26</v>
      </c>
      <c r="Q1992" s="57">
        <v>15</v>
      </c>
      <c r="R1992" s="57">
        <v>0</v>
      </c>
      <c r="S1992" s="57">
        <v>100</v>
      </c>
      <c r="T1992" s="57">
        <v>0</v>
      </c>
      <c r="U1992" s="57">
        <v>24.07</v>
      </c>
      <c r="V1992" s="57">
        <v>24.07</v>
      </c>
      <c r="W1992" s="57">
        <v>51.85</v>
      </c>
      <c r="X1992" s="57">
        <v>35.479999999999997</v>
      </c>
      <c r="Y1992" s="57">
        <v>9.68</v>
      </c>
      <c r="Z1992" s="57">
        <v>54.84</v>
      </c>
      <c r="AA1992" s="57">
        <v>34.619999999999997</v>
      </c>
      <c r="AB1992" s="57">
        <v>26.67</v>
      </c>
      <c r="AC1992" s="57">
        <v>13</v>
      </c>
      <c r="AD1992" s="57">
        <v>17</v>
      </c>
      <c r="AE1992" s="57">
        <v>46.15</v>
      </c>
      <c r="AF1992" s="57">
        <v>52.94</v>
      </c>
      <c r="AI1992" s="45">
        <f t="shared" si="497"/>
        <v>9.7550000000000008</v>
      </c>
      <c r="AJ1992" s="46">
        <f t="shared" si="498"/>
        <v>10.244999999999999</v>
      </c>
      <c r="AK1992" s="63" t="str">
        <f t="shared" si="499"/>
        <v>N</v>
      </c>
      <c r="AL1992" s="63" t="str">
        <f t="shared" si="500"/>
        <v>N</v>
      </c>
      <c r="AM1992" s="44" t="str">
        <f t="shared" si="501"/>
        <v>Win</v>
      </c>
      <c r="AN1992" s="44" t="str">
        <f t="shared" si="502"/>
        <v>Loss</v>
      </c>
      <c r="AO1992" s="44" t="str">
        <f t="shared" si="503"/>
        <v>Loss</v>
      </c>
      <c r="AP1992" s="44">
        <f t="shared" si="504"/>
        <v>25</v>
      </c>
      <c r="AQ1992" s="44">
        <f t="shared" si="505"/>
        <v>-50</v>
      </c>
      <c r="AR1992" s="44">
        <f t="shared" si="506"/>
        <v>-50</v>
      </c>
      <c r="AS1992" s="99" t="str">
        <f t="shared" si="492"/>
        <v>+</v>
      </c>
      <c r="AT1992" s="99" t="str">
        <f t="shared" si="493"/>
        <v>-</v>
      </c>
      <c r="AU1992" s="99" t="str">
        <f t="shared" si="494"/>
        <v>-</v>
      </c>
      <c r="AV1992" s="99" t="str">
        <f t="shared" si="495"/>
        <v>+</v>
      </c>
      <c r="AW1992" s="99" t="str">
        <f t="shared" si="496"/>
        <v>+</v>
      </c>
    </row>
    <row r="1993" spans="1:49" ht="15">
      <c r="A1993" s="56">
        <v>43631</v>
      </c>
      <c r="B1993" s="57" t="s">
        <v>420</v>
      </c>
      <c r="C1993" s="57" t="s">
        <v>790</v>
      </c>
      <c r="D1993" s="57" t="s">
        <v>4514</v>
      </c>
      <c r="E1993" s="57" t="s">
        <v>949</v>
      </c>
      <c r="F1993" s="57" t="s">
        <v>1081</v>
      </c>
      <c r="G1993" s="57">
        <v>4</v>
      </c>
      <c r="H1993" s="57">
        <v>0</v>
      </c>
      <c r="I1993" s="57">
        <v>1.1200000000000001</v>
      </c>
      <c r="J1993" s="57">
        <v>7.25</v>
      </c>
      <c r="K1993" s="57">
        <v>10</v>
      </c>
      <c r="L1993" s="57">
        <v>-8.8800000000000008</v>
      </c>
      <c r="M1993" s="57">
        <v>15</v>
      </c>
      <c r="N1993" s="57">
        <v>32</v>
      </c>
      <c r="O1993" s="57">
        <v>0</v>
      </c>
      <c r="P1993" s="57">
        <v>7</v>
      </c>
      <c r="Q1993" s="57">
        <v>17</v>
      </c>
      <c r="R1993" s="57">
        <v>0</v>
      </c>
      <c r="S1993" s="57">
        <v>0</v>
      </c>
      <c r="T1993" s="57">
        <v>0</v>
      </c>
      <c r="U1993" s="57">
        <v>40</v>
      </c>
      <c r="V1993" s="57">
        <v>13.33</v>
      </c>
      <c r="W1993" s="57">
        <v>46.67</v>
      </c>
      <c r="X1993" s="57">
        <v>31.25</v>
      </c>
      <c r="Y1993" s="57">
        <v>6.25</v>
      </c>
      <c r="Z1993" s="57">
        <v>62.5</v>
      </c>
      <c r="AA1993" s="57">
        <v>42.86</v>
      </c>
      <c r="AB1993" s="57">
        <v>29.41</v>
      </c>
      <c r="AC1993" s="57">
        <v>5</v>
      </c>
      <c r="AD1993" s="57">
        <v>8</v>
      </c>
      <c r="AE1993" s="57">
        <v>60</v>
      </c>
      <c r="AF1993" s="57">
        <v>75</v>
      </c>
      <c r="AI1993" s="45">
        <f t="shared" si="497"/>
        <v>5.6239999999999988</v>
      </c>
      <c r="AJ1993" s="46">
        <f t="shared" si="498"/>
        <v>-5.6239999999999988</v>
      </c>
      <c r="AK1993" s="63" t="str">
        <f t="shared" si="499"/>
        <v>N</v>
      </c>
      <c r="AL1993" s="63" t="str">
        <f t="shared" si="500"/>
        <v>N</v>
      </c>
      <c r="AM1993" s="44" t="str">
        <f t="shared" si="501"/>
        <v>Win</v>
      </c>
      <c r="AN1993" s="44" t="str">
        <f t="shared" si="502"/>
        <v>Loss</v>
      </c>
      <c r="AO1993" s="44" t="str">
        <f t="shared" si="503"/>
        <v>Loss</v>
      </c>
      <c r="AP1993" s="44">
        <f t="shared" si="504"/>
        <v>6.0000000000000071</v>
      </c>
      <c r="AQ1993" s="44">
        <f t="shared" si="505"/>
        <v>-50</v>
      </c>
      <c r="AR1993" s="44">
        <f t="shared" si="506"/>
        <v>-50</v>
      </c>
      <c r="AS1993" s="99" t="str">
        <f t="shared" si="492"/>
        <v>+</v>
      </c>
      <c r="AT1993" s="99" t="str">
        <f t="shared" si="493"/>
        <v>n/a</v>
      </c>
      <c r="AU1993" s="99" t="str">
        <f t="shared" si="494"/>
        <v>+</v>
      </c>
      <c r="AV1993" s="99" t="str">
        <f t="shared" si="495"/>
        <v>+</v>
      </c>
      <c r="AW1993" s="99" t="str">
        <f t="shared" si="496"/>
        <v>+</v>
      </c>
    </row>
    <row r="1994" spans="1:49" ht="15">
      <c r="A1994" s="56">
        <v>43631</v>
      </c>
      <c r="B1994" s="57" t="s">
        <v>2035</v>
      </c>
      <c r="C1994" s="57" t="s">
        <v>2036</v>
      </c>
      <c r="D1994" s="57" t="s">
        <v>4515</v>
      </c>
      <c r="E1994" s="57" t="s">
        <v>4516</v>
      </c>
      <c r="F1994" s="57" t="s">
        <v>4517</v>
      </c>
      <c r="G1994" s="57">
        <v>0</v>
      </c>
      <c r="H1994" s="57">
        <v>0</v>
      </c>
      <c r="I1994" s="57">
        <v>2.69</v>
      </c>
      <c r="J1994" s="57">
        <v>3.31</v>
      </c>
      <c r="K1994" s="57">
        <v>2.4700000000000002</v>
      </c>
      <c r="L1994" s="57">
        <v>0.22</v>
      </c>
      <c r="M1994" s="57">
        <v>13</v>
      </c>
      <c r="N1994" s="57">
        <v>16</v>
      </c>
      <c r="O1994" s="57">
        <v>0</v>
      </c>
      <c r="P1994" s="57">
        <v>6</v>
      </c>
      <c r="Q1994" s="57">
        <v>9</v>
      </c>
      <c r="R1994" s="57">
        <v>0</v>
      </c>
      <c r="S1994" s="57">
        <v>0</v>
      </c>
      <c r="T1994" s="57">
        <v>0</v>
      </c>
      <c r="U1994" s="57">
        <v>38.46</v>
      </c>
      <c r="V1994" s="57">
        <v>15.38</v>
      </c>
      <c r="W1994" s="57">
        <v>46.15</v>
      </c>
      <c r="X1994" s="57">
        <v>50</v>
      </c>
      <c r="Y1994" s="57">
        <v>25</v>
      </c>
      <c r="Z1994" s="57">
        <v>25</v>
      </c>
      <c r="AA1994" s="57">
        <v>66.67</v>
      </c>
      <c r="AB1994" s="57">
        <v>55.56</v>
      </c>
      <c r="AC1994" s="57">
        <v>7</v>
      </c>
      <c r="AD1994" s="57">
        <v>10</v>
      </c>
      <c r="AE1994" s="57">
        <v>57.14</v>
      </c>
      <c r="AF1994" s="57">
        <v>60</v>
      </c>
      <c r="AI1994" s="45">
        <f t="shared" si="497"/>
        <v>-7.5</v>
      </c>
      <c r="AJ1994" s="46">
        <f t="shared" si="498"/>
        <v>7.5</v>
      </c>
      <c r="AK1994" s="63" t="str">
        <f t="shared" si="499"/>
        <v>N</v>
      </c>
      <c r="AL1994" s="63" t="str">
        <f t="shared" si="500"/>
        <v>N</v>
      </c>
      <c r="AM1994" s="44" t="str">
        <f t="shared" si="501"/>
        <v>Loss</v>
      </c>
      <c r="AN1994" s="44" t="str">
        <f t="shared" si="502"/>
        <v>Win</v>
      </c>
      <c r="AO1994" s="44" t="str">
        <f t="shared" si="503"/>
        <v>Loss</v>
      </c>
      <c r="AP1994" s="44">
        <f t="shared" si="504"/>
        <v>-50</v>
      </c>
      <c r="AQ1994" s="44">
        <f t="shared" si="505"/>
        <v>115.5</v>
      </c>
      <c r="AR1994" s="44">
        <f t="shared" si="506"/>
        <v>-50</v>
      </c>
      <c r="AS1994" s="99" t="str">
        <f t="shared" ref="AS1994:AS2057" si="507">IF(I1994&lt;K1994,"+","-")</f>
        <v>-</v>
      </c>
      <c r="AT1994" s="99" t="str">
        <f t="shared" ref="AT1994:AT2057" si="508">IF(O1994=0,"n/a",IF(R1994&gt;T1994,"+","-"))</f>
        <v>n/a</v>
      </c>
      <c r="AU1994" s="99" t="str">
        <f t="shared" ref="AU1994:AU2057" si="509">IF(U1994&gt;X1994,"+","-")</f>
        <v>-</v>
      </c>
      <c r="AV1994" s="99" t="str">
        <f t="shared" ref="AV1994:AV2057" si="510">IF(AA1994&gt;AB1994,"+","-")</f>
        <v>+</v>
      </c>
      <c r="AW1994" s="99" t="str">
        <f t="shared" ref="AW1994:AW2057" si="511">IF(AI1994&gt;0,"+","-")</f>
        <v>-</v>
      </c>
    </row>
    <row r="1995" spans="1:49" ht="15">
      <c r="A1995" s="56">
        <v>43631</v>
      </c>
      <c r="B1995" s="57" t="s">
        <v>3001</v>
      </c>
      <c r="C1995" s="57" t="s">
        <v>4193</v>
      </c>
      <c r="D1995" s="57" t="s">
        <v>4518</v>
      </c>
      <c r="E1995" s="57" t="s">
        <v>4519</v>
      </c>
      <c r="F1995" s="57" t="s">
        <v>4520</v>
      </c>
      <c r="G1995" s="57">
        <v>0</v>
      </c>
      <c r="H1995" s="57">
        <v>0</v>
      </c>
      <c r="I1995" s="57">
        <v>2</v>
      </c>
      <c r="J1995" s="57">
        <v>3.53</v>
      </c>
      <c r="K1995" s="57">
        <v>3.31</v>
      </c>
      <c r="L1995" s="57">
        <v>-1.31</v>
      </c>
      <c r="M1995" s="57">
        <v>12</v>
      </c>
      <c r="N1995" s="57">
        <v>12</v>
      </c>
      <c r="O1995" s="57">
        <v>0</v>
      </c>
      <c r="P1995" s="57">
        <v>5</v>
      </c>
      <c r="Q1995" s="57">
        <v>5</v>
      </c>
      <c r="R1995" s="57">
        <v>0</v>
      </c>
      <c r="S1995" s="57">
        <v>0</v>
      </c>
      <c r="T1995" s="57">
        <v>0</v>
      </c>
      <c r="U1995" s="57">
        <v>66.67</v>
      </c>
      <c r="V1995" s="57">
        <v>16.670000000000002</v>
      </c>
      <c r="W1995" s="57">
        <v>16.670000000000002</v>
      </c>
      <c r="X1995" s="57">
        <v>33.33</v>
      </c>
      <c r="Y1995" s="57">
        <v>41.67</v>
      </c>
      <c r="Z1995" s="57">
        <v>25</v>
      </c>
      <c r="AA1995" s="57">
        <v>80</v>
      </c>
      <c r="AB1995" s="57">
        <v>0</v>
      </c>
      <c r="AC1995" s="57">
        <v>5</v>
      </c>
      <c r="AD1995" s="57">
        <v>6</v>
      </c>
      <c r="AE1995" s="57">
        <v>80</v>
      </c>
      <c r="AF1995" s="57">
        <v>50</v>
      </c>
      <c r="AI1995" s="45">
        <f t="shared" si="497"/>
        <v>5.8340000000000005</v>
      </c>
      <c r="AJ1995" s="46">
        <f t="shared" si="498"/>
        <v>-5.8340000000000005</v>
      </c>
      <c r="AK1995" s="63" t="str">
        <f t="shared" si="499"/>
        <v>Y</v>
      </c>
      <c r="AL1995" s="63" t="str">
        <f t="shared" si="500"/>
        <v>N</v>
      </c>
      <c r="AM1995" s="44" t="str">
        <f t="shared" si="501"/>
        <v>Loss</v>
      </c>
      <c r="AN1995" s="44" t="str">
        <f t="shared" si="502"/>
        <v>Win</v>
      </c>
      <c r="AO1995" s="44" t="str">
        <f t="shared" si="503"/>
        <v>Loss</v>
      </c>
      <c r="AP1995" s="44">
        <f t="shared" si="504"/>
        <v>-50</v>
      </c>
      <c r="AQ1995" s="44">
        <f t="shared" si="505"/>
        <v>126.5</v>
      </c>
      <c r="AR1995" s="44">
        <f t="shared" si="506"/>
        <v>-50</v>
      </c>
      <c r="AS1995" s="99" t="str">
        <f t="shared" si="507"/>
        <v>+</v>
      </c>
      <c r="AT1995" s="99" t="str">
        <f t="shared" si="508"/>
        <v>n/a</v>
      </c>
      <c r="AU1995" s="99" t="str">
        <f t="shared" si="509"/>
        <v>+</v>
      </c>
      <c r="AV1995" s="99" t="str">
        <f t="shared" si="510"/>
        <v>+</v>
      </c>
      <c r="AW1995" s="99" t="str">
        <f t="shared" si="511"/>
        <v>+</v>
      </c>
    </row>
    <row r="1996" spans="1:49" ht="15">
      <c r="A1996" s="56">
        <v>43631</v>
      </c>
      <c r="B1996" s="57" t="s">
        <v>277</v>
      </c>
      <c r="C1996" s="57" t="s">
        <v>290</v>
      </c>
      <c r="D1996" s="57" t="s">
        <v>4521</v>
      </c>
      <c r="E1996" s="57" t="s">
        <v>299</v>
      </c>
      <c r="F1996" s="57" t="s">
        <v>295</v>
      </c>
      <c r="G1996" s="57">
        <v>1</v>
      </c>
      <c r="H1996" s="57">
        <v>4</v>
      </c>
      <c r="I1996" s="57">
        <v>3.11</v>
      </c>
      <c r="J1996" s="57">
        <v>3.56</v>
      </c>
      <c r="K1996" s="57">
        <v>2.0499999999999998</v>
      </c>
      <c r="L1996" s="57">
        <v>1.06</v>
      </c>
      <c r="M1996" s="57">
        <v>80</v>
      </c>
      <c r="N1996" s="57">
        <v>64</v>
      </c>
      <c r="O1996" s="57">
        <v>0</v>
      </c>
      <c r="P1996" s="57">
        <v>39</v>
      </c>
      <c r="Q1996" s="57">
        <v>31</v>
      </c>
      <c r="R1996" s="57">
        <v>0</v>
      </c>
      <c r="S1996" s="57">
        <v>0</v>
      </c>
      <c r="T1996" s="57">
        <v>0</v>
      </c>
      <c r="U1996" s="57">
        <v>46.25</v>
      </c>
      <c r="V1996" s="57">
        <v>26.25</v>
      </c>
      <c r="W1996" s="57">
        <v>27.5</v>
      </c>
      <c r="X1996" s="57">
        <v>46.88</v>
      </c>
      <c r="Y1996" s="57">
        <v>25</v>
      </c>
      <c r="Z1996" s="57">
        <v>28.13</v>
      </c>
      <c r="AA1996" s="57">
        <v>51.28</v>
      </c>
      <c r="AB1996" s="57">
        <v>54.84</v>
      </c>
      <c r="AC1996" s="57">
        <v>56</v>
      </c>
      <c r="AD1996" s="57">
        <v>40</v>
      </c>
      <c r="AE1996" s="57">
        <v>53.57</v>
      </c>
      <c r="AF1996" s="57">
        <v>60</v>
      </c>
      <c r="AI1996" s="45">
        <f t="shared" si="497"/>
        <v>0.12499999999999911</v>
      </c>
      <c r="AJ1996" s="46">
        <f t="shared" si="498"/>
        <v>-0.12499999999999911</v>
      </c>
      <c r="AK1996" s="63" t="str">
        <f t="shared" si="499"/>
        <v>N</v>
      </c>
      <c r="AL1996" s="63" t="str">
        <f t="shared" si="500"/>
        <v>N</v>
      </c>
      <c r="AM1996" s="44" t="str">
        <f t="shared" si="501"/>
        <v>Loss</v>
      </c>
      <c r="AN1996" s="44" t="str">
        <f t="shared" si="502"/>
        <v>Loss</v>
      </c>
      <c r="AO1996" s="44" t="str">
        <f t="shared" si="503"/>
        <v>Win</v>
      </c>
      <c r="AP1996" s="44">
        <f t="shared" si="504"/>
        <v>-50</v>
      </c>
      <c r="AQ1996" s="44">
        <f t="shared" si="505"/>
        <v>-50</v>
      </c>
      <c r="AR1996" s="44">
        <f t="shared" si="506"/>
        <v>52.499999999999986</v>
      </c>
      <c r="AS1996" s="99" t="str">
        <f t="shared" si="507"/>
        <v>-</v>
      </c>
      <c r="AT1996" s="99" t="str">
        <f t="shared" si="508"/>
        <v>n/a</v>
      </c>
      <c r="AU1996" s="99" t="str">
        <f t="shared" si="509"/>
        <v>-</v>
      </c>
      <c r="AV1996" s="99" t="str">
        <f t="shared" si="510"/>
        <v>-</v>
      </c>
      <c r="AW1996" s="99" t="str">
        <f t="shared" si="511"/>
        <v>+</v>
      </c>
    </row>
    <row r="1997" spans="1:49" ht="15">
      <c r="A1997" s="56">
        <v>43631</v>
      </c>
      <c r="B1997" s="57" t="s">
        <v>3200</v>
      </c>
      <c r="C1997" s="57" t="s">
        <v>807</v>
      </c>
      <c r="D1997" s="57" t="s">
        <v>4522</v>
      </c>
      <c r="E1997" s="57" t="s">
        <v>4523</v>
      </c>
      <c r="F1997" s="57" t="s">
        <v>4524</v>
      </c>
      <c r="G1997" s="57">
        <v>1</v>
      </c>
      <c r="H1997" s="57">
        <v>0</v>
      </c>
      <c r="I1997" s="57">
        <v>1.71</v>
      </c>
      <c r="J1997" s="57">
        <v>3.66</v>
      </c>
      <c r="K1997" s="57">
        <v>4.2</v>
      </c>
      <c r="L1997" s="57">
        <v>-2.4900000000000002</v>
      </c>
      <c r="M1997" s="57">
        <v>25</v>
      </c>
      <c r="N1997" s="57">
        <v>15</v>
      </c>
      <c r="O1997" s="57">
        <v>1</v>
      </c>
      <c r="P1997" s="57">
        <v>13</v>
      </c>
      <c r="Q1997" s="57">
        <v>8</v>
      </c>
      <c r="R1997" s="57">
        <v>0</v>
      </c>
      <c r="S1997" s="57">
        <v>100</v>
      </c>
      <c r="T1997" s="57">
        <v>0</v>
      </c>
      <c r="U1997" s="57">
        <v>48</v>
      </c>
      <c r="V1997" s="57">
        <v>24</v>
      </c>
      <c r="W1997" s="57">
        <v>28</v>
      </c>
      <c r="X1997" s="57">
        <v>33.33</v>
      </c>
      <c r="Y1997" s="57">
        <v>26.67</v>
      </c>
      <c r="Z1997" s="57">
        <v>40</v>
      </c>
      <c r="AA1997" s="57">
        <v>61.54</v>
      </c>
      <c r="AB1997" s="57">
        <v>25</v>
      </c>
      <c r="AC1997" s="57">
        <v>12</v>
      </c>
      <c r="AD1997" s="57">
        <v>8</v>
      </c>
      <c r="AE1997" s="57">
        <v>66.67</v>
      </c>
      <c r="AF1997" s="57">
        <v>37.5</v>
      </c>
      <c r="AI1997" s="45">
        <f t="shared" si="497"/>
        <v>15.066999999999998</v>
      </c>
      <c r="AJ1997" s="46">
        <f t="shared" si="498"/>
        <v>4.9329999999999981</v>
      </c>
      <c r="AK1997" s="63" t="str">
        <f t="shared" si="499"/>
        <v>N</v>
      </c>
      <c r="AL1997" s="63" t="str">
        <f t="shared" si="500"/>
        <v>N</v>
      </c>
      <c r="AM1997" s="44" t="str">
        <f t="shared" si="501"/>
        <v>Win</v>
      </c>
      <c r="AN1997" s="44" t="str">
        <f t="shared" si="502"/>
        <v>Loss</v>
      </c>
      <c r="AO1997" s="44" t="str">
        <f t="shared" si="503"/>
        <v>Loss</v>
      </c>
      <c r="AP1997" s="44">
        <f t="shared" si="504"/>
        <v>35.5</v>
      </c>
      <c r="AQ1997" s="44">
        <f t="shared" si="505"/>
        <v>-50</v>
      </c>
      <c r="AR1997" s="44">
        <f t="shared" si="506"/>
        <v>-50</v>
      </c>
      <c r="AS1997" s="99" t="str">
        <f t="shared" si="507"/>
        <v>+</v>
      </c>
      <c r="AT1997" s="99" t="str">
        <f t="shared" si="508"/>
        <v>-</v>
      </c>
      <c r="AU1997" s="99" t="str">
        <f t="shared" si="509"/>
        <v>+</v>
      </c>
      <c r="AV1997" s="99" t="str">
        <f t="shared" si="510"/>
        <v>+</v>
      </c>
      <c r="AW1997" s="99" t="str">
        <f t="shared" si="511"/>
        <v>+</v>
      </c>
    </row>
    <row r="1998" spans="1:49" ht="15">
      <c r="A1998" s="56">
        <v>43631</v>
      </c>
      <c r="B1998" s="57" t="s">
        <v>1306</v>
      </c>
      <c r="C1998" s="57" t="s">
        <v>684</v>
      </c>
      <c r="D1998" s="57" t="s">
        <v>4525</v>
      </c>
      <c r="E1998" s="57" t="s">
        <v>1820</v>
      </c>
      <c r="F1998" s="57" t="s">
        <v>4526</v>
      </c>
      <c r="G1998" s="57">
        <v>2</v>
      </c>
      <c r="H1998" s="57">
        <v>1</v>
      </c>
      <c r="I1998" s="57">
        <v>3.35</v>
      </c>
      <c r="J1998" s="57">
        <v>3.14</v>
      </c>
      <c r="K1998" s="57">
        <v>2.0499999999999998</v>
      </c>
      <c r="L1998" s="57">
        <v>1.3</v>
      </c>
      <c r="M1998" s="57">
        <v>25</v>
      </c>
      <c r="N1998" s="57">
        <v>15</v>
      </c>
      <c r="O1998" s="57">
        <v>2</v>
      </c>
      <c r="P1998" s="57">
        <v>17</v>
      </c>
      <c r="Q1998" s="57">
        <v>8</v>
      </c>
      <c r="R1998" s="57">
        <v>0</v>
      </c>
      <c r="S1998" s="57">
        <v>0</v>
      </c>
      <c r="T1998" s="57">
        <v>100</v>
      </c>
      <c r="U1998" s="57">
        <v>32</v>
      </c>
      <c r="V1998" s="57">
        <v>32</v>
      </c>
      <c r="W1998" s="57">
        <v>36</v>
      </c>
      <c r="X1998" s="57">
        <v>80</v>
      </c>
      <c r="Y1998" s="57">
        <v>20</v>
      </c>
      <c r="Z1998" s="57">
        <v>0</v>
      </c>
      <c r="AA1998" s="57">
        <v>41.18</v>
      </c>
      <c r="AB1998" s="57">
        <v>87.5</v>
      </c>
      <c r="AC1998" s="57">
        <v>15</v>
      </c>
      <c r="AD1998" s="57">
        <v>14</v>
      </c>
      <c r="AE1998" s="57">
        <v>46.67</v>
      </c>
      <c r="AF1998" s="57">
        <v>85.71</v>
      </c>
      <c r="AI1998" s="45">
        <f t="shared" si="497"/>
        <v>-45.6</v>
      </c>
      <c r="AJ1998" s="46">
        <f t="shared" si="498"/>
        <v>45.6</v>
      </c>
      <c r="AK1998" s="63" t="str">
        <f t="shared" si="499"/>
        <v>N</v>
      </c>
      <c r="AL1998" s="63" t="str">
        <f t="shared" si="500"/>
        <v>Y</v>
      </c>
      <c r="AM1998" s="44" t="str">
        <f t="shared" si="501"/>
        <v>Win</v>
      </c>
      <c r="AN1998" s="44" t="str">
        <f t="shared" si="502"/>
        <v>Loss</v>
      </c>
      <c r="AO1998" s="44" t="str">
        <f t="shared" si="503"/>
        <v>Loss</v>
      </c>
      <c r="AP1998" s="44">
        <f t="shared" si="504"/>
        <v>117.5</v>
      </c>
      <c r="AQ1998" s="44">
        <f t="shared" si="505"/>
        <v>-50</v>
      </c>
      <c r="AR1998" s="44">
        <f t="shared" si="506"/>
        <v>-50</v>
      </c>
      <c r="AS1998" s="99" t="str">
        <f t="shared" si="507"/>
        <v>-</v>
      </c>
      <c r="AT1998" s="99" t="str">
        <f t="shared" si="508"/>
        <v>-</v>
      </c>
      <c r="AU1998" s="99" t="str">
        <f t="shared" si="509"/>
        <v>-</v>
      </c>
      <c r="AV1998" s="99" t="str">
        <f t="shared" si="510"/>
        <v>-</v>
      </c>
      <c r="AW1998" s="99" t="str">
        <f t="shared" si="511"/>
        <v>-</v>
      </c>
    </row>
    <row r="1999" spans="1:49" ht="15">
      <c r="A1999" s="56">
        <v>43631</v>
      </c>
      <c r="B1999" s="57" t="s">
        <v>1306</v>
      </c>
      <c r="C1999" s="57" t="s">
        <v>684</v>
      </c>
      <c r="D1999" s="57" t="s">
        <v>4527</v>
      </c>
      <c r="E1999" s="57" t="s">
        <v>3875</v>
      </c>
      <c r="F1999" s="57" t="s">
        <v>3489</v>
      </c>
      <c r="G1999" s="57">
        <v>0</v>
      </c>
      <c r="H1999" s="57">
        <v>1</v>
      </c>
      <c r="I1999" s="57">
        <v>2.61</v>
      </c>
      <c r="J1999" s="57">
        <v>2.92</v>
      </c>
      <c r="K1999" s="57">
        <v>2.61</v>
      </c>
      <c r="L1999" s="57">
        <v>0</v>
      </c>
      <c r="M1999" s="57">
        <v>2</v>
      </c>
      <c r="N1999" s="57">
        <v>22</v>
      </c>
      <c r="O1999" s="57">
        <v>0</v>
      </c>
      <c r="P1999" s="57">
        <v>2</v>
      </c>
      <c r="Q1999" s="57">
        <v>7</v>
      </c>
      <c r="R1999" s="57">
        <v>0</v>
      </c>
      <c r="S1999" s="57">
        <v>0</v>
      </c>
      <c r="T1999" s="57">
        <v>0</v>
      </c>
      <c r="U1999" s="57">
        <v>50</v>
      </c>
      <c r="V1999" s="57">
        <v>0</v>
      </c>
      <c r="W1999" s="57">
        <v>50</v>
      </c>
      <c r="X1999" s="57">
        <v>31.82</v>
      </c>
      <c r="Y1999" s="57">
        <v>45.45</v>
      </c>
      <c r="Z1999" s="57">
        <v>22.73</v>
      </c>
      <c r="AA1999" s="57">
        <v>50</v>
      </c>
      <c r="AB1999" s="57">
        <v>42.86</v>
      </c>
      <c r="AC1999" s="57">
        <v>1</v>
      </c>
      <c r="AD1999" s="57">
        <v>13</v>
      </c>
      <c r="AE1999" s="57">
        <v>100</v>
      </c>
      <c r="AF1999" s="57">
        <v>30.77</v>
      </c>
      <c r="AI1999" s="45">
        <f t="shared" si="497"/>
        <v>-6.3630000000000022</v>
      </c>
      <c r="AJ1999" s="46">
        <f t="shared" si="498"/>
        <v>6.3630000000000022</v>
      </c>
      <c r="AK1999" s="63" t="str">
        <f t="shared" si="499"/>
        <v>N</v>
      </c>
      <c r="AL1999" s="63" t="str">
        <f t="shared" si="500"/>
        <v>N</v>
      </c>
      <c r="AM1999" s="44" t="str">
        <f t="shared" si="501"/>
        <v>Loss</v>
      </c>
      <c r="AN1999" s="44" t="str">
        <f t="shared" si="502"/>
        <v>Loss</v>
      </c>
      <c r="AO1999" s="44" t="str">
        <f t="shared" si="503"/>
        <v>Win</v>
      </c>
      <c r="AP1999" s="44">
        <f t="shared" si="504"/>
        <v>-50</v>
      </c>
      <c r="AQ1999" s="44">
        <f t="shared" si="505"/>
        <v>-50</v>
      </c>
      <c r="AR1999" s="44">
        <f t="shared" si="506"/>
        <v>80.5</v>
      </c>
      <c r="AS1999" s="99" t="str">
        <f t="shared" si="507"/>
        <v>-</v>
      </c>
      <c r="AT1999" s="99" t="str">
        <f t="shared" si="508"/>
        <v>n/a</v>
      </c>
      <c r="AU1999" s="99" t="str">
        <f t="shared" si="509"/>
        <v>+</v>
      </c>
      <c r="AV1999" s="99" t="str">
        <f t="shared" si="510"/>
        <v>+</v>
      </c>
      <c r="AW1999" s="99" t="str">
        <f t="shared" si="511"/>
        <v>-</v>
      </c>
    </row>
    <row r="2000" spans="1:49" ht="15">
      <c r="A2000" s="56">
        <v>43631</v>
      </c>
      <c r="B2000" s="57" t="s">
        <v>1306</v>
      </c>
      <c r="C2000" s="57" t="s">
        <v>684</v>
      </c>
      <c r="D2000" s="57" t="s">
        <v>4528</v>
      </c>
      <c r="E2000" s="57" t="s">
        <v>3490</v>
      </c>
      <c r="F2000" s="57" t="s">
        <v>3492</v>
      </c>
      <c r="G2000" s="57">
        <v>2</v>
      </c>
      <c r="H2000" s="57">
        <v>0</v>
      </c>
      <c r="I2000" s="57">
        <v>2.23</v>
      </c>
      <c r="J2000" s="57">
        <v>3.02</v>
      </c>
      <c r="K2000" s="57">
        <v>3.01</v>
      </c>
      <c r="L2000" s="57">
        <v>-0.78</v>
      </c>
      <c r="M2000" s="57">
        <v>4</v>
      </c>
      <c r="N2000" s="57">
        <v>4</v>
      </c>
      <c r="O2000" s="57">
        <v>0</v>
      </c>
      <c r="P2000" s="57">
        <v>2</v>
      </c>
      <c r="Q2000" s="57">
        <v>3</v>
      </c>
      <c r="R2000" s="57">
        <v>0</v>
      </c>
      <c r="S2000" s="57">
        <v>0</v>
      </c>
      <c r="T2000" s="57">
        <v>0</v>
      </c>
      <c r="U2000" s="57">
        <v>25</v>
      </c>
      <c r="V2000" s="57">
        <v>25</v>
      </c>
      <c r="W2000" s="57">
        <v>50</v>
      </c>
      <c r="X2000" s="57">
        <v>25</v>
      </c>
      <c r="Y2000" s="57">
        <v>25</v>
      </c>
      <c r="Z2000" s="57">
        <v>50</v>
      </c>
      <c r="AA2000" s="57">
        <v>50</v>
      </c>
      <c r="AB2000" s="57">
        <v>33.33</v>
      </c>
      <c r="AC2000" s="57">
        <v>0</v>
      </c>
      <c r="AD2000" s="57">
        <v>1</v>
      </c>
      <c r="AE2000" s="57">
        <v>0</v>
      </c>
      <c r="AF2000" s="57">
        <v>0</v>
      </c>
      <c r="AI2000" s="45">
        <f t="shared" si="497"/>
        <v>0</v>
      </c>
      <c r="AJ2000" s="46">
        <f t="shared" si="498"/>
        <v>0</v>
      </c>
      <c r="AK2000" s="63" t="str">
        <f t="shared" si="499"/>
        <v>N</v>
      </c>
      <c r="AL2000" s="63" t="str">
        <f t="shared" si="500"/>
        <v>N</v>
      </c>
      <c r="AM2000" s="44" t="str">
        <f t="shared" si="501"/>
        <v>Win</v>
      </c>
      <c r="AN2000" s="44" t="str">
        <f t="shared" si="502"/>
        <v>Loss</v>
      </c>
      <c r="AO2000" s="44" t="str">
        <f t="shared" si="503"/>
        <v>Loss</v>
      </c>
      <c r="AP2000" s="44">
        <f t="shared" si="504"/>
        <v>61.5</v>
      </c>
      <c r="AQ2000" s="44">
        <f t="shared" si="505"/>
        <v>-50</v>
      </c>
      <c r="AR2000" s="44">
        <f t="shared" si="506"/>
        <v>-50</v>
      </c>
      <c r="AS2000" s="99" t="str">
        <f t="shared" si="507"/>
        <v>+</v>
      </c>
      <c r="AT2000" s="99" t="str">
        <f t="shared" si="508"/>
        <v>n/a</v>
      </c>
      <c r="AU2000" s="99" t="str">
        <f t="shared" si="509"/>
        <v>-</v>
      </c>
      <c r="AV2000" s="99" t="str">
        <f t="shared" si="510"/>
        <v>+</v>
      </c>
      <c r="AW2000" s="99" t="str">
        <f t="shared" si="511"/>
        <v>-</v>
      </c>
    </row>
    <row r="2001" spans="1:49" ht="15">
      <c r="A2001" s="56">
        <v>43631</v>
      </c>
      <c r="B2001" s="57" t="s">
        <v>272</v>
      </c>
      <c r="C2001" s="57" t="s">
        <v>282</v>
      </c>
      <c r="D2001" s="57" t="s">
        <v>4529</v>
      </c>
      <c r="E2001" s="57" t="s">
        <v>2263</v>
      </c>
      <c r="F2001" s="57" t="s">
        <v>2162</v>
      </c>
      <c r="G2001" s="57">
        <v>3</v>
      </c>
      <c r="H2001" s="57">
        <v>0</v>
      </c>
      <c r="I2001" s="57">
        <v>2.73</v>
      </c>
      <c r="J2001" s="57">
        <v>3.58</v>
      </c>
      <c r="K2001" s="57">
        <v>2.2200000000000002</v>
      </c>
      <c r="L2001" s="57">
        <v>0.51</v>
      </c>
      <c r="M2001" s="57">
        <v>59</v>
      </c>
      <c r="N2001" s="57">
        <v>15</v>
      </c>
      <c r="O2001" s="57">
        <v>0</v>
      </c>
      <c r="P2001" s="57">
        <v>31</v>
      </c>
      <c r="Q2001" s="57">
        <v>8</v>
      </c>
      <c r="R2001" s="57">
        <v>0</v>
      </c>
      <c r="S2001" s="57">
        <v>0</v>
      </c>
      <c r="T2001" s="57">
        <v>0</v>
      </c>
      <c r="U2001" s="57">
        <v>44.07</v>
      </c>
      <c r="V2001" s="57">
        <v>11.86</v>
      </c>
      <c r="W2001" s="57">
        <v>44.07</v>
      </c>
      <c r="X2001" s="57">
        <v>60</v>
      </c>
      <c r="Y2001" s="57">
        <v>6.67</v>
      </c>
      <c r="Z2001" s="57">
        <v>33.33</v>
      </c>
      <c r="AA2001" s="57">
        <v>58.06</v>
      </c>
      <c r="AB2001" s="57">
        <v>75</v>
      </c>
      <c r="AC2001" s="57">
        <v>27</v>
      </c>
      <c r="AD2001" s="57">
        <v>12</v>
      </c>
      <c r="AE2001" s="57">
        <v>62.96</v>
      </c>
      <c r="AF2001" s="57">
        <v>66.67</v>
      </c>
      <c r="AI2001" s="45">
        <f t="shared" si="497"/>
        <v>-4.8149999999999995</v>
      </c>
      <c r="AJ2001" s="46">
        <f t="shared" si="498"/>
        <v>4.8149999999999995</v>
      </c>
      <c r="AK2001" s="63" t="str">
        <f t="shared" si="499"/>
        <v>N</v>
      </c>
      <c r="AL2001" s="63" t="str">
        <f t="shared" si="500"/>
        <v>N</v>
      </c>
      <c r="AM2001" s="44" t="str">
        <f t="shared" si="501"/>
        <v>Win</v>
      </c>
      <c r="AN2001" s="44" t="str">
        <f t="shared" si="502"/>
        <v>Loss</v>
      </c>
      <c r="AO2001" s="44" t="str">
        <f t="shared" si="503"/>
        <v>Loss</v>
      </c>
      <c r="AP2001" s="44">
        <f t="shared" si="504"/>
        <v>86.5</v>
      </c>
      <c r="AQ2001" s="44">
        <f t="shared" si="505"/>
        <v>-50</v>
      </c>
      <c r="AR2001" s="44">
        <f t="shared" si="506"/>
        <v>-50</v>
      </c>
      <c r="AS2001" s="99" t="str">
        <f t="shared" si="507"/>
        <v>-</v>
      </c>
      <c r="AT2001" s="99" t="str">
        <f t="shared" si="508"/>
        <v>n/a</v>
      </c>
      <c r="AU2001" s="99" t="str">
        <f t="shared" si="509"/>
        <v>-</v>
      </c>
      <c r="AV2001" s="99" t="str">
        <f t="shared" si="510"/>
        <v>-</v>
      </c>
      <c r="AW2001" s="99" t="str">
        <f t="shared" si="511"/>
        <v>-</v>
      </c>
    </row>
    <row r="2002" spans="1:49" ht="15">
      <c r="A2002" s="56">
        <v>43631</v>
      </c>
      <c r="B2002" s="57" t="s">
        <v>3121</v>
      </c>
      <c r="C2002" s="57" t="s">
        <v>807</v>
      </c>
      <c r="D2002" s="57" t="s">
        <v>4530</v>
      </c>
      <c r="E2002" s="57" t="s">
        <v>4531</v>
      </c>
      <c r="F2002" s="57" t="s">
        <v>4532</v>
      </c>
      <c r="G2002" s="57">
        <v>1</v>
      </c>
      <c r="H2002" s="57">
        <v>2</v>
      </c>
      <c r="I2002" s="57">
        <v>1.36</v>
      </c>
      <c r="J2002" s="57">
        <v>4.03</v>
      </c>
      <c r="K2002" s="57">
        <v>8.83</v>
      </c>
      <c r="L2002" s="57">
        <v>-7.47</v>
      </c>
      <c r="M2002" s="57">
        <v>13</v>
      </c>
      <c r="N2002" s="57">
        <v>13</v>
      </c>
      <c r="O2002" s="57">
        <v>1</v>
      </c>
      <c r="P2002" s="57">
        <v>7</v>
      </c>
      <c r="Q2002" s="57">
        <v>6</v>
      </c>
      <c r="R2002" s="57">
        <v>100</v>
      </c>
      <c r="S2002" s="57">
        <v>0</v>
      </c>
      <c r="T2002" s="57">
        <v>0</v>
      </c>
      <c r="U2002" s="57">
        <v>30.77</v>
      </c>
      <c r="V2002" s="57">
        <v>46.15</v>
      </c>
      <c r="W2002" s="57">
        <v>23.08</v>
      </c>
      <c r="X2002" s="57">
        <v>0</v>
      </c>
      <c r="Y2002" s="57">
        <v>38.46</v>
      </c>
      <c r="Z2002" s="57">
        <v>61.54</v>
      </c>
      <c r="AA2002" s="57">
        <v>14.29</v>
      </c>
      <c r="AB2002" s="57">
        <v>0</v>
      </c>
      <c r="AC2002" s="57">
        <v>9</v>
      </c>
      <c r="AD2002" s="57">
        <v>1</v>
      </c>
      <c r="AE2002" s="57">
        <v>44.44</v>
      </c>
      <c r="AF2002" s="57">
        <v>0</v>
      </c>
      <c r="AI2002" s="45">
        <f t="shared" si="497"/>
        <v>44.615000000000002</v>
      </c>
      <c r="AJ2002" s="46">
        <f t="shared" si="498"/>
        <v>-44.615000000000002</v>
      </c>
      <c r="AK2002" s="63" t="str">
        <f t="shared" si="499"/>
        <v>Y</v>
      </c>
      <c r="AL2002" s="63" t="str">
        <f t="shared" si="500"/>
        <v>N</v>
      </c>
      <c r="AM2002" s="44" t="str">
        <f t="shared" si="501"/>
        <v>Loss</v>
      </c>
      <c r="AN2002" s="44" t="str">
        <f t="shared" si="502"/>
        <v>Loss</v>
      </c>
      <c r="AO2002" s="44" t="str">
        <f t="shared" si="503"/>
        <v>Win</v>
      </c>
      <c r="AP2002" s="44">
        <f t="shared" si="504"/>
        <v>-50</v>
      </c>
      <c r="AQ2002" s="44">
        <f t="shared" si="505"/>
        <v>-50</v>
      </c>
      <c r="AR2002" s="44">
        <f t="shared" si="506"/>
        <v>391.5</v>
      </c>
      <c r="AS2002" s="99" t="str">
        <f t="shared" si="507"/>
        <v>+</v>
      </c>
      <c r="AT2002" s="99" t="str">
        <f t="shared" si="508"/>
        <v>+</v>
      </c>
      <c r="AU2002" s="99" t="str">
        <f t="shared" si="509"/>
        <v>+</v>
      </c>
      <c r="AV2002" s="99" t="str">
        <f t="shared" si="510"/>
        <v>+</v>
      </c>
      <c r="AW2002" s="99" t="str">
        <f t="shared" si="511"/>
        <v>+</v>
      </c>
    </row>
    <row r="2003" spans="1:49" ht="15">
      <c r="A2003" s="56">
        <v>43631</v>
      </c>
      <c r="B2003" s="57" t="s">
        <v>963</v>
      </c>
      <c r="C2003" s="57" t="s">
        <v>1221</v>
      </c>
      <c r="D2003" s="57" t="s">
        <v>4533</v>
      </c>
      <c r="E2003" s="57" t="s">
        <v>2225</v>
      </c>
      <c r="F2003" s="57" t="s">
        <v>2223</v>
      </c>
      <c r="G2003" s="57">
        <v>3</v>
      </c>
      <c r="H2003" s="57">
        <v>0</v>
      </c>
      <c r="I2003" s="57">
        <v>1.33</v>
      </c>
      <c r="J2003" s="57">
        <v>4.3499999999999996</v>
      </c>
      <c r="K2003" s="57">
        <v>7.49</v>
      </c>
      <c r="L2003" s="57">
        <v>-6.16</v>
      </c>
      <c r="M2003" s="57">
        <v>35</v>
      </c>
      <c r="N2003" s="57">
        <v>25</v>
      </c>
      <c r="O2003" s="57">
        <v>1</v>
      </c>
      <c r="P2003" s="57">
        <v>19</v>
      </c>
      <c r="Q2003" s="57">
        <v>15</v>
      </c>
      <c r="R2003" s="57">
        <v>100</v>
      </c>
      <c r="S2003" s="57">
        <v>0</v>
      </c>
      <c r="T2003" s="57">
        <v>0</v>
      </c>
      <c r="U2003" s="57">
        <v>65.709999999999994</v>
      </c>
      <c r="V2003" s="57">
        <v>14.29</v>
      </c>
      <c r="W2003" s="57">
        <v>20</v>
      </c>
      <c r="X2003" s="57">
        <v>20</v>
      </c>
      <c r="Y2003" s="57">
        <v>32</v>
      </c>
      <c r="Z2003" s="57">
        <v>48</v>
      </c>
      <c r="AA2003" s="57">
        <v>73.680000000000007</v>
      </c>
      <c r="AB2003" s="57">
        <v>26.67</v>
      </c>
      <c r="AC2003" s="57">
        <v>29</v>
      </c>
      <c r="AD2003" s="57">
        <v>7</v>
      </c>
      <c r="AE2003" s="57">
        <v>72.41</v>
      </c>
      <c r="AF2003" s="57">
        <v>42.86</v>
      </c>
      <c r="AI2003" s="45">
        <f t="shared" si="497"/>
        <v>42.970999999999997</v>
      </c>
      <c r="AJ2003" s="46">
        <f t="shared" si="498"/>
        <v>-42.970999999999997</v>
      </c>
      <c r="AK2003" s="63" t="str">
        <f t="shared" si="499"/>
        <v>Y</v>
      </c>
      <c r="AL2003" s="63" t="str">
        <f t="shared" si="500"/>
        <v>N</v>
      </c>
      <c r="AM2003" s="44" t="str">
        <f t="shared" si="501"/>
        <v>Win</v>
      </c>
      <c r="AN2003" s="44" t="str">
        <f t="shared" si="502"/>
        <v>Loss</v>
      </c>
      <c r="AO2003" s="44" t="str">
        <f t="shared" si="503"/>
        <v>Loss</v>
      </c>
      <c r="AP2003" s="44">
        <f t="shared" si="504"/>
        <v>16.5</v>
      </c>
      <c r="AQ2003" s="44">
        <f t="shared" si="505"/>
        <v>-50</v>
      </c>
      <c r="AR2003" s="44">
        <f t="shared" si="506"/>
        <v>-50</v>
      </c>
      <c r="AS2003" s="99" t="str">
        <f t="shared" si="507"/>
        <v>+</v>
      </c>
      <c r="AT2003" s="99" t="str">
        <f t="shared" si="508"/>
        <v>+</v>
      </c>
      <c r="AU2003" s="99" t="str">
        <f t="shared" si="509"/>
        <v>+</v>
      </c>
      <c r="AV2003" s="99" t="str">
        <f t="shared" si="510"/>
        <v>+</v>
      </c>
      <c r="AW2003" s="99" t="str">
        <f t="shared" si="511"/>
        <v>+</v>
      </c>
    </row>
    <row r="2004" spans="1:49" ht="15">
      <c r="A2004" s="56">
        <v>43631</v>
      </c>
      <c r="B2004" s="57" t="s">
        <v>277</v>
      </c>
      <c r="C2004" s="57" t="s">
        <v>290</v>
      </c>
      <c r="D2004" s="57" t="s">
        <v>4534</v>
      </c>
      <c r="E2004" s="57" t="s">
        <v>302</v>
      </c>
      <c r="F2004" s="57" t="s">
        <v>298</v>
      </c>
      <c r="G2004" s="57">
        <v>2</v>
      </c>
      <c r="H2004" s="57">
        <v>3</v>
      </c>
      <c r="I2004" s="57">
        <v>2.82</v>
      </c>
      <c r="J2004" s="57">
        <v>3.48</v>
      </c>
      <c r="K2004" s="57">
        <v>2.16</v>
      </c>
      <c r="L2004" s="57">
        <v>0.66</v>
      </c>
      <c r="M2004" s="57">
        <v>49</v>
      </c>
      <c r="N2004" s="57">
        <v>50</v>
      </c>
      <c r="O2004" s="57">
        <v>2</v>
      </c>
      <c r="P2004" s="57">
        <v>24</v>
      </c>
      <c r="Q2004" s="57">
        <v>24</v>
      </c>
      <c r="R2004" s="57">
        <v>0</v>
      </c>
      <c r="S2004" s="57">
        <v>0</v>
      </c>
      <c r="T2004" s="57">
        <v>100</v>
      </c>
      <c r="U2004" s="57">
        <v>36.729999999999997</v>
      </c>
      <c r="V2004" s="57">
        <v>28.57</v>
      </c>
      <c r="W2004" s="57">
        <v>34.69</v>
      </c>
      <c r="X2004" s="57">
        <v>44</v>
      </c>
      <c r="Y2004" s="57">
        <v>32</v>
      </c>
      <c r="Z2004" s="57">
        <v>24</v>
      </c>
      <c r="AA2004" s="57">
        <v>54.17</v>
      </c>
      <c r="AB2004" s="57">
        <v>50</v>
      </c>
      <c r="AC2004" s="57">
        <v>34</v>
      </c>
      <c r="AD2004" s="57">
        <v>37</v>
      </c>
      <c r="AE2004" s="57">
        <v>47.06</v>
      </c>
      <c r="AF2004" s="57">
        <v>48.65</v>
      </c>
      <c r="AI2004" s="45">
        <f t="shared" si="497"/>
        <v>-33.935000000000002</v>
      </c>
      <c r="AJ2004" s="46">
        <f t="shared" si="498"/>
        <v>33.935000000000002</v>
      </c>
      <c r="AK2004" s="63" t="str">
        <f t="shared" si="499"/>
        <v>N</v>
      </c>
      <c r="AL2004" s="63" t="str">
        <f t="shared" si="500"/>
        <v>N</v>
      </c>
      <c r="AM2004" s="44" t="str">
        <f t="shared" si="501"/>
        <v>Loss</v>
      </c>
      <c r="AN2004" s="44" t="str">
        <f t="shared" si="502"/>
        <v>Loss</v>
      </c>
      <c r="AO2004" s="44" t="str">
        <f t="shared" si="503"/>
        <v>Win</v>
      </c>
      <c r="AP2004" s="44">
        <f t="shared" si="504"/>
        <v>-50</v>
      </c>
      <c r="AQ2004" s="44">
        <f t="shared" si="505"/>
        <v>-50</v>
      </c>
      <c r="AR2004" s="44">
        <f t="shared" si="506"/>
        <v>58</v>
      </c>
      <c r="AS2004" s="99" t="str">
        <f t="shared" si="507"/>
        <v>-</v>
      </c>
      <c r="AT2004" s="99" t="str">
        <f t="shared" si="508"/>
        <v>-</v>
      </c>
      <c r="AU2004" s="99" t="str">
        <f t="shared" si="509"/>
        <v>-</v>
      </c>
      <c r="AV2004" s="99" t="str">
        <f t="shared" si="510"/>
        <v>+</v>
      </c>
      <c r="AW2004" s="99" t="str">
        <f t="shared" si="511"/>
        <v>-</v>
      </c>
    </row>
    <row r="2005" spans="1:49" ht="15">
      <c r="A2005" s="56">
        <v>43631</v>
      </c>
      <c r="B2005" s="57" t="s">
        <v>277</v>
      </c>
      <c r="C2005" s="57" t="s">
        <v>2005</v>
      </c>
      <c r="D2005" s="57" t="s">
        <v>4535</v>
      </c>
      <c r="E2005" s="57" t="s">
        <v>2021</v>
      </c>
      <c r="F2005" s="57" t="s">
        <v>2007</v>
      </c>
      <c r="G2005" s="57">
        <v>5</v>
      </c>
      <c r="H2005" s="57">
        <v>3</v>
      </c>
      <c r="I2005" s="57">
        <v>1.59</v>
      </c>
      <c r="J2005" s="57">
        <v>3.73</v>
      </c>
      <c r="K2005" s="57">
        <v>4.62</v>
      </c>
      <c r="L2005" s="57">
        <v>-3.03</v>
      </c>
      <c r="M2005" s="57">
        <v>21</v>
      </c>
      <c r="N2005" s="57">
        <v>19</v>
      </c>
      <c r="O2005" s="57">
        <v>3</v>
      </c>
      <c r="P2005" s="57">
        <v>11</v>
      </c>
      <c r="Q2005" s="57">
        <v>8</v>
      </c>
      <c r="R2005" s="57">
        <v>66.67</v>
      </c>
      <c r="S2005" s="57">
        <v>33.33</v>
      </c>
      <c r="T2005" s="57">
        <v>0</v>
      </c>
      <c r="U2005" s="57">
        <v>33.33</v>
      </c>
      <c r="V2005" s="57">
        <v>9.52</v>
      </c>
      <c r="W2005" s="57">
        <v>57.14</v>
      </c>
      <c r="X2005" s="57">
        <v>10.53</v>
      </c>
      <c r="Y2005" s="57">
        <v>21.05</v>
      </c>
      <c r="Z2005" s="57">
        <v>68.42</v>
      </c>
      <c r="AA2005" s="57">
        <v>36.36</v>
      </c>
      <c r="AB2005" s="57">
        <v>12.5</v>
      </c>
      <c r="AC2005" s="57">
        <v>9</v>
      </c>
      <c r="AD2005" s="57">
        <v>3</v>
      </c>
      <c r="AE2005" s="57">
        <v>55.56</v>
      </c>
      <c r="AF2005" s="57">
        <v>33.33</v>
      </c>
      <c r="AI2005" s="45">
        <f t="shared" si="497"/>
        <v>28.997000000000007</v>
      </c>
      <c r="AJ2005" s="46">
        <f t="shared" si="498"/>
        <v>-22.331000000000003</v>
      </c>
      <c r="AK2005" s="63" t="str">
        <f t="shared" si="499"/>
        <v>N</v>
      </c>
      <c r="AL2005" s="63" t="str">
        <f t="shared" si="500"/>
        <v>N</v>
      </c>
      <c r="AM2005" s="44" t="str">
        <f t="shared" si="501"/>
        <v>Win</v>
      </c>
      <c r="AN2005" s="44" t="str">
        <f t="shared" si="502"/>
        <v>Loss</v>
      </c>
      <c r="AO2005" s="44" t="str">
        <f t="shared" si="503"/>
        <v>Loss</v>
      </c>
      <c r="AP2005" s="44">
        <f t="shared" si="504"/>
        <v>29.5</v>
      </c>
      <c r="AQ2005" s="44">
        <f t="shared" si="505"/>
        <v>-50</v>
      </c>
      <c r="AR2005" s="44">
        <f t="shared" si="506"/>
        <v>-50</v>
      </c>
      <c r="AS2005" s="99" t="str">
        <f t="shared" si="507"/>
        <v>+</v>
      </c>
      <c r="AT2005" s="99" t="str">
        <f t="shared" si="508"/>
        <v>+</v>
      </c>
      <c r="AU2005" s="99" t="str">
        <f t="shared" si="509"/>
        <v>+</v>
      </c>
      <c r="AV2005" s="99" t="str">
        <f t="shared" si="510"/>
        <v>+</v>
      </c>
      <c r="AW2005" s="99" t="str">
        <f t="shared" si="511"/>
        <v>+</v>
      </c>
    </row>
    <row r="2006" spans="1:49" ht="15">
      <c r="A2006" s="56">
        <v>43631</v>
      </c>
      <c r="B2006" s="57" t="s">
        <v>277</v>
      </c>
      <c r="C2006" s="57" t="s">
        <v>2005</v>
      </c>
      <c r="D2006" s="57" t="s">
        <v>4536</v>
      </c>
      <c r="E2006" s="57" t="s">
        <v>3846</v>
      </c>
      <c r="F2006" s="57" t="s">
        <v>2008</v>
      </c>
      <c r="G2006" s="57">
        <v>2</v>
      </c>
      <c r="H2006" s="57">
        <v>1</v>
      </c>
      <c r="I2006" s="57">
        <v>2.9</v>
      </c>
      <c r="J2006" s="57">
        <v>1.63</v>
      </c>
      <c r="K2006" s="57">
        <v>6.48</v>
      </c>
      <c r="L2006" s="57">
        <v>-3.58</v>
      </c>
      <c r="M2006" s="57">
        <v>6</v>
      </c>
      <c r="N2006" s="57">
        <v>7</v>
      </c>
      <c r="O2006" s="57">
        <v>1</v>
      </c>
      <c r="P2006" s="57">
        <v>2</v>
      </c>
      <c r="Q2006" s="57">
        <v>3</v>
      </c>
      <c r="R2006" s="57">
        <v>0</v>
      </c>
      <c r="S2006" s="57">
        <v>0</v>
      </c>
      <c r="T2006" s="57">
        <v>100</v>
      </c>
      <c r="U2006" s="57">
        <v>66.67</v>
      </c>
      <c r="V2006" s="57">
        <v>16.670000000000002</v>
      </c>
      <c r="W2006" s="57">
        <v>16.670000000000002</v>
      </c>
      <c r="X2006" s="57">
        <v>57.14</v>
      </c>
      <c r="Y2006" s="57">
        <v>14.29</v>
      </c>
      <c r="Z2006" s="57">
        <v>28.57</v>
      </c>
      <c r="AA2006" s="57">
        <v>50</v>
      </c>
      <c r="AB2006" s="57">
        <v>33.33</v>
      </c>
      <c r="AC2006" s="57">
        <v>1</v>
      </c>
      <c r="AD2006" s="57">
        <v>6</v>
      </c>
      <c r="AE2006" s="57">
        <v>100</v>
      </c>
      <c r="AF2006" s="57">
        <v>50</v>
      </c>
      <c r="AI2006" s="45">
        <f t="shared" si="497"/>
        <v>-25.475999999999999</v>
      </c>
      <c r="AJ2006" s="46">
        <f t="shared" si="498"/>
        <v>25.475999999999999</v>
      </c>
      <c r="AK2006" s="63" t="str">
        <f t="shared" si="499"/>
        <v>Y</v>
      </c>
      <c r="AL2006" s="63" t="str">
        <f t="shared" si="500"/>
        <v>N</v>
      </c>
      <c r="AM2006" s="44" t="str">
        <f t="shared" si="501"/>
        <v>Win</v>
      </c>
      <c r="AN2006" s="44" t="str">
        <f t="shared" si="502"/>
        <v>Loss</v>
      </c>
      <c r="AO2006" s="44" t="str">
        <f t="shared" si="503"/>
        <v>Loss</v>
      </c>
      <c r="AP2006" s="44">
        <f t="shared" si="504"/>
        <v>95</v>
      </c>
      <c r="AQ2006" s="44">
        <f t="shared" si="505"/>
        <v>-50</v>
      </c>
      <c r="AR2006" s="44">
        <f t="shared" si="506"/>
        <v>-50</v>
      </c>
      <c r="AS2006" s="99" t="str">
        <f t="shared" si="507"/>
        <v>+</v>
      </c>
      <c r="AT2006" s="99" t="str">
        <f t="shared" si="508"/>
        <v>-</v>
      </c>
      <c r="AU2006" s="99" t="str">
        <f t="shared" si="509"/>
        <v>+</v>
      </c>
      <c r="AV2006" s="99" t="str">
        <f t="shared" si="510"/>
        <v>+</v>
      </c>
      <c r="AW2006" s="99" t="str">
        <f t="shared" si="511"/>
        <v>-</v>
      </c>
    </row>
    <row r="2007" spans="1:49" ht="15">
      <c r="A2007" s="56">
        <v>43631</v>
      </c>
      <c r="B2007" s="57" t="s">
        <v>277</v>
      </c>
      <c r="C2007" s="57" t="s">
        <v>2005</v>
      </c>
      <c r="D2007" s="57" t="s">
        <v>4537</v>
      </c>
      <c r="E2007" s="57" t="s">
        <v>2020</v>
      </c>
      <c r="F2007" s="57" t="s">
        <v>3844</v>
      </c>
      <c r="G2007" s="57">
        <v>1</v>
      </c>
      <c r="H2007" s="57">
        <v>5</v>
      </c>
      <c r="I2007" s="57">
        <v>3.13</v>
      </c>
      <c r="J2007" s="57">
        <v>3.85</v>
      </c>
      <c r="K2007" s="57">
        <v>1.88</v>
      </c>
      <c r="L2007" s="57">
        <v>1.25</v>
      </c>
      <c r="M2007" s="57">
        <v>5</v>
      </c>
      <c r="N2007" s="57">
        <v>8</v>
      </c>
      <c r="O2007" s="57">
        <v>1</v>
      </c>
      <c r="P2007" s="57">
        <v>1</v>
      </c>
      <c r="Q2007" s="57">
        <v>3</v>
      </c>
      <c r="R2007" s="57">
        <v>0</v>
      </c>
      <c r="S2007" s="57">
        <v>0</v>
      </c>
      <c r="T2007" s="57">
        <v>100</v>
      </c>
      <c r="U2007" s="57">
        <v>20</v>
      </c>
      <c r="V2007" s="57">
        <v>0</v>
      </c>
      <c r="W2007" s="57">
        <v>80</v>
      </c>
      <c r="X2007" s="57">
        <v>12.5</v>
      </c>
      <c r="Y2007" s="57">
        <v>12.5</v>
      </c>
      <c r="Z2007" s="57">
        <v>75</v>
      </c>
      <c r="AA2007" s="57">
        <v>0</v>
      </c>
      <c r="AB2007" s="57">
        <v>0</v>
      </c>
      <c r="AC2007" s="57">
        <v>0</v>
      </c>
      <c r="AD2007" s="57">
        <v>4</v>
      </c>
      <c r="AE2007" s="57">
        <v>0</v>
      </c>
      <c r="AF2007" s="57">
        <v>25</v>
      </c>
      <c r="AI2007" s="45">
        <f t="shared" si="497"/>
        <v>-30.75</v>
      </c>
      <c r="AJ2007" s="46">
        <f t="shared" si="498"/>
        <v>30.75</v>
      </c>
      <c r="AK2007" s="63" t="str">
        <f t="shared" si="499"/>
        <v>N</v>
      </c>
      <c r="AL2007" s="63" t="str">
        <f t="shared" si="500"/>
        <v>N</v>
      </c>
      <c r="AM2007" s="44" t="str">
        <f t="shared" si="501"/>
        <v>Loss</v>
      </c>
      <c r="AN2007" s="44" t="str">
        <f t="shared" si="502"/>
        <v>Loss</v>
      </c>
      <c r="AO2007" s="44" t="str">
        <f t="shared" si="503"/>
        <v>Win</v>
      </c>
      <c r="AP2007" s="44">
        <f t="shared" si="504"/>
        <v>-50</v>
      </c>
      <c r="AQ2007" s="44">
        <f t="shared" si="505"/>
        <v>-50</v>
      </c>
      <c r="AR2007" s="44">
        <f t="shared" si="506"/>
        <v>44</v>
      </c>
      <c r="AS2007" s="99" t="str">
        <f t="shared" si="507"/>
        <v>-</v>
      </c>
      <c r="AT2007" s="99" t="str">
        <f t="shared" si="508"/>
        <v>-</v>
      </c>
      <c r="AU2007" s="99" t="str">
        <f t="shared" si="509"/>
        <v>+</v>
      </c>
      <c r="AV2007" s="99" t="str">
        <f t="shared" si="510"/>
        <v>-</v>
      </c>
      <c r="AW2007" s="99" t="str">
        <f t="shared" si="511"/>
        <v>-</v>
      </c>
    </row>
    <row r="2008" spans="1:49" ht="15">
      <c r="A2008" s="56">
        <v>43631</v>
      </c>
      <c r="B2008" s="57" t="s">
        <v>833</v>
      </c>
      <c r="C2008" s="57" t="s">
        <v>834</v>
      </c>
      <c r="D2008" s="57" t="s">
        <v>4538</v>
      </c>
      <c r="E2008" s="57" t="s">
        <v>2150</v>
      </c>
      <c r="F2008" s="57" t="s">
        <v>4539</v>
      </c>
      <c r="G2008" s="57">
        <v>3</v>
      </c>
      <c r="H2008" s="57">
        <v>2</v>
      </c>
      <c r="I2008" s="57">
        <v>1.45</v>
      </c>
      <c r="J2008" s="57">
        <v>4.25</v>
      </c>
      <c r="K2008" s="57">
        <v>6.39</v>
      </c>
      <c r="L2008" s="57">
        <v>-4.9400000000000004</v>
      </c>
      <c r="M2008" s="57">
        <v>20</v>
      </c>
      <c r="N2008" s="57">
        <v>20</v>
      </c>
      <c r="O2008" s="57">
        <v>2</v>
      </c>
      <c r="P2008" s="57">
        <v>11</v>
      </c>
      <c r="Q2008" s="57">
        <v>8</v>
      </c>
      <c r="R2008" s="57">
        <v>0</v>
      </c>
      <c r="S2008" s="57">
        <v>50</v>
      </c>
      <c r="T2008" s="57">
        <v>50</v>
      </c>
      <c r="U2008" s="57">
        <v>65</v>
      </c>
      <c r="V2008" s="57">
        <v>20</v>
      </c>
      <c r="W2008" s="57">
        <v>15</v>
      </c>
      <c r="X2008" s="57">
        <v>50</v>
      </c>
      <c r="Y2008" s="57">
        <v>30</v>
      </c>
      <c r="Z2008" s="57">
        <v>20</v>
      </c>
      <c r="AA2008" s="57">
        <v>72.73</v>
      </c>
      <c r="AB2008" s="57">
        <v>62.5</v>
      </c>
      <c r="AC2008" s="57">
        <v>16</v>
      </c>
      <c r="AD2008" s="57">
        <v>14</v>
      </c>
      <c r="AE2008" s="57">
        <v>62.5</v>
      </c>
      <c r="AF2008" s="57">
        <v>64.290000000000006</v>
      </c>
      <c r="AI2008" s="45">
        <f t="shared" si="497"/>
        <v>-7</v>
      </c>
      <c r="AJ2008" s="46">
        <f t="shared" si="498"/>
        <v>17</v>
      </c>
      <c r="AK2008" s="63" t="str">
        <f t="shared" si="499"/>
        <v>N</v>
      </c>
      <c r="AL2008" s="63" t="str">
        <f t="shared" si="500"/>
        <v>N</v>
      </c>
      <c r="AM2008" s="44" t="str">
        <f t="shared" si="501"/>
        <v>Win</v>
      </c>
      <c r="AN2008" s="44" t="str">
        <f t="shared" si="502"/>
        <v>Loss</v>
      </c>
      <c r="AO2008" s="44" t="str">
        <f t="shared" si="503"/>
        <v>Loss</v>
      </c>
      <c r="AP2008" s="44">
        <f t="shared" si="504"/>
        <v>22.5</v>
      </c>
      <c r="AQ2008" s="44">
        <f t="shared" si="505"/>
        <v>-50</v>
      </c>
      <c r="AR2008" s="44">
        <f t="shared" si="506"/>
        <v>-50</v>
      </c>
      <c r="AS2008" s="99" t="str">
        <f t="shared" si="507"/>
        <v>+</v>
      </c>
      <c r="AT2008" s="99" t="str">
        <f t="shared" si="508"/>
        <v>-</v>
      </c>
      <c r="AU2008" s="99" t="str">
        <f t="shared" si="509"/>
        <v>+</v>
      </c>
      <c r="AV2008" s="99" t="str">
        <f t="shared" si="510"/>
        <v>+</v>
      </c>
      <c r="AW2008" s="99" t="str">
        <f t="shared" si="511"/>
        <v>-</v>
      </c>
    </row>
    <row r="2009" spans="1:49" ht="15">
      <c r="A2009" s="56">
        <v>43631</v>
      </c>
      <c r="B2009" s="57" t="s">
        <v>377</v>
      </c>
      <c r="C2009" s="57" t="s">
        <v>4540</v>
      </c>
      <c r="D2009" s="57" t="s">
        <v>4541</v>
      </c>
      <c r="E2009" s="57" t="s">
        <v>1339</v>
      </c>
      <c r="F2009" s="57" t="s">
        <v>4542</v>
      </c>
      <c r="G2009" s="57">
        <v>0</v>
      </c>
      <c r="H2009" s="57">
        <v>2</v>
      </c>
      <c r="I2009" s="57">
        <v>2.91</v>
      </c>
      <c r="J2009" s="57">
        <v>2.86</v>
      </c>
      <c r="K2009" s="57">
        <v>2.69</v>
      </c>
      <c r="L2009" s="57">
        <v>0.22</v>
      </c>
      <c r="M2009" s="57">
        <v>23</v>
      </c>
      <c r="N2009" s="57">
        <v>23</v>
      </c>
      <c r="O2009" s="57">
        <v>1</v>
      </c>
      <c r="P2009" s="57">
        <v>10</v>
      </c>
      <c r="Q2009" s="57">
        <v>12</v>
      </c>
      <c r="R2009" s="57">
        <v>0</v>
      </c>
      <c r="S2009" s="57">
        <v>100</v>
      </c>
      <c r="T2009" s="57">
        <v>0</v>
      </c>
      <c r="U2009" s="57">
        <v>43.48</v>
      </c>
      <c r="V2009" s="57">
        <v>21.74</v>
      </c>
      <c r="W2009" s="57">
        <v>34.78</v>
      </c>
      <c r="X2009" s="57">
        <v>56.52</v>
      </c>
      <c r="Y2009" s="57">
        <v>26.09</v>
      </c>
      <c r="Z2009" s="57">
        <v>17.39</v>
      </c>
      <c r="AA2009" s="57">
        <v>60</v>
      </c>
      <c r="AB2009" s="57">
        <v>66.67</v>
      </c>
      <c r="AC2009" s="57">
        <v>13</v>
      </c>
      <c r="AD2009" s="57">
        <v>14</v>
      </c>
      <c r="AE2009" s="57">
        <v>61.54</v>
      </c>
      <c r="AF2009" s="57">
        <v>64.290000000000006</v>
      </c>
      <c r="AI2009" s="45">
        <f t="shared" si="497"/>
        <v>3.4789999999999961</v>
      </c>
      <c r="AJ2009" s="46">
        <f t="shared" si="498"/>
        <v>16.521000000000001</v>
      </c>
      <c r="AK2009" s="63" t="str">
        <f t="shared" si="499"/>
        <v>N</v>
      </c>
      <c r="AL2009" s="63" t="str">
        <f t="shared" si="500"/>
        <v>N</v>
      </c>
      <c r="AM2009" s="44" t="str">
        <f t="shared" si="501"/>
        <v>Loss</v>
      </c>
      <c r="AN2009" s="44" t="str">
        <f t="shared" si="502"/>
        <v>Loss</v>
      </c>
      <c r="AO2009" s="44" t="str">
        <f t="shared" si="503"/>
        <v>Win</v>
      </c>
      <c r="AP2009" s="44">
        <f t="shared" si="504"/>
        <v>-50</v>
      </c>
      <c r="AQ2009" s="44">
        <f t="shared" si="505"/>
        <v>-50</v>
      </c>
      <c r="AR2009" s="44">
        <f t="shared" si="506"/>
        <v>84.5</v>
      </c>
      <c r="AS2009" s="99" t="str">
        <f t="shared" si="507"/>
        <v>-</v>
      </c>
      <c r="AT2009" s="99" t="str">
        <f t="shared" si="508"/>
        <v>-</v>
      </c>
      <c r="AU2009" s="99" t="str">
        <f t="shared" si="509"/>
        <v>-</v>
      </c>
      <c r="AV2009" s="99" t="str">
        <f t="shared" si="510"/>
        <v>-</v>
      </c>
      <c r="AW2009" s="99" t="str">
        <f t="shared" si="511"/>
        <v>+</v>
      </c>
    </row>
    <row r="2010" spans="1:49" ht="15">
      <c r="A2010" s="56">
        <v>43631</v>
      </c>
      <c r="B2010" s="57" t="s">
        <v>3200</v>
      </c>
      <c r="C2010" s="57" t="s">
        <v>807</v>
      </c>
      <c r="D2010" s="57" t="s">
        <v>4543</v>
      </c>
      <c r="E2010" s="57" t="s">
        <v>4544</v>
      </c>
      <c r="F2010" s="57" t="s">
        <v>4545</v>
      </c>
      <c r="G2010" s="57">
        <v>2</v>
      </c>
      <c r="H2010" s="57">
        <v>3</v>
      </c>
      <c r="I2010" s="57">
        <v>2.16</v>
      </c>
      <c r="J2010" s="57">
        <v>3.27</v>
      </c>
      <c r="K2010" s="57">
        <v>3.06</v>
      </c>
      <c r="L2010" s="57">
        <v>-0.9</v>
      </c>
      <c r="M2010" s="57">
        <v>19</v>
      </c>
      <c r="N2010" s="57">
        <v>22</v>
      </c>
      <c r="O2010" s="57">
        <v>1</v>
      </c>
      <c r="P2010" s="57">
        <v>10</v>
      </c>
      <c r="Q2010" s="57">
        <v>10</v>
      </c>
      <c r="R2010" s="57">
        <v>100</v>
      </c>
      <c r="S2010" s="57">
        <v>0</v>
      </c>
      <c r="T2010" s="57">
        <v>0</v>
      </c>
      <c r="U2010" s="57">
        <v>31.58</v>
      </c>
      <c r="V2010" s="57">
        <v>21.05</v>
      </c>
      <c r="W2010" s="57">
        <v>47.37</v>
      </c>
      <c r="X2010" s="57">
        <v>22.73</v>
      </c>
      <c r="Y2010" s="57">
        <v>18.18</v>
      </c>
      <c r="Z2010" s="57">
        <v>59.09</v>
      </c>
      <c r="AA2010" s="57">
        <v>30</v>
      </c>
      <c r="AB2010" s="57">
        <v>30</v>
      </c>
      <c r="AC2010" s="57">
        <v>9</v>
      </c>
      <c r="AD2010" s="57">
        <v>6</v>
      </c>
      <c r="AE2010" s="57">
        <v>44.44</v>
      </c>
      <c r="AF2010" s="57">
        <v>33.33</v>
      </c>
      <c r="AI2010" s="45">
        <f t="shared" si="497"/>
        <v>34.400999999999996</v>
      </c>
      <c r="AJ2010" s="46">
        <f t="shared" si="498"/>
        <v>-34.400999999999996</v>
      </c>
      <c r="AK2010" s="63" t="str">
        <f t="shared" si="499"/>
        <v>N</v>
      </c>
      <c r="AL2010" s="63" t="str">
        <f t="shared" si="500"/>
        <v>N</v>
      </c>
      <c r="AM2010" s="44" t="str">
        <f t="shared" si="501"/>
        <v>Loss</v>
      </c>
      <c r="AN2010" s="44" t="str">
        <f t="shared" si="502"/>
        <v>Loss</v>
      </c>
      <c r="AO2010" s="44" t="str">
        <f t="shared" si="503"/>
        <v>Win</v>
      </c>
      <c r="AP2010" s="44">
        <f t="shared" si="504"/>
        <v>-50</v>
      </c>
      <c r="AQ2010" s="44">
        <f t="shared" si="505"/>
        <v>-50</v>
      </c>
      <c r="AR2010" s="44">
        <f t="shared" si="506"/>
        <v>103</v>
      </c>
      <c r="AS2010" s="99" t="str">
        <f t="shared" si="507"/>
        <v>+</v>
      </c>
      <c r="AT2010" s="99" t="str">
        <f t="shared" si="508"/>
        <v>+</v>
      </c>
      <c r="AU2010" s="99" t="str">
        <f t="shared" si="509"/>
        <v>+</v>
      </c>
      <c r="AV2010" s="99" t="str">
        <f t="shared" si="510"/>
        <v>-</v>
      </c>
      <c r="AW2010" s="99" t="str">
        <f t="shared" si="511"/>
        <v>+</v>
      </c>
    </row>
    <row r="2011" spans="1:49" ht="15">
      <c r="A2011" s="56">
        <v>43631</v>
      </c>
      <c r="B2011" s="57" t="s">
        <v>3200</v>
      </c>
      <c r="C2011" s="57" t="s">
        <v>684</v>
      </c>
      <c r="D2011" s="57" t="s">
        <v>4546</v>
      </c>
      <c r="E2011" s="57" t="s">
        <v>4547</v>
      </c>
      <c r="F2011" s="57" t="s">
        <v>4548</v>
      </c>
      <c r="G2011" s="57">
        <v>2</v>
      </c>
      <c r="H2011" s="57">
        <v>1</v>
      </c>
      <c r="I2011" s="57">
        <v>1.5</v>
      </c>
      <c r="J2011" s="57">
        <v>4.29</v>
      </c>
      <c r="K2011" s="57">
        <v>5.27</v>
      </c>
      <c r="L2011" s="57">
        <v>-3.77</v>
      </c>
      <c r="M2011" s="57">
        <v>30</v>
      </c>
      <c r="N2011" s="57">
        <v>28</v>
      </c>
      <c r="O2011" s="57">
        <v>3</v>
      </c>
      <c r="P2011" s="57">
        <v>15</v>
      </c>
      <c r="Q2011" s="57">
        <v>14</v>
      </c>
      <c r="R2011" s="57">
        <v>66.67</v>
      </c>
      <c r="S2011" s="57">
        <v>0</v>
      </c>
      <c r="T2011" s="57">
        <v>33.33</v>
      </c>
      <c r="U2011" s="57">
        <v>40</v>
      </c>
      <c r="V2011" s="57">
        <v>26.67</v>
      </c>
      <c r="W2011" s="57">
        <v>33.33</v>
      </c>
      <c r="X2011" s="57">
        <v>35.71</v>
      </c>
      <c r="Y2011" s="57">
        <v>14.29</v>
      </c>
      <c r="Z2011" s="57">
        <v>50</v>
      </c>
      <c r="AA2011" s="57">
        <v>26.67</v>
      </c>
      <c r="AB2011" s="57">
        <v>35.71</v>
      </c>
      <c r="AC2011" s="57">
        <v>20</v>
      </c>
      <c r="AD2011" s="57">
        <v>6</v>
      </c>
      <c r="AE2011" s="57">
        <v>40</v>
      </c>
      <c r="AF2011" s="57">
        <v>83.33</v>
      </c>
      <c r="AI2011" s="45">
        <f t="shared" si="497"/>
        <v>15.432000000000002</v>
      </c>
      <c r="AJ2011" s="46">
        <f t="shared" si="498"/>
        <v>-15.432000000000002</v>
      </c>
      <c r="AK2011" s="63" t="str">
        <f t="shared" si="499"/>
        <v>N</v>
      </c>
      <c r="AL2011" s="63" t="str">
        <f t="shared" si="500"/>
        <v>N</v>
      </c>
      <c r="AM2011" s="44" t="str">
        <f t="shared" si="501"/>
        <v>Win</v>
      </c>
      <c r="AN2011" s="44" t="str">
        <f t="shared" si="502"/>
        <v>Loss</v>
      </c>
      <c r="AO2011" s="44" t="str">
        <f t="shared" si="503"/>
        <v>Loss</v>
      </c>
      <c r="AP2011" s="44">
        <f t="shared" si="504"/>
        <v>25</v>
      </c>
      <c r="AQ2011" s="44">
        <f t="shared" si="505"/>
        <v>-50</v>
      </c>
      <c r="AR2011" s="44">
        <f t="shared" si="506"/>
        <v>-50</v>
      </c>
      <c r="AS2011" s="99" t="str">
        <f t="shared" si="507"/>
        <v>+</v>
      </c>
      <c r="AT2011" s="99" t="str">
        <f t="shared" si="508"/>
        <v>+</v>
      </c>
      <c r="AU2011" s="99" t="str">
        <f t="shared" si="509"/>
        <v>+</v>
      </c>
      <c r="AV2011" s="99" t="str">
        <f t="shared" si="510"/>
        <v>-</v>
      </c>
      <c r="AW2011" s="99" t="str">
        <f t="shared" si="511"/>
        <v>+</v>
      </c>
    </row>
    <row r="2012" spans="1:49" ht="15">
      <c r="A2012" s="56">
        <v>43631</v>
      </c>
      <c r="B2012" s="57" t="s">
        <v>3200</v>
      </c>
      <c r="C2012" s="57" t="s">
        <v>684</v>
      </c>
      <c r="D2012" s="57" t="s">
        <v>4549</v>
      </c>
      <c r="E2012" s="57" t="s">
        <v>4550</v>
      </c>
      <c r="F2012" s="57" t="s">
        <v>4551</v>
      </c>
      <c r="G2012" s="57">
        <v>3</v>
      </c>
      <c r="H2012" s="57">
        <v>3</v>
      </c>
      <c r="I2012" s="57">
        <v>2.0099999999999998</v>
      </c>
      <c r="J2012" s="57">
        <v>3.62</v>
      </c>
      <c r="K2012" s="57">
        <v>3.16</v>
      </c>
      <c r="L2012" s="57">
        <v>-1.1499999999999999</v>
      </c>
      <c r="M2012" s="57">
        <v>24</v>
      </c>
      <c r="N2012" s="57">
        <v>32</v>
      </c>
      <c r="O2012" s="57">
        <v>1</v>
      </c>
      <c r="P2012" s="57">
        <v>12</v>
      </c>
      <c r="Q2012" s="57">
        <v>15</v>
      </c>
      <c r="R2012" s="57">
        <v>0</v>
      </c>
      <c r="S2012" s="57">
        <v>0</v>
      </c>
      <c r="T2012" s="57">
        <v>100</v>
      </c>
      <c r="U2012" s="57">
        <v>37.5</v>
      </c>
      <c r="V2012" s="57">
        <v>29.17</v>
      </c>
      <c r="W2012" s="57">
        <v>33.33</v>
      </c>
      <c r="X2012" s="57">
        <v>46.88</v>
      </c>
      <c r="Y2012" s="57">
        <v>21.88</v>
      </c>
      <c r="Z2012" s="57">
        <v>31.25</v>
      </c>
      <c r="AA2012" s="57">
        <v>50</v>
      </c>
      <c r="AB2012" s="57">
        <v>53.33</v>
      </c>
      <c r="AC2012" s="57">
        <v>11</v>
      </c>
      <c r="AD2012" s="57">
        <v>20</v>
      </c>
      <c r="AE2012" s="57">
        <v>45.45</v>
      </c>
      <c r="AF2012" s="57">
        <v>50</v>
      </c>
      <c r="AI2012" s="45">
        <f t="shared" si="497"/>
        <v>-31.563000000000002</v>
      </c>
      <c r="AJ2012" s="46">
        <f t="shared" si="498"/>
        <v>31.563000000000002</v>
      </c>
      <c r="AK2012" s="63" t="str">
        <f t="shared" si="499"/>
        <v>N</v>
      </c>
      <c r="AL2012" s="63" t="str">
        <f t="shared" si="500"/>
        <v>N</v>
      </c>
      <c r="AM2012" s="44" t="str">
        <f t="shared" si="501"/>
        <v>Loss</v>
      </c>
      <c r="AN2012" s="44" t="str">
        <f t="shared" si="502"/>
        <v>Win</v>
      </c>
      <c r="AO2012" s="44" t="str">
        <f t="shared" si="503"/>
        <v>Loss</v>
      </c>
      <c r="AP2012" s="44">
        <f t="shared" si="504"/>
        <v>-50</v>
      </c>
      <c r="AQ2012" s="44">
        <f t="shared" si="505"/>
        <v>131</v>
      </c>
      <c r="AR2012" s="44">
        <f t="shared" si="506"/>
        <v>-50</v>
      </c>
      <c r="AS2012" s="99" t="str">
        <f t="shared" si="507"/>
        <v>+</v>
      </c>
      <c r="AT2012" s="99" t="str">
        <f t="shared" si="508"/>
        <v>-</v>
      </c>
      <c r="AU2012" s="99" t="str">
        <f t="shared" si="509"/>
        <v>-</v>
      </c>
      <c r="AV2012" s="99" t="str">
        <f t="shared" si="510"/>
        <v>-</v>
      </c>
      <c r="AW2012" s="99" t="str">
        <f t="shared" si="511"/>
        <v>-</v>
      </c>
    </row>
    <row r="2013" spans="1:49" ht="15">
      <c r="A2013" s="56">
        <v>43631</v>
      </c>
      <c r="B2013" s="57" t="s">
        <v>272</v>
      </c>
      <c r="C2013" s="57" t="s">
        <v>1358</v>
      </c>
      <c r="D2013" s="57" t="s">
        <v>4552</v>
      </c>
      <c r="E2013" s="57" t="s">
        <v>2164</v>
      </c>
      <c r="F2013" s="57" t="s">
        <v>3443</v>
      </c>
      <c r="G2013" s="57">
        <v>5</v>
      </c>
      <c r="H2013" s="57">
        <v>2</v>
      </c>
      <c r="I2013" s="57">
        <v>1.44</v>
      </c>
      <c r="J2013" s="57">
        <v>4.74</v>
      </c>
      <c r="K2013" s="57">
        <v>4.7699999999999996</v>
      </c>
      <c r="L2013" s="57">
        <v>-3.33</v>
      </c>
      <c r="M2013" s="57">
        <v>36</v>
      </c>
      <c r="N2013" s="57">
        <v>11</v>
      </c>
      <c r="O2013" s="57">
        <v>0</v>
      </c>
      <c r="P2013" s="57">
        <v>19</v>
      </c>
      <c r="Q2013" s="57">
        <v>4</v>
      </c>
      <c r="R2013" s="57">
        <v>0</v>
      </c>
      <c r="S2013" s="57">
        <v>0</v>
      </c>
      <c r="T2013" s="57">
        <v>0</v>
      </c>
      <c r="U2013" s="57">
        <v>36.11</v>
      </c>
      <c r="V2013" s="57">
        <v>13.89</v>
      </c>
      <c r="W2013" s="57">
        <v>50</v>
      </c>
      <c r="X2013" s="57">
        <v>18.18</v>
      </c>
      <c r="Y2013" s="57">
        <v>0</v>
      </c>
      <c r="Z2013" s="57">
        <v>81.819999999999993</v>
      </c>
      <c r="AA2013" s="57">
        <v>52.63</v>
      </c>
      <c r="AB2013" s="57">
        <v>0</v>
      </c>
      <c r="AC2013" s="57">
        <v>13</v>
      </c>
      <c r="AD2013" s="57">
        <v>0</v>
      </c>
      <c r="AE2013" s="57">
        <v>61.54</v>
      </c>
      <c r="AF2013" s="57">
        <v>0</v>
      </c>
      <c r="AI2013" s="45">
        <f t="shared" si="497"/>
        <v>11.339000000000002</v>
      </c>
      <c r="AJ2013" s="46">
        <f t="shared" si="498"/>
        <v>-11.339000000000002</v>
      </c>
      <c r="AK2013" s="63" t="str">
        <f t="shared" si="499"/>
        <v>N</v>
      </c>
      <c r="AL2013" s="63" t="str">
        <f t="shared" si="500"/>
        <v>N</v>
      </c>
      <c r="AM2013" s="44" t="str">
        <f t="shared" si="501"/>
        <v>Win</v>
      </c>
      <c r="AN2013" s="44" t="str">
        <f t="shared" si="502"/>
        <v>Loss</v>
      </c>
      <c r="AO2013" s="44" t="str">
        <f t="shared" si="503"/>
        <v>Loss</v>
      </c>
      <c r="AP2013" s="44">
        <f t="shared" si="504"/>
        <v>22</v>
      </c>
      <c r="AQ2013" s="44">
        <f t="shared" si="505"/>
        <v>-50</v>
      </c>
      <c r="AR2013" s="44">
        <f t="shared" si="506"/>
        <v>-50</v>
      </c>
      <c r="AS2013" s="99" t="str">
        <f t="shared" si="507"/>
        <v>+</v>
      </c>
      <c r="AT2013" s="99" t="str">
        <f t="shared" si="508"/>
        <v>n/a</v>
      </c>
      <c r="AU2013" s="99" t="str">
        <f t="shared" si="509"/>
        <v>+</v>
      </c>
      <c r="AV2013" s="99" t="str">
        <f t="shared" si="510"/>
        <v>+</v>
      </c>
      <c r="AW2013" s="99" t="str">
        <f t="shared" si="511"/>
        <v>+</v>
      </c>
    </row>
    <row r="2014" spans="1:49" ht="15">
      <c r="A2014" s="56">
        <v>43631</v>
      </c>
      <c r="B2014" s="57" t="s">
        <v>272</v>
      </c>
      <c r="C2014" s="57" t="s">
        <v>2106</v>
      </c>
      <c r="D2014" s="57" t="s">
        <v>4553</v>
      </c>
      <c r="E2014" s="57" t="s">
        <v>3175</v>
      </c>
      <c r="F2014" s="57" t="s">
        <v>3958</v>
      </c>
      <c r="G2014" s="57">
        <v>4</v>
      </c>
      <c r="H2014" s="57">
        <v>2</v>
      </c>
      <c r="I2014" s="57">
        <v>1.76</v>
      </c>
      <c r="J2014" s="57">
        <v>4.5</v>
      </c>
      <c r="K2014" s="57">
        <v>3.29</v>
      </c>
      <c r="L2014" s="57">
        <v>-1.53</v>
      </c>
      <c r="M2014" s="57">
        <v>62</v>
      </c>
      <c r="N2014" s="57">
        <v>35</v>
      </c>
      <c r="O2014" s="57">
        <v>2</v>
      </c>
      <c r="P2014" s="57">
        <v>32</v>
      </c>
      <c r="Q2014" s="57">
        <v>15</v>
      </c>
      <c r="R2014" s="57">
        <v>100</v>
      </c>
      <c r="S2014" s="57">
        <v>0</v>
      </c>
      <c r="T2014" s="57">
        <v>0</v>
      </c>
      <c r="U2014" s="57">
        <v>50</v>
      </c>
      <c r="V2014" s="57">
        <v>12.9</v>
      </c>
      <c r="W2014" s="57">
        <v>37.1</v>
      </c>
      <c r="X2014" s="57">
        <v>31.43</v>
      </c>
      <c r="Y2014" s="57">
        <v>25.71</v>
      </c>
      <c r="Z2014" s="57">
        <v>42.86</v>
      </c>
      <c r="AA2014" s="57">
        <v>59.38</v>
      </c>
      <c r="AB2014" s="57">
        <v>20</v>
      </c>
      <c r="AC2014" s="57">
        <v>43</v>
      </c>
      <c r="AD2014" s="57">
        <v>16</v>
      </c>
      <c r="AE2014" s="57">
        <v>62.79</v>
      </c>
      <c r="AF2014" s="57">
        <v>50</v>
      </c>
      <c r="AI2014" s="45">
        <f t="shared" si="497"/>
        <v>33.584999999999994</v>
      </c>
      <c r="AJ2014" s="46">
        <f t="shared" si="498"/>
        <v>-33.584999999999994</v>
      </c>
      <c r="AK2014" s="63" t="str">
        <f t="shared" si="499"/>
        <v>N</v>
      </c>
      <c r="AL2014" s="63" t="str">
        <f t="shared" si="500"/>
        <v>N</v>
      </c>
      <c r="AM2014" s="44" t="str">
        <f t="shared" si="501"/>
        <v>Win</v>
      </c>
      <c r="AN2014" s="44" t="str">
        <f t="shared" si="502"/>
        <v>Loss</v>
      </c>
      <c r="AO2014" s="44" t="str">
        <f t="shared" si="503"/>
        <v>Loss</v>
      </c>
      <c r="AP2014" s="44">
        <f t="shared" si="504"/>
        <v>38</v>
      </c>
      <c r="AQ2014" s="44">
        <f t="shared" si="505"/>
        <v>-50</v>
      </c>
      <c r="AR2014" s="44">
        <f t="shared" si="506"/>
        <v>-50</v>
      </c>
      <c r="AS2014" s="99" t="str">
        <f t="shared" si="507"/>
        <v>+</v>
      </c>
      <c r="AT2014" s="99" t="str">
        <f t="shared" si="508"/>
        <v>+</v>
      </c>
      <c r="AU2014" s="99" t="str">
        <f t="shared" si="509"/>
        <v>+</v>
      </c>
      <c r="AV2014" s="99" t="str">
        <f t="shared" si="510"/>
        <v>+</v>
      </c>
      <c r="AW2014" s="99" t="str">
        <f t="shared" si="511"/>
        <v>+</v>
      </c>
    </row>
    <row r="2015" spans="1:49" ht="15">
      <c r="A2015" s="56">
        <v>43631</v>
      </c>
      <c r="B2015" s="57" t="s">
        <v>272</v>
      </c>
      <c r="C2015" s="57" t="s">
        <v>286</v>
      </c>
      <c r="D2015" s="57" t="s">
        <v>4554</v>
      </c>
      <c r="E2015" s="57" t="s">
        <v>3960</v>
      </c>
      <c r="F2015" s="57" t="s">
        <v>288</v>
      </c>
      <c r="G2015" s="57">
        <v>0</v>
      </c>
      <c r="H2015" s="57">
        <v>3</v>
      </c>
      <c r="I2015" s="57">
        <v>6.22</v>
      </c>
      <c r="J2015" s="57">
        <v>5.58</v>
      </c>
      <c r="K2015" s="57">
        <v>1.31</v>
      </c>
      <c r="L2015" s="57">
        <v>4.91</v>
      </c>
      <c r="M2015" s="57">
        <v>10</v>
      </c>
      <c r="N2015" s="57">
        <v>63</v>
      </c>
      <c r="O2015" s="57">
        <v>0</v>
      </c>
      <c r="P2015" s="57">
        <v>5</v>
      </c>
      <c r="Q2015" s="57">
        <v>30</v>
      </c>
      <c r="R2015" s="57">
        <v>0</v>
      </c>
      <c r="S2015" s="57">
        <v>0</v>
      </c>
      <c r="T2015" s="57">
        <v>0</v>
      </c>
      <c r="U2015" s="57">
        <v>10</v>
      </c>
      <c r="V2015" s="57">
        <v>10</v>
      </c>
      <c r="W2015" s="57">
        <v>80</v>
      </c>
      <c r="X2015" s="57">
        <v>34.92</v>
      </c>
      <c r="Y2015" s="57">
        <v>19.05</v>
      </c>
      <c r="Z2015" s="57">
        <v>46.03</v>
      </c>
      <c r="AA2015" s="57">
        <v>0</v>
      </c>
      <c r="AB2015" s="57">
        <v>23.33</v>
      </c>
      <c r="AC2015" s="57">
        <v>0</v>
      </c>
      <c r="AD2015" s="57">
        <v>30</v>
      </c>
      <c r="AE2015" s="57">
        <v>0</v>
      </c>
      <c r="AF2015" s="57">
        <v>56.67</v>
      </c>
      <c r="AI2015" s="45">
        <f t="shared" si="497"/>
        <v>-12.683000000000002</v>
      </c>
      <c r="AJ2015" s="46">
        <f t="shared" si="498"/>
        <v>12.683000000000002</v>
      </c>
      <c r="AK2015" s="63" t="str">
        <f t="shared" si="499"/>
        <v>N</v>
      </c>
      <c r="AL2015" s="63" t="str">
        <f t="shared" si="500"/>
        <v>N</v>
      </c>
      <c r="AM2015" s="44" t="str">
        <f t="shared" si="501"/>
        <v>Loss</v>
      </c>
      <c r="AN2015" s="44" t="str">
        <f t="shared" si="502"/>
        <v>Loss</v>
      </c>
      <c r="AO2015" s="44" t="str">
        <f t="shared" si="503"/>
        <v>Win</v>
      </c>
      <c r="AP2015" s="44">
        <f t="shared" si="504"/>
        <v>-50</v>
      </c>
      <c r="AQ2015" s="44">
        <f t="shared" si="505"/>
        <v>-50</v>
      </c>
      <c r="AR2015" s="44">
        <f t="shared" si="506"/>
        <v>15.5</v>
      </c>
      <c r="AS2015" s="99" t="str">
        <f t="shared" si="507"/>
        <v>-</v>
      </c>
      <c r="AT2015" s="99" t="str">
        <f t="shared" si="508"/>
        <v>n/a</v>
      </c>
      <c r="AU2015" s="99" t="str">
        <f t="shared" si="509"/>
        <v>-</v>
      </c>
      <c r="AV2015" s="99" t="str">
        <f t="shared" si="510"/>
        <v>-</v>
      </c>
      <c r="AW2015" s="99" t="str">
        <f t="shared" si="511"/>
        <v>-</v>
      </c>
    </row>
    <row r="2016" spans="1:49" ht="15">
      <c r="A2016" s="56">
        <v>43631</v>
      </c>
      <c r="B2016" s="57" t="s">
        <v>272</v>
      </c>
      <c r="C2016" s="57" t="s">
        <v>286</v>
      </c>
      <c r="D2016" s="57" t="s">
        <v>4555</v>
      </c>
      <c r="E2016" s="57" t="s">
        <v>2062</v>
      </c>
      <c r="F2016" s="57" t="s">
        <v>3017</v>
      </c>
      <c r="G2016" s="57">
        <v>0</v>
      </c>
      <c r="H2016" s="57">
        <v>3</v>
      </c>
      <c r="I2016" s="57">
        <v>2.21</v>
      </c>
      <c r="J2016" s="57">
        <v>4.22</v>
      </c>
      <c r="K2016" s="57">
        <v>2.38</v>
      </c>
      <c r="L2016" s="57">
        <v>-0.17</v>
      </c>
      <c r="M2016" s="57">
        <v>65</v>
      </c>
      <c r="N2016" s="57">
        <v>64</v>
      </c>
      <c r="O2016" s="57">
        <v>4</v>
      </c>
      <c r="P2016" s="57">
        <v>34</v>
      </c>
      <c r="Q2016" s="57">
        <v>31</v>
      </c>
      <c r="R2016" s="57">
        <v>75</v>
      </c>
      <c r="S2016" s="57">
        <v>0</v>
      </c>
      <c r="T2016" s="57">
        <v>25</v>
      </c>
      <c r="U2016" s="57">
        <v>50.77</v>
      </c>
      <c r="V2016" s="57">
        <v>18.46</v>
      </c>
      <c r="W2016" s="57">
        <v>30.77</v>
      </c>
      <c r="X2016" s="57">
        <v>50</v>
      </c>
      <c r="Y2016" s="57">
        <v>7.81</v>
      </c>
      <c r="Z2016" s="57">
        <v>42.19</v>
      </c>
      <c r="AA2016" s="57">
        <v>55.88</v>
      </c>
      <c r="AB2016" s="57">
        <v>48.39</v>
      </c>
      <c r="AC2016" s="57">
        <v>40</v>
      </c>
      <c r="AD2016" s="57">
        <v>45</v>
      </c>
      <c r="AE2016" s="57">
        <v>55</v>
      </c>
      <c r="AF2016" s="57">
        <v>57.78</v>
      </c>
      <c r="AI2016" s="45">
        <f t="shared" si="497"/>
        <v>18.503000000000004</v>
      </c>
      <c r="AJ2016" s="46">
        <f t="shared" si="498"/>
        <v>-18.503000000000004</v>
      </c>
      <c r="AK2016" s="63" t="str">
        <f t="shared" si="499"/>
        <v>N</v>
      </c>
      <c r="AL2016" s="63" t="str">
        <f t="shared" si="500"/>
        <v>N</v>
      </c>
      <c r="AM2016" s="44" t="str">
        <f t="shared" si="501"/>
        <v>Loss</v>
      </c>
      <c r="AN2016" s="44" t="str">
        <f t="shared" si="502"/>
        <v>Loss</v>
      </c>
      <c r="AO2016" s="44" t="str">
        <f t="shared" si="503"/>
        <v>Win</v>
      </c>
      <c r="AP2016" s="44">
        <f t="shared" si="504"/>
        <v>-50</v>
      </c>
      <c r="AQ2016" s="44">
        <f t="shared" si="505"/>
        <v>-50</v>
      </c>
      <c r="AR2016" s="44">
        <f t="shared" si="506"/>
        <v>69</v>
      </c>
      <c r="AS2016" s="99" t="str">
        <f t="shared" si="507"/>
        <v>+</v>
      </c>
      <c r="AT2016" s="99" t="str">
        <f t="shared" si="508"/>
        <v>+</v>
      </c>
      <c r="AU2016" s="99" t="str">
        <f t="shared" si="509"/>
        <v>+</v>
      </c>
      <c r="AV2016" s="99" t="str">
        <f t="shared" si="510"/>
        <v>+</v>
      </c>
      <c r="AW2016" s="99" t="str">
        <f t="shared" si="511"/>
        <v>+</v>
      </c>
    </row>
    <row r="2017" spans="1:49" ht="15">
      <c r="A2017" s="56">
        <v>43631</v>
      </c>
      <c r="B2017" s="57" t="s">
        <v>272</v>
      </c>
      <c r="C2017" s="57" t="s">
        <v>406</v>
      </c>
      <c r="D2017" s="57" t="s">
        <v>4556</v>
      </c>
      <c r="E2017" s="57" t="s">
        <v>2279</v>
      </c>
      <c r="F2017" s="57" t="s">
        <v>2281</v>
      </c>
      <c r="G2017" s="57">
        <v>2</v>
      </c>
      <c r="H2017" s="57">
        <v>3</v>
      </c>
      <c r="I2017" s="57">
        <v>3.16</v>
      </c>
      <c r="J2017" s="57">
        <v>3.98</v>
      </c>
      <c r="K2017" s="57">
        <v>1.91</v>
      </c>
      <c r="L2017" s="57">
        <v>1.25</v>
      </c>
      <c r="M2017" s="57">
        <v>35</v>
      </c>
      <c r="N2017" s="57">
        <v>33</v>
      </c>
      <c r="O2017" s="57">
        <v>1</v>
      </c>
      <c r="P2017" s="57">
        <v>17</v>
      </c>
      <c r="Q2017" s="57">
        <v>15</v>
      </c>
      <c r="R2017" s="57">
        <v>100</v>
      </c>
      <c r="S2017" s="57">
        <v>0</v>
      </c>
      <c r="T2017" s="57">
        <v>0</v>
      </c>
      <c r="U2017" s="57">
        <v>28.57</v>
      </c>
      <c r="V2017" s="57">
        <v>37.14</v>
      </c>
      <c r="W2017" s="57">
        <v>34.29</v>
      </c>
      <c r="X2017" s="57">
        <v>48.48</v>
      </c>
      <c r="Y2017" s="57">
        <v>9.09</v>
      </c>
      <c r="Z2017" s="57">
        <v>42.42</v>
      </c>
      <c r="AA2017" s="57">
        <v>23.53</v>
      </c>
      <c r="AB2017" s="57">
        <v>40</v>
      </c>
      <c r="AC2017" s="57">
        <v>20</v>
      </c>
      <c r="AD2017" s="57">
        <v>20</v>
      </c>
      <c r="AE2017" s="57">
        <v>30</v>
      </c>
      <c r="AF2017" s="57">
        <v>55</v>
      </c>
      <c r="AI2017" s="45">
        <f t="shared" si="497"/>
        <v>30.448999999999998</v>
      </c>
      <c r="AJ2017" s="46">
        <f t="shared" si="498"/>
        <v>-30.448999999999998</v>
      </c>
      <c r="AK2017" s="63" t="str">
        <f t="shared" si="499"/>
        <v>N</v>
      </c>
      <c r="AL2017" s="63" t="str">
        <f t="shared" si="500"/>
        <v>N</v>
      </c>
      <c r="AM2017" s="44" t="str">
        <f t="shared" si="501"/>
        <v>Loss</v>
      </c>
      <c r="AN2017" s="44" t="str">
        <f t="shared" si="502"/>
        <v>Loss</v>
      </c>
      <c r="AO2017" s="44" t="str">
        <f t="shared" si="503"/>
        <v>Win</v>
      </c>
      <c r="AP2017" s="44">
        <f t="shared" si="504"/>
        <v>-50</v>
      </c>
      <c r="AQ2017" s="44">
        <f t="shared" si="505"/>
        <v>-50</v>
      </c>
      <c r="AR2017" s="44">
        <f t="shared" si="506"/>
        <v>45.5</v>
      </c>
      <c r="AS2017" s="99" t="str">
        <f t="shared" si="507"/>
        <v>-</v>
      </c>
      <c r="AT2017" s="99" t="str">
        <f t="shared" si="508"/>
        <v>+</v>
      </c>
      <c r="AU2017" s="99" t="str">
        <f t="shared" si="509"/>
        <v>-</v>
      </c>
      <c r="AV2017" s="99" t="str">
        <f t="shared" si="510"/>
        <v>-</v>
      </c>
      <c r="AW2017" s="99" t="str">
        <f t="shared" si="511"/>
        <v>+</v>
      </c>
    </row>
    <row r="2018" spans="1:49" ht="15">
      <c r="A2018" s="56">
        <v>43631</v>
      </c>
      <c r="B2018" s="57" t="s">
        <v>461</v>
      </c>
      <c r="C2018" s="57" t="s">
        <v>745</v>
      </c>
      <c r="D2018" s="57" t="s">
        <v>4557</v>
      </c>
      <c r="E2018" s="57" t="s">
        <v>2117</v>
      </c>
      <c r="F2018" s="57" t="s">
        <v>748</v>
      </c>
      <c r="G2018" s="57">
        <v>2</v>
      </c>
      <c r="H2018" s="57">
        <v>2</v>
      </c>
      <c r="I2018" s="57">
        <v>1.85</v>
      </c>
      <c r="J2018" s="57">
        <v>3.52</v>
      </c>
      <c r="K2018" s="57">
        <v>3.47</v>
      </c>
      <c r="L2018" s="57">
        <v>-1.62</v>
      </c>
      <c r="M2018" s="57">
        <v>25</v>
      </c>
      <c r="N2018" s="57">
        <v>30</v>
      </c>
      <c r="O2018" s="57">
        <v>1</v>
      </c>
      <c r="P2018" s="57">
        <v>12</v>
      </c>
      <c r="Q2018" s="57">
        <v>14</v>
      </c>
      <c r="R2018" s="57">
        <v>100</v>
      </c>
      <c r="S2018" s="57">
        <v>0</v>
      </c>
      <c r="T2018" s="57">
        <v>0</v>
      </c>
      <c r="U2018" s="57">
        <v>68</v>
      </c>
      <c r="V2018" s="57">
        <v>8</v>
      </c>
      <c r="W2018" s="57">
        <v>24</v>
      </c>
      <c r="X2018" s="57">
        <v>46.67</v>
      </c>
      <c r="Y2018" s="57">
        <v>20</v>
      </c>
      <c r="Z2018" s="57">
        <v>33.33</v>
      </c>
      <c r="AA2018" s="57">
        <v>75</v>
      </c>
      <c r="AB2018" s="57">
        <v>42.86</v>
      </c>
      <c r="AC2018" s="57">
        <v>16</v>
      </c>
      <c r="AD2018" s="57">
        <v>15</v>
      </c>
      <c r="AE2018" s="57">
        <v>62.5</v>
      </c>
      <c r="AF2018" s="57">
        <v>60</v>
      </c>
      <c r="AI2018" s="45">
        <f t="shared" si="497"/>
        <v>34.931999999999988</v>
      </c>
      <c r="AJ2018" s="46">
        <f t="shared" si="498"/>
        <v>-34.931999999999988</v>
      </c>
      <c r="AK2018" s="63" t="str">
        <f t="shared" si="499"/>
        <v>N</v>
      </c>
      <c r="AL2018" s="63" t="str">
        <f t="shared" si="500"/>
        <v>N</v>
      </c>
      <c r="AM2018" s="44" t="str">
        <f t="shared" si="501"/>
        <v>Loss</v>
      </c>
      <c r="AN2018" s="44" t="str">
        <f t="shared" si="502"/>
        <v>Win</v>
      </c>
      <c r="AO2018" s="44" t="str">
        <f t="shared" si="503"/>
        <v>Loss</v>
      </c>
      <c r="AP2018" s="44">
        <f t="shared" si="504"/>
        <v>-50</v>
      </c>
      <c r="AQ2018" s="44">
        <f t="shared" si="505"/>
        <v>126</v>
      </c>
      <c r="AR2018" s="44">
        <f t="shared" si="506"/>
        <v>-50</v>
      </c>
      <c r="AS2018" s="99" t="str">
        <f t="shared" si="507"/>
        <v>+</v>
      </c>
      <c r="AT2018" s="99" t="str">
        <f t="shared" si="508"/>
        <v>+</v>
      </c>
      <c r="AU2018" s="99" t="str">
        <f t="shared" si="509"/>
        <v>+</v>
      </c>
      <c r="AV2018" s="99" t="str">
        <f t="shared" si="510"/>
        <v>+</v>
      </c>
      <c r="AW2018" s="99" t="str">
        <f t="shared" si="511"/>
        <v>+</v>
      </c>
    </row>
    <row r="2019" spans="1:49" ht="15">
      <c r="A2019" s="56">
        <v>43631</v>
      </c>
      <c r="B2019" s="57" t="s">
        <v>420</v>
      </c>
      <c r="C2019" s="57" t="s">
        <v>920</v>
      </c>
      <c r="D2019" s="57" t="s">
        <v>4558</v>
      </c>
      <c r="E2019" s="57" t="s">
        <v>1192</v>
      </c>
      <c r="F2019" s="57" t="s">
        <v>1281</v>
      </c>
      <c r="G2019" s="57">
        <v>0</v>
      </c>
      <c r="H2019" s="57">
        <v>0</v>
      </c>
      <c r="I2019" s="57">
        <v>1.92</v>
      </c>
      <c r="J2019" s="57">
        <v>3.52</v>
      </c>
      <c r="K2019" s="57">
        <v>3.53</v>
      </c>
      <c r="L2019" s="57">
        <v>-1.61</v>
      </c>
      <c r="M2019" s="57">
        <v>13</v>
      </c>
      <c r="N2019" s="57">
        <v>44</v>
      </c>
      <c r="O2019" s="57">
        <v>0</v>
      </c>
      <c r="P2019" s="57">
        <v>6</v>
      </c>
      <c r="Q2019" s="57">
        <v>22</v>
      </c>
      <c r="R2019" s="57">
        <v>0</v>
      </c>
      <c r="S2019" s="57">
        <v>0</v>
      </c>
      <c r="T2019" s="57">
        <v>0</v>
      </c>
      <c r="U2019" s="57">
        <v>30.77</v>
      </c>
      <c r="V2019" s="57">
        <v>38.46</v>
      </c>
      <c r="W2019" s="57">
        <v>30.77</v>
      </c>
      <c r="X2019" s="57">
        <v>36.36</v>
      </c>
      <c r="Y2019" s="57">
        <v>29.55</v>
      </c>
      <c r="Z2019" s="57">
        <v>34.090000000000003</v>
      </c>
      <c r="AA2019" s="57">
        <v>33.33</v>
      </c>
      <c r="AB2019" s="57">
        <v>31.82</v>
      </c>
      <c r="AC2019" s="57">
        <v>11</v>
      </c>
      <c r="AD2019" s="57">
        <v>16</v>
      </c>
      <c r="AE2019" s="57">
        <v>36.36</v>
      </c>
      <c r="AF2019" s="57">
        <v>43.75</v>
      </c>
      <c r="AI2019" s="45">
        <f t="shared" si="497"/>
        <v>0.43700000000000117</v>
      </c>
      <c r="AJ2019" s="46">
        <f t="shared" si="498"/>
        <v>-0.43700000000000117</v>
      </c>
      <c r="AK2019" s="63" t="str">
        <f t="shared" si="499"/>
        <v>N</v>
      </c>
      <c r="AL2019" s="63" t="str">
        <f t="shared" si="500"/>
        <v>N</v>
      </c>
      <c r="AM2019" s="44" t="str">
        <f t="shared" si="501"/>
        <v>Loss</v>
      </c>
      <c r="AN2019" s="44" t="str">
        <f t="shared" si="502"/>
        <v>Win</v>
      </c>
      <c r="AO2019" s="44" t="str">
        <f t="shared" si="503"/>
        <v>Loss</v>
      </c>
      <c r="AP2019" s="44">
        <f t="shared" si="504"/>
        <v>-50</v>
      </c>
      <c r="AQ2019" s="44">
        <f t="shared" si="505"/>
        <v>126</v>
      </c>
      <c r="AR2019" s="44">
        <f t="shared" si="506"/>
        <v>-50</v>
      </c>
      <c r="AS2019" s="99" t="str">
        <f t="shared" si="507"/>
        <v>+</v>
      </c>
      <c r="AT2019" s="99" t="str">
        <f t="shared" si="508"/>
        <v>n/a</v>
      </c>
      <c r="AU2019" s="99" t="str">
        <f t="shared" si="509"/>
        <v>-</v>
      </c>
      <c r="AV2019" s="99" t="str">
        <f t="shared" si="510"/>
        <v>+</v>
      </c>
      <c r="AW2019" s="99" t="str">
        <f t="shared" si="511"/>
        <v>+</v>
      </c>
    </row>
    <row r="2020" spans="1:49" ht="15">
      <c r="A2020" s="56">
        <v>43631</v>
      </c>
      <c r="B2020" s="57" t="s">
        <v>420</v>
      </c>
      <c r="C2020" s="57" t="s">
        <v>1047</v>
      </c>
      <c r="D2020" s="57" t="s">
        <v>4559</v>
      </c>
      <c r="E2020" s="57" t="s">
        <v>1049</v>
      </c>
      <c r="F2020" s="57" t="s">
        <v>1053</v>
      </c>
      <c r="G2020" s="57">
        <v>1</v>
      </c>
      <c r="H2020" s="57">
        <v>1</v>
      </c>
      <c r="I2020" s="57">
        <v>2.8</v>
      </c>
      <c r="J2020" s="57">
        <v>3.8</v>
      </c>
      <c r="K2020" s="57">
        <v>2.0099999999999998</v>
      </c>
      <c r="L2020" s="57">
        <v>0.79</v>
      </c>
      <c r="M2020" s="57">
        <v>36</v>
      </c>
      <c r="N2020" s="57">
        <v>31</v>
      </c>
      <c r="O2020" s="57">
        <v>0</v>
      </c>
      <c r="P2020" s="57">
        <v>18</v>
      </c>
      <c r="Q2020" s="57">
        <v>14</v>
      </c>
      <c r="R2020" s="57">
        <v>0</v>
      </c>
      <c r="S2020" s="57">
        <v>0</v>
      </c>
      <c r="T2020" s="57">
        <v>0</v>
      </c>
      <c r="U2020" s="57">
        <v>33.33</v>
      </c>
      <c r="V2020" s="57">
        <v>27.78</v>
      </c>
      <c r="W2020" s="57">
        <v>38.89</v>
      </c>
      <c r="X2020" s="57">
        <v>51.61</v>
      </c>
      <c r="Y2020" s="57">
        <v>19.350000000000001</v>
      </c>
      <c r="Z2020" s="57">
        <v>29.03</v>
      </c>
      <c r="AA2020" s="57">
        <v>38.89</v>
      </c>
      <c r="AB2020" s="57">
        <v>50</v>
      </c>
      <c r="AC2020" s="57">
        <v>13</v>
      </c>
      <c r="AD2020" s="57">
        <v>22</v>
      </c>
      <c r="AE2020" s="57">
        <v>38.46</v>
      </c>
      <c r="AF2020" s="57">
        <v>59.09</v>
      </c>
      <c r="AI2020" s="45">
        <f t="shared" si="497"/>
        <v>-4.7850000000000001</v>
      </c>
      <c r="AJ2020" s="46">
        <f t="shared" si="498"/>
        <v>4.7850000000000001</v>
      </c>
      <c r="AK2020" s="63" t="str">
        <f t="shared" si="499"/>
        <v>N</v>
      </c>
      <c r="AL2020" s="63" t="str">
        <f t="shared" si="500"/>
        <v>N</v>
      </c>
      <c r="AM2020" s="44" t="str">
        <f t="shared" si="501"/>
        <v>Loss</v>
      </c>
      <c r="AN2020" s="44" t="str">
        <f t="shared" si="502"/>
        <v>Win</v>
      </c>
      <c r="AO2020" s="44" t="str">
        <f t="shared" si="503"/>
        <v>Loss</v>
      </c>
      <c r="AP2020" s="44">
        <f t="shared" si="504"/>
        <v>-50</v>
      </c>
      <c r="AQ2020" s="44">
        <f t="shared" si="505"/>
        <v>140</v>
      </c>
      <c r="AR2020" s="44">
        <f t="shared" si="506"/>
        <v>-50</v>
      </c>
      <c r="AS2020" s="99" t="str">
        <f t="shared" si="507"/>
        <v>-</v>
      </c>
      <c r="AT2020" s="99" t="str">
        <f t="shared" si="508"/>
        <v>n/a</v>
      </c>
      <c r="AU2020" s="99" t="str">
        <f t="shared" si="509"/>
        <v>-</v>
      </c>
      <c r="AV2020" s="99" t="str">
        <f t="shared" si="510"/>
        <v>-</v>
      </c>
      <c r="AW2020" s="99" t="str">
        <f t="shared" si="511"/>
        <v>-</v>
      </c>
    </row>
    <row r="2021" spans="1:49" ht="15">
      <c r="A2021" s="56">
        <v>43631</v>
      </c>
      <c r="B2021" s="57" t="s">
        <v>420</v>
      </c>
      <c r="C2021" s="57" t="s">
        <v>421</v>
      </c>
      <c r="D2021" s="57" t="s">
        <v>4560</v>
      </c>
      <c r="E2021" s="57" t="s">
        <v>3130</v>
      </c>
      <c r="F2021" s="57" t="s">
        <v>2811</v>
      </c>
      <c r="G2021" s="57">
        <v>0</v>
      </c>
      <c r="H2021" s="57">
        <v>1</v>
      </c>
      <c r="I2021" s="57">
        <v>2.9</v>
      </c>
      <c r="J2021" s="57">
        <v>3.56</v>
      </c>
      <c r="K2021" s="57">
        <v>2.04</v>
      </c>
      <c r="L2021" s="57">
        <v>0.86</v>
      </c>
      <c r="M2021" s="57">
        <v>37</v>
      </c>
      <c r="N2021" s="57">
        <v>68</v>
      </c>
      <c r="O2021" s="57">
        <v>0</v>
      </c>
      <c r="P2021" s="57">
        <v>18</v>
      </c>
      <c r="Q2021" s="57">
        <v>33</v>
      </c>
      <c r="R2021" s="57">
        <v>0</v>
      </c>
      <c r="S2021" s="57">
        <v>0</v>
      </c>
      <c r="T2021" s="57">
        <v>0</v>
      </c>
      <c r="U2021" s="57">
        <v>43.24</v>
      </c>
      <c r="V2021" s="57">
        <v>32.43</v>
      </c>
      <c r="W2021" s="57">
        <v>24.32</v>
      </c>
      <c r="X2021" s="57">
        <v>48.53</v>
      </c>
      <c r="Y2021" s="57">
        <v>26.47</v>
      </c>
      <c r="Z2021" s="57">
        <v>25</v>
      </c>
      <c r="AA2021" s="57">
        <v>61.11</v>
      </c>
      <c r="AB2021" s="57">
        <v>42.42</v>
      </c>
      <c r="AC2021" s="57">
        <v>21</v>
      </c>
      <c r="AD2021" s="57">
        <v>49</v>
      </c>
      <c r="AE2021" s="57">
        <v>57.14</v>
      </c>
      <c r="AF2021" s="57">
        <v>61.22</v>
      </c>
      <c r="AI2021" s="45">
        <f t="shared" si="497"/>
        <v>-0.32600000000000051</v>
      </c>
      <c r="AJ2021" s="46">
        <f t="shared" si="498"/>
        <v>0.32600000000000051</v>
      </c>
      <c r="AK2021" s="63" t="str">
        <f t="shared" si="499"/>
        <v>N</v>
      </c>
      <c r="AL2021" s="63" t="str">
        <f t="shared" si="500"/>
        <v>N</v>
      </c>
      <c r="AM2021" s="44" t="str">
        <f t="shared" si="501"/>
        <v>Loss</v>
      </c>
      <c r="AN2021" s="44" t="str">
        <f t="shared" si="502"/>
        <v>Loss</v>
      </c>
      <c r="AO2021" s="44" t="str">
        <f t="shared" si="503"/>
        <v>Win</v>
      </c>
      <c r="AP2021" s="44">
        <f t="shared" si="504"/>
        <v>-50</v>
      </c>
      <c r="AQ2021" s="44">
        <f t="shared" si="505"/>
        <v>-50</v>
      </c>
      <c r="AR2021" s="44">
        <f t="shared" si="506"/>
        <v>52</v>
      </c>
      <c r="AS2021" s="99" t="str">
        <f t="shared" si="507"/>
        <v>-</v>
      </c>
      <c r="AT2021" s="99" t="str">
        <f t="shared" si="508"/>
        <v>n/a</v>
      </c>
      <c r="AU2021" s="99" t="str">
        <f t="shared" si="509"/>
        <v>-</v>
      </c>
      <c r="AV2021" s="99" t="str">
        <f t="shared" si="510"/>
        <v>+</v>
      </c>
      <c r="AW2021" s="99" t="str">
        <f t="shared" si="511"/>
        <v>-</v>
      </c>
    </row>
    <row r="2022" spans="1:49" ht="15">
      <c r="A2022" s="56">
        <v>43631</v>
      </c>
      <c r="B2022" s="57" t="s">
        <v>420</v>
      </c>
      <c r="C2022" s="57" t="s">
        <v>421</v>
      </c>
      <c r="D2022" s="57" t="s">
        <v>4561</v>
      </c>
      <c r="E2022" s="57" t="s">
        <v>2922</v>
      </c>
      <c r="F2022" s="57" t="s">
        <v>1294</v>
      </c>
      <c r="G2022" s="57">
        <v>1</v>
      </c>
      <c r="H2022" s="57">
        <v>0</v>
      </c>
      <c r="I2022" s="57">
        <v>2.94</v>
      </c>
      <c r="J2022" s="57">
        <v>3.41</v>
      </c>
      <c r="K2022" s="57">
        <v>2.09</v>
      </c>
      <c r="L2022" s="57">
        <v>0.85</v>
      </c>
      <c r="M2022" s="57">
        <v>36</v>
      </c>
      <c r="N2022" s="57">
        <v>42</v>
      </c>
      <c r="O2022" s="57">
        <v>0</v>
      </c>
      <c r="P2022" s="57">
        <v>18</v>
      </c>
      <c r="Q2022" s="57">
        <v>22</v>
      </c>
      <c r="R2022" s="57">
        <v>0</v>
      </c>
      <c r="S2022" s="57">
        <v>0</v>
      </c>
      <c r="T2022" s="57">
        <v>0</v>
      </c>
      <c r="U2022" s="57">
        <v>38.89</v>
      </c>
      <c r="V2022" s="57">
        <v>22.22</v>
      </c>
      <c r="W2022" s="57">
        <v>38.89</v>
      </c>
      <c r="X2022" s="57">
        <v>33.33</v>
      </c>
      <c r="Y2022" s="57">
        <v>16.670000000000002</v>
      </c>
      <c r="Z2022" s="57">
        <v>50</v>
      </c>
      <c r="AA2022" s="57">
        <v>55.56</v>
      </c>
      <c r="AB2022" s="57">
        <v>36.36</v>
      </c>
      <c r="AC2022" s="57">
        <v>17</v>
      </c>
      <c r="AD2022" s="57">
        <v>18</v>
      </c>
      <c r="AE2022" s="57">
        <v>52.94</v>
      </c>
      <c r="AF2022" s="57">
        <v>55.56</v>
      </c>
      <c r="AI2022" s="45">
        <f t="shared" si="497"/>
        <v>3.8889999999999993</v>
      </c>
      <c r="AJ2022" s="46">
        <f t="shared" si="498"/>
        <v>-3.8889999999999993</v>
      </c>
      <c r="AK2022" s="63" t="str">
        <f t="shared" si="499"/>
        <v>N</v>
      </c>
      <c r="AL2022" s="63" t="str">
        <f t="shared" si="500"/>
        <v>N</v>
      </c>
      <c r="AM2022" s="44" t="str">
        <f t="shared" si="501"/>
        <v>Win</v>
      </c>
      <c r="AN2022" s="44" t="str">
        <f t="shared" si="502"/>
        <v>Loss</v>
      </c>
      <c r="AO2022" s="44" t="str">
        <f t="shared" si="503"/>
        <v>Loss</v>
      </c>
      <c r="AP2022" s="44">
        <f t="shared" si="504"/>
        <v>97</v>
      </c>
      <c r="AQ2022" s="44">
        <f t="shared" si="505"/>
        <v>-50</v>
      </c>
      <c r="AR2022" s="44">
        <f t="shared" si="506"/>
        <v>-50</v>
      </c>
      <c r="AS2022" s="99" t="str">
        <f t="shared" si="507"/>
        <v>-</v>
      </c>
      <c r="AT2022" s="99" t="str">
        <f t="shared" si="508"/>
        <v>n/a</v>
      </c>
      <c r="AU2022" s="99" t="str">
        <f t="shared" si="509"/>
        <v>+</v>
      </c>
      <c r="AV2022" s="99" t="str">
        <f t="shared" si="510"/>
        <v>+</v>
      </c>
      <c r="AW2022" s="99" t="str">
        <f t="shared" si="511"/>
        <v>+</v>
      </c>
    </row>
    <row r="2023" spans="1:49" ht="15">
      <c r="A2023" s="56">
        <v>43631</v>
      </c>
      <c r="B2023" s="57" t="s">
        <v>420</v>
      </c>
      <c r="C2023" s="57" t="s">
        <v>790</v>
      </c>
      <c r="D2023" s="57" t="s">
        <v>4562</v>
      </c>
      <c r="E2023" s="57" t="s">
        <v>818</v>
      </c>
      <c r="F2023" s="57" t="s">
        <v>1082</v>
      </c>
      <c r="G2023" s="57">
        <v>0</v>
      </c>
      <c r="H2023" s="57">
        <v>3</v>
      </c>
      <c r="I2023" s="57">
        <v>2.4</v>
      </c>
      <c r="J2023" s="57">
        <v>4.2</v>
      </c>
      <c r="K2023" s="57">
        <v>2.1</v>
      </c>
      <c r="L2023" s="57">
        <v>0.3</v>
      </c>
      <c r="M2023" s="57">
        <v>33</v>
      </c>
      <c r="N2023" s="57">
        <v>35</v>
      </c>
      <c r="O2023" s="57">
        <v>0</v>
      </c>
      <c r="P2023" s="57">
        <v>16</v>
      </c>
      <c r="Q2023" s="57">
        <v>17</v>
      </c>
      <c r="R2023" s="57">
        <v>0</v>
      </c>
      <c r="S2023" s="57">
        <v>0</v>
      </c>
      <c r="T2023" s="57">
        <v>0</v>
      </c>
      <c r="U2023" s="57">
        <v>39.39</v>
      </c>
      <c r="V2023" s="57">
        <v>15.15</v>
      </c>
      <c r="W2023" s="57">
        <v>45.45</v>
      </c>
      <c r="X2023" s="57">
        <v>42.86</v>
      </c>
      <c r="Y2023" s="57">
        <v>11.43</v>
      </c>
      <c r="Z2023" s="57">
        <v>45.71</v>
      </c>
      <c r="AA2023" s="57">
        <v>50</v>
      </c>
      <c r="AB2023" s="57">
        <v>47.06</v>
      </c>
      <c r="AC2023" s="57">
        <v>17</v>
      </c>
      <c r="AD2023" s="57">
        <v>15</v>
      </c>
      <c r="AE2023" s="57">
        <v>41.18</v>
      </c>
      <c r="AF2023" s="57">
        <v>80</v>
      </c>
      <c r="AI2023" s="45">
        <f t="shared" si="497"/>
        <v>-0.27000000000000135</v>
      </c>
      <c r="AJ2023" s="46">
        <f t="shared" si="498"/>
        <v>0.27000000000000135</v>
      </c>
      <c r="AK2023" s="63" t="str">
        <f t="shared" si="499"/>
        <v>N</v>
      </c>
      <c r="AL2023" s="63" t="str">
        <f t="shared" si="500"/>
        <v>Y</v>
      </c>
      <c r="AM2023" s="44" t="str">
        <f t="shared" si="501"/>
        <v>Loss</v>
      </c>
      <c r="AN2023" s="44" t="str">
        <f t="shared" si="502"/>
        <v>Loss</v>
      </c>
      <c r="AO2023" s="44" t="str">
        <f t="shared" si="503"/>
        <v>Win</v>
      </c>
      <c r="AP2023" s="44">
        <f t="shared" si="504"/>
        <v>-50</v>
      </c>
      <c r="AQ2023" s="44">
        <f t="shared" si="505"/>
        <v>-50</v>
      </c>
      <c r="AR2023" s="44">
        <f t="shared" si="506"/>
        <v>55</v>
      </c>
      <c r="AS2023" s="99" t="str">
        <f t="shared" si="507"/>
        <v>-</v>
      </c>
      <c r="AT2023" s="99" t="str">
        <f t="shared" si="508"/>
        <v>n/a</v>
      </c>
      <c r="AU2023" s="99" t="str">
        <f t="shared" si="509"/>
        <v>-</v>
      </c>
      <c r="AV2023" s="99" t="str">
        <f t="shared" si="510"/>
        <v>+</v>
      </c>
      <c r="AW2023" s="99" t="str">
        <f t="shared" si="511"/>
        <v>-</v>
      </c>
    </row>
    <row r="2024" spans="1:49" ht="15">
      <c r="A2024" s="56">
        <v>43631</v>
      </c>
      <c r="B2024" s="57" t="s">
        <v>2035</v>
      </c>
      <c r="C2024" s="57" t="s">
        <v>2036</v>
      </c>
      <c r="D2024" s="57" t="s">
        <v>4563</v>
      </c>
      <c r="E2024" s="57" t="s">
        <v>4564</v>
      </c>
      <c r="F2024" s="57" t="s">
        <v>4565</v>
      </c>
      <c r="G2024" s="57">
        <v>2</v>
      </c>
      <c r="H2024" s="57">
        <v>1</v>
      </c>
      <c r="I2024" s="57">
        <v>1.88</v>
      </c>
      <c r="J2024" s="57">
        <v>3.42</v>
      </c>
      <c r="K2024" s="57">
        <v>3.93</v>
      </c>
      <c r="L2024" s="57">
        <v>-2.0499999999999998</v>
      </c>
      <c r="M2024" s="57">
        <v>13</v>
      </c>
      <c r="N2024" s="57">
        <v>13</v>
      </c>
      <c r="O2024" s="57">
        <v>0</v>
      </c>
      <c r="P2024" s="57">
        <v>7</v>
      </c>
      <c r="Q2024" s="57">
        <v>6</v>
      </c>
      <c r="R2024" s="57">
        <v>0</v>
      </c>
      <c r="S2024" s="57">
        <v>0</v>
      </c>
      <c r="T2024" s="57">
        <v>0</v>
      </c>
      <c r="U2024" s="57">
        <v>38.46</v>
      </c>
      <c r="V2024" s="57">
        <v>23.08</v>
      </c>
      <c r="W2024" s="57">
        <v>38.46</v>
      </c>
      <c r="X2024" s="57">
        <v>23.08</v>
      </c>
      <c r="Y2024" s="57">
        <v>30.77</v>
      </c>
      <c r="Z2024" s="57">
        <v>46.15</v>
      </c>
      <c r="AA2024" s="57">
        <v>42.86</v>
      </c>
      <c r="AB2024" s="57">
        <v>16.670000000000002</v>
      </c>
      <c r="AC2024" s="57">
        <v>3</v>
      </c>
      <c r="AD2024" s="57">
        <v>3</v>
      </c>
      <c r="AE2024" s="57">
        <v>66.67</v>
      </c>
      <c r="AF2024" s="57">
        <v>0</v>
      </c>
      <c r="AI2024" s="45">
        <f t="shared" si="497"/>
        <v>3.8450000000000006</v>
      </c>
      <c r="AJ2024" s="46">
        <f t="shared" si="498"/>
        <v>-3.8450000000000006</v>
      </c>
      <c r="AK2024" s="63" t="str">
        <f t="shared" si="499"/>
        <v>N</v>
      </c>
      <c r="AL2024" s="63" t="str">
        <f t="shared" si="500"/>
        <v>N</v>
      </c>
      <c r="AM2024" s="44" t="str">
        <f t="shared" si="501"/>
        <v>Win</v>
      </c>
      <c r="AN2024" s="44" t="str">
        <f t="shared" si="502"/>
        <v>Loss</v>
      </c>
      <c r="AO2024" s="44" t="str">
        <f t="shared" si="503"/>
        <v>Loss</v>
      </c>
      <c r="AP2024" s="44">
        <f t="shared" si="504"/>
        <v>44</v>
      </c>
      <c r="AQ2024" s="44">
        <f t="shared" si="505"/>
        <v>-50</v>
      </c>
      <c r="AR2024" s="44">
        <f t="shared" si="506"/>
        <v>-50</v>
      </c>
      <c r="AS2024" s="99" t="str">
        <f t="shared" si="507"/>
        <v>+</v>
      </c>
      <c r="AT2024" s="99" t="str">
        <f t="shared" si="508"/>
        <v>n/a</v>
      </c>
      <c r="AU2024" s="99" t="str">
        <f t="shared" si="509"/>
        <v>+</v>
      </c>
      <c r="AV2024" s="99" t="str">
        <f t="shared" si="510"/>
        <v>+</v>
      </c>
      <c r="AW2024" s="99" t="str">
        <f t="shared" si="511"/>
        <v>+</v>
      </c>
    </row>
    <row r="2025" spans="1:49" ht="15">
      <c r="A2025" s="56">
        <v>43631</v>
      </c>
      <c r="B2025" s="57" t="s">
        <v>4566</v>
      </c>
      <c r="C2025" s="57" t="s">
        <v>684</v>
      </c>
      <c r="D2025" s="57" t="s">
        <v>4567</v>
      </c>
      <c r="E2025" s="57" t="s">
        <v>4568</v>
      </c>
      <c r="F2025" s="57" t="s">
        <v>4569</v>
      </c>
      <c r="G2025" s="57">
        <v>2</v>
      </c>
      <c r="H2025" s="57">
        <v>2</v>
      </c>
      <c r="I2025" s="57">
        <v>1.55</v>
      </c>
      <c r="J2025" s="57">
        <v>3.9</v>
      </c>
      <c r="K2025" s="57">
        <v>5.65</v>
      </c>
      <c r="L2025" s="57">
        <v>-4.0999999999999996</v>
      </c>
      <c r="M2025" s="57">
        <v>14</v>
      </c>
      <c r="N2025" s="57">
        <v>12</v>
      </c>
      <c r="O2025" s="57">
        <v>0</v>
      </c>
      <c r="P2025" s="57">
        <v>6</v>
      </c>
      <c r="Q2025" s="57">
        <v>5</v>
      </c>
      <c r="R2025" s="57">
        <v>0</v>
      </c>
      <c r="S2025" s="57">
        <v>0</v>
      </c>
      <c r="T2025" s="57">
        <v>0</v>
      </c>
      <c r="U2025" s="57">
        <v>28.57</v>
      </c>
      <c r="V2025" s="57">
        <v>21.43</v>
      </c>
      <c r="W2025" s="57">
        <v>50</v>
      </c>
      <c r="X2025" s="57">
        <v>33.33</v>
      </c>
      <c r="Y2025" s="57">
        <v>41.67</v>
      </c>
      <c r="Z2025" s="57">
        <v>25</v>
      </c>
      <c r="AA2025" s="57">
        <v>33.33</v>
      </c>
      <c r="AB2025" s="57">
        <v>20</v>
      </c>
      <c r="AC2025" s="57">
        <v>5</v>
      </c>
      <c r="AD2025" s="57">
        <v>5</v>
      </c>
      <c r="AE2025" s="57">
        <v>60</v>
      </c>
      <c r="AF2025" s="57">
        <v>80</v>
      </c>
      <c r="AI2025" s="45">
        <f t="shared" si="497"/>
        <v>-7.9759999999999991</v>
      </c>
      <c r="AJ2025" s="46">
        <f t="shared" si="498"/>
        <v>7.9759999999999991</v>
      </c>
      <c r="AK2025" s="63" t="str">
        <f t="shared" si="499"/>
        <v>N</v>
      </c>
      <c r="AL2025" s="63" t="str">
        <f t="shared" si="500"/>
        <v>N</v>
      </c>
      <c r="AM2025" s="44" t="str">
        <f t="shared" si="501"/>
        <v>Loss</v>
      </c>
      <c r="AN2025" s="44" t="str">
        <f t="shared" si="502"/>
        <v>Win</v>
      </c>
      <c r="AO2025" s="44" t="str">
        <f t="shared" si="503"/>
        <v>Loss</v>
      </c>
      <c r="AP2025" s="44">
        <f t="shared" si="504"/>
        <v>-50</v>
      </c>
      <c r="AQ2025" s="44">
        <f t="shared" si="505"/>
        <v>145</v>
      </c>
      <c r="AR2025" s="44">
        <f t="shared" si="506"/>
        <v>-50</v>
      </c>
      <c r="AS2025" s="99" t="str">
        <f t="shared" si="507"/>
        <v>+</v>
      </c>
      <c r="AT2025" s="99" t="str">
        <f t="shared" si="508"/>
        <v>n/a</v>
      </c>
      <c r="AU2025" s="99" t="str">
        <f t="shared" si="509"/>
        <v>-</v>
      </c>
      <c r="AV2025" s="99" t="str">
        <f t="shared" si="510"/>
        <v>+</v>
      </c>
      <c r="AW2025" s="99" t="str">
        <f t="shared" si="511"/>
        <v>-</v>
      </c>
    </row>
    <row r="2026" spans="1:49" ht="15">
      <c r="A2026" s="56">
        <v>43631</v>
      </c>
      <c r="B2026" s="57" t="s">
        <v>267</v>
      </c>
      <c r="C2026" s="57" t="s">
        <v>413</v>
      </c>
      <c r="D2026" s="57" t="s">
        <v>4570</v>
      </c>
      <c r="E2026" s="57" t="s">
        <v>4036</v>
      </c>
      <c r="F2026" s="57" t="s">
        <v>476</v>
      </c>
      <c r="G2026" s="57">
        <v>3</v>
      </c>
      <c r="H2026" s="57">
        <v>1</v>
      </c>
      <c r="I2026" s="57">
        <v>1.1200000000000001</v>
      </c>
      <c r="J2026" s="57">
        <v>7.98</v>
      </c>
      <c r="K2026" s="57">
        <v>23.58</v>
      </c>
      <c r="L2026" s="57">
        <v>-22.46</v>
      </c>
      <c r="M2026" s="57">
        <v>16</v>
      </c>
      <c r="N2026" s="57">
        <v>1</v>
      </c>
      <c r="O2026" s="57">
        <v>0</v>
      </c>
      <c r="P2026" s="57">
        <v>7</v>
      </c>
      <c r="Q2026" s="57">
        <v>1</v>
      </c>
      <c r="R2026" s="57">
        <v>0</v>
      </c>
      <c r="S2026" s="57">
        <v>0</v>
      </c>
      <c r="T2026" s="57">
        <v>0</v>
      </c>
      <c r="U2026" s="57">
        <v>68.75</v>
      </c>
      <c r="V2026" s="57">
        <v>12.5</v>
      </c>
      <c r="W2026" s="57">
        <v>18.75</v>
      </c>
      <c r="X2026" s="57">
        <v>0</v>
      </c>
      <c r="Y2026" s="57">
        <v>0</v>
      </c>
      <c r="Z2026" s="57">
        <v>100</v>
      </c>
      <c r="AA2026" s="57">
        <v>71.430000000000007</v>
      </c>
      <c r="AB2026" s="57">
        <v>0</v>
      </c>
      <c r="AC2026" s="57">
        <v>14</v>
      </c>
      <c r="AD2026" s="57">
        <v>0</v>
      </c>
      <c r="AE2026" s="57">
        <v>78.569999999999993</v>
      </c>
      <c r="AF2026" s="57">
        <v>0</v>
      </c>
      <c r="AI2026" s="45">
        <f t="shared" si="497"/>
        <v>31.25</v>
      </c>
      <c r="AJ2026" s="46">
        <f t="shared" si="498"/>
        <v>-31.25</v>
      </c>
      <c r="AK2026" s="63" t="str">
        <f t="shared" si="499"/>
        <v>N</v>
      </c>
      <c r="AL2026" s="63" t="str">
        <f t="shared" si="500"/>
        <v>N</v>
      </c>
      <c r="AM2026" s="44" t="str">
        <f t="shared" si="501"/>
        <v>Win</v>
      </c>
      <c r="AN2026" s="44" t="str">
        <f t="shared" si="502"/>
        <v>Loss</v>
      </c>
      <c r="AO2026" s="44" t="str">
        <f t="shared" si="503"/>
        <v>Loss</v>
      </c>
      <c r="AP2026" s="44">
        <f t="shared" si="504"/>
        <v>6.0000000000000071</v>
      </c>
      <c r="AQ2026" s="44">
        <f t="shared" si="505"/>
        <v>-50</v>
      </c>
      <c r="AR2026" s="44">
        <f t="shared" si="506"/>
        <v>-50</v>
      </c>
      <c r="AS2026" s="99" t="str">
        <f t="shared" si="507"/>
        <v>+</v>
      </c>
      <c r="AT2026" s="99" t="str">
        <f t="shared" si="508"/>
        <v>n/a</v>
      </c>
      <c r="AU2026" s="99" t="str">
        <f t="shared" si="509"/>
        <v>+</v>
      </c>
      <c r="AV2026" s="99" t="str">
        <f t="shared" si="510"/>
        <v>+</v>
      </c>
      <c r="AW2026" s="99" t="str">
        <f t="shared" si="511"/>
        <v>+</v>
      </c>
    </row>
    <row r="2027" spans="1:49" ht="15">
      <c r="A2027" s="56">
        <v>43631</v>
      </c>
      <c r="B2027" s="57" t="s">
        <v>1090</v>
      </c>
      <c r="C2027" s="57" t="s">
        <v>1091</v>
      </c>
      <c r="D2027" s="57" t="s">
        <v>4571</v>
      </c>
      <c r="E2027" s="57" t="s">
        <v>2190</v>
      </c>
      <c r="F2027" s="57" t="s">
        <v>2193</v>
      </c>
      <c r="G2027" s="57">
        <v>0</v>
      </c>
      <c r="H2027" s="57">
        <v>3</v>
      </c>
      <c r="I2027" s="57">
        <v>5.0199999999999996</v>
      </c>
      <c r="J2027" s="57">
        <v>3.32</v>
      </c>
      <c r="K2027" s="57">
        <v>1.61</v>
      </c>
      <c r="L2027" s="57">
        <v>3.41</v>
      </c>
      <c r="M2027" s="57">
        <v>6</v>
      </c>
      <c r="N2027" s="57">
        <v>9</v>
      </c>
      <c r="O2027" s="57">
        <v>0</v>
      </c>
      <c r="P2027" s="57">
        <v>3</v>
      </c>
      <c r="Q2027" s="57">
        <v>4</v>
      </c>
      <c r="R2027" s="57">
        <v>0</v>
      </c>
      <c r="S2027" s="57">
        <v>0</v>
      </c>
      <c r="T2027" s="57">
        <v>0</v>
      </c>
      <c r="U2027" s="57">
        <v>16.670000000000002</v>
      </c>
      <c r="V2027" s="57">
        <v>16.670000000000002</v>
      </c>
      <c r="W2027" s="57">
        <v>66.67</v>
      </c>
      <c r="X2027" s="57">
        <v>55.56</v>
      </c>
      <c r="Y2027" s="57">
        <v>22.22</v>
      </c>
      <c r="Z2027" s="57">
        <v>22.22</v>
      </c>
      <c r="AA2027" s="57">
        <v>33.33</v>
      </c>
      <c r="AB2027" s="57">
        <v>50</v>
      </c>
      <c r="AC2027" s="57">
        <v>2</v>
      </c>
      <c r="AD2027" s="57">
        <v>9</v>
      </c>
      <c r="AE2027" s="57">
        <v>50</v>
      </c>
      <c r="AF2027" s="57">
        <v>55.56</v>
      </c>
      <c r="AI2027" s="45">
        <f t="shared" si="497"/>
        <v>-17.223000000000003</v>
      </c>
      <c r="AJ2027" s="46">
        <f t="shared" si="498"/>
        <v>17.223000000000003</v>
      </c>
      <c r="AK2027" s="63" t="str">
        <f t="shared" si="499"/>
        <v>N</v>
      </c>
      <c r="AL2027" s="63" t="str">
        <f t="shared" si="500"/>
        <v>N</v>
      </c>
      <c r="AM2027" s="44" t="str">
        <f t="shared" si="501"/>
        <v>Loss</v>
      </c>
      <c r="AN2027" s="44" t="str">
        <f t="shared" si="502"/>
        <v>Loss</v>
      </c>
      <c r="AO2027" s="44" t="str">
        <f t="shared" si="503"/>
        <v>Win</v>
      </c>
      <c r="AP2027" s="44">
        <f t="shared" si="504"/>
        <v>-50</v>
      </c>
      <c r="AQ2027" s="44">
        <f t="shared" si="505"/>
        <v>-50</v>
      </c>
      <c r="AR2027" s="44">
        <f t="shared" si="506"/>
        <v>30.5</v>
      </c>
      <c r="AS2027" s="99" t="str">
        <f t="shared" si="507"/>
        <v>-</v>
      </c>
      <c r="AT2027" s="99" t="str">
        <f t="shared" si="508"/>
        <v>n/a</v>
      </c>
      <c r="AU2027" s="99" t="str">
        <f t="shared" si="509"/>
        <v>-</v>
      </c>
      <c r="AV2027" s="99" t="str">
        <f t="shared" si="510"/>
        <v>-</v>
      </c>
      <c r="AW2027" s="99" t="str">
        <f t="shared" si="511"/>
        <v>-</v>
      </c>
    </row>
    <row r="2028" spans="1:49" ht="15">
      <c r="A2028" s="56">
        <v>43631</v>
      </c>
      <c r="B2028" s="57" t="s">
        <v>1090</v>
      </c>
      <c r="C2028" s="57" t="s">
        <v>1091</v>
      </c>
      <c r="D2028" s="57" t="s">
        <v>4572</v>
      </c>
      <c r="E2028" s="57" t="s">
        <v>1099</v>
      </c>
      <c r="F2028" s="57" t="s">
        <v>4573</v>
      </c>
      <c r="G2028" s="57">
        <v>1</v>
      </c>
      <c r="H2028" s="57">
        <v>2</v>
      </c>
      <c r="I2028" s="57">
        <v>1.8</v>
      </c>
      <c r="J2028" s="57">
        <v>2.99</v>
      </c>
      <c r="K2028" s="57">
        <v>4.28</v>
      </c>
      <c r="L2028" s="57">
        <v>-2.48</v>
      </c>
      <c r="M2028" s="57">
        <v>8</v>
      </c>
      <c r="N2028" s="57">
        <v>5</v>
      </c>
      <c r="O2028" s="57">
        <v>0</v>
      </c>
      <c r="P2028" s="57">
        <v>5</v>
      </c>
      <c r="Q2028" s="57">
        <v>2</v>
      </c>
      <c r="R2028" s="57">
        <v>0</v>
      </c>
      <c r="S2028" s="57">
        <v>0</v>
      </c>
      <c r="T2028" s="57">
        <v>0</v>
      </c>
      <c r="U2028" s="57">
        <v>50</v>
      </c>
      <c r="V2028" s="57">
        <v>37.5</v>
      </c>
      <c r="W2028" s="57">
        <v>12.5</v>
      </c>
      <c r="X2028" s="57">
        <v>20</v>
      </c>
      <c r="Y2028" s="57">
        <v>20</v>
      </c>
      <c r="Z2028" s="57">
        <v>60</v>
      </c>
      <c r="AA2028" s="57">
        <v>40</v>
      </c>
      <c r="AB2028" s="57">
        <v>50</v>
      </c>
      <c r="AC2028" s="57">
        <v>5</v>
      </c>
      <c r="AD2028" s="57">
        <v>2</v>
      </c>
      <c r="AE2028" s="57">
        <v>40</v>
      </c>
      <c r="AF2028" s="57">
        <v>0</v>
      </c>
      <c r="AI2028" s="45">
        <f t="shared" si="497"/>
        <v>17.25</v>
      </c>
      <c r="AJ2028" s="46">
        <f t="shared" si="498"/>
        <v>-17.25</v>
      </c>
      <c r="AK2028" s="63" t="str">
        <f t="shared" si="499"/>
        <v>N</v>
      </c>
      <c r="AL2028" s="63" t="str">
        <f t="shared" si="500"/>
        <v>N</v>
      </c>
      <c r="AM2028" s="44" t="str">
        <f t="shared" si="501"/>
        <v>Loss</v>
      </c>
      <c r="AN2028" s="44" t="str">
        <f t="shared" si="502"/>
        <v>Loss</v>
      </c>
      <c r="AO2028" s="44" t="str">
        <f t="shared" si="503"/>
        <v>Win</v>
      </c>
      <c r="AP2028" s="44">
        <f t="shared" si="504"/>
        <v>-50</v>
      </c>
      <c r="AQ2028" s="44">
        <f t="shared" si="505"/>
        <v>-50</v>
      </c>
      <c r="AR2028" s="44">
        <f t="shared" si="506"/>
        <v>164</v>
      </c>
      <c r="AS2028" s="99" t="str">
        <f t="shared" si="507"/>
        <v>+</v>
      </c>
      <c r="AT2028" s="99" t="str">
        <f t="shared" si="508"/>
        <v>n/a</v>
      </c>
      <c r="AU2028" s="99" t="str">
        <f t="shared" si="509"/>
        <v>+</v>
      </c>
      <c r="AV2028" s="99" t="str">
        <f t="shared" si="510"/>
        <v>-</v>
      </c>
      <c r="AW2028" s="99" t="str">
        <f t="shared" si="511"/>
        <v>+</v>
      </c>
    </row>
    <row r="2029" spans="1:49" ht="15">
      <c r="A2029" s="56">
        <v>43631</v>
      </c>
      <c r="B2029" s="57" t="s">
        <v>1090</v>
      </c>
      <c r="C2029" s="57" t="s">
        <v>1091</v>
      </c>
      <c r="D2029" s="57" t="s">
        <v>4574</v>
      </c>
      <c r="E2029" s="57" t="s">
        <v>2196</v>
      </c>
      <c r="F2029" s="57" t="s">
        <v>1097</v>
      </c>
      <c r="G2029" s="57">
        <v>0</v>
      </c>
      <c r="H2029" s="57">
        <v>0</v>
      </c>
      <c r="I2029" s="57">
        <v>2.19</v>
      </c>
      <c r="J2029" s="57">
        <v>2.88</v>
      </c>
      <c r="K2029" s="57">
        <v>3.19</v>
      </c>
      <c r="L2029" s="57">
        <v>-1</v>
      </c>
      <c r="M2029" s="57">
        <v>9</v>
      </c>
      <c r="N2029" s="57">
        <v>5</v>
      </c>
      <c r="O2029" s="57">
        <v>0</v>
      </c>
      <c r="P2029" s="57">
        <v>6</v>
      </c>
      <c r="Q2029" s="57">
        <v>4</v>
      </c>
      <c r="R2029" s="57">
        <v>0</v>
      </c>
      <c r="S2029" s="57">
        <v>0</v>
      </c>
      <c r="T2029" s="57">
        <v>0</v>
      </c>
      <c r="U2029" s="57">
        <v>44.44</v>
      </c>
      <c r="V2029" s="57">
        <v>33.33</v>
      </c>
      <c r="W2029" s="57">
        <v>22.22</v>
      </c>
      <c r="X2029" s="57">
        <v>0</v>
      </c>
      <c r="Y2029" s="57">
        <v>20</v>
      </c>
      <c r="Z2029" s="57">
        <v>80</v>
      </c>
      <c r="AA2029" s="57">
        <v>66.67</v>
      </c>
      <c r="AB2029" s="57">
        <v>0</v>
      </c>
      <c r="AC2029" s="57">
        <v>6</v>
      </c>
      <c r="AD2029" s="57">
        <v>1</v>
      </c>
      <c r="AE2029" s="57">
        <v>66.67</v>
      </c>
      <c r="AF2029" s="57">
        <v>0</v>
      </c>
      <c r="AI2029" s="45">
        <f t="shared" si="497"/>
        <v>21.777000000000001</v>
      </c>
      <c r="AJ2029" s="46">
        <f t="shared" si="498"/>
        <v>-21.777000000000001</v>
      </c>
      <c r="AK2029" s="63" t="str">
        <f t="shared" si="499"/>
        <v>N</v>
      </c>
      <c r="AL2029" s="63" t="str">
        <f t="shared" si="500"/>
        <v>N</v>
      </c>
      <c r="AM2029" s="44" t="str">
        <f t="shared" si="501"/>
        <v>Loss</v>
      </c>
      <c r="AN2029" s="44" t="str">
        <f t="shared" si="502"/>
        <v>Win</v>
      </c>
      <c r="AO2029" s="44" t="str">
        <f t="shared" si="503"/>
        <v>Loss</v>
      </c>
      <c r="AP2029" s="44">
        <f t="shared" si="504"/>
        <v>-50</v>
      </c>
      <c r="AQ2029" s="44">
        <f t="shared" si="505"/>
        <v>94</v>
      </c>
      <c r="AR2029" s="44">
        <f t="shared" si="506"/>
        <v>-50</v>
      </c>
      <c r="AS2029" s="99" t="str">
        <f t="shared" si="507"/>
        <v>+</v>
      </c>
      <c r="AT2029" s="99" t="str">
        <f t="shared" si="508"/>
        <v>n/a</v>
      </c>
      <c r="AU2029" s="99" t="str">
        <f t="shared" si="509"/>
        <v>+</v>
      </c>
      <c r="AV2029" s="99" t="str">
        <f t="shared" si="510"/>
        <v>+</v>
      </c>
      <c r="AW2029" s="99" t="str">
        <f t="shared" si="511"/>
        <v>+</v>
      </c>
    </row>
    <row r="2030" spans="1:49" ht="15">
      <c r="A2030" s="56">
        <v>43631</v>
      </c>
      <c r="B2030" s="57" t="s">
        <v>1090</v>
      </c>
      <c r="C2030" s="57" t="s">
        <v>1091</v>
      </c>
      <c r="D2030" s="57" t="s">
        <v>4575</v>
      </c>
      <c r="E2030" s="57" t="s">
        <v>2199</v>
      </c>
      <c r="F2030" s="57" t="s">
        <v>2197</v>
      </c>
      <c r="G2030" s="57">
        <v>1</v>
      </c>
      <c r="H2030" s="57">
        <v>2</v>
      </c>
      <c r="I2030" s="57">
        <v>2.35</v>
      </c>
      <c r="J2030" s="57">
        <v>2.74</v>
      </c>
      <c r="K2030" s="57">
        <v>3.02</v>
      </c>
      <c r="L2030" s="57">
        <v>-0.67</v>
      </c>
      <c r="M2030" s="57">
        <v>7</v>
      </c>
      <c r="N2030" s="57">
        <v>7</v>
      </c>
      <c r="O2030" s="57">
        <v>0</v>
      </c>
      <c r="P2030" s="57">
        <v>5</v>
      </c>
      <c r="Q2030" s="57">
        <v>4</v>
      </c>
      <c r="R2030" s="57">
        <v>0</v>
      </c>
      <c r="S2030" s="57">
        <v>0</v>
      </c>
      <c r="T2030" s="57">
        <v>0</v>
      </c>
      <c r="U2030" s="57">
        <v>42.86</v>
      </c>
      <c r="V2030" s="57">
        <v>14.29</v>
      </c>
      <c r="W2030" s="57">
        <v>42.86</v>
      </c>
      <c r="X2030" s="57">
        <v>14.29</v>
      </c>
      <c r="Y2030" s="57">
        <v>57.14</v>
      </c>
      <c r="Z2030" s="57">
        <v>28.57</v>
      </c>
      <c r="AA2030" s="57">
        <v>60</v>
      </c>
      <c r="AB2030" s="57">
        <v>25</v>
      </c>
      <c r="AC2030" s="57">
        <v>4</v>
      </c>
      <c r="AD2030" s="57">
        <v>3</v>
      </c>
      <c r="AE2030" s="57">
        <v>75</v>
      </c>
      <c r="AF2030" s="57">
        <v>0</v>
      </c>
      <c r="AI2030" s="45">
        <f t="shared" si="497"/>
        <v>-1.4290000000000003</v>
      </c>
      <c r="AJ2030" s="46">
        <f t="shared" si="498"/>
        <v>1.4290000000000003</v>
      </c>
      <c r="AK2030" s="63" t="str">
        <f t="shared" si="499"/>
        <v>N</v>
      </c>
      <c r="AL2030" s="63" t="str">
        <f t="shared" si="500"/>
        <v>N</v>
      </c>
      <c r="AM2030" s="44" t="str">
        <f t="shared" si="501"/>
        <v>Loss</v>
      </c>
      <c r="AN2030" s="44" t="str">
        <f t="shared" si="502"/>
        <v>Loss</v>
      </c>
      <c r="AO2030" s="44" t="str">
        <f t="shared" si="503"/>
        <v>Win</v>
      </c>
      <c r="AP2030" s="44">
        <f t="shared" si="504"/>
        <v>-50</v>
      </c>
      <c r="AQ2030" s="44">
        <f t="shared" si="505"/>
        <v>-50</v>
      </c>
      <c r="AR2030" s="44">
        <f t="shared" si="506"/>
        <v>101</v>
      </c>
      <c r="AS2030" s="99" t="str">
        <f t="shared" si="507"/>
        <v>+</v>
      </c>
      <c r="AT2030" s="99" t="str">
        <f t="shared" si="508"/>
        <v>n/a</v>
      </c>
      <c r="AU2030" s="99" t="str">
        <f t="shared" si="509"/>
        <v>+</v>
      </c>
      <c r="AV2030" s="99" t="str">
        <f t="shared" si="510"/>
        <v>+</v>
      </c>
      <c r="AW2030" s="99" t="str">
        <f t="shared" si="511"/>
        <v>-</v>
      </c>
    </row>
    <row r="2031" spans="1:49" ht="15">
      <c r="A2031" s="56">
        <v>43631</v>
      </c>
      <c r="B2031" s="57" t="s">
        <v>467</v>
      </c>
      <c r="C2031" s="57" t="s">
        <v>2155</v>
      </c>
      <c r="D2031" s="57" t="s">
        <v>4576</v>
      </c>
      <c r="E2031" s="57" t="s">
        <v>2426</v>
      </c>
      <c r="F2031" s="57" t="s">
        <v>4577</v>
      </c>
      <c r="G2031" s="57">
        <v>4</v>
      </c>
      <c r="H2031" s="57">
        <v>1</v>
      </c>
      <c r="I2031" s="57">
        <v>1.95</v>
      </c>
      <c r="J2031" s="57">
        <v>3.3</v>
      </c>
      <c r="K2031" s="57">
        <v>3.68</v>
      </c>
      <c r="L2031" s="57">
        <v>-1.73</v>
      </c>
      <c r="M2031" s="57">
        <v>20</v>
      </c>
      <c r="N2031" s="57">
        <v>20</v>
      </c>
      <c r="O2031" s="57">
        <v>2</v>
      </c>
      <c r="P2031" s="57">
        <v>8</v>
      </c>
      <c r="Q2031" s="57">
        <v>9</v>
      </c>
      <c r="R2031" s="57">
        <v>0</v>
      </c>
      <c r="S2031" s="57">
        <v>0</v>
      </c>
      <c r="T2031" s="57">
        <v>100</v>
      </c>
      <c r="U2031" s="57">
        <v>60</v>
      </c>
      <c r="V2031" s="57">
        <v>20</v>
      </c>
      <c r="W2031" s="57">
        <v>20</v>
      </c>
      <c r="X2031" s="57">
        <v>45</v>
      </c>
      <c r="Y2031" s="57">
        <v>25</v>
      </c>
      <c r="Z2031" s="57">
        <v>30</v>
      </c>
      <c r="AA2031" s="57">
        <v>62.5</v>
      </c>
      <c r="AB2031" s="57">
        <v>33.33</v>
      </c>
      <c r="AC2031" s="57">
        <v>17</v>
      </c>
      <c r="AD2031" s="57">
        <v>13</v>
      </c>
      <c r="AE2031" s="57">
        <v>64.709999999999994</v>
      </c>
      <c r="AF2031" s="57">
        <v>38.46</v>
      </c>
      <c r="AI2031" s="45">
        <f t="shared" si="497"/>
        <v>-25.5</v>
      </c>
      <c r="AJ2031" s="46">
        <f t="shared" si="498"/>
        <v>25.5</v>
      </c>
      <c r="AK2031" s="63" t="str">
        <f t="shared" si="499"/>
        <v>N</v>
      </c>
      <c r="AL2031" s="63" t="str">
        <f t="shared" si="500"/>
        <v>N</v>
      </c>
      <c r="AM2031" s="44" t="str">
        <f t="shared" si="501"/>
        <v>Win</v>
      </c>
      <c r="AN2031" s="44" t="str">
        <f t="shared" si="502"/>
        <v>Loss</v>
      </c>
      <c r="AO2031" s="44" t="str">
        <f t="shared" si="503"/>
        <v>Loss</v>
      </c>
      <c r="AP2031" s="44">
        <f t="shared" si="504"/>
        <v>47.5</v>
      </c>
      <c r="AQ2031" s="44">
        <f t="shared" si="505"/>
        <v>-50</v>
      </c>
      <c r="AR2031" s="44">
        <f t="shared" si="506"/>
        <v>-50</v>
      </c>
      <c r="AS2031" s="99" t="str">
        <f t="shared" si="507"/>
        <v>+</v>
      </c>
      <c r="AT2031" s="99" t="str">
        <f t="shared" si="508"/>
        <v>-</v>
      </c>
      <c r="AU2031" s="99" t="str">
        <f t="shared" si="509"/>
        <v>+</v>
      </c>
      <c r="AV2031" s="99" t="str">
        <f t="shared" si="510"/>
        <v>+</v>
      </c>
      <c r="AW2031" s="99" t="str">
        <f t="shared" si="511"/>
        <v>-</v>
      </c>
    </row>
    <row r="2032" spans="1:49" ht="15">
      <c r="A2032" s="56">
        <v>43631</v>
      </c>
      <c r="B2032" s="57" t="s">
        <v>272</v>
      </c>
      <c r="C2032" s="57" t="s">
        <v>1419</v>
      </c>
      <c r="D2032" s="57" t="s">
        <v>4578</v>
      </c>
      <c r="E2032" s="57" t="s">
        <v>2217</v>
      </c>
      <c r="F2032" s="57" t="s">
        <v>1436</v>
      </c>
      <c r="G2032" s="57">
        <v>4</v>
      </c>
      <c r="H2032" s="57">
        <v>2</v>
      </c>
      <c r="I2032" s="57">
        <v>3.08</v>
      </c>
      <c r="J2032" s="57">
        <v>3.38</v>
      </c>
      <c r="K2032" s="57">
        <v>2.23</v>
      </c>
      <c r="L2032" s="57">
        <v>0.85</v>
      </c>
      <c r="M2032" s="57">
        <v>15</v>
      </c>
      <c r="N2032" s="57">
        <v>16</v>
      </c>
      <c r="O2032" s="57">
        <v>0</v>
      </c>
      <c r="P2032" s="57">
        <v>6</v>
      </c>
      <c r="Q2032" s="57">
        <v>8</v>
      </c>
      <c r="R2032" s="57">
        <v>0</v>
      </c>
      <c r="S2032" s="57">
        <v>0</v>
      </c>
      <c r="T2032" s="57">
        <v>0</v>
      </c>
      <c r="U2032" s="57">
        <v>60</v>
      </c>
      <c r="V2032" s="57">
        <v>20</v>
      </c>
      <c r="W2032" s="57">
        <v>20</v>
      </c>
      <c r="X2032" s="57">
        <v>68.75</v>
      </c>
      <c r="Y2032" s="57">
        <v>6.25</v>
      </c>
      <c r="Z2032" s="57">
        <v>25</v>
      </c>
      <c r="AA2032" s="57">
        <v>66.67</v>
      </c>
      <c r="AB2032" s="57">
        <v>62.5</v>
      </c>
      <c r="AC2032" s="57">
        <v>9</v>
      </c>
      <c r="AD2032" s="57">
        <v>13</v>
      </c>
      <c r="AE2032" s="57">
        <v>66.67</v>
      </c>
      <c r="AF2032" s="57">
        <v>69.23</v>
      </c>
      <c r="AI2032" s="45">
        <f t="shared" si="497"/>
        <v>0.625</v>
      </c>
      <c r="AJ2032" s="46">
        <f t="shared" si="498"/>
        <v>-0.625</v>
      </c>
      <c r="AK2032" s="63" t="str">
        <f t="shared" si="499"/>
        <v>N</v>
      </c>
      <c r="AL2032" s="63" t="str">
        <f t="shared" si="500"/>
        <v>N</v>
      </c>
      <c r="AM2032" s="44" t="str">
        <f t="shared" si="501"/>
        <v>Win</v>
      </c>
      <c r="AN2032" s="44" t="str">
        <f t="shared" si="502"/>
        <v>Loss</v>
      </c>
      <c r="AO2032" s="44" t="str">
        <f t="shared" si="503"/>
        <v>Loss</v>
      </c>
      <c r="AP2032" s="44">
        <f t="shared" si="504"/>
        <v>104</v>
      </c>
      <c r="AQ2032" s="44">
        <f t="shared" si="505"/>
        <v>-50</v>
      </c>
      <c r="AR2032" s="44">
        <f t="shared" si="506"/>
        <v>-50</v>
      </c>
      <c r="AS2032" s="99" t="str">
        <f t="shared" si="507"/>
        <v>-</v>
      </c>
      <c r="AT2032" s="99" t="str">
        <f t="shared" si="508"/>
        <v>n/a</v>
      </c>
      <c r="AU2032" s="99" t="str">
        <f t="shared" si="509"/>
        <v>-</v>
      </c>
      <c r="AV2032" s="99" t="str">
        <f t="shared" si="510"/>
        <v>+</v>
      </c>
      <c r="AW2032" s="99" t="str">
        <f t="shared" si="511"/>
        <v>+</v>
      </c>
    </row>
    <row r="2033" spans="1:49" ht="15">
      <c r="A2033" s="56">
        <v>43631</v>
      </c>
      <c r="B2033" s="57" t="s">
        <v>963</v>
      </c>
      <c r="C2033" s="57" t="s">
        <v>1221</v>
      </c>
      <c r="D2033" s="57" t="s">
        <v>4579</v>
      </c>
      <c r="E2033" s="57" t="s">
        <v>3530</v>
      </c>
      <c r="F2033" s="57" t="s">
        <v>3504</v>
      </c>
      <c r="G2033" s="57">
        <v>1</v>
      </c>
      <c r="H2033" s="57">
        <v>0</v>
      </c>
      <c r="I2033" s="57">
        <v>1.94</v>
      </c>
      <c r="J2033" s="57">
        <v>3.32</v>
      </c>
      <c r="K2033" s="57">
        <v>3.38</v>
      </c>
      <c r="L2033" s="57">
        <v>-1.44</v>
      </c>
      <c r="M2033" s="57">
        <v>29</v>
      </c>
      <c r="N2033" s="57">
        <v>25</v>
      </c>
      <c r="O2033" s="57">
        <v>2</v>
      </c>
      <c r="P2033" s="57">
        <v>14</v>
      </c>
      <c r="Q2033" s="57">
        <v>16</v>
      </c>
      <c r="R2033" s="57">
        <v>0</v>
      </c>
      <c r="S2033" s="57">
        <v>0</v>
      </c>
      <c r="T2033" s="57">
        <v>100</v>
      </c>
      <c r="U2033" s="57">
        <v>27.59</v>
      </c>
      <c r="V2033" s="57">
        <v>13.79</v>
      </c>
      <c r="W2033" s="57">
        <v>58.62</v>
      </c>
      <c r="X2033" s="57">
        <v>28</v>
      </c>
      <c r="Y2033" s="57">
        <v>36</v>
      </c>
      <c r="Z2033" s="57">
        <v>36</v>
      </c>
      <c r="AA2033" s="57">
        <v>21.43</v>
      </c>
      <c r="AB2033" s="57">
        <v>31.25</v>
      </c>
      <c r="AC2033" s="57">
        <v>11</v>
      </c>
      <c r="AD2033" s="57">
        <v>13</v>
      </c>
      <c r="AE2033" s="57">
        <v>27.27</v>
      </c>
      <c r="AF2033" s="57">
        <v>30.77</v>
      </c>
      <c r="AI2033" s="45">
        <f t="shared" si="497"/>
        <v>-36.826999999999998</v>
      </c>
      <c r="AJ2033" s="46">
        <f t="shared" si="498"/>
        <v>36.826999999999998</v>
      </c>
      <c r="AK2033" s="63" t="str">
        <f t="shared" si="499"/>
        <v>N</v>
      </c>
      <c r="AL2033" s="63" t="str">
        <f t="shared" si="500"/>
        <v>N</v>
      </c>
      <c r="AM2033" s="44" t="str">
        <f t="shared" si="501"/>
        <v>Win</v>
      </c>
      <c r="AN2033" s="44" t="str">
        <f t="shared" si="502"/>
        <v>Loss</v>
      </c>
      <c r="AO2033" s="44" t="str">
        <f t="shared" si="503"/>
        <v>Loss</v>
      </c>
      <c r="AP2033" s="44">
        <f t="shared" si="504"/>
        <v>47</v>
      </c>
      <c r="AQ2033" s="44">
        <f t="shared" si="505"/>
        <v>-50</v>
      </c>
      <c r="AR2033" s="44">
        <f t="shared" si="506"/>
        <v>-50</v>
      </c>
      <c r="AS2033" s="99" t="str">
        <f t="shared" si="507"/>
        <v>+</v>
      </c>
      <c r="AT2033" s="99" t="str">
        <f t="shared" si="508"/>
        <v>-</v>
      </c>
      <c r="AU2033" s="99" t="str">
        <f t="shared" si="509"/>
        <v>-</v>
      </c>
      <c r="AV2033" s="99" t="str">
        <f t="shared" si="510"/>
        <v>-</v>
      </c>
      <c r="AW2033" s="99" t="str">
        <f t="shared" si="511"/>
        <v>-</v>
      </c>
    </row>
    <row r="2034" spans="1:49" ht="15">
      <c r="A2034" s="56">
        <v>43631</v>
      </c>
      <c r="B2034" s="57" t="s">
        <v>963</v>
      </c>
      <c r="C2034" s="57" t="s">
        <v>1221</v>
      </c>
      <c r="D2034" s="57" t="s">
        <v>4580</v>
      </c>
      <c r="E2034" s="57" t="s">
        <v>3577</v>
      </c>
      <c r="F2034" s="57" t="s">
        <v>1224</v>
      </c>
      <c r="G2034" s="57">
        <v>4</v>
      </c>
      <c r="H2034" s="57">
        <v>1</v>
      </c>
      <c r="I2034" s="57">
        <v>2.06</v>
      </c>
      <c r="J2034" s="57">
        <v>3.34</v>
      </c>
      <c r="K2034" s="57">
        <v>3.08</v>
      </c>
      <c r="L2034" s="57">
        <v>-1.02</v>
      </c>
      <c r="M2034" s="57">
        <v>31</v>
      </c>
      <c r="N2034" s="57">
        <v>27</v>
      </c>
      <c r="O2034" s="57">
        <v>1</v>
      </c>
      <c r="P2034" s="57">
        <v>11</v>
      </c>
      <c r="Q2034" s="57">
        <v>14</v>
      </c>
      <c r="R2034" s="57">
        <v>100</v>
      </c>
      <c r="S2034" s="57">
        <v>0</v>
      </c>
      <c r="T2034" s="57">
        <v>0</v>
      </c>
      <c r="U2034" s="57">
        <v>19.350000000000001</v>
      </c>
      <c r="V2034" s="57">
        <v>29.03</v>
      </c>
      <c r="W2034" s="57">
        <v>51.61</v>
      </c>
      <c r="X2034" s="57">
        <v>18.52</v>
      </c>
      <c r="Y2034" s="57">
        <v>22.22</v>
      </c>
      <c r="Z2034" s="57">
        <v>59.26</v>
      </c>
      <c r="AA2034" s="57">
        <v>0</v>
      </c>
      <c r="AB2034" s="57">
        <v>28.57</v>
      </c>
      <c r="AC2034" s="57">
        <v>11</v>
      </c>
      <c r="AD2034" s="57">
        <v>8</v>
      </c>
      <c r="AE2034" s="57">
        <v>27.27</v>
      </c>
      <c r="AF2034" s="57">
        <v>37.5</v>
      </c>
      <c r="AI2034" s="45">
        <f t="shared" si="497"/>
        <v>32.376999999999995</v>
      </c>
      <c r="AJ2034" s="46">
        <f t="shared" si="498"/>
        <v>-32.376999999999995</v>
      </c>
      <c r="AK2034" s="63" t="str">
        <f t="shared" si="499"/>
        <v>N</v>
      </c>
      <c r="AL2034" s="63" t="str">
        <f t="shared" si="500"/>
        <v>N</v>
      </c>
      <c r="AM2034" s="44" t="str">
        <f t="shared" si="501"/>
        <v>Win</v>
      </c>
      <c r="AN2034" s="44" t="str">
        <f t="shared" si="502"/>
        <v>Loss</v>
      </c>
      <c r="AO2034" s="44" t="str">
        <f t="shared" si="503"/>
        <v>Loss</v>
      </c>
      <c r="AP2034" s="44">
        <f t="shared" si="504"/>
        <v>53</v>
      </c>
      <c r="AQ2034" s="44">
        <f t="shared" si="505"/>
        <v>-50</v>
      </c>
      <c r="AR2034" s="44">
        <f t="shared" si="506"/>
        <v>-50</v>
      </c>
      <c r="AS2034" s="99" t="str">
        <f t="shared" si="507"/>
        <v>+</v>
      </c>
      <c r="AT2034" s="99" t="str">
        <f t="shared" si="508"/>
        <v>+</v>
      </c>
      <c r="AU2034" s="99" t="str">
        <f t="shared" si="509"/>
        <v>+</v>
      </c>
      <c r="AV2034" s="99" t="str">
        <f t="shared" si="510"/>
        <v>-</v>
      </c>
      <c r="AW2034" s="99" t="str">
        <f t="shared" si="511"/>
        <v>+</v>
      </c>
    </row>
    <row r="2035" spans="1:49" ht="15">
      <c r="A2035" s="56">
        <v>43631</v>
      </c>
      <c r="B2035" s="57" t="s">
        <v>963</v>
      </c>
      <c r="C2035" s="57" t="s">
        <v>964</v>
      </c>
      <c r="D2035" s="57" t="s">
        <v>4581</v>
      </c>
      <c r="E2035" s="57" t="s">
        <v>4582</v>
      </c>
      <c r="F2035" s="57" t="s">
        <v>4583</v>
      </c>
      <c r="G2035" s="57">
        <v>3</v>
      </c>
      <c r="H2035" s="57">
        <v>0</v>
      </c>
      <c r="I2035" s="57">
        <v>3.97</v>
      </c>
      <c r="J2035" s="57">
        <v>3.17</v>
      </c>
      <c r="K2035" s="57">
        <v>1.93</v>
      </c>
      <c r="L2035" s="57">
        <v>2.04</v>
      </c>
      <c r="M2035" s="57">
        <v>2</v>
      </c>
      <c r="N2035" s="57">
        <v>46</v>
      </c>
      <c r="O2035" s="57">
        <v>0</v>
      </c>
      <c r="P2035" s="57">
        <v>1</v>
      </c>
      <c r="Q2035" s="57">
        <v>23</v>
      </c>
      <c r="R2035" s="57">
        <v>0</v>
      </c>
      <c r="S2035" s="57">
        <v>0</v>
      </c>
      <c r="T2035" s="57">
        <v>0</v>
      </c>
      <c r="U2035" s="57">
        <v>0</v>
      </c>
      <c r="V2035" s="57">
        <v>50</v>
      </c>
      <c r="W2035" s="57">
        <v>50</v>
      </c>
      <c r="X2035" s="57">
        <v>39.130000000000003</v>
      </c>
      <c r="Y2035" s="57">
        <v>23.91</v>
      </c>
      <c r="Z2035" s="57">
        <v>36.96</v>
      </c>
      <c r="AA2035" s="57">
        <v>0</v>
      </c>
      <c r="AB2035" s="57">
        <v>30.43</v>
      </c>
      <c r="AC2035" s="57">
        <v>0</v>
      </c>
      <c r="AD2035" s="57">
        <v>23</v>
      </c>
      <c r="AE2035" s="57">
        <v>0</v>
      </c>
      <c r="AF2035" s="57">
        <v>52.17</v>
      </c>
      <c r="AI2035" s="45">
        <f t="shared" si="497"/>
        <v>-7.8250000000000002</v>
      </c>
      <c r="AJ2035" s="46">
        <f t="shared" si="498"/>
        <v>7.8250000000000002</v>
      </c>
      <c r="AK2035" s="63" t="str">
        <f t="shared" si="499"/>
        <v>N</v>
      </c>
      <c r="AL2035" s="63" t="str">
        <f t="shared" si="500"/>
        <v>N</v>
      </c>
      <c r="AM2035" s="44" t="str">
        <f t="shared" si="501"/>
        <v>Win</v>
      </c>
      <c r="AN2035" s="44" t="str">
        <f t="shared" si="502"/>
        <v>Loss</v>
      </c>
      <c r="AO2035" s="44" t="str">
        <f t="shared" si="503"/>
        <v>Loss</v>
      </c>
      <c r="AP2035" s="44">
        <f t="shared" si="504"/>
        <v>148.5</v>
      </c>
      <c r="AQ2035" s="44">
        <f t="shared" si="505"/>
        <v>-50</v>
      </c>
      <c r="AR2035" s="44">
        <f t="shared" si="506"/>
        <v>-50</v>
      </c>
      <c r="AS2035" s="99" t="str">
        <f t="shared" si="507"/>
        <v>-</v>
      </c>
      <c r="AT2035" s="99" t="str">
        <f t="shared" si="508"/>
        <v>n/a</v>
      </c>
      <c r="AU2035" s="99" t="str">
        <f t="shared" si="509"/>
        <v>-</v>
      </c>
      <c r="AV2035" s="99" t="str">
        <f t="shared" si="510"/>
        <v>-</v>
      </c>
      <c r="AW2035" s="99" t="str">
        <f t="shared" si="511"/>
        <v>-</v>
      </c>
    </row>
    <row r="2036" spans="1:49" ht="15">
      <c r="A2036" s="56">
        <v>43631</v>
      </c>
      <c r="B2036" s="57" t="s">
        <v>451</v>
      </c>
      <c r="C2036" s="57" t="s">
        <v>976</v>
      </c>
      <c r="D2036" s="57" t="s">
        <v>4584</v>
      </c>
      <c r="E2036" s="57" t="s">
        <v>2558</v>
      </c>
      <c r="F2036" s="57" t="s">
        <v>1502</v>
      </c>
      <c r="G2036" s="57">
        <v>5</v>
      </c>
      <c r="H2036" s="57">
        <v>3</v>
      </c>
      <c r="I2036" s="57">
        <v>1.81</v>
      </c>
      <c r="J2036" s="57">
        <v>3.51</v>
      </c>
      <c r="K2036" s="57">
        <v>3.9</v>
      </c>
      <c r="L2036" s="57">
        <v>-2.09</v>
      </c>
      <c r="M2036" s="57">
        <v>22</v>
      </c>
      <c r="N2036" s="57">
        <v>19</v>
      </c>
      <c r="O2036" s="57">
        <v>1</v>
      </c>
      <c r="P2036" s="57">
        <v>9</v>
      </c>
      <c r="Q2036" s="57">
        <v>11</v>
      </c>
      <c r="R2036" s="57">
        <v>0</v>
      </c>
      <c r="S2036" s="57">
        <v>100</v>
      </c>
      <c r="T2036" s="57">
        <v>0</v>
      </c>
      <c r="U2036" s="57">
        <v>59.09</v>
      </c>
      <c r="V2036" s="57">
        <v>13.64</v>
      </c>
      <c r="W2036" s="57">
        <v>27.27</v>
      </c>
      <c r="X2036" s="57">
        <v>26.32</v>
      </c>
      <c r="Y2036" s="57">
        <v>42.11</v>
      </c>
      <c r="Z2036" s="57">
        <v>31.58</v>
      </c>
      <c r="AA2036" s="57">
        <v>55.56</v>
      </c>
      <c r="AB2036" s="57">
        <v>27.27</v>
      </c>
      <c r="AC2036" s="57">
        <v>21</v>
      </c>
      <c r="AD2036" s="57">
        <v>8</v>
      </c>
      <c r="AE2036" s="57">
        <v>57.14</v>
      </c>
      <c r="AF2036" s="57">
        <v>37.5</v>
      </c>
      <c r="AI2036" s="45">
        <f t="shared" si="497"/>
        <v>14.569000000000003</v>
      </c>
      <c r="AJ2036" s="46">
        <f t="shared" si="498"/>
        <v>5.431</v>
      </c>
      <c r="AK2036" s="63" t="str">
        <f t="shared" si="499"/>
        <v>N</v>
      </c>
      <c r="AL2036" s="63" t="str">
        <f t="shared" si="500"/>
        <v>N</v>
      </c>
      <c r="AM2036" s="44" t="str">
        <f t="shared" si="501"/>
        <v>Win</v>
      </c>
      <c r="AN2036" s="44" t="str">
        <f t="shared" si="502"/>
        <v>Loss</v>
      </c>
      <c r="AO2036" s="44" t="str">
        <f t="shared" si="503"/>
        <v>Loss</v>
      </c>
      <c r="AP2036" s="44">
        <f t="shared" si="504"/>
        <v>40.5</v>
      </c>
      <c r="AQ2036" s="44">
        <f t="shared" si="505"/>
        <v>-50</v>
      </c>
      <c r="AR2036" s="44">
        <f t="shared" si="506"/>
        <v>-50</v>
      </c>
      <c r="AS2036" s="99" t="str">
        <f t="shared" si="507"/>
        <v>+</v>
      </c>
      <c r="AT2036" s="99" t="str">
        <f t="shared" si="508"/>
        <v>-</v>
      </c>
      <c r="AU2036" s="99" t="str">
        <f t="shared" si="509"/>
        <v>+</v>
      </c>
      <c r="AV2036" s="99" t="str">
        <f t="shared" si="510"/>
        <v>+</v>
      </c>
      <c r="AW2036" s="99" t="str">
        <f t="shared" si="511"/>
        <v>+</v>
      </c>
    </row>
    <row r="2037" spans="1:49" ht="15">
      <c r="A2037" s="56">
        <v>43631</v>
      </c>
      <c r="B2037" s="57" t="s">
        <v>351</v>
      </c>
      <c r="C2037" s="57" t="s">
        <v>352</v>
      </c>
      <c r="D2037" s="57" t="s">
        <v>4585</v>
      </c>
      <c r="E2037" s="57" t="s">
        <v>401</v>
      </c>
      <c r="F2037" s="57" t="s">
        <v>354</v>
      </c>
      <c r="G2037" s="57">
        <v>2</v>
      </c>
      <c r="H2037" s="57">
        <v>2</v>
      </c>
      <c r="I2037" s="57">
        <v>5.5</v>
      </c>
      <c r="J2037" s="57">
        <v>4.5</v>
      </c>
      <c r="K2037" s="57">
        <v>1.4</v>
      </c>
      <c r="L2037" s="57">
        <v>4.0999999999999996</v>
      </c>
      <c r="M2037" s="57">
        <v>20</v>
      </c>
      <c r="N2037" s="57">
        <v>23</v>
      </c>
      <c r="O2037" s="57">
        <v>0</v>
      </c>
      <c r="P2037" s="57">
        <v>7</v>
      </c>
      <c r="Q2037" s="57">
        <v>11</v>
      </c>
      <c r="R2037" s="57">
        <v>0</v>
      </c>
      <c r="S2037" s="57">
        <v>0</v>
      </c>
      <c r="T2037" s="57">
        <v>0</v>
      </c>
      <c r="U2037" s="57">
        <v>20</v>
      </c>
      <c r="V2037" s="57">
        <v>5</v>
      </c>
      <c r="W2037" s="57">
        <v>75</v>
      </c>
      <c r="X2037" s="57">
        <v>39.130000000000003</v>
      </c>
      <c r="Y2037" s="57">
        <v>30.43</v>
      </c>
      <c r="Z2037" s="57">
        <v>30.43</v>
      </c>
      <c r="AA2037" s="57">
        <v>42.86</v>
      </c>
      <c r="AB2037" s="57">
        <v>54.55</v>
      </c>
      <c r="AC2037" s="57">
        <v>1</v>
      </c>
      <c r="AD2037" s="57">
        <v>13</v>
      </c>
      <c r="AE2037" s="57">
        <v>100</v>
      </c>
      <c r="AF2037" s="57">
        <v>30.77</v>
      </c>
      <c r="AI2037" s="45">
        <f t="shared" si="497"/>
        <v>-15.282999999999999</v>
      </c>
      <c r="AJ2037" s="46">
        <f t="shared" si="498"/>
        <v>15.282999999999999</v>
      </c>
      <c r="AK2037" s="63" t="str">
        <f t="shared" si="499"/>
        <v>N</v>
      </c>
      <c r="AL2037" s="63" t="str">
        <f t="shared" si="500"/>
        <v>N</v>
      </c>
      <c r="AM2037" s="44" t="str">
        <f t="shared" si="501"/>
        <v>Loss</v>
      </c>
      <c r="AN2037" s="44" t="str">
        <f t="shared" si="502"/>
        <v>Win</v>
      </c>
      <c r="AO2037" s="44" t="str">
        <f t="shared" si="503"/>
        <v>Loss</v>
      </c>
      <c r="AP2037" s="44">
        <f t="shared" si="504"/>
        <v>-50</v>
      </c>
      <c r="AQ2037" s="44">
        <f t="shared" si="505"/>
        <v>175</v>
      </c>
      <c r="AR2037" s="44">
        <f t="shared" si="506"/>
        <v>-50</v>
      </c>
      <c r="AS2037" s="99" t="str">
        <f t="shared" si="507"/>
        <v>-</v>
      </c>
      <c r="AT2037" s="99" t="str">
        <f t="shared" si="508"/>
        <v>n/a</v>
      </c>
      <c r="AU2037" s="99" t="str">
        <f t="shared" si="509"/>
        <v>-</v>
      </c>
      <c r="AV2037" s="99" t="str">
        <f t="shared" si="510"/>
        <v>-</v>
      </c>
      <c r="AW2037" s="99" t="str">
        <f t="shared" si="511"/>
        <v>-</v>
      </c>
    </row>
    <row r="2038" spans="1:49" ht="15">
      <c r="A2038" s="56">
        <v>43631</v>
      </c>
      <c r="B2038" s="57" t="s">
        <v>351</v>
      </c>
      <c r="C2038" s="57" t="s">
        <v>352</v>
      </c>
      <c r="D2038" s="57" t="s">
        <v>4586</v>
      </c>
      <c r="E2038" s="57" t="s">
        <v>479</v>
      </c>
      <c r="F2038" s="57" t="s">
        <v>910</v>
      </c>
      <c r="G2038" s="57">
        <v>2</v>
      </c>
      <c r="H2038" s="57">
        <v>3</v>
      </c>
      <c r="I2038" s="57">
        <v>2.21</v>
      </c>
      <c r="J2038" s="57">
        <v>3.77</v>
      </c>
      <c r="K2038" s="57">
        <v>2.68</v>
      </c>
      <c r="L2038" s="57">
        <v>-0.47</v>
      </c>
      <c r="M2038" s="57">
        <v>8</v>
      </c>
      <c r="N2038" s="57">
        <v>30</v>
      </c>
      <c r="O2038" s="57">
        <v>0</v>
      </c>
      <c r="P2038" s="57">
        <v>5</v>
      </c>
      <c r="Q2038" s="57">
        <v>12</v>
      </c>
      <c r="R2038" s="57">
        <v>0</v>
      </c>
      <c r="S2038" s="57">
        <v>0</v>
      </c>
      <c r="T2038" s="57">
        <v>0</v>
      </c>
      <c r="U2038" s="57">
        <v>37.5</v>
      </c>
      <c r="V2038" s="57">
        <v>0</v>
      </c>
      <c r="W2038" s="57">
        <v>62.5</v>
      </c>
      <c r="X2038" s="57">
        <v>53.33</v>
      </c>
      <c r="Y2038" s="57">
        <v>13.33</v>
      </c>
      <c r="Z2038" s="57">
        <v>33.33</v>
      </c>
      <c r="AA2038" s="57">
        <v>60</v>
      </c>
      <c r="AB2038" s="57">
        <v>41.67</v>
      </c>
      <c r="AC2038" s="57">
        <v>3</v>
      </c>
      <c r="AD2038" s="57">
        <v>19</v>
      </c>
      <c r="AE2038" s="57">
        <v>66.67</v>
      </c>
      <c r="AF2038" s="57">
        <v>68.42</v>
      </c>
      <c r="AI2038" s="45">
        <f t="shared" si="497"/>
        <v>-10.333000000000002</v>
      </c>
      <c r="AJ2038" s="46">
        <f t="shared" si="498"/>
        <v>10.333000000000002</v>
      </c>
      <c r="AK2038" s="63" t="str">
        <f t="shared" si="499"/>
        <v>N</v>
      </c>
      <c r="AL2038" s="63" t="str">
        <f t="shared" si="500"/>
        <v>N</v>
      </c>
      <c r="AM2038" s="44" t="str">
        <f t="shared" si="501"/>
        <v>Loss</v>
      </c>
      <c r="AN2038" s="44" t="str">
        <f t="shared" si="502"/>
        <v>Loss</v>
      </c>
      <c r="AO2038" s="44" t="str">
        <f t="shared" si="503"/>
        <v>Win</v>
      </c>
      <c r="AP2038" s="44">
        <f t="shared" si="504"/>
        <v>-50</v>
      </c>
      <c r="AQ2038" s="44">
        <f t="shared" si="505"/>
        <v>-50</v>
      </c>
      <c r="AR2038" s="44">
        <f t="shared" si="506"/>
        <v>84</v>
      </c>
      <c r="AS2038" s="99" t="str">
        <f t="shared" si="507"/>
        <v>+</v>
      </c>
      <c r="AT2038" s="99" t="str">
        <f t="shared" si="508"/>
        <v>n/a</v>
      </c>
      <c r="AU2038" s="99" t="str">
        <f t="shared" si="509"/>
        <v>-</v>
      </c>
      <c r="AV2038" s="99" t="str">
        <f t="shared" si="510"/>
        <v>+</v>
      </c>
      <c r="AW2038" s="99" t="str">
        <f t="shared" si="511"/>
        <v>-</v>
      </c>
    </row>
    <row r="2039" spans="1:49" ht="15">
      <c r="A2039" s="56">
        <v>43631</v>
      </c>
      <c r="B2039" s="57" t="s">
        <v>351</v>
      </c>
      <c r="C2039" s="57" t="s">
        <v>352</v>
      </c>
      <c r="D2039" s="57" t="s">
        <v>4587</v>
      </c>
      <c r="E2039" s="57" t="s">
        <v>419</v>
      </c>
      <c r="F2039" s="57" t="s">
        <v>355</v>
      </c>
      <c r="G2039" s="57">
        <v>2</v>
      </c>
      <c r="H2039" s="57">
        <v>0</v>
      </c>
      <c r="I2039" s="57">
        <v>2.35</v>
      </c>
      <c r="J2039" s="57">
        <v>3.46</v>
      </c>
      <c r="K2039" s="57">
        <v>2.67</v>
      </c>
      <c r="L2039" s="57">
        <v>-0.32</v>
      </c>
      <c r="M2039" s="57">
        <v>38</v>
      </c>
      <c r="N2039" s="57">
        <v>22</v>
      </c>
      <c r="O2039" s="57">
        <v>0</v>
      </c>
      <c r="P2039" s="57">
        <v>22</v>
      </c>
      <c r="Q2039" s="57">
        <v>14</v>
      </c>
      <c r="R2039" s="57">
        <v>0</v>
      </c>
      <c r="S2039" s="57">
        <v>0</v>
      </c>
      <c r="T2039" s="57">
        <v>0</v>
      </c>
      <c r="U2039" s="57">
        <v>26.32</v>
      </c>
      <c r="V2039" s="57">
        <v>13.16</v>
      </c>
      <c r="W2039" s="57">
        <v>60.53</v>
      </c>
      <c r="X2039" s="57">
        <v>27.27</v>
      </c>
      <c r="Y2039" s="57">
        <v>18.18</v>
      </c>
      <c r="Z2039" s="57">
        <v>54.55</v>
      </c>
      <c r="AA2039" s="57">
        <v>27.27</v>
      </c>
      <c r="AB2039" s="57">
        <v>21.43</v>
      </c>
      <c r="AC2039" s="57">
        <v>10</v>
      </c>
      <c r="AD2039" s="57">
        <v>10</v>
      </c>
      <c r="AE2039" s="57">
        <v>50</v>
      </c>
      <c r="AF2039" s="57">
        <v>30</v>
      </c>
      <c r="AI2039" s="45">
        <f t="shared" si="497"/>
        <v>-1.8880000000000017</v>
      </c>
      <c r="AJ2039" s="46">
        <f t="shared" si="498"/>
        <v>1.8880000000000017</v>
      </c>
      <c r="AK2039" s="63" t="str">
        <f t="shared" si="499"/>
        <v>N</v>
      </c>
      <c r="AL2039" s="63" t="str">
        <f t="shared" si="500"/>
        <v>N</v>
      </c>
      <c r="AM2039" s="44" t="str">
        <f t="shared" si="501"/>
        <v>Win</v>
      </c>
      <c r="AN2039" s="44" t="str">
        <f t="shared" si="502"/>
        <v>Loss</v>
      </c>
      <c r="AO2039" s="44" t="str">
        <f t="shared" si="503"/>
        <v>Loss</v>
      </c>
      <c r="AP2039" s="44">
        <f t="shared" si="504"/>
        <v>67.5</v>
      </c>
      <c r="AQ2039" s="44">
        <f t="shared" si="505"/>
        <v>-50</v>
      </c>
      <c r="AR2039" s="44">
        <f t="shared" si="506"/>
        <v>-50</v>
      </c>
      <c r="AS2039" s="99" t="str">
        <f t="shared" si="507"/>
        <v>+</v>
      </c>
      <c r="AT2039" s="99" t="str">
        <f t="shared" si="508"/>
        <v>n/a</v>
      </c>
      <c r="AU2039" s="99" t="str">
        <f t="shared" si="509"/>
        <v>-</v>
      </c>
      <c r="AV2039" s="99" t="str">
        <f t="shared" si="510"/>
        <v>+</v>
      </c>
      <c r="AW2039" s="99" t="str">
        <f t="shared" si="511"/>
        <v>-</v>
      </c>
    </row>
    <row r="2040" spans="1:49" ht="15">
      <c r="A2040" s="56">
        <v>43631</v>
      </c>
      <c r="B2040" s="57" t="s">
        <v>351</v>
      </c>
      <c r="C2040" s="57" t="s">
        <v>352</v>
      </c>
      <c r="D2040" s="57" t="s">
        <v>4588</v>
      </c>
      <c r="E2040" s="57" t="s">
        <v>402</v>
      </c>
      <c r="F2040" s="57" t="s">
        <v>478</v>
      </c>
      <c r="G2040" s="57">
        <v>2</v>
      </c>
      <c r="H2040" s="57">
        <v>1</v>
      </c>
      <c r="I2040" s="57">
        <v>3.2</v>
      </c>
      <c r="J2040" s="57">
        <v>4.25</v>
      </c>
      <c r="K2040" s="57">
        <v>1.72</v>
      </c>
      <c r="L2040" s="57">
        <v>1.48</v>
      </c>
      <c r="M2040" s="57">
        <v>20</v>
      </c>
      <c r="N2040" s="57">
        <v>30</v>
      </c>
      <c r="O2040" s="57">
        <v>0</v>
      </c>
      <c r="P2040" s="57">
        <v>8</v>
      </c>
      <c r="Q2040" s="57">
        <v>13</v>
      </c>
      <c r="R2040" s="57">
        <v>0</v>
      </c>
      <c r="S2040" s="57">
        <v>0</v>
      </c>
      <c r="T2040" s="57">
        <v>0</v>
      </c>
      <c r="U2040" s="57">
        <v>25</v>
      </c>
      <c r="V2040" s="57">
        <v>35</v>
      </c>
      <c r="W2040" s="57">
        <v>40</v>
      </c>
      <c r="X2040" s="57">
        <v>30</v>
      </c>
      <c r="Y2040" s="57">
        <v>10</v>
      </c>
      <c r="Z2040" s="57">
        <v>60</v>
      </c>
      <c r="AA2040" s="57">
        <v>50</v>
      </c>
      <c r="AB2040" s="57">
        <v>7.69</v>
      </c>
      <c r="AC2040" s="57">
        <v>8</v>
      </c>
      <c r="AD2040" s="57">
        <v>12</v>
      </c>
      <c r="AE2040" s="57">
        <v>62.5</v>
      </c>
      <c r="AF2040" s="57">
        <v>58.33</v>
      </c>
      <c r="AI2040" s="45">
        <f t="shared" si="497"/>
        <v>5.5</v>
      </c>
      <c r="AJ2040" s="46">
        <f t="shared" si="498"/>
        <v>-5.5</v>
      </c>
      <c r="AK2040" s="63" t="str">
        <f t="shared" si="499"/>
        <v>N</v>
      </c>
      <c r="AL2040" s="63" t="str">
        <f t="shared" si="500"/>
        <v>N</v>
      </c>
      <c r="AM2040" s="44" t="str">
        <f t="shared" si="501"/>
        <v>Win</v>
      </c>
      <c r="AN2040" s="44" t="str">
        <f t="shared" si="502"/>
        <v>Loss</v>
      </c>
      <c r="AO2040" s="44" t="str">
        <f t="shared" si="503"/>
        <v>Loss</v>
      </c>
      <c r="AP2040" s="44">
        <f t="shared" si="504"/>
        <v>110</v>
      </c>
      <c r="AQ2040" s="44">
        <f t="shared" si="505"/>
        <v>-50</v>
      </c>
      <c r="AR2040" s="44">
        <f t="shared" si="506"/>
        <v>-50</v>
      </c>
      <c r="AS2040" s="99" t="str">
        <f t="shared" si="507"/>
        <v>-</v>
      </c>
      <c r="AT2040" s="99" t="str">
        <f t="shared" si="508"/>
        <v>n/a</v>
      </c>
      <c r="AU2040" s="99" t="str">
        <f t="shared" si="509"/>
        <v>-</v>
      </c>
      <c r="AV2040" s="99" t="str">
        <f t="shared" si="510"/>
        <v>+</v>
      </c>
      <c r="AW2040" s="99" t="str">
        <f t="shared" si="511"/>
        <v>+</v>
      </c>
    </row>
    <row r="2041" spans="1:49" ht="15">
      <c r="A2041" s="56">
        <v>43631</v>
      </c>
      <c r="B2041" s="57" t="s">
        <v>351</v>
      </c>
      <c r="C2041" s="57" t="s">
        <v>352</v>
      </c>
      <c r="D2041" s="57" t="s">
        <v>4589</v>
      </c>
      <c r="E2041" s="57" t="s">
        <v>909</v>
      </c>
      <c r="F2041" s="57" t="s">
        <v>418</v>
      </c>
      <c r="G2041" s="57">
        <v>0</v>
      </c>
      <c r="H2041" s="57">
        <v>1</v>
      </c>
      <c r="I2041" s="57">
        <v>2.11</v>
      </c>
      <c r="J2041" s="57">
        <v>3.68</v>
      </c>
      <c r="K2041" s="57">
        <v>2.89</v>
      </c>
      <c r="L2041" s="57">
        <v>-0.78</v>
      </c>
      <c r="M2041" s="57">
        <v>26</v>
      </c>
      <c r="N2041" s="57">
        <v>23</v>
      </c>
      <c r="O2041" s="57">
        <v>2</v>
      </c>
      <c r="P2041" s="57">
        <v>15</v>
      </c>
      <c r="Q2041" s="57">
        <v>14</v>
      </c>
      <c r="R2041" s="57">
        <v>0</v>
      </c>
      <c r="S2041" s="57">
        <v>50</v>
      </c>
      <c r="T2041" s="57">
        <v>50</v>
      </c>
      <c r="U2041" s="57">
        <v>34.619999999999997</v>
      </c>
      <c r="V2041" s="57">
        <v>23.08</v>
      </c>
      <c r="W2041" s="57">
        <v>42.31</v>
      </c>
      <c r="X2041" s="57">
        <v>52.17</v>
      </c>
      <c r="Y2041" s="57">
        <v>17.39</v>
      </c>
      <c r="Z2041" s="57">
        <v>30.43</v>
      </c>
      <c r="AA2041" s="57">
        <v>46.67</v>
      </c>
      <c r="AB2041" s="57">
        <v>35.71</v>
      </c>
      <c r="AC2041" s="57">
        <v>11</v>
      </c>
      <c r="AD2041" s="57">
        <v>15</v>
      </c>
      <c r="AE2041" s="57">
        <v>72.73</v>
      </c>
      <c r="AF2041" s="57">
        <v>66.67</v>
      </c>
      <c r="AI2041" s="45">
        <f t="shared" si="497"/>
        <v>-15.317000000000002</v>
      </c>
      <c r="AJ2041" s="46">
        <f t="shared" si="498"/>
        <v>25.317000000000007</v>
      </c>
      <c r="AK2041" s="63" t="str">
        <f t="shared" si="499"/>
        <v>N</v>
      </c>
      <c r="AL2041" s="63" t="str">
        <f t="shared" si="500"/>
        <v>N</v>
      </c>
      <c r="AM2041" s="44" t="str">
        <f t="shared" si="501"/>
        <v>Loss</v>
      </c>
      <c r="AN2041" s="44" t="str">
        <f t="shared" si="502"/>
        <v>Loss</v>
      </c>
      <c r="AO2041" s="44" t="str">
        <f t="shared" si="503"/>
        <v>Win</v>
      </c>
      <c r="AP2041" s="44">
        <f t="shared" si="504"/>
        <v>-50</v>
      </c>
      <c r="AQ2041" s="44">
        <f t="shared" si="505"/>
        <v>-50</v>
      </c>
      <c r="AR2041" s="44">
        <f t="shared" si="506"/>
        <v>94.5</v>
      </c>
      <c r="AS2041" s="99" t="str">
        <f t="shared" si="507"/>
        <v>+</v>
      </c>
      <c r="AT2041" s="99" t="str">
        <f t="shared" si="508"/>
        <v>-</v>
      </c>
      <c r="AU2041" s="99" t="str">
        <f t="shared" si="509"/>
        <v>-</v>
      </c>
      <c r="AV2041" s="99" t="str">
        <f t="shared" si="510"/>
        <v>+</v>
      </c>
      <c r="AW2041" s="99" t="str">
        <f t="shared" si="511"/>
        <v>-</v>
      </c>
    </row>
    <row r="2042" spans="1:49" ht="15">
      <c r="A2042" s="56">
        <v>43631</v>
      </c>
      <c r="B2042" s="57" t="s">
        <v>4273</v>
      </c>
      <c r="C2042" s="57" t="s">
        <v>684</v>
      </c>
      <c r="D2042" s="57" t="s">
        <v>4590</v>
      </c>
      <c r="E2042" s="57" t="s">
        <v>4591</v>
      </c>
      <c r="F2042" s="57" t="s">
        <v>4592</v>
      </c>
      <c r="G2042" s="57">
        <v>1</v>
      </c>
      <c r="H2042" s="57">
        <v>1</v>
      </c>
      <c r="I2042" s="57">
        <v>1.57</v>
      </c>
      <c r="J2042" s="57">
        <v>3.1</v>
      </c>
      <c r="K2042" s="57">
        <v>6.67</v>
      </c>
      <c r="L2042" s="57">
        <v>-5.0999999999999996</v>
      </c>
      <c r="M2042" s="57">
        <v>0</v>
      </c>
      <c r="N2042" s="57">
        <v>0</v>
      </c>
      <c r="O2042" s="57">
        <v>0</v>
      </c>
      <c r="P2042" s="57">
        <v>0</v>
      </c>
      <c r="Q2042" s="57">
        <v>0</v>
      </c>
      <c r="R2042" s="57">
        <v>0</v>
      </c>
      <c r="S2042" s="57">
        <v>0</v>
      </c>
      <c r="T2042" s="57">
        <v>0</v>
      </c>
      <c r="U2042" s="57">
        <v>0</v>
      </c>
      <c r="V2042" s="57">
        <v>0</v>
      </c>
      <c r="W2042" s="57">
        <v>0</v>
      </c>
      <c r="X2042" s="57">
        <v>0</v>
      </c>
      <c r="Y2042" s="57">
        <v>0</v>
      </c>
      <c r="Z2042" s="57">
        <v>0</v>
      </c>
      <c r="AA2042" s="57">
        <v>0</v>
      </c>
      <c r="AB2042" s="57">
        <v>0</v>
      </c>
      <c r="AC2042" s="57">
        <v>0</v>
      </c>
      <c r="AD2042" s="57">
        <v>0</v>
      </c>
      <c r="AE2042" s="57">
        <v>0</v>
      </c>
      <c r="AF2042" s="57">
        <v>0</v>
      </c>
      <c r="AI2042" s="45">
        <f t="shared" si="497"/>
        <v>0</v>
      </c>
      <c r="AJ2042" s="46">
        <f t="shared" si="498"/>
        <v>0</v>
      </c>
      <c r="AK2042" s="63" t="str">
        <f t="shared" si="499"/>
        <v>N</v>
      </c>
      <c r="AL2042" s="63" t="str">
        <f t="shared" si="500"/>
        <v>N</v>
      </c>
      <c r="AM2042" s="44" t="str">
        <f t="shared" si="501"/>
        <v>Loss</v>
      </c>
      <c r="AN2042" s="44" t="str">
        <f t="shared" si="502"/>
        <v>Win</v>
      </c>
      <c r="AO2042" s="44" t="str">
        <f t="shared" si="503"/>
        <v>Loss</v>
      </c>
      <c r="AP2042" s="44">
        <f t="shared" si="504"/>
        <v>-50</v>
      </c>
      <c r="AQ2042" s="44">
        <f t="shared" si="505"/>
        <v>105</v>
      </c>
      <c r="AR2042" s="44">
        <f t="shared" si="506"/>
        <v>-50</v>
      </c>
      <c r="AS2042" s="99" t="str">
        <f t="shared" si="507"/>
        <v>+</v>
      </c>
      <c r="AT2042" s="99" t="str">
        <f t="shared" si="508"/>
        <v>n/a</v>
      </c>
      <c r="AU2042" s="99" t="str">
        <f t="shared" si="509"/>
        <v>-</v>
      </c>
      <c r="AV2042" s="99" t="str">
        <f t="shared" si="510"/>
        <v>-</v>
      </c>
      <c r="AW2042" s="99" t="str">
        <f t="shared" si="511"/>
        <v>-</v>
      </c>
    </row>
    <row r="2043" spans="1:49" ht="15">
      <c r="A2043" s="56">
        <v>43631</v>
      </c>
      <c r="B2043" s="57" t="s">
        <v>4273</v>
      </c>
      <c r="C2043" s="57" t="s">
        <v>684</v>
      </c>
      <c r="D2043" s="57" t="s">
        <v>4593</v>
      </c>
      <c r="E2043" s="57" t="s">
        <v>4594</v>
      </c>
      <c r="F2043" s="57" t="s">
        <v>4595</v>
      </c>
      <c r="G2043" s="57">
        <v>1</v>
      </c>
      <c r="H2043" s="57">
        <v>0</v>
      </c>
      <c r="I2043" s="57">
        <v>1.66</v>
      </c>
      <c r="J2043" s="57">
        <v>2.92</v>
      </c>
      <c r="K2043" s="57">
        <v>5.85</v>
      </c>
      <c r="L2043" s="57">
        <v>-4.1900000000000004</v>
      </c>
      <c r="M2043" s="57">
        <v>0</v>
      </c>
      <c r="N2043" s="57">
        <v>0</v>
      </c>
      <c r="O2043" s="57">
        <v>0</v>
      </c>
      <c r="P2043" s="57">
        <v>0</v>
      </c>
      <c r="Q2043" s="57">
        <v>0</v>
      </c>
      <c r="R2043" s="57">
        <v>0</v>
      </c>
      <c r="S2043" s="57">
        <v>0</v>
      </c>
      <c r="T2043" s="57">
        <v>0</v>
      </c>
      <c r="U2043" s="57">
        <v>0</v>
      </c>
      <c r="V2043" s="57">
        <v>0</v>
      </c>
      <c r="W2043" s="57">
        <v>0</v>
      </c>
      <c r="X2043" s="57">
        <v>0</v>
      </c>
      <c r="Y2043" s="57">
        <v>0</v>
      </c>
      <c r="Z2043" s="57">
        <v>0</v>
      </c>
      <c r="AA2043" s="57">
        <v>0</v>
      </c>
      <c r="AB2043" s="57">
        <v>0</v>
      </c>
      <c r="AC2043" s="57">
        <v>0</v>
      </c>
      <c r="AD2043" s="57">
        <v>0</v>
      </c>
      <c r="AE2043" s="57">
        <v>0</v>
      </c>
      <c r="AF2043" s="57">
        <v>0</v>
      </c>
      <c r="AI2043" s="45">
        <f t="shared" si="497"/>
        <v>0</v>
      </c>
      <c r="AJ2043" s="46">
        <f t="shared" si="498"/>
        <v>0</v>
      </c>
      <c r="AK2043" s="63" t="str">
        <f t="shared" si="499"/>
        <v>N</v>
      </c>
      <c r="AL2043" s="63" t="str">
        <f t="shared" si="500"/>
        <v>N</v>
      </c>
      <c r="AM2043" s="44" t="str">
        <f t="shared" si="501"/>
        <v>Win</v>
      </c>
      <c r="AN2043" s="44" t="str">
        <f t="shared" si="502"/>
        <v>Loss</v>
      </c>
      <c r="AO2043" s="44" t="str">
        <f t="shared" si="503"/>
        <v>Loss</v>
      </c>
      <c r="AP2043" s="44">
        <f t="shared" si="504"/>
        <v>33</v>
      </c>
      <c r="AQ2043" s="44">
        <f t="shared" si="505"/>
        <v>-50</v>
      </c>
      <c r="AR2043" s="44">
        <f t="shared" si="506"/>
        <v>-50</v>
      </c>
      <c r="AS2043" s="99" t="str">
        <f t="shared" si="507"/>
        <v>+</v>
      </c>
      <c r="AT2043" s="99" t="str">
        <f t="shared" si="508"/>
        <v>n/a</v>
      </c>
      <c r="AU2043" s="99" t="str">
        <f t="shared" si="509"/>
        <v>-</v>
      </c>
      <c r="AV2043" s="99" t="str">
        <f t="shared" si="510"/>
        <v>-</v>
      </c>
      <c r="AW2043" s="99" t="str">
        <f t="shared" si="511"/>
        <v>-</v>
      </c>
    </row>
    <row r="2044" spans="1:49" ht="15">
      <c r="A2044" s="56">
        <v>43631</v>
      </c>
      <c r="B2044" s="57" t="s">
        <v>3703</v>
      </c>
      <c r="C2044" s="57" t="s">
        <v>807</v>
      </c>
      <c r="D2044" s="57" t="s">
        <v>4596</v>
      </c>
      <c r="E2044" s="57" t="s">
        <v>4597</v>
      </c>
      <c r="F2044" s="57" t="s">
        <v>4598</v>
      </c>
      <c r="G2044" s="57">
        <v>0</v>
      </c>
      <c r="H2044" s="57">
        <v>1</v>
      </c>
      <c r="I2044" s="57">
        <v>5.81</v>
      </c>
      <c r="J2044" s="57">
        <v>3.82</v>
      </c>
      <c r="K2044" s="57">
        <v>1.52</v>
      </c>
      <c r="L2044" s="57">
        <v>4.29</v>
      </c>
      <c r="M2044" s="57">
        <v>14</v>
      </c>
      <c r="N2044" s="57">
        <v>16</v>
      </c>
      <c r="O2044" s="57">
        <v>1</v>
      </c>
      <c r="P2044" s="57">
        <v>7</v>
      </c>
      <c r="Q2044" s="57">
        <v>8</v>
      </c>
      <c r="R2044" s="57">
        <v>0</v>
      </c>
      <c r="S2044" s="57">
        <v>0</v>
      </c>
      <c r="T2044" s="57">
        <v>100</v>
      </c>
      <c r="U2044" s="57">
        <v>14.29</v>
      </c>
      <c r="V2044" s="57">
        <v>7.14</v>
      </c>
      <c r="W2044" s="57">
        <v>78.569999999999993</v>
      </c>
      <c r="X2044" s="57">
        <v>75</v>
      </c>
      <c r="Y2044" s="57">
        <v>12.5</v>
      </c>
      <c r="Z2044" s="57">
        <v>12.5</v>
      </c>
      <c r="AA2044" s="57">
        <v>14.29</v>
      </c>
      <c r="AB2044" s="57">
        <v>75</v>
      </c>
      <c r="AC2044" s="57">
        <v>3</v>
      </c>
      <c r="AD2044" s="57">
        <v>13</v>
      </c>
      <c r="AE2044" s="57">
        <v>33.33</v>
      </c>
      <c r="AF2044" s="57">
        <v>84.62</v>
      </c>
      <c r="AI2044" s="45">
        <f t="shared" si="497"/>
        <v>-55.891999999999996</v>
      </c>
      <c r="AJ2044" s="46">
        <f t="shared" si="498"/>
        <v>55.891999999999996</v>
      </c>
      <c r="AK2044" s="63" t="str">
        <f t="shared" si="499"/>
        <v>N</v>
      </c>
      <c r="AL2044" s="63" t="str">
        <f t="shared" si="500"/>
        <v>Y</v>
      </c>
      <c r="AM2044" s="44" t="str">
        <f t="shared" si="501"/>
        <v>Loss</v>
      </c>
      <c r="AN2044" s="44" t="str">
        <f t="shared" si="502"/>
        <v>Loss</v>
      </c>
      <c r="AO2044" s="44" t="str">
        <f t="shared" si="503"/>
        <v>Win</v>
      </c>
      <c r="AP2044" s="44">
        <f t="shared" si="504"/>
        <v>-50</v>
      </c>
      <c r="AQ2044" s="44">
        <f t="shared" si="505"/>
        <v>-50</v>
      </c>
      <c r="AR2044" s="44">
        <f t="shared" si="506"/>
        <v>26</v>
      </c>
      <c r="AS2044" s="99" t="str">
        <f t="shared" si="507"/>
        <v>-</v>
      </c>
      <c r="AT2044" s="99" t="str">
        <f t="shared" si="508"/>
        <v>-</v>
      </c>
      <c r="AU2044" s="99" t="str">
        <f t="shared" si="509"/>
        <v>-</v>
      </c>
      <c r="AV2044" s="99" t="str">
        <f t="shared" si="510"/>
        <v>-</v>
      </c>
      <c r="AW2044" s="99" t="str">
        <f t="shared" si="511"/>
        <v>-</v>
      </c>
    </row>
    <row r="2045" spans="1:49" ht="15">
      <c r="A2045" s="56">
        <v>43631</v>
      </c>
      <c r="B2045" s="57" t="s">
        <v>439</v>
      </c>
      <c r="C2045" s="57" t="s">
        <v>1254</v>
      </c>
      <c r="D2045" s="57" t="s">
        <v>4599</v>
      </c>
      <c r="E2045" s="57" t="s">
        <v>2259</v>
      </c>
      <c r="F2045" s="57" t="s">
        <v>1257</v>
      </c>
      <c r="G2045" s="57">
        <v>3</v>
      </c>
      <c r="H2045" s="57">
        <v>4</v>
      </c>
      <c r="I2045" s="57">
        <v>1.98</v>
      </c>
      <c r="J2045" s="57">
        <v>3.5</v>
      </c>
      <c r="K2045" s="57">
        <v>2.99</v>
      </c>
      <c r="L2045" s="57">
        <v>-1.01</v>
      </c>
      <c r="M2045" s="57">
        <v>11</v>
      </c>
      <c r="N2045" s="57">
        <v>11</v>
      </c>
      <c r="O2045" s="57">
        <v>1</v>
      </c>
      <c r="P2045" s="57">
        <v>5</v>
      </c>
      <c r="Q2045" s="57">
        <v>6</v>
      </c>
      <c r="R2045" s="57">
        <v>100</v>
      </c>
      <c r="S2045" s="57">
        <v>0</v>
      </c>
      <c r="T2045" s="57">
        <v>0</v>
      </c>
      <c r="U2045" s="57">
        <v>36.36</v>
      </c>
      <c r="V2045" s="57">
        <v>27.27</v>
      </c>
      <c r="W2045" s="57">
        <v>36.36</v>
      </c>
      <c r="X2045" s="57">
        <v>18.18</v>
      </c>
      <c r="Y2045" s="57">
        <v>27.27</v>
      </c>
      <c r="Z2045" s="57">
        <v>54.55</v>
      </c>
      <c r="AA2045" s="57">
        <v>20</v>
      </c>
      <c r="AB2045" s="57">
        <v>33.33</v>
      </c>
      <c r="AC2045" s="57">
        <v>2</v>
      </c>
      <c r="AD2045" s="57">
        <v>2</v>
      </c>
      <c r="AE2045" s="57">
        <v>50</v>
      </c>
      <c r="AF2045" s="57">
        <v>50</v>
      </c>
      <c r="AI2045" s="45">
        <f t="shared" si="497"/>
        <v>37.274000000000001</v>
      </c>
      <c r="AJ2045" s="46">
        <f t="shared" si="498"/>
        <v>-37.274000000000001</v>
      </c>
      <c r="AK2045" s="63" t="str">
        <f t="shared" si="499"/>
        <v>N</v>
      </c>
      <c r="AL2045" s="63" t="str">
        <f t="shared" si="500"/>
        <v>N</v>
      </c>
      <c r="AM2045" s="44" t="str">
        <f t="shared" si="501"/>
        <v>Loss</v>
      </c>
      <c r="AN2045" s="44" t="str">
        <f t="shared" si="502"/>
        <v>Loss</v>
      </c>
      <c r="AO2045" s="44" t="str">
        <f t="shared" si="503"/>
        <v>Win</v>
      </c>
      <c r="AP2045" s="44">
        <f t="shared" si="504"/>
        <v>-50</v>
      </c>
      <c r="AQ2045" s="44">
        <f t="shared" si="505"/>
        <v>-50</v>
      </c>
      <c r="AR2045" s="44">
        <f t="shared" si="506"/>
        <v>99.5</v>
      </c>
      <c r="AS2045" s="99" t="str">
        <f t="shared" si="507"/>
        <v>+</v>
      </c>
      <c r="AT2045" s="99" t="str">
        <f t="shared" si="508"/>
        <v>+</v>
      </c>
      <c r="AU2045" s="99" t="str">
        <f t="shared" si="509"/>
        <v>+</v>
      </c>
      <c r="AV2045" s="99" t="str">
        <f t="shared" si="510"/>
        <v>-</v>
      </c>
      <c r="AW2045" s="99" t="str">
        <f t="shared" si="511"/>
        <v>+</v>
      </c>
    </row>
    <row r="2046" spans="1:49" ht="15">
      <c r="A2046" s="56">
        <v>43631</v>
      </c>
      <c r="B2046" s="57" t="s">
        <v>272</v>
      </c>
      <c r="C2046" s="57" t="s">
        <v>318</v>
      </c>
      <c r="D2046" s="57" t="s">
        <v>4600</v>
      </c>
      <c r="E2046" s="57" t="s">
        <v>363</v>
      </c>
      <c r="F2046" s="57" t="s">
        <v>371</v>
      </c>
      <c r="G2046" s="57">
        <v>0</v>
      </c>
      <c r="H2046" s="57">
        <v>0</v>
      </c>
      <c r="I2046" s="57">
        <v>3.27</v>
      </c>
      <c r="J2046" s="57">
        <v>3.67</v>
      </c>
      <c r="K2046" s="57">
        <v>1.97</v>
      </c>
      <c r="L2046" s="57">
        <v>1.3</v>
      </c>
      <c r="M2046" s="57">
        <v>38</v>
      </c>
      <c r="N2046" s="57">
        <v>39</v>
      </c>
      <c r="O2046" s="57">
        <v>2</v>
      </c>
      <c r="P2046" s="57">
        <v>18</v>
      </c>
      <c r="Q2046" s="57">
        <v>20</v>
      </c>
      <c r="R2046" s="57">
        <v>0</v>
      </c>
      <c r="S2046" s="57">
        <v>50</v>
      </c>
      <c r="T2046" s="57">
        <v>50</v>
      </c>
      <c r="U2046" s="57">
        <v>34.21</v>
      </c>
      <c r="V2046" s="57">
        <v>26.32</v>
      </c>
      <c r="W2046" s="57">
        <v>39.47</v>
      </c>
      <c r="X2046" s="57">
        <v>38.46</v>
      </c>
      <c r="Y2046" s="57">
        <v>23.08</v>
      </c>
      <c r="Z2046" s="57">
        <v>38.46</v>
      </c>
      <c r="AA2046" s="57">
        <v>38.89</v>
      </c>
      <c r="AB2046" s="57">
        <v>30</v>
      </c>
      <c r="AC2046" s="57">
        <v>11</v>
      </c>
      <c r="AD2046" s="57">
        <v>20</v>
      </c>
      <c r="AE2046" s="57">
        <v>36.36</v>
      </c>
      <c r="AF2046" s="57">
        <v>55</v>
      </c>
      <c r="AI2046" s="45">
        <f t="shared" si="497"/>
        <v>-10.728000000000002</v>
      </c>
      <c r="AJ2046" s="46">
        <f t="shared" si="498"/>
        <v>20.728000000000002</v>
      </c>
      <c r="AK2046" s="63" t="str">
        <f t="shared" si="499"/>
        <v>N</v>
      </c>
      <c r="AL2046" s="63" t="str">
        <f t="shared" si="500"/>
        <v>N</v>
      </c>
      <c r="AM2046" s="44" t="str">
        <f t="shared" si="501"/>
        <v>Loss</v>
      </c>
      <c r="AN2046" s="44" t="str">
        <f t="shared" si="502"/>
        <v>Win</v>
      </c>
      <c r="AO2046" s="44" t="str">
        <f t="shared" si="503"/>
        <v>Loss</v>
      </c>
      <c r="AP2046" s="44">
        <f t="shared" si="504"/>
        <v>-50</v>
      </c>
      <c r="AQ2046" s="44">
        <f t="shared" si="505"/>
        <v>133.5</v>
      </c>
      <c r="AR2046" s="44">
        <f t="shared" si="506"/>
        <v>-50</v>
      </c>
      <c r="AS2046" s="99" t="str">
        <f t="shared" si="507"/>
        <v>-</v>
      </c>
      <c r="AT2046" s="99" t="str">
        <f t="shared" si="508"/>
        <v>-</v>
      </c>
      <c r="AU2046" s="99" t="str">
        <f t="shared" si="509"/>
        <v>-</v>
      </c>
      <c r="AV2046" s="99" t="str">
        <f t="shared" si="510"/>
        <v>+</v>
      </c>
      <c r="AW2046" s="99" t="str">
        <f t="shared" si="511"/>
        <v>-</v>
      </c>
    </row>
    <row r="2047" spans="1:49" ht="15">
      <c r="A2047" s="56">
        <v>43631</v>
      </c>
      <c r="B2047" s="57" t="s">
        <v>272</v>
      </c>
      <c r="C2047" s="57" t="s">
        <v>318</v>
      </c>
      <c r="D2047" s="57" t="s">
        <v>4601</v>
      </c>
      <c r="E2047" s="57" t="s">
        <v>324</v>
      </c>
      <c r="F2047" s="57" t="s">
        <v>365</v>
      </c>
      <c r="G2047" s="57">
        <v>0</v>
      </c>
      <c r="H2047" s="57">
        <v>2</v>
      </c>
      <c r="I2047" s="57">
        <v>4.7</v>
      </c>
      <c r="J2047" s="57">
        <v>4.0599999999999996</v>
      </c>
      <c r="K2047" s="57">
        <v>1.57</v>
      </c>
      <c r="L2047" s="57">
        <v>3.13</v>
      </c>
      <c r="M2047" s="57">
        <v>13</v>
      </c>
      <c r="N2047" s="57">
        <v>36</v>
      </c>
      <c r="O2047" s="57">
        <v>0</v>
      </c>
      <c r="P2047" s="57">
        <v>6</v>
      </c>
      <c r="Q2047" s="57">
        <v>17</v>
      </c>
      <c r="R2047" s="57">
        <v>0</v>
      </c>
      <c r="S2047" s="57">
        <v>0</v>
      </c>
      <c r="T2047" s="57">
        <v>0</v>
      </c>
      <c r="U2047" s="57">
        <v>46.15</v>
      </c>
      <c r="V2047" s="57">
        <v>7.69</v>
      </c>
      <c r="W2047" s="57">
        <v>46.15</v>
      </c>
      <c r="X2047" s="57">
        <v>55.56</v>
      </c>
      <c r="Y2047" s="57">
        <v>22.22</v>
      </c>
      <c r="Z2047" s="57">
        <v>22.22</v>
      </c>
      <c r="AA2047" s="57">
        <v>50</v>
      </c>
      <c r="AB2047" s="57">
        <v>58.82</v>
      </c>
      <c r="AC2047" s="57">
        <v>6</v>
      </c>
      <c r="AD2047" s="57">
        <v>31</v>
      </c>
      <c r="AE2047" s="57">
        <v>66.67</v>
      </c>
      <c r="AF2047" s="57">
        <v>61.29</v>
      </c>
      <c r="AI2047" s="45">
        <f t="shared" si="497"/>
        <v>-8.1210000000000022</v>
      </c>
      <c r="AJ2047" s="46">
        <f t="shared" si="498"/>
        <v>8.1210000000000022</v>
      </c>
      <c r="AK2047" s="63" t="str">
        <f t="shared" si="499"/>
        <v>N</v>
      </c>
      <c r="AL2047" s="63" t="str">
        <f t="shared" si="500"/>
        <v>N</v>
      </c>
      <c r="AM2047" s="44" t="str">
        <f t="shared" si="501"/>
        <v>Loss</v>
      </c>
      <c r="AN2047" s="44" t="str">
        <f t="shared" si="502"/>
        <v>Loss</v>
      </c>
      <c r="AO2047" s="44" t="str">
        <f t="shared" si="503"/>
        <v>Win</v>
      </c>
      <c r="AP2047" s="44">
        <f t="shared" si="504"/>
        <v>-50</v>
      </c>
      <c r="AQ2047" s="44">
        <f t="shared" si="505"/>
        <v>-50</v>
      </c>
      <c r="AR2047" s="44">
        <f t="shared" si="506"/>
        <v>28.5</v>
      </c>
      <c r="AS2047" s="99" t="str">
        <f t="shared" si="507"/>
        <v>-</v>
      </c>
      <c r="AT2047" s="99" t="str">
        <f t="shared" si="508"/>
        <v>n/a</v>
      </c>
      <c r="AU2047" s="99" t="str">
        <f t="shared" si="509"/>
        <v>-</v>
      </c>
      <c r="AV2047" s="99" t="str">
        <f t="shared" si="510"/>
        <v>-</v>
      </c>
      <c r="AW2047" s="99" t="str">
        <f t="shared" si="511"/>
        <v>-</v>
      </c>
    </row>
    <row r="2048" spans="1:49" ht="15">
      <c r="A2048" s="56">
        <v>43631</v>
      </c>
      <c r="B2048" s="57" t="s">
        <v>272</v>
      </c>
      <c r="C2048" s="57" t="s">
        <v>282</v>
      </c>
      <c r="D2048" s="57" t="s">
        <v>4602</v>
      </c>
      <c r="E2048" s="57" t="s">
        <v>285</v>
      </c>
      <c r="F2048" s="57" t="s">
        <v>1410</v>
      </c>
      <c r="G2048" s="57">
        <v>2</v>
      </c>
      <c r="H2048" s="57">
        <v>0</v>
      </c>
      <c r="I2048" s="57">
        <v>3.05</v>
      </c>
      <c r="J2048" s="57">
        <v>3.48</v>
      </c>
      <c r="K2048" s="57">
        <v>2.12</v>
      </c>
      <c r="L2048" s="57">
        <v>0.93</v>
      </c>
      <c r="M2048" s="57">
        <v>38</v>
      </c>
      <c r="N2048" s="57">
        <v>39</v>
      </c>
      <c r="O2048" s="57">
        <v>0</v>
      </c>
      <c r="P2048" s="57">
        <v>19</v>
      </c>
      <c r="Q2048" s="57">
        <v>19</v>
      </c>
      <c r="R2048" s="57">
        <v>0</v>
      </c>
      <c r="S2048" s="57">
        <v>0</v>
      </c>
      <c r="T2048" s="57">
        <v>0</v>
      </c>
      <c r="U2048" s="57">
        <v>60.53</v>
      </c>
      <c r="V2048" s="57">
        <v>15.79</v>
      </c>
      <c r="W2048" s="57">
        <v>23.68</v>
      </c>
      <c r="X2048" s="57">
        <v>41.03</v>
      </c>
      <c r="Y2048" s="57">
        <v>30.77</v>
      </c>
      <c r="Z2048" s="57">
        <v>28.21</v>
      </c>
      <c r="AA2048" s="57">
        <v>57.89</v>
      </c>
      <c r="AB2048" s="57">
        <v>36.840000000000003</v>
      </c>
      <c r="AC2048" s="57">
        <v>23</v>
      </c>
      <c r="AD2048" s="57">
        <v>20</v>
      </c>
      <c r="AE2048" s="57">
        <v>69.569999999999993</v>
      </c>
      <c r="AF2048" s="57">
        <v>65</v>
      </c>
      <c r="AI2048" s="45">
        <f t="shared" si="497"/>
        <v>3.3080000000000007</v>
      </c>
      <c r="AJ2048" s="46">
        <f t="shared" si="498"/>
        <v>-3.3080000000000007</v>
      </c>
      <c r="AK2048" s="63" t="str">
        <f t="shared" si="499"/>
        <v>N</v>
      </c>
      <c r="AL2048" s="63" t="str">
        <f t="shared" si="500"/>
        <v>N</v>
      </c>
      <c r="AM2048" s="44" t="str">
        <f t="shared" si="501"/>
        <v>Win</v>
      </c>
      <c r="AN2048" s="44" t="str">
        <f t="shared" si="502"/>
        <v>Loss</v>
      </c>
      <c r="AO2048" s="44" t="str">
        <f t="shared" si="503"/>
        <v>Loss</v>
      </c>
      <c r="AP2048" s="44">
        <f t="shared" si="504"/>
        <v>102.5</v>
      </c>
      <c r="AQ2048" s="44">
        <f t="shared" si="505"/>
        <v>-50</v>
      </c>
      <c r="AR2048" s="44">
        <f t="shared" si="506"/>
        <v>-50</v>
      </c>
      <c r="AS2048" s="99" t="str">
        <f t="shared" si="507"/>
        <v>-</v>
      </c>
      <c r="AT2048" s="99" t="str">
        <f t="shared" si="508"/>
        <v>n/a</v>
      </c>
      <c r="AU2048" s="99" t="str">
        <f t="shared" si="509"/>
        <v>+</v>
      </c>
      <c r="AV2048" s="99" t="str">
        <f t="shared" si="510"/>
        <v>+</v>
      </c>
      <c r="AW2048" s="99" t="str">
        <f t="shared" si="511"/>
        <v>+</v>
      </c>
    </row>
    <row r="2049" spans="1:49" ht="15">
      <c r="A2049" s="56">
        <v>43631</v>
      </c>
      <c r="B2049" s="57" t="s">
        <v>272</v>
      </c>
      <c r="C2049" s="57" t="s">
        <v>282</v>
      </c>
      <c r="D2049" s="57" t="s">
        <v>4603</v>
      </c>
      <c r="E2049" s="57" t="s">
        <v>2265</v>
      </c>
      <c r="F2049" s="57" t="s">
        <v>329</v>
      </c>
      <c r="G2049" s="57">
        <v>1</v>
      </c>
      <c r="H2049" s="57">
        <v>3</v>
      </c>
      <c r="I2049" s="57">
        <v>3.01</v>
      </c>
      <c r="J2049" s="57">
        <v>3.58</v>
      </c>
      <c r="K2049" s="57">
        <v>2.0699999999999998</v>
      </c>
      <c r="L2049" s="57">
        <v>0.94</v>
      </c>
      <c r="M2049" s="57">
        <v>34</v>
      </c>
      <c r="N2049" s="57">
        <v>58</v>
      </c>
      <c r="O2049" s="57">
        <v>0</v>
      </c>
      <c r="P2049" s="57">
        <v>17</v>
      </c>
      <c r="Q2049" s="57">
        <v>28</v>
      </c>
      <c r="R2049" s="57">
        <v>0</v>
      </c>
      <c r="S2049" s="57">
        <v>0</v>
      </c>
      <c r="T2049" s="57">
        <v>0</v>
      </c>
      <c r="U2049" s="57">
        <v>55.88</v>
      </c>
      <c r="V2049" s="57">
        <v>20.59</v>
      </c>
      <c r="W2049" s="57">
        <v>23.53</v>
      </c>
      <c r="X2049" s="57">
        <v>44.83</v>
      </c>
      <c r="Y2049" s="57">
        <v>18.97</v>
      </c>
      <c r="Z2049" s="57">
        <v>36.21</v>
      </c>
      <c r="AA2049" s="57">
        <v>52.94</v>
      </c>
      <c r="AB2049" s="57">
        <v>28.57</v>
      </c>
      <c r="AC2049" s="57">
        <v>24</v>
      </c>
      <c r="AD2049" s="57">
        <v>39</v>
      </c>
      <c r="AE2049" s="57">
        <v>70.83</v>
      </c>
      <c r="AF2049" s="57">
        <v>56.41</v>
      </c>
      <c r="AI2049" s="45">
        <f t="shared" si="497"/>
        <v>4.9080000000000048</v>
      </c>
      <c r="AJ2049" s="46">
        <f t="shared" si="498"/>
        <v>-4.9080000000000048</v>
      </c>
      <c r="AK2049" s="63" t="str">
        <f t="shared" si="499"/>
        <v>N</v>
      </c>
      <c r="AL2049" s="63" t="str">
        <f t="shared" si="500"/>
        <v>N</v>
      </c>
      <c r="AM2049" s="44" t="str">
        <f t="shared" si="501"/>
        <v>Loss</v>
      </c>
      <c r="AN2049" s="44" t="str">
        <f t="shared" si="502"/>
        <v>Loss</v>
      </c>
      <c r="AO2049" s="44" t="str">
        <f t="shared" si="503"/>
        <v>Win</v>
      </c>
      <c r="AP2049" s="44">
        <f t="shared" si="504"/>
        <v>-50</v>
      </c>
      <c r="AQ2049" s="44">
        <f t="shared" si="505"/>
        <v>-50</v>
      </c>
      <c r="AR2049" s="44">
        <f t="shared" si="506"/>
        <v>53.499999999999986</v>
      </c>
      <c r="AS2049" s="99" t="str">
        <f t="shared" si="507"/>
        <v>-</v>
      </c>
      <c r="AT2049" s="99" t="str">
        <f t="shared" si="508"/>
        <v>n/a</v>
      </c>
      <c r="AU2049" s="99" t="str">
        <f t="shared" si="509"/>
        <v>+</v>
      </c>
      <c r="AV2049" s="99" t="str">
        <f t="shared" si="510"/>
        <v>+</v>
      </c>
      <c r="AW2049" s="99" t="str">
        <f t="shared" si="511"/>
        <v>+</v>
      </c>
    </row>
    <row r="2050" spans="1:49" ht="15">
      <c r="A2050" s="56">
        <v>43631</v>
      </c>
      <c r="B2050" s="57" t="s">
        <v>272</v>
      </c>
      <c r="C2050" s="57" t="s">
        <v>1358</v>
      </c>
      <c r="D2050" s="57" t="s">
        <v>4604</v>
      </c>
      <c r="E2050" s="57" t="s">
        <v>2267</v>
      </c>
      <c r="F2050" s="57" t="s">
        <v>1361</v>
      </c>
      <c r="G2050" s="57">
        <v>4</v>
      </c>
      <c r="H2050" s="57">
        <v>0</v>
      </c>
      <c r="I2050" s="57">
        <v>1.75</v>
      </c>
      <c r="J2050" s="57">
        <v>4.41</v>
      </c>
      <c r="K2050" s="57">
        <v>3.21</v>
      </c>
      <c r="L2050" s="57">
        <v>-1.46</v>
      </c>
      <c r="M2050" s="57">
        <v>38</v>
      </c>
      <c r="N2050" s="57">
        <v>65</v>
      </c>
      <c r="O2050" s="57">
        <v>2</v>
      </c>
      <c r="P2050" s="57">
        <v>20</v>
      </c>
      <c r="Q2050" s="57">
        <v>32</v>
      </c>
      <c r="R2050" s="57">
        <v>50</v>
      </c>
      <c r="S2050" s="57">
        <v>50</v>
      </c>
      <c r="T2050" s="57">
        <v>0</v>
      </c>
      <c r="U2050" s="57">
        <v>71.05</v>
      </c>
      <c r="V2050" s="57">
        <v>18.420000000000002</v>
      </c>
      <c r="W2050" s="57">
        <v>10.53</v>
      </c>
      <c r="X2050" s="57">
        <v>52.31</v>
      </c>
      <c r="Y2050" s="57">
        <v>13.85</v>
      </c>
      <c r="Z2050" s="57">
        <v>33.85</v>
      </c>
      <c r="AA2050" s="57">
        <v>80</v>
      </c>
      <c r="AB2050" s="57">
        <v>50</v>
      </c>
      <c r="AC2050" s="57">
        <v>35</v>
      </c>
      <c r="AD2050" s="57">
        <v>41</v>
      </c>
      <c r="AE2050" s="57">
        <v>77.14</v>
      </c>
      <c r="AF2050" s="57">
        <v>65.849999999999994</v>
      </c>
      <c r="AI2050" s="45">
        <f t="shared" si="497"/>
        <v>28.868999999999993</v>
      </c>
      <c r="AJ2050" s="46">
        <f t="shared" si="498"/>
        <v>-18.868999999999996</v>
      </c>
      <c r="AK2050" s="63" t="str">
        <f t="shared" si="499"/>
        <v>Y</v>
      </c>
      <c r="AL2050" s="63" t="str">
        <f t="shared" si="500"/>
        <v>N</v>
      </c>
      <c r="AM2050" s="44" t="str">
        <f t="shared" si="501"/>
        <v>Win</v>
      </c>
      <c r="AN2050" s="44" t="str">
        <f t="shared" si="502"/>
        <v>Loss</v>
      </c>
      <c r="AO2050" s="44" t="str">
        <f t="shared" si="503"/>
        <v>Loss</v>
      </c>
      <c r="AP2050" s="44">
        <f t="shared" si="504"/>
        <v>37.5</v>
      </c>
      <c r="AQ2050" s="44">
        <f t="shared" si="505"/>
        <v>-50</v>
      </c>
      <c r="AR2050" s="44">
        <f t="shared" si="506"/>
        <v>-50</v>
      </c>
      <c r="AS2050" s="99" t="str">
        <f t="shared" si="507"/>
        <v>+</v>
      </c>
      <c r="AT2050" s="99" t="str">
        <f t="shared" si="508"/>
        <v>+</v>
      </c>
      <c r="AU2050" s="99" t="str">
        <f t="shared" si="509"/>
        <v>+</v>
      </c>
      <c r="AV2050" s="99" t="str">
        <f t="shared" si="510"/>
        <v>+</v>
      </c>
      <c r="AW2050" s="99" t="str">
        <f t="shared" si="511"/>
        <v>+</v>
      </c>
    </row>
    <row r="2051" spans="1:49" ht="15">
      <c r="A2051" s="56">
        <v>43631</v>
      </c>
      <c r="B2051" s="57" t="s">
        <v>272</v>
      </c>
      <c r="C2051" s="57" t="s">
        <v>1358</v>
      </c>
      <c r="D2051" s="57" t="s">
        <v>4605</v>
      </c>
      <c r="E2051" s="57" t="s">
        <v>3470</v>
      </c>
      <c r="F2051" s="57" t="s">
        <v>2271</v>
      </c>
      <c r="G2051" s="57">
        <v>4</v>
      </c>
      <c r="H2051" s="57">
        <v>0</v>
      </c>
      <c r="I2051" s="57">
        <v>1.32</v>
      </c>
      <c r="J2051" s="57">
        <v>5.51</v>
      </c>
      <c r="K2051" s="57">
        <v>5.67</v>
      </c>
      <c r="L2051" s="57">
        <v>-4.3499999999999996</v>
      </c>
      <c r="M2051" s="57">
        <v>34</v>
      </c>
      <c r="N2051" s="57">
        <v>10</v>
      </c>
      <c r="O2051" s="57">
        <v>0</v>
      </c>
      <c r="P2051" s="57">
        <v>16</v>
      </c>
      <c r="Q2051" s="57">
        <v>4</v>
      </c>
      <c r="R2051" s="57">
        <v>0</v>
      </c>
      <c r="S2051" s="57">
        <v>0</v>
      </c>
      <c r="T2051" s="57">
        <v>0</v>
      </c>
      <c r="U2051" s="57">
        <v>41.18</v>
      </c>
      <c r="V2051" s="57">
        <v>20.59</v>
      </c>
      <c r="W2051" s="57">
        <v>38.24</v>
      </c>
      <c r="X2051" s="57">
        <v>10</v>
      </c>
      <c r="Y2051" s="57">
        <v>30</v>
      </c>
      <c r="Z2051" s="57">
        <v>60</v>
      </c>
      <c r="AA2051" s="57">
        <v>56.25</v>
      </c>
      <c r="AB2051" s="57">
        <v>0</v>
      </c>
      <c r="AC2051" s="57">
        <v>17</v>
      </c>
      <c r="AD2051" s="57">
        <v>2</v>
      </c>
      <c r="AE2051" s="57">
        <v>58.82</v>
      </c>
      <c r="AF2051" s="57">
        <v>50</v>
      </c>
      <c r="AI2051" s="45">
        <f t="shared" si="497"/>
        <v>9.647000000000002</v>
      </c>
      <c r="AJ2051" s="46">
        <f t="shared" si="498"/>
        <v>-9.647000000000002</v>
      </c>
      <c r="AK2051" s="63" t="str">
        <f t="shared" si="499"/>
        <v>N</v>
      </c>
      <c r="AL2051" s="63" t="str">
        <f t="shared" si="500"/>
        <v>N</v>
      </c>
      <c r="AM2051" s="44" t="str">
        <f t="shared" si="501"/>
        <v>Win</v>
      </c>
      <c r="AN2051" s="44" t="str">
        <f t="shared" si="502"/>
        <v>Loss</v>
      </c>
      <c r="AO2051" s="44" t="str">
        <f t="shared" si="503"/>
        <v>Loss</v>
      </c>
      <c r="AP2051" s="44">
        <f t="shared" si="504"/>
        <v>16</v>
      </c>
      <c r="AQ2051" s="44">
        <f t="shared" si="505"/>
        <v>-50</v>
      </c>
      <c r="AR2051" s="44">
        <f t="shared" si="506"/>
        <v>-50</v>
      </c>
      <c r="AS2051" s="99" t="str">
        <f t="shared" si="507"/>
        <v>+</v>
      </c>
      <c r="AT2051" s="99" t="str">
        <f t="shared" si="508"/>
        <v>n/a</v>
      </c>
      <c r="AU2051" s="99" t="str">
        <f t="shared" si="509"/>
        <v>+</v>
      </c>
      <c r="AV2051" s="99" t="str">
        <f t="shared" si="510"/>
        <v>+</v>
      </c>
      <c r="AW2051" s="99" t="str">
        <f t="shared" si="511"/>
        <v>+</v>
      </c>
    </row>
    <row r="2052" spans="1:49" ht="15">
      <c r="A2052" s="56">
        <v>43631</v>
      </c>
      <c r="B2052" s="57" t="s">
        <v>272</v>
      </c>
      <c r="C2052" s="57" t="s">
        <v>273</v>
      </c>
      <c r="D2052" s="57" t="s">
        <v>4606</v>
      </c>
      <c r="E2052" s="57" t="s">
        <v>918</v>
      </c>
      <c r="F2052" s="57" t="s">
        <v>275</v>
      </c>
      <c r="G2052" s="57">
        <v>2</v>
      </c>
      <c r="H2052" s="57">
        <v>0</v>
      </c>
      <c r="I2052" s="57">
        <v>1.04</v>
      </c>
      <c r="J2052" s="57">
        <v>10.58</v>
      </c>
      <c r="K2052" s="57">
        <v>23.64</v>
      </c>
      <c r="L2052" s="57">
        <v>-22.6</v>
      </c>
      <c r="M2052" s="57">
        <v>62</v>
      </c>
      <c r="N2052" s="57">
        <v>35</v>
      </c>
      <c r="O2052" s="57">
        <v>0</v>
      </c>
      <c r="P2052" s="57">
        <v>30</v>
      </c>
      <c r="Q2052" s="57">
        <v>17</v>
      </c>
      <c r="R2052" s="57">
        <v>0</v>
      </c>
      <c r="S2052" s="57">
        <v>0</v>
      </c>
      <c r="T2052" s="57">
        <v>0</v>
      </c>
      <c r="U2052" s="57">
        <v>45.16</v>
      </c>
      <c r="V2052" s="57">
        <v>24.19</v>
      </c>
      <c r="W2052" s="57">
        <v>30.65</v>
      </c>
      <c r="X2052" s="57">
        <v>37.14</v>
      </c>
      <c r="Y2052" s="57">
        <v>2.86</v>
      </c>
      <c r="Z2052" s="57">
        <v>60</v>
      </c>
      <c r="AA2052" s="57">
        <v>53.33</v>
      </c>
      <c r="AB2052" s="57">
        <v>23.53</v>
      </c>
      <c r="AC2052" s="57">
        <v>34</v>
      </c>
      <c r="AD2052" s="57">
        <v>14</v>
      </c>
      <c r="AE2052" s="57">
        <v>50</v>
      </c>
      <c r="AF2052" s="57">
        <v>57.14</v>
      </c>
      <c r="AI2052" s="45">
        <f t="shared" si="497"/>
        <v>9.6069999999999993</v>
      </c>
      <c r="AJ2052" s="46">
        <f t="shared" si="498"/>
        <v>-9.6069999999999993</v>
      </c>
      <c r="AK2052" s="63" t="str">
        <f t="shared" si="499"/>
        <v>N</v>
      </c>
      <c r="AL2052" s="63" t="str">
        <f t="shared" si="500"/>
        <v>N</v>
      </c>
      <c r="AM2052" s="44" t="str">
        <f t="shared" si="501"/>
        <v>Win</v>
      </c>
      <c r="AN2052" s="44" t="str">
        <f t="shared" si="502"/>
        <v>Loss</v>
      </c>
      <c r="AO2052" s="44" t="str">
        <f t="shared" si="503"/>
        <v>Loss</v>
      </c>
      <c r="AP2052" s="44">
        <f t="shared" si="504"/>
        <v>2</v>
      </c>
      <c r="AQ2052" s="44">
        <f t="shared" si="505"/>
        <v>-50</v>
      </c>
      <c r="AR2052" s="44">
        <f t="shared" si="506"/>
        <v>-50</v>
      </c>
      <c r="AS2052" s="99" t="str">
        <f t="shared" si="507"/>
        <v>+</v>
      </c>
      <c r="AT2052" s="99" t="str">
        <f t="shared" si="508"/>
        <v>n/a</v>
      </c>
      <c r="AU2052" s="99" t="str">
        <f t="shared" si="509"/>
        <v>+</v>
      </c>
      <c r="AV2052" s="99" t="str">
        <f t="shared" si="510"/>
        <v>+</v>
      </c>
      <c r="AW2052" s="99" t="str">
        <f t="shared" si="511"/>
        <v>+</v>
      </c>
    </row>
    <row r="2053" spans="1:49" ht="15">
      <c r="A2053" s="56">
        <v>43631</v>
      </c>
      <c r="B2053" s="57" t="s">
        <v>272</v>
      </c>
      <c r="C2053" s="57" t="s">
        <v>273</v>
      </c>
      <c r="D2053" s="57" t="s">
        <v>4607</v>
      </c>
      <c r="E2053" s="57" t="s">
        <v>2431</v>
      </c>
      <c r="F2053" s="57" t="s">
        <v>1415</v>
      </c>
      <c r="G2053" s="57">
        <v>3</v>
      </c>
      <c r="H2053" s="57">
        <v>1</v>
      </c>
      <c r="I2053" s="57">
        <v>3.42</v>
      </c>
      <c r="J2053" s="57">
        <v>4.29</v>
      </c>
      <c r="K2053" s="57">
        <v>1.75</v>
      </c>
      <c r="L2053" s="57">
        <v>1.67</v>
      </c>
      <c r="M2053" s="57">
        <v>28</v>
      </c>
      <c r="N2053" s="57">
        <v>29</v>
      </c>
      <c r="O2053" s="57">
        <v>1</v>
      </c>
      <c r="P2053" s="57">
        <v>15</v>
      </c>
      <c r="Q2053" s="57">
        <v>15</v>
      </c>
      <c r="R2053" s="57">
        <v>0</v>
      </c>
      <c r="S2053" s="57">
        <v>0</v>
      </c>
      <c r="T2053" s="57">
        <v>100</v>
      </c>
      <c r="U2053" s="57">
        <v>35.71</v>
      </c>
      <c r="V2053" s="57">
        <v>25</v>
      </c>
      <c r="W2053" s="57">
        <v>39.29</v>
      </c>
      <c r="X2053" s="57">
        <v>48.28</v>
      </c>
      <c r="Y2053" s="57">
        <v>17.239999999999998</v>
      </c>
      <c r="Z2053" s="57">
        <v>34.479999999999997</v>
      </c>
      <c r="AA2053" s="57">
        <v>26.67</v>
      </c>
      <c r="AB2053" s="57">
        <v>26.67</v>
      </c>
      <c r="AC2053" s="57">
        <v>8</v>
      </c>
      <c r="AD2053" s="57">
        <v>26</v>
      </c>
      <c r="AE2053" s="57">
        <v>37.5</v>
      </c>
      <c r="AF2053" s="57">
        <v>53.85</v>
      </c>
      <c r="AI2053" s="45">
        <f t="shared" si="497"/>
        <v>-32.699999999999996</v>
      </c>
      <c r="AJ2053" s="46">
        <f t="shared" si="498"/>
        <v>32.699999999999996</v>
      </c>
      <c r="AK2053" s="63" t="str">
        <f t="shared" si="499"/>
        <v>N</v>
      </c>
      <c r="AL2053" s="63" t="str">
        <f t="shared" si="500"/>
        <v>N</v>
      </c>
      <c r="AM2053" s="44" t="str">
        <f t="shared" si="501"/>
        <v>Win</v>
      </c>
      <c r="AN2053" s="44" t="str">
        <f t="shared" si="502"/>
        <v>Loss</v>
      </c>
      <c r="AO2053" s="44" t="str">
        <f t="shared" si="503"/>
        <v>Loss</v>
      </c>
      <c r="AP2053" s="44">
        <f t="shared" si="504"/>
        <v>121</v>
      </c>
      <c r="AQ2053" s="44">
        <f t="shared" si="505"/>
        <v>-50</v>
      </c>
      <c r="AR2053" s="44">
        <f t="shared" si="506"/>
        <v>-50</v>
      </c>
      <c r="AS2053" s="99" t="str">
        <f t="shared" si="507"/>
        <v>-</v>
      </c>
      <c r="AT2053" s="99" t="str">
        <f t="shared" si="508"/>
        <v>-</v>
      </c>
      <c r="AU2053" s="99" t="str">
        <f t="shared" si="509"/>
        <v>-</v>
      </c>
      <c r="AV2053" s="99" t="str">
        <f t="shared" si="510"/>
        <v>-</v>
      </c>
      <c r="AW2053" s="99" t="str">
        <f t="shared" si="511"/>
        <v>-</v>
      </c>
    </row>
    <row r="2054" spans="1:49" ht="15">
      <c r="A2054" s="56">
        <v>43631</v>
      </c>
      <c r="B2054" s="57" t="s">
        <v>272</v>
      </c>
      <c r="C2054" s="57" t="s">
        <v>273</v>
      </c>
      <c r="D2054" s="57" t="s">
        <v>4608</v>
      </c>
      <c r="E2054" s="57" t="s">
        <v>2569</v>
      </c>
      <c r="F2054" s="57" t="s">
        <v>2432</v>
      </c>
      <c r="G2054" s="57">
        <v>0</v>
      </c>
      <c r="H2054" s="57">
        <v>2</v>
      </c>
      <c r="I2054" s="57">
        <v>1.88</v>
      </c>
      <c r="J2054" s="57">
        <v>4.01</v>
      </c>
      <c r="K2054" s="57">
        <v>3.04</v>
      </c>
      <c r="L2054" s="57">
        <v>-1.1599999999999999</v>
      </c>
      <c r="M2054" s="57">
        <v>34</v>
      </c>
      <c r="N2054" s="57">
        <v>36</v>
      </c>
      <c r="O2054" s="57">
        <v>0</v>
      </c>
      <c r="P2054" s="57">
        <v>17</v>
      </c>
      <c r="Q2054" s="57">
        <v>18</v>
      </c>
      <c r="R2054" s="57">
        <v>0</v>
      </c>
      <c r="S2054" s="57">
        <v>0</v>
      </c>
      <c r="T2054" s="57">
        <v>0</v>
      </c>
      <c r="U2054" s="57">
        <v>44.12</v>
      </c>
      <c r="V2054" s="57">
        <v>14.71</v>
      </c>
      <c r="W2054" s="57">
        <v>41.18</v>
      </c>
      <c r="X2054" s="57">
        <v>30.56</v>
      </c>
      <c r="Y2054" s="57">
        <v>27.78</v>
      </c>
      <c r="Z2054" s="57">
        <v>41.67</v>
      </c>
      <c r="AA2054" s="57">
        <v>52.94</v>
      </c>
      <c r="AB2054" s="57">
        <v>11.11</v>
      </c>
      <c r="AC2054" s="57">
        <v>14</v>
      </c>
      <c r="AD2054" s="57">
        <v>18</v>
      </c>
      <c r="AE2054" s="57">
        <v>50</v>
      </c>
      <c r="AF2054" s="57">
        <v>44.44</v>
      </c>
      <c r="AI2054" s="45">
        <f t="shared" si="497"/>
        <v>1.5030000000000001</v>
      </c>
      <c r="AJ2054" s="46">
        <f t="shared" si="498"/>
        <v>-1.5030000000000001</v>
      </c>
      <c r="AK2054" s="63" t="str">
        <f t="shared" si="499"/>
        <v>N</v>
      </c>
      <c r="AL2054" s="63" t="str">
        <f t="shared" si="500"/>
        <v>N</v>
      </c>
      <c r="AM2054" s="44" t="str">
        <f t="shared" si="501"/>
        <v>Loss</v>
      </c>
      <c r="AN2054" s="44" t="str">
        <f t="shared" si="502"/>
        <v>Loss</v>
      </c>
      <c r="AO2054" s="44" t="str">
        <f t="shared" si="503"/>
        <v>Win</v>
      </c>
      <c r="AP2054" s="44">
        <f t="shared" si="504"/>
        <v>-50</v>
      </c>
      <c r="AQ2054" s="44">
        <f t="shared" si="505"/>
        <v>-50</v>
      </c>
      <c r="AR2054" s="44">
        <f t="shared" si="506"/>
        <v>102</v>
      </c>
      <c r="AS2054" s="99" t="str">
        <f t="shared" si="507"/>
        <v>+</v>
      </c>
      <c r="AT2054" s="99" t="str">
        <f t="shared" si="508"/>
        <v>n/a</v>
      </c>
      <c r="AU2054" s="99" t="str">
        <f t="shared" si="509"/>
        <v>+</v>
      </c>
      <c r="AV2054" s="99" t="str">
        <f t="shared" si="510"/>
        <v>+</v>
      </c>
      <c r="AW2054" s="99" t="str">
        <f t="shared" si="511"/>
        <v>+</v>
      </c>
    </row>
    <row r="2055" spans="1:49" ht="15">
      <c r="A2055" s="56">
        <v>43631</v>
      </c>
      <c r="B2055" s="57" t="s">
        <v>272</v>
      </c>
      <c r="C2055" s="57" t="s">
        <v>2106</v>
      </c>
      <c r="D2055" s="57" t="s">
        <v>4609</v>
      </c>
      <c r="E2055" s="57" t="s">
        <v>2108</v>
      </c>
      <c r="F2055" s="57" t="s">
        <v>3518</v>
      </c>
      <c r="G2055" s="57">
        <v>1</v>
      </c>
      <c r="H2055" s="57">
        <v>0</v>
      </c>
      <c r="I2055" s="57">
        <v>2.11</v>
      </c>
      <c r="J2055" s="57">
        <v>4.05</v>
      </c>
      <c r="K2055" s="57">
        <v>2.6</v>
      </c>
      <c r="L2055" s="57">
        <v>-0.49</v>
      </c>
      <c r="M2055" s="57">
        <v>9</v>
      </c>
      <c r="N2055" s="57">
        <v>35</v>
      </c>
      <c r="O2055" s="57">
        <v>0</v>
      </c>
      <c r="P2055" s="57">
        <v>4</v>
      </c>
      <c r="Q2055" s="57">
        <v>16</v>
      </c>
      <c r="R2055" s="57">
        <v>0</v>
      </c>
      <c r="S2055" s="57">
        <v>0</v>
      </c>
      <c r="T2055" s="57">
        <v>0</v>
      </c>
      <c r="U2055" s="57">
        <v>44.44</v>
      </c>
      <c r="V2055" s="57">
        <v>22.22</v>
      </c>
      <c r="W2055" s="57">
        <v>33.33</v>
      </c>
      <c r="X2055" s="57">
        <v>37.14</v>
      </c>
      <c r="Y2055" s="57">
        <v>28.57</v>
      </c>
      <c r="Z2055" s="57">
        <v>34.29</v>
      </c>
      <c r="AA2055" s="57">
        <v>50</v>
      </c>
      <c r="AB2055" s="57">
        <v>37.5</v>
      </c>
      <c r="AC2055" s="57">
        <v>2</v>
      </c>
      <c r="AD2055" s="57">
        <v>17</v>
      </c>
      <c r="AE2055" s="57">
        <v>100</v>
      </c>
      <c r="AF2055" s="57">
        <v>35.29</v>
      </c>
      <c r="AI2055" s="45">
        <f t="shared" ref="AI2055:AI2118" si="512">(+R2055*$R$6)+(S2055*$S$6)-(T2055*$T$6)+(U2055*$U$6)+(V2055*$V$6)-(W2055*$W$6)-(X2055*$X$6)-(Y2055*$Y$6)+(Z2055*$Z$6)</f>
        <v>1.0169999999999986</v>
      </c>
      <c r="AJ2055" s="46">
        <f t="shared" ref="AJ2055:AJ2118" si="513">(-R2055*$R$6)+(S2055*$S$6)+(T2055*$T$6)-(U2055*$U$6)-(V2055*$V$6)+(W2055*$W$6)+(X2055*$X$6)+(Y2055*$Y$6)-(Z2055*$Z$6)</f>
        <v>-1.0169999999999986</v>
      </c>
      <c r="AK2055" s="63" t="str">
        <f t="shared" ref="AK2055:AK2118" si="514">IF($AK$6="Y",IF(AI2055&gt;=$AI$6,"Y",IF(AA2055&gt;=$AA$6,"Y","N")),IF(AI2055&gt;=$AI$6,"Y",IF(AA2055&gt;=$AA$6,"Y",IF(L2055&lt;0,IF(AE2055&gt;=$AE$6,"Y","N"),"N"))))</f>
        <v>Y</v>
      </c>
      <c r="AL2055" s="63" t="str">
        <f t="shared" ref="AL2055:AL2118" si="515">IF($AL$6="Y",IF(AJ2055&gt;=$AJ$6,"Y",IF(AB2055&gt;=$AB$6,"Y","N")),IF(AJ2055&gt;=$AJ$6,"Y",IF(AB2055&gt;=$AB$6,"Y",IF(L2055&gt;0,IF(AF2055&gt;=$AF$6,"Y","N"),"N"))))</f>
        <v>N</v>
      </c>
      <c r="AM2055" s="44" t="str">
        <f t="shared" ref="AM2055:AM2118" si="516">IF(G2055&gt;H2055,"Win","Loss")</f>
        <v>Win</v>
      </c>
      <c r="AN2055" s="44" t="str">
        <f t="shared" ref="AN2055:AN2118" si="517">IF(G2055=H2055,"Win","Loss")</f>
        <v>Loss</v>
      </c>
      <c r="AO2055" s="44" t="str">
        <f t="shared" ref="AO2055:AO2118" si="518">IF(G2055&lt;H2055,"Win","Loss")</f>
        <v>Loss</v>
      </c>
      <c r="AP2055" s="44">
        <f t="shared" ref="AP2055:AP2118" si="519">IF(AM2055="Win",(I2055*$B$2)-$B$2,-$B$2)</f>
        <v>55.5</v>
      </c>
      <c r="AQ2055" s="44">
        <f t="shared" ref="AQ2055:AQ2118" si="520">IF(AN2055="Win",(J2055*$B$2)-$B$2,-$B$2)</f>
        <v>-50</v>
      </c>
      <c r="AR2055" s="44">
        <f t="shared" ref="AR2055:AR2118" si="521">IF(AO2055="Win",(K2055*$B$2)-$B$2,-$B$2)</f>
        <v>-50</v>
      </c>
      <c r="AS2055" s="99" t="str">
        <f t="shared" si="507"/>
        <v>+</v>
      </c>
      <c r="AT2055" s="99" t="str">
        <f t="shared" si="508"/>
        <v>n/a</v>
      </c>
      <c r="AU2055" s="99" t="str">
        <f t="shared" si="509"/>
        <v>+</v>
      </c>
      <c r="AV2055" s="99" t="str">
        <f t="shared" si="510"/>
        <v>+</v>
      </c>
      <c r="AW2055" s="99" t="str">
        <f t="shared" si="511"/>
        <v>+</v>
      </c>
    </row>
    <row r="2056" spans="1:49" ht="15">
      <c r="A2056" s="56">
        <v>43631</v>
      </c>
      <c r="B2056" s="57" t="s">
        <v>272</v>
      </c>
      <c r="C2056" s="57" t="s">
        <v>406</v>
      </c>
      <c r="D2056" s="57" t="s">
        <v>4610</v>
      </c>
      <c r="E2056" s="57" t="s">
        <v>3963</v>
      </c>
      <c r="F2056" s="57" t="s">
        <v>2282</v>
      </c>
      <c r="G2056" s="57">
        <v>1</v>
      </c>
      <c r="H2056" s="57">
        <v>1</v>
      </c>
      <c r="I2056" s="57">
        <v>3.08</v>
      </c>
      <c r="J2056" s="57">
        <v>4.1100000000000003</v>
      </c>
      <c r="K2056" s="57">
        <v>1.9</v>
      </c>
      <c r="L2056" s="57">
        <v>1.18</v>
      </c>
      <c r="M2056" s="57">
        <v>36</v>
      </c>
      <c r="N2056" s="57">
        <v>37</v>
      </c>
      <c r="O2056" s="57">
        <v>2</v>
      </c>
      <c r="P2056" s="57">
        <v>18</v>
      </c>
      <c r="Q2056" s="57">
        <v>19</v>
      </c>
      <c r="R2056" s="57">
        <v>0</v>
      </c>
      <c r="S2056" s="57">
        <v>50</v>
      </c>
      <c r="T2056" s="57">
        <v>50</v>
      </c>
      <c r="U2056" s="57">
        <v>38.89</v>
      </c>
      <c r="V2056" s="57">
        <v>11.11</v>
      </c>
      <c r="W2056" s="57">
        <v>50</v>
      </c>
      <c r="X2056" s="57">
        <v>40.54</v>
      </c>
      <c r="Y2056" s="57">
        <v>16.22</v>
      </c>
      <c r="Z2056" s="57">
        <v>43.24</v>
      </c>
      <c r="AA2056" s="57">
        <v>50</v>
      </c>
      <c r="AB2056" s="57">
        <v>31.58</v>
      </c>
      <c r="AC2056" s="57">
        <v>13</v>
      </c>
      <c r="AD2056" s="57">
        <v>15</v>
      </c>
      <c r="AE2056" s="57">
        <v>53.85</v>
      </c>
      <c r="AF2056" s="57">
        <v>46.67</v>
      </c>
      <c r="AI2056" s="45">
        <f t="shared" si="512"/>
        <v>-12.193</v>
      </c>
      <c r="AJ2056" s="46">
        <f t="shared" si="513"/>
        <v>22.192999999999998</v>
      </c>
      <c r="AK2056" s="63" t="str">
        <f t="shared" si="514"/>
        <v>N</v>
      </c>
      <c r="AL2056" s="63" t="str">
        <f t="shared" si="515"/>
        <v>N</v>
      </c>
      <c r="AM2056" s="44" t="str">
        <f t="shared" si="516"/>
        <v>Loss</v>
      </c>
      <c r="AN2056" s="44" t="str">
        <f t="shared" si="517"/>
        <v>Win</v>
      </c>
      <c r="AO2056" s="44" t="str">
        <f t="shared" si="518"/>
        <v>Loss</v>
      </c>
      <c r="AP2056" s="44">
        <f t="shared" si="519"/>
        <v>-50</v>
      </c>
      <c r="AQ2056" s="44">
        <f t="shared" si="520"/>
        <v>155.50000000000003</v>
      </c>
      <c r="AR2056" s="44">
        <f t="shared" si="521"/>
        <v>-50</v>
      </c>
      <c r="AS2056" s="99" t="str">
        <f t="shared" si="507"/>
        <v>-</v>
      </c>
      <c r="AT2056" s="99" t="str">
        <f t="shared" si="508"/>
        <v>-</v>
      </c>
      <c r="AU2056" s="99" t="str">
        <f t="shared" si="509"/>
        <v>-</v>
      </c>
      <c r="AV2056" s="99" t="str">
        <f t="shared" si="510"/>
        <v>+</v>
      </c>
      <c r="AW2056" s="99" t="str">
        <f t="shared" si="511"/>
        <v>-</v>
      </c>
    </row>
    <row r="2057" spans="1:49" ht="15">
      <c r="A2057" s="56">
        <v>43631</v>
      </c>
      <c r="B2057" s="57" t="s">
        <v>272</v>
      </c>
      <c r="C2057" s="57" t="s">
        <v>373</v>
      </c>
      <c r="D2057" s="57" t="s">
        <v>4611</v>
      </c>
      <c r="E2057" s="57" t="s">
        <v>1147</v>
      </c>
      <c r="F2057" s="57" t="s">
        <v>1013</v>
      </c>
      <c r="G2057" s="57">
        <v>2</v>
      </c>
      <c r="H2057" s="57">
        <v>0</v>
      </c>
      <c r="I2057" s="57">
        <v>1.56</v>
      </c>
      <c r="J2057" s="57">
        <v>4.57</v>
      </c>
      <c r="K2057" s="57">
        <v>4.1900000000000004</v>
      </c>
      <c r="L2057" s="57">
        <v>-2.63</v>
      </c>
      <c r="M2057" s="57">
        <v>32</v>
      </c>
      <c r="N2057" s="57">
        <v>35</v>
      </c>
      <c r="O2057" s="57">
        <v>0</v>
      </c>
      <c r="P2057" s="57">
        <v>14</v>
      </c>
      <c r="Q2057" s="57">
        <v>17</v>
      </c>
      <c r="R2057" s="57">
        <v>0</v>
      </c>
      <c r="S2057" s="57">
        <v>0</v>
      </c>
      <c r="T2057" s="57">
        <v>0</v>
      </c>
      <c r="U2057" s="57">
        <v>25</v>
      </c>
      <c r="V2057" s="57">
        <v>12.5</v>
      </c>
      <c r="W2057" s="57">
        <v>62.5</v>
      </c>
      <c r="X2057" s="57">
        <v>25.71</v>
      </c>
      <c r="Y2057" s="57">
        <v>14.29</v>
      </c>
      <c r="Z2057" s="57">
        <v>60</v>
      </c>
      <c r="AA2057" s="57">
        <v>35.71</v>
      </c>
      <c r="AB2057" s="57">
        <v>17.649999999999999</v>
      </c>
      <c r="AC2057" s="57">
        <v>13</v>
      </c>
      <c r="AD2057" s="57">
        <v>13</v>
      </c>
      <c r="AE2057" s="57">
        <v>38.46</v>
      </c>
      <c r="AF2057" s="57">
        <v>38.46</v>
      </c>
      <c r="AI2057" s="45">
        <f t="shared" si="512"/>
        <v>-0.82099999999999973</v>
      </c>
      <c r="AJ2057" s="46">
        <f t="shared" si="513"/>
        <v>0.82099999999999973</v>
      </c>
      <c r="AK2057" s="63" t="str">
        <f t="shared" si="514"/>
        <v>N</v>
      </c>
      <c r="AL2057" s="63" t="str">
        <f t="shared" si="515"/>
        <v>N</v>
      </c>
      <c r="AM2057" s="44" t="str">
        <f t="shared" si="516"/>
        <v>Win</v>
      </c>
      <c r="AN2057" s="44" t="str">
        <f t="shared" si="517"/>
        <v>Loss</v>
      </c>
      <c r="AO2057" s="44" t="str">
        <f t="shared" si="518"/>
        <v>Loss</v>
      </c>
      <c r="AP2057" s="44">
        <f t="shared" si="519"/>
        <v>28</v>
      </c>
      <c r="AQ2057" s="44">
        <f t="shared" si="520"/>
        <v>-50</v>
      </c>
      <c r="AR2057" s="44">
        <f t="shared" si="521"/>
        <v>-50</v>
      </c>
      <c r="AS2057" s="99" t="str">
        <f t="shared" si="507"/>
        <v>+</v>
      </c>
      <c r="AT2057" s="99" t="str">
        <f t="shared" si="508"/>
        <v>n/a</v>
      </c>
      <c r="AU2057" s="99" t="str">
        <f t="shared" si="509"/>
        <v>-</v>
      </c>
      <c r="AV2057" s="99" t="str">
        <f t="shared" si="510"/>
        <v>+</v>
      </c>
      <c r="AW2057" s="99" t="str">
        <f t="shared" si="511"/>
        <v>-</v>
      </c>
    </row>
    <row r="2058" spans="1:49" ht="15">
      <c r="A2058" s="56">
        <v>43631</v>
      </c>
      <c r="B2058" s="57" t="s">
        <v>461</v>
      </c>
      <c r="C2058" s="57" t="s">
        <v>745</v>
      </c>
      <c r="D2058" s="57" t="s">
        <v>4612</v>
      </c>
      <c r="E2058" s="57" t="s">
        <v>2293</v>
      </c>
      <c r="F2058" s="57" t="s">
        <v>747</v>
      </c>
      <c r="G2058" s="57">
        <v>4</v>
      </c>
      <c r="H2058" s="57">
        <v>4</v>
      </c>
      <c r="I2058" s="57">
        <v>2.6</v>
      </c>
      <c r="J2058" s="57">
        <v>3.18</v>
      </c>
      <c r="K2058" s="57">
        <v>2.54</v>
      </c>
      <c r="L2058" s="57">
        <v>0.06</v>
      </c>
      <c r="M2058" s="57">
        <v>28</v>
      </c>
      <c r="N2058" s="57">
        <v>27</v>
      </c>
      <c r="O2058" s="57">
        <v>1</v>
      </c>
      <c r="P2058" s="57">
        <v>13</v>
      </c>
      <c r="Q2058" s="57">
        <v>13</v>
      </c>
      <c r="R2058" s="57">
        <v>0</v>
      </c>
      <c r="S2058" s="57">
        <v>100</v>
      </c>
      <c r="T2058" s="57">
        <v>0</v>
      </c>
      <c r="U2058" s="57">
        <v>32.14</v>
      </c>
      <c r="V2058" s="57">
        <v>28.57</v>
      </c>
      <c r="W2058" s="57">
        <v>39.29</v>
      </c>
      <c r="X2058" s="57">
        <v>51.85</v>
      </c>
      <c r="Y2058" s="57">
        <v>18.52</v>
      </c>
      <c r="Z2058" s="57">
        <v>29.63</v>
      </c>
      <c r="AA2058" s="57">
        <v>46.15</v>
      </c>
      <c r="AB2058" s="57">
        <v>46.15</v>
      </c>
      <c r="AC2058" s="57">
        <v>9</v>
      </c>
      <c r="AD2058" s="57">
        <v>24</v>
      </c>
      <c r="AE2058" s="57">
        <v>33.33</v>
      </c>
      <c r="AF2058" s="57">
        <v>58.33</v>
      </c>
      <c r="AI2058" s="45">
        <f t="shared" si="512"/>
        <v>5.1309999999999985</v>
      </c>
      <c r="AJ2058" s="46">
        <f t="shared" si="513"/>
        <v>14.869000000000002</v>
      </c>
      <c r="AK2058" s="63" t="str">
        <f t="shared" si="514"/>
        <v>N</v>
      </c>
      <c r="AL2058" s="63" t="str">
        <f t="shared" si="515"/>
        <v>N</v>
      </c>
      <c r="AM2058" s="44" t="str">
        <f t="shared" si="516"/>
        <v>Loss</v>
      </c>
      <c r="AN2058" s="44" t="str">
        <f t="shared" si="517"/>
        <v>Win</v>
      </c>
      <c r="AO2058" s="44" t="str">
        <f t="shared" si="518"/>
        <v>Loss</v>
      </c>
      <c r="AP2058" s="44">
        <f t="shared" si="519"/>
        <v>-50</v>
      </c>
      <c r="AQ2058" s="44">
        <f t="shared" si="520"/>
        <v>109</v>
      </c>
      <c r="AR2058" s="44">
        <f t="shared" si="521"/>
        <v>-50</v>
      </c>
      <c r="AS2058" s="99" t="str">
        <f t="shared" ref="AS2058:AS2121" si="522">IF(I2058&lt;K2058,"+","-")</f>
        <v>-</v>
      </c>
      <c r="AT2058" s="99" t="str">
        <f t="shared" ref="AT2058:AT2121" si="523">IF(O2058=0,"n/a",IF(R2058&gt;T2058,"+","-"))</f>
        <v>-</v>
      </c>
      <c r="AU2058" s="99" t="str">
        <f t="shared" ref="AU2058:AU2121" si="524">IF(U2058&gt;X2058,"+","-")</f>
        <v>-</v>
      </c>
      <c r="AV2058" s="99" t="str">
        <f t="shared" ref="AV2058:AV2121" si="525">IF(AA2058&gt;AB2058,"+","-")</f>
        <v>-</v>
      </c>
      <c r="AW2058" s="99" t="str">
        <f t="shared" ref="AW2058:AW2121" si="526">IF(AI2058&gt;0,"+","-")</f>
        <v>+</v>
      </c>
    </row>
    <row r="2059" spans="1:49" ht="15">
      <c r="A2059" s="56">
        <v>43631</v>
      </c>
      <c r="B2059" s="57" t="s">
        <v>420</v>
      </c>
      <c r="C2059" s="57" t="s">
        <v>1034</v>
      </c>
      <c r="D2059" s="57" t="s">
        <v>4613</v>
      </c>
      <c r="E2059" s="57" t="s">
        <v>1037</v>
      </c>
      <c r="F2059" s="57" t="s">
        <v>1183</v>
      </c>
      <c r="G2059" s="57">
        <v>2</v>
      </c>
      <c r="H2059" s="57">
        <v>1</v>
      </c>
      <c r="I2059" s="57">
        <v>3.46</v>
      </c>
      <c r="J2059" s="57">
        <v>3.29</v>
      </c>
      <c r="K2059" s="57">
        <v>2.0299999999999998</v>
      </c>
      <c r="L2059" s="57">
        <v>1.43</v>
      </c>
      <c r="M2059" s="57">
        <v>45</v>
      </c>
      <c r="N2059" s="57">
        <v>44</v>
      </c>
      <c r="O2059" s="57">
        <v>2</v>
      </c>
      <c r="P2059" s="57">
        <v>24</v>
      </c>
      <c r="Q2059" s="57">
        <v>23</v>
      </c>
      <c r="R2059" s="57">
        <v>0</v>
      </c>
      <c r="S2059" s="57">
        <v>100</v>
      </c>
      <c r="T2059" s="57">
        <v>0</v>
      </c>
      <c r="U2059" s="57">
        <v>26.67</v>
      </c>
      <c r="V2059" s="57">
        <v>44.44</v>
      </c>
      <c r="W2059" s="57">
        <v>28.89</v>
      </c>
      <c r="X2059" s="57">
        <v>31.82</v>
      </c>
      <c r="Y2059" s="57">
        <v>36.36</v>
      </c>
      <c r="Z2059" s="57">
        <v>31.82</v>
      </c>
      <c r="AA2059" s="57">
        <v>25</v>
      </c>
      <c r="AB2059" s="57">
        <v>34.78</v>
      </c>
      <c r="AC2059" s="57">
        <v>15</v>
      </c>
      <c r="AD2059" s="57">
        <v>18</v>
      </c>
      <c r="AE2059" s="57">
        <v>40</v>
      </c>
      <c r="AF2059" s="57">
        <v>44.44</v>
      </c>
      <c r="AI2059" s="45">
        <f t="shared" si="512"/>
        <v>10.363999999999997</v>
      </c>
      <c r="AJ2059" s="46">
        <f t="shared" si="513"/>
        <v>9.6359999999999992</v>
      </c>
      <c r="AK2059" s="63" t="str">
        <f t="shared" si="514"/>
        <v>N</v>
      </c>
      <c r="AL2059" s="63" t="str">
        <f t="shared" si="515"/>
        <v>N</v>
      </c>
      <c r="AM2059" s="44" t="str">
        <f t="shared" si="516"/>
        <v>Win</v>
      </c>
      <c r="AN2059" s="44" t="str">
        <f t="shared" si="517"/>
        <v>Loss</v>
      </c>
      <c r="AO2059" s="44" t="str">
        <f t="shared" si="518"/>
        <v>Loss</v>
      </c>
      <c r="AP2059" s="44">
        <f t="shared" si="519"/>
        <v>123</v>
      </c>
      <c r="AQ2059" s="44">
        <f t="shared" si="520"/>
        <v>-50</v>
      </c>
      <c r="AR2059" s="44">
        <f t="shared" si="521"/>
        <v>-50</v>
      </c>
      <c r="AS2059" s="99" t="str">
        <f t="shared" si="522"/>
        <v>-</v>
      </c>
      <c r="AT2059" s="99" t="str">
        <f t="shared" si="523"/>
        <v>-</v>
      </c>
      <c r="AU2059" s="99" t="str">
        <f t="shared" si="524"/>
        <v>-</v>
      </c>
      <c r="AV2059" s="99" t="str">
        <f t="shared" si="525"/>
        <v>-</v>
      </c>
      <c r="AW2059" s="99" t="str">
        <f t="shared" si="526"/>
        <v>+</v>
      </c>
    </row>
    <row r="2060" spans="1:49" ht="15">
      <c r="A2060" s="56">
        <v>43631</v>
      </c>
      <c r="B2060" s="57" t="s">
        <v>420</v>
      </c>
      <c r="C2060" s="57" t="s">
        <v>1034</v>
      </c>
      <c r="D2060" s="57" t="s">
        <v>4614</v>
      </c>
      <c r="E2060" s="57" t="s">
        <v>1180</v>
      </c>
      <c r="F2060" s="57" t="s">
        <v>1043</v>
      </c>
      <c r="G2060" s="57">
        <v>1</v>
      </c>
      <c r="H2060" s="57">
        <v>1</v>
      </c>
      <c r="I2060" s="57">
        <v>1.33</v>
      </c>
      <c r="J2060" s="57">
        <v>4.99</v>
      </c>
      <c r="K2060" s="57">
        <v>7.2</v>
      </c>
      <c r="L2060" s="57">
        <v>-5.87</v>
      </c>
      <c r="M2060" s="57">
        <v>43</v>
      </c>
      <c r="N2060" s="57">
        <v>43</v>
      </c>
      <c r="O2060" s="57">
        <v>2</v>
      </c>
      <c r="P2060" s="57">
        <v>21</v>
      </c>
      <c r="Q2060" s="57">
        <v>21</v>
      </c>
      <c r="R2060" s="57">
        <v>100</v>
      </c>
      <c r="S2060" s="57">
        <v>0</v>
      </c>
      <c r="T2060" s="57">
        <v>0</v>
      </c>
      <c r="U2060" s="57">
        <v>46.51</v>
      </c>
      <c r="V2060" s="57">
        <v>37.21</v>
      </c>
      <c r="W2060" s="57">
        <v>16.28</v>
      </c>
      <c r="X2060" s="57">
        <v>32.56</v>
      </c>
      <c r="Y2060" s="57">
        <v>16.28</v>
      </c>
      <c r="Z2060" s="57">
        <v>51.16</v>
      </c>
      <c r="AA2060" s="57">
        <v>42.86</v>
      </c>
      <c r="AB2060" s="57">
        <v>28.57</v>
      </c>
      <c r="AC2060" s="57">
        <v>33</v>
      </c>
      <c r="AD2060" s="57">
        <v>16</v>
      </c>
      <c r="AE2060" s="57">
        <v>54.55</v>
      </c>
      <c r="AF2060" s="57">
        <v>56.25</v>
      </c>
      <c r="AI2060" s="45">
        <f t="shared" si="512"/>
        <v>41.858999999999995</v>
      </c>
      <c r="AJ2060" s="46">
        <f t="shared" si="513"/>
        <v>-41.858999999999995</v>
      </c>
      <c r="AK2060" s="63" t="str">
        <f t="shared" si="514"/>
        <v>Y</v>
      </c>
      <c r="AL2060" s="63" t="str">
        <f t="shared" si="515"/>
        <v>N</v>
      </c>
      <c r="AM2060" s="44" t="str">
        <f t="shared" si="516"/>
        <v>Loss</v>
      </c>
      <c r="AN2060" s="44" t="str">
        <f t="shared" si="517"/>
        <v>Win</v>
      </c>
      <c r="AO2060" s="44" t="str">
        <f t="shared" si="518"/>
        <v>Loss</v>
      </c>
      <c r="AP2060" s="44">
        <f t="shared" si="519"/>
        <v>-50</v>
      </c>
      <c r="AQ2060" s="44">
        <f t="shared" si="520"/>
        <v>199.5</v>
      </c>
      <c r="AR2060" s="44">
        <f t="shared" si="521"/>
        <v>-50</v>
      </c>
      <c r="AS2060" s="99" t="str">
        <f t="shared" si="522"/>
        <v>+</v>
      </c>
      <c r="AT2060" s="99" t="str">
        <f t="shared" si="523"/>
        <v>+</v>
      </c>
      <c r="AU2060" s="99" t="str">
        <f t="shared" si="524"/>
        <v>+</v>
      </c>
      <c r="AV2060" s="99" t="str">
        <f t="shared" si="525"/>
        <v>+</v>
      </c>
      <c r="AW2060" s="99" t="str">
        <f t="shared" si="526"/>
        <v>+</v>
      </c>
    </row>
    <row r="2061" spans="1:49" ht="15">
      <c r="A2061" s="56">
        <v>43631</v>
      </c>
      <c r="B2061" s="57" t="s">
        <v>420</v>
      </c>
      <c r="C2061" s="57" t="s">
        <v>920</v>
      </c>
      <c r="D2061" s="57" t="s">
        <v>4615</v>
      </c>
      <c r="E2061" s="57" t="s">
        <v>1186</v>
      </c>
      <c r="F2061" s="57" t="s">
        <v>1193</v>
      </c>
      <c r="G2061" s="57">
        <v>0</v>
      </c>
      <c r="H2061" s="57">
        <v>0</v>
      </c>
      <c r="I2061" s="57">
        <v>1.82</v>
      </c>
      <c r="J2061" s="57">
        <v>3.85</v>
      </c>
      <c r="K2061" s="57">
        <v>3.57</v>
      </c>
      <c r="L2061" s="57">
        <v>-1.75</v>
      </c>
      <c r="M2061" s="57">
        <v>42</v>
      </c>
      <c r="N2061" s="57">
        <v>43</v>
      </c>
      <c r="O2061" s="57">
        <v>0</v>
      </c>
      <c r="P2061" s="57">
        <v>21</v>
      </c>
      <c r="Q2061" s="57">
        <v>22</v>
      </c>
      <c r="R2061" s="57">
        <v>0</v>
      </c>
      <c r="S2061" s="57">
        <v>0</v>
      </c>
      <c r="T2061" s="57">
        <v>0</v>
      </c>
      <c r="U2061" s="57">
        <v>50</v>
      </c>
      <c r="V2061" s="57">
        <v>28.57</v>
      </c>
      <c r="W2061" s="57">
        <v>21.43</v>
      </c>
      <c r="X2061" s="57">
        <v>27.91</v>
      </c>
      <c r="Y2061" s="57">
        <v>23.26</v>
      </c>
      <c r="Z2061" s="57">
        <v>48.84</v>
      </c>
      <c r="AA2061" s="57">
        <v>61.9</v>
      </c>
      <c r="AB2061" s="57">
        <v>22.73</v>
      </c>
      <c r="AC2061" s="57">
        <v>29</v>
      </c>
      <c r="AD2061" s="57">
        <v>13</v>
      </c>
      <c r="AE2061" s="57">
        <v>55.17</v>
      </c>
      <c r="AF2061" s="57">
        <v>30.77</v>
      </c>
      <c r="AI2061" s="45">
        <f t="shared" si="512"/>
        <v>10.430999999999997</v>
      </c>
      <c r="AJ2061" s="46">
        <f t="shared" si="513"/>
        <v>-10.430999999999997</v>
      </c>
      <c r="AK2061" s="63" t="str">
        <f t="shared" si="514"/>
        <v>N</v>
      </c>
      <c r="AL2061" s="63" t="str">
        <f t="shared" si="515"/>
        <v>N</v>
      </c>
      <c r="AM2061" s="44" t="str">
        <f t="shared" si="516"/>
        <v>Loss</v>
      </c>
      <c r="AN2061" s="44" t="str">
        <f t="shared" si="517"/>
        <v>Win</v>
      </c>
      <c r="AO2061" s="44" t="str">
        <f t="shared" si="518"/>
        <v>Loss</v>
      </c>
      <c r="AP2061" s="44">
        <f t="shared" si="519"/>
        <v>-50</v>
      </c>
      <c r="AQ2061" s="44">
        <f t="shared" si="520"/>
        <v>142.5</v>
      </c>
      <c r="AR2061" s="44">
        <f t="shared" si="521"/>
        <v>-50</v>
      </c>
      <c r="AS2061" s="99" t="str">
        <f t="shared" si="522"/>
        <v>+</v>
      </c>
      <c r="AT2061" s="99" t="str">
        <f t="shared" si="523"/>
        <v>n/a</v>
      </c>
      <c r="AU2061" s="99" t="str">
        <f t="shared" si="524"/>
        <v>+</v>
      </c>
      <c r="AV2061" s="99" t="str">
        <f t="shared" si="525"/>
        <v>+</v>
      </c>
      <c r="AW2061" s="99" t="str">
        <f t="shared" si="526"/>
        <v>+</v>
      </c>
    </row>
    <row r="2062" spans="1:49" ht="15">
      <c r="A2062" s="56">
        <v>43631</v>
      </c>
      <c r="B2062" s="57" t="s">
        <v>420</v>
      </c>
      <c r="C2062" s="57" t="s">
        <v>920</v>
      </c>
      <c r="D2062" s="57" t="s">
        <v>4616</v>
      </c>
      <c r="E2062" s="57" t="s">
        <v>1046</v>
      </c>
      <c r="F2062" s="57" t="s">
        <v>1285</v>
      </c>
      <c r="G2062" s="57">
        <v>1</v>
      </c>
      <c r="H2062" s="57">
        <v>3</v>
      </c>
      <c r="I2062" s="57">
        <v>2.87</v>
      </c>
      <c r="J2062" s="57">
        <v>3.44</v>
      </c>
      <c r="K2062" s="57">
        <v>2.2200000000000002</v>
      </c>
      <c r="L2062" s="57">
        <v>0.65</v>
      </c>
      <c r="M2062" s="57">
        <v>69</v>
      </c>
      <c r="N2062" s="57">
        <v>41</v>
      </c>
      <c r="O2062" s="57">
        <v>2</v>
      </c>
      <c r="P2062" s="57">
        <v>35</v>
      </c>
      <c r="Q2062" s="57">
        <v>20</v>
      </c>
      <c r="R2062" s="57">
        <v>50</v>
      </c>
      <c r="S2062" s="57">
        <v>50</v>
      </c>
      <c r="T2062" s="57">
        <v>0</v>
      </c>
      <c r="U2062" s="57">
        <v>44.93</v>
      </c>
      <c r="V2062" s="57">
        <v>28.99</v>
      </c>
      <c r="W2062" s="57">
        <v>26.09</v>
      </c>
      <c r="X2062" s="57">
        <v>41.46</v>
      </c>
      <c r="Y2062" s="57">
        <v>31.71</v>
      </c>
      <c r="Z2062" s="57">
        <v>26.83</v>
      </c>
      <c r="AA2062" s="57">
        <v>45.71</v>
      </c>
      <c r="AB2062" s="57">
        <v>40</v>
      </c>
      <c r="AC2062" s="57">
        <v>39</v>
      </c>
      <c r="AD2062" s="57">
        <v>35</v>
      </c>
      <c r="AE2062" s="57">
        <v>48.72</v>
      </c>
      <c r="AF2062" s="57">
        <v>42.86</v>
      </c>
      <c r="AI2062" s="45">
        <f t="shared" si="512"/>
        <v>20.57</v>
      </c>
      <c r="AJ2062" s="46">
        <f t="shared" si="513"/>
        <v>-10.57</v>
      </c>
      <c r="AK2062" s="63" t="str">
        <f t="shared" si="514"/>
        <v>N</v>
      </c>
      <c r="AL2062" s="63" t="str">
        <f t="shared" si="515"/>
        <v>N</v>
      </c>
      <c r="AM2062" s="44" t="str">
        <f t="shared" si="516"/>
        <v>Loss</v>
      </c>
      <c r="AN2062" s="44" t="str">
        <f t="shared" si="517"/>
        <v>Loss</v>
      </c>
      <c r="AO2062" s="44" t="str">
        <f t="shared" si="518"/>
        <v>Win</v>
      </c>
      <c r="AP2062" s="44">
        <f t="shared" si="519"/>
        <v>-50</v>
      </c>
      <c r="AQ2062" s="44">
        <f t="shared" si="520"/>
        <v>-50</v>
      </c>
      <c r="AR2062" s="44">
        <f t="shared" si="521"/>
        <v>61.000000000000014</v>
      </c>
      <c r="AS2062" s="99" t="str">
        <f t="shared" si="522"/>
        <v>-</v>
      </c>
      <c r="AT2062" s="99" t="str">
        <f t="shared" si="523"/>
        <v>+</v>
      </c>
      <c r="AU2062" s="99" t="str">
        <f t="shared" si="524"/>
        <v>+</v>
      </c>
      <c r="AV2062" s="99" t="str">
        <f t="shared" si="525"/>
        <v>+</v>
      </c>
      <c r="AW2062" s="99" t="str">
        <f t="shared" si="526"/>
        <v>+</v>
      </c>
    </row>
    <row r="2063" spans="1:49" ht="15">
      <c r="A2063" s="56">
        <v>43631</v>
      </c>
      <c r="B2063" s="57" t="s">
        <v>420</v>
      </c>
      <c r="C2063" s="57" t="s">
        <v>920</v>
      </c>
      <c r="D2063" s="57" t="s">
        <v>4617</v>
      </c>
      <c r="E2063" s="57" t="s">
        <v>923</v>
      </c>
      <c r="F2063" s="57" t="s">
        <v>1189</v>
      </c>
      <c r="G2063" s="57">
        <v>1</v>
      </c>
      <c r="H2063" s="57">
        <v>1</v>
      </c>
      <c r="I2063" s="57">
        <v>2.39</v>
      </c>
      <c r="J2063" s="57">
        <v>3.57</v>
      </c>
      <c r="K2063" s="57">
        <v>2.56</v>
      </c>
      <c r="L2063" s="57">
        <v>-0.17</v>
      </c>
      <c r="M2063" s="57">
        <v>43</v>
      </c>
      <c r="N2063" s="57">
        <v>45</v>
      </c>
      <c r="O2063" s="57">
        <v>2</v>
      </c>
      <c r="P2063" s="57">
        <v>20</v>
      </c>
      <c r="Q2063" s="57">
        <v>23</v>
      </c>
      <c r="R2063" s="57">
        <v>100</v>
      </c>
      <c r="S2063" s="57">
        <v>0</v>
      </c>
      <c r="T2063" s="57">
        <v>0</v>
      </c>
      <c r="U2063" s="57">
        <v>46.51</v>
      </c>
      <c r="V2063" s="57">
        <v>23.26</v>
      </c>
      <c r="W2063" s="57">
        <v>30.23</v>
      </c>
      <c r="X2063" s="57">
        <v>44.44</v>
      </c>
      <c r="Y2063" s="57">
        <v>28.89</v>
      </c>
      <c r="Z2063" s="57">
        <v>26.67</v>
      </c>
      <c r="AA2063" s="57">
        <v>45</v>
      </c>
      <c r="AB2063" s="57">
        <v>39.130000000000003</v>
      </c>
      <c r="AC2063" s="57">
        <v>24</v>
      </c>
      <c r="AD2063" s="57">
        <v>33</v>
      </c>
      <c r="AE2063" s="57">
        <v>45.83</v>
      </c>
      <c r="AF2063" s="57">
        <v>45.45</v>
      </c>
      <c r="AI2063" s="45">
        <f t="shared" si="512"/>
        <v>29.139000000000003</v>
      </c>
      <c r="AJ2063" s="46">
        <f t="shared" si="513"/>
        <v>-29.139000000000003</v>
      </c>
      <c r="AK2063" s="63" t="str">
        <f t="shared" si="514"/>
        <v>N</v>
      </c>
      <c r="AL2063" s="63" t="str">
        <f t="shared" si="515"/>
        <v>N</v>
      </c>
      <c r="AM2063" s="44" t="str">
        <f t="shared" si="516"/>
        <v>Loss</v>
      </c>
      <c r="AN2063" s="44" t="str">
        <f t="shared" si="517"/>
        <v>Win</v>
      </c>
      <c r="AO2063" s="44" t="str">
        <f t="shared" si="518"/>
        <v>Loss</v>
      </c>
      <c r="AP2063" s="44">
        <f t="shared" si="519"/>
        <v>-50</v>
      </c>
      <c r="AQ2063" s="44">
        <f t="shared" si="520"/>
        <v>128.5</v>
      </c>
      <c r="AR2063" s="44">
        <f t="shared" si="521"/>
        <v>-50</v>
      </c>
      <c r="AS2063" s="99" t="str">
        <f t="shared" si="522"/>
        <v>+</v>
      </c>
      <c r="AT2063" s="99" t="str">
        <f t="shared" si="523"/>
        <v>+</v>
      </c>
      <c r="AU2063" s="99" t="str">
        <f t="shared" si="524"/>
        <v>+</v>
      </c>
      <c r="AV2063" s="99" t="str">
        <f t="shared" si="525"/>
        <v>+</v>
      </c>
      <c r="AW2063" s="99" t="str">
        <f t="shared" si="526"/>
        <v>+</v>
      </c>
    </row>
    <row r="2064" spans="1:49" ht="15">
      <c r="A2064" s="56">
        <v>43631</v>
      </c>
      <c r="B2064" s="57" t="s">
        <v>420</v>
      </c>
      <c r="C2064" s="57" t="s">
        <v>920</v>
      </c>
      <c r="D2064" s="57" t="s">
        <v>4618</v>
      </c>
      <c r="E2064" s="57" t="s">
        <v>926</v>
      </c>
      <c r="F2064" s="57" t="s">
        <v>1187</v>
      </c>
      <c r="G2064" s="57">
        <v>3</v>
      </c>
      <c r="H2064" s="57">
        <v>1</v>
      </c>
      <c r="I2064" s="57">
        <v>1.8</v>
      </c>
      <c r="J2064" s="57">
        <v>3.74</v>
      </c>
      <c r="K2064" s="57">
        <v>3.79</v>
      </c>
      <c r="L2064" s="57">
        <v>-1.99</v>
      </c>
      <c r="M2064" s="57">
        <v>42</v>
      </c>
      <c r="N2064" s="57">
        <v>42</v>
      </c>
      <c r="O2064" s="57">
        <v>2</v>
      </c>
      <c r="P2064" s="57">
        <v>20</v>
      </c>
      <c r="Q2064" s="57">
        <v>21</v>
      </c>
      <c r="R2064" s="57">
        <v>50</v>
      </c>
      <c r="S2064" s="57">
        <v>0</v>
      </c>
      <c r="T2064" s="57">
        <v>50</v>
      </c>
      <c r="U2064" s="57">
        <v>33.33</v>
      </c>
      <c r="V2064" s="57">
        <v>19.05</v>
      </c>
      <c r="W2064" s="57">
        <v>47.62</v>
      </c>
      <c r="X2064" s="57">
        <v>30.95</v>
      </c>
      <c r="Y2064" s="57">
        <v>21.43</v>
      </c>
      <c r="Z2064" s="57">
        <v>47.62</v>
      </c>
      <c r="AA2064" s="57">
        <v>45</v>
      </c>
      <c r="AB2064" s="57">
        <v>23.81</v>
      </c>
      <c r="AC2064" s="57">
        <v>8</v>
      </c>
      <c r="AD2064" s="57">
        <v>15</v>
      </c>
      <c r="AE2064" s="57">
        <v>50</v>
      </c>
      <c r="AF2064" s="57">
        <v>53.33</v>
      </c>
      <c r="AI2064" s="45">
        <f t="shared" si="512"/>
        <v>0.23800000000000132</v>
      </c>
      <c r="AJ2064" s="46">
        <f t="shared" si="513"/>
        <v>-0.23800000000000132</v>
      </c>
      <c r="AK2064" s="63" t="str">
        <f t="shared" si="514"/>
        <v>N</v>
      </c>
      <c r="AL2064" s="63" t="str">
        <f t="shared" si="515"/>
        <v>N</v>
      </c>
      <c r="AM2064" s="44" t="str">
        <f t="shared" si="516"/>
        <v>Win</v>
      </c>
      <c r="AN2064" s="44" t="str">
        <f t="shared" si="517"/>
        <v>Loss</v>
      </c>
      <c r="AO2064" s="44" t="str">
        <f t="shared" si="518"/>
        <v>Loss</v>
      </c>
      <c r="AP2064" s="44">
        <f t="shared" si="519"/>
        <v>40</v>
      </c>
      <c r="AQ2064" s="44">
        <f t="shared" si="520"/>
        <v>-50</v>
      </c>
      <c r="AR2064" s="44">
        <f t="shared" si="521"/>
        <v>-50</v>
      </c>
      <c r="AS2064" s="99" t="str">
        <f t="shared" si="522"/>
        <v>+</v>
      </c>
      <c r="AT2064" s="99" t="str">
        <f t="shared" si="523"/>
        <v>-</v>
      </c>
      <c r="AU2064" s="99" t="str">
        <f t="shared" si="524"/>
        <v>+</v>
      </c>
      <c r="AV2064" s="99" t="str">
        <f t="shared" si="525"/>
        <v>+</v>
      </c>
      <c r="AW2064" s="99" t="str">
        <f t="shared" si="526"/>
        <v>+</v>
      </c>
    </row>
    <row r="2065" spans="1:49" ht="15">
      <c r="A2065" s="56">
        <v>43631</v>
      </c>
      <c r="B2065" s="57" t="s">
        <v>420</v>
      </c>
      <c r="C2065" s="57" t="s">
        <v>920</v>
      </c>
      <c r="D2065" s="57" t="s">
        <v>4619</v>
      </c>
      <c r="E2065" s="57" t="s">
        <v>1190</v>
      </c>
      <c r="F2065" s="57" t="s">
        <v>1282</v>
      </c>
      <c r="G2065" s="57">
        <v>3</v>
      </c>
      <c r="H2065" s="57">
        <v>2</v>
      </c>
      <c r="I2065" s="57">
        <v>1.67</v>
      </c>
      <c r="J2065" s="57">
        <v>3.7</v>
      </c>
      <c r="K2065" s="57">
        <v>4.53</v>
      </c>
      <c r="L2065" s="57">
        <v>-2.86</v>
      </c>
      <c r="M2065" s="57">
        <v>43</v>
      </c>
      <c r="N2065" s="57">
        <v>47</v>
      </c>
      <c r="O2065" s="57">
        <v>0</v>
      </c>
      <c r="P2065" s="57">
        <v>20</v>
      </c>
      <c r="Q2065" s="57">
        <v>23</v>
      </c>
      <c r="R2065" s="57">
        <v>0</v>
      </c>
      <c r="S2065" s="57">
        <v>0</v>
      </c>
      <c r="T2065" s="57">
        <v>0</v>
      </c>
      <c r="U2065" s="57">
        <v>67.44</v>
      </c>
      <c r="V2065" s="57">
        <v>23.26</v>
      </c>
      <c r="W2065" s="57">
        <v>9.3000000000000007</v>
      </c>
      <c r="X2065" s="57">
        <v>42.55</v>
      </c>
      <c r="Y2065" s="57">
        <v>23.4</v>
      </c>
      <c r="Z2065" s="57">
        <v>34.04</v>
      </c>
      <c r="AA2065" s="57">
        <v>75</v>
      </c>
      <c r="AB2065" s="57">
        <v>43.48</v>
      </c>
      <c r="AC2065" s="57">
        <v>33</v>
      </c>
      <c r="AD2065" s="57">
        <v>24</v>
      </c>
      <c r="AE2065" s="57">
        <v>72.73</v>
      </c>
      <c r="AF2065" s="57">
        <v>50</v>
      </c>
      <c r="AI2065" s="45">
        <f t="shared" si="512"/>
        <v>9.9120000000000008</v>
      </c>
      <c r="AJ2065" s="46">
        <f t="shared" si="513"/>
        <v>-9.9120000000000008</v>
      </c>
      <c r="AK2065" s="63" t="str">
        <f t="shared" si="514"/>
        <v>N</v>
      </c>
      <c r="AL2065" s="63" t="str">
        <f t="shared" si="515"/>
        <v>N</v>
      </c>
      <c r="AM2065" s="44" t="str">
        <f t="shared" si="516"/>
        <v>Win</v>
      </c>
      <c r="AN2065" s="44" t="str">
        <f t="shared" si="517"/>
        <v>Loss</v>
      </c>
      <c r="AO2065" s="44" t="str">
        <f t="shared" si="518"/>
        <v>Loss</v>
      </c>
      <c r="AP2065" s="44">
        <f t="shared" si="519"/>
        <v>33.5</v>
      </c>
      <c r="AQ2065" s="44">
        <f t="shared" si="520"/>
        <v>-50</v>
      </c>
      <c r="AR2065" s="44">
        <f t="shared" si="521"/>
        <v>-50</v>
      </c>
      <c r="AS2065" s="99" t="str">
        <f t="shared" si="522"/>
        <v>+</v>
      </c>
      <c r="AT2065" s="99" t="str">
        <f t="shared" si="523"/>
        <v>n/a</v>
      </c>
      <c r="AU2065" s="99" t="str">
        <f t="shared" si="524"/>
        <v>+</v>
      </c>
      <c r="AV2065" s="99" t="str">
        <f t="shared" si="525"/>
        <v>+</v>
      </c>
      <c r="AW2065" s="99" t="str">
        <f t="shared" si="526"/>
        <v>+</v>
      </c>
    </row>
    <row r="2066" spans="1:49" ht="15">
      <c r="A2066" s="56">
        <v>43631</v>
      </c>
      <c r="B2066" s="57" t="s">
        <v>420</v>
      </c>
      <c r="C2066" s="57" t="s">
        <v>1047</v>
      </c>
      <c r="D2066" s="57" t="s">
        <v>4620</v>
      </c>
      <c r="E2066" s="57" t="s">
        <v>2315</v>
      </c>
      <c r="F2066" s="57" t="s">
        <v>1471</v>
      </c>
      <c r="G2066" s="57">
        <v>0</v>
      </c>
      <c r="H2066" s="57">
        <v>4</v>
      </c>
      <c r="I2066" s="57">
        <v>5.93</v>
      </c>
      <c r="J2066" s="57">
        <v>4.92</v>
      </c>
      <c r="K2066" s="57">
        <v>1.34</v>
      </c>
      <c r="L2066" s="57">
        <v>4.59</v>
      </c>
      <c r="M2066" s="57">
        <v>36</v>
      </c>
      <c r="N2066" s="57">
        <v>36</v>
      </c>
      <c r="O2066" s="57">
        <v>2</v>
      </c>
      <c r="P2066" s="57">
        <v>17</v>
      </c>
      <c r="Q2066" s="57">
        <v>17</v>
      </c>
      <c r="R2066" s="57">
        <v>0</v>
      </c>
      <c r="S2066" s="57">
        <v>50</v>
      </c>
      <c r="T2066" s="57">
        <v>50</v>
      </c>
      <c r="U2066" s="57">
        <v>27.78</v>
      </c>
      <c r="V2066" s="57">
        <v>16.670000000000002</v>
      </c>
      <c r="W2066" s="57">
        <v>55.56</v>
      </c>
      <c r="X2066" s="57">
        <v>52.78</v>
      </c>
      <c r="Y2066" s="57">
        <v>27.78</v>
      </c>
      <c r="Z2066" s="57">
        <v>19.440000000000001</v>
      </c>
      <c r="AA2066" s="57">
        <v>17.649999999999999</v>
      </c>
      <c r="AB2066" s="57">
        <v>64.709999999999994</v>
      </c>
      <c r="AC2066" s="57">
        <v>10</v>
      </c>
      <c r="AD2066" s="57">
        <v>27</v>
      </c>
      <c r="AE2066" s="57">
        <v>20</v>
      </c>
      <c r="AF2066" s="57">
        <v>62.96</v>
      </c>
      <c r="AI2066" s="45">
        <f t="shared" si="512"/>
        <v>-23.334999999999997</v>
      </c>
      <c r="AJ2066" s="46">
        <f t="shared" si="513"/>
        <v>33.335000000000008</v>
      </c>
      <c r="AK2066" s="63" t="str">
        <f t="shared" si="514"/>
        <v>N</v>
      </c>
      <c r="AL2066" s="63" t="str">
        <f t="shared" si="515"/>
        <v>N</v>
      </c>
      <c r="AM2066" s="44" t="str">
        <f t="shared" si="516"/>
        <v>Loss</v>
      </c>
      <c r="AN2066" s="44" t="str">
        <f t="shared" si="517"/>
        <v>Loss</v>
      </c>
      <c r="AO2066" s="44" t="str">
        <f t="shared" si="518"/>
        <v>Win</v>
      </c>
      <c r="AP2066" s="44">
        <f t="shared" si="519"/>
        <v>-50</v>
      </c>
      <c r="AQ2066" s="44">
        <f t="shared" si="520"/>
        <v>-50</v>
      </c>
      <c r="AR2066" s="44">
        <f t="shared" si="521"/>
        <v>17</v>
      </c>
      <c r="AS2066" s="99" t="str">
        <f t="shared" si="522"/>
        <v>-</v>
      </c>
      <c r="AT2066" s="99" t="str">
        <f t="shared" si="523"/>
        <v>-</v>
      </c>
      <c r="AU2066" s="99" t="str">
        <f t="shared" si="524"/>
        <v>-</v>
      </c>
      <c r="AV2066" s="99" t="str">
        <f t="shared" si="525"/>
        <v>-</v>
      </c>
      <c r="AW2066" s="99" t="str">
        <f t="shared" si="526"/>
        <v>-</v>
      </c>
    </row>
    <row r="2067" spans="1:49" ht="15">
      <c r="A2067" s="56">
        <v>43631</v>
      </c>
      <c r="B2067" s="57" t="s">
        <v>420</v>
      </c>
      <c r="C2067" s="57" t="s">
        <v>1047</v>
      </c>
      <c r="D2067" s="57" t="s">
        <v>4621</v>
      </c>
      <c r="E2067" s="57" t="s">
        <v>1470</v>
      </c>
      <c r="F2067" s="57" t="s">
        <v>1050</v>
      </c>
      <c r="G2067" s="57">
        <v>3</v>
      </c>
      <c r="H2067" s="57">
        <v>2</v>
      </c>
      <c r="I2067" s="57">
        <v>1.1399999999999999</v>
      </c>
      <c r="J2067" s="57">
        <v>7.36</v>
      </c>
      <c r="K2067" s="57">
        <v>11.22</v>
      </c>
      <c r="L2067" s="57">
        <v>-10.08</v>
      </c>
      <c r="M2067" s="57">
        <v>37</v>
      </c>
      <c r="N2067" s="57">
        <v>37</v>
      </c>
      <c r="O2067" s="57">
        <v>2</v>
      </c>
      <c r="P2067" s="57">
        <v>17</v>
      </c>
      <c r="Q2067" s="57">
        <v>18</v>
      </c>
      <c r="R2067" s="57">
        <v>100</v>
      </c>
      <c r="S2067" s="57">
        <v>0</v>
      </c>
      <c r="T2067" s="57">
        <v>0</v>
      </c>
      <c r="U2067" s="57">
        <v>51.35</v>
      </c>
      <c r="V2067" s="57">
        <v>21.62</v>
      </c>
      <c r="W2067" s="57">
        <v>27.03</v>
      </c>
      <c r="X2067" s="57">
        <v>24.32</v>
      </c>
      <c r="Y2067" s="57">
        <v>16.22</v>
      </c>
      <c r="Z2067" s="57">
        <v>59.46</v>
      </c>
      <c r="AA2067" s="57">
        <v>64.709999999999994</v>
      </c>
      <c r="AB2067" s="57">
        <v>16.670000000000002</v>
      </c>
      <c r="AC2067" s="57">
        <v>20</v>
      </c>
      <c r="AD2067" s="57">
        <v>10</v>
      </c>
      <c r="AE2067" s="57">
        <v>75</v>
      </c>
      <c r="AF2067" s="57">
        <v>40</v>
      </c>
      <c r="AI2067" s="45">
        <f t="shared" si="512"/>
        <v>42.432000000000009</v>
      </c>
      <c r="AJ2067" s="46">
        <f t="shared" si="513"/>
        <v>-42.432000000000009</v>
      </c>
      <c r="AK2067" s="63" t="str">
        <f t="shared" si="514"/>
        <v>Y</v>
      </c>
      <c r="AL2067" s="63" t="str">
        <f t="shared" si="515"/>
        <v>N</v>
      </c>
      <c r="AM2067" s="44" t="str">
        <f t="shared" si="516"/>
        <v>Win</v>
      </c>
      <c r="AN2067" s="44" t="str">
        <f t="shared" si="517"/>
        <v>Loss</v>
      </c>
      <c r="AO2067" s="44" t="str">
        <f t="shared" si="518"/>
        <v>Loss</v>
      </c>
      <c r="AP2067" s="44">
        <f t="shared" si="519"/>
        <v>6.9999999999999929</v>
      </c>
      <c r="AQ2067" s="44">
        <f t="shared" si="520"/>
        <v>-50</v>
      </c>
      <c r="AR2067" s="44">
        <f t="shared" si="521"/>
        <v>-50</v>
      </c>
      <c r="AS2067" s="99" t="str">
        <f t="shared" si="522"/>
        <v>+</v>
      </c>
      <c r="AT2067" s="99" t="str">
        <f t="shared" si="523"/>
        <v>+</v>
      </c>
      <c r="AU2067" s="99" t="str">
        <f t="shared" si="524"/>
        <v>+</v>
      </c>
      <c r="AV2067" s="99" t="str">
        <f t="shared" si="525"/>
        <v>+</v>
      </c>
      <c r="AW2067" s="99" t="str">
        <f t="shared" si="526"/>
        <v>+</v>
      </c>
    </row>
    <row r="2068" spans="1:49" ht="15">
      <c r="A2068" s="56">
        <v>43631</v>
      </c>
      <c r="B2068" s="57" t="s">
        <v>420</v>
      </c>
      <c r="C2068" s="57" t="s">
        <v>1047</v>
      </c>
      <c r="D2068" s="57" t="s">
        <v>4622</v>
      </c>
      <c r="E2068" s="57" t="s">
        <v>2132</v>
      </c>
      <c r="F2068" s="57" t="s">
        <v>1052</v>
      </c>
      <c r="G2068" s="57">
        <v>3</v>
      </c>
      <c r="H2068" s="57">
        <v>4</v>
      </c>
      <c r="I2068" s="57">
        <v>2.2799999999999998</v>
      </c>
      <c r="J2068" s="57">
        <v>3.71</v>
      </c>
      <c r="K2068" s="57">
        <v>2.44</v>
      </c>
      <c r="L2068" s="57">
        <v>-0.16</v>
      </c>
      <c r="M2068" s="57">
        <v>11</v>
      </c>
      <c r="N2068" s="57">
        <v>37</v>
      </c>
      <c r="O2068" s="57">
        <v>0</v>
      </c>
      <c r="P2068" s="57">
        <v>5</v>
      </c>
      <c r="Q2068" s="57">
        <v>18</v>
      </c>
      <c r="R2068" s="57">
        <v>0</v>
      </c>
      <c r="S2068" s="57">
        <v>0</v>
      </c>
      <c r="T2068" s="57">
        <v>0</v>
      </c>
      <c r="U2068" s="57">
        <v>27.27</v>
      </c>
      <c r="V2068" s="57">
        <v>27.27</v>
      </c>
      <c r="W2068" s="57">
        <v>45.45</v>
      </c>
      <c r="X2068" s="57">
        <v>32.43</v>
      </c>
      <c r="Y2068" s="57">
        <v>16.22</v>
      </c>
      <c r="Z2068" s="57">
        <v>51.35</v>
      </c>
      <c r="AA2068" s="57">
        <v>40</v>
      </c>
      <c r="AB2068" s="57">
        <v>27.78</v>
      </c>
      <c r="AC2068" s="57">
        <v>1</v>
      </c>
      <c r="AD2068" s="57">
        <v>19</v>
      </c>
      <c r="AE2068" s="57">
        <v>0</v>
      </c>
      <c r="AF2068" s="57">
        <v>31.58</v>
      </c>
      <c r="AI2068" s="45">
        <f t="shared" si="512"/>
        <v>1.2530000000000001</v>
      </c>
      <c r="AJ2068" s="46">
        <f t="shared" si="513"/>
        <v>-1.2530000000000001</v>
      </c>
      <c r="AK2068" s="63" t="str">
        <f t="shared" si="514"/>
        <v>N</v>
      </c>
      <c r="AL2068" s="63" t="str">
        <f t="shared" si="515"/>
        <v>N</v>
      </c>
      <c r="AM2068" s="44" t="str">
        <f t="shared" si="516"/>
        <v>Loss</v>
      </c>
      <c r="AN2068" s="44" t="str">
        <f t="shared" si="517"/>
        <v>Loss</v>
      </c>
      <c r="AO2068" s="44" t="str">
        <f t="shared" si="518"/>
        <v>Win</v>
      </c>
      <c r="AP2068" s="44">
        <f t="shared" si="519"/>
        <v>-50</v>
      </c>
      <c r="AQ2068" s="44">
        <f t="shared" si="520"/>
        <v>-50</v>
      </c>
      <c r="AR2068" s="44">
        <f t="shared" si="521"/>
        <v>72</v>
      </c>
      <c r="AS2068" s="99" t="str">
        <f t="shared" si="522"/>
        <v>+</v>
      </c>
      <c r="AT2068" s="99" t="str">
        <f t="shared" si="523"/>
        <v>n/a</v>
      </c>
      <c r="AU2068" s="99" t="str">
        <f t="shared" si="524"/>
        <v>-</v>
      </c>
      <c r="AV2068" s="99" t="str">
        <f t="shared" si="525"/>
        <v>+</v>
      </c>
      <c r="AW2068" s="99" t="str">
        <f t="shared" si="526"/>
        <v>+</v>
      </c>
    </row>
    <row r="2069" spans="1:49" ht="15">
      <c r="A2069" s="56">
        <v>43631</v>
      </c>
      <c r="B2069" s="57" t="s">
        <v>420</v>
      </c>
      <c r="C2069" s="57" t="s">
        <v>1047</v>
      </c>
      <c r="D2069" s="57" t="s">
        <v>4623</v>
      </c>
      <c r="E2069" s="57" t="s">
        <v>2314</v>
      </c>
      <c r="F2069" s="57" t="s">
        <v>1288</v>
      </c>
      <c r="G2069" s="57">
        <v>1</v>
      </c>
      <c r="H2069" s="57">
        <v>4</v>
      </c>
      <c r="I2069" s="57">
        <v>4.8499999999999996</v>
      </c>
      <c r="J2069" s="57">
        <v>4.7300000000000004</v>
      </c>
      <c r="K2069" s="57">
        <v>1.43</v>
      </c>
      <c r="L2069" s="57">
        <v>3.42</v>
      </c>
      <c r="M2069" s="57">
        <v>38</v>
      </c>
      <c r="N2069" s="57">
        <v>58</v>
      </c>
      <c r="O2069" s="57">
        <v>2</v>
      </c>
      <c r="P2069" s="57">
        <v>18</v>
      </c>
      <c r="Q2069" s="57">
        <v>29</v>
      </c>
      <c r="R2069" s="57">
        <v>50</v>
      </c>
      <c r="S2069" s="57">
        <v>0</v>
      </c>
      <c r="T2069" s="57">
        <v>50</v>
      </c>
      <c r="U2069" s="57">
        <v>23.68</v>
      </c>
      <c r="V2069" s="57">
        <v>31.58</v>
      </c>
      <c r="W2069" s="57">
        <v>44.74</v>
      </c>
      <c r="X2069" s="57">
        <v>50</v>
      </c>
      <c r="Y2069" s="57">
        <v>18.97</v>
      </c>
      <c r="Z2069" s="57">
        <v>31.03</v>
      </c>
      <c r="AA2069" s="57">
        <v>27.78</v>
      </c>
      <c r="AB2069" s="57">
        <v>31.03</v>
      </c>
      <c r="AC2069" s="57">
        <v>19</v>
      </c>
      <c r="AD2069" s="57">
        <v>39</v>
      </c>
      <c r="AE2069" s="57">
        <v>36.840000000000003</v>
      </c>
      <c r="AF2069" s="57">
        <v>61.54</v>
      </c>
      <c r="AI2069" s="45">
        <f t="shared" si="512"/>
        <v>-6.7450000000000001</v>
      </c>
      <c r="AJ2069" s="46">
        <f t="shared" si="513"/>
        <v>6.7450000000000001</v>
      </c>
      <c r="AK2069" s="63" t="str">
        <f t="shared" si="514"/>
        <v>N</v>
      </c>
      <c r="AL2069" s="63" t="str">
        <f t="shared" si="515"/>
        <v>N</v>
      </c>
      <c r="AM2069" s="44" t="str">
        <f t="shared" si="516"/>
        <v>Loss</v>
      </c>
      <c r="AN2069" s="44" t="str">
        <f t="shared" si="517"/>
        <v>Loss</v>
      </c>
      <c r="AO2069" s="44" t="str">
        <f t="shared" si="518"/>
        <v>Win</v>
      </c>
      <c r="AP2069" s="44">
        <f t="shared" si="519"/>
        <v>-50</v>
      </c>
      <c r="AQ2069" s="44">
        <f t="shared" si="520"/>
        <v>-50</v>
      </c>
      <c r="AR2069" s="44">
        <f t="shared" si="521"/>
        <v>21.5</v>
      </c>
      <c r="AS2069" s="99" t="str">
        <f t="shared" si="522"/>
        <v>-</v>
      </c>
      <c r="AT2069" s="99" t="str">
        <f t="shared" si="523"/>
        <v>-</v>
      </c>
      <c r="AU2069" s="99" t="str">
        <f t="shared" si="524"/>
        <v>-</v>
      </c>
      <c r="AV2069" s="99" t="str">
        <f t="shared" si="525"/>
        <v>-</v>
      </c>
      <c r="AW2069" s="99" t="str">
        <f t="shared" si="526"/>
        <v>-</v>
      </c>
    </row>
    <row r="2070" spans="1:49" ht="15">
      <c r="A2070" s="56">
        <v>43631</v>
      </c>
      <c r="B2070" s="57" t="s">
        <v>420</v>
      </c>
      <c r="C2070" s="57" t="s">
        <v>927</v>
      </c>
      <c r="D2070" s="57" t="s">
        <v>4624</v>
      </c>
      <c r="E2070" s="57" t="s">
        <v>1062</v>
      </c>
      <c r="F2070" s="57" t="s">
        <v>930</v>
      </c>
      <c r="G2070" s="57">
        <v>2</v>
      </c>
      <c r="H2070" s="57">
        <v>2</v>
      </c>
      <c r="I2070" s="57">
        <v>1.7</v>
      </c>
      <c r="J2070" s="57">
        <v>4.0999999999999996</v>
      </c>
      <c r="K2070" s="57">
        <v>3.59</v>
      </c>
      <c r="L2070" s="57">
        <v>-1.89</v>
      </c>
      <c r="M2070" s="57">
        <v>11</v>
      </c>
      <c r="N2070" s="57">
        <v>36</v>
      </c>
      <c r="O2070" s="57">
        <v>0</v>
      </c>
      <c r="P2070" s="57">
        <v>5</v>
      </c>
      <c r="Q2070" s="57">
        <v>18</v>
      </c>
      <c r="R2070" s="57">
        <v>0</v>
      </c>
      <c r="S2070" s="57">
        <v>0</v>
      </c>
      <c r="T2070" s="57">
        <v>0</v>
      </c>
      <c r="U2070" s="57">
        <v>36.36</v>
      </c>
      <c r="V2070" s="57">
        <v>18.18</v>
      </c>
      <c r="W2070" s="57">
        <v>45.45</v>
      </c>
      <c r="X2070" s="57">
        <v>27.78</v>
      </c>
      <c r="Y2070" s="57">
        <v>22.22</v>
      </c>
      <c r="Z2070" s="57">
        <v>50</v>
      </c>
      <c r="AA2070" s="57">
        <v>40</v>
      </c>
      <c r="AB2070" s="57">
        <v>22.22</v>
      </c>
      <c r="AC2070" s="57">
        <v>6</v>
      </c>
      <c r="AD2070" s="57">
        <v>12</v>
      </c>
      <c r="AE2070" s="57">
        <v>33.33</v>
      </c>
      <c r="AF2070" s="57">
        <v>41.67</v>
      </c>
      <c r="AI2070" s="45">
        <f t="shared" si="512"/>
        <v>2.2219999999999978</v>
      </c>
      <c r="AJ2070" s="46">
        <f t="shared" si="513"/>
        <v>-2.2219999999999978</v>
      </c>
      <c r="AK2070" s="63" t="str">
        <f t="shared" si="514"/>
        <v>N</v>
      </c>
      <c r="AL2070" s="63" t="str">
        <f t="shared" si="515"/>
        <v>N</v>
      </c>
      <c r="AM2070" s="44" t="str">
        <f t="shared" si="516"/>
        <v>Loss</v>
      </c>
      <c r="AN2070" s="44" t="str">
        <f t="shared" si="517"/>
        <v>Win</v>
      </c>
      <c r="AO2070" s="44" t="str">
        <f t="shared" si="518"/>
        <v>Loss</v>
      </c>
      <c r="AP2070" s="44">
        <f t="shared" si="519"/>
        <v>-50</v>
      </c>
      <c r="AQ2070" s="44">
        <f t="shared" si="520"/>
        <v>154.99999999999997</v>
      </c>
      <c r="AR2070" s="44">
        <f t="shared" si="521"/>
        <v>-50</v>
      </c>
      <c r="AS2070" s="99" t="str">
        <f t="shared" si="522"/>
        <v>+</v>
      </c>
      <c r="AT2070" s="99" t="str">
        <f t="shared" si="523"/>
        <v>n/a</v>
      </c>
      <c r="AU2070" s="99" t="str">
        <f t="shared" si="524"/>
        <v>+</v>
      </c>
      <c r="AV2070" s="99" t="str">
        <f t="shared" si="525"/>
        <v>+</v>
      </c>
      <c r="AW2070" s="99" t="str">
        <f t="shared" si="526"/>
        <v>+</v>
      </c>
    </row>
    <row r="2071" spans="1:49" ht="15">
      <c r="A2071" s="56">
        <v>43631</v>
      </c>
      <c r="B2071" s="57" t="s">
        <v>420</v>
      </c>
      <c r="C2071" s="57" t="s">
        <v>927</v>
      </c>
      <c r="D2071" s="57" t="s">
        <v>4625</v>
      </c>
      <c r="E2071" s="57" t="s">
        <v>1055</v>
      </c>
      <c r="F2071" s="57" t="s">
        <v>1196</v>
      </c>
      <c r="G2071" s="57">
        <v>2</v>
      </c>
      <c r="H2071" s="57">
        <v>0</v>
      </c>
      <c r="I2071" s="57">
        <v>2.85</v>
      </c>
      <c r="J2071" s="57">
        <v>3.57</v>
      </c>
      <c r="K2071" s="57">
        <v>2.09</v>
      </c>
      <c r="L2071" s="57">
        <v>0.76</v>
      </c>
      <c r="M2071" s="57">
        <v>38</v>
      </c>
      <c r="N2071" s="57">
        <v>37</v>
      </c>
      <c r="O2071" s="57">
        <v>2</v>
      </c>
      <c r="P2071" s="57">
        <v>19</v>
      </c>
      <c r="Q2071" s="57">
        <v>17</v>
      </c>
      <c r="R2071" s="57">
        <v>0</v>
      </c>
      <c r="S2071" s="57">
        <v>0</v>
      </c>
      <c r="T2071" s="57">
        <v>100</v>
      </c>
      <c r="U2071" s="57">
        <v>34.21</v>
      </c>
      <c r="V2071" s="57">
        <v>23.68</v>
      </c>
      <c r="W2071" s="57">
        <v>42.11</v>
      </c>
      <c r="X2071" s="57">
        <v>59.46</v>
      </c>
      <c r="Y2071" s="57">
        <v>10.81</v>
      </c>
      <c r="Z2071" s="57">
        <v>29.73</v>
      </c>
      <c r="AA2071" s="57">
        <v>31.58</v>
      </c>
      <c r="AB2071" s="57">
        <v>64.709999999999994</v>
      </c>
      <c r="AC2071" s="57">
        <v>16</v>
      </c>
      <c r="AD2071" s="57">
        <v>25</v>
      </c>
      <c r="AE2071" s="57">
        <v>50</v>
      </c>
      <c r="AF2071" s="57">
        <v>76</v>
      </c>
      <c r="AI2071" s="45">
        <f t="shared" si="512"/>
        <v>-36.239000000000011</v>
      </c>
      <c r="AJ2071" s="46">
        <f t="shared" si="513"/>
        <v>36.239000000000011</v>
      </c>
      <c r="AK2071" s="63" t="str">
        <f t="shared" si="514"/>
        <v>N</v>
      </c>
      <c r="AL2071" s="63" t="str">
        <f t="shared" si="515"/>
        <v>N</v>
      </c>
      <c r="AM2071" s="44" t="str">
        <f t="shared" si="516"/>
        <v>Win</v>
      </c>
      <c r="AN2071" s="44" t="str">
        <f t="shared" si="517"/>
        <v>Loss</v>
      </c>
      <c r="AO2071" s="44" t="str">
        <f t="shared" si="518"/>
        <v>Loss</v>
      </c>
      <c r="AP2071" s="44">
        <f t="shared" si="519"/>
        <v>92.5</v>
      </c>
      <c r="AQ2071" s="44">
        <f t="shared" si="520"/>
        <v>-50</v>
      </c>
      <c r="AR2071" s="44">
        <f t="shared" si="521"/>
        <v>-50</v>
      </c>
      <c r="AS2071" s="99" t="str">
        <f t="shared" si="522"/>
        <v>-</v>
      </c>
      <c r="AT2071" s="99" t="str">
        <f t="shared" si="523"/>
        <v>-</v>
      </c>
      <c r="AU2071" s="99" t="str">
        <f t="shared" si="524"/>
        <v>-</v>
      </c>
      <c r="AV2071" s="99" t="str">
        <f t="shared" si="525"/>
        <v>-</v>
      </c>
      <c r="AW2071" s="99" t="str">
        <f t="shared" si="526"/>
        <v>-</v>
      </c>
    </row>
    <row r="2072" spans="1:49" ht="15">
      <c r="A2072" s="56">
        <v>43631</v>
      </c>
      <c r="B2072" s="57" t="s">
        <v>420</v>
      </c>
      <c r="C2072" s="57" t="s">
        <v>927</v>
      </c>
      <c r="D2072" s="57" t="s">
        <v>4626</v>
      </c>
      <c r="E2072" s="57" t="s">
        <v>1195</v>
      </c>
      <c r="F2072" s="57" t="s">
        <v>1199</v>
      </c>
      <c r="G2072" s="57">
        <v>3</v>
      </c>
      <c r="H2072" s="57">
        <v>1</v>
      </c>
      <c r="I2072" s="57">
        <v>1.93</v>
      </c>
      <c r="J2072" s="57">
        <v>3.74</v>
      </c>
      <c r="K2072" s="57">
        <v>3.01</v>
      </c>
      <c r="L2072" s="57">
        <v>-1.08</v>
      </c>
      <c r="M2072" s="57">
        <v>36</v>
      </c>
      <c r="N2072" s="57">
        <v>37</v>
      </c>
      <c r="O2072" s="57">
        <v>2</v>
      </c>
      <c r="P2072" s="57">
        <v>17</v>
      </c>
      <c r="Q2072" s="57">
        <v>18</v>
      </c>
      <c r="R2072" s="57">
        <v>0</v>
      </c>
      <c r="S2072" s="57">
        <v>50</v>
      </c>
      <c r="T2072" s="57">
        <v>50</v>
      </c>
      <c r="U2072" s="57">
        <v>47.22</v>
      </c>
      <c r="V2072" s="57">
        <v>22.22</v>
      </c>
      <c r="W2072" s="57">
        <v>30.56</v>
      </c>
      <c r="X2072" s="57">
        <v>64.86</v>
      </c>
      <c r="Y2072" s="57">
        <v>21.62</v>
      </c>
      <c r="Z2072" s="57">
        <v>13.51</v>
      </c>
      <c r="AA2072" s="57">
        <v>41.18</v>
      </c>
      <c r="AB2072" s="57">
        <v>55.56</v>
      </c>
      <c r="AC2072" s="57">
        <v>21</v>
      </c>
      <c r="AD2072" s="57">
        <v>33</v>
      </c>
      <c r="AE2072" s="57">
        <v>57.14</v>
      </c>
      <c r="AF2072" s="57">
        <v>66.67</v>
      </c>
      <c r="AI2072" s="45">
        <f t="shared" si="512"/>
        <v>-16.878</v>
      </c>
      <c r="AJ2072" s="46">
        <f t="shared" si="513"/>
        <v>26.878</v>
      </c>
      <c r="AK2072" s="63" t="str">
        <f t="shared" si="514"/>
        <v>N</v>
      </c>
      <c r="AL2072" s="63" t="str">
        <f t="shared" si="515"/>
        <v>N</v>
      </c>
      <c r="AM2072" s="44" t="str">
        <f t="shared" si="516"/>
        <v>Win</v>
      </c>
      <c r="AN2072" s="44" t="str">
        <f t="shared" si="517"/>
        <v>Loss</v>
      </c>
      <c r="AO2072" s="44" t="str">
        <f t="shared" si="518"/>
        <v>Loss</v>
      </c>
      <c r="AP2072" s="44">
        <f t="shared" si="519"/>
        <v>46.5</v>
      </c>
      <c r="AQ2072" s="44">
        <f t="shared" si="520"/>
        <v>-50</v>
      </c>
      <c r="AR2072" s="44">
        <f t="shared" si="521"/>
        <v>-50</v>
      </c>
      <c r="AS2072" s="99" t="str">
        <f t="shared" si="522"/>
        <v>+</v>
      </c>
      <c r="AT2072" s="99" t="str">
        <f t="shared" si="523"/>
        <v>-</v>
      </c>
      <c r="AU2072" s="99" t="str">
        <f t="shared" si="524"/>
        <v>-</v>
      </c>
      <c r="AV2072" s="99" t="str">
        <f t="shared" si="525"/>
        <v>-</v>
      </c>
      <c r="AW2072" s="99" t="str">
        <f t="shared" si="526"/>
        <v>-</v>
      </c>
    </row>
    <row r="2073" spans="1:49" ht="15">
      <c r="A2073" s="56">
        <v>43631</v>
      </c>
      <c r="B2073" s="57" t="s">
        <v>420</v>
      </c>
      <c r="C2073" s="57" t="s">
        <v>931</v>
      </c>
      <c r="D2073" s="57" t="s">
        <v>4627</v>
      </c>
      <c r="E2073" s="57" t="s">
        <v>1369</v>
      </c>
      <c r="F2073" s="57" t="s">
        <v>1065</v>
      </c>
      <c r="G2073" s="57">
        <v>2</v>
      </c>
      <c r="H2073" s="57">
        <v>0</v>
      </c>
      <c r="I2073" s="57">
        <v>6.48</v>
      </c>
      <c r="J2073" s="57">
        <v>5.31</v>
      </c>
      <c r="K2073" s="57">
        <v>1.29</v>
      </c>
      <c r="L2073" s="57">
        <v>5.19</v>
      </c>
      <c r="M2073" s="57">
        <v>54</v>
      </c>
      <c r="N2073" s="57">
        <v>39</v>
      </c>
      <c r="O2073" s="57">
        <v>2</v>
      </c>
      <c r="P2073" s="57">
        <v>27</v>
      </c>
      <c r="Q2073" s="57">
        <v>18</v>
      </c>
      <c r="R2073" s="57">
        <v>50</v>
      </c>
      <c r="S2073" s="57">
        <v>50</v>
      </c>
      <c r="T2073" s="57">
        <v>0</v>
      </c>
      <c r="U2073" s="57">
        <v>50</v>
      </c>
      <c r="V2073" s="57">
        <v>18.52</v>
      </c>
      <c r="W2073" s="57">
        <v>31.48</v>
      </c>
      <c r="X2073" s="57">
        <v>20.51</v>
      </c>
      <c r="Y2073" s="57">
        <v>30.77</v>
      </c>
      <c r="Z2073" s="57">
        <v>48.72</v>
      </c>
      <c r="AA2073" s="57">
        <v>59.26</v>
      </c>
      <c r="AB2073" s="57">
        <v>22.22</v>
      </c>
      <c r="AC2073" s="57">
        <v>26</v>
      </c>
      <c r="AD2073" s="57">
        <v>9</v>
      </c>
      <c r="AE2073" s="57">
        <v>65.38</v>
      </c>
      <c r="AF2073" s="57">
        <v>66.67</v>
      </c>
      <c r="AI2073" s="45">
        <f t="shared" si="512"/>
        <v>28.121000000000002</v>
      </c>
      <c r="AJ2073" s="46">
        <f t="shared" si="513"/>
        <v>-18.121000000000002</v>
      </c>
      <c r="AK2073" s="63" t="str">
        <f t="shared" si="514"/>
        <v>N</v>
      </c>
      <c r="AL2073" s="63" t="str">
        <f t="shared" si="515"/>
        <v>N</v>
      </c>
      <c r="AM2073" s="44" t="str">
        <f t="shared" si="516"/>
        <v>Win</v>
      </c>
      <c r="AN2073" s="44" t="str">
        <f t="shared" si="517"/>
        <v>Loss</v>
      </c>
      <c r="AO2073" s="44" t="str">
        <f t="shared" si="518"/>
        <v>Loss</v>
      </c>
      <c r="AP2073" s="44">
        <f t="shared" si="519"/>
        <v>274</v>
      </c>
      <c r="AQ2073" s="44">
        <f t="shared" si="520"/>
        <v>-50</v>
      </c>
      <c r="AR2073" s="44">
        <f t="shared" si="521"/>
        <v>-50</v>
      </c>
      <c r="AS2073" s="99" t="str">
        <f t="shared" si="522"/>
        <v>-</v>
      </c>
      <c r="AT2073" s="99" t="str">
        <f t="shared" si="523"/>
        <v>+</v>
      </c>
      <c r="AU2073" s="99" t="str">
        <f t="shared" si="524"/>
        <v>+</v>
      </c>
      <c r="AV2073" s="99" t="str">
        <f t="shared" si="525"/>
        <v>+</v>
      </c>
      <c r="AW2073" s="99" t="str">
        <f t="shared" si="526"/>
        <v>+</v>
      </c>
    </row>
    <row r="2074" spans="1:49" ht="15">
      <c r="A2074" s="56">
        <v>43631</v>
      </c>
      <c r="B2074" s="57" t="s">
        <v>420</v>
      </c>
      <c r="C2074" s="57" t="s">
        <v>931</v>
      </c>
      <c r="D2074" s="57" t="s">
        <v>4628</v>
      </c>
      <c r="E2074" s="57" t="s">
        <v>1067</v>
      </c>
      <c r="F2074" s="57" t="s">
        <v>940</v>
      </c>
      <c r="G2074" s="57">
        <v>3</v>
      </c>
      <c r="H2074" s="57">
        <v>1</v>
      </c>
      <c r="I2074" s="57">
        <v>1.97</v>
      </c>
      <c r="J2074" s="57">
        <v>3.74</v>
      </c>
      <c r="K2074" s="57">
        <v>2.95</v>
      </c>
      <c r="L2074" s="57">
        <v>-0.98</v>
      </c>
      <c r="M2074" s="57">
        <v>29</v>
      </c>
      <c r="N2074" s="57">
        <v>31</v>
      </c>
      <c r="O2074" s="57">
        <v>1</v>
      </c>
      <c r="P2074" s="57">
        <v>15</v>
      </c>
      <c r="Q2074" s="57">
        <v>15</v>
      </c>
      <c r="R2074" s="57">
        <v>100</v>
      </c>
      <c r="S2074" s="57">
        <v>0</v>
      </c>
      <c r="T2074" s="57">
        <v>0</v>
      </c>
      <c r="U2074" s="57">
        <v>58.62</v>
      </c>
      <c r="V2074" s="57">
        <v>13.79</v>
      </c>
      <c r="W2074" s="57">
        <v>27.59</v>
      </c>
      <c r="X2074" s="57">
        <v>41.94</v>
      </c>
      <c r="Y2074" s="57">
        <v>22.58</v>
      </c>
      <c r="Z2074" s="57">
        <v>35.479999999999997</v>
      </c>
      <c r="AA2074" s="57">
        <v>66.67</v>
      </c>
      <c r="AB2074" s="57">
        <v>26.67</v>
      </c>
      <c r="AC2074" s="57">
        <v>17</v>
      </c>
      <c r="AD2074" s="57">
        <v>18</v>
      </c>
      <c r="AE2074" s="57">
        <v>82.35</v>
      </c>
      <c r="AF2074" s="57">
        <v>61.11</v>
      </c>
      <c r="AI2074" s="45">
        <f t="shared" si="512"/>
        <v>34.035000000000004</v>
      </c>
      <c r="AJ2074" s="46">
        <f t="shared" si="513"/>
        <v>-34.035000000000004</v>
      </c>
      <c r="AK2074" s="63" t="str">
        <f t="shared" si="514"/>
        <v>Y</v>
      </c>
      <c r="AL2074" s="63" t="str">
        <f t="shared" si="515"/>
        <v>N</v>
      </c>
      <c r="AM2074" s="44" t="str">
        <f t="shared" si="516"/>
        <v>Win</v>
      </c>
      <c r="AN2074" s="44" t="str">
        <f t="shared" si="517"/>
        <v>Loss</v>
      </c>
      <c r="AO2074" s="44" t="str">
        <f t="shared" si="518"/>
        <v>Loss</v>
      </c>
      <c r="AP2074" s="44">
        <f t="shared" si="519"/>
        <v>48.5</v>
      </c>
      <c r="AQ2074" s="44">
        <f t="shared" si="520"/>
        <v>-50</v>
      </c>
      <c r="AR2074" s="44">
        <f t="shared" si="521"/>
        <v>-50</v>
      </c>
      <c r="AS2074" s="99" t="str">
        <f t="shared" si="522"/>
        <v>+</v>
      </c>
      <c r="AT2074" s="99" t="str">
        <f t="shared" si="523"/>
        <v>+</v>
      </c>
      <c r="AU2074" s="99" t="str">
        <f t="shared" si="524"/>
        <v>+</v>
      </c>
      <c r="AV2074" s="99" t="str">
        <f t="shared" si="525"/>
        <v>+</v>
      </c>
      <c r="AW2074" s="99" t="str">
        <f t="shared" si="526"/>
        <v>+</v>
      </c>
    </row>
    <row r="2075" spans="1:49" ht="15">
      <c r="A2075" s="56">
        <v>43631</v>
      </c>
      <c r="B2075" s="57" t="s">
        <v>420</v>
      </c>
      <c r="C2075" s="57" t="s">
        <v>425</v>
      </c>
      <c r="D2075" s="57" t="s">
        <v>4629</v>
      </c>
      <c r="E2075" s="57" t="s">
        <v>428</v>
      </c>
      <c r="F2075" s="57" t="s">
        <v>2318</v>
      </c>
      <c r="G2075" s="57">
        <v>1</v>
      </c>
      <c r="H2075" s="57">
        <v>2</v>
      </c>
      <c r="I2075" s="57">
        <v>2.34</v>
      </c>
      <c r="J2075" s="57">
        <v>3.81</v>
      </c>
      <c r="K2075" s="57">
        <v>2.41</v>
      </c>
      <c r="L2075" s="57">
        <v>-7.0000000000000007E-2</v>
      </c>
      <c r="M2075" s="57">
        <v>28</v>
      </c>
      <c r="N2075" s="57">
        <v>30</v>
      </c>
      <c r="O2075" s="57">
        <v>1</v>
      </c>
      <c r="P2075" s="57">
        <v>14</v>
      </c>
      <c r="Q2075" s="57">
        <v>15</v>
      </c>
      <c r="R2075" s="57">
        <v>100</v>
      </c>
      <c r="S2075" s="57">
        <v>0</v>
      </c>
      <c r="T2075" s="57">
        <v>0</v>
      </c>
      <c r="U2075" s="57">
        <v>21.43</v>
      </c>
      <c r="V2075" s="57">
        <v>14.29</v>
      </c>
      <c r="W2075" s="57">
        <v>64.290000000000006</v>
      </c>
      <c r="X2075" s="57">
        <v>20</v>
      </c>
      <c r="Y2075" s="57">
        <v>36.67</v>
      </c>
      <c r="Z2075" s="57">
        <v>43.33</v>
      </c>
      <c r="AA2075" s="57">
        <v>28.57</v>
      </c>
      <c r="AB2075" s="57">
        <v>6.67</v>
      </c>
      <c r="AC2075" s="57">
        <v>8</v>
      </c>
      <c r="AD2075" s="57">
        <v>8</v>
      </c>
      <c r="AE2075" s="57">
        <v>25</v>
      </c>
      <c r="AF2075" s="57">
        <v>25</v>
      </c>
      <c r="AI2075" s="45">
        <f t="shared" si="512"/>
        <v>23.856000000000002</v>
      </c>
      <c r="AJ2075" s="46">
        <f t="shared" si="513"/>
        <v>-23.856000000000002</v>
      </c>
      <c r="AK2075" s="63" t="str">
        <f t="shared" si="514"/>
        <v>N</v>
      </c>
      <c r="AL2075" s="63" t="str">
        <f t="shared" si="515"/>
        <v>N</v>
      </c>
      <c r="AM2075" s="44" t="str">
        <f t="shared" si="516"/>
        <v>Loss</v>
      </c>
      <c r="AN2075" s="44" t="str">
        <f t="shared" si="517"/>
        <v>Loss</v>
      </c>
      <c r="AO2075" s="44" t="str">
        <f t="shared" si="518"/>
        <v>Win</v>
      </c>
      <c r="AP2075" s="44">
        <f t="shared" si="519"/>
        <v>-50</v>
      </c>
      <c r="AQ2075" s="44">
        <f t="shared" si="520"/>
        <v>-50</v>
      </c>
      <c r="AR2075" s="44">
        <f t="shared" si="521"/>
        <v>70.5</v>
      </c>
      <c r="AS2075" s="99" t="str">
        <f t="shared" si="522"/>
        <v>+</v>
      </c>
      <c r="AT2075" s="99" t="str">
        <f t="shared" si="523"/>
        <v>+</v>
      </c>
      <c r="AU2075" s="99" t="str">
        <f t="shared" si="524"/>
        <v>+</v>
      </c>
      <c r="AV2075" s="99" t="str">
        <f t="shared" si="525"/>
        <v>+</v>
      </c>
      <c r="AW2075" s="99" t="str">
        <f t="shared" si="526"/>
        <v>+</v>
      </c>
    </row>
    <row r="2076" spans="1:49" ht="15">
      <c r="A2076" s="56">
        <v>43631</v>
      </c>
      <c r="B2076" s="57" t="s">
        <v>420</v>
      </c>
      <c r="C2076" s="57" t="s">
        <v>425</v>
      </c>
      <c r="D2076" s="57" t="s">
        <v>4630</v>
      </c>
      <c r="E2076" s="57" t="s">
        <v>2317</v>
      </c>
      <c r="F2076" s="57" t="s">
        <v>789</v>
      </c>
      <c r="G2076" s="57">
        <v>8</v>
      </c>
      <c r="H2076" s="57">
        <v>0</v>
      </c>
      <c r="I2076" s="57">
        <v>1.19</v>
      </c>
      <c r="J2076" s="57">
        <v>6.26</v>
      </c>
      <c r="K2076" s="57">
        <v>10.199999999999999</v>
      </c>
      <c r="L2076" s="57">
        <v>-9.01</v>
      </c>
      <c r="M2076" s="57">
        <v>41</v>
      </c>
      <c r="N2076" s="57">
        <v>11</v>
      </c>
      <c r="O2076" s="57">
        <v>0</v>
      </c>
      <c r="P2076" s="57">
        <v>20</v>
      </c>
      <c r="Q2076" s="57">
        <v>5</v>
      </c>
      <c r="R2076" s="57">
        <v>0</v>
      </c>
      <c r="S2076" s="57">
        <v>0</v>
      </c>
      <c r="T2076" s="57">
        <v>0</v>
      </c>
      <c r="U2076" s="57">
        <v>36.590000000000003</v>
      </c>
      <c r="V2076" s="57">
        <v>12.2</v>
      </c>
      <c r="W2076" s="57">
        <v>51.22</v>
      </c>
      <c r="X2076" s="57">
        <v>18.18</v>
      </c>
      <c r="Y2076" s="57">
        <v>27.27</v>
      </c>
      <c r="Z2076" s="57">
        <v>54.55</v>
      </c>
      <c r="AA2076" s="57">
        <v>55</v>
      </c>
      <c r="AB2076" s="57">
        <v>40</v>
      </c>
      <c r="AC2076" s="57">
        <v>14</v>
      </c>
      <c r="AD2076" s="57">
        <v>1</v>
      </c>
      <c r="AE2076" s="57">
        <v>50</v>
      </c>
      <c r="AF2076" s="57">
        <v>0</v>
      </c>
      <c r="AI2076" s="45">
        <f t="shared" si="512"/>
        <v>2.8410000000000011</v>
      </c>
      <c r="AJ2076" s="46">
        <f t="shared" si="513"/>
        <v>-2.8410000000000011</v>
      </c>
      <c r="AK2076" s="63" t="str">
        <f t="shared" si="514"/>
        <v>N</v>
      </c>
      <c r="AL2076" s="63" t="str">
        <f t="shared" si="515"/>
        <v>N</v>
      </c>
      <c r="AM2076" s="44" t="str">
        <f t="shared" si="516"/>
        <v>Win</v>
      </c>
      <c r="AN2076" s="44" t="str">
        <f t="shared" si="517"/>
        <v>Loss</v>
      </c>
      <c r="AO2076" s="44" t="str">
        <f t="shared" si="518"/>
        <v>Loss</v>
      </c>
      <c r="AP2076" s="44">
        <f t="shared" si="519"/>
        <v>9.5</v>
      </c>
      <c r="AQ2076" s="44">
        <f t="shared" si="520"/>
        <v>-50</v>
      </c>
      <c r="AR2076" s="44">
        <f t="shared" si="521"/>
        <v>-50</v>
      </c>
      <c r="AS2076" s="99" t="str">
        <f t="shared" si="522"/>
        <v>+</v>
      </c>
      <c r="AT2076" s="99" t="str">
        <f t="shared" si="523"/>
        <v>n/a</v>
      </c>
      <c r="AU2076" s="99" t="str">
        <f t="shared" si="524"/>
        <v>+</v>
      </c>
      <c r="AV2076" s="99" t="str">
        <f t="shared" si="525"/>
        <v>+</v>
      </c>
      <c r="AW2076" s="99" t="str">
        <f t="shared" si="526"/>
        <v>+</v>
      </c>
    </row>
    <row r="2077" spans="1:49" ht="15">
      <c r="A2077" s="56">
        <v>43631</v>
      </c>
      <c r="B2077" s="57" t="s">
        <v>420</v>
      </c>
      <c r="C2077" s="57" t="s">
        <v>1086</v>
      </c>
      <c r="D2077" s="57" t="s">
        <v>4631</v>
      </c>
      <c r="E2077" s="57" t="s">
        <v>2818</v>
      </c>
      <c r="F2077" s="57" t="s">
        <v>1372</v>
      </c>
      <c r="G2077" s="57">
        <v>2</v>
      </c>
      <c r="H2077" s="57">
        <v>2</v>
      </c>
      <c r="I2077" s="57">
        <v>1.84</v>
      </c>
      <c r="J2077" s="57">
        <v>3.45</v>
      </c>
      <c r="K2077" s="57">
        <v>4.3600000000000003</v>
      </c>
      <c r="L2077" s="57">
        <v>-2.52</v>
      </c>
      <c r="M2077" s="57">
        <v>16</v>
      </c>
      <c r="N2077" s="57">
        <v>16</v>
      </c>
      <c r="O2077" s="57">
        <v>0</v>
      </c>
      <c r="P2077" s="57">
        <v>8</v>
      </c>
      <c r="Q2077" s="57">
        <v>8</v>
      </c>
      <c r="R2077" s="57">
        <v>0</v>
      </c>
      <c r="S2077" s="57">
        <v>0</v>
      </c>
      <c r="T2077" s="57">
        <v>0</v>
      </c>
      <c r="U2077" s="57">
        <v>31.25</v>
      </c>
      <c r="V2077" s="57">
        <v>37.5</v>
      </c>
      <c r="W2077" s="57">
        <v>31.25</v>
      </c>
      <c r="X2077" s="57">
        <v>31.25</v>
      </c>
      <c r="Y2077" s="57">
        <v>12.5</v>
      </c>
      <c r="Z2077" s="57">
        <v>56.25</v>
      </c>
      <c r="AA2077" s="57">
        <v>12.5</v>
      </c>
      <c r="AB2077" s="57">
        <v>37.5</v>
      </c>
      <c r="AC2077" s="57">
        <v>10</v>
      </c>
      <c r="AD2077" s="57">
        <v>13</v>
      </c>
      <c r="AE2077" s="57">
        <v>20</v>
      </c>
      <c r="AF2077" s="57">
        <v>30.77</v>
      </c>
      <c r="AI2077" s="45">
        <f t="shared" si="512"/>
        <v>7.5</v>
      </c>
      <c r="AJ2077" s="46">
        <f t="shared" si="513"/>
        <v>-7.5</v>
      </c>
      <c r="AK2077" s="63" t="str">
        <f t="shared" si="514"/>
        <v>N</v>
      </c>
      <c r="AL2077" s="63" t="str">
        <f t="shared" si="515"/>
        <v>N</v>
      </c>
      <c r="AM2077" s="44" t="str">
        <f t="shared" si="516"/>
        <v>Loss</v>
      </c>
      <c r="AN2077" s="44" t="str">
        <f t="shared" si="517"/>
        <v>Win</v>
      </c>
      <c r="AO2077" s="44" t="str">
        <f t="shared" si="518"/>
        <v>Loss</v>
      </c>
      <c r="AP2077" s="44">
        <f t="shared" si="519"/>
        <v>-50</v>
      </c>
      <c r="AQ2077" s="44">
        <f t="shared" si="520"/>
        <v>122.5</v>
      </c>
      <c r="AR2077" s="44">
        <f t="shared" si="521"/>
        <v>-50</v>
      </c>
      <c r="AS2077" s="99" t="str">
        <f t="shared" si="522"/>
        <v>+</v>
      </c>
      <c r="AT2077" s="99" t="str">
        <f t="shared" si="523"/>
        <v>n/a</v>
      </c>
      <c r="AU2077" s="99" t="str">
        <f t="shared" si="524"/>
        <v>-</v>
      </c>
      <c r="AV2077" s="99" t="str">
        <f t="shared" si="525"/>
        <v>-</v>
      </c>
      <c r="AW2077" s="99" t="str">
        <f t="shared" si="526"/>
        <v>+</v>
      </c>
    </row>
    <row r="2078" spans="1:49" ht="15">
      <c r="A2078" s="56">
        <v>43631</v>
      </c>
      <c r="B2078" s="57" t="s">
        <v>420</v>
      </c>
      <c r="C2078" s="57" t="s">
        <v>1086</v>
      </c>
      <c r="D2078" s="57" t="s">
        <v>4632</v>
      </c>
      <c r="E2078" s="57" t="s">
        <v>2819</v>
      </c>
      <c r="F2078" s="57" t="s">
        <v>1373</v>
      </c>
      <c r="G2078" s="57">
        <v>2</v>
      </c>
      <c r="H2078" s="57">
        <v>0</v>
      </c>
      <c r="I2078" s="57">
        <v>1.96</v>
      </c>
      <c r="J2078" s="57">
        <v>3.51</v>
      </c>
      <c r="K2078" s="57">
        <v>3.75</v>
      </c>
      <c r="L2078" s="57">
        <v>-1.79</v>
      </c>
      <c r="M2078" s="57">
        <v>15</v>
      </c>
      <c r="N2078" s="57">
        <v>13</v>
      </c>
      <c r="O2078" s="57">
        <v>0</v>
      </c>
      <c r="P2078" s="57">
        <v>6</v>
      </c>
      <c r="Q2078" s="57">
        <v>6</v>
      </c>
      <c r="R2078" s="57">
        <v>0</v>
      </c>
      <c r="S2078" s="57">
        <v>0</v>
      </c>
      <c r="T2078" s="57">
        <v>0</v>
      </c>
      <c r="U2078" s="57">
        <v>40</v>
      </c>
      <c r="V2078" s="57">
        <v>20</v>
      </c>
      <c r="W2078" s="57">
        <v>40</v>
      </c>
      <c r="X2078" s="57">
        <v>23.08</v>
      </c>
      <c r="Y2078" s="57">
        <v>46.15</v>
      </c>
      <c r="Z2078" s="57">
        <v>30.77</v>
      </c>
      <c r="AA2078" s="57">
        <v>50</v>
      </c>
      <c r="AB2078" s="57">
        <v>16.670000000000002</v>
      </c>
      <c r="AC2078" s="57">
        <v>5</v>
      </c>
      <c r="AD2078" s="57">
        <v>4</v>
      </c>
      <c r="AE2078" s="57">
        <v>60</v>
      </c>
      <c r="AF2078" s="57">
        <v>25</v>
      </c>
      <c r="AI2078" s="45">
        <f t="shared" si="512"/>
        <v>-1.077</v>
      </c>
      <c r="AJ2078" s="46">
        <f t="shared" si="513"/>
        <v>1.077</v>
      </c>
      <c r="AK2078" s="63" t="str">
        <f t="shared" si="514"/>
        <v>N</v>
      </c>
      <c r="AL2078" s="63" t="str">
        <f t="shared" si="515"/>
        <v>N</v>
      </c>
      <c r="AM2078" s="44" t="str">
        <f t="shared" si="516"/>
        <v>Win</v>
      </c>
      <c r="AN2078" s="44" t="str">
        <f t="shared" si="517"/>
        <v>Loss</v>
      </c>
      <c r="AO2078" s="44" t="str">
        <f t="shared" si="518"/>
        <v>Loss</v>
      </c>
      <c r="AP2078" s="44">
        <f t="shared" si="519"/>
        <v>48</v>
      </c>
      <c r="AQ2078" s="44">
        <f t="shared" si="520"/>
        <v>-50</v>
      </c>
      <c r="AR2078" s="44">
        <f t="shared" si="521"/>
        <v>-50</v>
      </c>
      <c r="AS2078" s="99" t="str">
        <f t="shared" si="522"/>
        <v>+</v>
      </c>
      <c r="AT2078" s="99" t="str">
        <f t="shared" si="523"/>
        <v>n/a</v>
      </c>
      <c r="AU2078" s="99" t="str">
        <f t="shared" si="524"/>
        <v>+</v>
      </c>
      <c r="AV2078" s="99" t="str">
        <f t="shared" si="525"/>
        <v>+</v>
      </c>
      <c r="AW2078" s="99" t="str">
        <f t="shared" si="526"/>
        <v>-</v>
      </c>
    </row>
    <row r="2079" spans="1:49" ht="15">
      <c r="A2079" s="56">
        <v>43631</v>
      </c>
      <c r="B2079" s="57" t="s">
        <v>420</v>
      </c>
      <c r="C2079" s="57" t="s">
        <v>1086</v>
      </c>
      <c r="D2079" s="57" t="s">
        <v>4633</v>
      </c>
      <c r="E2079" s="57" t="s">
        <v>2330</v>
      </c>
      <c r="F2079" s="57" t="s">
        <v>2324</v>
      </c>
      <c r="G2079" s="57">
        <v>1</v>
      </c>
      <c r="H2079" s="57">
        <v>3</v>
      </c>
      <c r="I2079" s="57">
        <v>2.65</v>
      </c>
      <c r="J2079" s="57">
        <v>3.44</v>
      </c>
      <c r="K2079" s="57">
        <v>2.5299999999999998</v>
      </c>
      <c r="L2079" s="57">
        <v>0.12</v>
      </c>
      <c r="M2079" s="57">
        <v>16</v>
      </c>
      <c r="N2079" s="57">
        <v>16</v>
      </c>
      <c r="O2079" s="57">
        <v>0</v>
      </c>
      <c r="P2079" s="57">
        <v>6</v>
      </c>
      <c r="Q2079" s="57">
        <v>9</v>
      </c>
      <c r="R2079" s="57">
        <v>0</v>
      </c>
      <c r="S2079" s="57">
        <v>0</v>
      </c>
      <c r="T2079" s="57">
        <v>0</v>
      </c>
      <c r="U2079" s="57">
        <v>31.25</v>
      </c>
      <c r="V2079" s="57">
        <v>31.25</v>
      </c>
      <c r="W2079" s="57">
        <v>37.5</v>
      </c>
      <c r="X2079" s="57">
        <v>50</v>
      </c>
      <c r="Y2079" s="57">
        <v>12.5</v>
      </c>
      <c r="Z2079" s="57">
        <v>37.5</v>
      </c>
      <c r="AA2079" s="57">
        <v>33.33</v>
      </c>
      <c r="AB2079" s="57">
        <v>33.33</v>
      </c>
      <c r="AC2079" s="57">
        <v>4</v>
      </c>
      <c r="AD2079" s="57">
        <v>8</v>
      </c>
      <c r="AE2079" s="57">
        <v>50</v>
      </c>
      <c r="AF2079" s="57">
        <v>75</v>
      </c>
      <c r="AI2079" s="45">
        <f t="shared" si="512"/>
        <v>-1.875</v>
      </c>
      <c r="AJ2079" s="46">
        <f t="shared" si="513"/>
        <v>1.875</v>
      </c>
      <c r="AK2079" s="63" t="str">
        <f t="shared" si="514"/>
        <v>N</v>
      </c>
      <c r="AL2079" s="63" t="str">
        <f t="shared" si="515"/>
        <v>N</v>
      </c>
      <c r="AM2079" s="44" t="str">
        <f t="shared" si="516"/>
        <v>Loss</v>
      </c>
      <c r="AN2079" s="44" t="str">
        <f t="shared" si="517"/>
        <v>Loss</v>
      </c>
      <c r="AO2079" s="44" t="str">
        <f t="shared" si="518"/>
        <v>Win</v>
      </c>
      <c r="AP2079" s="44">
        <f t="shared" si="519"/>
        <v>-50</v>
      </c>
      <c r="AQ2079" s="44">
        <f t="shared" si="520"/>
        <v>-50</v>
      </c>
      <c r="AR2079" s="44">
        <f t="shared" si="521"/>
        <v>76.499999999999986</v>
      </c>
      <c r="AS2079" s="99" t="str">
        <f t="shared" si="522"/>
        <v>-</v>
      </c>
      <c r="AT2079" s="99" t="str">
        <f t="shared" si="523"/>
        <v>n/a</v>
      </c>
      <c r="AU2079" s="99" t="str">
        <f t="shared" si="524"/>
        <v>-</v>
      </c>
      <c r="AV2079" s="99" t="str">
        <f t="shared" si="525"/>
        <v>-</v>
      </c>
      <c r="AW2079" s="99" t="str">
        <f t="shared" si="526"/>
        <v>-</v>
      </c>
    </row>
    <row r="2080" spans="1:49" ht="15">
      <c r="A2080" s="56">
        <v>43631</v>
      </c>
      <c r="B2080" s="57" t="s">
        <v>420</v>
      </c>
      <c r="C2080" s="57" t="s">
        <v>1086</v>
      </c>
      <c r="D2080" s="57" t="s">
        <v>4634</v>
      </c>
      <c r="E2080" s="57" t="s">
        <v>1088</v>
      </c>
      <c r="F2080" s="57" t="s">
        <v>2323</v>
      </c>
      <c r="G2080" s="57">
        <v>3</v>
      </c>
      <c r="H2080" s="57">
        <v>2</v>
      </c>
      <c r="I2080" s="57">
        <v>1.69</v>
      </c>
      <c r="J2080" s="57">
        <v>3.71</v>
      </c>
      <c r="K2080" s="57">
        <v>4.92</v>
      </c>
      <c r="L2080" s="57">
        <v>-3.23</v>
      </c>
      <c r="M2080" s="57">
        <v>17</v>
      </c>
      <c r="N2080" s="57">
        <v>36</v>
      </c>
      <c r="O2080" s="57">
        <v>0</v>
      </c>
      <c r="P2080" s="57">
        <v>7</v>
      </c>
      <c r="Q2080" s="57">
        <v>19</v>
      </c>
      <c r="R2080" s="57">
        <v>0</v>
      </c>
      <c r="S2080" s="57">
        <v>0</v>
      </c>
      <c r="T2080" s="57">
        <v>0</v>
      </c>
      <c r="U2080" s="57">
        <v>64.709999999999994</v>
      </c>
      <c r="V2080" s="57">
        <v>17.649999999999999</v>
      </c>
      <c r="W2080" s="57">
        <v>17.649999999999999</v>
      </c>
      <c r="X2080" s="57">
        <v>55.56</v>
      </c>
      <c r="Y2080" s="57">
        <v>25</v>
      </c>
      <c r="Z2080" s="57">
        <v>19.440000000000001</v>
      </c>
      <c r="AA2080" s="57">
        <v>85.71</v>
      </c>
      <c r="AB2080" s="57">
        <v>36.840000000000003</v>
      </c>
      <c r="AC2080" s="57">
        <v>12</v>
      </c>
      <c r="AD2080" s="57">
        <v>25</v>
      </c>
      <c r="AE2080" s="57">
        <v>75</v>
      </c>
      <c r="AF2080" s="57">
        <v>72</v>
      </c>
      <c r="AI2080" s="45">
        <f t="shared" si="512"/>
        <v>1.4529999999999998</v>
      </c>
      <c r="AJ2080" s="46">
        <f t="shared" si="513"/>
        <v>-1.4529999999999998</v>
      </c>
      <c r="AK2080" s="63" t="str">
        <f t="shared" si="514"/>
        <v>Y</v>
      </c>
      <c r="AL2080" s="63" t="str">
        <f t="shared" si="515"/>
        <v>N</v>
      </c>
      <c r="AM2080" s="44" t="str">
        <f t="shared" si="516"/>
        <v>Win</v>
      </c>
      <c r="AN2080" s="44" t="str">
        <f t="shared" si="517"/>
        <v>Loss</v>
      </c>
      <c r="AO2080" s="44" t="str">
        <f t="shared" si="518"/>
        <v>Loss</v>
      </c>
      <c r="AP2080" s="44">
        <f t="shared" si="519"/>
        <v>34.5</v>
      </c>
      <c r="AQ2080" s="44">
        <f t="shared" si="520"/>
        <v>-50</v>
      </c>
      <c r="AR2080" s="44">
        <f t="shared" si="521"/>
        <v>-50</v>
      </c>
      <c r="AS2080" s="99" t="str">
        <f t="shared" si="522"/>
        <v>+</v>
      </c>
      <c r="AT2080" s="99" t="str">
        <f t="shared" si="523"/>
        <v>n/a</v>
      </c>
      <c r="AU2080" s="99" t="str">
        <f t="shared" si="524"/>
        <v>+</v>
      </c>
      <c r="AV2080" s="99" t="str">
        <f t="shared" si="525"/>
        <v>+</v>
      </c>
      <c r="AW2080" s="99" t="str">
        <f t="shared" si="526"/>
        <v>+</v>
      </c>
    </row>
    <row r="2081" spans="1:49" ht="15">
      <c r="A2081" s="56">
        <v>43631</v>
      </c>
      <c r="B2081" s="57" t="s">
        <v>267</v>
      </c>
      <c r="C2081" s="57" t="s">
        <v>1107</v>
      </c>
      <c r="D2081" s="57" t="s">
        <v>4635</v>
      </c>
      <c r="E2081" s="57" t="s">
        <v>1523</v>
      </c>
      <c r="F2081" s="57" t="s">
        <v>2203</v>
      </c>
      <c r="G2081" s="57">
        <v>2</v>
      </c>
      <c r="H2081" s="57">
        <v>1</v>
      </c>
      <c r="I2081" s="57">
        <v>1.27</v>
      </c>
      <c r="J2081" s="57">
        <v>5.3</v>
      </c>
      <c r="K2081" s="57">
        <v>9.94</v>
      </c>
      <c r="L2081" s="57">
        <v>-8.67</v>
      </c>
      <c r="M2081" s="57">
        <v>9</v>
      </c>
      <c r="N2081" s="57">
        <v>4</v>
      </c>
      <c r="O2081" s="57">
        <v>0</v>
      </c>
      <c r="P2081" s="57">
        <v>6</v>
      </c>
      <c r="Q2081" s="57">
        <v>2</v>
      </c>
      <c r="R2081" s="57">
        <v>0</v>
      </c>
      <c r="S2081" s="57">
        <v>0</v>
      </c>
      <c r="T2081" s="57">
        <v>0</v>
      </c>
      <c r="U2081" s="57">
        <v>77.78</v>
      </c>
      <c r="V2081" s="57">
        <v>11.11</v>
      </c>
      <c r="W2081" s="57">
        <v>11.11</v>
      </c>
      <c r="X2081" s="57">
        <v>75</v>
      </c>
      <c r="Y2081" s="57">
        <v>0</v>
      </c>
      <c r="Z2081" s="57">
        <v>25</v>
      </c>
      <c r="AA2081" s="57">
        <v>66.67</v>
      </c>
      <c r="AB2081" s="57">
        <v>50</v>
      </c>
      <c r="AC2081" s="57">
        <v>9</v>
      </c>
      <c r="AD2081" s="57">
        <v>3</v>
      </c>
      <c r="AE2081" s="57">
        <v>77.78</v>
      </c>
      <c r="AF2081" s="57">
        <v>66.67</v>
      </c>
      <c r="AI2081" s="45">
        <f t="shared" si="512"/>
        <v>4.4450000000000021</v>
      </c>
      <c r="AJ2081" s="46">
        <f t="shared" si="513"/>
        <v>-4.4450000000000021</v>
      </c>
      <c r="AK2081" s="63" t="str">
        <f t="shared" si="514"/>
        <v>N</v>
      </c>
      <c r="AL2081" s="63" t="str">
        <f t="shared" si="515"/>
        <v>N</v>
      </c>
      <c r="AM2081" s="44" t="str">
        <f t="shared" si="516"/>
        <v>Win</v>
      </c>
      <c r="AN2081" s="44" t="str">
        <f t="shared" si="517"/>
        <v>Loss</v>
      </c>
      <c r="AO2081" s="44" t="str">
        <f t="shared" si="518"/>
        <v>Loss</v>
      </c>
      <c r="AP2081" s="44">
        <f t="shared" si="519"/>
        <v>13.5</v>
      </c>
      <c r="AQ2081" s="44">
        <f t="shared" si="520"/>
        <v>-50</v>
      </c>
      <c r="AR2081" s="44">
        <f t="shared" si="521"/>
        <v>-50</v>
      </c>
      <c r="AS2081" s="99" t="str">
        <f t="shared" si="522"/>
        <v>+</v>
      </c>
      <c r="AT2081" s="99" t="str">
        <f t="shared" si="523"/>
        <v>n/a</v>
      </c>
      <c r="AU2081" s="99" t="str">
        <f t="shared" si="524"/>
        <v>+</v>
      </c>
      <c r="AV2081" s="99" t="str">
        <f t="shared" si="525"/>
        <v>+</v>
      </c>
      <c r="AW2081" s="99" t="str">
        <f t="shared" si="526"/>
        <v>+</v>
      </c>
    </row>
    <row r="2082" spans="1:49" ht="15">
      <c r="A2082" s="56">
        <v>43631</v>
      </c>
      <c r="B2082" s="57" t="s">
        <v>420</v>
      </c>
      <c r="C2082" s="57" t="s">
        <v>429</v>
      </c>
      <c r="D2082" s="57" t="s">
        <v>4636</v>
      </c>
      <c r="E2082" s="57" t="s">
        <v>1201</v>
      </c>
      <c r="F2082" s="57" t="s">
        <v>2813</v>
      </c>
      <c r="G2082" s="57">
        <v>3</v>
      </c>
      <c r="H2082" s="57">
        <v>0</v>
      </c>
      <c r="I2082" s="57">
        <v>3.39</v>
      </c>
      <c r="J2082" s="57">
        <v>3.8</v>
      </c>
      <c r="K2082" s="57">
        <v>1.83</v>
      </c>
      <c r="L2082" s="57">
        <v>1.56</v>
      </c>
      <c r="M2082" s="57">
        <v>12</v>
      </c>
      <c r="N2082" s="57">
        <v>30</v>
      </c>
      <c r="O2082" s="57">
        <v>0</v>
      </c>
      <c r="P2082" s="57">
        <v>6</v>
      </c>
      <c r="Q2082" s="57">
        <v>15</v>
      </c>
      <c r="R2082" s="57">
        <v>0</v>
      </c>
      <c r="S2082" s="57">
        <v>0</v>
      </c>
      <c r="T2082" s="57">
        <v>0</v>
      </c>
      <c r="U2082" s="57">
        <v>25</v>
      </c>
      <c r="V2082" s="57">
        <v>25</v>
      </c>
      <c r="W2082" s="57">
        <v>50</v>
      </c>
      <c r="X2082" s="57">
        <v>33.33</v>
      </c>
      <c r="Y2082" s="57">
        <v>6.67</v>
      </c>
      <c r="Z2082" s="57">
        <v>60</v>
      </c>
      <c r="AA2082" s="57">
        <v>50</v>
      </c>
      <c r="AB2082" s="57">
        <v>33.33</v>
      </c>
      <c r="AC2082" s="57">
        <v>3</v>
      </c>
      <c r="AD2082" s="57">
        <v>5</v>
      </c>
      <c r="AE2082" s="57">
        <v>33.33</v>
      </c>
      <c r="AF2082" s="57">
        <v>40</v>
      </c>
      <c r="AI2082" s="45">
        <f t="shared" si="512"/>
        <v>2.1669999999999998</v>
      </c>
      <c r="AJ2082" s="46">
        <f t="shared" si="513"/>
        <v>-2.1669999999999998</v>
      </c>
      <c r="AK2082" s="63" t="str">
        <f t="shared" si="514"/>
        <v>N</v>
      </c>
      <c r="AL2082" s="63" t="str">
        <f t="shared" si="515"/>
        <v>N</v>
      </c>
      <c r="AM2082" s="44" t="str">
        <f t="shared" si="516"/>
        <v>Win</v>
      </c>
      <c r="AN2082" s="44" t="str">
        <f t="shared" si="517"/>
        <v>Loss</v>
      </c>
      <c r="AO2082" s="44" t="str">
        <f t="shared" si="518"/>
        <v>Loss</v>
      </c>
      <c r="AP2082" s="44">
        <f t="shared" si="519"/>
        <v>119.5</v>
      </c>
      <c r="AQ2082" s="44">
        <f t="shared" si="520"/>
        <v>-50</v>
      </c>
      <c r="AR2082" s="44">
        <f t="shared" si="521"/>
        <v>-50</v>
      </c>
      <c r="AS2082" s="99" t="str">
        <f t="shared" si="522"/>
        <v>-</v>
      </c>
      <c r="AT2082" s="99" t="str">
        <f t="shared" si="523"/>
        <v>n/a</v>
      </c>
      <c r="AU2082" s="99" t="str">
        <f t="shared" si="524"/>
        <v>-</v>
      </c>
      <c r="AV2082" s="99" t="str">
        <f t="shared" si="525"/>
        <v>+</v>
      </c>
      <c r="AW2082" s="99" t="str">
        <f t="shared" si="526"/>
        <v>+</v>
      </c>
    </row>
    <row r="2083" spans="1:49" ht="15">
      <c r="A2083" s="56">
        <v>43631</v>
      </c>
      <c r="B2083" s="57" t="s">
        <v>4566</v>
      </c>
      <c r="C2083" s="57" t="s">
        <v>684</v>
      </c>
      <c r="D2083" s="57" t="s">
        <v>4637</v>
      </c>
      <c r="E2083" s="57" t="s">
        <v>4638</v>
      </c>
      <c r="F2083" s="57" t="s">
        <v>4639</v>
      </c>
      <c r="G2083" s="57">
        <v>5</v>
      </c>
      <c r="H2083" s="57">
        <v>1</v>
      </c>
      <c r="I2083" s="57">
        <v>1.5</v>
      </c>
      <c r="J2083" s="57">
        <v>3.88</v>
      </c>
      <c r="K2083" s="57">
        <v>6.09</v>
      </c>
      <c r="L2083" s="57">
        <v>-4.59</v>
      </c>
      <c r="M2083" s="57">
        <v>13</v>
      </c>
      <c r="N2083" s="57">
        <v>11</v>
      </c>
      <c r="O2083" s="57">
        <v>0</v>
      </c>
      <c r="P2083" s="57">
        <v>8</v>
      </c>
      <c r="Q2083" s="57">
        <v>5</v>
      </c>
      <c r="R2083" s="57">
        <v>0</v>
      </c>
      <c r="S2083" s="57">
        <v>0</v>
      </c>
      <c r="T2083" s="57">
        <v>0</v>
      </c>
      <c r="U2083" s="57">
        <v>61.54</v>
      </c>
      <c r="V2083" s="57">
        <v>23.08</v>
      </c>
      <c r="W2083" s="57">
        <v>15.38</v>
      </c>
      <c r="X2083" s="57">
        <v>45.45</v>
      </c>
      <c r="Y2083" s="57">
        <v>27.27</v>
      </c>
      <c r="Z2083" s="57">
        <v>27.27</v>
      </c>
      <c r="AA2083" s="57">
        <v>75</v>
      </c>
      <c r="AB2083" s="57">
        <v>40</v>
      </c>
      <c r="AC2083" s="57">
        <v>10</v>
      </c>
      <c r="AD2083" s="57">
        <v>5</v>
      </c>
      <c r="AE2083" s="57">
        <v>70</v>
      </c>
      <c r="AF2083" s="57">
        <v>60</v>
      </c>
      <c r="AI2083" s="45">
        <f t="shared" si="512"/>
        <v>5.1769999999999978</v>
      </c>
      <c r="AJ2083" s="46">
        <f t="shared" si="513"/>
        <v>-5.1769999999999978</v>
      </c>
      <c r="AK2083" s="63" t="str">
        <f t="shared" si="514"/>
        <v>N</v>
      </c>
      <c r="AL2083" s="63" t="str">
        <f t="shared" si="515"/>
        <v>N</v>
      </c>
      <c r="AM2083" s="44" t="str">
        <f t="shared" si="516"/>
        <v>Win</v>
      </c>
      <c r="AN2083" s="44" t="str">
        <f t="shared" si="517"/>
        <v>Loss</v>
      </c>
      <c r="AO2083" s="44" t="str">
        <f t="shared" si="518"/>
        <v>Loss</v>
      </c>
      <c r="AP2083" s="44">
        <f t="shared" si="519"/>
        <v>25</v>
      </c>
      <c r="AQ2083" s="44">
        <f t="shared" si="520"/>
        <v>-50</v>
      </c>
      <c r="AR2083" s="44">
        <f t="shared" si="521"/>
        <v>-50</v>
      </c>
      <c r="AS2083" s="99" t="str">
        <f t="shared" si="522"/>
        <v>+</v>
      </c>
      <c r="AT2083" s="99" t="str">
        <f t="shared" si="523"/>
        <v>n/a</v>
      </c>
      <c r="AU2083" s="99" t="str">
        <f t="shared" si="524"/>
        <v>+</v>
      </c>
      <c r="AV2083" s="99" t="str">
        <f t="shared" si="525"/>
        <v>+</v>
      </c>
      <c r="AW2083" s="99" t="str">
        <f t="shared" si="526"/>
        <v>+</v>
      </c>
    </row>
    <row r="2084" spans="1:49" ht="15">
      <c r="A2084" s="56">
        <v>43631</v>
      </c>
      <c r="B2084" s="57" t="s">
        <v>963</v>
      </c>
      <c r="C2084" s="57" t="s">
        <v>1221</v>
      </c>
      <c r="D2084" s="57" t="s">
        <v>4640</v>
      </c>
      <c r="E2084" s="57" t="s">
        <v>2228</v>
      </c>
      <c r="F2084" s="57" t="s">
        <v>2226</v>
      </c>
      <c r="G2084" s="57">
        <v>0</v>
      </c>
      <c r="H2084" s="57">
        <v>1</v>
      </c>
      <c r="I2084" s="57">
        <v>2.74</v>
      </c>
      <c r="J2084" s="57">
        <v>3.46</v>
      </c>
      <c r="K2084" s="57">
        <v>2.2000000000000002</v>
      </c>
      <c r="L2084" s="57">
        <v>0.54</v>
      </c>
      <c r="M2084" s="57">
        <v>29</v>
      </c>
      <c r="N2084" s="57">
        <v>40</v>
      </c>
      <c r="O2084" s="57">
        <v>0</v>
      </c>
      <c r="P2084" s="57">
        <v>16</v>
      </c>
      <c r="Q2084" s="57">
        <v>20</v>
      </c>
      <c r="R2084" s="57">
        <v>0</v>
      </c>
      <c r="S2084" s="57">
        <v>0</v>
      </c>
      <c r="T2084" s="57">
        <v>0</v>
      </c>
      <c r="U2084" s="57">
        <v>62.07</v>
      </c>
      <c r="V2084" s="57">
        <v>17.239999999999998</v>
      </c>
      <c r="W2084" s="57">
        <v>20.69</v>
      </c>
      <c r="X2084" s="57">
        <v>30</v>
      </c>
      <c r="Y2084" s="57">
        <v>25</v>
      </c>
      <c r="Z2084" s="57">
        <v>45</v>
      </c>
      <c r="AA2084" s="57">
        <v>56.25</v>
      </c>
      <c r="AB2084" s="57">
        <v>25</v>
      </c>
      <c r="AC2084" s="57">
        <v>21</v>
      </c>
      <c r="AD2084" s="57">
        <v>10</v>
      </c>
      <c r="AE2084" s="57">
        <v>76.19</v>
      </c>
      <c r="AF2084" s="57">
        <v>60</v>
      </c>
      <c r="AI2084" s="45">
        <f t="shared" si="512"/>
        <v>10.5</v>
      </c>
      <c r="AJ2084" s="46">
        <f t="shared" si="513"/>
        <v>-10.5</v>
      </c>
      <c r="AK2084" s="63" t="str">
        <f t="shared" si="514"/>
        <v>N</v>
      </c>
      <c r="AL2084" s="63" t="str">
        <f t="shared" si="515"/>
        <v>N</v>
      </c>
      <c r="AM2084" s="44" t="str">
        <f t="shared" si="516"/>
        <v>Loss</v>
      </c>
      <c r="AN2084" s="44" t="str">
        <f t="shared" si="517"/>
        <v>Loss</v>
      </c>
      <c r="AO2084" s="44" t="str">
        <f t="shared" si="518"/>
        <v>Win</v>
      </c>
      <c r="AP2084" s="44">
        <f t="shared" si="519"/>
        <v>-50</v>
      </c>
      <c r="AQ2084" s="44">
        <f t="shared" si="520"/>
        <v>-50</v>
      </c>
      <c r="AR2084" s="44">
        <f t="shared" si="521"/>
        <v>60.000000000000014</v>
      </c>
      <c r="AS2084" s="99" t="str">
        <f t="shared" si="522"/>
        <v>-</v>
      </c>
      <c r="AT2084" s="99" t="str">
        <f t="shared" si="523"/>
        <v>n/a</v>
      </c>
      <c r="AU2084" s="99" t="str">
        <f t="shared" si="524"/>
        <v>+</v>
      </c>
      <c r="AV2084" s="99" t="str">
        <f t="shared" si="525"/>
        <v>+</v>
      </c>
      <c r="AW2084" s="99" t="str">
        <f t="shared" si="526"/>
        <v>+</v>
      </c>
    </row>
    <row r="2085" spans="1:49" ht="15">
      <c r="A2085" s="56">
        <v>43631</v>
      </c>
      <c r="B2085" s="57" t="s">
        <v>963</v>
      </c>
      <c r="C2085" s="57" t="s">
        <v>1221</v>
      </c>
      <c r="D2085" s="57" t="s">
        <v>4641</v>
      </c>
      <c r="E2085" s="57" t="s">
        <v>1223</v>
      </c>
      <c r="F2085" s="57" t="s">
        <v>3579</v>
      </c>
      <c r="G2085" s="57">
        <v>2</v>
      </c>
      <c r="H2085" s="57">
        <v>0</v>
      </c>
      <c r="I2085" s="57">
        <v>1.53</v>
      </c>
      <c r="J2085" s="57">
        <v>3.86</v>
      </c>
      <c r="K2085" s="57">
        <v>5.0999999999999996</v>
      </c>
      <c r="L2085" s="57">
        <v>-3.57</v>
      </c>
      <c r="M2085" s="57">
        <v>7</v>
      </c>
      <c r="N2085" s="57">
        <v>29</v>
      </c>
      <c r="O2085" s="57">
        <v>0</v>
      </c>
      <c r="P2085" s="57">
        <v>4</v>
      </c>
      <c r="Q2085" s="57">
        <v>15</v>
      </c>
      <c r="R2085" s="57">
        <v>0</v>
      </c>
      <c r="S2085" s="57">
        <v>0</v>
      </c>
      <c r="T2085" s="57">
        <v>0</v>
      </c>
      <c r="U2085" s="57">
        <v>28.57</v>
      </c>
      <c r="V2085" s="57">
        <v>28.57</v>
      </c>
      <c r="W2085" s="57">
        <v>42.86</v>
      </c>
      <c r="X2085" s="57">
        <v>34.479999999999997</v>
      </c>
      <c r="Y2085" s="57">
        <v>24.14</v>
      </c>
      <c r="Z2085" s="57">
        <v>41.38</v>
      </c>
      <c r="AA2085" s="57">
        <v>25</v>
      </c>
      <c r="AB2085" s="57">
        <v>46.67</v>
      </c>
      <c r="AC2085" s="57">
        <v>3</v>
      </c>
      <c r="AD2085" s="57">
        <v>11</v>
      </c>
      <c r="AE2085" s="57">
        <v>33.33</v>
      </c>
      <c r="AF2085" s="57">
        <v>36.36</v>
      </c>
      <c r="AI2085" s="45">
        <f t="shared" si="512"/>
        <v>-1.0349999999999984</v>
      </c>
      <c r="AJ2085" s="46">
        <f t="shared" si="513"/>
        <v>1.0349999999999984</v>
      </c>
      <c r="AK2085" s="63" t="str">
        <f t="shared" si="514"/>
        <v>N</v>
      </c>
      <c r="AL2085" s="63" t="str">
        <f t="shared" si="515"/>
        <v>N</v>
      </c>
      <c r="AM2085" s="44" t="str">
        <f t="shared" si="516"/>
        <v>Win</v>
      </c>
      <c r="AN2085" s="44" t="str">
        <f t="shared" si="517"/>
        <v>Loss</v>
      </c>
      <c r="AO2085" s="44" t="str">
        <f t="shared" si="518"/>
        <v>Loss</v>
      </c>
      <c r="AP2085" s="44">
        <f t="shared" si="519"/>
        <v>26.5</v>
      </c>
      <c r="AQ2085" s="44">
        <f t="shared" si="520"/>
        <v>-50</v>
      </c>
      <c r="AR2085" s="44">
        <f t="shared" si="521"/>
        <v>-50</v>
      </c>
      <c r="AS2085" s="99" t="str">
        <f t="shared" si="522"/>
        <v>+</v>
      </c>
      <c r="AT2085" s="99" t="str">
        <f t="shared" si="523"/>
        <v>n/a</v>
      </c>
      <c r="AU2085" s="99" t="str">
        <f t="shared" si="524"/>
        <v>-</v>
      </c>
      <c r="AV2085" s="99" t="str">
        <f t="shared" si="525"/>
        <v>-</v>
      </c>
      <c r="AW2085" s="99" t="str">
        <f t="shared" si="526"/>
        <v>-</v>
      </c>
    </row>
    <row r="2086" spans="1:49" ht="15">
      <c r="A2086" s="56">
        <v>43631</v>
      </c>
      <c r="B2086" s="57" t="s">
        <v>443</v>
      </c>
      <c r="C2086" s="57" t="s">
        <v>733</v>
      </c>
      <c r="D2086" s="57" t="s">
        <v>4642</v>
      </c>
      <c r="E2086" s="57" t="s">
        <v>2390</v>
      </c>
      <c r="F2086" s="57" t="s">
        <v>3604</v>
      </c>
      <c r="G2086" s="57">
        <v>2</v>
      </c>
      <c r="H2086" s="57">
        <v>1</v>
      </c>
      <c r="I2086" s="57">
        <v>11.63</v>
      </c>
      <c r="J2086" s="57">
        <v>6.78</v>
      </c>
      <c r="K2086" s="57">
        <v>1.1599999999999999</v>
      </c>
      <c r="L2086" s="57">
        <v>10.47</v>
      </c>
      <c r="M2086" s="57">
        <v>29</v>
      </c>
      <c r="N2086" s="57">
        <v>30</v>
      </c>
      <c r="O2086" s="57">
        <v>1</v>
      </c>
      <c r="P2086" s="57">
        <v>14</v>
      </c>
      <c r="Q2086" s="57">
        <v>15</v>
      </c>
      <c r="R2086" s="57">
        <v>0</v>
      </c>
      <c r="S2086" s="57">
        <v>0</v>
      </c>
      <c r="T2086" s="57">
        <v>100</v>
      </c>
      <c r="U2086" s="57">
        <v>31.03</v>
      </c>
      <c r="V2086" s="57">
        <v>31.03</v>
      </c>
      <c r="W2086" s="57">
        <v>37.93</v>
      </c>
      <c r="X2086" s="57">
        <v>63.33</v>
      </c>
      <c r="Y2086" s="57">
        <v>10</v>
      </c>
      <c r="Z2086" s="57">
        <v>26.67</v>
      </c>
      <c r="AA2086" s="57">
        <v>50</v>
      </c>
      <c r="AB2086" s="57">
        <v>53.33</v>
      </c>
      <c r="AC2086" s="57">
        <v>14</v>
      </c>
      <c r="AD2086" s="57">
        <v>23</v>
      </c>
      <c r="AE2086" s="57">
        <v>50</v>
      </c>
      <c r="AF2086" s="57">
        <v>78.260000000000005</v>
      </c>
      <c r="AI2086" s="45">
        <f t="shared" si="512"/>
        <v>-36.608999999999995</v>
      </c>
      <c r="AJ2086" s="46">
        <f t="shared" si="513"/>
        <v>36.608999999999995</v>
      </c>
      <c r="AK2086" s="63" t="str">
        <f t="shared" si="514"/>
        <v>N</v>
      </c>
      <c r="AL2086" s="63" t="str">
        <f t="shared" si="515"/>
        <v>N</v>
      </c>
      <c r="AM2086" s="44" t="str">
        <f t="shared" si="516"/>
        <v>Win</v>
      </c>
      <c r="AN2086" s="44" t="str">
        <f t="shared" si="517"/>
        <v>Loss</v>
      </c>
      <c r="AO2086" s="44" t="str">
        <f t="shared" si="518"/>
        <v>Loss</v>
      </c>
      <c r="AP2086" s="44">
        <f t="shared" si="519"/>
        <v>531.5</v>
      </c>
      <c r="AQ2086" s="44">
        <f t="shared" si="520"/>
        <v>-50</v>
      </c>
      <c r="AR2086" s="44">
        <f t="shared" si="521"/>
        <v>-50</v>
      </c>
      <c r="AS2086" s="99" t="str">
        <f t="shared" si="522"/>
        <v>-</v>
      </c>
      <c r="AT2086" s="99" t="str">
        <f t="shared" si="523"/>
        <v>-</v>
      </c>
      <c r="AU2086" s="99" t="str">
        <f t="shared" si="524"/>
        <v>-</v>
      </c>
      <c r="AV2086" s="99" t="str">
        <f t="shared" si="525"/>
        <v>-</v>
      </c>
      <c r="AW2086" s="99" t="str">
        <f t="shared" si="526"/>
        <v>-</v>
      </c>
    </row>
    <row r="2087" spans="1:49" ht="15">
      <c r="A2087" s="56">
        <v>43631</v>
      </c>
      <c r="B2087" s="57" t="s">
        <v>443</v>
      </c>
      <c r="C2087" s="57" t="s">
        <v>733</v>
      </c>
      <c r="D2087" s="57" t="s">
        <v>4643</v>
      </c>
      <c r="E2087" s="57" t="s">
        <v>736</v>
      </c>
      <c r="F2087" s="57" t="s">
        <v>2391</v>
      </c>
      <c r="G2087" s="57">
        <v>2</v>
      </c>
      <c r="H2087" s="57">
        <v>4</v>
      </c>
      <c r="I2087" s="57">
        <v>1.35</v>
      </c>
      <c r="J2087" s="57">
        <v>5.0599999999999996</v>
      </c>
      <c r="K2087" s="57">
        <v>6.21</v>
      </c>
      <c r="L2087" s="57">
        <v>-4.8600000000000003</v>
      </c>
      <c r="M2087" s="57">
        <v>30</v>
      </c>
      <c r="N2087" s="57">
        <v>31</v>
      </c>
      <c r="O2087" s="57">
        <v>1</v>
      </c>
      <c r="P2087" s="57">
        <v>15</v>
      </c>
      <c r="Q2087" s="57">
        <v>15</v>
      </c>
      <c r="R2087" s="57">
        <v>100</v>
      </c>
      <c r="S2087" s="57">
        <v>0</v>
      </c>
      <c r="T2087" s="57">
        <v>0</v>
      </c>
      <c r="U2087" s="57">
        <v>56.67</v>
      </c>
      <c r="V2087" s="57">
        <v>20</v>
      </c>
      <c r="W2087" s="57">
        <v>23.33</v>
      </c>
      <c r="X2087" s="57">
        <v>29.03</v>
      </c>
      <c r="Y2087" s="57">
        <v>25.81</v>
      </c>
      <c r="Z2087" s="57">
        <v>45.16</v>
      </c>
      <c r="AA2087" s="57">
        <v>60</v>
      </c>
      <c r="AB2087" s="57">
        <v>33.33</v>
      </c>
      <c r="AC2087" s="57">
        <v>25</v>
      </c>
      <c r="AD2087" s="57">
        <v>9</v>
      </c>
      <c r="AE2087" s="57">
        <v>64</v>
      </c>
      <c r="AF2087" s="57">
        <v>55.56</v>
      </c>
      <c r="AI2087" s="45">
        <f t="shared" si="512"/>
        <v>39.313000000000009</v>
      </c>
      <c r="AJ2087" s="46">
        <f t="shared" si="513"/>
        <v>-39.313000000000009</v>
      </c>
      <c r="AK2087" s="63" t="str">
        <f t="shared" si="514"/>
        <v>N</v>
      </c>
      <c r="AL2087" s="63" t="str">
        <f t="shared" si="515"/>
        <v>N</v>
      </c>
      <c r="AM2087" s="44" t="str">
        <f t="shared" si="516"/>
        <v>Loss</v>
      </c>
      <c r="AN2087" s="44" t="str">
        <f t="shared" si="517"/>
        <v>Loss</v>
      </c>
      <c r="AO2087" s="44" t="str">
        <f t="shared" si="518"/>
        <v>Win</v>
      </c>
      <c r="AP2087" s="44">
        <f t="shared" si="519"/>
        <v>-50</v>
      </c>
      <c r="AQ2087" s="44">
        <f t="shared" si="520"/>
        <v>-50</v>
      </c>
      <c r="AR2087" s="44">
        <f t="shared" si="521"/>
        <v>260.5</v>
      </c>
      <c r="AS2087" s="99" t="str">
        <f t="shared" si="522"/>
        <v>+</v>
      </c>
      <c r="AT2087" s="99" t="str">
        <f t="shared" si="523"/>
        <v>+</v>
      </c>
      <c r="AU2087" s="99" t="str">
        <f t="shared" si="524"/>
        <v>+</v>
      </c>
      <c r="AV2087" s="99" t="str">
        <f t="shared" si="525"/>
        <v>+</v>
      </c>
      <c r="AW2087" s="99" t="str">
        <f t="shared" si="526"/>
        <v>+</v>
      </c>
    </row>
    <row r="2088" spans="1:49" ht="15">
      <c r="A2088" s="56">
        <v>43631</v>
      </c>
      <c r="B2088" s="57" t="s">
        <v>443</v>
      </c>
      <c r="C2088" s="57" t="s">
        <v>733</v>
      </c>
      <c r="D2088" s="57" t="s">
        <v>4644</v>
      </c>
      <c r="E2088" s="57" t="s">
        <v>2396</v>
      </c>
      <c r="F2088" s="57" t="s">
        <v>2517</v>
      </c>
      <c r="G2088" s="57">
        <v>1</v>
      </c>
      <c r="H2088" s="57">
        <v>3</v>
      </c>
      <c r="I2088" s="57">
        <v>2.37</v>
      </c>
      <c r="J2088" s="57">
        <v>3.85</v>
      </c>
      <c r="K2088" s="57">
        <v>2.4700000000000002</v>
      </c>
      <c r="L2088" s="57">
        <v>-0.1</v>
      </c>
      <c r="M2088" s="57">
        <v>30</v>
      </c>
      <c r="N2088" s="57">
        <v>29</v>
      </c>
      <c r="O2088" s="57">
        <v>1</v>
      </c>
      <c r="P2088" s="57">
        <v>15</v>
      </c>
      <c r="Q2088" s="57">
        <v>14</v>
      </c>
      <c r="R2088" s="57">
        <v>0</v>
      </c>
      <c r="S2088" s="57">
        <v>100</v>
      </c>
      <c r="T2088" s="57">
        <v>0</v>
      </c>
      <c r="U2088" s="57">
        <v>33.33</v>
      </c>
      <c r="V2088" s="57">
        <v>23.33</v>
      </c>
      <c r="W2088" s="57">
        <v>43.33</v>
      </c>
      <c r="X2088" s="57">
        <v>27.59</v>
      </c>
      <c r="Y2088" s="57">
        <v>27.59</v>
      </c>
      <c r="Z2088" s="57">
        <v>44.83</v>
      </c>
      <c r="AA2088" s="57">
        <v>40</v>
      </c>
      <c r="AB2088" s="57">
        <v>28.57</v>
      </c>
      <c r="AC2088" s="57">
        <v>11</v>
      </c>
      <c r="AD2088" s="57">
        <v>9</v>
      </c>
      <c r="AE2088" s="57">
        <v>45.45</v>
      </c>
      <c r="AF2088" s="57">
        <v>33.33</v>
      </c>
      <c r="AI2088" s="45">
        <f t="shared" si="512"/>
        <v>11.021999999999997</v>
      </c>
      <c r="AJ2088" s="46">
        <f t="shared" si="513"/>
        <v>8.9780000000000033</v>
      </c>
      <c r="AK2088" s="63" t="str">
        <f t="shared" si="514"/>
        <v>N</v>
      </c>
      <c r="AL2088" s="63" t="str">
        <f t="shared" si="515"/>
        <v>N</v>
      </c>
      <c r="AM2088" s="44" t="str">
        <f t="shared" si="516"/>
        <v>Loss</v>
      </c>
      <c r="AN2088" s="44" t="str">
        <f t="shared" si="517"/>
        <v>Loss</v>
      </c>
      <c r="AO2088" s="44" t="str">
        <f t="shared" si="518"/>
        <v>Win</v>
      </c>
      <c r="AP2088" s="44">
        <f t="shared" si="519"/>
        <v>-50</v>
      </c>
      <c r="AQ2088" s="44">
        <f t="shared" si="520"/>
        <v>-50</v>
      </c>
      <c r="AR2088" s="44">
        <f t="shared" si="521"/>
        <v>73.500000000000014</v>
      </c>
      <c r="AS2088" s="99" t="str">
        <f t="shared" si="522"/>
        <v>+</v>
      </c>
      <c r="AT2088" s="99" t="str">
        <f t="shared" si="523"/>
        <v>-</v>
      </c>
      <c r="AU2088" s="99" t="str">
        <f t="shared" si="524"/>
        <v>+</v>
      </c>
      <c r="AV2088" s="99" t="str">
        <f t="shared" si="525"/>
        <v>+</v>
      </c>
      <c r="AW2088" s="99" t="str">
        <f t="shared" si="526"/>
        <v>+</v>
      </c>
    </row>
    <row r="2089" spans="1:49" ht="15">
      <c r="A2089" s="56">
        <v>43631</v>
      </c>
      <c r="B2089" s="57" t="s">
        <v>443</v>
      </c>
      <c r="C2089" s="57" t="s">
        <v>733</v>
      </c>
      <c r="D2089" s="57" t="s">
        <v>4645</v>
      </c>
      <c r="E2089" s="57" t="s">
        <v>3595</v>
      </c>
      <c r="F2089" s="57" t="s">
        <v>2394</v>
      </c>
      <c r="G2089" s="57">
        <v>4</v>
      </c>
      <c r="H2089" s="57">
        <v>1</v>
      </c>
      <c r="I2089" s="57">
        <v>1.23</v>
      </c>
      <c r="J2089" s="57">
        <v>5.76</v>
      </c>
      <c r="K2089" s="57">
        <v>8.0399999999999991</v>
      </c>
      <c r="L2089" s="57">
        <v>-6.81</v>
      </c>
      <c r="M2089" s="57">
        <v>31</v>
      </c>
      <c r="N2089" s="57">
        <v>28</v>
      </c>
      <c r="O2089" s="57">
        <v>1</v>
      </c>
      <c r="P2089" s="57">
        <v>15</v>
      </c>
      <c r="Q2089" s="57">
        <v>14</v>
      </c>
      <c r="R2089" s="57">
        <v>100</v>
      </c>
      <c r="S2089" s="57">
        <v>0</v>
      </c>
      <c r="T2089" s="57">
        <v>0</v>
      </c>
      <c r="U2089" s="57">
        <v>64.52</v>
      </c>
      <c r="V2089" s="57">
        <v>9.68</v>
      </c>
      <c r="W2089" s="57">
        <v>25.81</v>
      </c>
      <c r="X2089" s="57">
        <v>21.43</v>
      </c>
      <c r="Y2089" s="57">
        <v>17.86</v>
      </c>
      <c r="Z2089" s="57">
        <v>60.71</v>
      </c>
      <c r="AA2089" s="57">
        <v>53.33</v>
      </c>
      <c r="AB2089" s="57">
        <v>21.43</v>
      </c>
      <c r="AC2089" s="57">
        <v>17</v>
      </c>
      <c r="AD2089" s="57">
        <v>7</v>
      </c>
      <c r="AE2089" s="57">
        <v>76.47</v>
      </c>
      <c r="AF2089" s="57">
        <v>28.57</v>
      </c>
      <c r="AI2089" s="45">
        <f t="shared" si="512"/>
        <v>44.78</v>
      </c>
      <c r="AJ2089" s="46">
        <f t="shared" si="513"/>
        <v>-44.78</v>
      </c>
      <c r="AK2089" s="63" t="str">
        <f t="shared" si="514"/>
        <v>Y</v>
      </c>
      <c r="AL2089" s="63" t="str">
        <f t="shared" si="515"/>
        <v>N</v>
      </c>
      <c r="AM2089" s="44" t="str">
        <f t="shared" si="516"/>
        <v>Win</v>
      </c>
      <c r="AN2089" s="44" t="str">
        <f t="shared" si="517"/>
        <v>Loss</v>
      </c>
      <c r="AO2089" s="44" t="str">
        <f t="shared" si="518"/>
        <v>Loss</v>
      </c>
      <c r="AP2089" s="44">
        <f t="shared" si="519"/>
        <v>11.5</v>
      </c>
      <c r="AQ2089" s="44">
        <f t="shared" si="520"/>
        <v>-50</v>
      </c>
      <c r="AR2089" s="44">
        <f t="shared" si="521"/>
        <v>-50</v>
      </c>
      <c r="AS2089" s="99" t="str">
        <f t="shared" si="522"/>
        <v>+</v>
      </c>
      <c r="AT2089" s="99" t="str">
        <f t="shared" si="523"/>
        <v>+</v>
      </c>
      <c r="AU2089" s="99" t="str">
        <f t="shared" si="524"/>
        <v>+</v>
      </c>
      <c r="AV2089" s="99" t="str">
        <f t="shared" si="525"/>
        <v>+</v>
      </c>
      <c r="AW2089" s="99" t="str">
        <f t="shared" si="526"/>
        <v>+</v>
      </c>
    </row>
    <row r="2090" spans="1:49" ht="15">
      <c r="A2090" s="56">
        <v>43631</v>
      </c>
      <c r="B2090" s="57" t="s">
        <v>443</v>
      </c>
      <c r="C2090" s="57" t="s">
        <v>733</v>
      </c>
      <c r="D2090" s="57" t="s">
        <v>4646</v>
      </c>
      <c r="E2090" s="57" t="s">
        <v>2399</v>
      </c>
      <c r="F2090" s="57" t="s">
        <v>2393</v>
      </c>
      <c r="G2090" s="57">
        <v>1</v>
      </c>
      <c r="H2090" s="57">
        <v>2</v>
      </c>
      <c r="I2090" s="57">
        <v>4.05</v>
      </c>
      <c r="J2090" s="57">
        <v>3.95</v>
      </c>
      <c r="K2090" s="57">
        <v>1.69</v>
      </c>
      <c r="L2090" s="57">
        <v>2.36</v>
      </c>
      <c r="M2090" s="57">
        <v>28</v>
      </c>
      <c r="N2090" s="57">
        <v>31</v>
      </c>
      <c r="O2090" s="57">
        <v>1</v>
      </c>
      <c r="P2090" s="57">
        <v>13</v>
      </c>
      <c r="Q2090" s="57">
        <v>14</v>
      </c>
      <c r="R2090" s="57">
        <v>0</v>
      </c>
      <c r="S2090" s="57">
        <v>100</v>
      </c>
      <c r="T2090" s="57">
        <v>0</v>
      </c>
      <c r="U2090" s="57">
        <v>32.14</v>
      </c>
      <c r="V2090" s="57">
        <v>17.86</v>
      </c>
      <c r="W2090" s="57">
        <v>50</v>
      </c>
      <c r="X2090" s="57">
        <v>58.06</v>
      </c>
      <c r="Y2090" s="57">
        <v>22.58</v>
      </c>
      <c r="Z2090" s="57">
        <v>19.350000000000001</v>
      </c>
      <c r="AA2090" s="57">
        <v>46.15</v>
      </c>
      <c r="AB2090" s="57">
        <v>50</v>
      </c>
      <c r="AC2090" s="57">
        <v>11</v>
      </c>
      <c r="AD2090" s="57">
        <v>26</v>
      </c>
      <c r="AE2090" s="57">
        <v>54.55</v>
      </c>
      <c r="AF2090" s="57">
        <v>61.54</v>
      </c>
      <c r="AI2090" s="45">
        <f t="shared" si="512"/>
        <v>-1.7859999999999991</v>
      </c>
      <c r="AJ2090" s="46">
        <f t="shared" si="513"/>
        <v>21.786000000000001</v>
      </c>
      <c r="AK2090" s="63" t="str">
        <f t="shared" si="514"/>
        <v>N</v>
      </c>
      <c r="AL2090" s="63" t="str">
        <f t="shared" si="515"/>
        <v>N</v>
      </c>
      <c r="AM2090" s="44" t="str">
        <f t="shared" si="516"/>
        <v>Loss</v>
      </c>
      <c r="AN2090" s="44" t="str">
        <f t="shared" si="517"/>
        <v>Loss</v>
      </c>
      <c r="AO2090" s="44" t="str">
        <f t="shared" si="518"/>
        <v>Win</v>
      </c>
      <c r="AP2090" s="44">
        <f t="shared" si="519"/>
        <v>-50</v>
      </c>
      <c r="AQ2090" s="44">
        <f t="shared" si="520"/>
        <v>-50</v>
      </c>
      <c r="AR2090" s="44">
        <f t="shared" si="521"/>
        <v>34.5</v>
      </c>
      <c r="AS2090" s="99" t="str">
        <f t="shared" si="522"/>
        <v>-</v>
      </c>
      <c r="AT2090" s="99" t="str">
        <f t="shared" si="523"/>
        <v>-</v>
      </c>
      <c r="AU2090" s="99" t="str">
        <f t="shared" si="524"/>
        <v>-</v>
      </c>
      <c r="AV2090" s="99" t="str">
        <f t="shared" si="525"/>
        <v>-</v>
      </c>
      <c r="AW2090" s="99" t="str">
        <f t="shared" si="526"/>
        <v>-</v>
      </c>
    </row>
    <row r="2091" spans="1:49" ht="15">
      <c r="A2091" s="56">
        <v>43631</v>
      </c>
      <c r="B2091" s="57" t="s">
        <v>3638</v>
      </c>
      <c r="C2091" s="57" t="s">
        <v>4647</v>
      </c>
      <c r="D2091" s="57" t="s">
        <v>4648</v>
      </c>
      <c r="E2091" s="57" t="s">
        <v>4649</v>
      </c>
      <c r="F2091" s="57" t="s">
        <v>4650</v>
      </c>
      <c r="G2091" s="57">
        <v>0</v>
      </c>
      <c r="H2091" s="57">
        <v>2</v>
      </c>
      <c r="I2091" s="57">
        <v>14.7</v>
      </c>
      <c r="J2091" s="57">
        <v>7.81</v>
      </c>
      <c r="K2091" s="57">
        <v>1.1000000000000001</v>
      </c>
      <c r="L2091" s="57">
        <v>13.6</v>
      </c>
      <c r="M2091" s="57">
        <v>10</v>
      </c>
      <c r="N2091" s="57">
        <v>16</v>
      </c>
      <c r="O2091" s="57">
        <v>1</v>
      </c>
      <c r="P2091" s="57">
        <v>6</v>
      </c>
      <c r="Q2091" s="57">
        <v>8</v>
      </c>
      <c r="R2091" s="57">
        <v>0</v>
      </c>
      <c r="S2091" s="57">
        <v>0</v>
      </c>
      <c r="T2091" s="57">
        <v>100</v>
      </c>
      <c r="U2091" s="57">
        <v>0</v>
      </c>
      <c r="V2091" s="57">
        <v>20</v>
      </c>
      <c r="W2091" s="57">
        <v>80</v>
      </c>
      <c r="X2091" s="57">
        <v>75</v>
      </c>
      <c r="Y2091" s="57">
        <v>6.25</v>
      </c>
      <c r="Z2091" s="57">
        <v>18.75</v>
      </c>
      <c r="AA2091" s="57">
        <v>0</v>
      </c>
      <c r="AB2091" s="57">
        <v>75</v>
      </c>
      <c r="AC2091" s="57">
        <v>1</v>
      </c>
      <c r="AD2091" s="57">
        <v>16</v>
      </c>
      <c r="AE2091" s="57">
        <v>0</v>
      </c>
      <c r="AF2091" s="57">
        <v>75</v>
      </c>
      <c r="AI2091" s="45">
        <f t="shared" si="512"/>
        <v>-55.875</v>
      </c>
      <c r="AJ2091" s="46">
        <f t="shared" si="513"/>
        <v>55.875</v>
      </c>
      <c r="AK2091" s="63" t="str">
        <f t="shared" si="514"/>
        <v>N</v>
      </c>
      <c r="AL2091" s="63" t="str">
        <f t="shared" si="515"/>
        <v>Y</v>
      </c>
      <c r="AM2091" s="44" t="str">
        <f t="shared" si="516"/>
        <v>Loss</v>
      </c>
      <c r="AN2091" s="44" t="str">
        <f t="shared" si="517"/>
        <v>Loss</v>
      </c>
      <c r="AO2091" s="44" t="str">
        <f t="shared" si="518"/>
        <v>Win</v>
      </c>
      <c r="AP2091" s="44">
        <f t="shared" si="519"/>
        <v>-50</v>
      </c>
      <c r="AQ2091" s="44">
        <f t="shared" si="520"/>
        <v>-50</v>
      </c>
      <c r="AR2091" s="44">
        <f t="shared" si="521"/>
        <v>5.0000000000000071</v>
      </c>
      <c r="AS2091" s="99" t="str">
        <f t="shared" si="522"/>
        <v>-</v>
      </c>
      <c r="AT2091" s="99" t="str">
        <f t="shared" si="523"/>
        <v>-</v>
      </c>
      <c r="AU2091" s="99" t="str">
        <f t="shared" si="524"/>
        <v>-</v>
      </c>
      <c r="AV2091" s="99" t="str">
        <f t="shared" si="525"/>
        <v>-</v>
      </c>
      <c r="AW2091" s="99" t="str">
        <f t="shared" si="526"/>
        <v>-</v>
      </c>
    </row>
    <row r="2092" spans="1:49" ht="15">
      <c r="A2092" s="56">
        <v>43631</v>
      </c>
      <c r="B2092" s="57" t="s">
        <v>461</v>
      </c>
      <c r="C2092" s="57" t="s">
        <v>745</v>
      </c>
      <c r="D2092" s="57" t="s">
        <v>4651</v>
      </c>
      <c r="E2092" s="57" t="s">
        <v>1149</v>
      </c>
      <c r="F2092" s="57" t="s">
        <v>2118</v>
      </c>
      <c r="G2092" s="57">
        <v>1</v>
      </c>
      <c r="H2092" s="57">
        <v>3</v>
      </c>
      <c r="I2092" s="57">
        <v>2.19</v>
      </c>
      <c r="J2092" s="57">
        <v>3.43</v>
      </c>
      <c r="K2092" s="57">
        <v>2.89</v>
      </c>
      <c r="L2092" s="57">
        <v>-0.7</v>
      </c>
      <c r="M2092" s="57">
        <v>28</v>
      </c>
      <c r="N2092" s="57">
        <v>26</v>
      </c>
      <c r="O2092" s="57">
        <v>1</v>
      </c>
      <c r="P2092" s="57">
        <v>13</v>
      </c>
      <c r="Q2092" s="57">
        <v>11</v>
      </c>
      <c r="R2092" s="57">
        <v>0</v>
      </c>
      <c r="S2092" s="57">
        <v>100</v>
      </c>
      <c r="T2092" s="57">
        <v>0</v>
      </c>
      <c r="U2092" s="57">
        <v>32.14</v>
      </c>
      <c r="V2092" s="57">
        <v>17.86</v>
      </c>
      <c r="W2092" s="57">
        <v>50</v>
      </c>
      <c r="X2092" s="57">
        <v>23.08</v>
      </c>
      <c r="Y2092" s="57">
        <v>26.92</v>
      </c>
      <c r="Z2092" s="57">
        <v>50</v>
      </c>
      <c r="AA2092" s="57">
        <v>30.77</v>
      </c>
      <c r="AB2092" s="57">
        <v>45.45</v>
      </c>
      <c r="AC2092" s="57">
        <v>8</v>
      </c>
      <c r="AD2092" s="57">
        <v>5</v>
      </c>
      <c r="AE2092" s="57">
        <v>62.5</v>
      </c>
      <c r="AF2092" s="57">
        <v>0</v>
      </c>
      <c r="AI2092" s="45">
        <f t="shared" si="512"/>
        <v>10.906000000000002</v>
      </c>
      <c r="AJ2092" s="46">
        <f t="shared" si="513"/>
        <v>9.0940000000000012</v>
      </c>
      <c r="AK2092" s="63" t="str">
        <f t="shared" si="514"/>
        <v>N</v>
      </c>
      <c r="AL2092" s="63" t="str">
        <f t="shared" si="515"/>
        <v>N</v>
      </c>
      <c r="AM2092" s="44" t="str">
        <f t="shared" si="516"/>
        <v>Loss</v>
      </c>
      <c r="AN2092" s="44" t="str">
        <f t="shared" si="517"/>
        <v>Loss</v>
      </c>
      <c r="AO2092" s="44" t="str">
        <f t="shared" si="518"/>
        <v>Win</v>
      </c>
      <c r="AP2092" s="44">
        <f t="shared" si="519"/>
        <v>-50</v>
      </c>
      <c r="AQ2092" s="44">
        <f t="shared" si="520"/>
        <v>-50</v>
      </c>
      <c r="AR2092" s="44">
        <f t="shared" si="521"/>
        <v>94.5</v>
      </c>
      <c r="AS2092" s="99" t="str">
        <f t="shared" si="522"/>
        <v>+</v>
      </c>
      <c r="AT2092" s="99" t="str">
        <f t="shared" si="523"/>
        <v>-</v>
      </c>
      <c r="AU2092" s="99" t="str">
        <f t="shared" si="524"/>
        <v>+</v>
      </c>
      <c r="AV2092" s="99" t="str">
        <f t="shared" si="525"/>
        <v>-</v>
      </c>
      <c r="AW2092" s="99" t="str">
        <f t="shared" si="526"/>
        <v>+</v>
      </c>
    </row>
    <row r="2093" spans="1:49" ht="15">
      <c r="A2093" s="56">
        <v>43631</v>
      </c>
      <c r="B2093" s="57" t="s">
        <v>461</v>
      </c>
      <c r="C2093" s="57" t="s">
        <v>745</v>
      </c>
      <c r="D2093" s="57" t="s">
        <v>4652</v>
      </c>
      <c r="E2093" s="57" t="s">
        <v>2443</v>
      </c>
      <c r="F2093" s="57" t="s">
        <v>2294</v>
      </c>
      <c r="G2093" s="57">
        <v>3</v>
      </c>
      <c r="H2093" s="57">
        <v>0</v>
      </c>
      <c r="I2093" s="57">
        <v>1.24</v>
      </c>
      <c r="J2093" s="57">
        <v>5.55</v>
      </c>
      <c r="K2093" s="57">
        <v>9.09</v>
      </c>
      <c r="L2093" s="57">
        <v>-7.85</v>
      </c>
      <c r="M2093" s="57">
        <v>27</v>
      </c>
      <c r="N2093" s="57">
        <v>30</v>
      </c>
      <c r="O2093" s="57">
        <v>1</v>
      </c>
      <c r="P2093" s="57">
        <v>12</v>
      </c>
      <c r="Q2093" s="57">
        <v>13</v>
      </c>
      <c r="R2093" s="57">
        <v>100</v>
      </c>
      <c r="S2093" s="57">
        <v>0</v>
      </c>
      <c r="T2093" s="57">
        <v>0</v>
      </c>
      <c r="U2093" s="57">
        <v>62.96</v>
      </c>
      <c r="V2093" s="57">
        <v>29.63</v>
      </c>
      <c r="W2093" s="57">
        <v>7.41</v>
      </c>
      <c r="X2093" s="57">
        <v>20</v>
      </c>
      <c r="Y2093" s="57">
        <v>30</v>
      </c>
      <c r="Z2093" s="57">
        <v>50</v>
      </c>
      <c r="AA2093" s="57">
        <v>58.33</v>
      </c>
      <c r="AB2093" s="57">
        <v>38.46</v>
      </c>
      <c r="AC2093" s="57">
        <v>25</v>
      </c>
      <c r="AD2093" s="57">
        <v>9</v>
      </c>
      <c r="AE2093" s="57">
        <v>64</v>
      </c>
      <c r="AF2093" s="57">
        <v>22.22</v>
      </c>
      <c r="AI2093" s="45">
        <f t="shared" si="512"/>
        <v>47.073</v>
      </c>
      <c r="AJ2093" s="46">
        <f t="shared" si="513"/>
        <v>-47.073</v>
      </c>
      <c r="AK2093" s="63" t="str">
        <f t="shared" si="514"/>
        <v>Y</v>
      </c>
      <c r="AL2093" s="63" t="str">
        <f t="shared" si="515"/>
        <v>N</v>
      </c>
      <c r="AM2093" s="44" t="str">
        <f t="shared" si="516"/>
        <v>Win</v>
      </c>
      <c r="AN2093" s="44" t="str">
        <f t="shared" si="517"/>
        <v>Loss</v>
      </c>
      <c r="AO2093" s="44" t="str">
        <f t="shared" si="518"/>
        <v>Loss</v>
      </c>
      <c r="AP2093" s="44">
        <f t="shared" si="519"/>
        <v>12</v>
      </c>
      <c r="AQ2093" s="44">
        <f t="shared" si="520"/>
        <v>-50</v>
      </c>
      <c r="AR2093" s="44">
        <f t="shared" si="521"/>
        <v>-50</v>
      </c>
      <c r="AS2093" s="99" t="str">
        <f t="shared" si="522"/>
        <v>+</v>
      </c>
      <c r="AT2093" s="99" t="str">
        <f t="shared" si="523"/>
        <v>+</v>
      </c>
      <c r="AU2093" s="99" t="str">
        <f t="shared" si="524"/>
        <v>+</v>
      </c>
      <c r="AV2093" s="99" t="str">
        <f t="shared" si="525"/>
        <v>+</v>
      </c>
      <c r="AW2093" s="99" t="str">
        <f t="shared" si="526"/>
        <v>+</v>
      </c>
    </row>
    <row r="2094" spans="1:49" ht="15">
      <c r="A2094" s="56">
        <v>43631</v>
      </c>
      <c r="B2094" s="57" t="s">
        <v>461</v>
      </c>
      <c r="C2094" s="57" t="s">
        <v>1151</v>
      </c>
      <c r="D2094" s="57" t="s">
        <v>4653</v>
      </c>
      <c r="E2094" s="57" t="s">
        <v>2446</v>
      </c>
      <c r="F2094" s="57" t="s">
        <v>2450</v>
      </c>
      <c r="G2094" s="57">
        <v>2</v>
      </c>
      <c r="H2094" s="57">
        <v>4</v>
      </c>
      <c r="I2094" s="57">
        <v>2.39</v>
      </c>
      <c r="J2094" s="57">
        <v>3.11</v>
      </c>
      <c r="K2094" s="57">
        <v>2.86</v>
      </c>
      <c r="L2094" s="57">
        <v>-0.47</v>
      </c>
      <c r="M2094" s="57">
        <v>61</v>
      </c>
      <c r="N2094" s="57">
        <v>28</v>
      </c>
      <c r="O2094" s="57">
        <v>1</v>
      </c>
      <c r="P2094" s="57">
        <v>30</v>
      </c>
      <c r="Q2094" s="57">
        <v>12</v>
      </c>
      <c r="R2094" s="57">
        <v>0</v>
      </c>
      <c r="S2094" s="57">
        <v>0</v>
      </c>
      <c r="T2094" s="57">
        <v>100</v>
      </c>
      <c r="U2094" s="57">
        <v>26.23</v>
      </c>
      <c r="V2094" s="57">
        <v>18.03</v>
      </c>
      <c r="W2094" s="57">
        <v>55.74</v>
      </c>
      <c r="X2094" s="57">
        <v>35.71</v>
      </c>
      <c r="Y2094" s="57">
        <v>21.43</v>
      </c>
      <c r="Z2094" s="57">
        <v>42.86</v>
      </c>
      <c r="AA2094" s="57">
        <v>30</v>
      </c>
      <c r="AB2094" s="57">
        <v>25</v>
      </c>
      <c r="AC2094" s="57">
        <v>16</v>
      </c>
      <c r="AD2094" s="57">
        <v>16</v>
      </c>
      <c r="AE2094" s="57">
        <v>37.5</v>
      </c>
      <c r="AF2094" s="57">
        <v>50</v>
      </c>
      <c r="AI2094" s="45">
        <f t="shared" si="512"/>
        <v>-34.811999999999998</v>
      </c>
      <c r="AJ2094" s="46">
        <f t="shared" si="513"/>
        <v>34.811999999999998</v>
      </c>
      <c r="AK2094" s="63" t="str">
        <f t="shared" si="514"/>
        <v>N</v>
      </c>
      <c r="AL2094" s="63" t="str">
        <f t="shared" si="515"/>
        <v>N</v>
      </c>
      <c r="AM2094" s="44" t="str">
        <f t="shared" si="516"/>
        <v>Loss</v>
      </c>
      <c r="AN2094" s="44" t="str">
        <f t="shared" si="517"/>
        <v>Loss</v>
      </c>
      <c r="AO2094" s="44" t="str">
        <f t="shared" si="518"/>
        <v>Win</v>
      </c>
      <c r="AP2094" s="44">
        <f t="shared" si="519"/>
        <v>-50</v>
      </c>
      <c r="AQ2094" s="44">
        <f t="shared" si="520"/>
        <v>-50</v>
      </c>
      <c r="AR2094" s="44">
        <f t="shared" si="521"/>
        <v>93</v>
      </c>
      <c r="AS2094" s="99" t="str">
        <f t="shared" si="522"/>
        <v>+</v>
      </c>
      <c r="AT2094" s="99" t="str">
        <f t="shared" si="523"/>
        <v>-</v>
      </c>
      <c r="AU2094" s="99" t="str">
        <f t="shared" si="524"/>
        <v>-</v>
      </c>
      <c r="AV2094" s="99" t="str">
        <f t="shared" si="525"/>
        <v>+</v>
      </c>
      <c r="AW2094" s="99" t="str">
        <f t="shared" si="526"/>
        <v>-</v>
      </c>
    </row>
    <row r="2095" spans="1:49" ht="15">
      <c r="A2095" s="56">
        <v>43631</v>
      </c>
      <c r="B2095" s="57" t="s">
        <v>461</v>
      </c>
      <c r="C2095" s="57" t="s">
        <v>1151</v>
      </c>
      <c r="D2095" s="57" t="s">
        <v>4654</v>
      </c>
      <c r="E2095" s="57" t="s">
        <v>2447</v>
      </c>
      <c r="F2095" s="57" t="s">
        <v>2572</v>
      </c>
      <c r="G2095" s="57">
        <v>3</v>
      </c>
      <c r="H2095" s="57">
        <v>0</v>
      </c>
      <c r="I2095" s="57">
        <v>1.87</v>
      </c>
      <c r="J2095" s="57">
        <v>3.87</v>
      </c>
      <c r="K2095" s="57">
        <v>3.34</v>
      </c>
      <c r="L2095" s="57">
        <v>-1.47</v>
      </c>
      <c r="M2095" s="57">
        <v>27</v>
      </c>
      <c r="N2095" s="57">
        <v>27</v>
      </c>
      <c r="O2095" s="57">
        <v>1</v>
      </c>
      <c r="P2095" s="57">
        <v>11</v>
      </c>
      <c r="Q2095" s="57">
        <v>16</v>
      </c>
      <c r="R2095" s="57">
        <v>100</v>
      </c>
      <c r="S2095" s="57">
        <v>0</v>
      </c>
      <c r="T2095" s="57">
        <v>0</v>
      </c>
      <c r="U2095" s="57">
        <v>48.15</v>
      </c>
      <c r="V2095" s="57">
        <v>11.11</v>
      </c>
      <c r="W2095" s="57">
        <v>40.74</v>
      </c>
      <c r="X2095" s="57">
        <v>40.74</v>
      </c>
      <c r="Y2095" s="57">
        <v>18.52</v>
      </c>
      <c r="Z2095" s="57">
        <v>40.74</v>
      </c>
      <c r="AA2095" s="57">
        <v>63.64</v>
      </c>
      <c r="AB2095" s="57">
        <v>37.5</v>
      </c>
      <c r="AC2095" s="57">
        <v>18</v>
      </c>
      <c r="AD2095" s="57">
        <v>15</v>
      </c>
      <c r="AE2095" s="57">
        <v>44.44</v>
      </c>
      <c r="AF2095" s="57">
        <v>66.67</v>
      </c>
      <c r="AI2095" s="45">
        <f t="shared" si="512"/>
        <v>30.740999999999993</v>
      </c>
      <c r="AJ2095" s="46">
        <f t="shared" si="513"/>
        <v>-30.740999999999993</v>
      </c>
      <c r="AK2095" s="63" t="str">
        <f t="shared" si="514"/>
        <v>N</v>
      </c>
      <c r="AL2095" s="63" t="str">
        <f t="shared" si="515"/>
        <v>N</v>
      </c>
      <c r="AM2095" s="44" t="str">
        <f t="shared" si="516"/>
        <v>Win</v>
      </c>
      <c r="AN2095" s="44" t="str">
        <f t="shared" si="517"/>
        <v>Loss</v>
      </c>
      <c r="AO2095" s="44" t="str">
        <f t="shared" si="518"/>
        <v>Loss</v>
      </c>
      <c r="AP2095" s="44">
        <f t="shared" si="519"/>
        <v>43.5</v>
      </c>
      <c r="AQ2095" s="44">
        <f t="shared" si="520"/>
        <v>-50</v>
      </c>
      <c r="AR2095" s="44">
        <f t="shared" si="521"/>
        <v>-50</v>
      </c>
      <c r="AS2095" s="99" t="str">
        <f t="shared" si="522"/>
        <v>+</v>
      </c>
      <c r="AT2095" s="99" t="str">
        <f t="shared" si="523"/>
        <v>+</v>
      </c>
      <c r="AU2095" s="99" t="str">
        <f t="shared" si="524"/>
        <v>+</v>
      </c>
      <c r="AV2095" s="99" t="str">
        <f t="shared" si="525"/>
        <v>+</v>
      </c>
      <c r="AW2095" s="99" t="str">
        <f t="shared" si="526"/>
        <v>+</v>
      </c>
    </row>
    <row r="2096" spans="1:49" ht="15">
      <c r="A2096" s="56">
        <v>43631</v>
      </c>
      <c r="B2096" s="57" t="s">
        <v>461</v>
      </c>
      <c r="C2096" s="57" t="s">
        <v>1151</v>
      </c>
      <c r="D2096" s="57" t="s">
        <v>4655</v>
      </c>
      <c r="E2096" s="57" t="s">
        <v>2449</v>
      </c>
      <c r="F2096" s="57" t="s">
        <v>2453</v>
      </c>
      <c r="G2096" s="57">
        <v>1</v>
      </c>
      <c r="H2096" s="57">
        <v>0</v>
      </c>
      <c r="I2096" s="57">
        <v>4.7</v>
      </c>
      <c r="J2096" s="57">
        <v>4.12</v>
      </c>
      <c r="K2096" s="57">
        <v>1.54</v>
      </c>
      <c r="L2096" s="57">
        <v>3.16</v>
      </c>
      <c r="M2096" s="57">
        <v>26</v>
      </c>
      <c r="N2096" s="57">
        <v>23</v>
      </c>
      <c r="O2096" s="57">
        <v>1</v>
      </c>
      <c r="P2096" s="57">
        <v>11</v>
      </c>
      <c r="Q2096" s="57">
        <v>10</v>
      </c>
      <c r="R2096" s="57">
        <v>0</v>
      </c>
      <c r="S2096" s="57">
        <v>0</v>
      </c>
      <c r="T2096" s="57">
        <v>100</v>
      </c>
      <c r="U2096" s="57">
        <v>30.77</v>
      </c>
      <c r="V2096" s="57">
        <v>11.54</v>
      </c>
      <c r="W2096" s="57">
        <v>57.69</v>
      </c>
      <c r="X2096" s="57">
        <v>65.22</v>
      </c>
      <c r="Y2096" s="57">
        <v>17.39</v>
      </c>
      <c r="Z2096" s="57">
        <v>17.39</v>
      </c>
      <c r="AA2096" s="57">
        <v>27.27</v>
      </c>
      <c r="AB2096" s="57">
        <v>40</v>
      </c>
      <c r="AC2096" s="57">
        <v>6</v>
      </c>
      <c r="AD2096" s="57">
        <v>20</v>
      </c>
      <c r="AE2096" s="57">
        <v>66.67</v>
      </c>
      <c r="AF2096" s="57">
        <v>70</v>
      </c>
      <c r="AI2096" s="45">
        <f t="shared" si="512"/>
        <v>-45.534999999999997</v>
      </c>
      <c r="AJ2096" s="46">
        <f t="shared" si="513"/>
        <v>45.534999999999997</v>
      </c>
      <c r="AK2096" s="63" t="str">
        <f t="shared" si="514"/>
        <v>N</v>
      </c>
      <c r="AL2096" s="63" t="str">
        <f t="shared" si="515"/>
        <v>Y</v>
      </c>
      <c r="AM2096" s="44" t="str">
        <f t="shared" si="516"/>
        <v>Win</v>
      </c>
      <c r="AN2096" s="44" t="str">
        <f t="shared" si="517"/>
        <v>Loss</v>
      </c>
      <c r="AO2096" s="44" t="str">
        <f t="shared" si="518"/>
        <v>Loss</v>
      </c>
      <c r="AP2096" s="44">
        <f t="shared" si="519"/>
        <v>185</v>
      </c>
      <c r="AQ2096" s="44">
        <f t="shared" si="520"/>
        <v>-50</v>
      </c>
      <c r="AR2096" s="44">
        <f t="shared" si="521"/>
        <v>-50</v>
      </c>
      <c r="AS2096" s="99" t="str">
        <f t="shared" si="522"/>
        <v>-</v>
      </c>
      <c r="AT2096" s="99" t="str">
        <f t="shared" si="523"/>
        <v>-</v>
      </c>
      <c r="AU2096" s="99" t="str">
        <f t="shared" si="524"/>
        <v>-</v>
      </c>
      <c r="AV2096" s="99" t="str">
        <f t="shared" si="525"/>
        <v>-</v>
      </c>
      <c r="AW2096" s="99" t="str">
        <f t="shared" si="526"/>
        <v>-</v>
      </c>
    </row>
    <row r="2097" spans="1:49" ht="15">
      <c r="A2097" s="56">
        <v>43631</v>
      </c>
      <c r="B2097" s="57" t="s">
        <v>461</v>
      </c>
      <c r="C2097" s="57" t="s">
        <v>1151</v>
      </c>
      <c r="D2097" s="57" t="s">
        <v>4656</v>
      </c>
      <c r="E2097" s="57" t="s">
        <v>2571</v>
      </c>
      <c r="F2097" s="57" t="s">
        <v>2297</v>
      </c>
      <c r="G2097" s="57">
        <v>3</v>
      </c>
      <c r="H2097" s="57">
        <v>1</v>
      </c>
      <c r="I2097" s="57">
        <v>2.35</v>
      </c>
      <c r="J2097" s="57">
        <v>4.03</v>
      </c>
      <c r="K2097" s="57">
        <v>2.42</v>
      </c>
      <c r="L2097" s="57">
        <v>-7.0000000000000007E-2</v>
      </c>
      <c r="M2097" s="57">
        <v>28</v>
      </c>
      <c r="N2097" s="57">
        <v>28</v>
      </c>
      <c r="O2097" s="57">
        <v>1</v>
      </c>
      <c r="P2097" s="57">
        <v>13</v>
      </c>
      <c r="Q2097" s="57">
        <v>13</v>
      </c>
      <c r="R2097" s="57">
        <v>0</v>
      </c>
      <c r="S2097" s="57">
        <v>0</v>
      </c>
      <c r="T2097" s="57">
        <v>100</v>
      </c>
      <c r="U2097" s="57">
        <v>46.43</v>
      </c>
      <c r="V2097" s="57">
        <v>7.14</v>
      </c>
      <c r="W2097" s="57">
        <v>46.43</v>
      </c>
      <c r="X2097" s="57">
        <v>64.290000000000006</v>
      </c>
      <c r="Y2097" s="57">
        <v>21.43</v>
      </c>
      <c r="Z2097" s="57">
        <v>14.29</v>
      </c>
      <c r="AA2097" s="57">
        <v>69.23</v>
      </c>
      <c r="AB2097" s="57">
        <v>46.15</v>
      </c>
      <c r="AC2097" s="57">
        <v>13</v>
      </c>
      <c r="AD2097" s="57">
        <v>26</v>
      </c>
      <c r="AE2097" s="57">
        <v>69.23</v>
      </c>
      <c r="AF2097" s="57">
        <v>69.23</v>
      </c>
      <c r="AI2097" s="45">
        <f t="shared" si="512"/>
        <v>-41.429000000000009</v>
      </c>
      <c r="AJ2097" s="46">
        <f t="shared" si="513"/>
        <v>41.429000000000009</v>
      </c>
      <c r="AK2097" s="63" t="str">
        <f t="shared" si="514"/>
        <v>N</v>
      </c>
      <c r="AL2097" s="63" t="str">
        <f t="shared" si="515"/>
        <v>Y</v>
      </c>
      <c r="AM2097" s="44" t="str">
        <f t="shared" si="516"/>
        <v>Win</v>
      </c>
      <c r="AN2097" s="44" t="str">
        <f t="shared" si="517"/>
        <v>Loss</v>
      </c>
      <c r="AO2097" s="44" t="str">
        <f t="shared" si="518"/>
        <v>Loss</v>
      </c>
      <c r="AP2097" s="44">
        <f t="shared" si="519"/>
        <v>67.5</v>
      </c>
      <c r="AQ2097" s="44">
        <f t="shared" si="520"/>
        <v>-50</v>
      </c>
      <c r="AR2097" s="44">
        <f t="shared" si="521"/>
        <v>-50</v>
      </c>
      <c r="AS2097" s="99" t="str">
        <f t="shared" si="522"/>
        <v>+</v>
      </c>
      <c r="AT2097" s="99" t="str">
        <f t="shared" si="523"/>
        <v>-</v>
      </c>
      <c r="AU2097" s="99" t="str">
        <f t="shared" si="524"/>
        <v>-</v>
      </c>
      <c r="AV2097" s="99" t="str">
        <f t="shared" si="525"/>
        <v>+</v>
      </c>
      <c r="AW2097" s="99" t="str">
        <f t="shared" si="526"/>
        <v>-</v>
      </c>
    </row>
    <row r="2098" spans="1:49" ht="15">
      <c r="A2098" s="56">
        <v>43631</v>
      </c>
      <c r="B2098" s="57" t="s">
        <v>461</v>
      </c>
      <c r="C2098" s="57" t="s">
        <v>1151</v>
      </c>
      <c r="D2098" s="57" t="s">
        <v>4657</v>
      </c>
      <c r="E2098" s="57" t="s">
        <v>2452</v>
      </c>
      <c r="F2098" s="57" t="s">
        <v>3553</v>
      </c>
      <c r="G2098" s="57">
        <v>4</v>
      </c>
      <c r="H2098" s="57">
        <v>1</v>
      </c>
      <c r="I2098" s="57">
        <v>1.63</v>
      </c>
      <c r="J2098" s="57">
        <v>3.82</v>
      </c>
      <c r="K2098" s="57">
        <v>4.32</v>
      </c>
      <c r="L2098" s="57">
        <v>-2.69</v>
      </c>
      <c r="M2098" s="57">
        <v>26</v>
      </c>
      <c r="N2098" s="57">
        <v>28</v>
      </c>
      <c r="O2098" s="57">
        <v>1</v>
      </c>
      <c r="P2098" s="57">
        <v>11</v>
      </c>
      <c r="Q2098" s="57">
        <v>11</v>
      </c>
      <c r="R2098" s="57">
        <v>100</v>
      </c>
      <c r="S2098" s="57">
        <v>0</v>
      </c>
      <c r="T2098" s="57">
        <v>0</v>
      </c>
      <c r="U2098" s="57">
        <v>53.85</v>
      </c>
      <c r="V2098" s="57">
        <v>26.92</v>
      </c>
      <c r="W2098" s="57">
        <v>19.23</v>
      </c>
      <c r="X2098" s="57">
        <v>60.71</v>
      </c>
      <c r="Y2098" s="57">
        <v>7.14</v>
      </c>
      <c r="Z2098" s="57">
        <v>32.14</v>
      </c>
      <c r="AA2098" s="57">
        <v>54.55</v>
      </c>
      <c r="AB2098" s="57">
        <v>45.45</v>
      </c>
      <c r="AC2098" s="57">
        <v>19</v>
      </c>
      <c r="AD2098" s="57">
        <v>18</v>
      </c>
      <c r="AE2098" s="57">
        <v>57.89</v>
      </c>
      <c r="AF2098" s="57">
        <v>77.78</v>
      </c>
      <c r="AI2098" s="45">
        <f t="shared" si="512"/>
        <v>33.188000000000002</v>
      </c>
      <c r="AJ2098" s="46">
        <f t="shared" si="513"/>
        <v>-33.188000000000002</v>
      </c>
      <c r="AK2098" s="63" t="str">
        <f t="shared" si="514"/>
        <v>N</v>
      </c>
      <c r="AL2098" s="63" t="str">
        <f t="shared" si="515"/>
        <v>N</v>
      </c>
      <c r="AM2098" s="44" t="str">
        <f t="shared" si="516"/>
        <v>Win</v>
      </c>
      <c r="AN2098" s="44" t="str">
        <f t="shared" si="517"/>
        <v>Loss</v>
      </c>
      <c r="AO2098" s="44" t="str">
        <f t="shared" si="518"/>
        <v>Loss</v>
      </c>
      <c r="AP2098" s="44">
        <f t="shared" si="519"/>
        <v>31.5</v>
      </c>
      <c r="AQ2098" s="44">
        <f t="shared" si="520"/>
        <v>-50</v>
      </c>
      <c r="AR2098" s="44">
        <f t="shared" si="521"/>
        <v>-50</v>
      </c>
      <c r="AS2098" s="99" t="str">
        <f t="shared" si="522"/>
        <v>+</v>
      </c>
      <c r="AT2098" s="99" t="str">
        <f t="shared" si="523"/>
        <v>+</v>
      </c>
      <c r="AU2098" s="99" t="str">
        <f t="shared" si="524"/>
        <v>-</v>
      </c>
      <c r="AV2098" s="99" t="str">
        <f t="shared" si="525"/>
        <v>+</v>
      </c>
      <c r="AW2098" s="99" t="str">
        <f t="shared" si="526"/>
        <v>+</v>
      </c>
    </row>
    <row r="2099" spans="1:49" ht="15">
      <c r="A2099" s="56">
        <v>43631</v>
      </c>
      <c r="B2099" s="57" t="s">
        <v>461</v>
      </c>
      <c r="C2099" s="57" t="s">
        <v>1151</v>
      </c>
      <c r="D2099" s="57" t="s">
        <v>4658</v>
      </c>
      <c r="E2099" s="57" t="s">
        <v>2296</v>
      </c>
      <c r="F2099" s="57" t="s">
        <v>1154</v>
      </c>
      <c r="G2099" s="57">
        <v>6</v>
      </c>
      <c r="H2099" s="57">
        <v>0</v>
      </c>
      <c r="I2099" s="57">
        <v>1.52</v>
      </c>
      <c r="J2099" s="57">
        <v>4.1100000000000003</v>
      </c>
      <c r="K2099" s="57">
        <v>5.03</v>
      </c>
      <c r="L2099" s="57">
        <v>-3.51</v>
      </c>
      <c r="M2099" s="57">
        <v>29</v>
      </c>
      <c r="N2099" s="57">
        <v>28</v>
      </c>
      <c r="O2099" s="57">
        <v>1</v>
      </c>
      <c r="P2099" s="57">
        <v>14</v>
      </c>
      <c r="Q2099" s="57">
        <v>13</v>
      </c>
      <c r="R2099" s="57">
        <v>0</v>
      </c>
      <c r="S2099" s="57">
        <v>100</v>
      </c>
      <c r="T2099" s="57">
        <v>0</v>
      </c>
      <c r="U2099" s="57">
        <v>55.17</v>
      </c>
      <c r="V2099" s="57">
        <v>24.14</v>
      </c>
      <c r="W2099" s="57">
        <v>20.69</v>
      </c>
      <c r="X2099" s="57">
        <v>32.14</v>
      </c>
      <c r="Y2099" s="57">
        <v>7.14</v>
      </c>
      <c r="Z2099" s="57">
        <v>60.71</v>
      </c>
      <c r="AA2099" s="57">
        <v>71.430000000000007</v>
      </c>
      <c r="AB2099" s="57">
        <v>30.77</v>
      </c>
      <c r="AC2099" s="57">
        <v>23</v>
      </c>
      <c r="AD2099" s="57">
        <v>12</v>
      </c>
      <c r="AE2099" s="57">
        <v>60.87</v>
      </c>
      <c r="AF2099" s="57">
        <v>41.67</v>
      </c>
      <c r="AI2099" s="45">
        <f t="shared" si="512"/>
        <v>24.31</v>
      </c>
      <c r="AJ2099" s="46">
        <f t="shared" si="513"/>
        <v>-4.3100000000000005</v>
      </c>
      <c r="AK2099" s="63" t="str">
        <f t="shared" si="514"/>
        <v>N</v>
      </c>
      <c r="AL2099" s="63" t="str">
        <f t="shared" si="515"/>
        <v>N</v>
      </c>
      <c r="AM2099" s="44" t="str">
        <f t="shared" si="516"/>
        <v>Win</v>
      </c>
      <c r="AN2099" s="44" t="str">
        <f t="shared" si="517"/>
        <v>Loss</v>
      </c>
      <c r="AO2099" s="44" t="str">
        <f t="shared" si="518"/>
        <v>Loss</v>
      </c>
      <c r="AP2099" s="44">
        <f t="shared" si="519"/>
        <v>26</v>
      </c>
      <c r="AQ2099" s="44">
        <f t="shared" si="520"/>
        <v>-50</v>
      </c>
      <c r="AR2099" s="44">
        <f t="shared" si="521"/>
        <v>-50</v>
      </c>
      <c r="AS2099" s="99" t="str">
        <f t="shared" si="522"/>
        <v>+</v>
      </c>
      <c r="AT2099" s="99" t="str">
        <f t="shared" si="523"/>
        <v>-</v>
      </c>
      <c r="AU2099" s="99" t="str">
        <f t="shared" si="524"/>
        <v>+</v>
      </c>
      <c r="AV2099" s="99" t="str">
        <f t="shared" si="525"/>
        <v>+</v>
      </c>
      <c r="AW2099" s="99" t="str">
        <f t="shared" si="526"/>
        <v>+</v>
      </c>
    </row>
    <row r="2100" spans="1:49" ht="15">
      <c r="A2100" s="56">
        <v>43631</v>
      </c>
      <c r="B2100" s="57" t="s">
        <v>461</v>
      </c>
      <c r="C2100" s="57" t="s">
        <v>1151</v>
      </c>
      <c r="D2100" s="57" t="s">
        <v>4659</v>
      </c>
      <c r="E2100" s="57" t="s">
        <v>1153</v>
      </c>
      <c r="F2100" s="57" t="s">
        <v>2459</v>
      </c>
      <c r="G2100" s="57">
        <v>2</v>
      </c>
      <c r="H2100" s="57">
        <v>0</v>
      </c>
      <c r="I2100" s="57">
        <v>1.47</v>
      </c>
      <c r="J2100" s="57">
        <v>4.24</v>
      </c>
      <c r="K2100" s="57">
        <v>5.64</v>
      </c>
      <c r="L2100" s="57">
        <v>-4.17</v>
      </c>
      <c r="M2100" s="57">
        <v>27</v>
      </c>
      <c r="N2100" s="57">
        <v>24</v>
      </c>
      <c r="O2100" s="57">
        <v>1</v>
      </c>
      <c r="P2100" s="57">
        <v>15</v>
      </c>
      <c r="Q2100" s="57">
        <v>11</v>
      </c>
      <c r="R2100" s="57">
        <v>100</v>
      </c>
      <c r="S2100" s="57">
        <v>0</v>
      </c>
      <c r="T2100" s="57">
        <v>0</v>
      </c>
      <c r="U2100" s="57">
        <v>48.15</v>
      </c>
      <c r="V2100" s="57">
        <v>33.33</v>
      </c>
      <c r="W2100" s="57">
        <v>18.52</v>
      </c>
      <c r="X2100" s="57">
        <v>25</v>
      </c>
      <c r="Y2100" s="57">
        <v>12.5</v>
      </c>
      <c r="Z2100" s="57">
        <v>62.5</v>
      </c>
      <c r="AA2100" s="57">
        <v>53.33</v>
      </c>
      <c r="AB2100" s="57">
        <v>18.18</v>
      </c>
      <c r="AC2100" s="57">
        <v>12</v>
      </c>
      <c r="AD2100" s="57">
        <v>3</v>
      </c>
      <c r="AE2100" s="57">
        <v>58.33</v>
      </c>
      <c r="AF2100" s="57">
        <v>33.33</v>
      </c>
      <c r="AI2100" s="45">
        <f t="shared" si="512"/>
        <v>45.509</v>
      </c>
      <c r="AJ2100" s="46">
        <f t="shared" si="513"/>
        <v>-45.509</v>
      </c>
      <c r="AK2100" s="63" t="str">
        <f t="shared" si="514"/>
        <v>Y</v>
      </c>
      <c r="AL2100" s="63" t="str">
        <f t="shared" si="515"/>
        <v>N</v>
      </c>
      <c r="AM2100" s="44" t="str">
        <f t="shared" si="516"/>
        <v>Win</v>
      </c>
      <c r="AN2100" s="44" t="str">
        <f t="shared" si="517"/>
        <v>Loss</v>
      </c>
      <c r="AO2100" s="44" t="str">
        <f t="shared" si="518"/>
        <v>Loss</v>
      </c>
      <c r="AP2100" s="44">
        <f t="shared" si="519"/>
        <v>23.5</v>
      </c>
      <c r="AQ2100" s="44">
        <f t="shared" si="520"/>
        <v>-50</v>
      </c>
      <c r="AR2100" s="44">
        <f t="shared" si="521"/>
        <v>-50</v>
      </c>
      <c r="AS2100" s="99" t="str">
        <f t="shared" si="522"/>
        <v>+</v>
      </c>
      <c r="AT2100" s="99" t="str">
        <f t="shared" si="523"/>
        <v>+</v>
      </c>
      <c r="AU2100" s="99" t="str">
        <f t="shared" si="524"/>
        <v>+</v>
      </c>
      <c r="AV2100" s="99" t="str">
        <f t="shared" si="525"/>
        <v>+</v>
      </c>
      <c r="AW2100" s="99" t="str">
        <f t="shared" si="526"/>
        <v>+</v>
      </c>
    </row>
    <row r="2101" spans="1:49" ht="15">
      <c r="A2101" s="56">
        <v>43631</v>
      </c>
      <c r="B2101" s="57" t="s">
        <v>461</v>
      </c>
      <c r="C2101" s="57" t="s">
        <v>1151</v>
      </c>
      <c r="D2101" s="57" t="s">
        <v>4660</v>
      </c>
      <c r="E2101" s="57" t="s">
        <v>2455</v>
      </c>
      <c r="F2101" s="57" t="s">
        <v>2458</v>
      </c>
      <c r="G2101" s="57">
        <v>1</v>
      </c>
      <c r="H2101" s="57">
        <v>3</v>
      </c>
      <c r="I2101" s="57">
        <v>3.41</v>
      </c>
      <c r="J2101" s="57">
        <v>3.63</v>
      </c>
      <c r="K2101" s="57">
        <v>1.92</v>
      </c>
      <c r="L2101" s="57">
        <v>1.49</v>
      </c>
      <c r="M2101" s="57">
        <v>23</v>
      </c>
      <c r="N2101" s="57">
        <v>27</v>
      </c>
      <c r="O2101" s="57">
        <v>1</v>
      </c>
      <c r="P2101" s="57">
        <v>12</v>
      </c>
      <c r="Q2101" s="57">
        <v>13</v>
      </c>
      <c r="R2101" s="57">
        <v>0</v>
      </c>
      <c r="S2101" s="57">
        <v>0</v>
      </c>
      <c r="T2101" s="57">
        <v>100</v>
      </c>
      <c r="U2101" s="57">
        <v>4.3499999999999996</v>
      </c>
      <c r="V2101" s="57">
        <v>17.39</v>
      </c>
      <c r="W2101" s="57">
        <v>78.260000000000005</v>
      </c>
      <c r="X2101" s="57">
        <v>33.33</v>
      </c>
      <c r="Y2101" s="57">
        <v>14.81</v>
      </c>
      <c r="Z2101" s="57">
        <v>51.85</v>
      </c>
      <c r="AA2101" s="57">
        <v>8.33</v>
      </c>
      <c r="AB2101" s="57">
        <v>30.77</v>
      </c>
      <c r="AC2101" s="57">
        <v>1</v>
      </c>
      <c r="AD2101" s="57">
        <v>10</v>
      </c>
      <c r="AE2101" s="57">
        <v>0</v>
      </c>
      <c r="AF2101" s="57">
        <v>30</v>
      </c>
      <c r="AI2101" s="45">
        <f t="shared" si="512"/>
        <v>-40.820000000000007</v>
      </c>
      <c r="AJ2101" s="46">
        <f t="shared" si="513"/>
        <v>40.820000000000007</v>
      </c>
      <c r="AK2101" s="63" t="str">
        <f t="shared" si="514"/>
        <v>N</v>
      </c>
      <c r="AL2101" s="63" t="str">
        <f t="shared" si="515"/>
        <v>N</v>
      </c>
      <c r="AM2101" s="44" t="str">
        <f t="shared" si="516"/>
        <v>Loss</v>
      </c>
      <c r="AN2101" s="44" t="str">
        <f t="shared" si="517"/>
        <v>Loss</v>
      </c>
      <c r="AO2101" s="44" t="str">
        <f t="shared" si="518"/>
        <v>Win</v>
      </c>
      <c r="AP2101" s="44">
        <f t="shared" si="519"/>
        <v>-50</v>
      </c>
      <c r="AQ2101" s="44">
        <f t="shared" si="520"/>
        <v>-50</v>
      </c>
      <c r="AR2101" s="44">
        <f t="shared" si="521"/>
        <v>46</v>
      </c>
      <c r="AS2101" s="99" t="str">
        <f t="shared" si="522"/>
        <v>-</v>
      </c>
      <c r="AT2101" s="99" t="str">
        <f t="shared" si="523"/>
        <v>-</v>
      </c>
      <c r="AU2101" s="99" t="str">
        <f t="shared" si="524"/>
        <v>-</v>
      </c>
      <c r="AV2101" s="99" t="str">
        <f t="shared" si="525"/>
        <v>-</v>
      </c>
      <c r="AW2101" s="99" t="str">
        <f t="shared" si="526"/>
        <v>-</v>
      </c>
    </row>
    <row r="2102" spans="1:49" ht="15">
      <c r="A2102" s="56">
        <v>43631</v>
      </c>
      <c r="B2102" s="57" t="s">
        <v>420</v>
      </c>
      <c r="C2102" s="57" t="s">
        <v>1034</v>
      </c>
      <c r="D2102" s="57" t="s">
        <v>4661</v>
      </c>
      <c r="E2102" s="57" t="s">
        <v>1370</v>
      </c>
      <c r="F2102" s="57" t="s">
        <v>1279</v>
      </c>
      <c r="G2102" s="57">
        <v>0</v>
      </c>
      <c r="H2102" s="57">
        <v>1</v>
      </c>
      <c r="I2102" s="57">
        <v>2.65</v>
      </c>
      <c r="J2102" s="57">
        <v>3.32</v>
      </c>
      <c r="K2102" s="57">
        <v>2.4300000000000002</v>
      </c>
      <c r="L2102" s="57">
        <v>0.22</v>
      </c>
      <c r="M2102" s="57">
        <v>13</v>
      </c>
      <c r="N2102" s="57">
        <v>44</v>
      </c>
      <c r="O2102" s="57">
        <v>0</v>
      </c>
      <c r="P2102" s="57">
        <v>6</v>
      </c>
      <c r="Q2102" s="57">
        <v>22</v>
      </c>
      <c r="R2102" s="57">
        <v>0</v>
      </c>
      <c r="S2102" s="57">
        <v>0</v>
      </c>
      <c r="T2102" s="57">
        <v>0</v>
      </c>
      <c r="U2102" s="57">
        <v>30.77</v>
      </c>
      <c r="V2102" s="57">
        <v>23.08</v>
      </c>
      <c r="W2102" s="57">
        <v>46.15</v>
      </c>
      <c r="X2102" s="57">
        <v>40.909999999999997</v>
      </c>
      <c r="Y2102" s="57">
        <v>29.55</v>
      </c>
      <c r="Z2102" s="57">
        <v>29.55</v>
      </c>
      <c r="AA2102" s="57">
        <v>50</v>
      </c>
      <c r="AB2102" s="57">
        <v>36.36</v>
      </c>
      <c r="AC2102" s="57">
        <v>5</v>
      </c>
      <c r="AD2102" s="57">
        <v>23</v>
      </c>
      <c r="AE2102" s="57">
        <v>60</v>
      </c>
      <c r="AF2102" s="57">
        <v>56.52</v>
      </c>
      <c r="AI2102" s="45">
        <f t="shared" si="512"/>
        <v>-5.995000000000001</v>
      </c>
      <c r="AJ2102" s="46">
        <f t="shared" si="513"/>
        <v>5.995000000000001</v>
      </c>
      <c r="AK2102" s="63" t="str">
        <f t="shared" si="514"/>
        <v>N</v>
      </c>
      <c r="AL2102" s="63" t="str">
        <f t="shared" si="515"/>
        <v>N</v>
      </c>
      <c r="AM2102" s="44" t="str">
        <f t="shared" si="516"/>
        <v>Loss</v>
      </c>
      <c r="AN2102" s="44" t="str">
        <f t="shared" si="517"/>
        <v>Loss</v>
      </c>
      <c r="AO2102" s="44" t="str">
        <f t="shared" si="518"/>
        <v>Win</v>
      </c>
      <c r="AP2102" s="44">
        <f t="shared" si="519"/>
        <v>-50</v>
      </c>
      <c r="AQ2102" s="44">
        <f t="shared" si="520"/>
        <v>-50</v>
      </c>
      <c r="AR2102" s="44">
        <f t="shared" si="521"/>
        <v>71.500000000000014</v>
      </c>
      <c r="AS2102" s="99" t="str">
        <f t="shared" si="522"/>
        <v>-</v>
      </c>
      <c r="AT2102" s="99" t="str">
        <f t="shared" si="523"/>
        <v>n/a</v>
      </c>
      <c r="AU2102" s="99" t="str">
        <f t="shared" si="524"/>
        <v>-</v>
      </c>
      <c r="AV2102" s="99" t="str">
        <f t="shared" si="525"/>
        <v>+</v>
      </c>
      <c r="AW2102" s="99" t="str">
        <f t="shared" si="526"/>
        <v>-</v>
      </c>
    </row>
    <row r="2103" spans="1:49" ht="15">
      <c r="A2103" s="56">
        <v>43631</v>
      </c>
      <c r="B2103" s="57" t="s">
        <v>2743</v>
      </c>
      <c r="C2103" s="57" t="s">
        <v>2744</v>
      </c>
      <c r="D2103" s="57" t="s">
        <v>4662</v>
      </c>
      <c r="E2103" s="57" t="s">
        <v>4663</v>
      </c>
      <c r="F2103" s="57" t="s">
        <v>2746</v>
      </c>
      <c r="G2103" s="57">
        <v>3</v>
      </c>
      <c r="H2103" s="57">
        <v>3</v>
      </c>
      <c r="I2103" s="57">
        <v>2.92</v>
      </c>
      <c r="J2103" s="57">
        <v>2.82</v>
      </c>
      <c r="K2103" s="57">
        <v>2.58</v>
      </c>
      <c r="L2103" s="57">
        <v>0.34</v>
      </c>
      <c r="M2103" s="57">
        <v>26</v>
      </c>
      <c r="N2103" s="57">
        <v>27</v>
      </c>
      <c r="O2103" s="57">
        <v>1</v>
      </c>
      <c r="P2103" s="57">
        <v>13</v>
      </c>
      <c r="Q2103" s="57">
        <v>14</v>
      </c>
      <c r="R2103" s="57">
        <v>0</v>
      </c>
      <c r="S2103" s="57">
        <v>0</v>
      </c>
      <c r="T2103" s="57">
        <v>100</v>
      </c>
      <c r="U2103" s="57">
        <v>15.38</v>
      </c>
      <c r="V2103" s="57">
        <v>23.08</v>
      </c>
      <c r="W2103" s="57">
        <v>61.54</v>
      </c>
      <c r="X2103" s="57">
        <v>25.93</v>
      </c>
      <c r="Y2103" s="57">
        <v>25.93</v>
      </c>
      <c r="Z2103" s="57">
        <v>48.15</v>
      </c>
      <c r="AA2103" s="57">
        <v>30.77</v>
      </c>
      <c r="AB2103" s="57">
        <v>21.43</v>
      </c>
      <c r="AC2103" s="57">
        <v>7</v>
      </c>
      <c r="AD2103" s="57">
        <v>10</v>
      </c>
      <c r="AE2103" s="57">
        <v>28.57</v>
      </c>
      <c r="AF2103" s="57">
        <v>50</v>
      </c>
      <c r="AI2103" s="45">
        <f t="shared" si="512"/>
        <v>-35.073</v>
      </c>
      <c r="AJ2103" s="46">
        <f t="shared" si="513"/>
        <v>35.073</v>
      </c>
      <c r="AK2103" s="63" t="str">
        <f t="shared" si="514"/>
        <v>N</v>
      </c>
      <c r="AL2103" s="63" t="str">
        <f t="shared" si="515"/>
        <v>N</v>
      </c>
      <c r="AM2103" s="44" t="str">
        <f t="shared" si="516"/>
        <v>Loss</v>
      </c>
      <c r="AN2103" s="44" t="str">
        <f t="shared" si="517"/>
        <v>Win</v>
      </c>
      <c r="AO2103" s="44" t="str">
        <f t="shared" si="518"/>
        <v>Loss</v>
      </c>
      <c r="AP2103" s="44">
        <f t="shared" si="519"/>
        <v>-50</v>
      </c>
      <c r="AQ2103" s="44">
        <f t="shared" si="520"/>
        <v>91</v>
      </c>
      <c r="AR2103" s="44">
        <f t="shared" si="521"/>
        <v>-50</v>
      </c>
      <c r="AS2103" s="99" t="str">
        <f t="shared" si="522"/>
        <v>-</v>
      </c>
      <c r="AT2103" s="99" t="str">
        <f t="shared" si="523"/>
        <v>-</v>
      </c>
      <c r="AU2103" s="99" t="str">
        <f t="shared" si="524"/>
        <v>-</v>
      </c>
      <c r="AV2103" s="99" t="str">
        <f t="shared" si="525"/>
        <v>+</v>
      </c>
      <c r="AW2103" s="99" t="str">
        <f t="shared" si="526"/>
        <v>-</v>
      </c>
    </row>
    <row r="2104" spans="1:49" ht="15">
      <c r="A2104" s="56">
        <v>43631</v>
      </c>
      <c r="B2104" s="57" t="s">
        <v>2743</v>
      </c>
      <c r="C2104" s="57" t="s">
        <v>2744</v>
      </c>
      <c r="D2104" s="57" t="s">
        <v>4664</v>
      </c>
      <c r="E2104" s="57" t="s">
        <v>4665</v>
      </c>
      <c r="F2104" s="57" t="s">
        <v>3142</v>
      </c>
      <c r="G2104" s="57">
        <v>0</v>
      </c>
      <c r="H2104" s="57">
        <v>2</v>
      </c>
      <c r="I2104" s="57">
        <v>2.72</v>
      </c>
      <c r="J2104" s="57">
        <v>3.29</v>
      </c>
      <c r="K2104" s="57">
        <v>2.44</v>
      </c>
      <c r="L2104" s="57">
        <v>0.28000000000000003</v>
      </c>
      <c r="M2104" s="57">
        <v>27</v>
      </c>
      <c r="N2104" s="57">
        <v>28</v>
      </c>
      <c r="O2104" s="57">
        <v>1</v>
      </c>
      <c r="P2104" s="57">
        <v>11</v>
      </c>
      <c r="Q2104" s="57">
        <v>14</v>
      </c>
      <c r="R2104" s="57">
        <v>0</v>
      </c>
      <c r="S2104" s="57">
        <v>100</v>
      </c>
      <c r="T2104" s="57">
        <v>0</v>
      </c>
      <c r="U2104" s="57">
        <v>37.04</v>
      </c>
      <c r="V2104" s="57">
        <v>25.93</v>
      </c>
      <c r="W2104" s="57">
        <v>37.04</v>
      </c>
      <c r="X2104" s="57">
        <v>28.57</v>
      </c>
      <c r="Y2104" s="57">
        <v>28.57</v>
      </c>
      <c r="Z2104" s="57">
        <v>42.86</v>
      </c>
      <c r="AA2104" s="57">
        <v>36.36</v>
      </c>
      <c r="AB2104" s="57">
        <v>28.57</v>
      </c>
      <c r="AC2104" s="57">
        <v>7</v>
      </c>
      <c r="AD2104" s="57">
        <v>13</v>
      </c>
      <c r="AE2104" s="57">
        <v>42.86</v>
      </c>
      <c r="AF2104" s="57">
        <v>46.15</v>
      </c>
      <c r="AI2104" s="45">
        <f t="shared" si="512"/>
        <v>12.594000000000001</v>
      </c>
      <c r="AJ2104" s="46">
        <f t="shared" si="513"/>
        <v>7.4060000000000006</v>
      </c>
      <c r="AK2104" s="63" t="str">
        <f t="shared" si="514"/>
        <v>N</v>
      </c>
      <c r="AL2104" s="63" t="str">
        <f t="shared" si="515"/>
        <v>N</v>
      </c>
      <c r="AM2104" s="44" t="str">
        <f t="shared" si="516"/>
        <v>Loss</v>
      </c>
      <c r="AN2104" s="44" t="str">
        <f t="shared" si="517"/>
        <v>Loss</v>
      </c>
      <c r="AO2104" s="44" t="str">
        <f t="shared" si="518"/>
        <v>Win</v>
      </c>
      <c r="AP2104" s="44">
        <f t="shared" si="519"/>
        <v>-50</v>
      </c>
      <c r="AQ2104" s="44">
        <f t="shared" si="520"/>
        <v>-50</v>
      </c>
      <c r="AR2104" s="44">
        <f t="shared" si="521"/>
        <v>72</v>
      </c>
      <c r="AS2104" s="99" t="str">
        <f t="shared" si="522"/>
        <v>-</v>
      </c>
      <c r="AT2104" s="99" t="str">
        <f t="shared" si="523"/>
        <v>-</v>
      </c>
      <c r="AU2104" s="99" t="str">
        <f t="shared" si="524"/>
        <v>+</v>
      </c>
      <c r="AV2104" s="99" t="str">
        <f t="shared" si="525"/>
        <v>+</v>
      </c>
      <c r="AW2104" s="99" t="str">
        <f t="shared" si="526"/>
        <v>+</v>
      </c>
    </row>
    <row r="2105" spans="1:49" ht="15">
      <c r="A2105" s="56">
        <v>43631</v>
      </c>
      <c r="B2105" s="57" t="s">
        <v>2743</v>
      </c>
      <c r="C2105" s="57" t="s">
        <v>2744</v>
      </c>
      <c r="D2105" s="57" t="s">
        <v>4666</v>
      </c>
      <c r="E2105" s="57" t="s">
        <v>3148</v>
      </c>
      <c r="F2105" s="57" t="s">
        <v>4121</v>
      </c>
      <c r="G2105" s="57">
        <v>2</v>
      </c>
      <c r="H2105" s="57">
        <v>0</v>
      </c>
      <c r="I2105" s="57">
        <v>1.49</v>
      </c>
      <c r="J2105" s="57">
        <v>3.88</v>
      </c>
      <c r="K2105" s="57">
        <v>6.8</v>
      </c>
      <c r="L2105" s="57">
        <v>-5.31</v>
      </c>
      <c r="M2105" s="57">
        <v>29</v>
      </c>
      <c r="N2105" s="57">
        <v>27</v>
      </c>
      <c r="O2105" s="57">
        <v>1</v>
      </c>
      <c r="P2105" s="57">
        <v>14</v>
      </c>
      <c r="Q2105" s="57">
        <v>12</v>
      </c>
      <c r="R2105" s="57">
        <v>0</v>
      </c>
      <c r="S2105" s="57">
        <v>100</v>
      </c>
      <c r="T2105" s="57">
        <v>0</v>
      </c>
      <c r="U2105" s="57">
        <v>58.62</v>
      </c>
      <c r="V2105" s="57">
        <v>34.479999999999997</v>
      </c>
      <c r="W2105" s="57">
        <v>6.9</v>
      </c>
      <c r="X2105" s="57">
        <v>37.04</v>
      </c>
      <c r="Y2105" s="57">
        <v>29.63</v>
      </c>
      <c r="Z2105" s="57">
        <v>33.33</v>
      </c>
      <c r="AA2105" s="57">
        <v>71.430000000000007</v>
      </c>
      <c r="AB2105" s="57">
        <v>16.670000000000002</v>
      </c>
      <c r="AC2105" s="57">
        <v>25</v>
      </c>
      <c r="AD2105" s="57">
        <v>12</v>
      </c>
      <c r="AE2105" s="57">
        <v>60</v>
      </c>
      <c r="AF2105" s="57">
        <v>66.67</v>
      </c>
      <c r="AI2105" s="45">
        <f t="shared" si="512"/>
        <v>20.087</v>
      </c>
      <c r="AJ2105" s="46">
        <f t="shared" si="513"/>
        <v>-8.7000000000000632E-2</v>
      </c>
      <c r="AK2105" s="63" t="str">
        <f t="shared" si="514"/>
        <v>N</v>
      </c>
      <c r="AL2105" s="63" t="str">
        <f t="shared" si="515"/>
        <v>N</v>
      </c>
      <c r="AM2105" s="44" t="str">
        <f t="shared" si="516"/>
        <v>Win</v>
      </c>
      <c r="AN2105" s="44" t="str">
        <f t="shared" si="517"/>
        <v>Loss</v>
      </c>
      <c r="AO2105" s="44" t="str">
        <f t="shared" si="518"/>
        <v>Loss</v>
      </c>
      <c r="AP2105" s="44">
        <f t="shared" si="519"/>
        <v>24.5</v>
      </c>
      <c r="AQ2105" s="44">
        <f t="shared" si="520"/>
        <v>-50</v>
      </c>
      <c r="AR2105" s="44">
        <f t="shared" si="521"/>
        <v>-50</v>
      </c>
      <c r="AS2105" s="99" t="str">
        <f t="shared" si="522"/>
        <v>+</v>
      </c>
      <c r="AT2105" s="99" t="str">
        <f t="shared" si="523"/>
        <v>-</v>
      </c>
      <c r="AU2105" s="99" t="str">
        <f t="shared" si="524"/>
        <v>+</v>
      </c>
      <c r="AV2105" s="99" t="str">
        <f t="shared" si="525"/>
        <v>+</v>
      </c>
      <c r="AW2105" s="99" t="str">
        <f t="shared" si="526"/>
        <v>+</v>
      </c>
    </row>
    <row r="2106" spans="1:49" ht="15">
      <c r="A2106" s="56">
        <v>43631</v>
      </c>
      <c r="B2106" s="57" t="s">
        <v>2743</v>
      </c>
      <c r="C2106" s="57" t="s">
        <v>2744</v>
      </c>
      <c r="D2106" s="57" t="s">
        <v>4667</v>
      </c>
      <c r="E2106" s="57" t="s">
        <v>4668</v>
      </c>
      <c r="F2106" s="57" t="s">
        <v>4669</v>
      </c>
      <c r="G2106" s="57">
        <v>3</v>
      </c>
      <c r="H2106" s="57">
        <v>1</v>
      </c>
      <c r="I2106" s="57">
        <v>1.32</v>
      </c>
      <c r="J2106" s="57">
        <v>4.17</v>
      </c>
      <c r="K2106" s="57">
        <v>10.58</v>
      </c>
      <c r="L2106" s="57">
        <v>-9.26</v>
      </c>
      <c r="M2106" s="57">
        <v>26</v>
      </c>
      <c r="N2106" s="57">
        <v>26</v>
      </c>
      <c r="O2106" s="57">
        <v>1</v>
      </c>
      <c r="P2106" s="57">
        <v>13</v>
      </c>
      <c r="Q2106" s="57">
        <v>13</v>
      </c>
      <c r="R2106" s="57">
        <v>0</v>
      </c>
      <c r="S2106" s="57">
        <v>0</v>
      </c>
      <c r="T2106" s="57">
        <v>100</v>
      </c>
      <c r="U2106" s="57">
        <v>15.38</v>
      </c>
      <c r="V2106" s="57">
        <v>38.46</v>
      </c>
      <c r="W2106" s="57">
        <v>46.15</v>
      </c>
      <c r="X2106" s="57">
        <v>30.77</v>
      </c>
      <c r="Y2106" s="57">
        <v>26.92</v>
      </c>
      <c r="Z2106" s="57">
        <v>42.31</v>
      </c>
      <c r="AA2106" s="57">
        <v>23.08</v>
      </c>
      <c r="AB2106" s="57">
        <v>30.77</v>
      </c>
      <c r="AC2106" s="57">
        <v>8</v>
      </c>
      <c r="AD2106" s="57">
        <v>10</v>
      </c>
      <c r="AE2106" s="57">
        <v>25</v>
      </c>
      <c r="AF2106" s="57">
        <v>40</v>
      </c>
      <c r="AI2106" s="45">
        <f t="shared" si="512"/>
        <v>-32.692</v>
      </c>
      <c r="AJ2106" s="46">
        <f t="shared" si="513"/>
        <v>32.692</v>
      </c>
      <c r="AK2106" s="63" t="str">
        <f t="shared" si="514"/>
        <v>N</v>
      </c>
      <c r="AL2106" s="63" t="str">
        <f t="shared" si="515"/>
        <v>N</v>
      </c>
      <c r="AM2106" s="44" t="str">
        <f t="shared" si="516"/>
        <v>Win</v>
      </c>
      <c r="AN2106" s="44" t="str">
        <f t="shared" si="517"/>
        <v>Loss</v>
      </c>
      <c r="AO2106" s="44" t="str">
        <f t="shared" si="518"/>
        <v>Loss</v>
      </c>
      <c r="AP2106" s="44">
        <f t="shared" si="519"/>
        <v>16</v>
      </c>
      <c r="AQ2106" s="44">
        <f t="shared" si="520"/>
        <v>-50</v>
      </c>
      <c r="AR2106" s="44">
        <f t="shared" si="521"/>
        <v>-50</v>
      </c>
      <c r="AS2106" s="99" t="str">
        <f t="shared" si="522"/>
        <v>+</v>
      </c>
      <c r="AT2106" s="99" t="str">
        <f t="shared" si="523"/>
        <v>-</v>
      </c>
      <c r="AU2106" s="99" t="str">
        <f t="shared" si="524"/>
        <v>-</v>
      </c>
      <c r="AV2106" s="99" t="str">
        <f t="shared" si="525"/>
        <v>-</v>
      </c>
      <c r="AW2106" s="99" t="str">
        <f t="shared" si="526"/>
        <v>-</v>
      </c>
    </row>
    <row r="2107" spans="1:49" ht="15">
      <c r="A2107" s="56">
        <v>43631</v>
      </c>
      <c r="B2107" s="57" t="s">
        <v>2743</v>
      </c>
      <c r="C2107" s="57" t="s">
        <v>2744</v>
      </c>
      <c r="D2107" s="57" t="s">
        <v>4670</v>
      </c>
      <c r="E2107" s="57" t="s">
        <v>1739</v>
      </c>
      <c r="F2107" s="57" t="s">
        <v>4671</v>
      </c>
      <c r="G2107" s="57">
        <v>1</v>
      </c>
      <c r="H2107" s="57">
        <v>2</v>
      </c>
      <c r="I2107" s="57">
        <v>1.5</v>
      </c>
      <c r="J2107" s="57">
        <v>3.95</v>
      </c>
      <c r="K2107" s="57">
        <v>5.98</v>
      </c>
      <c r="L2107" s="57">
        <v>-4.4800000000000004</v>
      </c>
      <c r="M2107" s="57">
        <v>29</v>
      </c>
      <c r="N2107" s="57">
        <v>27</v>
      </c>
      <c r="O2107" s="57">
        <v>2</v>
      </c>
      <c r="P2107" s="57">
        <v>14</v>
      </c>
      <c r="Q2107" s="57">
        <v>13</v>
      </c>
      <c r="R2107" s="57">
        <v>50</v>
      </c>
      <c r="S2107" s="57">
        <v>50</v>
      </c>
      <c r="T2107" s="57">
        <v>0</v>
      </c>
      <c r="U2107" s="57">
        <v>68.97</v>
      </c>
      <c r="V2107" s="57">
        <v>17.239999999999998</v>
      </c>
      <c r="W2107" s="57">
        <v>13.79</v>
      </c>
      <c r="X2107" s="57">
        <v>33.33</v>
      </c>
      <c r="Y2107" s="57">
        <v>29.63</v>
      </c>
      <c r="Z2107" s="57">
        <v>37.04</v>
      </c>
      <c r="AA2107" s="57">
        <v>78.569999999999993</v>
      </c>
      <c r="AB2107" s="57">
        <v>15.38</v>
      </c>
      <c r="AC2107" s="57">
        <v>25</v>
      </c>
      <c r="AD2107" s="57">
        <v>13</v>
      </c>
      <c r="AE2107" s="57">
        <v>80</v>
      </c>
      <c r="AF2107" s="57">
        <v>53.85</v>
      </c>
      <c r="AI2107" s="45">
        <f t="shared" si="512"/>
        <v>30.538999999999991</v>
      </c>
      <c r="AJ2107" s="46">
        <f t="shared" si="513"/>
        <v>-20.539000000000001</v>
      </c>
      <c r="AK2107" s="63" t="str">
        <f t="shared" si="514"/>
        <v>Y</v>
      </c>
      <c r="AL2107" s="63" t="str">
        <f t="shared" si="515"/>
        <v>N</v>
      </c>
      <c r="AM2107" s="44" t="str">
        <f t="shared" si="516"/>
        <v>Loss</v>
      </c>
      <c r="AN2107" s="44" t="str">
        <f t="shared" si="517"/>
        <v>Loss</v>
      </c>
      <c r="AO2107" s="44" t="str">
        <f t="shared" si="518"/>
        <v>Win</v>
      </c>
      <c r="AP2107" s="44">
        <f t="shared" si="519"/>
        <v>-50</v>
      </c>
      <c r="AQ2107" s="44">
        <f t="shared" si="520"/>
        <v>-50</v>
      </c>
      <c r="AR2107" s="44">
        <f t="shared" si="521"/>
        <v>249</v>
      </c>
      <c r="AS2107" s="99" t="str">
        <f t="shared" si="522"/>
        <v>+</v>
      </c>
      <c r="AT2107" s="99" t="str">
        <f t="shared" si="523"/>
        <v>+</v>
      </c>
      <c r="AU2107" s="99" t="str">
        <f t="shared" si="524"/>
        <v>+</v>
      </c>
      <c r="AV2107" s="99" t="str">
        <f t="shared" si="525"/>
        <v>+</v>
      </c>
      <c r="AW2107" s="99" t="str">
        <f t="shared" si="526"/>
        <v>+</v>
      </c>
    </row>
    <row r="2108" spans="1:49" ht="15">
      <c r="A2108" s="56">
        <v>43631</v>
      </c>
      <c r="B2108" s="57" t="s">
        <v>2743</v>
      </c>
      <c r="C2108" s="57" t="s">
        <v>2744</v>
      </c>
      <c r="D2108" s="57" t="s">
        <v>2748</v>
      </c>
      <c r="E2108" s="57" t="s">
        <v>2749</v>
      </c>
      <c r="F2108" s="57" t="s">
        <v>2750</v>
      </c>
      <c r="G2108" s="57">
        <v>2</v>
      </c>
      <c r="H2108" s="57">
        <v>0</v>
      </c>
      <c r="I2108" s="57">
        <v>1.55</v>
      </c>
      <c r="J2108" s="57">
        <v>3.82</v>
      </c>
      <c r="K2108" s="57">
        <v>5.74</v>
      </c>
      <c r="L2108" s="57">
        <v>-4.1900000000000004</v>
      </c>
      <c r="M2108" s="57">
        <v>28</v>
      </c>
      <c r="N2108" s="57">
        <v>28</v>
      </c>
      <c r="O2108" s="57">
        <v>2</v>
      </c>
      <c r="P2108" s="57">
        <v>13</v>
      </c>
      <c r="Q2108" s="57">
        <v>14</v>
      </c>
      <c r="R2108" s="57">
        <v>100</v>
      </c>
      <c r="S2108" s="57">
        <v>0</v>
      </c>
      <c r="T2108" s="57">
        <v>0</v>
      </c>
      <c r="U2108" s="57">
        <v>60.71</v>
      </c>
      <c r="V2108" s="57">
        <v>32.14</v>
      </c>
      <c r="W2108" s="57">
        <v>7.14</v>
      </c>
      <c r="X2108" s="57">
        <v>46.43</v>
      </c>
      <c r="Y2108" s="57">
        <v>14.29</v>
      </c>
      <c r="Z2108" s="57">
        <v>39.29</v>
      </c>
      <c r="AA2108" s="57">
        <v>69.23</v>
      </c>
      <c r="AB2108" s="57">
        <v>28.57</v>
      </c>
      <c r="AC2108" s="57">
        <v>25</v>
      </c>
      <c r="AD2108" s="57">
        <v>21</v>
      </c>
      <c r="AE2108" s="57">
        <v>64</v>
      </c>
      <c r="AF2108" s="57">
        <v>52.38</v>
      </c>
      <c r="AI2108" s="45">
        <f t="shared" si="512"/>
        <v>41.070999999999998</v>
      </c>
      <c r="AJ2108" s="46">
        <f t="shared" si="513"/>
        <v>-41.070999999999998</v>
      </c>
      <c r="AK2108" s="63" t="str">
        <f t="shared" si="514"/>
        <v>Y</v>
      </c>
      <c r="AL2108" s="63" t="str">
        <f t="shared" si="515"/>
        <v>N</v>
      </c>
      <c r="AM2108" s="44" t="str">
        <f t="shared" si="516"/>
        <v>Win</v>
      </c>
      <c r="AN2108" s="44" t="str">
        <f t="shared" si="517"/>
        <v>Loss</v>
      </c>
      <c r="AO2108" s="44" t="str">
        <f t="shared" si="518"/>
        <v>Loss</v>
      </c>
      <c r="AP2108" s="44">
        <f t="shared" si="519"/>
        <v>27.5</v>
      </c>
      <c r="AQ2108" s="44">
        <f t="shared" si="520"/>
        <v>-50</v>
      </c>
      <c r="AR2108" s="44">
        <f t="shared" si="521"/>
        <v>-50</v>
      </c>
      <c r="AS2108" s="99" t="str">
        <f t="shared" si="522"/>
        <v>+</v>
      </c>
      <c r="AT2108" s="99" t="str">
        <f t="shared" si="523"/>
        <v>+</v>
      </c>
      <c r="AU2108" s="99" t="str">
        <f t="shared" si="524"/>
        <v>+</v>
      </c>
      <c r="AV2108" s="99" t="str">
        <f t="shared" si="525"/>
        <v>+</v>
      </c>
      <c r="AW2108" s="99" t="str">
        <f t="shared" si="526"/>
        <v>+</v>
      </c>
    </row>
    <row r="2109" spans="1:49" ht="15">
      <c r="A2109" s="56">
        <v>43631</v>
      </c>
      <c r="B2109" s="57" t="s">
        <v>2743</v>
      </c>
      <c r="C2109" s="57" t="s">
        <v>2744</v>
      </c>
      <c r="D2109" s="57" t="s">
        <v>4672</v>
      </c>
      <c r="E2109" s="57" t="s">
        <v>4673</v>
      </c>
      <c r="F2109" s="57" t="s">
        <v>4674</v>
      </c>
      <c r="G2109" s="57">
        <v>3</v>
      </c>
      <c r="H2109" s="57">
        <v>1</v>
      </c>
      <c r="I2109" s="57">
        <v>2.12</v>
      </c>
      <c r="J2109" s="57">
        <v>3.11</v>
      </c>
      <c r="K2109" s="57">
        <v>3.45</v>
      </c>
      <c r="L2109" s="57">
        <v>-1.33</v>
      </c>
      <c r="M2109" s="57">
        <v>25</v>
      </c>
      <c r="N2109" s="57">
        <v>25</v>
      </c>
      <c r="O2109" s="57">
        <v>1</v>
      </c>
      <c r="P2109" s="57">
        <v>11</v>
      </c>
      <c r="Q2109" s="57">
        <v>13</v>
      </c>
      <c r="R2109" s="57">
        <v>0</v>
      </c>
      <c r="S2109" s="57">
        <v>0</v>
      </c>
      <c r="T2109" s="57">
        <v>100</v>
      </c>
      <c r="U2109" s="57">
        <v>24</v>
      </c>
      <c r="V2109" s="57">
        <v>36</v>
      </c>
      <c r="W2109" s="57">
        <v>40</v>
      </c>
      <c r="X2109" s="57">
        <v>28</v>
      </c>
      <c r="Y2109" s="57">
        <v>40</v>
      </c>
      <c r="Z2109" s="57">
        <v>32</v>
      </c>
      <c r="AA2109" s="57">
        <v>45.45</v>
      </c>
      <c r="AB2109" s="57">
        <v>23.08</v>
      </c>
      <c r="AC2109" s="57">
        <v>8</v>
      </c>
      <c r="AD2109" s="57">
        <v>12</v>
      </c>
      <c r="AE2109" s="57">
        <v>75</v>
      </c>
      <c r="AF2109" s="57">
        <v>33.33</v>
      </c>
      <c r="AI2109" s="45">
        <f t="shared" si="512"/>
        <v>-32.799999999999997</v>
      </c>
      <c r="AJ2109" s="46">
        <f t="shared" si="513"/>
        <v>32.799999999999997</v>
      </c>
      <c r="AK2109" s="63" t="str">
        <f t="shared" si="514"/>
        <v>N</v>
      </c>
      <c r="AL2109" s="63" t="str">
        <f t="shared" si="515"/>
        <v>N</v>
      </c>
      <c r="AM2109" s="44" t="str">
        <f t="shared" si="516"/>
        <v>Win</v>
      </c>
      <c r="AN2109" s="44" t="str">
        <f t="shared" si="517"/>
        <v>Loss</v>
      </c>
      <c r="AO2109" s="44" t="str">
        <f t="shared" si="518"/>
        <v>Loss</v>
      </c>
      <c r="AP2109" s="44">
        <f t="shared" si="519"/>
        <v>56</v>
      </c>
      <c r="AQ2109" s="44">
        <f t="shared" si="520"/>
        <v>-50</v>
      </c>
      <c r="AR2109" s="44">
        <f t="shared" si="521"/>
        <v>-50</v>
      </c>
      <c r="AS2109" s="99" t="str">
        <f t="shared" si="522"/>
        <v>+</v>
      </c>
      <c r="AT2109" s="99" t="str">
        <f t="shared" si="523"/>
        <v>-</v>
      </c>
      <c r="AU2109" s="99" t="str">
        <f t="shared" si="524"/>
        <v>-</v>
      </c>
      <c r="AV2109" s="99" t="str">
        <f t="shared" si="525"/>
        <v>+</v>
      </c>
      <c r="AW2109" s="99" t="str">
        <f t="shared" si="526"/>
        <v>-</v>
      </c>
    </row>
    <row r="2110" spans="1:49" ht="15">
      <c r="A2110" s="56">
        <v>43631</v>
      </c>
      <c r="B2110" s="57" t="s">
        <v>4566</v>
      </c>
      <c r="C2110" s="57" t="s">
        <v>684</v>
      </c>
      <c r="D2110" s="57" t="s">
        <v>4675</v>
      </c>
      <c r="E2110" s="57" t="s">
        <v>4676</v>
      </c>
      <c r="F2110" s="57" t="s">
        <v>4677</v>
      </c>
      <c r="G2110" s="57">
        <v>1</v>
      </c>
      <c r="H2110" s="57">
        <v>1</v>
      </c>
      <c r="I2110" s="57">
        <v>2.2999999999999998</v>
      </c>
      <c r="J2110" s="57">
        <v>3.12</v>
      </c>
      <c r="K2110" s="57">
        <v>2.92</v>
      </c>
      <c r="L2110" s="57">
        <v>-0.62</v>
      </c>
      <c r="M2110" s="57">
        <v>13</v>
      </c>
      <c r="N2110" s="57">
        <v>12</v>
      </c>
      <c r="O2110" s="57">
        <v>0</v>
      </c>
      <c r="P2110" s="57">
        <v>6</v>
      </c>
      <c r="Q2110" s="57">
        <v>5</v>
      </c>
      <c r="R2110" s="57">
        <v>0</v>
      </c>
      <c r="S2110" s="57">
        <v>0</v>
      </c>
      <c r="T2110" s="57">
        <v>0</v>
      </c>
      <c r="U2110" s="57">
        <v>30.77</v>
      </c>
      <c r="V2110" s="57">
        <v>30.77</v>
      </c>
      <c r="W2110" s="57">
        <v>38.46</v>
      </c>
      <c r="X2110" s="57">
        <v>50</v>
      </c>
      <c r="Y2110" s="57">
        <v>0</v>
      </c>
      <c r="Z2110" s="57">
        <v>50</v>
      </c>
      <c r="AA2110" s="57">
        <v>50</v>
      </c>
      <c r="AB2110" s="57">
        <v>20</v>
      </c>
      <c r="AC2110" s="57">
        <v>5</v>
      </c>
      <c r="AD2110" s="57">
        <v>6</v>
      </c>
      <c r="AE2110" s="57">
        <v>40</v>
      </c>
      <c r="AF2110" s="57">
        <v>83.33</v>
      </c>
      <c r="AI2110" s="45">
        <f t="shared" si="512"/>
        <v>1.5389999999999997</v>
      </c>
      <c r="AJ2110" s="46">
        <f t="shared" si="513"/>
        <v>-1.5389999999999997</v>
      </c>
      <c r="AK2110" s="63" t="str">
        <f t="shared" si="514"/>
        <v>N</v>
      </c>
      <c r="AL2110" s="63" t="str">
        <f t="shared" si="515"/>
        <v>N</v>
      </c>
      <c r="AM2110" s="44" t="str">
        <f t="shared" si="516"/>
        <v>Loss</v>
      </c>
      <c r="AN2110" s="44" t="str">
        <f t="shared" si="517"/>
        <v>Win</v>
      </c>
      <c r="AO2110" s="44" t="str">
        <f t="shared" si="518"/>
        <v>Loss</v>
      </c>
      <c r="AP2110" s="44">
        <f t="shared" si="519"/>
        <v>-50</v>
      </c>
      <c r="AQ2110" s="44">
        <f t="shared" si="520"/>
        <v>106</v>
      </c>
      <c r="AR2110" s="44">
        <f t="shared" si="521"/>
        <v>-50</v>
      </c>
      <c r="AS2110" s="99" t="str">
        <f t="shared" si="522"/>
        <v>+</v>
      </c>
      <c r="AT2110" s="99" t="str">
        <f t="shared" si="523"/>
        <v>n/a</v>
      </c>
      <c r="AU2110" s="99" t="str">
        <f t="shared" si="524"/>
        <v>-</v>
      </c>
      <c r="AV2110" s="99" t="str">
        <f t="shared" si="525"/>
        <v>+</v>
      </c>
      <c r="AW2110" s="99" t="str">
        <f t="shared" si="526"/>
        <v>+</v>
      </c>
    </row>
    <row r="2111" spans="1:49" ht="15">
      <c r="A2111" s="56">
        <v>43631</v>
      </c>
      <c r="B2111" s="57" t="s">
        <v>963</v>
      </c>
      <c r="C2111" s="57" t="s">
        <v>1221</v>
      </c>
      <c r="D2111" s="57" t="s">
        <v>4678</v>
      </c>
      <c r="E2111" s="57" t="s">
        <v>2231</v>
      </c>
      <c r="F2111" s="57" t="s">
        <v>2229</v>
      </c>
      <c r="G2111" s="57">
        <v>8</v>
      </c>
      <c r="H2111" s="57">
        <v>1</v>
      </c>
      <c r="I2111" s="57">
        <v>1.39</v>
      </c>
      <c r="J2111" s="57">
        <v>4.1500000000000004</v>
      </c>
      <c r="K2111" s="57">
        <v>6.44</v>
      </c>
      <c r="L2111" s="57">
        <v>-5.05</v>
      </c>
      <c r="M2111" s="57">
        <v>7</v>
      </c>
      <c r="N2111" s="57">
        <v>27</v>
      </c>
      <c r="O2111" s="57">
        <v>0</v>
      </c>
      <c r="P2111" s="57">
        <v>4</v>
      </c>
      <c r="Q2111" s="57">
        <v>15</v>
      </c>
      <c r="R2111" s="57">
        <v>0</v>
      </c>
      <c r="S2111" s="57">
        <v>0</v>
      </c>
      <c r="T2111" s="57">
        <v>0</v>
      </c>
      <c r="U2111" s="57">
        <v>57.14</v>
      </c>
      <c r="V2111" s="57">
        <v>42.86</v>
      </c>
      <c r="W2111" s="57">
        <v>0</v>
      </c>
      <c r="X2111" s="57">
        <v>25.93</v>
      </c>
      <c r="Y2111" s="57">
        <v>18.52</v>
      </c>
      <c r="Z2111" s="57">
        <v>55.56</v>
      </c>
      <c r="AA2111" s="57">
        <v>50</v>
      </c>
      <c r="AB2111" s="57">
        <v>26.67</v>
      </c>
      <c r="AC2111" s="57">
        <v>6</v>
      </c>
      <c r="AD2111" s="57">
        <v>6</v>
      </c>
      <c r="AE2111" s="57">
        <v>66.67</v>
      </c>
      <c r="AF2111" s="57">
        <v>16.670000000000002</v>
      </c>
      <c r="AI2111" s="45">
        <f t="shared" si="512"/>
        <v>19.788000000000004</v>
      </c>
      <c r="AJ2111" s="46">
        <f t="shared" si="513"/>
        <v>-19.788000000000004</v>
      </c>
      <c r="AK2111" s="63" t="str">
        <f t="shared" si="514"/>
        <v>N</v>
      </c>
      <c r="AL2111" s="63" t="str">
        <f t="shared" si="515"/>
        <v>N</v>
      </c>
      <c r="AM2111" s="44" t="str">
        <f t="shared" si="516"/>
        <v>Win</v>
      </c>
      <c r="AN2111" s="44" t="str">
        <f t="shared" si="517"/>
        <v>Loss</v>
      </c>
      <c r="AO2111" s="44" t="str">
        <f t="shared" si="518"/>
        <v>Loss</v>
      </c>
      <c r="AP2111" s="44">
        <f t="shared" si="519"/>
        <v>19.5</v>
      </c>
      <c r="AQ2111" s="44">
        <f t="shared" si="520"/>
        <v>-50</v>
      </c>
      <c r="AR2111" s="44">
        <f t="shared" si="521"/>
        <v>-50</v>
      </c>
      <c r="AS2111" s="99" t="str">
        <f t="shared" si="522"/>
        <v>+</v>
      </c>
      <c r="AT2111" s="99" t="str">
        <f t="shared" si="523"/>
        <v>n/a</v>
      </c>
      <c r="AU2111" s="99" t="str">
        <f t="shared" si="524"/>
        <v>+</v>
      </c>
      <c r="AV2111" s="99" t="str">
        <f t="shared" si="525"/>
        <v>+</v>
      </c>
      <c r="AW2111" s="99" t="str">
        <f t="shared" si="526"/>
        <v>+</v>
      </c>
    </row>
    <row r="2112" spans="1:49" ht="15">
      <c r="A2112" s="56">
        <v>43631</v>
      </c>
      <c r="B2112" s="57" t="s">
        <v>963</v>
      </c>
      <c r="C2112" s="57" t="s">
        <v>964</v>
      </c>
      <c r="D2112" s="57" t="s">
        <v>4679</v>
      </c>
      <c r="E2112" s="57" t="s">
        <v>1495</v>
      </c>
      <c r="F2112" s="57" t="s">
        <v>1226</v>
      </c>
      <c r="G2112" s="57">
        <v>1</v>
      </c>
      <c r="H2112" s="57">
        <v>1</v>
      </c>
      <c r="I2112" s="57">
        <v>1.89</v>
      </c>
      <c r="J2112" s="57">
        <v>3.18</v>
      </c>
      <c r="K2112" s="57">
        <v>4.16</v>
      </c>
      <c r="L2112" s="57">
        <v>-2.27</v>
      </c>
      <c r="M2112" s="57">
        <v>33</v>
      </c>
      <c r="N2112" s="57">
        <v>44</v>
      </c>
      <c r="O2112" s="57">
        <v>0</v>
      </c>
      <c r="P2112" s="57">
        <v>14</v>
      </c>
      <c r="Q2112" s="57">
        <v>22</v>
      </c>
      <c r="R2112" s="57">
        <v>0</v>
      </c>
      <c r="S2112" s="57">
        <v>0</v>
      </c>
      <c r="T2112" s="57">
        <v>0</v>
      </c>
      <c r="U2112" s="57">
        <v>66.67</v>
      </c>
      <c r="V2112" s="57">
        <v>18.18</v>
      </c>
      <c r="W2112" s="57">
        <v>15.15</v>
      </c>
      <c r="X2112" s="57">
        <v>34.090000000000003</v>
      </c>
      <c r="Y2112" s="57">
        <v>13.64</v>
      </c>
      <c r="Z2112" s="57">
        <v>52.27</v>
      </c>
      <c r="AA2112" s="57">
        <v>64.290000000000006</v>
      </c>
      <c r="AB2112" s="57">
        <v>40.909999999999997</v>
      </c>
      <c r="AC2112" s="57">
        <v>25</v>
      </c>
      <c r="AD2112" s="57">
        <v>15</v>
      </c>
      <c r="AE2112" s="57">
        <v>76</v>
      </c>
      <c r="AF2112" s="57">
        <v>60</v>
      </c>
      <c r="AI2112" s="45">
        <f t="shared" si="512"/>
        <v>14.393999999999998</v>
      </c>
      <c r="AJ2112" s="46">
        <f t="shared" si="513"/>
        <v>-14.393999999999998</v>
      </c>
      <c r="AK2112" s="63" t="str">
        <f t="shared" si="514"/>
        <v>N</v>
      </c>
      <c r="AL2112" s="63" t="str">
        <f t="shared" si="515"/>
        <v>N</v>
      </c>
      <c r="AM2112" s="44" t="str">
        <f t="shared" si="516"/>
        <v>Loss</v>
      </c>
      <c r="AN2112" s="44" t="str">
        <f t="shared" si="517"/>
        <v>Win</v>
      </c>
      <c r="AO2112" s="44" t="str">
        <f t="shared" si="518"/>
        <v>Loss</v>
      </c>
      <c r="AP2112" s="44">
        <f t="shared" si="519"/>
        <v>-50</v>
      </c>
      <c r="AQ2112" s="44">
        <f t="shared" si="520"/>
        <v>109</v>
      </c>
      <c r="AR2112" s="44">
        <f t="shared" si="521"/>
        <v>-50</v>
      </c>
      <c r="AS2112" s="99" t="str">
        <f t="shared" si="522"/>
        <v>+</v>
      </c>
      <c r="AT2112" s="99" t="str">
        <f t="shared" si="523"/>
        <v>n/a</v>
      </c>
      <c r="AU2112" s="99" t="str">
        <f t="shared" si="524"/>
        <v>+</v>
      </c>
      <c r="AV2112" s="99" t="str">
        <f t="shared" si="525"/>
        <v>+</v>
      </c>
      <c r="AW2112" s="99" t="str">
        <f t="shared" si="526"/>
        <v>+</v>
      </c>
    </row>
    <row r="2113" spans="1:49" ht="15">
      <c r="A2113" s="56">
        <v>43631</v>
      </c>
      <c r="B2113" s="57" t="s">
        <v>1475</v>
      </c>
      <c r="C2113" s="57" t="s">
        <v>1476</v>
      </c>
      <c r="D2113" s="57" t="s">
        <v>4680</v>
      </c>
      <c r="E2113" s="57" t="s">
        <v>4187</v>
      </c>
      <c r="F2113" s="57" t="s">
        <v>2567</v>
      </c>
      <c r="G2113" s="57">
        <v>1</v>
      </c>
      <c r="H2113" s="57">
        <v>0</v>
      </c>
      <c r="I2113" s="57">
        <v>2.27</v>
      </c>
      <c r="J2113" s="57">
        <v>3.3</v>
      </c>
      <c r="K2113" s="57">
        <v>2.79</v>
      </c>
      <c r="L2113" s="57">
        <v>-0.52</v>
      </c>
      <c r="M2113" s="57">
        <v>2</v>
      </c>
      <c r="N2113" s="57">
        <v>1</v>
      </c>
      <c r="O2113" s="57">
        <v>0</v>
      </c>
      <c r="P2113" s="57">
        <v>0</v>
      </c>
      <c r="Q2113" s="57">
        <v>1</v>
      </c>
      <c r="R2113" s="57">
        <v>0</v>
      </c>
      <c r="S2113" s="57">
        <v>0</v>
      </c>
      <c r="T2113" s="57">
        <v>0</v>
      </c>
      <c r="U2113" s="57">
        <v>0</v>
      </c>
      <c r="V2113" s="57">
        <v>50</v>
      </c>
      <c r="W2113" s="57">
        <v>50</v>
      </c>
      <c r="X2113" s="57">
        <v>0</v>
      </c>
      <c r="Y2113" s="57">
        <v>0</v>
      </c>
      <c r="Z2113" s="57">
        <v>100</v>
      </c>
      <c r="AA2113" s="57">
        <v>0</v>
      </c>
      <c r="AB2113" s="57">
        <v>0</v>
      </c>
      <c r="AC2113" s="57">
        <v>1</v>
      </c>
      <c r="AD2113" s="57">
        <v>0</v>
      </c>
      <c r="AE2113" s="57">
        <v>0</v>
      </c>
      <c r="AF2113" s="57">
        <v>0</v>
      </c>
      <c r="AI2113" s="45">
        <f t="shared" si="512"/>
        <v>15</v>
      </c>
      <c r="AJ2113" s="46">
        <f t="shared" si="513"/>
        <v>-15</v>
      </c>
      <c r="AK2113" s="63" t="str">
        <f t="shared" si="514"/>
        <v>N</v>
      </c>
      <c r="AL2113" s="63" t="str">
        <f t="shared" si="515"/>
        <v>N</v>
      </c>
      <c r="AM2113" s="44" t="str">
        <f t="shared" si="516"/>
        <v>Win</v>
      </c>
      <c r="AN2113" s="44" t="str">
        <f t="shared" si="517"/>
        <v>Loss</v>
      </c>
      <c r="AO2113" s="44" t="str">
        <f t="shared" si="518"/>
        <v>Loss</v>
      </c>
      <c r="AP2113" s="44">
        <f t="shared" si="519"/>
        <v>63.5</v>
      </c>
      <c r="AQ2113" s="44">
        <f t="shared" si="520"/>
        <v>-50</v>
      </c>
      <c r="AR2113" s="44">
        <f t="shared" si="521"/>
        <v>-50</v>
      </c>
      <c r="AS2113" s="99" t="str">
        <f t="shared" si="522"/>
        <v>+</v>
      </c>
      <c r="AT2113" s="99" t="str">
        <f t="shared" si="523"/>
        <v>n/a</v>
      </c>
      <c r="AU2113" s="99" t="str">
        <f t="shared" si="524"/>
        <v>-</v>
      </c>
      <c r="AV2113" s="99" t="str">
        <f t="shared" si="525"/>
        <v>-</v>
      </c>
      <c r="AW2113" s="99" t="str">
        <f t="shared" si="526"/>
        <v>+</v>
      </c>
    </row>
    <row r="2114" spans="1:49" ht="15">
      <c r="A2114" s="56">
        <v>43631</v>
      </c>
      <c r="B2114" s="57" t="s">
        <v>833</v>
      </c>
      <c r="C2114" s="57" t="s">
        <v>834</v>
      </c>
      <c r="D2114" s="57" t="s">
        <v>4681</v>
      </c>
      <c r="E2114" s="57" t="s">
        <v>836</v>
      </c>
      <c r="F2114" s="57" t="s">
        <v>2529</v>
      </c>
      <c r="G2114" s="57">
        <v>1</v>
      </c>
      <c r="H2114" s="57">
        <v>1</v>
      </c>
      <c r="I2114" s="57">
        <v>2.81</v>
      </c>
      <c r="J2114" s="57">
        <v>3.57</v>
      </c>
      <c r="K2114" s="57">
        <v>2.25</v>
      </c>
      <c r="L2114" s="57">
        <v>0.56000000000000005</v>
      </c>
      <c r="M2114" s="57">
        <v>15</v>
      </c>
      <c r="N2114" s="57">
        <v>19</v>
      </c>
      <c r="O2114" s="57">
        <v>1</v>
      </c>
      <c r="P2114" s="57">
        <v>8</v>
      </c>
      <c r="Q2114" s="57">
        <v>11</v>
      </c>
      <c r="R2114" s="57">
        <v>0</v>
      </c>
      <c r="S2114" s="57">
        <v>100</v>
      </c>
      <c r="T2114" s="57">
        <v>0</v>
      </c>
      <c r="U2114" s="57">
        <v>26.67</v>
      </c>
      <c r="V2114" s="57">
        <v>20</v>
      </c>
      <c r="W2114" s="57">
        <v>53.33</v>
      </c>
      <c r="X2114" s="57">
        <v>31.58</v>
      </c>
      <c r="Y2114" s="57">
        <v>10.53</v>
      </c>
      <c r="Z2114" s="57">
        <v>57.89</v>
      </c>
      <c r="AA2114" s="57">
        <v>37.5</v>
      </c>
      <c r="AB2114" s="57">
        <v>45.45</v>
      </c>
      <c r="AC2114" s="57">
        <v>4</v>
      </c>
      <c r="AD2114" s="57">
        <v>10</v>
      </c>
      <c r="AE2114" s="57">
        <v>75</v>
      </c>
      <c r="AF2114" s="57">
        <v>60</v>
      </c>
      <c r="AI2114" s="45">
        <f t="shared" si="512"/>
        <v>10.877000000000001</v>
      </c>
      <c r="AJ2114" s="46">
        <f t="shared" si="513"/>
        <v>9.1229999999999993</v>
      </c>
      <c r="AK2114" s="63" t="str">
        <f t="shared" si="514"/>
        <v>N</v>
      </c>
      <c r="AL2114" s="63" t="str">
        <f t="shared" si="515"/>
        <v>N</v>
      </c>
      <c r="AM2114" s="44" t="str">
        <f t="shared" si="516"/>
        <v>Loss</v>
      </c>
      <c r="AN2114" s="44" t="str">
        <f t="shared" si="517"/>
        <v>Win</v>
      </c>
      <c r="AO2114" s="44" t="str">
        <f t="shared" si="518"/>
        <v>Loss</v>
      </c>
      <c r="AP2114" s="44">
        <f t="shared" si="519"/>
        <v>-50</v>
      </c>
      <c r="AQ2114" s="44">
        <f t="shared" si="520"/>
        <v>128.5</v>
      </c>
      <c r="AR2114" s="44">
        <f t="shared" si="521"/>
        <v>-50</v>
      </c>
      <c r="AS2114" s="99" t="str">
        <f t="shared" si="522"/>
        <v>-</v>
      </c>
      <c r="AT2114" s="99" t="str">
        <f t="shared" si="523"/>
        <v>-</v>
      </c>
      <c r="AU2114" s="99" t="str">
        <f t="shared" si="524"/>
        <v>-</v>
      </c>
      <c r="AV2114" s="99" t="str">
        <f t="shared" si="525"/>
        <v>-</v>
      </c>
      <c r="AW2114" s="99" t="str">
        <f t="shared" si="526"/>
        <v>+</v>
      </c>
    </row>
    <row r="2115" spans="1:49" ht="15">
      <c r="A2115" s="56">
        <v>43631</v>
      </c>
      <c r="B2115" s="57" t="s">
        <v>351</v>
      </c>
      <c r="C2115" s="57" t="s">
        <v>1396</v>
      </c>
      <c r="D2115" s="57" t="s">
        <v>4682</v>
      </c>
      <c r="E2115" s="57" t="s">
        <v>3325</v>
      </c>
      <c r="F2115" s="57" t="s">
        <v>1398</v>
      </c>
      <c r="G2115" s="57">
        <v>0</v>
      </c>
      <c r="H2115" s="57">
        <v>3</v>
      </c>
      <c r="I2115" s="57">
        <v>3.09</v>
      </c>
      <c r="J2115" s="57">
        <v>3.66</v>
      </c>
      <c r="K2115" s="57">
        <v>2.0699999999999998</v>
      </c>
      <c r="L2115" s="57">
        <v>1.02</v>
      </c>
      <c r="M2115" s="57">
        <v>39</v>
      </c>
      <c r="N2115" s="57">
        <v>37</v>
      </c>
      <c r="O2115" s="57">
        <v>2</v>
      </c>
      <c r="P2115" s="57">
        <v>20</v>
      </c>
      <c r="Q2115" s="57">
        <v>16</v>
      </c>
      <c r="R2115" s="57">
        <v>0</v>
      </c>
      <c r="S2115" s="57">
        <v>0</v>
      </c>
      <c r="T2115" s="57">
        <v>100</v>
      </c>
      <c r="U2115" s="57">
        <v>30.77</v>
      </c>
      <c r="V2115" s="57">
        <v>15.38</v>
      </c>
      <c r="W2115" s="57">
        <v>53.85</v>
      </c>
      <c r="X2115" s="57">
        <v>59.46</v>
      </c>
      <c r="Y2115" s="57">
        <v>10.81</v>
      </c>
      <c r="Z2115" s="57">
        <v>29.73</v>
      </c>
      <c r="AA2115" s="57">
        <v>30</v>
      </c>
      <c r="AB2115" s="57">
        <v>56.25</v>
      </c>
      <c r="AC2115" s="57">
        <v>15</v>
      </c>
      <c r="AD2115" s="57">
        <v>24</v>
      </c>
      <c r="AE2115" s="57">
        <v>40</v>
      </c>
      <c r="AF2115" s="57">
        <v>79.17</v>
      </c>
      <c r="AI2115" s="45">
        <f t="shared" si="512"/>
        <v>-40.105000000000011</v>
      </c>
      <c r="AJ2115" s="46">
        <f t="shared" si="513"/>
        <v>40.105000000000011</v>
      </c>
      <c r="AK2115" s="63" t="str">
        <f t="shared" si="514"/>
        <v>N</v>
      </c>
      <c r="AL2115" s="63" t="str">
        <f t="shared" si="515"/>
        <v>N</v>
      </c>
      <c r="AM2115" s="44" t="str">
        <f t="shared" si="516"/>
        <v>Loss</v>
      </c>
      <c r="AN2115" s="44" t="str">
        <f t="shared" si="517"/>
        <v>Loss</v>
      </c>
      <c r="AO2115" s="44" t="str">
        <f t="shared" si="518"/>
        <v>Win</v>
      </c>
      <c r="AP2115" s="44">
        <f t="shared" si="519"/>
        <v>-50</v>
      </c>
      <c r="AQ2115" s="44">
        <f t="shared" si="520"/>
        <v>-50</v>
      </c>
      <c r="AR2115" s="44">
        <f t="shared" si="521"/>
        <v>53.499999999999986</v>
      </c>
      <c r="AS2115" s="99" t="str">
        <f t="shared" si="522"/>
        <v>-</v>
      </c>
      <c r="AT2115" s="99" t="str">
        <f t="shared" si="523"/>
        <v>-</v>
      </c>
      <c r="AU2115" s="99" t="str">
        <f t="shared" si="524"/>
        <v>-</v>
      </c>
      <c r="AV2115" s="99" t="str">
        <f t="shared" si="525"/>
        <v>-</v>
      </c>
      <c r="AW2115" s="99" t="str">
        <f t="shared" si="526"/>
        <v>-</v>
      </c>
    </row>
    <row r="2116" spans="1:49" ht="15">
      <c r="A2116" s="56">
        <v>43631</v>
      </c>
      <c r="B2116" s="57" t="s">
        <v>351</v>
      </c>
      <c r="C2116" s="57" t="s">
        <v>1400</v>
      </c>
      <c r="D2116" s="57" t="s">
        <v>4683</v>
      </c>
      <c r="E2116" s="57" t="s">
        <v>1406</v>
      </c>
      <c r="F2116" s="57" t="s">
        <v>1402</v>
      </c>
      <c r="G2116" s="57">
        <v>1</v>
      </c>
      <c r="H2116" s="57">
        <v>3</v>
      </c>
      <c r="I2116" s="57">
        <v>2.4700000000000002</v>
      </c>
      <c r="J2116" s="57">
        <v>3.18</v>
      </c>
      <c r="K2116" s="57">
        <v>2.8</v>
      </c>
      <c r="L2116" s="57">
        <v>-0.33</v>
      </c>
      <c r="M2116" s="57">
        <v>46</v>
      </c>
      <c r="N2116" s="57">
        <v>45</v>
      </c>
      <c r="O2116" s="57">
        <v>1</v>
      </c>
      <c r="P2116" s="57">
        <v>23</v>
      </c>
      <c r="Q2116" s="57">
        <v>22</v>
      </c>
      <c r="R2116" s="57">
        <v>0</v>
      </c>
      <c r="S2116" s="57">
        <v>0</v>
      </c>
      <c r="T2116" s="57">
        <v>100</v>
      </c>
      <c r="U2116" s="57">
        <v>69.569999999999993</v>
      </c>
      <c r="V2116" s="57">
        <v>15.22</v>
      </c>
      <c r="W2116" s="57">
        <v>15.22</v>
      </c>
      <c r="X2116" s="57">
        <v>60</v>
      </c>
      <c r="Y2116" s="57">
        <v>24.44</v>
      </c>
      <c r="Z2116" s="57">
        <v>15.56</v>
      </c>
      <c r="AA2116" s="57">
        <v>73.91</v>
      </c>
      <c r="AB2116" s="57">
        <v>54.55</v>
      </c>
      <c r="AC2116" s="57">
        <v>36</v>
      </c>
      <c r="AD2116" s="57">
        <v>39</v>
      </c>
      <c r="AE2116" s="57">
        <v>75</v>
      </c>
      <c r="AF2116" s="57">
        <v>66.67</v>
      </c>
      <c r="AI2116" s="45">
        <f t="shared" si="512"/>
        <v>-28.939999999999998</v>
      </c>
      <c r="AJ2116" s="46">
        <f t="shared" si="513"/>
        <v>28.939999999999998</v>
      </c>
      <c r="AK2116" s="63" t="str">
        <f t="shared" si="514"/>
        <v>N</v>
      </c>
      <c r="AL2116" s="63" t="str">
        <f t="shared" si="515"/>
        <v>N</v>
      </c>
      <c r="AM2116" s="44" t="str">
        <f t="shared" si="516"/>
        <v>Loss</v>
      </c>
      <c r="AN2116" s="44" t="str">
        <f t="shared" si="517"/>
        <v>Loss</v>
      </c>
      <c r="AO2116" s="44" t="str">
        <f t="shared" si="518"/>
        <v>Win</v>
      </c>
      <c r="AP2116" s="44">
        <f t="shared" si="519"/>
        <v>-50</v>
      </c>
      <c r="AQ2116" s="44">
        <f t="shared" si="520"/>
        <v>-50</v>
      </c>
      <c r="AR2116" s="44">
        <f t="shared" si="521"/>
        <v>90</v>
      </c>
      <c r="AS2116" s="99" t="str">
        <f t="shared" si="522"/>
        <v>+</v>
      </c>
      <c r="AT2116" s="99" t="str">
        <f t="shared" si="523"/>
        <v>-</v>
      </c>
      <c r="AU2116" s="99" t="str">
        <f t="shared" si="524"/>
        <v>+</v>
      </c>
      <c r="AV2116" s="99" t="str">
        <f t="shared" si="525"/>
        <v>+</v>
      </c>
      <c r="AW2116" s="99" t="str">
        <f t="shared" si="526"/>
        <v>-</v>
      </c>
    </row>
    <row r="2117" spans="1:49" ht="15">
      <c r="A2117" s="56">
        <v>43631</v>
      </c>
      <c r="B2117" s="57" t="s">
        <v>351</v>
      </c>
      <c r="C2117" s="57" t="s">
        <v>1400</v>
      </c>
      <c r="D2117" s="57" t="s">
        <v>4684</v>
      </c>
      <c r="E2117" s="57" t="s">
        <v>1679</v>
      </c>
      <c r="F2117" s="57" t="s">
        <v>1405</v>
      </c>
      <c r="G2117" s="57">
        <v>5</v>
      </c>
      <c r="H2117" s="57">
        <v>1</v>
      </c>
      <c r="I2117" s="57">
        <v>1.38</v>
      </c>
      <c r="J2117" s="57">
        <v>4.7</v>
      </c>
      <c r="K2117" s="57">
        <v>7.34</v>
      </c>
      <c r="L2117" s="57">
        <v>-5.96</v>
      </c>
      <c r="M2117" s="57">
        <v>45</v>
      </c>
      <c r="N2117" s="57">
        <v>42</v>
      </c>
      <c r="O2117" s="57">
        <v>4</v>
      </c>
      <c r="P2117" s="57">
        <v>24</v>
      </c>
      <c r="Q2117" s="57">
        <v>24</v>
      </c>
      <c r="R2117" s="57">
        <v>100</v>
      </c>
      <c r="S2117" s="57">
        <v>0</v>
      </c>
      <c r="T2117" s="57">
        <v>0</v>
      </c>
      <c r="U2117" s="57">
        <v>48.89</v>
      </c>
      <c r="V2117" s="57">
        <v>22.22</v>
      </c>
      <c r="W2117" s="57">
        <v>28.89</v>
      </c>
      <c r="X2117" s="57">
        <v>35.71</v>
      </c>
      <c r="Y2117" s="57">
        <v>16.670000000000002</v>
      </c>
      <c r="Z2117" s="57">
        <v>47.62</v>
      </c>
      <c r="AA2117" s="57">
        <v>62.5</v>
      </c>
      <c r="AB2117" s="57">
        <v>25</v>
      </c>
      <c r="AC2117" s="57">
        <v>41</v>
      </c>
      <c r="AD2117" s="57">
        <v>13</v>
      </c>
      <c r="AE2117" s="57">
        <v>53.66</v>
      </c>
      <c r="AF2117" s="57">
        <v>53.85</v>
      </c>
      <c r="AI2117" s="45">
        <f t="shared" si="512"/>
        <v>36.936999999999998</v>
      </c>
      <c r="AJ2117" s="46">
        <f t="shared" si="513"/>
        <v>-36.936999999999998</v>
      </c>
      <c r="AK2117" s="63" t="str">
        <f t="shared" si="514"/>
        <v>N</v>
      </c>
      <c r="AL2117" s="63" t="str">
        <f t="shared" si="515"/>
        <v>N</v>
      </c>
      <c r="AM2117" s="44" t="str">
        <f t="shared" si="516"/>
        <v>Win</v>
      </c>
      <c r="AN2117" s="44" t="str">
        <f t="shared" si="517"/>
        <v>Loss</v>
      </c>
      <c r="AO2117" s="44" t="str">
        <f t="shared" si="518"/>
        <v>Loss</v>
      </c>
      <c r="AP2117" s="44">
        <f t="shared" si="519"/>
        <v>19</v>
      </c>
      <c r="AQ2117" s="44">
        <f t="shared" si="520"/>
        <v>-50</v>
      </c>
      <c r="AR2117" s="44">
        <f t="shared" si="521"/>
        <v>-50</v>
      </c>
      <c r="AS2117" s="99" t="str">
        <f t="shared" si="522"/>
        <v>+</v>
      </c>
      <c r="AT2117" s="99" t="str">
        <f t="shared" si="523"/>
        <v>+</v>
      </c>
      <c r="AU2117" s="99" t="str">
        <f t="shared" si="524"/>
        <v>+</v>
      </c>
      <c r="AV2117" s="99" t="str">
        <f t="shared" si="525"/>
        <v>+</v>
      </c>
      <c r="AW2117" s="99" t="str">
        <f t="shared" si="526"/>
        <v>+</v>
      </c>
    </row>
    <row r="2118" spans="1:49" ht="15">
      <c r="A2118" s="56">
        <v>43631</v>
      </c>
      <c r="B2118" s="57" t="s">
        <v>467</v>
      </c>
      <c r="C2118" s="57" t="s">
        <v>2155</v>
      </c>
      <c r="D2118" s="57" t="s">
        <v>4685</v>
      </c>
      <c r="E2118" s="57" t="s">
        <v>2158</v>
      </c>
      <c r="F2118" s="57" t="s">
        <v>2425</v>
      </c>
      <c r="G2118" s="57">
        <v>1</v>
      </c>
      <c r="H2118" s="57">
        <v>2</v>
      </c>
      <c r="I2118" s="57">
        <v>3.96</v>
      </c>
      <c r="J2118" s="57">
        <v>3.17</v>
      </c>
      <c r="K2118" s="57">
        <v>1.92</v>
      </c>
      <c r="L2118" s="57">
        <v>2.04</v>
      </c>
      <c r="M2118" s="57">
        <v>18</v>
      </c>
      <c r="N2118" s="57">
        <v>20</v>
      </c>
      <c r="O2118" s="57">
        <v>2</v>
      </c>
      <c r="P2118" s="57">
        <v>8</v>
      </c>
      <c r="Q2118" s="57">
        <v>12</v>
      </c>
      <c r="R2118" s="57">
        <v>0</v>
      </c>
      <c r="S2118" s="57">
        <v>0</v>
      </c>
      <c r="T2118" s="57">
        <v>100</v>
      </c>
      <c r="U2118" s="57">
        <v>38.89</v>
      </c>
      <c r="V2118" s="57">
        <v>11.11</v>
      </c>
      <c r="W2118" s="57">
        <v>50</v>
      </c>
      <c r="X2118" s="57">
        <v>75</v>
      </c>
      <c r="Y2118" s="57">
        <v>5</v>
      </c>
      <c r="Z2118" s="57">
        <v>20</v>
      </c>
      <c r="AA2118" s="57">
        <v>37.5</v>
      </c>
      <c r="AB2118" s="57">
        <v>75</v>
      </c>
      <c r="AC2118" s="57">
        <v>14</v>
      </c>
      <c r="AD2118" s="57">
        <v>18</v>
      </c>
      <c r="AE2118" s="57">
        <v>50</v>
      </c>
      <c r="AF2118" s="57">
        <v>77.78</v>
      </c>
      <c r="AI2118" s="45">
        <f t="shared" si="512"/>
        <v>-42.611000000000004</v>
      </c>
      <c r="AJ2118" s="46">
        <f t="shared" si="513"/>
        <v>42.611000000000004</v>
      </c>
      <c r="AK2118" s="63" t="str">
        <f t="shared" si="514"/>
        <v>N</v>
      </c>
      <c r="AL2118" s="63" t="str">
        <f t="shared" si="515"/>
        <v>Y</v>
      </c>
      <c r="AM2118" s="44" t="str">
        <f t="shared" si="516"/>
        <v>Loss</v>
      </c>
      <c r="AN2118" s="44" t="str">
        <f t="shared" si="517"/>
        <v>Loss</v>
      </c>
      <c r="AO2118" s="44" t="str">
        <f t="shared" si="518"/>
        <v>Win</v>
      </c>
      <c r="AP2118" s="44">
        <f t="shared" si="519"/>
        <v>-50</v>
      </c>
      <c r="AQ2118" s="44">
        <f t="shared" si="520"/>
        <v>-50</v>
      </c>
      <c r="AR2118" s="44">
        <f t="shared" si="521"/>
        <v>46</v>
      </c>
      <c r="AS2118" s="99" t="str">
        <f t="shared" si="522"/>
        <v>-</v>
      </c>
      <c r="AT2118" s="99" t="str">
        <f t="shared" si="523"/>
        <v>-</v>
      </c>
      <c r="AU2118" s="99" t="str">
        <f t="shared" si="524"/>
        <v>-</v>
      </c>
      <c r="AV2118" s="99" t="str">
        <f t="shared" si="525"/>
        <v>-</v>
      </c>
      <c r="AW2118" s="99" t="str">
        <f t="shared" si="526"/>
        <v>-</v>
      </c>
    </row>
    <row r="2119" spans="1:49" ht="15">
      <c r="A2119" s="56">
        <v>43631</v>
      </c>
      <c r="B2119" s="57" t="s">
        <v>439</v>
      </c>
      <c r="C2119" s="57" t="s">
        <v>1250</v>
      </c>
      <c r="D2119" s="57" t="s">
        <v>4686</v>
      </c>
      <c r="E2119" s="57" t="s">
        <v>2257</v>
      </c>
      <c r="F2119" s="57" t="s">
        <v>1252</v>
      </c>
      <c r="G2119" s="57">
        <v>2</v>
      </c>
      <c r="H2119" s="57">
        <v>1</v>
      </c>
      <c r="I2119" s="57">
        <v>1.22</v>
      </c>
      <c r="J2119" s="57">
        <v>5.66</v>
      </c>
      <c r="K2119" s="57">
        <v>11.34</v>
      </c>
      <c r="L2119" s="57">
        <v>-10.119999999999999</v>
      </c>
      <c r="M2119" s="57">
        <v>17</v>
      </c>
      <c r="N2119" s="57">
        <v>15</v>
      </c>
      <c r="O2119" s="57">
        <v>1</v>
      </c>
      <c r="P2119" s="57">
        <v>8</v>
      </c>
      <c r="Q2119" s="57">
        <v>7</v>
      </c>
      <c r="R2119" s="57">
        <v>100</v>
      </c>
      <c r="S2119" s="57">
        <v>0</v>
      </c>
      <c r="T2119" s="57">
        <v>0</v>
      </c>
      <c r="U2119" s="57">
        <v>82.35</v>
      </c>
      <c r="V2119" s="57">
        <v>0</v>
      </c>
      <c r="W2119" s="57">
        <v>17.649999999999999</v>
      </c>
      <c r="X2119" s="57">
        <v>20</v>
      </c>
      <c r="Y2119" s="57">
        <v>26.67</v>
      </c>
      <c r="Z2119" s="57">
        <v>53.33</v>
      </c>
      <c r="AA2119" s="57">
        <v>87.5</v>
      </c>
      <c r="AB2119" s="57">
        <v>14.29</v>
      </c>
      <c r="AC2119" s="57">
        <v>14</v>
      </c>
      <c r="AD2119" s="57">
        <v>4</v>
      </c>
      <c r="AE2119" s="57">
        <v>92.86</v>
      </c>
      <c r="AF2119" s="57">
        <v>75</v>
      </c>
      <c r="AI2119" s="45">
        <f t="shared" ref="AI2119:AI2175" si="527">(+R2119*$R$6)+(S2119*$S$6)-(T2119*$T$6)+(U2119*$U$6)+(V2119*$V$6)-(W2119*$W$6)-(X2119*$X$6)-(Y2119*$Y$6)+(Z2119*$Z$6)</f>
        <v>46.938999999999993</v>
      </c>
      <c r="AJ2119" s="46">
        <f t="shared" ref="AJ2119:AJ2175" si="528">(-R2119*$R$6)+(S2119*$S$6)+(T2119*$T$6)-(U2119*$U$6)-(V2119*$V$6)+(W2119*$W$6)+(X2119*$X$6)+(Y2119*$Y$6)-(Z2119*$Z$6)</f>
        <v>-46.938999999999993</v>
      </c>
      <c r="AK2119" s="63" t="str">
        <f t="shared" ref="AK2119:AK2175" si="529">IF($AK$6="Y",IF(AI2119&gt;=$AI$6,"Y",IF(AA2119&gt;=$AA$6,"Y","N")),IF(AI2119&gt;=$AI$6,"Y",IF(AA2119&gt;=$AA$6,"Y",IF(L2119&lt;0,IF(AE2119&gt;=$AE$6,"Y","N"),"N"))))</f>
        <v>Y</v>
      </c>
      <c r="AL2119" s="63" t="str">
        <f t="shared" ref="AL2119:AL2175" si="530">IF($AL$6="Y",IF(AJ2119&gt;=$AJ$6,"Y",IF(AB2119&gt;=$AB$6,"Y","N")),IF(AJ2119&gt;=$AJ$6,"Y",IF(AB2119&gt;=$AB$6,"Y",IF(L2119&gt;0,IF(AF2119&gt;=$AF$6,"Y","N"),"N"))))</f>
        <v>N</v>
      </c>
      <c r="AM2119" s="44" t="str">
        <f t="shared" ref="AM2119:AM2175" si="531">IF(G2119&gt;H2119,"Win","Loss")</f>
        <v>Win</v>
      </c>
      <c r="AN2119" s="44" t="str">
        <f t="shared" ref="AN2119:AN2175" si="532">IF(G2119=H2119,"Win","Loss")</f>
        <v>Loss</v>
      </c>
      <c r="AO2119" s="44" t="str">
        <f t="shared" ref="AO2119:AO2175" si="533">IF(G2119&lt;H2119,"Win","Loss")</f>
        <v>Loss</v>
      </c>
      <c r="AP2119" s="44">
        <f t="shared" ref="AP2119:AP2175" si="534">IF(AM2119="Win",(I2119*$B$2)-$B$2,-$B$2)</f>
        <v>11</v>
      </c>
      <c r="AQ2119" s="44">
        <f t="shared" ref="AQ2119:AQ2175" si="535">IF(AN2119="Win",(J2119*$B$2)-$B$2,-$B$2)</f>
        <v>-50</v>
      </c>
      <c r="AR2119" s="44">
        <f t="shared" ref="AR2119:AR2175" si="536">IF(AO2119="Win",(K2119*$B$2)-$B$2,-$B$2)</f>
        <v>-50</v>
      </c>
      <c r="AS2119" s="99" t="str">
        <f t="shared" si="522"/>
        <v>+</v>
      </c>
      <c r="AT2119" s="99" t="str">
        <f t="shared" si="523"/>
        <v>+</v>
      </c>
      <c r="AU2119" s="99" t="str">
        <f t="shared" si="524"/>
        <v>+</v>
      </c>
      <c r="AV2119" s="99" t="str">
        <f t="shared" si="525"/>
        <v>+</v>
      </c>
      <c r="AW2119" s="99" t="str">
        <f t="shared" si="526"/>
        <v>+</v>
      </c>
    </row>
    <row r="2120" spans="1:49" ht="15">
      <c r="A2120" s="56">
        <v>43631</v>
      </c>
      <c r="B2120" s="57" t="s">
        <v>4456</v>
      </c>
      <c r="C2120" s="57" t="s">
        <v>4457</v>
      </c>
      <c r="D2120" s="57" t="s">
        <v>4687</v>
      </c>
      <c r="E2120" s="57" t="s">
        <v>4688</v>
      </c>
      <c r="F2120" s="57" t="s">
        <v>4689</v>
      </c>
      <c r="G2120" s="57">
        <v>2</v>
      </c>
      <c r="H2120" s="57">
        <v>1</v>
      </c>
      <c r="I2120" s="57">
        <v>2.02</v>
      </c>
      <c r="J2120" s="57">
        <v>3.74</v>
      </c>
      <c r="K2120" s="57">
        <v>2.87</v>
      </c>
      <c r="L2120" s="57">
        <v>-0.85</v>
      </c>
      <c r="M2120" s="57">
        <v>0</v>
      </c>
      <c r="N2120" s="57">
        <v>6</v>
      </c>
      <c r="O2120" s="57">
        <v>0</v>
      </c>
      <c r="P2120" s="57">
        <v>0</v>
      </c>
      <c r="Q2120" s="57">
        <v>3</v>
      </c>
      <c r="R2120" s="57">
        <v>0</v>
      </c>
      <c r="S2120" s="57">
        <v>0</v>
      </c>
      <c r="T2120" s="57">
        <v>0</v>
      </c>
      <c r="U2120" s="57">
        <v>0</v>
      </c>
      <c r="V2120" s="57">
        <v>0</v>
      </c>
      <c r="W2120" s="57">
        <v>0</v>
      </c>
      <c r="X2120" s="57">
        <v>16.670000000000002</v>
      </c>
      <c r="Y2120" s="57">
        <v>0</v>
      </c>
      <c r="Z2120" s="57">
        <v>83.33</v>
      </c>
      <c r="AA2120" s="57">
        <v>0</v>
      </c>
      <c r="AB2120" s="57">
        <v>0</v>
      </c>
      <c r="AC2120" s="57">
        <v>0</v>
      </c>
      <c r="AD2120" s="57">
        <v>3</v>
      </c>
      <c r="AE2120" s="57">
        <v>0</v>
      </c>
      <c r="AF2120" s="57">
        <v>33.33</v>
      </c>
      <c r="AI2120" s="45">
        <f t="shared" si="527"/>
        <v>13.332000000000001</v>
      </c>
      <c r="AJ2120" s="46">
        <f t="shared" si="528"/>
        <v>-13.332000000000001</v>
      </c>
      <c r="AK2120" s="63" t="str">
        <f t="shared" si="529"/>
        <v>N</v>
      </c>
      <c r="AL2120" s="63" t="str">
        <f t="shared" si="530"/>
        <v>N</v>
      </c>
      <c r="AM2120" s="44" t="str">
        <f t="shared" si="531"/>
        <v>Win</v>
      </c>
      <c r="AN2120" s="44" t="str">
        <f t="shared" si="532"/>
        <v>Loss</v>
      </c>
      <c r="AO2120" s="44" t="str">
        <f t="shared" si="533"/>
        <v>Loss</v>
      </c>
      <c r="AP2120" s="44">
        <f t="shared" si="534"/>
        <v>51</v>
      </c>
      <c r="AQ2120" s="44">
        <f t="shared" si="535"/>
        <v>-50</v>
      </c>
      <c r="AR2120" s="44">
        <f t="shared" si="536"/>
        <v>-50</v>
      </c>
      <c r="AS2120" s="99" t="str">
        <f t="shared" si="522"/>
        <v>+</v>
      </c>
      <c r="AT2120" s="99" t="str">
        <f t="shared" si="523"/>
        <v>n/a</v>
      </c>
      <c r="AU2120" s="99" t="str">
        <f t="shared" si="524"/>
        <v>-</v>
      </c>
      <c r="AV2120" s="99" t="str">
        <f t="shared" si="525"/>
        <v>-</v>
      </c>
      <c r="AW2120" s="99" t="str">
        <f t="shared" si="526"/>
        <v>+</v>
      </c>
    </row>
    <row r="2121" spans="1:49" ht="15">
      <c r="A2121" s="56">
        <v>43631</v>
      </c>
      <c r="B2121" s="57" t="s">
        <v>272</v>
      </c>
      <c r="C2121" s="57" t="s">
        <v>1358</v>
      </c>
      <c r="D2121" s="57" t="s">
        <v>4690</v>
      </c>
      <c r="E2121" s="57" t="s">
        <v>1360</v>
      </c>
      <c r="F2121" s="57" t="s">
        <v>2742</v>
      </c>
      <c r="G2121" s="57">
        <v>3</v>
      </c>
      <c r="H2121" s="57">
        <v>0</v>
      </c>
      <c r="I2121" s="57">
        <v>3.46</v>
      </c>
      <c r="J2121" s="57">
        <v>4.34</v>
      </c>
      <c r="K2121" s="57">
        <v>1.73</v>
      </c>
      <c r="L2121" s="57">
        <v>1.73</v>
      </c>
      <c r="M2121" s="57">
        <v>37</v>
      </c>
      <c r="N2121" s="57">
        <v>35</v>
      </c>
      <c r="O2121" s="57">
        <v>2</v>
      </c>
      <c r="P2121" s="57">
        <v>19</v>
      </c>
      <c r="Q2121" s="57">
        <v>17</v>
      </c>
      <c r="R2121" s="57">
        <v>100</v>
      </c>
      <c r="S2121" s="57">
        <v>0</v>
      </c>
      <c r="T2121" s="57">
        <v>0</v>
      </c>
      <c r="U2121" s="57">
        <v>48.65</v>
      </c>
      <c r="V2121" s="57">
        <v>27.03</v>
      </c>
      <c r="W2121" s="57">
        <v>24.32</v>
      </c>
      <c r="X2121" s="57">
        <v>62.86</v>
      </c>
      <c r="Y2121" s="57">
        <v>8.57</v>
      </c>
      <c r="Z2121" s="57">
        <v>28.57</v>
      </c>
      <c r="AA2121" s="57">
        <v>52.63</v>
      </c>
      <c r="AB2121" s="57">
        <v>41.18</v>
      </c>
      <c r="AC2121" s="57">
        <v>25</v>
      </c>
      <c r="AD2121" s="57">
        <v>27</v>
      </c>
      <c r="AE2121" s="57">
        <v>60</v>
      </c>
      <c r="AF2121" s="57">
        <v>70.37</v>
      </c>
      <c r="AI2121" s="45">
        <f t="shared" si="527"/>
        <v>29.853999999999999</v>
      </c>
      <c r="AJ2121" s="46">
        <f t="shared" si="528"/>
        <v>-29.853999999999999</v>
      </c>
      <c r="AK2121" s="63" t="str">
        <f t="shared" si="529"/>
        <v>N</v>
      </c>
      <c r="AL2121" s="63" t="str">
        <f t="shared" si="530"/>
        <v>N</v>
      </c>
      <c r="AM2121" s="44" t="str">
        <f t="shared" si="531"/>
        <v>Win</v>
      </c>
      <c r="AN2121" s="44" t="str">
        <f t="shared" si="532"/>
        <v>Loss</v>
      </c>
      <c r="AO2121" s="44" t="str">
        <f t="shared" si="533"/>
        <v>Loss</v>
      </c>
      <c r="AP2121" s="44">
        <f t="shared" si="534"/>
        <v>123</v>
      </c>
      <c r="AQ2121" s="44">
        <f t="shared" si="535"/>
        <v>-50</v>
      </c>
      <c r="AR2121" s="44">
        <f t="shared" si="536"/>
        <v>-50</v>
      </c>
      <c r="AS2121" s="99" t="str">
        <f t="shared" si="522"/>
        <v>-</v>
      </c>
      <c r="AT2121" s="99" t="str">
        <f t="shared" si="523"/>
        <v>+</v>
      </c>
      <c r="AU2121" s="99" t="str">
        <f t="shared" si="524"/>
        <v>-</v>
      </c>
      <c r="AV2121" s="99" t="str">
        <f t="shared" si="525"/>
        <v>+</v>
      </c>
      <c r="AW2121" s="99" t="str">
        <f t="shared" si="526"/>
        <v>+</v>
      </c>
    </row>
    <row r="2122" spans="1:49" ht="15">
      <c r="A2122" s="56">
        <v>43631</v>
      </c>
      <c r="B2122" s="57" t="s">
        <v>272</v>
      </c>
      <c r="C2122" s="57" t="s">
        <v>273</v>
      </c>
      <c r="D2122" s="57" t="s">
        <v>4691</v>
      </c>
      <c r="E2122" s="57" t="s">
        <v>1418</v>
      </c>
      <c r="F2122" s="57" t="s">
        <v>276</v>
      </c>
      <c r="G2122" s="57">
        <v>4</v>
      </c>
      <c r="H2122" s="57">
        <v>0</v>
      </c>
      <c r="I2122" s="57">
        <v>1.34</v>
      </c>
      <c r="J2122" s="57">
        <v>5.36</v>
      </c>
      <c r="K2122" s="57">
        <v>5.93</v>
      </c>
      <c r="L2122" s="57">
        <v>-4.59</v>
      </c>
      <c r="M2122" s="57">
        <v>37</v>
      </c>
      <c r="N2122" s="57">
        <v>9</v>
      </c>
      <c r="O2122" s="57">
        <v>0</v>
      </c>
      <c r="P2122" s="57">
        <v>19</v>
      </c>
      <c r="Q2122" s="57">
        <v>3</v>
      </c>
      <c r="R2122" s="57">
        <v>0</v>
      </c>
      <c r="S2122" s="57">
        <v>0</v>
      </c>
      <c r="T2122" s="57">
        <v>0</v>
      </c>
      <c r="U2122" s="57">
        <v>35.14</v>
      </c>
      <c r="V2122" s="57">
        <v>16.22</v>
      </c>
      <c r="W2122" s="57">
        <v>48.65</v>
      </c>
      <c r="X2122" s="57">
        <v>33.33</v>
      </c>
      <c r="Y2122" s="57">
        <v>11.11</v>
      </c>
      <c r="Z2122" s="57">
        <v>55.56</v>
      </c>
      <c r="AA2122" s="57">
        <v>42.11</v>
      </c>
      <c r="AB2122" s="57">
        <v>33.33</v>
      </c>
      <c r="AC2122" s="57">
        <v>23</v>
      </c>
      <c r="AD2122" s="57">
        <v>1</v>
      </c>
      <c r="AE2122" s="57">
        <v>39.130000000000003</v>
      </c>
      <c r="AF2122" s="57">
        <v>0</v>
      </c>
      <c r="AI2122" s="45">
        <f t="shared" si="527"/>
        <v>2.2550000000000008</v>
      </c>
      <c r="AJ2122" s="46">
        <f t="shared" si="528"/>
        <v>-2.2550000000000008</v>
      </c>
      <c r="AK2122" s="63" t="str">
        <f t="shared" si="529"/>
        <v>N</v>
      </c>
      <c r="AL2122" s="63" t="str">
        <f t="shared" si="530"/>
        <v>N</v>
      </c>
      <c r="AM2122" s="44" t="str">
        <f t="shared" si="531"/>
        <v>Win</v>
      </c>
      <c r="AN2122" s="44" t="str">
        <f t="shared" si="532"/>
        <v>Loss</v>
      </c>
      <c r="AO2122" s="44" t="str">
        <f t="shared" si="533"/>
        <v>Loss</v>
      </c>
      <c r="AP2122" s="44">
        <f t="shared" si="534"/>
        <v>17</v>
      </c>
      <c r="AQ2122" s="44">
        <f t="shared" si="535"/>
        <v>-50</v>
      </c>
      <c r="AR2122" s="44">
        <f t="shared" si="536"/>
        <v>-50</v>
      </c>
      <c r="AS2122" s="99" t="str">
        <f t="shared" ref="AS2122:AS2185" si="537">IF(I2122&lt;K2122,"+","-")</f>
        <v>+</v>
      </c>
      <c r="AT2122" s="99" t="str">
        <f t="shared" ref="AT2122:AT2185" si="538">IF(O2122=0,"n/a",IF(R2122&gt;T2122,"+","-"))</f>
        <v>n/a</v>
      </c>
      <c r="AU2122" s="99" t="str">
        <f t="shared" ref="AU2122:AU2185" si="539">IF(U2122&gt;X2122,"+","-")</f>
        <v>+</v>
      </c>
      <c r="AV2122" s="99" t="str">
        <f t="shared" ref="AV2122:AV2185" si="540">IF(AA2122&gt;AB2122,"+","-")</f>
        <v>+</v>
      </c>
      <c r="AW2122" s="99" t="str">
        <f t="shared" ref="AW2122:AW2185" si="541">IF(AI2122&gt;0,"+","-")</f>
        <v>+</v>
      </c>
    </row>
    <row r="2123" spans="1:49" ht="15">
      <c r="A2123" s="56">
        <v>43631</v>
      </c>
      <c r="B2123" s="57" t="s">
        <v>272</v>
      </c>
      <c r="C2123" s="57" t="s">
        <v>406</v>
      </c>
      <c r="D2123" s="57" t="s">
        <v>4692</v>
      </c>
      <c r="E2123" s="57" t="s">
        <v>3520</v>
      </c>
      <c r="F2123" s="57" t="s">
        <v>1010</v>
      </c>
      <c r="G2123" s="57">
        <v>2</v>
      </c>
      <c r="H2123" s="57">
        <v>2</v>
      </c>
      <c r="I2123" s="57">
        <v>2.38</v>
      </c>
      <c r="J2123" s="57">
        <v>3.87</v>
      </c>
      <c r="K2123" s="57">
        <v>2.35</v>
      </c>
      <c r="L2123" s="57">
        <v>0.03</v>
      </c>
      <c r="M2123" s="57">
        <v>34</v>
      </c>
      <c r="N2123" s="57">
        <v>37</v>
      </c>
      <c r="O2123" s="57">
        <v>2</v>
      </c>
      <c r="P2123" s="57">
        <v>17</v>
      </c>
      <c r="Q2123" s="57">
        <v>17</v>
      </c>
      <c r="R2123" s="57">
        <v>50</v>
      </c>
      <c r="S2123" s="57">
        <v>50</v>
      </c>
      <c r="T2123" s="57">
        <v>0</v>
      </c>
      <c r="U2123" s="57">
        <v>29.41</v>
      </c>
      <c r="V2123" s="57">
        <v>20.59</v>
      </c>
      <c r="W2123" s="57">
        <v>50</v>
      </c>
      <c r="X2123" s="57">
        <v>29.73</v>
      </c>
      <c r="Y2123" s="57">
        <v>18.920000000000002</v>
      </c>
      <c r="Z2123" s="57">
        <v>51.35</v>
      </c>
      <c r="AA2123" s="57">
        <v>29.41</v>
      </c>
      <c r="AB2123" s="57">
        <v>23.53</v>
      </c>
      <c r="AC2123" s="57">
        <v>19</v>
      </c>
      <c r="AD2123" s="57">
        <v>19</v>
      </c>
      <c r="AE2123" s="57">
        <v>52.63</v>
      </c>
      <c r="AF2123" s="57">
        <v>42.11</v>
      </c>
      <c r="AI2123" s="45">
        <f t="shared" si="527"/>
        <v>20.373000000000005</v>
      </c>
      <c r="AJ2123" s="46">
        <f t="shared" si="528"/>
        <v>-10.373000000000003</v>
      </c>
      <c r="AK2123" s="63" t="str">
        <f t="shared" si="529"/>
        <v>N</v>
      </c>
      <c r="AL2123" s="63" t="str">
        <f t="shared" si="530"/>
        <v>N</v>
      </c>
      <c r="AM2123" s="44" t="str">
        <f t="shared" si="531"/>
        <v>Loss</v>
      </c>
      <c r="AN2123" s="44" t="str">
        <f t="shared" si="532"/>
        <v>Win</v>
      </c>
      <c r="AO2123" s="44" t="str">
        <f t="shared" si="533"/>
        <v>Loss</v>
      </c>
      <c r="AP2123" s="44">
        <f t="shared" si="534"/>
        <v>-50</v>
      </c>
      <c r="AQ2123" s="44">
        <f t="shared" si="535"/>
        <v>143.5</v>
      </c>
      <c r="AR2123" s="44">
        <f t="shared" si="536"/>
        <v>-50</v>
      </c>
      <c r="AS2123" s="99" t="str">
        <f t="shared" si="537"/>
        <v>-</v>
      </c>
      <c r="AT2123" s="99" t="str">
        <f t="shared" si="538"/>
        <v>+</v>
      </c>
      <c r="AU2123" s="99" t="str">
        <f t="shared" si="539"/>
        <v>-</v>
      </c>
      <c r="AV2123" s="99" t="str">
        <f t="shared" si="540"/>
        <v>+</v>
      </c>
      <c r="AW2123" s="99" t="str">
        <f t="shared" si="541"/>
        <v>+</v>
      </c>
    </row>
    <row r="2124" spans="1:49" ht="15">
      <c r="A2124" s="56">
        <v>43631</v>
      </c>
      <c r="B2124" s="57" t="s">
        <v>272</v>
      </c>
      <c r="C2124" s="57" t="s">
        <v>4693</v>
      </c>
      <c r="D2124" s="57" t="s">
        <v>4694</v>
      </c>
      <c r="E2124" s="57" t="s">
        <v>4695</v>
      </c>
      <c r="F2124" s="57" t="s">
        <v>4696</v>
      </c>
      <c r="G2124" s="57">
        <v>1</v>
      </c>
      <c r="H2124" s="57">
        <v>1</v>
      </c>
      <c r="I2124" s="57">
        <v>2.99</v>
      </c>
      <c r="J2124" s="57">
        <v>3.24</v>
      </c>
      <c r="K2124" s="57">
        <v>2.4300000000000002</v>
      </c>
      <c r="L2124" s="57">
        <v>0.56000000000000005</v>
      </c>
      <c r="M2124" s="57">
        <v>17</v>
      </c>
      <c r="N2124" s="57">
        <v>17</v>
      </c>
      <c r="O2124" s="57">
        <v>0</v>
      </c>
      <c r="P2124" s="57">
        <v>6</v>
      </c>
      <c r="Q2124" s="57">
        <v>11</v>
      </c>
      <c r="R2124" s="57">
        <v>0</v>
      </c>
      <c r="S2124" s="57">
        <v>0</v>
      </c>
      <c r="T2124" s="57">
        <v>0</v>
      </c>
      <c r="U2124" s="57">
        <v>58.82</v>
      </c>
      <c r="V2124" s="57">
        <v>17.649999999999999</v>
      </c>
      <c r="W2124" s="57">
        <v>23.53</v>
      </c>
      <c r="X2124" s="57">
        <v>58.82</v>
      </c>
      <c r="Y2124" s="57">
        <v>11.76</v>
      </c>
      <c r="Z2124" s="57">
        <v>29.41</v>
      </c>
      <c r="AA2124" s="57">
        <v>16.670000000000002</v>
      </c>
      <c r="AB2124" s="57">
        <v>72.73</v>
      </c>
      <c r="AC2124" s="57">
        <v>12</v>
      </c>
      <c r="AD2124" s="57">
        <v>14</v>
      </c>
      <c r="AE2124" s="57">
        <v>75</v>
      </c>
      <c r="AF2124" s="57">
        <v>64.290000000000006</v>
      </c>
      <c r="AI2124" s="45">
        <f t="shared" si="527"/>
        <v>1.7649999999999997</v>
      </c>
      <c r="AJ2124" s="46">
        <f t="shared" si="528"/>
        <v>-1.7649999999999997</v>
      </c>
      <c r="AK2124" s="63" t="str">
        <f t="shared" si="529"/>
        <v>N</v>
      </c>
      <c r="AL2124" s="63" t="str">
        <f t="shared" si="530"/>
        <v>N</v>
      </c>
      <c r="AM2124" s="44" t="str">
        <f t="shared" si="531"/>
        <v>Loss</v>
      </c>
      <c r="AN2124" s="44" t="str">
        <f t="shared" si="532"/>
        <v>Win</v>
      </c>
      <c r="AO2124" s="44" t="str">
        <f t="shared" si="533"/>
        <v>Loss</v>
      </c>
      <c r="AP2124" s="44">
        <f t="shared" si="534"/>
        <v>-50</v>
      </c>
      <c r="AQ2124" s="44">
        <f t="shared" si="535"/>
        <v>112</v>
      </c>
      <c r="AR2124" s="44">
        <f t="shared" si="536"/>
        <v>-50</v>
      </c>
      <c r="AS2124" s="99" t="str">
        <f t="shared" si="537"/>
        <v>-</v>
      </c>
      <c r="AT2124" s="99" t="str">
        <f t="shared" si="538"/>
        <v>n/a</v>
      </c>
      <c r="AU2124" s="99" t="str">
        <f t="shared" si="539"/>
        <v>-</v>
      </c>
      <c r="AV2124" s="99" t="str">
        <f t="shared" si="540"/>
        <v>-</v>
      </c>
      <c r="AW2124" s="99" t="str">
        <f t="shared" si="541"/>
        <v>+</v>
      </c>
    </row>
    <row r="2125" spans="1:49" ht="15">
      <c r="A2125" s="56">
        <v>43631</v>
      </c>
      <c r="B2125" s="57" t="s">
        <v>420</v>
      </c>
      <c r="C2125" s="57" t="s">
        <v>1086</v>
      </c>
      <c r="D2125" s="57" t="s">
        <v>4697</v>
      </c>
      <c r="E2125" s="57" t="s">
        <v>2329</v>
      </c>
      <c r="F2125" s="57" t="s">
        <v>2321</v>
      </c>
      <c r="G2125" s="57">
        <v>3</v>
      </c>
      <c r="H2125" s="57">
        <v>2</v>
      </c>
      <c r="I2125" s="57">
        <v>1.62</v>
      </c>
      <c r="J2125" s="57">
        <v>3.91</v>
      </c>
      <c r="K2125" s="57">
        <v>5.21</v>
      </c>
      <c r="L2125" s="57">
        <v>-3.59</v>
      </c>
      <c r="M2125" s="57">
        <v>16</v>
      </c>
      <c r="N2125" s="57">
        <v>44</v>
      </c>
      <c r="O2125" s="57">
        <v>0</v>
      </c>
      <c r="P2125" s="57">
        <v>7</v>
      </c>
      <c r="Q2125" s="57">
        <v>22</v>
      </c>
      <c r="R2125" s="57">
        <v>0</v>
      </c>
      <c r="S2125" s="57">
        <v>0</v>
      </c>
      <c r="T2125" s="57">
        <v>0</v>
      </c>
      <c r="U2125" s="57">
        <v>31.25</v>
      </c>
      <c r="V2125" s="57">
        <v>18.75</v>
      </c>
      <c r="W2125" s="57">
        <v>50</v>
      </c>
      <c r="X2125" s="57">
        <v>59.09</v>
      </c>
      <c r="Y2125" s="57">
        <v>18.18</v>
      </c>
      <c r="Z2125" s="57">
        <v>22.73</v>
      </c>
      <c r="AA2125" s="57">
        <v>28.57</v>
      </c>
      <c r="AB2125" s="57">
        <v>59.09</v>
      </c>
      <c r="AC2125" s="57">
        <v>8</v>
      </c>
      <c r="AD2125" s="57">
        <v>34</v>
      </c>
      <c r="AE2125" s="57">
        <v>37.5</v>
      </c>
      <c r="AF2125" s="57">
        <v>67.650000000000006</v>
      </c>
      <c r="AI2125" s="45">
        <f t="shared" si="527"/>
        <v>-10.965</v>
      </c>
      <c r="AJ2125" s="46">
        <f t="shared" si="528"/>
        <v>10.965</v>
      </c>
      <c r="AK2125" s="63" t="str">
        <f t="shared" si="529"/>
        <v>N</v>
      </c>
      <c r="AL2125" s="63" t="str">
        <f t="shared" si="530"/>
        <v>N</v>
      </c>
      <c r="AM2125" s="44" t="str">
        <f t="shared" si="531"/>
        <v>Win</v>
      </c>
      <c r="AN2125" s="44" t="str">
        <f t="shared" si="532"/>
        <v>Loss</v>
      </c>
      <c r="AO2125" s="44" t="str">
        <f t="shared" si="533"/>
        <v>Loss</v>
      </c>
      <c r="AP2125" s="44">
        <f t="shared" si="534"/>
        <v>31</v>
      </c>
      <c r="AQ2125" s="44">
        <f t="shared" si="535"/>
        <v>-50</v>
      </c>
      <c r="AR2125" s="44">
        <f t="shared" si="536"/>
        <v>-50</v>
      </c>
      <c r="AS2125" s="99" t="str">
        <f t="shared" si="537"/>
        <v>+</v>
      </c>
      <c r="AT2125" s="99" t="str">
        <f t="shared" si="538"/>
        <v>n/a</v>
      </c>
      <c r="AU2125" s="99" t="str">
        <f t="shared" si="539"/>
        <v>-</v>
      </c>
      <c r="AV2125" s="99" t="str">
        <f t="shared" si="540"/>
        <v>-</v>
      </c>
      <c r="AW2125" s="99" t="str">
        <f t="shared" si="541"/>
        <v>-</v>
      </c>
    </row>
    <row r="2126" spans="1:49" ht="15">
      <c r="A2126" s="56">
        <v>43631</v>
      </c>
      <c r="B2126" s="57" t="s">
        <v>267</v>
      </c>
      <c r="C2126" s="57" t="s">
        <v>1374</v>
      </c>
      <c r="D2126" s="57" t="s">
        <v>4698</v>
      </c>
      <c r="E2126" s="57" t="s">
        <v>2772</v>
      </c>
      <c r="F2126" s="57" t="s">
        <v>2907</v>
      </c>
      <c r="G2126" s="57">
        <v>3</v>
      </c>
      <c r="H2126" s="57">
        <v>1</v>
      </c>
      <c r="I2126" s="57">
        <v>2.41</v>
      </c>
      <c r="J2126" s="57">
        <v>2.92</v>
      </c>
      <c r="K2126" s="57">
        <v>3.37</v>
      </c>
      <c r="L2126" s="57">
        <v>-0.96</v>
      </c>
      <c r="M2126" s="57">
        <v>6</v>
      </c>
      <c r="N2126" s="57">
        <v>14</v>
      </c>
      <c r="O2126" s="57">
        <v>0</v>
      </c>
      <c r="P2126" s="57">
        <v>3</v>
      </c>
      <c r="Q2126" s="57">
        <v>7</v>
      </c>
      <c r="R2126" s="57">
        <v>0</v>
      </c>
      <c r="S2126" s="57">
        <v>0</v>
      </c>
      <c r="T2126" s="57">
        <v>0</v>
      </c>
      <c r="U2126" s="57">
        <v>83.33</v>
      </c>
      <c r="V2126" s="57">
        <v>16.670000000000002</v>
      </c>
      <c r="W2126" s="57">
        <v>0</v>
      </c>
      <c r="X2126" s="57">
        <v>57.14</v>
      </c>
      <c r="Y2126" s="57">
        <v>0</v>
      </c>
      <c r="Z2126" s="57">
        <v>42.86</v>
      </c>
      <c r="AA2126" s="57">
        <v>100</v>
      </c>
      <c r="AB2126" s="57">
        <v>57.14</v>
      </c>
      <c r="AC2126" s="57">
        <v>2</v>
      </c>
      <c r="AD2126" s="57">
        <v>5</v>
      </c>
      <c r="AE2126" s="57">
        <v>100</v>
      </c>
      <c r="AF2126" s="57">
        <v>60</v>
      </c>
      <c r="AI2126" s="45">
        <f t="shared" si="527"/>
        <v>15.477000000000002</v>
      </c>
      <c r="AJ2126" s="46">
        <f t="shared" si="528"/>
        <v>-15.477000000000002</v>
      </c>
      <c r="AK2126" s="63" t="str">
        <f t="shared" si="529"/>
        <v>Y</v>
      </c>
      <c r="AL2126" s="63" t="str">
        <f t="shared" si="530"/>
        <v>N</v>
      </c>
      <c r="AM2126" s="44" t="str">
        <f t="shared" si="531"/>
        <v>Win</v>
      </c>
      <c r="AN2126" s="44" t="str">
        <f t="shared" si="532"/>
        <v>Loss</v>
      </c>
      <c r="AO2126" s="44" t="str">
        <f t="shared" si="533"/>
        <v>Loss</v>
      </c>
      <c r="AP2126" s="44">
        <f t="shared" si="534"/>
        <v>70.5</v>
      </c>
      <c r="AQ2126" s="44">
        <f t="shared" si="535"/>
        <v>-50</v>
      </c>
      <c r="AR2126" s="44">
        <f t="shared" si="536"/>
        <v>-50</v>
      </c>
      <c r="AS2126" s="99" t="str">
        <f t="shared" si="537"/>
        <v>+</v>
      </c>
      <c r="AT2126" s="99" t="str">
        <f t="shared" si="538"/>
        <v>n/a</v>
      </c>
      <c r="AU2126" s="99" t="str">
        <f t="shared" si="539"/>
        <v>+</v>
      </c>
      <c r="AV2126" s="99" t="str">
        <f t="shared" si="540"/>
        <v>+</v>
      </c>
      <c r="AW2126" s="99" t="str">
        <f t="shared" si="541"/>
        <v>+</v>
      </c>
    </row>
    <row r="2127" spans="1:49" ht="15">
      <c r="A2127" s="56">
        <v>43631</v>
      </c>
      <c r="B2127" s="57" t="s">
        <v>441</v>
      </c>
      <c r="C2127" s="57" t="s">
        <v>1525</v>
      </c>
      <c r="D2127" s="57" t="s">
        <v>4699</v>
      </c>
      <c r="E2127" s="57" t="s">
        <v>1535</v>
      </c>
      <c r="F2127" s="57" t="s">
        <v>1330</v>
      </c>
      <c r="G2127" s="57">
        <v>0</v>
      </c>
      <c r="H2127" s="57">
        <v>0</v>
      </c>
      <c r="I2127" s="57">
        <v>1.96</v>
      </c>
      <c r="J2127" s="57">
        <v>3.24</v>
      </c>
      <c r="K2127" s="57">
        <v>3.74</v>
      </c>
      <c r="L2127" s="57">
        <v>-1.78</v>
      </c>
      <c r="M2127" s="57">
        <v>44</v>
      </c>
      <c r="N2127" s="57">
        <v>41</v>
      </c>
      <c r="O2127" s="57">
        <v>1</v>
      </c>
      <c r="P2127" s="57">
        <v>20</v>
      </c>
      <c r="Q2127" s="57">
        <v>20</v>
      </c>
      <c r="R2127" s="57">
        <v>0</v>
      </c>
      <c r="S2127" s="57">
        <v>0</v>
      </c>
      <c r="T2127" s="57">
        <v>100</v>
      </c>
      <c r="U2127" s="57">
        <v>52.27</v>
      </c>
      <c r="V2127" s="57">
        <v>29.55</v>
      </c>
      <c r="W2127" s="57">
        <v>18.18</v>
      </c>
      <c r="X2127" s="57">
        <v>48.78</v>
      </c>
      <c r="Y2127" s="57">
        <v>29.27</v>
      </c>
      <c r="Z2127" s="57">
        <v>21.95</v>
      </c>
      <c r="AA2127" s="57">
        <v>60</v>
      </c>
      <c r="AB2127" s="57">
        <v>40</v>
      </c>
      <c r="AC2127" s="57">
        <v>36</v>
      </c>
      <c r="AD2127" s="57">
        <v>38</v>
      </c>
      <c r="AE2127" s="57">
        <v>55.56</v>
      </c>
      <c r="AF2127" s="57">
        <v>50</v>
      </c>
      <c r="AI2127" s="45">
        <f t="shared" si="527"/>
        <v>-28.520000000000003</v>
      </c>
      <c r="AJ2127" s="46">
        <f t="shared" si="528"/>
        <v>28.520000000000003</v>
      </c>
      <c r="AK2127" s="63" t="str">
        <f t="shared" si="529"/>
        <v>N</v>
      </c>
      <c r="AL2127" s="63" t="str">
        <f t="shared" si="530"/>
        <v>N</v>
      </c>
      <c r="AM2127" s="44" t="str">
        <f t="shared" si="531"/>
        <v>Loss</v>
      </c>
      <c r="AN2127" s="44" t="str">
        <f t="shared" si="532"/>
        <v>Win</v>
      </c>
      <c r="AO2127" s="44" t="str">
        <f t="shared" si="533"/>
        <v>Loss</v>
      </c>
      <c r="AP2127" s="44">
        <f t="shared" si="534"/>
        <v>-50</v>
      </c>
      <c r="AQ2127" s="44">
        <f t="shared" si="535"/>
        <v>112</v>
      </c>
      <c r="AR2127" s="44">
        <f t="shared" si="536"/>
        <v>-50</v>
      </c>
      <c r="AS2127" s="99" t="str">
        <f t="shared" si="537"/>
        <v>+</v>
      </c>
      <c r="AT2127" s="99" t="str">
        <f t="shared" si="538"/>
        <v>-</v>
      </c>
      <c r="AU2127" s="99" t="str">
        <f t="shared" si="539"/>
        <v>+</v>
      </c>
      <c r="AV2127" s="99" t="str">
        <f t="shared" si="540"/>
        <v>+</v>
      </c>
      <c r="AW2127" s="99" t="str">
        <f t="shared" si="541"/>
        <v>-</v>
      </c>
    </row>
    <row r="2128" spans="1:49" ht="15">
      <c r="A2128" s="56">
        <v>43631</v>
      </c>
      <c r="B2128" s="57" t="s">
        <v>456</v>
      </c>
      <c r="C2128" s="57" t="s">
        <v>807</v>
      </c>
      <c r="D2128" s="57" t="s">
        <v>4700</v>
      </c>
      <c r="E2128" s="57" t="s">
        <v>1122</v>
      </c>
      <c r="F2128" s="57" t="s">
        <v>1118</v>
      </c>
      <c r="G2128" s="57">
        <v>1</v>
      </c>
      <c r="H2128" s="57">
        <v>4</v>
      </c>
      <c r="I2128" s="57">
        <v>5.9</v>
      </c>
      <c r="J2128" s="57">
        <v>4.67</v>
      </c>
      <c r="K2128" s="57">
        <v>1.4</v>
      </c>
      <c r="L2128" s="57">
        <v>4.5</v>
      </c>
      <c r="M2128" s="57">
        <v>12</v>
      </c>
      <c r="N2128" s="57">
        <v>14</v>
      </c>
      <c r="O2128" s="57">
        <v>1</v>
      </c>
      <c r="P2128" s="57">
        <v>4</v>
      </c>
      <c r="Q2128" s="57">
        <v>7</v>
      </c>
      <c r="R2128" s="57">
        <v>0</v>
      </c>
      <c r="S2128" s="57">
        <v>100</v>
      </c>
      <c r="T2128" s="57">
        <v>0</v>
      </c>
      <c r="U2128" s="57">
        <v>25</v>
      </c>
      <c r="V2128" s="57">
        <v>8.33</v>
      </c>
      <c r="W2128" s="57">
        <v>66.67</v>
      </c>
      <c r="X2128" s="57">
        <v>57.14</v>
      </c>
      <c r="Y2128" s="57">
        <v>21.43</v>
      </c>
      <c r="Z2128" s="57">
        <v>21.43</v>
      </c>
      <c r="AA2128" s="57">
        <v>25</v>
      </c>
      <c r="AB2128" s="57">
        <v>57.14</v>
      </c>
      <c r="AC2128" s="57">
        <v>4</v>
      </c>
      <c r="AD2128" s="57">
        <v>8</v>
      </c>
      <c r="AE2128" s="57">
        <v>50</v>
      </c>
      <c r="AF2128" s="57">
        <v>50</v>
      </c>
      <c r="AI2128" s="45">
        <f t="shared" si="527"/>
        <v>-6.7860000000000023</v>
      </c>
      <c r="AJ2128" s="46">
        <f t="shared" si="528"/>
        <v>26.786000000000001</v>
      </c>
      <c r="AK2128" s="63" t="str">
        <f t="shared" si="529"/>
        <v>N</v>
      </c>
      <c r="AL2128" s="63" t="str">
        <f t="shared" si="530"/>
        <v>N</v>
      </c>
      <c r="AM2128" s="44" t="str">
        <f t="shared" si="531"/>
        <v>Loss</v>
      </c>
      <c r="AN2128" s="44" t="str">
        <f t="shared" si="532"/>
        <v>Loss</v>
      </c>
      <c r="AO2128" s="44" t="str">
        <f t="shared" si="533"/>
        <v>Win</v>
      </c>
      <c r="AP2128" s="44">
        <f t="shared" si="534"/>
        <v>-50</v>
      </c>
      <c r="AQ2128" s="44">
        <f t="shared" si="535"/>
        <v>-50</v>
      </c>
      <c r="AR2128" s="44">
        <f t="shared" si="536"/>
        <v>20</v>
      </c>
      <c r="AS2128" s="99" t="str">
        <f t="shared" si="537"/>
        <v>-</v>
      </c>
      <c r="AT2128" s="99" t="str">
        <f t="shared" si="538"/>
        <v>-</v>
      </c>
      <c r="AU2128" s="99" t="str">
        <f t="shared" si="539"/>
        <v>-</v>
      </c>
      <c r="AV2128" s="99" t="str">
        <f t="shared" si="540"/>
        <v>-</v>
      </c>
      <c r="AW2128" s="99" t="str">
        <f t="shared" si="541"/>
        <v>-</v>
      </c>
    </row>
    <row r="2129" spans="1:49" ht="15">
      <c r="A2129" s="56">
        <v>43631</v>
      </c>
      <c r="B2129" s="57" t="s">
        <v>451</v>
      </c>
      <c r="C2129" s="57" t="s">
        <v>976</v>
      </c>
      <c r="D2129" s="57" t="s">
        <v>4701</v>
      </c>
      <c r="E2129" s="57" t="s">
        <v>979</v>
      </c>
      <c r="F2129" s="57" t="s">
        <v>1248</v>
      </c>
      <c r="G2129" s="57">
        <v>1</v>
      </c>
      <c r="H2129" s="57">
        <v>0</v>
      </c>
      <c r="I2129" s="57">
        <v>3.88</v>
      </c>
      <c r="J2129" s="57">
        <v>3.26</v>
      </c>
      <c r="K2129" s="57">
        <v>1.9</v>
      </c>
      <c r="L2129" s="57">
        <v>1.98</v>
      </c>
      <c r="M2129" s="57">
        <v>17</v>
      </c>
      <c r="N2129" s="57">
        <v>19</v>
      </c>
      <c r="O2129" s="57">
        <v>1</v>
      </c>
      <c r="P2129" s="57">
        <v>10</v>
      </c>
      <c r="Q2129" s="57">
        <v>10</v>
      </c>
      <c r="R2129" s="57">
        <v>0</v>
      </c>
      <c r="S2129" s="57">
        <v>0</v>
      </c>
      <c r="T2129" s="57">
        <v>100</v>
      </c>
      <c r="U2129" s="57">
        <v>41.18</v>
      </c>
      <c r="V2129" s="57">
        <v>5.88</v>
      </c>
      <c r="W2129" s="57">
        <v>52.94</v>
      </c>
      <c r="X2129" s="57">
        <v>63.16</v>
      </c>
      <c r="Y2129" s="57">
        <v>5.26</v>
      </c>
      <c r="Z2129" s="57">
        <v>31.58</v>
      </c>
      <c r="AA2129" s="57">
        <v>40</v>
      </c>
      <c r="AB2129" s="57">
        <v>50</v>
      </c>
      <c r="AC2129" s="57">
        <v>7</v>
      </c>
      <c r="AD2129" s="57">
        <v>11</v>
      </c>
      <c r="AE2129" s="57">
        <v>57.14</v>
      </c>
      <c r="AF2129" s="57">
        <v>81.819999999999993</v>
      </c>
      <c r="AI2129" s="45">
        <f t="shared" si="527"/>
        <v>-38.606000000000002</v>
      </c>
      <c r="AJ2129" s="46">
        <f t="shared" si="528"/>
        <v>38.606000000000002</v>
      </c>
      <c r="AK2129" s="63" t="str">
        <f t="shared" si="529"/>
        <v>N</v>
      </c>
      <c r="AL2129" s="63" t="str">
        <f t="shared" si="530"/>
        <v>Y</v>
      </c>
      <c r="AM2129" s="44" t="str">
        <f t="shared" si="531"/>
        <v>Win</v>
      </c>
      <c r="AN2129" s="44" t="str">
        <f t="shared" si="532"/>
        <v>Loss</v>
      </c>
      <c r="AO2129" s="44" t="str">
        <f t="shared" si="533"/>
        <v>Loss</v>
      </c>
      <c r="AP2129" s="44">
        <f t="shared" si="534"/>
        <v>144</v>
      </c>
      <c r="AQ2129" s="44">
        <f t="shared" si="535"/>
        <v>-50</v>
      </c>
      <c r="AR2129" s="44">
        <f t="shared" si="536"/>
        <v>-50</v>
      </c>
      <c r="AS2129" s="99" t="str">
        <f t="shared" si="537"/>
        <v>-</v>
      </c>
      <c r="AT2129" s="99" t="str">
        <f t="shared" si="538"/>
        <v>-</v>
      </c>
      <c r="AU2129" s="99" t="str">
        <f t="shared" si="539"/>
        <v>-</v>
      </c>
      <c r="AV2129" s="99" t="str">
        <f t="shared" si="540"/>
        <v>-</v>
      </c>
      <c r="AW2129" s="99" t="str">
        <f t="shared" si="541"/>
        <v>-</v>
      </c>
    </row>
    <row r="2130" spans="1:49" ht="15">
      <c r="A2130" s="56">
        <v>43631</v>
      </c>
      <c r="B2130" s="57" t="s">
        <v>351</v>
      </c>
      <c r="C2130" s="57" t="s">
        <v>1400</v>
      </c>
      <c r="D2130" s="57" t="s">
        <v>4702</v>
      </c>
      <c r="E2130" s="57" t="s">
        <v>1403</v>
      </c>
      <c r="F2130" s="57" t="s">
        <v>2247</v>
      </c>
      <c r="G2130" s="57">
        <v>2</v>
      </c>
      <c r="H2130" s="57">
        <v>1</v>
      </c>
      <c r="I2130" s="57">
        <v>1.71</v>
      </c>
      <c r="J2130" s="57">
        <v>3.64</v>
      </c>
      <c r="K2130" s="57">
        <v>4.75</v>
      </c>
      <c r="L2130" s="57">
        <v>-3.04</v>
      </c>
      <c r="M2130" s="57">
        <v>40</v>
      </c>
      <c r="N2130" s="57">
        <v>42</v>
      </c>
      <c r="O2130" s="57">
        <v>2</v>
      </c>
      <c r="P2130" s="57">
        <v>18</v>
      </c>
      <c r="Q2130" s="57">
        <v>21</v>
      </c>
      <c r="R2130" s="57">
        <v>100</v>
      </c>
      <c r="S2130" s="57">
        <v>0</v>
      </c>
      <c r="T2130" s="57">
        <v>0</v>
      </c>
      <c r="U2130" s="57">
        <v>42.5</v>
      </c>
      <c r="V2130" s="57">
        <v>20</v>
      </c>
      <c r="W2130" s="57">
        <v>37.5</v>
      </c>
      <c r="X2130" s="57">
        <v>38.1</v>
      </c>
      <c r="Y2130" s="57">
        <v>21.43</v>
      </c>
      <c r="Z2130" s="57">
        <v>40.479999999999997</v>
      </c>
      <c r="AA2130" s="57">
        <v>55.56</v>
      </c>
      <c r="AB2130" s="57">
        <v>28.57</v>
      </c>
      <c r="AC2130" s="57">
        <v>18</v>
      </c>
      <c r="AD2130" s="57">
        <v>13</v>
      </c>
      <c r="AE2130" s="57">
        <v>72.22</v>
      </c>
      <c r="AF2130" s="57">
        <v>69.23</v>
      </c>
      <c r="AI2130" s="45">
        <f t="shared" si="527"/>
        <v>31.332999999999998</v>
      </c>
      <c r="AJ2130" s="46">
        <f t="shared" si="528"/>
        <v>-31.332999999999998</v>
      </c>
      <c r="AK2130" s="63" t="str">
        <f t="shared" si="529"/>
        <v>N</v>
      </c>
      <c r="AL2130" s="63" t="str">
        <f t="shared" si="530"/>
        <v>N</v>
      </c>
      <c r="AM2130" s="44" t="str">
        <f t="shared" si="531"/>
        <v>Win</v>
      </c>
      <c r="AN2130" s="44" t="str">
        <f t="shared" si="532"/>
        <v>Loss</v>
      </c>
      <c r="AO2130" s="44" t="str">
        <f t="shared" si="533"/>
        <v>Loss</v>
      </c>
      <c r="AP2130" s="44">
        <f t="shared" si="534"/>
        <v>35.5</v>
      </c>
      <c r="AQ2130" s="44">
        <f t="shared" si="535"/>
        <v>-50</v>
      </c>
      <c r="AR2130" s="44">
        <f t="shared" si="536"/>
        <v>-50</v>
      </c>
      <c r="AS2130" s="99" t="str">
        <f t="shared" si="537"/>
        <v>+</v>
      </c>
      <c r="AT2130" s="99" t="str">
        <f t="shared" si="538"/>
        <v>+</v>
      </c>
      <c r="AU2130" s="99" t="str">
        <f t="shared" si="539"/>
        <v>+</v>
      </c>
      <c r="AV2130" s="99" t="str">
        <f t="shared" si="540"/>
        <v>+</v>
      </c>
      <c r="AW2130" s="99" t="str">
        <f t="shared" si="541"/>
        <v>+</v>
      </c>
    </row>
    <row r="2131" spans="1:49" ht="15">
      <c r="A2131" s="56">
        <v>43631</v>
      </c>
      <c r="B2131" s="57" t="s">
        <v>3638</v>
      </c>
      <c r="C2131" s="57" t="s">
        <v>4647</v>
      </c>
      <c r="D2131" s="57" t="s">
        <v>4703</v>
      </c>
      <c r="E2131" s="57" t="s">
        <v>4704</v>
      </c>
      <c r="F2131" s="57" t="s">
        <v>4705</v>
      </c>
      <c r="G2131" s="57">
        <v>4</v>
      </c>
      <c r="H2131" s="57">
        <v>1</v>
      </c>
      <c r="I2131" s="57">
        <v>2.31</v>
      </c>
      <c r="J2131" s="57">
        <v>3.11</v>
      </c>
      <c r="K2131" s="57">
        <v>2.83</v>
      </c>
      <c r="L2131" s="57">
        <v>-0.52</v>
      </c>
      <c r="M2131" s="57">
        <v>11</v>
      </c>
      <c r="N2131" s="57">
        <v>11</v>
      </c>
      <c r="O2131" s="57">
        <v>0</v>
      </c>
      <c r="P2131" s="57">
        <v>6</v>
      </c>
      <c r="Q2131" s="57">
        <v>6</v>
      </c>
      <c r="R2131" s="57">
        <v>0</v>
      </c>
      <c r="S2131" s="57">
        <v>0</v>
      </c>
      <c r="T2131" s="57">
        <v>0</v>
      </c>
      <c r="U2131" s="57">
        <v>45.45</v>
      </c>
      <c r="V2131" s="57">
        <v>27.27</v>
      </c>
      <c r="W2131" s="57">
        <v>27.27</v>
      </c>
      <c r="X2131" s="57">
        <v>36.36</v>
      </c>
      <c r="Y2131" s="57">
        <v>27.27</v>
      </c>
      <c r="Z2131" s="57">
        <v>36.36</v>
      </c>
      <c r="AA2131" s="57">
        <v>33.33</v>
      </c>
      <c r="AB2131" s="57">
        <v>50</v>
      </c>
      <c r="AC2131" s="57">
        <v>7</v>
      </c>
      <c r="AD2131" s="57">
        <v>6</v>
      </c>
      <c r="AE2131" s="57">
        <v>42.86</v>
      </c>
      <c r="AF2131" s="57">
        <v>66.67</v>
      </c>
      <c r="AI2131" s="45">
        <f t="shared" si="527"/>
        <v>3.636000000000001</v>
      </c>
      <c r="AJ2131" s="46">
        <f t="shared" si="528"/>
        <v>-3.636000000000001</v>
      </c>
      <c r="AK2131" s="63" t="str">
        <f t="shared" si="529"/>
        <v>N</v>
      </c>
      <c r="AL2131" s="63" t="str">
        <f t="shared" si="530"/>
        <v>N</v>
      </c>
      <c r="AM2131" s="44" t="str">
        <f t="shared" si="531"/>
        <v>Win</v>
      </c>
      <c r="AN2131" s="44" t="str">
        <f t="shared" si="532"/>
        <v>Loss</v>
      </c>
      <c r="AO2131" s="44" t="str">
        <f t="shared" si="533"/>
        <v>Loss</v>
      </c>
      <c r="AP2131" s="44">
        <f t="shared" si="534"/>
        <v>65.5</v>
      </c>
      <c r="AQ2131" s="44">
        <f t="shared" si="535"/>
        <v>-50</v>
      </c>
      <c r="AR2131" s="44">
        <f t="shared" si="536"/>
        <v>-50</v>
      </c>
      <c r="AS2131" s="99" t="str">
        <f t="shared" si="537"/>
        <v>+</v>
      </c>
      <c r="AT2131" s="99" t="str">
        <f t="shared" si="538"/>
        <v>n/a</v>
      </c>
      <c r="AU2131" s="99" t="str">
        <f t="shared" si="539"/>
        <v>+</v>
      </c>
      <c r="AV2131" s="99" t="str">
        <f t="shared" si="540"/>
        <v>-</v>
      </c>
      <c r="AW2131" s="99" t="str">
        <f t="shared" si="541"/>
        <v>+</v>
      </c>
    </row>
    <row r="2132" spans="1:49" ht="15">
      <c r="A2132" s="56">
        <v>43631</v>
      </c>
      <c r="B2132" s="57" t="s">
        <v>441</v>
      </c>
      <c r="C2132" s="57" t="s">
        <v>756</v>
      </c>
      <c r="D2132" s="57" t="s">
        <v>4706</v>
      </c>
      <c r="E2132" s="57" t="s">
        <v>1520</v>
      </c>
      <c r="F2132" s="57" t="s">
        <v>2561</v>
      </c>
      <c r="G2132" s="57">
        <v>3</v>
      </c>
      <c r="H2132" s="57">
        <v>1</v>
      </c>
      <c r="I2132" s="57">
        <v>1.64</v>
      </c>
      <c r="J2132" s="57">
        <v>3.56</v>
      </c>
      <c r="K2132" s="57">
        <v>4.7300000000000004</v>
      </c>
      <c r="L2132" s="57">
        <v>-3.09</v>
      </c>
      <c r="M2132" s="57">
        <v>31</v>
      </c>
      <c r="N2132" s="57">
        <v>23</v>
      </c>
      <c r="O2132" s="57">
        <v>1</v>
      </c>
      <c r="P2132" s="57">
        <v>18</v>
      </c>
      <c r="Q2132" s="57">
        <v>11</v>
      </c>
      <c r="R2132" s="57">
        <v>0</v>
      </c>
      <c r="S2132" s="57">
        <v>100</v>
      </c>
      <c r="T2132" s="57">
        <v>0</v>
      </c>
      <c r="U2132" s="57">
        <v>54.84</v>
      </c>
      <c r="V2132" s="57">
        <v>32.26</v>
      </c>
      <c r="W2132" s="57">
        <v>12.9</v>
      </c>
      <c r="X2132" s="57">
        <v>60.87</v>
      </c>
      <c r="Y2132" s="57">
        <v>17.39</v>
      </c>
      <c r="Z2132" s="57">
        <v>21.74</v>
      </c>
      <c r="AA2132" s="57">
        <v>66.67</v>
      </c>
      <c r="AB2132" s="57">
        <v>63.64</v>
      </c>
      <c r="AC2132" s="57">
        <v>26</v>
      </c>
      <c r="AD2132" s="57">
        <v>17</v>
      </c>
      <c r="AE2132" s="57">
        <v>65.38</v>
      </c>
      <c r="AF2132" s="57">
        <v>76.47</v>
      </c>
      <c r="AI2132" s="45">
        <f t="shared" si="527"/>
        <v>12.049000000000005</v>
      </c>
      <c r="AJ2132" s="46">
        <f t="shared" si="528"/>
        <v>7.9509999999999996</v>
      </c>
      <c r="AK2132" s="63" t="str">
        <f t="shared" si="529"/>
        <v>N</v>
      </c>
      <c r="AL2132" s="63" t="str">
        <f t="shared" si="530"/>
        <v>N</v>
      </c>
      <c r="AM2132" s="44" t="str">
        <f t="shared" si="531"/>
        <v>Win</v>
      </c>
      <c r="AN2132" s="44" t="str">
        <f t="shared" si="532"/>
        <v>Loss</v>
      </c>
      <c r="AO2132" s="44" t="str">
        <f t="shared" si="533"/>
        <v>Loss</v>
      </c>
      <c r="AP2132" s="44">
        <f t="shared" si="534"/>
        <v>32</v>
      </c>
      <c r="AQ2132" s="44">
        <f t="shared" si="535"/>
        <v>-50</v>
      </c>
      <c r="AR2132" s="44">
        <f t="shared" si="536"/>
        <v>-50</v>
      </c>
      <c r="AS2132" s="99" t="str">
        <f t="shared" si="537"/>
        <v>+</v>
      </c>
      <c r="AT2132" s="99" t="str">
        <f t="shared" si="538"/>
        <v>-</v>
      </c>
      <c r="AU2132" s="99" t="str">
        <f t="shared" si="539"/>
        <v>-</v>
      </c>
      <c r="AV2132" s="99" t="str">
        <f t="shared" si="540"/>
        <v>+</v>
      </c>
      <c r="AW2132" s="99" t="str">
        <f t="shared" si="541"/>
        <v>+</v>
      </c>
    </row>
    <row r="2133" spans="1:49" ht="15">
      <c r="A2133" s="56">
        <v>43631</v>
      </c>
      <c r="B2133" s="57" t="s">
        <v>441</v>
      </c>
      <c r="C2133" s="57" t="s">
        <v>756</v>
      </c>
      <c r="D2133" s="57" t="s">
        <v>4707</v>
      </c>
      <c r="E2133" s="57" t="s">
        <v>1508</v>
      </c>
      <c r="F2133" s="57" t="s">
        <v>1548</v>
      </c>
      <c r="G2133" s="57">
        <v>0</v>
      </c>
      <c r="H2133" s="57">
        <v>1</v>
      </c>
      <c r="I2133" s="57">
        <v>2.0099999999999998</v>
      </c>
      <c r="J2133" s="57">
        <v>3.28</v>
      </c>
      <c r="K2133" s="57">
        <v>3.37</v>
      </c>
      <c r="L2133" s="57">
        <v>-1.36</v>
      </c>
      <c r="M2133" s="57">
        <v>18</v>
      </c>
      <c r="N2133" s="57">
        <v>32</v>
      </c>
      <c r="O2133" s="57">
        <v>1</v>
      </c>
      <c r="P2133" s="57">
        <v>9</v>
      </c>
      <c r="Q2133" s="57">
        <v>18</v>
      </c>
      <c r="R2133" s="57">
        <v>0</v>
      </c>
      <c r="S2133" s="57">
        <v>0</v>
      </c>
      <c r="T2133" s="57">
        <v>100</v>
      </c>
      <c r="U2133" s="57">
        <v>55.56</v>
      </c>
      <c r="V2133" s="57">
        <v>16.670000000000002</v>
      </c>
      <c r="W2133" s="57">
        <v>27.78</v>
      </c>
      <c r="X2133" s="57">
        <v>40.630000000000003</v>
      </c>
      <c r="Y2133" s="57">
        <v>28.13</v>
      </c>
      <c r="Z2133" s="57">
        <v>31.25</v>
      </c>
      <c r="AA2133" s="57">
        <v>88.89</v>
      </c>
      <c r="AB2133" s="57">
        <v>16.670000000000002</v>
      </c>
      <c r="AC2133" s="57">
        <v>11</v>
      </c>
      <c r="AD2133" s="57">
        <v>25</v>
      </c>
      <c r="AE2133" s="57">
        <v>81.819999999999993</v>
      </c>
      <c r="AF2133" s="57">
        <v>52</v>
      </c>
      <c r="AI2133" s="45">
        <f t="shared" si="527"/>
        <v>-27.466000000000001</v>
      </c>
      <c r="AJ2133" s="46">
        <f t="shared" si="528"/>
        <v>27.466000000000001</v>
      </c>
      <c r="AK2133" s="63" t="str">
        <f t="shared" si="529"/>
        <v>Y</v>
      </c>
      <c r="AL2133" s="63" t="str">
        <f t="shared" si="530"/>
        <v>N</v>
      </c>
      <c r="AM2133" s="44" t="str">
        <f t="shared" si="531"/>
        <v>Loss</v>
      </c>
      <c r="AN2133" s="44" t="str">
        <f t="shared" si="532"/>
        <v>Loss</v>
      </c>
      <c r="AO2133" s="44" t="str">
        <f t="shared" si="533"/>
        <v>Win</v>
      </c>
      <c r="AP2133" s="44">
        <f t="shared" si="534"/>
        <v>-50</v>
      </c>
      <c r="AQ2133" s="44">
        <f t="shared" si="535"/>
        <v>-50</v>
      </c>
      <c r="AR2133" s="44">
        <f t="shared" si="536"/>
        <v>118.5</v>
      </c>
      <c r="AS2133" s="99" t="str">
        <f t="shared" si="537"/>
        <v>+</v>
      </c>
      <c r="AT2133" s="99" t="str">
        <f t="shared" si="538"/>
        <v>-</v>
      </c>
      <c r="AU2133" s="99" t="str">
        <f t="shared" si="539"/>
        <v>+</v>
      </c>
      <c r="AV2133" s="99" t="str">
        <f t="shared" si="540"/>
        <v>+</v>
      </c>
      <c r="AW2133" s="99" t="str">
        <f t="shared" si="541"/>
        <v>-</v>
      </c>
    </row>
    <row r="2134" spans="1:49" ht="15">
      <c r="A2134" s="56">
        <v>43631</v>
      </c>
      <c r="B2134" s="57" t="s">
        <v>4273</v>
      </c>
      <c r="C2134" s="57" t="s">
        <v>684</v>
      </c>
      <c r="D2134" s="57" t="s">
        <v>4708</v>
      </c>
      <c r="E2134" s="57" t="s">
        <v>4709</v>
      </c>
      <c r="F2134" s="57" t="s">
        <v>4710</v>
      </c>
      <c r="G2134" s="57">
        <v>2</v>
      </c>
      <c r="H2134" s="57">
        <v>1</v>
      </c>
      <c r="I2134" s="57">
        <v>1.59</v>
      </c>
      <c r="J2134" s="57">
        <v>2.95</v>
      </c>
      <c r="K2134" s="57">
        <v>6.42</v>
      </c>
      <c r="L2134" s="57">
        <v>-4.83</v>
      </c>
      <c r="M2134" s="57">
        <v>0</v>
      </c>
      <c r="N2134" s="57">
        <v>0</v>
      </c>
      <c r="O2134" s="57">
        <v>0</v>
      </c>
      <c r="P2134" s="57">
        <v>0</v>
      </c>
      <c r="Q2134" s="57">
        <v>0</v>
      </c>
      <c r="R2134" s="57">
        <v>0</v>
      </c>
      <c r="S2134" s="57">
        <v>0</v>
      </c>
      <c r="T2134" s="57">
        <v>0</v>
      </c>
      <c r="U2134" s="57">
        <v>0</v>
      </c>
      <c r="V2134" s="57">
        <v>0</v>
      </c>
      <c r="W2134" s="57">
        <v>0</v>
      </c>
      <c r="X2134" s="57">
        <v>0</v>
      </c>
      <c r="Y2134" s="57">
        <v>0</v>
      </c>
      <c r="Z2134" s="57">
        <v>0</v>
      </c>
      <c r="AA2134" s="57">
        <v>0</v>
      </c>
      <c r="AB2134" s="57">
        <v>0</v>
      </c>
      <c r="AC2134" s="57">
        <v>0</v>
      </c>
      <c r="AD2134" s="57">
        <v>0</v>
      </c>
      <c r="AE2134" s="57">
        <v>0</v>
      </c>
      <c r="AF2134" s="57">
        <v>0</v>
      </c>
      <c r="AI2134" s="45">
        <f t="shared" si="527"/>
        <v>0</v>
      </c>
      <c r="AJ2134" s="46">
        <f t="shared" si="528"/>
        <v>0</v>
      </c>
      <c r="AK2134" s="63" t="str">
        <f t="shared" si="529"/>
        <v>N</v>
      </c>
      <c r="AL2134" s="63" t="str">
        <f t="shared" si="530"/>
        <v>N</v>
      </c>
      <c r="AM2134" s="44" t="str">
        <f t="shared" si="531"/>
        <v>Win</v>
      </c>
      <c r="AN2134" s="44" t="str">
        <f t="shared" si="532"/>
        <v>Loss</v>
      </c>
      <c r="AO2134" s="44" t="str">
        <f t="shared" si="533"/>
        <v>Loss</v>
      </c>
      <c r="AP2134" s="44">
        <f t="shared" si="534"/>
        <v>29.5</v>
      </c>
      <c r="AQ2134" s="44">
        <f t="shared" si="535"/>
        <v>-50</v>
      </c>
      <c r="AR2134" s="44">
        <f t="shared" si="536"/>
        <v>-50</v>
      </c>
      <c r="AS2134" s="99" t="str">
        <f t="shared" si="537"/>
        <v>+</v>
      </c>
      <c r="AT2134" s="99" t="str">
        <f t="shared" si="538"/>
        <v>n/a</v>
      </c>
      <c r="AU2134" s="99" t="str">
        <f t="shared" si="539"/>
        <v>-</v>
      </c>
      <c r="AV2134" s="99" t="str">
        <f t="shared" si="540"/>
        <v>-</v>
      </c>
      <c r="AW2134" s="99" t="str">
        <f t="shared" si="541"/>
        <v>-</v>
      </c>
    </row>
    <row r="2135" spans="1:49" ht="15">
      <c r="A2135" s="56">
        <v>43631</v>
      </c>
      <c r="B2135" s="57" t="s">
        <v>441</v>
      </c>
      <c r="C2135" s="57" t="s">
        <v>756</v>
      </c>
      <c r="D2135" s="57" t="s">
        <v>4711</v>
      </c>
      <c r="E2135" s="57" t="s">
        <v>2590</v>
      </c>
      <c r="F2135" s="57" t="s">
        <v>1586</v>
      </c>
      <c r="G2135" s="57">
        <v>0</v>
      </c>
      <c r="H2135" s="57">
        <v>1</v>
      </c>
      <c r="I2135" s="57">
        <v>1.8</v>
      </c>
      <c r="J2135" s="57">
        <v>3.43</v>
      </c>
      <c r="K2135" s="57">
        <v>3.94</v>
      </c>
      <c r="L2135" s="57">
        <v>-2.14</v>
      </c>
      <c r="M2135" s="57">
        <v>21</v>
      </c>
      <c r="N2135" s="57">
        <v>22</v>
      </c>
      <c r="O2135" s="57">
        <v>1</v>
      </c>
      <c r="P2135" s="57">
        <v>11</v>
      </c>
      <c r="Q2135" s="57">
        <v>12</v>
      </c>
      <c r="R2135" s="57">
        <v>0</v>
      </c>
      <c r="S2135" s="57">
        <v>0</v>
      </c>
      <c r="T2135" s="57">
        <v>100</v>
      </c>
      <c r="U2135" s="57">
        <v>57.14</v>
      </c>
      <c r="V2135" s="57">
        <v>28.57</v>
      </c>
      <c r="W2135" s="57">
        <v>14.29</v>
      </c>
      <c r="X2135" s="57">
        <v>40.909999999999997</v>
      </c>
      <c r="Y2135" s="57">
        <v>22.73</v>
      </c>
      <c r="Z2135" s="57">
        <v>36.36</v>
      </c>
      <c r="AA2135" s="57">
        <v>72.73</v>
      </c>
      <c r="AB2135" s="57">
        <v>41.67</v>
      </c>
      <c r="AC2135" s="57">
        <v>17</v>
      </c>
      <c r="AD2135" s="57">
        <v>16</v>
      </c>
      <c r="AE2135" s="57">
        <v>70.59</v>
      </c>
      <c r="AF2135" s="57">
        <v>43.75</v>
      </c>
      <c r="AI2135" s="45">
        <f t="shared" si="527"/>
        <v>-21.756</v>
      </c>
      <c r="AJ2135" s="46">
        <f t="shared" si="528"/>
        <v>21.756</v>
      </c>
      <c r="AK2135" s="63" t="str">
        <f t="shared" si="529"/>
        <v>N</v>
      </c>
      <c r="AL2135" s="63" t="str">
        <f t="shared" si="530"/>
        <v>N</v>
      </c>
      <c r="AM2135" s="44" t="str">
        <f t="shared" si="531"/>
        <v>Loss</v>
      </c>
      <c r="AN2135" s="44" t="str">
        <f t="shared" si="532"/>
        <v>Loss</v>
      </c>
      <c r="AO2135" s="44" t="str">
        <f t="shared" si="533"/>
        <v>Win</v>
      </c>
      <c r="AP2135" s="44">
        <f t="shared" si="534"/>
        <v>-50</v>
      </c>
      <c r="AQ2135" s="44">
        <f t="shared" si="535"/>
        <v>-50</v>
      </c>
      <c r="AR2135" s="44">
        <f t="shared" si="536"/>
        <v>147</v>
      </c>
      <c r="AS2135" s="99" t="str">
        <f t="shared" si="537"/>
        <v>+</v>
      </c>
      <c r="AT2135" s="99" t="str">
        <f t="shared" si="538"/>
        <v>-</v>
      </c>
      <c r="AU2135" s="99" t="str">
        <f t="shared" si="539"/>
        <v>+</v>
      </c>
      <c r="AV2135" s="99" t="str">
        <f t="shared" si="540"/>
        <v>+</v>
      </c>
      <c r="AW2135" s="99" t="str">
        <f t="shared" si="541"/>
        <v>-</v>
      </c>
    </row>
    <row r="2136" spans="1:49" ht="15">
      <c r="A2136" s="56">
        <v>43631</v>
      </c>
      <c r="B2136" s="57" t="s">
        <v>963</v>
      </c>
      <c r="C2136" s="57" t="s">
        <v>964</v>
      </c>
      <c r="D2136" s="57" t="s">
        <v>4712</v>
      </c>
      <c r="E2136" s="57" t="s">
        <v>4713</v>
      </c>
      <c r="F2136" s="57" t="s">
        <v>2234</v>
      </c>
      <c r="G2136" s="57">
        <v>1</v>
      </c>
      <c r="H2136" s="57">
        <v>0</v>
      </c>
      <c r="I2136" s="57">
        <v>1.82</v>
      </c>
      <c r="J2136" s="57">
        <v>3.34</v>
      </c>
      <c r="K2136" s="57">
        <v>4.24</v>
      </c>
      <c r="L2136" s="57">
        <v>-2.42</v>
      </c>
      <c r="M2136" s="57">
        <v>42</v>
      </c>
      <c r="N2136" s="57">
        <v>47</v>
      </c>
      <c r="O2136" s="57">
        <v>3</v>
      </c>
      <c r="P2136" s="57">
        <v>20</v>
      </c>
      <c r="Q2136" s="57">
        <v>23</v>
      </c>
      <c r="R2136" s="57">
        <v>33.33</v>
      </c>
      <c r="S2136" s="57">
        <v>0</v>
      </c>
      <c r="T2136" s="57">
        <v>66.67</v>
      </c>
      <c r="U2136" s="57">
        <v>52.38</v>
      </c>
      <c r="V2136" s="57">
        <v>21.43</v>
      </c>
      <c r="W2136" s="57">
        <v>26.19</v>
      </c>
      <c r="X2136" s="57">
        <v>57.45</v>
      </c>
      <c r="Y2136" s="57">
        <v>21.28</v>
      </c>
      <c r="Z2136" s="57">
        <v>21.28</v>
      </c>
      <c r="AA2136" s="57">
        <v>65</v>
      </c>
      <c r="AB2136" s="57">
        <v>43.48</v>
      </c>
      <c r="AC2136" s="57">
        <v>31</v>
      </c>
      <c r="AD2136" s="57">
        <v>30</v>
      </c>
      <c r="AE2136" s="57">
        <v>64.52</v>
      </c>
      <c r="AF2136" s="57">
        <v>73.33</v>
      </c>
      <c r="AI2136" s="45">
        <f t="shared" si="527"/>
        <v>-11.983000000000004</v>
      </c>
      <c r="AJ2136" s="46">
        <f t="shared" si="528"/>
        <v>11.983000000000004</v>
      </c>
      <c r="AK2136" s="63" t="str">
        <f t="shared" si="529"/>
        <v>N</v>
      </c>
      <c r="AL2136" s="63" t="str">
        <f t="shared" si="530"/>
        <v>N</v>
      </c>
      <c r="AM2136" s="44" t="str">
        <f t="shared" si="531"/>
        <v>Win</v>
      </c>
      <c r="AN2136" s="44" t="str">
        <f t="shared" si="532"/>
        <v>Loss</v>
      </c>
      <c r="AO2136" s="44" t="str">
        <f t="shared" si="533"/>
        <v>Loss</v>
      </c>
      <c r="AP2136" s="44">
        <f t="shared" si="534"/>
        <v>41</v>
      </c>
      <c r="AQ2136" s="44">
        <f t="shared" si="535"/>
        <v>-50</v>
      </c>
      <c r="AR2136" s="44">
        <f t="shared" si="536"/>
        <v>-50</v>
      </c>
      <c r="AS2136" s="99" t="str">
        <f t="shared" si="537"/>
        <v>+</v>
      </c>
      <c r="AT2136" s="99" t="str">
        <f t="shared" si="538"/>
        <v>-</v>
      </c>
      <c r="AU2136" s="99" t="str">
        <f t="shared" si="539"/>
        <v>-</v>
      </c>
      <c r="AV2136" s="99" t="str">
        <f t="shared" si="540"/>
        <v>+</v>
      </c>
      <c r="AW2136" s="99" t="str">
        <f t="shared" si="541"/>
        <v>-</v>
      </c>
    </row>
    <row r="2137" spans="1:49" ht="15">
      <c r="A2137" s="56">
        <v>43631</v>
      </c>
      <c r="B2137" s="57" t="s">
        <v>115</v>
      </c>
      <c r="C2137" s="57" t="s">
        <v>126</v>
      </c>
      <c r="D2137" s="57" t="s">
        <v>4714</v>
      </c>
      <c r="E2137" s="57" t="s">
        <v>180</v>
      </c>
      <c r="F2137" s="57" t="s">
        <v>189</v>
      </c>
      <c r="G2137" s="57">
        <v>0</v>
      </c>
      <c r="H2137" s="57">
        <v>0</v>
      </c>
      <c r="I2137" s="57">
        <v>3.18</v>
      </c>
      <c r="J2137" s="57">
        <v>2.85</v>
      </c>
      <c r="K2137" s="57">
        <v>2.25</v>
      </c>
      <c r="L2137" s="57">
        <v>0.93</v>
      </c>
      <c r="M2137" s="57">
        <v>7</v>
      </c>
      <c r="N2137" s="57">
        <v>33</v>
      </c>
      <c r="O2137" s="57">
        <v>0</v>
      </c>
      <c r="P2137" s="57">
        <v>4</v>
      </c>
      <c r="Q2137" s="57">
        <v>14</v>
      </c>
      <c r="R2137" s="57">
        <v>0</v>
      </c>
      <c r="S2137" s="57">
        <v>0</v>
      </c>
      <c r="T2137" s="57">
        <v>0</v>
      </c>
      <c r="U2137" s="57">
        <v>71.430000000000007</v>
      </c>
      <c r="V2137" s="57">
        <v>28.57</v>
      </c>
      <c r="W2137" s="57">
        <v>0</v>
      </c>
      <c r="X2137" s="57">
        <v>51.52</v>
      </c>
      <c r="Y2137" s="57">
        <v>27.27</v>
      </c>
      <c r="Z2137" s="57">
        <v>21.21</v>
      </c>
      <c r="AA2137" s="57">
        <v>100</v>
      </c>
      <c r="AB2137" s="57">
        <v>35.71</v>
      </c>
      <c r="AC2137" s="57">
        <v>5</v>
      </c>
      <c r="AD2137" s="57">
        <v>23</v>
      </c>
      <c r="AE2137" s="57">
        <v>100</v>
      </c>
      <c r="AF2137" s="57">
        <v>65.22</v>
      </c>
      <c r="AI2137" s="45">
        <f t="shared" si="527"/>
        <v>8.3539999999999992</v>
      </c>
      <c r="AJ2137" s="46">
        <f t="shared" si="528"/>
        <v>-8.3539999999999992</v>
      </c>
      <c r="AK2137" s="63" t="str">
        <f t="shared" si="529"/>
        <v>Y</v>
      </c>
      <c r="AL2137" s="63" t="str">
        <f t="shared" si="530"/>
        <v>N</v>
      </c>
      <c r="AM2137" s="44" t="str">
        <f t="shared" si="531"/>
        <v>Loss</v>
      </c>
      <c r="AN2137" s="44" t="str">
        <f t="shared" si="532"/>
        <v>Win</v>
      </c>
      <c r="AO2137" s="44" t="str">
        <f t="shared" si="533"/>
        <v>Loss</v>
      </c>
      <c r="AP2137" s="44">
        <f t="shared" si="534"/>
        <v>-50</v>
      </c>
      <c r="AQ2137" s="44">
        <f t="shared" si="535"/>
        <v>92.5</v>
      </c>
      <c r="AR2137" s="44">
        <f t="shared" si="536"/>
        <v>-50</v>
      </c>
      <c r="AS2137" s="99" t="str">
        <f t="shared" si="537"/>
        <v>-</v>
      </c>
      <c r="AT2137" s="99" t="str">
        <f t="shared" si="538"/>
        <v>n/a</v>
      </c>
      <c r="AU2137" s="99" t="str">
        <f t="shared" si="539"/>
        <v>+</v>
      </c>
      <c r="AV2137" s="99" t="str">
        <f t="shared" si="540"/>
        <v>+</v>
      </c>
      <c r="AW2137" s="99" t="str">
        <f t="shared" si="541"/>
        <v>+</v>
      </c>
    </row>
    <row r="2138" spans="1:49" ht="15">
      <c r="A2138" s="56">
        <v>43631</v>
      </c>
      <c r="B2138" s="57" t="s">
        <v>456</v>
      </c>
      <c r="C2138" s="57" t="s">
        <v>807</v>
      </c>
      <c r="D2138" s="57" t="s">
        <v>4715</v>
      </c>
      <c r="E2138" s="57" t="s">
        <v>2419</v>
      </c>
      <c r="F2138" s="57" t="s">
        <v>1209</v>
      </c>
      <c r="G2138" s="57">
        <v>2</v>
      </c>
      <c r="H2138" s="57">
        <v>0</v>
      </c>
      <c r="I2138" s="57">
        <v>1.0900000000000001</v>
      </c>
      <c r="J2138" s="57">
        <v>8.2899999999999991</v>
      </c>
      <c r="K2138" s="57">
        <v>15.49</v>
      </c>
      <c r="L2138" s="57">
        <v>-14.4</v>
      </c>
      <c r="M2138" s="57">
        <v>11</v>
      </c>
      <c r="N2138" s="57">
        <v>15</v>
      </c>
      <c r="O2138" s="57">
        <v>2</v>
      </c>
      <c r="P2138" s="57">
        <v>7</v>
      </c>
      <c r="Q2138" s="57">
        <v>8</v>
      </c>
      <c r="R2138" s="57">
        <v>50</v>
      </c>
      <c r="S2138" s="57">
        <v>0</v>
      </c>
      <c r="T2138" s="57">
        <v>50</v>
      </c>
      <c r="U2138" s="57">
        <v>63.64</v>
      </c>
      <c r="V2138" s="57">
        <v>9.09</v>
      </c>
      <c r="W2138" s="57">
        <v>27.27</v>
      </c>
      <c r="X2138" s="57">
        <v>13.33</v>
      </c>
      <c r="Y2138" s="57">
        <v>6.67</v>
      </c>
      <c r="Z2138" s="57">
        <v>80</v>
      </c>
      <c r="AA2138" s="57">
        <v>85.71</v>
      </c>
      <c r="AB2138" s="57">
        <v>12.5</v>
      </c>
      <c r="AC2138" s="57">
        <v>9</v>
      </c>
      <c r="AD2138" s="57">
        <v>0</v>
      </c>
      <c r="AE2138" s="57">
        <v>77.78</v>
      </c>
      <c r="AF2138" s="57">
        <v>0</v>
      </c>
      <c r="AI2138" s="45">
        <f t="shared" si="527"/>
        <v>20.85</v>
      </c>
      <c r="AJ2138" s="46">
        <f t="shared" si="528"/>
        <v>-20.85</v>
      </c>
      <c r="AK2138" s="63" t="str">
        <f t="shared" si="529"/>
        <v>Y</v>
      </c>
      <c r="AL2138" s="63" t="str">
        <f t="shared" si="530"/>
        <v>N</v>
      </c>
      <c r="AM2138" s="44" t="str">
        <f t="shared" si="531"/>
        <v>Win</v>
      </c>
      <c r="AN2138" s="44" t="str">
        <f t="shared" si="532"/>
        <v>Loss</v>
      </c>
      <c r="AO2138" s="44" t="str">
        <f t="shared" si="533"/>
        <v>Loss</v>
      </c>
      <c r="AP2138" s="44">
        <f t="shared" si="534"/>
        <v>4.5000000000000071</v>
      </c>
      <c r="AQ2138" s="44">
        <f t="shared" si="535"/>
        <v>-50</v>
      </c>
      <c r="AR2138" s="44">
        <f t="shared" si="536"/>
        <v>-50</v>
      </c>
      <c r="AS2138" s="99" t="str">
        <f t="shared" si="537"/>
        <v>+</v>
      </c>
      <c r="AT2138" s="99" t="str">
        <f t="shared" si="538"/>
        <v>-</v>
      </c>
      <c r="AU2138" s="99" t="str">
        <f t="shared" si="539"/>
        <v>+</v>
      </c>
      <c r="AV2138" s="99" t="str">
        <f t="shared" si="540"/>
        <v>+</v>
      </c>
      <c r="AW2138" s="99" t="str">
        <f t="shared" si="541"/>
        <v>+</v>
      </c>
    </row>
    <row r="2139" spans="1:49" ht="15">
      <c r="A2139" s="56">
        <v>43631</v>
      </c>
      <c r="B2139" s="57" t="s">
        <v>272</v>
      </c>
      <c r="C2139" s="57" t="s">
        <v>373</v>
      </c>
      <c r="D2139" s="57" t="s">
        <v>4716</v>
      </c>
      <c r="E2139" s="57" t="s">
        <v>1146</v>
      </c>
      <c r="F2139" s="57" t="s">
        <v>2031</v>
      </c>
      <c r="G2139" s="57">
        <v>2</v>
      </c>
      <c r="H2139" s="57">
        <v>2</v>
      </c>
      <c r="I2139" s="57">
        <v>1.93</v>
      </c>
      <c r="J2139" s="57">
        <v>4.28</v>
      </c>
      <c r="K2139" s="57">
        <v>2.79</v>
      </c>
      <c r="L2139" s="57">
        <v>-0.86</v>
      </c>
      <c r="M2139" s="57">
        <v>28</v>
      </c>
      <c r="N2139" s="57">
        <v>31</v>
      </c>
      <c r="O2139" s="57">
        <v>1</v>
      </c>
      <c r="P2139" s="57">
        <v>13</v>
      </c>
      <c r="Q2139" s="57">
        <v>13</v>
      </c>
      <c r="R2139" s="57">
        <v>0</v>
      </c>
      <c r="S2139" s="57">
        <v>0</v>
      </c>
      <c r="T2139" s="57">
        <v>100</v>
      </c>
      <c r="U2139" s="57">
        <v>42.86</v>
      </c>
      <c r="V2139" s="57">
        <v>28.57</v>
      </c>
      <c r="W2139" s="57">
        <v>28.57</v>
      </c>
      <c r="X2139" s="57">
        <v>45.16</v>
      </c>
      <c r="Y2139" s="57">
        <v>16.13</v>
      </c>
      <c r="Z2139" s="57">
        <v>38.71</v>
      </c>
      <c r="AA2139" s="57">
        <v>53.85</v>
      </c>
      <c r="AB2139" s="57">
        <v>30.77</v>
      </c>
      <c r="AC2139" s="57">
        <v>18</v>
      </c>
      <c r="AD2139" s="57">
        <v>23</v>
      </c>
      <c r="AE2139" s="57">
        <v>55.56</v>
      </c>
      <c r="AF2139" s="57">
        <v>56.52</v>
      </c>
      <c r="AI2139" s="45">
        <f t="shared" si="527"/>
        <v>-27.187999999999992</v>
      </c>
      <c r="AJ2139" s="46">
        <f t="shared" si="528"/>
        <v>27.187999999999992</v>
      </c>
      <c r="AK2139" s="63" t="str">
        <f t="shared" si="529"/>
        <v>N</v>
      </c>
      <c r="AL2139" s="63" t="str">
        <f t="shared" si="530"/>
        <v>N</v>
      </c>
      <c r="AM2139" s="44" t="str">
        <f t="shared" si="531"/>
        <v>Loss</v>
      </c>
      <c r="AN2139" s="44" t="str">
        <f t="shared" si="532"/>
        <v>Win</v>
      </c>
      <c r="AO2139" s="44" t="str">
        <f t="shared" si="533"/>
        <v>Loss</v>
      </c>
      <c r="AP2139" s="44">
        <f t="shared" si="534"/>
        <v>-50</v>
      </c>
      <c r="AQ2139" s="44">
        <f t="shared" si="535"/>
        <v>164</v>
      </c>
      <c r="AR2139" s="44">
        <f t="shared" si="536"/>
        <v>-50</v>
      </c>
      <c r="AS2139" s="99" t="str">
        <f t="shared" si="537"/>
        <v>+</v>
      </c>
      <c r="AT2139" s="99" t="str">
        <f t="shared" si="538"/>
        <v>-</v>
      </c>
      <c r="AU2139" s="99" t="str">
        <f t="shared" si="539"/>
        <v>-</v>
      </c>
      <c r="AV2139" s="99" t="str">
        <f t="shared" si="540"/>
        <v>+</v>
      </c>
      <c r="AW2139" s="99" t="str">
        <f t="shared" si="541"/>
        <v>-</v>
      </c>
    </row>
    <row r="2140" spans="1:49" ht="15">
      <c r="A2140" s="56">
        <v>43631</v>
      </c>
      <c r="B2140" s="57" t="s">
        <v>1475</v>
      </c>
      <c r="C2140" s="57" t="s">
        <v>1476</v>
      </c>
      <c r="D2140" s="57" t="s">
        <v>4717</v>
      </c>
      <c r="E2140" s="57" t="s">
        <v>1478</v>
      </c>
      <c r="F2140" s="57" t="s">
        <v>4718</v>
      </c>
      <c r="G2140" s="57">
        <v>0</v>
      </c>
      <c r="H2140" s="57">
        <v>3</v>
      </c>
      <c r="I2140" s="57">
        <v>4.13</v>
      </c>
      <c r="J2140" s="57">
        <v>3.04</v>
      </c>
      <c r="K2140" s="57">
        <v>2.68</v>
      </c>
      <c r="L2140" s="57">
        <v>1.45</v>
      </c>
      <c r="M2140" s="57">
        <v>3</v>
      </c>
      <c r="N2140" s="57">
        <v>0</v>
      </c>
      <c r="O2140" s="57">
        <v>0</v>
      </c>
      <c r="P2140" s="57">
        <v>2</v>
      </c>
      <c r="Q2140" s="57">
        <v>0</v>
      </c>
      <c r="R2140" s="57">
        <v>0</v>
      </c>
      <c r="S2140" s="57">
        <v>0</v>
      </c>
      <c r="T2140" s="57">
        <v>0</v>
      </c>
      <c r="U2140" s="57">
        <v>33.33</v>
      </c>
      <c r="V2140" s="57">
        <v>0</v>
      </c>
      <c r="W2140" s="57">
        <v>66.67</v>
      </c>
      <c r="X2140" s="57">
        <v>0</v>
      </c>
      <c r="Y2140" s="57">
        <v>0</v>
      </c>
      <c r="Z2140" s="57">
        <v>0</v>
      </c>
      <c r="AA2140" s="57">
        <v>50</v>
      </c>
      <c r="AB2140" s="57">
        <v>0</v>
      </c>
      <c r="AC2140" s="57">
        <v>2</v>
      </c>
      <c r="AD2140" s="57">
        <v>0</v>
      </c>
      <c r="AE2140" s="57">
        <v>50</v>
      </c>
      <c r="AF2140" s="57">
        <v>0</v>
      </c>
      <c r="AI2140" s="45">
        <f t="shared" si="527"/>
        <v>-6.668000000000001</v>
      </c>
      <c r="AJ2140" s="46">
        <f t="shared" si="528"/>
        <v>6.668000000000001</v>
      </c>
      <c r="AK2140" s="63" t="str">
        <f t="shared" si="529"/>
        <v>N</v>
      </c>
      <c r="AL2140" s="63" t="str">
        <f t="shared" si="530"/>
        <v>N</v>
      </c>
      <c r="AM2140" s="44" t="str">
        <f t="shared" si="531"/>
        <v>Loss</v>
      </c>
      <c r="AN2140" s="44" t="str">
        <f t="shared" si="532"/>
        <v>Loss</v>
      </c>
      <c r="AO2140" s="44" t="str">
        <f t="shared" si="533"/>
        <v>Win</v>
      </c>
      <c r="AP2140" s="44">
        <f t="shared" si="534"/>
        <v>-50</v>
      </c>
      <c r="AQ2140" s="44">
        <f t="shared" si="535"/>
        <v>-50</v>
      </c>
      <c r="AR2140" s="44">
        <f t="shared" si="536"/>
        <v>84</v>
      </c>
      <c r="AS2140" s="99" t="str">
        <f t="shared" si="537"/>
        <v>-</v>
      </c>
      <c r="AT2140" s="99" t="str">
        <f t="shared" si="538"/>
        <v>n/a</v>
      </c>
      <c r="AU2140" s="99" t="str">
        <f t="shared" si="539"/>
        <v>+</v>
      </c>
      <c r="AV2140" s="99" t="str">
        <f t="shared" si="540"/>
        <v>+</v>
      </c>
      <c r="AW2140" s="99" t="str">
        <f t="shared" si="541"/>
        <v>-</v>
      </c>
    </row>
    <row r="2141" spans="1:49" ht="15">
      <c r="A2141" s="56">
        <v>43631</v>
      </c>
      <c r="B2141" s="57" t="s">
        <v>469</v>
      </c>
      <c r="C2141" s="57" t="s">
        <v>1603</v>
      </c>
      <c r="D2141" s="57" t="s">
        <v>4719</v>
      </c>
      <c r="E2141" s="57" t="s">
        <v>1611</v>
      </c>
      <c r="F2141" s="57" t="s">
        <v>1608</v>
      </c>
      <c r="G2141" s="57">
        <v>2</v>
      </c>
      <c r="H2141" s="57">
        <v>0</v>
      </c>
      <c r="I2141" s="57">
        <v>1.92</v>
      </c>
      <c r="J2141" s="57">
        <v>2.99</v>
      </c>
      <c r="K2141" s="57">
        <v>4.37</v>
      </c>
      <c r="L2141" s="57">
        <v>-2.4500000000000002</v>
      </c>
      <c r="M2141" s="57">
        <v>74</v>
      </c>
      <c r="N2141" s="57">
        <v>43</v>
      </c>
      <c r="O2141" s="57">
        <v>1</v>
      </c>
      <c r="P2141" s="57">
        <v>38</v>
      </c>
      <c r="Q2141" s="57">
        <v>21</v>
      </c>
      <c r="R2141" s="57">
        <v>0</v>
      </c>
      <c r="S2141" s="57">
        <v>100</v>
      </c>
      <c r="T2141" s="57">
        <v>0</v>
      </c>
      <c r="U2141" s="57">
        <v>52.7</v>
      </c>
      <c r="V2141" s="57">
        <v>25.68</v>
      </c>
      <c r="W2141" s="57">
        <v>21.62</v>
      </c>
      <c r="X2141" s="57">
        <v>55.81</v>
      </c>
      <c r="Y2141" s="57">
        <v>20.93</v>
      </c>
      <c r="Z2141" s="57">
        <v>23.26</v>
      </c>
      <c r="AA2141" s="57">
        <v>73.680000000000007</v>
      </c>
      <c r="AB2141" s="57">
        <v>47.62</v>
      </c>
      <c r="AC2141" s="57">
        <v>54</v>
      </c>
      <c r="AD2141" s="57">
        <v>34</v>
      </c>
      <c r="AE2141" s="57">
        <v>66.67</v>
      </c>
      <c r="AF2141" s="57">
        <v>58.82</v>
      </c>
      <c r="AI2141" s="45">
        <f t="shared" si="527"/>
        <v>10.180999999999997</v>
      </c>
      <c r="AJ2141" s="46">
        <f t="shared" si="528"/>
        <v>9.8189999999999991</v>
      </c>
      <c r="AK2141" s="63" t="str">
        <f t="shared" si="529"/>
        <v>N</v>
      </c>
      <c r="AL2141" s="63" t="str">
        <f t="shared" si="530"/>
        <v>N</v>
      </c>
      <c r="AM2141" s="44" t="str">
        <f t="shared" si="531"/>
        <v>Win</v>
      </c>
      <c r="AN2141" s="44" t="str">
        <f t="shared" si="532"/>
        <v>Loss</v>
      </c>
      <c r="AO2141" s="44" t="str">
        <f t="shared" si="533"/>
        <v>Loss</v>
      </c>
      <c r="AP2141" s="44">
        <f t="shared" si="534"/>
        <v>46</v>
      </c>
      <c r="AQ2141" s="44">
        <f t="shared" si="535"/>
        <v>-50</v>
      </c>
      <c r="AR2141" s="44">
        <f t="shared" si="536"/>
        <v>-50</v>
      </c>
      <c r="AS2141" s="99" t="str">
        <f t="shared" si="537"/>
        <v>+</v>
      </c>
      <c r="AT2141" s="99" t="str">
        <f t="shared" si="538"/>
        <v>-</v>
      </c>
      <c r="AU2141" s="99" t="str">
        <f t="shared" si="539"/>
        <v>-</v>
      </c>
      <c r="AV2141" s="99" t="str">
        <f t="shared" si="540"/>
        <v>+</v>
      </c>
      <c r="AW2141" s="99" t="str">
        <f t="shared" si="541"/>
        <v>+</v>
      </c>
    </row>
    <row r="2142" spans="1:49" ht="15">
      <c r="A2142" s="56">
        <v>43631</v>
      </c>
      <c r="B2142" s="57" t="s">
        <v>441</v>
      </c>
      <c r="C2142" s="57" t="s">
        <v>1525</v>
      </c>
      <c r="D2142" s="57" t="s">
        <v>4720</v>
      </c>
      <c r="E2142" s="57" t="s">
        <v>1579</v>
      </c>
      <c r="F2142" s="57" t="s">
        <v>1532</v>
      </c>
      <c r="G2142" s="57">
        <v>1</v>
      </c>
      <c r="H2142" s="57">
        <v>0</v>
      </c>
      <c r="I2142" s="57">
        <v>1.83</v>
      </c>
      <c r="J2142" s="57">
        <v>3.39</v>
      </c>
      <c r="K2142" s="57">
        <v>4.0999999999999996</v>
      </c>
      <c r="L2142" s="57">
        <v>-2.27</v>
      </c>
      <c r="M2142" s="57">
        <v>41</v>
      </c>
      <c r="N2142" s="57">
        <v>49</v>
      </c>
      <c r="O2142" s="57">
        <v>1</v>
      </c>
      <c r="P2142" s="57">
        <v>20</v>
      </c>
      <c r="Q2142" s="57">
        <v>24</v>
      </c>
      <c r="R2142" s="57">
        <v>100</v>
      </c>
      <c r="S2142" s="57">
        <v>0</v>
      </c>
      <c r="T2142" s="57">
        <v>0</v>
      </c>
      <c r="U2142" s="57">
        <v>51.22</v>
      </c>
      <c r="V2142" s="57">
        <v>29.27</v>
      </c>
      <c r="W2142" s="57">
        <v>19.510000000000002</v>
      </c>
      <c r="X2142" s="57">
        <v>53.06</v>
      </c>
      <c r="Y2142" s="57">
        <v>22.45</v>
      </c>
      <c r="Z2142" s="57">
        <v>24.49</v>
      </c>
      <c r="AA2142" s="57">
        <v>75</v>
      </c>
      <c r="AB2142" s="57">
        <v>45.83</v>
      </c>
      <c r="AC2142" s="57">
        <v>32</v>
      </c>
      <c r="AD2142" s="57">
        <v>42</v>
      </c>
      <c r="AE2142" s="57">
        <v>59.38</v>
      </c>
      <c r="AF2142" s="57">
        <v>54.76</v>
      </c>
      <c r="AI2142" s="45">
        <f t="shared" si="527"/>
        <v>31.309999999999995</v>
      </c>
      <c r="AJ2142" s="46">
        <f t="shared" si="528"/>
        <v>-31.309999999999995</v>
      </c>
      <c r="AK2142" s="63" t="str">
        <f t="shared" si="529"/>
        <v>N</v>
      </c>
      <c r="AL2142" s="63" t="str">
        <f t="shared" si="530"/>
        <v>N</v>
      </c>
      <c r="AM2142" s="44" t="str">
        <f t="shared" si="531"/>
        <v>Win</v>
      </c>
      <c r="AN2142" s="44" t="str">
        <f t="shared" si="532"/>
        <v>Loss</v>
      </c>
      <c r="AO2142" s="44" t="str">
        <f t="shared" si="533"/>
        <v>Loss</v>
      </c>
      <c r="AP2142" s="44">
        <f t="shared" si="534"/>
        <v>41.5</v>
      </c>
      <c r="AQ2142" s="44">
        <f t="shared" si="535"/>
        <v>-50</v>
      </c>
      <c r="AR2142" s="44">
        <f t="shared" si="536"/>
        <v>-50</v>
      </c>
      <c r="AS2142" s="99" t="str">
        <f t="shared" si="537"/>
        <v>+</v>
      </c>
      <c r="AT2142" s="99" t="str">
        <f t="shared" si="538"/>
        <v>+</v>
      </c>
      <c r="AU2142" s="99" t="str">
        <f t="shared" si="539"/>
        <v>-</v>
      </c>
      <c r="AV2142" s="99" t="str">
        <f t="shared" si="540"/>
        <v>+</v>
      </c>
      <c r="AW2142" s="99" t="str">
        <f t="shared" si="541"/>
        <v>+</v>
      </c>
    </row>
    <row r="2143" spans="1:49" ht="15">
      <c r="A2143" s="56">
        <v>43631</v>
      </c>
      <c r="B2143" s="57" t="s">
        <v>115</v>
      </c>
      <c r="C2143" s="57" t="s">
        <v>116</v>
      </c>
      <c r="D2143" s="57" t="s">
        <v>4721</v>
      </c>
      <c r="E2143" s="57" t="s">
        <v>1642</v>
      </c>
      <c r="F2143" s="57" t="s">
        <v>525</v>
      </c>
      <c r="G2143" s="57">
        <v>2</v>
      </c>
      <c r="H2143" s="57">
        <v>1</v>
      </c>
      <c r="I2143" s="57">
        <v>1.59</v>
      </c>
      <c r="J2143" s="57">
        <v>3.86</v>
      </c>
      <c r="K2143" s="57">
        <v>5.01</v>
      </c>
      <c r="L2143" s="57">
        <v>-3.42</v>
      </c>
      <c r="M2143" s="57">
        <v>36</v>
      </c>
      <c r="N2143" s="57">
        <v>25</v>
      </c>
      <c r="O2143" s="57">
        <v>0</v>
      </c>
      <c r="P2143" s="57">
        <v>20</v>
      </c>
      <c r="Q2143" s="57">
        <v>13</v>
      </c>
      <c r="R2143" s="57">
        <v>0</v>
      </c>
      <c r="S2143" s="57">
        <v>0</v>
      </c>
      <c r="T2143" s="57">
        <v>0</v>
      </c>
      <c r="U2143" s="57">
        <v>47.22</v>
      </c>
      <c r="V2143" s="57">
        <v>30.56</v>
      </c>
      <c r="W2143" s="57">
        <v>22.22</v>
      </c>
      <c r="X2143" s="57">
        <v>36</v>
      </c>
      <c r="Y2143" s="57">
        <v>40</v>
      </c>
      <c r="Z2143" s="57">
        <v>24</v>
      </c>
      <c r="AA2143" s="57">
        <v>55</v>
      </c>
      <c r="AB2143" s="57">
        <v>23.08</v>
      </c>
      <c r="AC2143" s="57">
        <v>24</v>
      </c>
      <c r="AD2143" s="57">
        <v>10</v>
      </c>
      <c r="AE2143" s="57">
        <v>54.17</v>
      </c>
      <c r="AF2143" s="57">
        <v>50</v>
      </c>
      <c r="AI2143" s="45">
        <f t="shared" si="527"/>
        <v>1.6560000000000015</v>
      </c>
      <c r="AJ2143" s="46">
        <f t="shared" si="528"/>
        <v>-1.6560000000000015</v>
      </c>
      <c r="AK2143" s="63" t="str">
        <f t="shared" si="529"/>
        <v>N</v>
      </c>
      <c r="AL2143" s="63" t="str">
        <f t="shared" si="530"/>
        <v>N</v>
      </c>
      <c r="AM2143" s="44" t="str">
        <f t="shared" si="531"/>
        <v>Win</v>
      </c>
      <c r="AN2143" s="44" t="str">
        <f t="shared" si="532"/>
        <v>Loss</v>
      </c>
      <c r="AO2143" s="44" t="str">
        <f t="shared" si="533"/>
        <v>Loss</v>
      </c>
      <c r="AP2143" s="44">
        <f t="shared" si="534"/>
        <v>29.5</v>
      </c>
      <c r="AQ2143" s="44">
        <f t="shared" si="535"/>
        <v>-50</v>
      </c>
      <c r="AR2143" s="44">
        <f t="shared" si="536"/>
        <v>-50</v>
      </c>
      <c r="AS2143" s="99" t="str">
        <f t="shared" si="537"/>
        <v>+</v>
      </c>
      <c r="AT2143" s="99" t="str">
        <f t="shared" si="538"/>
        <v>n/a</v>
      </c>
      <c r="AU2143" s="99" t="str">
        <f t="shared" si="539"/>
        <v>+</v>
      </c>
      <c r="AV2143" s="99" t="str">
        <f t="shared" si="540"/>
        <v>+</v>
      </c>
      <c r="AW2143" s="99" t="str">
        <f t="shared" si="541"/>
        <v>+</v>
      </c>
    </row>
    <row r="2144" spans="1:49" ht="15">
      <c r="A2144" s="56">
        <v>43631</v>
      </c>
      <c r="B2144" s="57" t="s">
        <v>115</v>
      </c>
      <c r="C2144" s="57" t="s">
        <v>126</v>
      </c>
      <c r="D2144" s="57" t="s">
        <v>4722</v>
      </c>
      <c r="E2144" s="57" t="s">
        <v>149</v>
      </c>
      <c r="F2144" s="57" t="s">
        <v>159</v>
      </c>
      <c r="G2144" s="57">
        <v>2</v>
      </c>
      <c r="H2144" s="57">
        <v>0</v>
      </c>
      <c r="I2144" s="57">
        <v>1.79</v>
      </c>
      <c r="J2144" s="57">
        <v>3.26</v>
      </c>
      <c r="K2144" s="57">
        <v>4.29</v>
      </c>
      <c r="L2144" s="57">
        <v>-2.5</v>
      </c>
      <c r="M2144" s="57">
        <v>22</v>
      </c>
      <c r="N2144" s="57">
        <v>20</v>
      </c>
      <c r="O2144" s="57">
        <v>1</v>
      </c>
      <c r="P2144" s="57">
        <v>11</v>
      </c>
      <c r="Q2144" s="57">
        <v>9</v>
      </c>
      <c r="R2144" s="57">
        <v>0</v>
      </c>
      <c r="S2144" s="57">
        <v>100</v>
      </c>
      <c r="T2144" s="57">
        <v>0</v>
      </c>
      <c r="U2144" s="57">
        <v>36.36</v>
      </c>
      <c r="V2144" s="57">
        <v>22.73</v>
      </c>
      <c r="W2144" s="57">
        <v>40.909999999999997</v>
      </c>
      <c r="X2144" s="57">
        <v>50</v>
      </c>
      <c r="Y2144" s="57">
        <v>15</v>
      </c>
      <c r="Z2144" s="57">
        <v>35</v>
      </c>
      <c r="AA2144" s="57">
        <v>45.45</v>
      </c>
      <c r="AB2144" s="57">
        <v>22.22</v>
      </c>
      <c r="AC2144" s="57">
        <v>12</v>
      </c>
      <c r="AD2144" s="57">
        <v>7</v>
      </c>
      <c r="AE2144" s="57">
        <v>58.33</v>
      </c>
      <c r="AF2144" s="57">
        <v>71.430000000000007</v>
      </c>
      <c r="AI2144" s="45">
        <f t="shared" si="527"/>
        <v>6.8629999999999978</v>
      </c>
      <c r="AJ2144" s="46">
        <f t="shared" si="528"/>
        <v>13.137</v>
      </c>
      <c r="AK2144" s="63" t="str">
        <f t="shared" si="529"/>
        <v>N</v>
      </c>
      <c r="AL2144" s="63" t="str">
        <f t="shared" si="530"/>
        <v>N</v>
      </c>
      <c r="AM2144" s="44" t="str">
        <f t="shared" si="531"/>
        <v>Win</v>
      </c>
      <c r="AN2144" s="44" t="str">
        <f t="shared" si="532"/>
        <v>Loss</v>
      </c>
      <c r="AO2144" s="44" t="str">
        <f t="shared" si="533"/>
        <v>Loss</v>
      </c>
      <c r="AP2144" s="44">
        <f t="shared" si="534"/>
        <v>39.5</v>
      </c>
      <c r="AQ2144" s="44">
        <f t="shared" si="535"/>
        <v>-50</v>
      </c>
      <c r="AR2144" s="44">
        <f t="shared" si="536"/>
        <v>-50</v>
      </c>
      <c r="AS2144" s="99" t="str">
        <f t="shared" si="537"/>
        <v>+</v>
      </c>
      <c r="AT2144" s="99" t="str">
        <f t="shared" si="538"/>
        <v>-</v>
      </c>
      <c r="AU2144" s="99" t="str">
        <f t="shared" si="539"/>
        <v>-</v>
      </c>
      <c r="AV2144" s="99" t="str">
        <f t="shared" si="540"/>
        <v>+</v>
      </c>
      <c r="AW2144" s="99" t="str">
        <f t="shared" si="541"/>
        <v>+</v>
      </c>
    </row>
    <row r="2145" spans="1:49" ht="15">
      <c r="A2145" s="56">
        <v>43631</v>
      </c>
      <c r="B2145" s="57" t="s">
        <v>115</v>
      </c>
      <c r="C2145" s="57" t="s">
        <v>126</v>
      </c>
      <c r="D2145" s="57" t="s">
        <v>4723</v>
      </c>
      <c r="E2145" s="57" t="s">
        <v>215</v>
      </c>
      <c r="F2145" s="57" t="s">
        <v>177</v>
      </c>
      <c r="G2145" s="57">
        <v>1</v>
      </c>
      <c r="H2145" s="57">
        <v>0</v>
      </c>
      <c r="I2145" s="57">
        <v>1.9</v>
      </c>
      <c r="J2145" s="57">
        <v>3.09</v>
      </c>
      <c r="K2145" s="57">
        <v>3.88</v>
      </c>
      <c r="L2145" s="57">
        <v>-1.98</v>
      </c>
      <c r="M2145" s="57">
        <v>37</v>
      </c>
      <c r="N2145" s="57">
        <v>18</v>
      </c>
      <c r="O2145" s="57">
        <v>0</v>
      </c>
      <c r="P2145" s="57">
        <v>19</v>
      </c>
      <c r="Q2145" s="57">
        <v>9</v>
      </c>
      <c r="R2145" s="57">
        <v>0</v>
      </c>
      <c r="S2145" s="57">
        <v>0</v>
      </c>
      <c r="T2145" s="57">
        <v>0</v>
      </c>
      <c r="U2145" s="57">
        <v>24.32</v>
      </c>
      <c r="V2145" s="57">
        <v>40.54</v>
      </c>
      <c r="W2145" s="57">
        <v>35.14</v>
      </c>
      <c r="X2145" s="57">
        <v>33.33</v>
      </c>
      <c r="Y2145" s="57">
        <v>22.22</v>
      </c>
      <c r="Z2145" s="57">
        <v>44.44</v>
      </c>
      <c r="AA2145" s="57">
        <v>47.37</v>
      </c>
      <c r="AB2145" s="57">
        <v>33.33</v>
      </c>
      <c r="AC2145" s="57">
        <v>15</v>
      </c>
      <c r="AD2145" s="57">
        <v>9</v>
      </c>
      <c r="AE2145" s="57">
        <v>53.33</v>
      </c>
      <c r="AF2145" s="57">
        <v>44.44</v>
      </c>
      <c r="AI2145" s="45">
        <f t="shared" si="527"/>
        <v>1.8900000000000006</v>
      </c>
      <c r="AJ2145" s="46">
        <f t="shared" si="528"/>
        <v>-1.8900000000000006</v>
      </c>
      <c r="AK2145" s="63" t="str">
        <f t="shared" si="529"/>
        <v>N</v>
      </c>
      <c r="AL2145" s="63" t="str">
        <f t="shared" si="530"/>
        <v>N</v>
      </c>
      <c r="AM2145" s="44" t="str">
        <f t="shared" si="531"/>
        <v>Win</v>
      </c>
      <c r="AN2145" s="44" t="str">
        <f t="shared" si="532"/>
        <v>Loss</v>
      </c>
      <c r="AO2145" s="44" t="str">
        <f t="shared" si="533"/>
        <v>Loss</v>
      </c>
      <c r="AP2145" s="44">
        <f t="shared" si="534"/>
        <v>45</v>
      </c>
      <c r="AQ2145" s="44">
        <f t="shared" si="535"/>
        <v>-50</v>
      </c>
      <c r="AR2145" s="44">
        <f t="shared" si="536"/>
        <v>-50</v>
      </c>
      <c r="AS2145" s="99" t="str">
        <f t="shared" si="537"/>
        <v>+</v>
      </c>
      <c r="AT2145" s="99" t="str">
        <f t="shared" si="538"/>
        <v>n/a</v>
      </c>
      <c r="AU2145" s="99" t="str">
        <f t="shared" si="539"/>
        <v>-</v>
      </c>
      <c r="AV2145" s="99" t="str">
        <f t="shared" si="540"/>
        <v>+</v>
      </c>
      <c r="AW2145" s="99" t="str">
        <f t="shared" si="541"/>
        <v>+</v>
      </c>
    </row>
    <row r="2146" spans="1:49" ht="15">
      <c r="A2146" s="56">
        <v>43631</v>
      </c>
      <c r="B2146" s="57" t="s">
        <v>4724</v>
      </c>
      <c r="C2146" s="57" t="s">
        <v>4725</v>
      </c>
      <c r="D2146" s="57" t="s">
        <v>4726</v>
      </c>
      <c r="E2146" s="57" t="s">
        <v>4727</v>
      </c>
      <c r="F2146" s="57" t="s">
        <v>4728</v>
      </c>
      <c r="G2146" s="57">
        <v>2</v>
      </c>
      <c r="H2146" s="57">
        <v>1</v>
      </c>
      <c r="I2146" s="57">
        <v>2.36</v>
      </c>
      <c r="J2146" s="57">
        <v>3.24</v>
      </c>
      <c r="K2146" s="57">
        <v>2.69</v>
      </c>
      <c r="L2146" s="57">
        <v>-0.33</v>
      </c>
      <c r="M2146" s="57">
        <v>0</v>
      </c>
      <c r="N2146" s="57">
        <v>0</v>
      </c>
      <c r="O2146" s="57">
        <v>0</v>
      </c>
      <c r="P2146" s="57">
        <v>0</v>
      </c>
      <c r="Q2146" s="57">
        <v>0</v>
      </c>
      <c r="R2146" s="57">
        <v>0</v>
      </c>
      <c r="S2146" s="57">
        <v>0</v>
      </c>
      <c r="T2146" s="57">
        <v>0</v>
      </c>
      <c r="U2146" s="57">
        <v>0</v>
      </c>
      <c r="V2146" s="57">
        <v>0</v>
      </c>
      <c r="W2146" s="57">
        <v>0</v>
      </c>
      <c r="X2146" s="57">
        <v>0</v>
      </c>
      <c r="Y2146" s="57">
        <v>0</v>
      </c>
      <c r="Z2146" s="57">
        <v>0</v>
      </c>
      <c r="AA2146" s="57">
        <v>0</v>
      </c>
      <c r="AB2146" s="57">
        <v>0</v>
      </c>
      <c r="AC2146" s="57">
        <v>0</v>
      </c>
      <c r="AD2146" s="57">
        <v>0</v>
      </c>
      <c r="AE2146" s="57">
        <v>0</v>
      </c>
      <c r="AF2146" s="57">
        <v>0</v>
      </c>
      <c r="AI2146" s="45">
        <f t="shared" si="527"/>
        <v>0</v>
      </c>
      <c r="AJ2146" s="46">
        <f t="shared" si="528"/>
        <v>0</v>
      </c>
      <c r="AK2146" s="63" t="str">
        <f t="shared" si="529"/>
        <v>N</v>
      </c>
      <c r="AL2146" s="63" t="str">
        <f t="shared" si="530"/>
        <v>N</v>
      </c>
      <c r="AM2146" s="44" t="str">
        <f t="shared" si="531"/>
        <v>Win</v>
      </c>
      <c r="AN2146" s="44" t="str">
        <f t="shared" si="532"/>
        <v>Loss</v>
      </c>
      <c r="AO2146" s="44" t="str">
        <f t="shared" si="533"/>
        <v>Loss</v>
      </c>
      <c r="AP2146" s="44">
        <f t="shared" si="534"/>
        <v>68</v>
      </c>
      <c r="AQ2146" s="44">
        <f t="shared" si="535"/>
        <v>-50</v>
      </c>
      <c r="AR2146" s="44">
        <f t="shared" si="536"/>
        <v>-50</v>
      </c>
      <c r="AS2146" s="99" t="str">
        <f t="shared" si="537"/>
        <v>+</v>
      </c>
      <c r="AT2146" s="99" t="str">
        <f t="shared" si="538"/>
        <v>n/a</v>
      </c>
      <c r="AU2146" s="99" t="str">
        <f t="shared" si="539"/>
        <v>-</v>
      </c>
      <c r="AV2146" s="99" t="str">
        <f t="shared" si="540"/>
        <v>-</v>
      </c>
      <c r="AW2146" s="99" t="str">
        <f t="shared" si="541"/>
        <v>-</v>
      </c>
    </row>
    <row r="2147" spans="1:49" ht="15">
      <c r="A2147" s="56">
        <v>43631</v>
      </c>
      <c r="B2147" s="57" t="s">
        <v>4341</v>
      </c>
      <c r="C2147" s="57" t="s">
        <v>4342</v>
      </c>
      <c r="D2147" s="57" t="s">
        <v>4729</v>
      </c>
      <c r="E2147" s="57" t="s">
        <v>256</v>
      </c>
      <c r="F2147" s="57" t="s">
        <v>480</v>
      </c>
      <c r="G2147" s="57">
        <v>0</v>
      </c>
      <c r="H2147" s="57">
        <v>0</v>
      </c>
      <c r="I2147" s="57">
        <v>3.94</v>
      </c>
      <c r="J2147" s="57">
        <v>3.13</v>
      </c>
      <c r="K2147" s="57">
        <v>2.13</v>
      </c>
      <c r="L2147" s="57">
        <v>1.81</v>
      </c>
      <c r="M2147" s="57">
        <v>0</v>
      </c>
      <c r="N2147" s="57">
        <v>0</v>
      </c>
      <c r="O2147" s="57">
        <v>0</v>
      </c>
      <c r="P2147" s="57">
        <v>0</v>
      </c>
      <c r="Q2147" s="57">
        <v>0</v>
      </c>
      <c r="R2147" s="57">
        <v>0</v>
      </c>
      <c r="S2147" s="57">
        <v>0</v>
      </c>
      <c r="T2147" s="57">
        <v>0</v>
      </c>
      <c r="U2147" s="57">
        <v>0</v>
      </c>
      <c r="V2147" s="57">
        <v>0</v>
      </c>
      <c r="W2147" s="57">
        <v>0</v>
      </c>
      <c r="X2147" s="57">
        <v>0</v>
      </c>
      <c r="Y2147" s="57">
        <v>0</v>
      </c>
      <c r="Z2147" s="57">
        <v>0</v>
      </c>
      <c r="AA2147" s="57">
        <v>0</v>
      </c>
      <c r="AB2147" s="57">
        <v>0</v>
      </c>
      <c r="AC2147" s="57">
        <v>0</v>
      </c>
      <c r="AD2147" s="57">
        <v>0</v>
      </c>
      <c r="AE2147" s="57">
        <v>0</v>
      </c>
      <c r="AF2147" s="57">
        <v>0</v>
      </c>
      <c r="AI2147" s="45">
        <f t="shared" si="527"/>
        <v>0</v>
      </c>
      <c r="AJ2147" s="46">
        <f t="shared" si="528"/>
        <v>0</v>
      </c>
      <c r="AK2147" s="63" t="str">
        <f t="shared" si="529"/>
        <v>N</v>
      </c>
      <c r="AL2147" s="63" t="str">
        <f t="shared" si="530"/>
        <v>N</v>
      </c>
      <c r="AM2147" s="44" t="str">
        <f t="shared" si="531"/>
        <v>Loss</v>
      </c>
      <c r="AN2147" s="44" t="str">
        <f t="shared" si="532"/>
        <v>Win</v>
      </c>
      <c r="AO2147" s="44" t="str">
        <f t="shared" si="533"/>
        <v>Loss</v>
      </c>
      <c r="AP2147" s="44">
        <f t="shared" si="534"/>
        <v>-50</v>
      </c>
      <c r="AQ2147" s="44">
        <f t="shared" si="535"/>
        <v>106.5</v>
      </c>
      <c r="AR2147" s="44">
        <f t="shared" si="536"/>
        <v>-50</v>
      </c>
      <c r="AS2147" s="99" t="str">
        <f t="shared" si="537"/>
        <v>-</v>
      </c>
      <c r="AT2147" s="99" t="str">
        <f t="shared" si="538"/>
        <v>n/a</v>
      </c>
      <c r="AU2147" s="99" t="str">
        <f t="shared" si="539"/>
        <v>-</v>
      </c>
      <c r="AV2147" s="99" t="str">
        <f t="shared" si="540"/>
        <v>-</v>
      </c>
      <c r="AW2147" s="99" t="str">
        <f t="shared" si="541"/>
        <v>-</v>
      </c>
    </row>
    <row r="2148" spans="1:49" ht="15">
      <c r="A2148" s="56">
        <v>43631</v>
      </c>
      <c r="B2148" s="57" t="s">
        <v>441</v>
      </c>
      <c r="C2148" s="57" t="s">
        <v>1455</v>
      </c>
      <c r="D2148" s="57" t="s">
        <v>4730</v>
      </c>
      <c r="E2148" s="57" t="s">
        <v>2937</v>
      </c>
      <c r="F2148" s="57" t="s">
        <v>2946</v>
      </c>
      <c r="G2148" s="57">
        <v>0</v>
      </c>
      <c r="H2148" s="57">
        <v>1</v>
      </c>
      <c r="I2148" s="57">
        <v>1.9</v>
      </c>
      <c r="J2148" s="57">
        <v>3.42</v>
      </c>
      <c r="K2148" s="57">
        <v>4.16</v>
      </c>
      <c r="L2148" s="57">
        <v>-2.2599999999999998</v>
      </c>
      <c r="M2148" s="57">
        <v>43</v>
      </c>
      <c r="N2148" s="57">
        <v>43</v>
      </c>
      <c r="O2148" s="57">
        <v>3</v>
      </c>
      <c r="P2148" s="57">
        <v>22</v>
      </c>
      <c r="Q2148" s="57">
        <v>21</v>
      </c>
      <c r="R2148" s="57">
        <v>0</v>
      </c>
      <c r="S2148" s="57">
        <v>66.67</v>
      </c>
      <c r="T2148" s="57">
        <v>33.33</v>
      </c>
      <c r="U2148" s="57">
        <v>46.51</v>
      </c>
      <c r="V2148" s="57">
        <v>25.58</v>
      </c>
      <c r="W2148" s="57">
        <v>27.91</v>
      </c>
      <c r="X2148" s="57">
        <v>39.53</v>
      </c>
      <c r="Y2148" s="57">
        <v>39.53</v>
      </c>
      <c r="Z2148" s="57">
        <v>20.93</v>
      </c>
      <c r="AA2148" s="57">
        <v>54.55</v>
      </c>
      <c r="AB2148" s="57">
        <v>28.57</v>
      </c>
      <c r="AC2148" s="57">
        <v>30</v>
      </c>
      <c r="AD2148" s="57">
        <v>33</v>
      </c>
      <c r="AE2148" s="57">
        <v>56.67</v>
      </c>
      <c r="AF2148" s="57">
        <v>45.45</v>
      </c>
      <c r="AI2148" s="45">
        <f t="shared" si="527"/>
        <v>-4.7270000000000003</v>
      </c>
      <c r="AJ2148" s="46">
        <f t="shared" si="528"/>
        <v>18.061000000000003</v>
      </c>
      <c r="AK2148" s="63" t="str">
        <f t="shared" si="529"/>
        <v>N</v>
      </c>
      <c r="AL2148" s="63" t="str">
        <f t="shared" si="530"/>
        <v>N</v>
      </c>
      <c r="AM2148" s="44" t="str">
        <f t="shared" si="531"/>
        <v>Loss</v>
      </c>
      <c r="AN2148" s="44" t="str">
        <f t="shared" si="532"/>
        <v>Loss</v>
      </c>
      <c r="AO2148" s="44" t="str">
        <f t="shared" si="533"/>
        <v>Win</v>
      </c>
      <c r="AP2148" s="44">
        <f t="shared" si="534"/>
        <v>-50</v>
      </c>
      <c r="AQ2148" s="44">
        <f t="shared" si="535"/>
        <v>-50</v>
      </c>
      <c r="AR2148" s="44">
        <f t="shared" si="536"/>
        <v>158</v>
      </c>
      <c r="AS2148" s="99" t="str">
        <f t="shared" si="537"/>
        <v>+</v>
      </c>
      <c r="AT2148" s="99" t="str">
        <f t="shared" si="538"/>
        <v>-</v>
      </c>
      <c r="AU2148" s="99" t="str">
        <f t="shared" si="539"/>
        <v>+</v>
      </c>
      <c r="AV2148" s="99" t="str">
        <f t="shared" si="540"/>
        <v>+</v>
      </c>
      <c r="AW2148" s="99" t="str">
        <f t="shared" si="541"/>
        <v>-</v>
      </c>
    </row>
    <row r="2149" spans="1:49" ht="15">
      <c r="A2149" s="56">
        <v>43631</v>
      </c>
      <c r="B2149" s="57" t="s">
        <v>267</v>
      </c>
      <c r="C2149" s="57" t="s">
        <v>413</v>
      </c>
      <c r="D2149" s="57" t="s">
        <v>4731</v>
      </c>
      <c r="E2149" s="57" t="s">
        <v>475</v>
      </c>
      <c r="F2149" s="57" t="s">
        <v>4035</v>
      </c>
      <c r="G2149" s="57">
        <v>2</v>
      </c>
      <c r="H2149" s="57">
        <v>0</v>
      </c>
      <c r="I2149" s="57">
        <v>1.42</v>
      </c>
      <c r="J2149" s="57">
        <v>4.1500000000000004</v>
      </c>
      <c r="K2149" s="57">
        <v>8.31</v>
      </c>
      <c r="L2149" s="57">
        <v>-6.89</v>
      </c>
      <c r="M2149" s="57">
        <v>4</v>
      </c>
      <c r="N2149" s="57">
        <v>1</v>
      </c>
      <c r="O2149" s="57">
        <v>0</v>
      </c>
      <c r="P2149" s="57">
        <v>3</v>
      </c>
      <c r="Q2149" s="57">
        <v>0</v>
      </c>
      <c r="R2149" s="57">
        <v>0</v>
      </c>
      <c r="S2149" s="57">
        <v>0</v>
      </c>
      <c r="T2149" s="57">
        <v>0</v>
      </c>
      <c r="U2149" s="57">
        <v>75</v>
      </c>
      <c r="V2149" s="57">
        <v>25</v>
      </c>
      <c r="W2149" s="57">
        <v>0</v>
      </c>
      <c r="X2149" s="57">
        <v>0</v>
      </c>
      <c r="Y2149" s="57">
        <v>0</v>
      </c>
      <c r="Z2149" s="57">
        <v>100</v>
      </c>
      <c r="AA2149" s="57">
        <v>66.67</v>
      </c>
      <c r="AB2149" s="57">
        <v>0</v>
      </c>
      <c r="AC2149" s="57">
        <v>4</v>
      </c>
      <c r="AD2149" s="57">
        <v>0</v>
      </c>
      <c r="AE2149" s="57">
        <v>75</v>
      </c>
      <c r="AF2149" s="57">
        <v>0</v>
      </c>
      <c r="AI2149" s="45">
        <f t="shared" si="527"/>
        <v>37.5</v>
      </c>
      <c r="AJ2149" s="46">
        <f t="shared" si="528"/>
        <v>-37.5</v>
      </c>
      <c r="AK2149" s="63" t="str">
        <f t="shared" si="529"/>
        <v>N</v>
      </c>
      <c r="AL2149" s="63" t="str">
        <f t="shared" si="530"/>
        <v>N</v>
      </c>
      <c r="AM2149" s="44" t="str">
        <f t="shared" si="531"/>
        <v>Win</v>
      </c>
      <c r="AN2149" s="44" t="str">
        <f t="shared" si="532"/>
        <v>Loss</v>
      </c>
      <c r="AO2149" s="44" t="str">
        <f t="shared" si="533"/>
        <v>Loss</v>
      </c>
      <c r="AP2149" s="44">
        <f t="shared" si="534"/>
        <v>21</v>
      </c>
      <c r="AQ2149" s="44">
        <f t="shared" si="535"/>
        <v>-50</v>
      </c>
      <c r="AR2149" s="44">
        <f t="shared" si="536"/>
        <v>-50</v>
      </c>
      <c r="AS2149" s="99" t="str">
        <f t="shared" si="537"/>
        <v>+</v>
      </c>
      <c r="AT2149" s="99" t="str">
        <f t="shared" si="538"/>
        <v>n/a</v>
      </c>
      <c r="AU2149" s="99" t="str">
        <f t="shared" si="539"/>
        <v>+</v>
      </c>
      <c r="AV2149" s="99" t="str">
        <f t="shared" si="540"/>
        <v>+</v>
      </c>
      <c r="AW2149" s="99" t="str">
        <f t="shared" si="541"/>
        <v>+</v>
      </c>
    </row>
    <row r="2150" spans="1:49" ht="15">
      <c r="A2150" s="56">
        <v>43631</v>
      </c>
      <c r="B2150" s="57" t="s">
        <v>115</v>
      </c>
      <c r="C2150" s="57" t="s">
        <v>116</v>
      </c>
      <c r="D2150" s="57" t="s">
        <v>4732</v>
      </c>
      <c r="E2150" s="57" t="s">
        <v>2669</v>
      </c>
      <c r="F2150" s="57" t="s">
        <v>125</v>
      </c>
      <c r="G2150" s="57">
        <v>0</v>
      </c>
      <c r="H2150" s="57">
        <v>0</v>
      </c>
      <c r="I2150" s="57">
        <v>1.72</v>
      </c>
      <c r="J2150" s="57">
        <v>3.34</v>
      </c>
      <c r="K2150" s="57">
        <v>4.91</v>
      </c>
      <c r="L2150" s="57">
        <v>-3.19</v>
      </c>
      <c r="M2150" s="57">
        <v>65</v>
      </c>
      <c r="N2150" s="57">
        <v>46</v>
      </c>
      <c r="O2150" s="57">
        <v>0</v>
      </c>
      <c r="P2150" s="57">
        <v>32</v>
      </c>
      <c r="Q2150" s="57">
        <v>22</v>
      </c>
      <c r="R2150" s="57">
        <v>0</v>
      </c>
      <c r="S2150" s="57">
        <v>0</v>
      </c>
      <c r="T2150" s="57">
        <v>0</v>
      </c>
      <c r="U2150" s="57">
        <v>35.380000000000003</v>
      </c>
      <c r="V2150" s="57">
        <v>33.85</v>
      </c>
      <c r="W2150" s="57">
        <v>30.77</v>
      </c>
      <c r="X2150" s="57">
        <v>36.96</v>
      </c>
      <c r="Y2150" s="57">
        <v>26.09</v>
      </c>
      <c r="Z2150" s="57">
        <v>36.96</v>
      </c>
      <c r="AA2150" s="57">
        <v>43.75</v>
      </c>
      <c r="AB2150" s="57">
        <v>13.64</v>
      </c>
      <c r="AC2150" s="57">
        <v>40</v>
      </c>
      <c r="AD2150" s="57">
        <v>28</v>
      </c>
      <c r="AE2150" s="57">
        <v>45</v>
      </c>
      <c r="AF2150" s="57">
        <v>50</v>
      </c>
      <c r="AI2150" s="45">
        <f t="shared" si="527"/>
        <v>1.6980000000000004</v>
      </c>
      <c r="AJ2150" s="46">
        <f t="shared" si="528"/>
        <v>-1.6980000000000004</v>
      </c>
      <c r="AK2150" s="63" t="str">
        <f t="shared" si="529"/>
        <v>N</v>
      </c>
      <c r="AL2150" s="63" t="str">
        <f t="shared" si="530"/>
        <v>N</v>
      </c>
      <c r="AM2150" s="44" t="str">
        <f t="shared" si="531"/>
        <v>Loss</v>
      </c>
      <c r="AN2150" s="44" t="str">
        <f t="shared" si="532"/>
        <v>Win</v>
      </c>
      <c r="AO2150" s="44" t="str">
        <f t="shared" si="533"/>
        <v>Loss</v>
      </c>
      <c r="AP2150" s="44">
        <f t="shared" si="534"/>
        <v>-50</v>
      </c>
      <c r="AQ2150" s="44">
        <f t="shared" si="535"/>
        <v>117</v>
      </c>
      <c r="AR2150" s="44">
        <f t="shared" si="536"/>
        <v>-50</v>
      </c>
      <c r="AS2150" s="99" t="str">
        <f t="shared" si="537"/>
        <v>+</v>
      </c>
      <c r="AT2150" s="99" t="str">
        <f t="shared" si="538"/>
        <v>n/a</v>
      </c>
      <c r="AU2150" s="99" t="str">
        <f t="shared" si="539"/>
        <v>-</v>
      </c>
      <c r="AV2150" s="99" t="str">
        <f t="shared" si="540"/>
        <v>+</v>
      </c>
      <c r="AW2150" s="99" t="str">
        <f t="shared" si="541"/>
        <v>+</v>
      </c>
    </row>
    <row r="2151" spans="1:49" ht="15">
      <c r="A2151" s="56">
        <v>43631</v>
      </c>
      <c r="B2151" s="57" t="s">
        <v>115</v>
      </c>
      <c r="C2151" s="57" t="s">
        <v>126</v>
      </c>
      <c r="D2151" s="57" t="s">
        <v>4733</v>
      </c>
      <c r="E2151" s="57" t="s">
        <v>213</v>
      </c>
      <c r="F2151" s="57" t="s">
        <v>207</v>
      </c>
      <c r="G2151" s="57">
        <v>0</v>
      </c>
      <c r="H2151" s="57">
        <v>0</v>
      </c>
      <c r="I2151" s="57">
        <v>2.02</v>
      </c>
      <c r="J2151" s="57">
        <v>3.09</v>
      </c>
      <c r="K2151" s="57">
        <v>3.6</v>
      </c>
      <c r="L2151" s="57">
        <v>-1.58</v>
      </c>
      <c r="M2151" s="57">
        <v>26</v>
      </c>
      <c r="N2151" s="57">
        <v>23</v>
      </c>
      <c r="O2151" s="57">
        <v>2</v>
      </c>
      <c r="P2151" s="57">
        <v>13</v>
      </c>
      <c r="Q2151" s="57">
        <v>11</v>
      </c>
      <c r="R2151" s="57">
        <v>0</v>
      </c>
      <c r="S2151" s="57">
        <v>100</v>
      </c>
      <c r="T2151" s="57">
        <v>0</v>
      </c>
      <c r="U2151" s="57">
        <v>26.92</v>
      </c>
      <c r="V2151" s="57">
        <v>38.46</v>
      </c>
      <c r="W2151" s="57">
        <v>34.619999999999997</v>
      </c>
      <c r="X2151" s="57">
        <v>34.78</v>
      </c>
      <c r="Y2151" s="57">
        <v>34.78</v>
      </c>
      <c r="Z2151" s="57">
        <v>30.43</v>
      </c>
      <c r="AA2151" s="57">
        <v>38.46</v>
      </c>
      <c r="AB2151" s="57">
        <v>27.27</v>
      </c>
      <c r="AC2151" s="57">
        <v>11</v>
      </c>
      <c r="AD2151" s="57">
        <v>12</v>
      </c>
      <c r="AE2151" s="57">
        <v>45.45</v>
      </c>
      <c r="AF2151" s="57">
        <v>41.67</v>
      </c>
      <c r="AI2151" s="45">
        <f t="shared" si="527"/>
        <v>7.9580000000000002</v>
      </c>
      <c r="AJ2151" s="46">
        <f t="shared" si="528"/>
        <v>12.042</v>
      </c>
      <c r="AK2151" s="63" t="str">
        <f t="shared" si="529"/>
        <v>N</v>
      </c>
      <c r="AL2151" s="63" t="str">
        <f t="shared" si="530"/>
        <v>N</v>
      </c>
      <c r="AM2151" s="44" t="str">
        <f t="shared" si="531"/>
        <v>Loss</v>
      </c>
      <c r="AN2151" s="44" t="str">
        <f t="shared" si="532"/>
        <v>Win</v>
      </c>
      <c r="AO2151" s="44" t="str">
        <f t="shared" si="533"/>
        <v>Loss</v>
      </c>
      <c r="AP2151" s="44">
        <f t="shared" si="534"/>
        <v>-50</v>
      </c>
      <c r="AQ2151" s="44">
        <f t="shared" si="535"/>
        <v>104.5</v>
      </c>
      <c r="AR2151" s="44">
        <f t="shared" si="536"/>
        <v>-50</v>
      </c>
      <c r="AS2151" s="99" t="str">
        <f t="shared" si="537"/>
        <v>+</v>
      </c>
      <c r="AT2151" s="99" t="str">
        <f t="shared" si="538"/>
        <v>-</v>
      </c>
      <c r="AU2151" s="99" t="str">
        <f t="shared" si="539"/>
        <v>-</v>
      </c>
      <c r="AV2151" s="99" t="str">
        <f t="shared" si="540"/>
        <v>+</v>
      </c>
      <c r="AW2151" s="99" t="str">
        <f t="shared" si="541"/>
        <v>+</v>
      </c>
    </row>
    <row r="2152" spans="1:49" ht="15">
      <c r="A2152" s="56">
        <v>43631</v>
      </c>
      <c r="B2152" s="57" t="s">
        <v>1690</v>
      </c>
      <c r="C2152" s="57" t="s">
        <v>1691</v>
      </c>
      <c r="D2152" s="57" t="s">
        <v>4734</v>
      </c>
      <c r="E2152" s="57" t="s">
        <v>1703</v>
      </c>
      <c r="F2152" s="57" t="s">
        <v>1705</v>
      </c>
      <c r="G2152" s="57">
        <v>0</v>
      </c>
      <c r="H2152" s="57">
        <v>6</v>
      </c>
      <c r="I2152" s="57">
        <v>202.38</v>
      </c>
      <c r="J2152" s="57">
        <v>202.63</v>
      </c>
      <c r="K2152" s="57">
        <v>1.91</v>
      </c>
      <c r="L2152" s="57">
        <v>200.47</v>
      </c>
      <c r="M2152" s="57">
        <v>21</v>
      </c>
      <c r="N2152" s="57">
        <v>23</v>
      </c>
      <c r="O2152" s="57">
        <v>1</v>
      </c>
      <c r="P2152" s="57">
        <v>12</v>
      </c>
      <c r="Q2152" s="57">
        <v>8</v>
      </c>
      <c r="R2152" s="57">
        <v>0</v>
      </c>
      <c r="S2152" s="57">
        <v>100</v>
      </c>
      <c r="T2152" s="57">
        <v>0</v>
      </c>
      <c r="U2152" s="57">
        <v>14.29</v>
      </c>
      <c r="V2152" s="57">
        <v>19.05</v>
      </c>
      <c r="W2152" s="57">
        <v>66.67</v>
      </c>
      <c r="X2152" s="57">
        <v>39.130000000000003</v>
      </c>
      <c r="Y2152" s="57">
        <v>30.43</v>
      </c>
      <c r="Z2152" s="57">
        <v>30.43</v>
      </c>
      <c r="AA2152" s="57">
        <v>25</v>
      </c>
      <c r="AB2152" s="57">
        <v>50</v>
      </c>
      <c r="AC2152" s="57">
        <v>3</v>
      </c>
      <c r="AD2152" s="57">
        <v>15</v>
      </c>
      <c r="AE2152" s="57">
        <v>33.33</v>
      </c>
      <c r="AF2152" s="57">
        <v>40</v>
      </c>
      <c r="AI2152" s="45">
        <f t="shared" si="527"/>
        <v>-3.354000000000001</v>
      </c>
      <c r="AJ2152" s="46">
        <f t="shared" si="528"/>
        <v>23.353999999999999</v>
      </c>
      <c r="AK2152" s="63" t="str">
        <f t="shared" si="529"/>
        <v>N</v>
      </c>
      <c r="AL2152" s="63" t="str">
        <f t="shared" si="530"/>
        <v>N</v>
      </c>
      <c r="AM2152" s="44" t="str">
        <f t="shared" si="531"/>
        <v>Loss</v>
      </c>
      <c r="AN2152" s="44" t="str">
        <f t="shared" si="532"/>
        <v>Loss</v>
      </c>
      <c r="AO2152" s="44" t="str">
        <f t="shared" si="533"/>
        <v>Win</v>
      </c>
      <c r="AP2152" s="44">
        <f t="shared" si="534"/>
        <v>-50</v>
      </c>
      <c r="AQ2152" s="44">
        <f t="shared" si="535"/>
        <v>-50</v>
      </c>
      <c r="AR2152" s="44">
        <f t="shared" si="536"/>
        <v>45.5</v>
      </c>
      <c r="AS2152" s="99" t="str">
        <f t="shared" si="537"/>
        <v>-</v>
      </c>
      <c r="AT2152" s="99" t="str">
        <f t="shared" si="538"/>
        <v>-</v>
      </c>
      <c r="AU2152" s="99" t="str">
        <f t="shared" si="539"/>
        <v>-</v>
      </c>
      <c r="AV2152" s="99" t="str">
        <f t="shared" si="540"/>
        <v>-</v>
      </c>
      <c r="AW2152" s="99" t="str">
        <f t="shared" si="541"/>
        <v>-</v>
      </c>
    </row>
    <row r="2153" spans="1:49" ht="15">
      <c r="A2153" s="56">
        <v>43631</v>
      </c>
      <c r="B2153" s="57" t="s">
        <v>217</v>
      </c>
      <c r="C2153" s="57" t="s">
        <v>218</v>
      </c>
      <c r="D2153" s="57" t="s">
        <v>4735</v>
      </c>
      <c r="E2153" s="57" t="s">
        <v>3742</v>
      </c>
      <c r="F2153" s="57" t="s">
        <v>3346</v>
      </c>
      <c r="G2153" s="57">
        <v>0</v>
      </c>
      <c r="H2153" s="57">
        <v>3</v>
      </c>
      <c r="I2153" s="57">
        <v>4.04</v>
      </c>
      <c r="J2153" s="57">
        <v>3.63</v>
      </c>
      <c r="K2153" s="57">
        <v>1.75</v>
      </c>
      <c r="L2153" s="57">
        <v>2.29</v>
      </c>
      <c r="M2153" s="57">
        <v>1</v>
      </c>
      <c r="N2153" s="57">
        <v>1</v>
      </c>
      <c r="O2153" s="57">
        <v>0</v>
      </c>
      <c r="P2153" s="57">
        <v>0</v>
      </c>
      <c r="Q2153" s="57">
        <v>0</v>
      </c>
      <c r="R2153" s="57">
        <v>0</v>
      </c>
      <c r="S2153" s="57">
        <v>0</v>
      </c>
      <c r="T2153" s="57">
        <v>0</v>
      </c>
      <c r="U2153" s="57">
        <v>0</v>
      </c>
      <c r="V2153" s="57">
        <v>0</v>
      </c>
      <c r="W2153" s="57">
        <v>100</v>
      </c>
      <c r="X2153" s="57">
        <v>0</v>
      </c>
      <c r="Y2153" s="57">
        <v>100</v>
      </c>
      <c r="Z2153" s="57">
        <v>0</v>
      </c>
      <c r="AA2153" s="57">
        <v>0</v>
      </c>
      <c r="AB2153" s="57">
        <v>0</v>
      </c>
      <c r="AC2153" s="57">
        <v>0</v>
      </c>
      <c r="AD2153" s="57">
        <v>0</v>
      </c>
      <c r="AE2153" s="57">
        <v>0</v>
      </c>
      <c r="AF2153" s="57">
        <v>0</v>
      </c>
      <c r="AI2153" s="45">
        <f t="shared" si="527"/>
        <v>-30</v>
      </c>
      <c r="AJ2153" s="46">
        <f t="shared" si="528"/>
        <v>30</v>
      </c>
      <c r="AK2153" s="63" t="str">
        <f t="shared" si="529"/>
        <v>N</v>
      </c>
      <c r="AL2153" s="63" t="str">
        <f t="shared" si="530"/>
        <v>N</v>
      </c>
      <c r="AM2153" s="44" t="str">
        <f t="shared" si="531"/>
        <v>Loss</v>
      </c>
      <c r="AN2153" s="44" t="str">
        <f t="shared" si="532"/>
        <v>Loss</v>
      </c>
      <c r="AO2153" s="44" t="str">
        <f t="shared" si="533"/>
        <v>Win</v>
      </c>
      <c r="AP2153" s="44">
        <f t="shared" si="534"/>
        <v>-50</v>
      </c>
      <c r="AQ2153" s="44">
        <f t="shared" si="535"/>
        <v>-50</v>
      </c>
      <c r="AR2153" s="44">
        <f t="shared" si="536"/>
        <v>37.5</v>
      </c>
      <c r="AS2153" s="99" t="str">
        <f t="shared" si="537"/>
        <v>-</v>
      </c>
      <c r="AT2153" s="99" t="str">
        <f t="shared" si="538"/>
        <v>n/a</v>
      </c>
      <c r="AU2153" s="99" t="str">
        <f t="shared" si="539"/>
        <v>-</v>
      </c>
      <c r="AV2153" s="99" t="str">
        <f t="shared" si="540"/>
        <v>-</v>
      </c>
      <c r="AW2153" s="99" t="str">
        <f t="shared" si="541"/>
        <v>-</v>
      </c>
    </row>
    <row r="2154" spans="1:49" ht="15">
      <c r="A2154" s="56">
        <v>43631</v>
      </c>
      <c r="B2154" s="57" t="s">
        <v>217</v>
      </c>
      <c r="C2154" s="57" t="s">
        <v>218</v>
      </c>
      <c r="D2154" s="57" t="s">
        <v>4736</v>
      </c>
      <c r="E2154" s="57" t="s">
        <v>3347</v>
      </c>
      <c r="F2154" s="57" t="s">
        <v>3741</v>
      </c>
      <c r="G2154" s="57">
        <v>1</v>
      </c>
      <c r="H2154" s="57">
        <v>1</v>
      </c>
      <c r="I2154" s="57">
        <v>2.02</v>
      </c>
      <c r="J2154" s="57">
        <v>2.95</v>
      </c>
      <c r="K2154" s="57">
        <v>3.66</v>
      </c>
      <c r="L2154" s="57">
        <v>-1.64</v>
      </c>
      <c r="M2154" s="57">
        <v>1</v>
      </c>
      <c r="N2154" s="57">
        <v>1</v>
      </c>
      <c r="O2154" s="57">
        <v>0</v>
      </c>
      <c r="P2154" s="57">
        <v>0</v>
      </c>
      <c r="Q2154" s="57">
        <v>0</v>
      </c>
      <c r="R2154" s="57">
        <v>0</v>
      </c>
      <c r="S2154" s="57">
        <v>0</v>
      </c>
      <c r="T2154" s="57">
        <v>0</v>
      </c>
      <c r="U2154" s="57">
        <v>0</v>
      </c>
      <c r="V2154" s="57">
        <v>100</v>
      </c>
      <c r="W2154" s="57">
        <v>0</v>
      </c>
      <c r="X2154" s="57">
        <v>100</v>
      </c>
      <c r="Y2154" s="57">
        <v>0</v>
      </c>
      <c r="Z2154" s="57">
        <v>0</v>
      </c>
      <c r="AA2154" s="57">
        <v>0</v>
      </c>
      <c r="AB2154" s="57">
        <v>0</v>
      </c>
      <c r="AC2154" s="57">
        <v>1</v>
      </c>
      <c r="AD2154" s="57">
        <v>1</v>
      </c>
      <c r="AE2154" s="57">
        <v>0</v>
      </c>
      <c r="AF2154" s="57">
        <v>100</v>
      </c>
      <c r="AI2154" s="45">
        <f t="shared" si="527"/>
        <v>-10</v>
      </c>
      <c r="AJ2154" s="46">
        <f t="shared" si="528"/>
        <v>10</v>
      </c>
      <c r="AK2154" s="63" t="str">
        <f t="shared" si="529"/>
        <v>N</v>
      </c>
      <c r="AL2154" s="63" t="str">
        <f t="shared" si="530"/>
        <v>N</v>
      </c>
      <c r="AM2154" s="44" t="str">
        <f t="shared" si="531"/>
        <v>Loss</v>
      </c>
      <c r="AN2154" s="44" t="str">
        <f t="shared" si="532"/>
        <v>Win</v>
      </c>
      <c r="AO2154" s="44" t="str">
        <f t="shared" si="533"/>
        <v>Loss</v>
      </c>
      <c r="AP2154" s="44">
        <f t="shared" si="534"/>
        <v>-50</v>
      </c>
      <c r="AQ2154" s="44">
        <f t="shared" si="535"/>
        <v>97.5</v>
      </c>
      <c r="AR2154" s="44">
        <f t="shared" si="536"/>
        <v>-50</v>
      </c>
      <c r="AS2154" s="99" t="str">
        <f t="shared" si="537"/>
        <v>+</v>
      </c>
      <c r="AT2154" s="99" t="str">
        <f t="shared" si="538"/>
        <v>n/a</v>
      </c>
      <c r="AU2154" s="99" t="str">
        <f t="shared" si="539"/>
        <v>-</v>
      </c>
      <c r="AV2154" s="99" t="str">
        <f t="shared" si="540"/>
        <v>-</v>
      </c>
      <c r="AW2154" s="99" t="str">
        <f t="shared" si="541"/>
        <v>-</v>
      </c>
    </row>
    <row r="2155" spans="1:49" ht="15">
      <c r="A2155" s="56">
        <v>43631</v>
      </c>
      <c r="B2155" s="57" t="s">
        <v>1475</v>
      </c>
      <c r="C2155" s="57" t="s">
        <v>1476</v>
      </c>
      <c r="D2155" s="57" t="s">
        <v>4737</v>
      </c>
      <c r="E2155" s="57" t="s">
        <v>4738</v>
      </c>
      <c r="F2155" s="57" t="s">
        <v>1479</v>
      </c>
      <c r="G2155" s="57">
        <v>2</v>
      </c>
      <c r="H2155" s="57">
        <v>1</v>
      </c>
      <c r="I2155" s="57">
        <v>1.53</v>
      </c>
      <c r="J2155" s="57">
        <v>3.98</v>
      </c>
      <c r="K2155" s="57">
        <v>4.8600000000000003</v>
      </c>
      <c r="L2155" s="57">
        <v>-3.33</v>
      </c>
      <c r="M2155" s="57">
        <v>2</v>
      </c>
      <c r="N2155" s="57">
        <v>3</v>
      </c>
      <c r="O2155" s="57">
        <v>1</v>
      </c>
      <c r="P2155" s="57">
        <v>1</v>
      </c>
      <c r="Q2155" s="57">
        <v>1</v>
      </c>
      <c r="R2155" s="57">
        <v>100</v>
      </c>
      <c r="S2155" s="57">
        <v>0</v>
      </c>
      <c r="T2155" s="57">
        <v>0</v>
      </c>
      <c r="U2155" s="57">
        <v>100</v>
      </c>
      <c r="V2155" s="57">
        <v>0</v>
      </c>
      <c r="W2155" s="57">
        <v>0</v>
      </c>
      <c r="X2155" s="57">
        <v>33.33</v>
      </c>
      <c r="Y2155" s="57">
        <v>0</v>
      </c>
      <c r="Z2155" s="57">
        <v>66.67</v>
      </c>
      <c r="AA2155" s="57">
        <v>100</v>
      </c>
      <c r="AB2155" s="57">
        <v>100</v>
      </c>
      <c r="AC2155" s="57">
        <v>2</v>
      </c>
      <c r="AD2155" s="57">
        <v>1</v>
      </c>
      <c r="AE2155" s="57">
        <v>100</v>
      </c>
      <c r="AF2155" s="57">
        <v>0</v>
      </c>
      <c r="AI2155" s="45">
        <f t="shared" si="527"/>
        <v>56.668000000000006</v>
      </c>
      <c r="AJ2155" s="46">
        <f t="shared" si="528"/>
        <v>-56.668000000000006</v>
      </c>
      <c r="AK2155" s="63" t="str">
        <f t="shared" si="529"/>
        <v>Y</v>
      </c>
      <c r="AL2155" s="63" t="str">
        <f t="shared" si="530"/>
        <v>Y</v>
      </c>
      <c r="AM2155" s="44" t="str">
        <f t="shared" si="531"/>
        <v>Win</v>
      </c>
      <c r="AN2155" s="44" t="str">
        <f t="shared" si="532"/>
        <v>Loss</v>
      </c>
      <c r="AO2155" s="44" t="str">
        <f t="shared" si="533"/>
        <v>Loss</v>
      </c>
      <c r="AP2155" s="44">
        <f t="shared" si="534"/>
        <v>26.5</v>
      </c>
      <c r="AQ2155" s="44">
        <f t="shared" si="535"/>
        <v>-50</v>
      </c>
      <c r="AR2155" s="44">
        <f t="shared" si="536"/>
        <v>-50</v>
      </c>
      <c r="AS2155" s="99" t="str">
        <f t="shared" si="537"/>
        <v>+</v>
      </c>
      <c r="AT2155" s="99" t="str">
        <f t="shared" si="538"/>
        <v>+</v>
      </c>
      <c r="AU2155" s="99" t="str">
        <f t="shared" si="539"/>
        <v>+</v>
      </c>
      <c r="AV2155" s="99" t="str">
        <f t="shared" si="540"/>
        <v>-</v>
      </c>
      <c r="AW2155" s="99" t="str">
        <f t="shared" si="541"/>
        <v>+</v>
      </c>
    </row>
    <row r="2156" spans="1:49" ht="15">
      <c r="A2156" s="56">
        <v>43631</v>
      </c>
      <c r="B2156" s="57" t="s">
        <v>217</v>
      </c>
      <c r="C2156" s="57" t="s">
        <v>218</v>
      </c>
      <c r="D2156" s="57" t="s">
        <v>4739</v>
      </c>
      <c r="E2156" s="57" t="s">
        <v>3745</v>
      </c>
      <c r="F2156" s="57" t="s">
        <v>220</v>
      </c>
      <c r="G2156" s="57">
        <v>2</v>
      </c>
      <c r="H2156" s="57">
        <v>1</v>
      </c>
      <c r="I2156" s="57">
        <v>1.9</v>
      </c>
      <c r="J2156" s="57">
        <v>3.09</v>
      </c>
      <c r="K2156" s="57">
        <v>3.92</v>
      </c>
      <c r="L2156" s="57">
        <v>-2.02</v>
      </c>
      <c r="M2156" s="57">
        <v>1</v>
      </c>
      <c r="N2156" s="57">
        <v>1</v>
      </c>
      <c r="O2156" s="57">
        <v>0</v>
      </c>
      <c r="P2156" s="57">
        <v>0</v>
      </c>
      <c r="Q2156" s="57">
        <v>0</v>
      </c>
      <c r="R2156" s="57">
        <v>0</v>
      </c>
      <c r="S2156" s="57">
        <v>0</v>
      </c>
      <c r="T2156" s="57">
        <v>0</v>
      </c>
      <c r="U2156" s="57">
        <v>0</v>
      </c>
      <c r="V2156" s="57">
        <v>0</v>
      </c>
      <c r="W2156" s="57">
        <v>100</v>
      </c>
      <c r="X2156" s="57">
        <v>0</v>
      </c>
      <c r="Y2156" s="57">
        <v>0</v>
      </c>
      <c r="Z2156" s="57">
        <v>100</v>
      </c>
      <c r="AA2156" s="57">
        <v>0</v>
      </c>
      <c r="AB2156" s="57">
        <v>0</v>
      </c>
      <c r="AC2156" s="57">
        <v>0</v>
      </c>
      <c r="AD2156" s="57">
        <v>1</v>
      </c>
      <c r="AE2156" s="57">
        <v>0</v>
      </c>
      <c r="AF2156" s="57">
        <v>0</v>
      </c>
      <c r="AI2156" s="45">
        <f t="shared" si="527"/>
        <v>0</v>
      </c>
      <c r="AJ2156" s="46">
        <f t="shared" si="528"/>
        <v>0</v>
      </c>
      <c r="AK2156" s="63" t="str">
        <f t="shared" si="529"/>
        <v>N</v>
      </c>
      <c r="AL2156" s="63" t="str">
        <f t="shared" si="530"/>
        <v>N</v>
      </c>
      <c r="AM2156" s="44" t="str">
        <f t="shared" si="531"/>
        <v>Win</v>
      </c>
      <c r="AN2156" s="44" t="str">
        <f t="shared" si="532"/>
        <v>Loss</v>
      </c>
      <c r="AO2156" s="44" t="str">
        <f t="shared" si="533"/>
        <v>Loss</v>
      </c>
      <c r="AP2156" s="44">
        <f t="shared" si="534"/>
        <v>45</v>
      </c>
      <c r="AQ2156" s="44">
        <f t="shared" si="535"/>
        <v>-50</v>
      </c>
      <c r="AR2156" s="44">
        <f t="shared" si="536"/>
        <v>-50</v>
      </c>
      <c r="AS2156" s="99" t="str">
        <f t="shared" si="537"/>
        <v>+</v>
      </c>
      <c r="AT2156" s="99" t="str">
        <f t="shared" si="538"/>
        <v>n/a</v>
      </c>
      <c r="AU2156" s="99" t="str">
        <f t="shared" si="539"/>
        <v>-</v>
      </c>
      <c r="AV2156" s="99" t="str">
        <f t="shared" si="540"/>
        <v>-</v>
      </c>
      <c r="AW2156" s="99" t="str">
        <f t="shared" si="541"/>
        <v>-</v>
      </c>
    </row>
    <row r="2157" spans="1:49" ht="15">
      <c r="A2157" s="56">
        <v>43631</v>
      </c>
      <c r="B2157" s="57" t="s">
        <v>222</v>
      </c>
      <c r="C2157" s="57" t="s">
        <v>240</v>
      </c>
      <c r="D2157" s="57" t="s">
        <v>4740</v>
      </c>
      <c r="E2157" s="57" t="s">
        <v>546</v>
      </c>
      <c r="F2157" s="57" t="s">
        <v>3105</v>
      </c>
      <c r="G2157" s="57">
        <v>2</v>
      </c>
      <c r="H2157" s="57">
        <v>0</v>
      </c>
      <c r="I2157" s="57">
        <v>1.35</v>
      </c>
      <c r="J2157" s="57">
        <v>4.67</v>
      </c>
      <c r="K2157" s="57">
        <v>6.78</v>
      </c>
      <c r="L2157" s="57">
        <v>-5.43</v>
      </c>
      <c r="M2157" s="57">
        <v>85</v>
      </c>
      <c r="N2157" s="57">
        <v>13</v>
      </c>
      <c r="O2157" s="57">
        <v>0</v>
      </c>
      <c r="P2157" s="57">
        <v>42</v>
      </c>
      <c r="Q2157" s="57">
        <v>5</v>
      </c>
      <c r="R2157" s="57">
        <v>0</v>
      </c>
      <c r="S2157" s="57">
        <v>0</v>
      </c>
      <c r="T2157" s="57">
        <v>0</v>
      </c>
      <c r="U2157" s="57">
        <v>40</v>
      </c>
      <c r="V2157" s="57">
        <v>31.76</v>
      </c>
      <c r="W2157" s="57">
        <v>28.24</v>
      </c>
      <c r="X2157" s="57">
        <v>7.69</v>
      </c>
      <c r="Y2157" s="57">
        <v>38.46</v>
      </c>
      <c r="Z2157" s="57">
        <v>53.85</v>
      </c>
      <c r="AA2157" s="57">
        <v>42.86</v>
      </c>
      <c r="AB2157" s="57">
        <v>0</v>
      </c>
      <c r="AC2157" s="57">
        <v>42</v>
      </c>
      <c r="AD2157" s="57">
        <v>4</v>
      </c>
      <c r="AE2157" s="57">
        <v>42.86</v>
      </c>
      <c r="AF2157" s="57">
        <v>0</v>
      </c>
      <c r="AI2157" s="45">
        <f t="shared" si="527"/>
        <v>10.914000000000001</v>
      </c>
      <c r="AJ2157" s="46">
        <f t="shared" si="528"/>
        <v>-10.914000000000001</v>
      </c>
      <c r="AK2157" s="63" t="str">
        <f t="shared" si="529"/>
        <v>N</v>
      </c>
      <c r="AL2157" s="63" t="str">
        <f t="shared" si="530"/>
        <v>N</v>
      </c>
      <c r="AM2157" s="44" t="str">
        <f t="shared" si="531"/>
        <v>Win</v>
      </c>
      <c r="AN2157" s="44" t="str">
        <f t="shared" si="532"/>
        <v>Loss</v>
      </c>
      <c r="AO2157" s="44" t="str">
        <f t="shared" si="533"/>
        <v>Loss</v>
      </c>
      <c r="AP2157" s="44">
        <f t="shared" si="534"/>
        <v>17.5</v>
      </c>
      <c r="AQ2157" s="44">
        <f t="shared" si="535"/>
        <v>-50</v>
      </c>
      <c r="AR2157" s="44">
        <f t="shared" si="536"/>
        <v>-50</v>
      </c>
      <c r="AS2157" s="99" t="str">
        <f t="shared" si="537"/>
        <v>+</v>
      </c>
      <c r="AT2157" s="99" t="str">
        <f t="shared" si="538"/>
        <v>n/a</v>
      </c>
      <c r="AU2157" s="99" t="str">
        <f t="shared" si="539"/>
        <v>+</v>
      </c>
      <c r="AV2157" s="99" t="str">
        <f t="shared" si="540"/>
        <v>+</v>
      </c>
      <c r="AW2157" s="99" t="str">
        <f t="shared" si="541"/>
        <v>+</v>
      </c>
    </row>
    <row r="2158" spans="1:49" ht="15">
      <c r="A2158" s="56">
        <v>43631</v>
      </c>
      <c r="B2158" s="57" t="s">
        <v>1690</v>
      </c>
      <c r="C2158" s="57" t="s">
        <v>1691</v>
      </c>
      <c r="D2158" s="57" t="s">
        <v>4741</v>
      </c>
      <c r="E2158" s="57" t="s">
        <v>1706</v>
      </c>
      <c r="F2158" s="57" t="s">
        <v>1700</v>
      </c>
      <c r="G2158" s="57">
        <v>8</v>
      </c>
      <c r="H2158" s="57">
        <v>2</v>
      </c>
      <c r="I2158" s="57">
        <v>1.29</v>
      </c>
      <c r="J2158" s="57">
        <v>5.0999999999999996</v>
      </c>
      <c r="K2158" s="57">
        <v>7.67</v>
      </c>
      <c r="L2158" s="57">
        <v>-6.38</v>
      </c>
      <c r="M2158" s="57">
        <v>27</v>
      </c>
      <c r="N2158" s="57">
        <v>19</v>
      </c>
      <c r="O2158" s="57">
        <v>2</v>
      </c>
      <c r="P2158" s="57">
        <v>12</v>
      </c>
      <c r="Q2158" s="57">
        <v>6</v>
      </c>
      <c r="R2158" s="57">
        <v>100</v>
      </c>
      <c r="S2158" s="57">
        <v>0</v>
      </c>
      <c r="T2158" s="57">
        <v>0</v>
      </c>
      <c r="U2158" s="57">
        <v>66.67</v>
      </c>
      <c r="V2158" s="57">
        <v>22.22</v>
      </c>
      <c r="W2158" s="57">
        <v>11.11</v>
      </c>
      <c r="X2158" s="57">
        <v>15.79</v>
      </c>
      <c r="Y2158" s="57">
        <v>26.32</v>
      </c>
      <c r="Z2158" s="57">
        <v>57.89</v>
      </c>
      <c r="AA2158" s="57">
        <v>58.33</v>
      </c>
      <c r="AB2158" s="57">
        <v>0</v>
      </c>
      <c r="AC2158" s="57">
        <v>23</v>
      </c>
      <c r="AD2158" s="57">
        <v>6</v>
      </c>
      <c r="AE2158" s="57">
        <v>65.22</v>
      </c>
      <c r="AF2158" s="57">
        <v>50</v>
      </c>
      <c r="AI2158" s="45">
        <f t="shared" si="527"/>
        <v>49.122000000000007</v>
      </c>
      <c r="AJ2158" s="46">
        <f t="shared" si="528"/>
        <v>-49.122000000000007</v>
      </c>
      <c r="AK2158" s="63" t="str">
        <f t="shared" si="529"/>
        <v>Y</v>
      </c>
      <c r="AL2158" s="63" t="str">
        <f t="shared" si="530"/>
        <v>N</v>
      </c>
      <c r="AM2158" s="44" t="str">
        <f t="shared" si="531"/>
        <v>Win</v>
      </c>
      <c r="AN2158" s="44" t="str">
        <f t="shared" si="532"/>
        <v>Loss</v>
      </c>
      <c r="AO2158" s="44" t="str">
        <f t="shared" si="533"/>
        <v>Loss</v>
      </c>
      <c r="AP2158" s="44">
        <f t="shared" si="534"/>
        <v>14.5</v>
      </c>
      <c r="AQ2158" s="44">
        <f t="shared" si="535"/>
        <v>-50</v>
      </c>
      <c r="AR2158" s="44">
        <f t="shared" si="536"/>
        <v>-50</v>
      </c>
      <c r="AS2158" s="99" t="str">
        <f t="shared" si="537"/>
        <v>+</v>
      </c>
      <c r="AT2158" s="99" t="str">
        <f t="shared" si="538"/>
        <v>+</v>
      </c>
      <c r="AU2158" s="99" t="str">
        <f t="shared" si="539"/>
        <v>+</v>
      </c>
      <c r="AV2158" s="99" t="str">
        <f t="shared" si="540"/>
        <v>+</v>
      </c>
      <c r="AW2158" s="99" t="str">
        <f t="shared" si="541"/>
        <v>+</v>
      </c>
    </row>
    <row r="2159" spans="1:49" ht="15">
      <c r="A2159" s="56">
        <v>43631</v>
      </c>
      <c r="B2159" s="57" t="s">
        <v>4341</v>
      </c>
      <c r="C2159" s="57" t="s">
        <v>4342</v>
      </c>
      <c r="D2159" s="57" t="s">
        <v>4742</v>
      </c>
      <c r="E2159" s="57" t="s">
        <v>501</v>
      </c>
      <c r="F2159" s="57" t="s">
        <v>489</v>
      </c>
      <c r="G2159" s="57">
        <v>0</v>
      </c>
      <c r="H2159" s="57">
        <v>2</v>
      </c>
      <c r="I2159" s="57">
        <v>2.0499999999999998</v>
      </c>
      <c r="J2159" s="57">
        <v>3.19</v>
      </c>
      <c r="K2159" s="57">
        <v>3.91</v>
      </c>
      <c r="L2159" s="57">
        <v>-1.86</v>
      </c>
      <c r="M2159" s="57">
        <v>0</v>
      </c>
      <c r="N2159" s="57">
        <v>0</v>
      </c>
      <c r="O2159" s="57">
        <v>0</v>
      </c>
      <c r="P2159" s="57">
        <v>0</v>
      </c>
      <c r="Q2159" s="57">
        <v>0</v>
      </c>
      <c r="R2159" s="57">
        <v>0</v>
      </c>
      <c r="S2159" s="57">
        <v>0</v>
      </c>
      <c r="T2159" s="57">
        <v>0</v>
      </c>
      <c r="U2159" s="57">
        <v>0</v>
      </c>
      <c r="V2159" s="57">
        <v>0</v>
      </c>
      <c r="W2159" s="57">
        <v>0</v>
      </c>
      <c r="X2159" s="57">
        <v>0</v>
      </c>
      <c r="Y2159" s="57">
        <v>0</v>
      </c>
      <c r="Z2159" s="57">
        <v>0</v>
      </c>
      <c r="AA2159" s="57">
        <v>0</v>
      </c>
      <c r="AB2159" s="57">
        <v>0</v>
      </c>
      <c r="AC2159" s="57">
        <v>0</v>
      </c>
      <c r="AD2159" s="57">
        <v>0</v>
      </c>
      <c r="AE2159" s="57">
        <v>0</v>
      </c>
      <c r="AF2159" s="57">
        <v>0</v>
      </c>
      <c r="AI2159" s="45">
        <f t="shared" si="527"/>
        <v>0</v>
      </c>
      <c r="AJ2159" s="46">
        <f t="shared" si="528"/>
        <v>0</v>
      </c>
      <c r="AK2159" s="63" t="str">
        <f t="shared" si="529"/>
        <v>N</v>
      </c>
      <c r="AL2159" s="63" t="str">
        <f t="shared" si="530"/>
        <v>N</v>
      </c>
      <c r="AM2159" s="44" t="str">
        <f t="shared" si="531"/>
        <v>Loss</v>
      </c>
      <c r="AN2159" s="44" t="str">
        <f t="shared" si="532"/>
        <v>Loss</v>
      </c>
      <c r="AO2159" s="44" t="str">
        <f t="shared" si="533"/>
        <v>Win</v>
      </c>
      <c r="AP2159" s="44">
        <f t="shared" si="534"/>
        <v>-50</v>
      </c>
      <c r="AQ2159" s="44">
        <f t="shared" si="535"/>
        <v>-50</v>
      </c>
      <c r="AR2159" s="44">
        <f t="shared" si="536"/>
        <v>145.5</v>
      </c>
      <c r="AS2159" s="99" t="str">
        <f t="shared" si="537"/>
        <v>+</v>
      </c>
      <c r="AT2159" s="99" t="str">
        <f t="shared" si="538"/>
        <v>n/a</v>
      </c>
      <c r="AU2159" s="99" t="str">
        <f t="shared" si="539"/>
        <v>-</v>
      </c>
      <c r="AV2159" s="99" t="str">
        <f t="shared" si="540"/>
        <v>-</v>
      </c>
      <c r="AW2159" s="99" t="str">
        <f t="shared" si="541"/>
        <v>-</v>
      </c>
    </row>
    <row r="2160" spans="1:49" ht="15">
      <c r="A2160" s="56">
        <v>43631</v>
      </c>
      <c r="B2160" s="57" t="s">
        <v>222</v>
      </c>
      <c r="C2160" s="57" t="s">
        <v>223</v>
      </c>
      <c r="D2160" s="57" t="s">
        <v>4743</v>
      </c>
      <c r="E2160" s="57" t="s">
        <v>2717</v>
      </c>
      <c r="F2160" s="57" t="s">
        <v>2716</v>
      </c>
      <c r="G2160" s="57">
        <v>1</v>
      </c>
      <c r="H2160" s="57">
        <v>2</v>
      </c>
      <c r="I2160" s="57">
        <v>3.67</v>
      </c>
      <c r="J2160" s="57">
        <v>4.16</v>
      </c>
      <c r="K2160" s="57">
        <v>1.7</v>
      </c>
      <c r="L2160" s="57">
        <v>1.97</v>
      </c>
      <c r="M2160" s="57">
        <v>4</v>
      </c>
      <c r="N2160" s="57">
        <v>5</v>
      </c>
      <c r="O2160" s="57">
        <v>2</v>
      </c>
      <c r="P2160" s="57">
        <v>2</v>
      </c>
      <c r="Q2160" s="57">
        <v>1</v>
      </c>
      <c r="R2160" s="57">
        <v>0</v>
      </c>
      <c r="S2160" s="57">
        <v>0</v>
      </c>
      <c r="T2160" s="57">
        <v>100</v>
      </c>
      <c r="U2160" s="57">
        <v>25</v>
      </c>
      <c r="V2160" s="57">
        <v>25</v>
      </c>
      <c r="W2160" s="57">
        <v>50</v>
      </c>
      <c r="X2160" s="57">
        <v>100</v>
      </c>
      <c r="Y2160" s="57">
        <v>0</v>
      </c>
      <c r="Z2160" s="57">
        <v>0</v>
      </c>
      <c r="AA2160" s="57">
        <v>50</v>
      </c>
      <c r="AB2160" s="57">
        <v>100</v>
      </c>
      <c r="AC2160" s="57">
        <v>2</v>
      </c>
      <c r="AD2160" s="57">
        <v>5</v>
      </c>
      <c r="AE2160" s="57">
        <v>50</v>
      </c>
      <c r="AF2160" s="57">
        <v>100</v>
      </c>
      <c r="AI2160" s="45">
        <f t="shared" si="527"/>
        <v>-52.5</v>
      </c>
      <c r="AJ2160" s="46">
        <f t="shared" si="528"/>
        <v>52.5</v>
      </c>
      <c r="AK2160" s="63" t="str">
        <f t="shared" si="529"/>
        <v>N</v>
      </c>
      <c r="AL2160" s="63" t="str">
        <f t="shared" si="530"/>
        <v>Y</v>
      </c>
      <c r="AM2160" s="44" t="str">
        <f t="shared" si="531"/>
        <v>Loss</v>
      </c>
      <c r="AN2160" s="44" t="str">
        <f t="shared" si="532"/>
        <v>Loss</v>
      </c>
      <c r="AO2160" s="44" t="str">
        <f t="shared" si="533"/>
        <v>Win</v>
      </c>
      <c r="AP2160" s="44">
        <f t="shared" si="534"/>
        <v>-50</v>
      </c>
      <c r="AQ2160" s="44">
        <f t="shared" si="535"/>
        <v>-50</v>
      </c>
      <c r="AR2160" s="44">
        <f t="shared" si="536"/>
        <v>35</v>
      </c>
      <c r="AS2160" s="99" t="str">
        <f t="shared" si="537"/>
        <v>-</v>
      </c>
      <c r="AT2160" s="99" t="str">
        <f t="shared" si="538"/>
        <v>-</v>
      </c>
      <c r="AU2160" s="99" t="str">
        <f t="shared" si="539"/>
        <v>-</v>
      </c>
      <c r="AV2160" s="99" t="str">
        <f t="shared" si="540"/>
        <v>-</v>
      </c>
      <c r="AW2160" s="99" t="str">
        <f t="shared" si="541"/>
        <v>-</v>
      </c>
    </row>
    <row r="2161" spans="1:49" ht="15">
      <c r="A2161" s="56">
        <v>43631</v>
      </c>
      <c r="B2161" s="57" t="s">
        <v>222</v>
      </c>
      <c r="C2161" s="57" t="s">
        <v>223</v>
      </c>
      <c r="D2161" s="57" t="s">
        <v>4744</v>
      </c>
      <c r="E2161" s="57" t="s">
        <v>569</v>
      </c>
      <c r="F2161" s="57" t="s">
        <v>568</v>
      </c>
      <c r="G2161" s="57">
        <v>3</v>
      </c>
      <c r="H2161" s="57">
        <v>0</v>
      </c>
      <c r="I2161" s="57">
        <v>2.29</v>
      </c>
      <c r="J2161" s="57">
        <v>3.59</v>
      </c>
      <c r="K2161" s="57">
        <v>2.4900000000000002</v>
      </c>
      <c r="L2161" s="57">
        <v>-0.2</v>
      </c>
      <c r="M2161" s="57">
        <v>5</v>
      </c>
      <c r="N2161" s="57">
        <v>2</v>
      </c>
      <c r="O2161" s="57">
        <v>1</v>
      </c>
      <c r="P2161" s="57">
        <v>4</v>
      </c>
      <c r="Q2161" s="57">
        <v>0</v>
      </c>
      <c r="R2161" s="57">
        <v>100</v>
      </c>
      <c r="S2161" s="57">
        <v>0</v>
      </c>
      <c r="T2161" s="57">
        <v>0</v>
      </c>
      <c r="U2161" s="57">
        <v>40</v>
      </c>
      <c r="V2161" s="57">
        <v>0</v>
      </c>
      <c r="W2161" s="57">
        <v>60</v>
      </c>
      <c r="X2161" s="57">
        <v>50</v>
      </c>
      <c r="Y2161" s="57">
        <v>0</v>
      </c>
      <c r="Z2161" s="57">
        <v>50</v>
      </c>
      <c r="AA2161" s="57">
        <v>25</v>
      </c>
      <c r="AB2161" s="57">
        <v>0</v>
      </c>
      <c r="AC2161" s="57">
        <v>2</v>
      </c>
      <c r="AD2161" s="57">
        <v>2</v>
      </c>
      <c r="AE2161" s="57">
        <v>50</v>
      </c>
      <c r="AF2161" s="57">
        <v>50</v>
      </c>
      <c r="AI2161" s="45">
        <f t="shared" si="527"/>
        <v>26</v>
      </c>
      <c r="AJ2161" s="46">
        <f t="shared" si="528"/>
        <v>-26</v>
      </c>
      <c r="AK2161" s="63" t="str">
        <f t="shared" si="529"/>
        <v>N</v>
      </c>
      <c r="AL2161" s="63" t="str">
        <f t="shared" si="530"/>
        <v>N</v>
      </c>
      <c r="AM2161" s="44" t="str">
        <f t="shared" si="531"/>
        <v>Win</v>
      </c>
      <c r="AN2161" s="44" t="str">
        <f t="shared" si="532"/>
        <v>Loss</v>
      </c>
      <c r="AO2161" s="44" t="str">
        <f t="shared" si="533"/>
        <v>Loss</v>
      </c>
      <c r="AP2161" s="44">
        <f t="shared" si="534"/>
        <v>64.5</v>
      </c>
      <c r="AQ2161" s="44">
        <f t="shared" si="535"/>
        <v>-50</v>
      </c>
      <c r="AR2161" s="44">
        <f t="shared" si="536"/>
        <v>-50</v>
      </c>
      <c r="AS2161" s="99" t="str">
        <f t="shared" si="537"/>
        <v>+</v>
      </c>
      <c r="AT2161" s="99" t="str">
        <f t="shared" si="538"/>
        <v>+</v>
      </c>
      <c r="AU2161" s="99" t="str">
        <f t="shared" si="539"/>
        <v>-</v>
      </c>
      <c r="AV2161" s="99" t="str">
        <f t="shared" si="540"/>
        <v>+</v>
      </c>
      <c r="AW2161" s="99" t="str">
        <f t="shared" si="541"/>
        <v>+</v>
      </c>
    </row>
    <row r="2162" spans="1:49" ht="15">
      <c r="A2162" s="56">
        <v>43631</v>
      </c>
      <c r="B2162" s="57" t="s">
        <v>115</v>
      </c>
      <c r="C2162" s="57" t="s">
        <v>116</v>
      </c>
      <c r="D2162" s="57" t="s">
        <v>4745</v>
      </c>
      <c r="E2162" s="57" t="s">
        <v>1645</v>
      </c>
      <c r="F2162" s="57" t="s">
        <v>1641</v>
      </c>
      <c r="G2162" s="57">
        <v>1</v>
      </c>
      <c r="H2162" s="57">
        <v>0</v>
      </c>
      <c r="I2162" s="57">
        <v>1.98</v>
      </c>
      <c r="J2162" s="57">
        <v>3.36</v>
      </c>
      <c r="K2162" s="57">
        <v>3.57</v>
      </c>
      <c r="L2162" s="57">
        <v>-1.59</v>
      </c>
      <c r="M2162" s="57">
        <v>60</v>
      </c>
      <c r="N2162" s="57">
        <v>55</v>
      </c>
      <c r="O2162" s="57">
        <v>1</v>
      </c>
      <c r="P2162" s="57">
        <v>31</v>
      </c>
      <c r="Q2162" s="57">
        <v>27</v>
      </c>
      <c r="R2162" s="57">
        <v>0</v>
      </c>
      <c r="S2162" s="57">
        <v>0</v>
      </c>
      <c r="T2162" s="57">
        <v>100</v>
      </c>
      <c r="U2162" s="57">
        <v>25</v>
      </c>
      <c r="V2162" s="57">
        <v>20</v>
      </c>
      <c r="W2162" s="57">
        <v>55</v>
      </c>
      <c r="X2162" s="57">
        <v>41.82</v>
      </c>
      <c r="Y2162" s="57">
        <v>18.18</v>
      </c>
      <c r="Z2162" s="57">
        <v>40</v>
      </c>
      <c r="AA2162" s="57">
        <v>32.26</v>
      </c>
      <c r="AB2162" s="57">
        <v>22.22</v>
      </c>
      <c r="AC2162" s="57">
        <v>26</v>
      </c>
      <c r="AD2162" s="57">
        <v>38</v>
      </c>
      <c r="AE2162" s="57">
        <v>26.92</v>
      </c>
      <c r="AF2162" s="57">
        <v>57.89</v>
      </c>
      <c r="AI2162" s="45">
        <f t="shared" si="527"/>
        <v>-36.182000000000002</v>
      </c>
      <c r="AJ2162" s="46">
        <f t="shared" si="528"/>
        <v>36.182000000000002</v>
      </c>
      <c r="AK2162" s="63" t="str">
        <f t="shared" si="529"/>
        <v>N</v>
      </c>
      <c r="AL2162" s="63" t="str">
        <f t="shared" si="530"/>
        <v>N</v>
      </c>
      <c r="AM2162" s="44" t="str">
        <f t="shared" si="531"/>
        <v>Win</v>
      </c>
      <c r="AN2162" s="44" t="str">
        <f t="shared" si="532"/>
        <v>Loss</v>
      </c>
      <c r="AO2162" s="44" t="str">
        <f t="shared" si="533"/>
        <v>Loss</v>
      </c>
      <c r="AP2162" s="44">
        <f t="shared" si="534"/>
        <v>49</v>
      </c>
      <c r="AQ2162" s="44">
        <f t="shared" si="535"/>
        <v>-50</v>
      </c>
      <c r="AR2162" s="44">
        <f t="shared" si="536"/>
        <v>-50</v>
      </c>
      <c r="AS2162" s="99" t="str">
        <f t="shared" si="537"/>
        <v>+</v>
      </c>
      <c r="AT2162" s="99" t="str">
        <f t="shared" si="538"/>
        <v>-</v>
      </c>
      <c r="AU2162" s="99" t="str">
        <f t="shared" si="539"/>
        <v>-</v>
      </c>
      <c r="AV2162" s="99" t="str">
        <f t="shared" si="540"/>
        <v>+</v>
      </c>
      <c r="AW2162" s="99" t="str">
        <f t="shared" si="541"/>
        <v>-</v>
      </c>
    </row>
    <row r="2163" spans="1:49" ht="15">
      <c r="A2163" s="56">
        <v>43631</v>
      </c>
      <c r="B2163" s="57" t="s">
        <v>222</v>
      </c>
      <c r="C2163" s="57" t="s">
        <v>240</v>
      </c>
      <c r="D2163" s="57" t="s">
        <v>4746</v>
      </c>
      <c r="E2163" s="57" t="s">
        <v>587</v>
      </c>
      <c r="F2163" s="57" t="s">
        <v>549</v>
      </c>
      <c r="G2163" s="57">
        <v>1</v>
      </c>
      <c r="H2163" s="57">
        <v>1</v>
      </c>
      <c r="I2163" s="57">
        <v>1.38</v>
      </c>
      <c r="J2163" s="57">
        <v>4.2300000000000004</v>
      </c>
      <c r="K2163" s="57">
        <v>7.1</v>
      </c>
      <c r="L2163" s="57">
        <v>-5.72</v>
      </c>
      <c r="M2163" s="57">
        <v>47</v>
      </c>
      <c r="N2163" s="57">
        <v>22</v>
      </c>
      <c r="O2163" s="57">
        <v>0</v>
      </c>
      <c r="P2163" s="57">
        <v>24</v>
      </c>
      <c r="Q2163" s="57">
        <v>9</v>
      </c>
      <c r="R2163" s="57">
        <v>0</v>
      </c>
      <c r="S2163" s="57">
        <v>0</v>
      </c>
      <c r="T2163" s="57">
        <v>0</v>
      </c>
      <c r="U2163" s="57">
        <v>34.04</v>
      </c>
      <c r="V2163" s="57">
        <v>34.04</v>
      </c>
      <c r="W2163" s="57">
        <v>31.91</v>
      </c>
      <c r="X2163" s="57">
        <v>40.909999999999997</v>
      </c>
      <c r="Y2163" s="57">
        <v>27.27</v>
      </c>
      <c r="Z2163" s="57">
        <v>31.82</v>
      </c>
      <c r="AA2163" s="57">
        <v>37.5</v>
      </c>
      <c r="AB2163" s="57">
        <v>33.33</v>
      </c>
      <c r="AC2163" s="57">
        <v>27</v>
      </c>
      <c r="AD2163" s="57">
        <v>11</v>
      </c>
      <c r="AE2163" s="57">
        <v>40.74</v>
      </c>
      <c r="AF2163" s="57">
        <v>63.64</v>
      </c>
      <c r="AI2163" s="45">
        <f t="shared" si="527"/>
        <v>-0.71500000000000075</v>
      </c>
      <c r="AJ2163" s="46">
        <f t="shared" si="528"/>
        <v>0.71500000000000075</v>
      </c>
      <c r="AK2163" s="63" t="str">
        <f t="shared" si="529"/>
        <v>N</v>
      </c>
      <c r="AL2163" s="63" t="str">
        <f t="shared" si="530"/>
        <v>N</v>
      </c>
      <c r="AM2163" s="44" t="str">
        <f t="shared" si="531"/>
        <v>Loss</v>
      </c>
      <c r="AN2163" s="44" t="str">
        <f t="shared" si="532"/>
        <v>Win</v>
      </c>
      <c r="AO2163" s="44" t="str">
        <f t="shared" si="533"/>
        <v>Loss</v>
      </c>
      <c r="AP2163" s="44">
        <f t="shared" si="534"/>
        <v>-50</v>
      </c>
      <c r="AQ2163" s="44">
        <f t="shared" si="535"/>
        <v>161.50000000000003</v>
      </c>
      <c r="AR2163" s="44">
        <f t="shared" si="536"/>
        <v>-50</v>
      </c>
      <c r="AS2163" s="99" t="str">
        <f t="shared" si="537"/>
        <v>+</v>
      </c>
      <c r="AT2163" s="99" t="str">
        <f t="shared" si="538"/>
        <v>n/a</v>
      </c>
      <c r="AU2163" s="99" t="str">
        <f t="shared" si="539"/>
        <v>-</v>
      </c>
      <c r="AV2163" s="99" t="str">
        <f t="shared" si="540"/>
        <v>+</v>
      </c>
      <c r="AW2163" s="99" t="str">
        <f t="shared" si="541"/>
        <v>-</v>
      </c>
    </row>
    <row r="2164" spans="1:49" ht="15">
      <c r="A2164" s="56">
        <v>43631</v>
      </c>
      <c r="B2164" s="57" t="s">
        <v>115</v>
      </c>
      <c r="C2164" s="57" t="s">
        <v>126</v>
      </c>
      <c r="D2164" s="57" t="s">
        <v>160</v>
      </c>
      <c r="E2164" s="57" t="s">
        <v>161</v>
      </c>
      <c r="F2164" s="57" t="s">
        <v>162</v>
      </c>
      <c r="G2164" s="57">
        <v>1</v>
      </c>
      <c r="H2164" s="57">
        <v>1</v>
      </c>
      <c r="I2164" s="57">
        <v>2.15</v>
      </c>
      <c r="J2164" s="57">
        <v>2.88</v>
      </c>
      <c r="K2164" s="57">
        <v>3.37</v>
      </c>
      <c r="L2164" s="57">
        <v>-1.22</v>
      </c>
      <c r="M2164" s="57">
        <v>45</v>
      </c>
      <c r="N2164" s="57">
        <v>23</v>
      </c>
      <c r="O2164" s="57">
        <v>2</v>
      </c>
      <c r="P2164" s="57">
        <v>24</v>
      </c>
      <c r="Q2164" s="57">
        <v>11</v>
      </c>
      <c r="R2164" s="57">
        <v>0</v>
      </c>
      <c r="S2164" s="57">
        <v>100</v>
      </c>
      <c r="T2164" s="57">
        <v>0</v>
      </c>
      <c r="U2164" s="57">
        <v>28.89</v>
      </c>
      <c r="V2164" s="57">
        <v>35.56</v>
      </c>
      <c r="W2164" s="57">
        <v>35.56</v>
      </c>
      <c r="X2164" s="57">
        <v>43.48</v>
      </c>
      <c r="Y2164" s="57">
        <v>30.43</v>
      </c>
      <c r="Z2164" s="57">
        <v>26.09</v>
      </c>
      <c r="AA2164" s="57">
        <v>45.83</v>
      </c>
      <c r="AB2164" s="57">
        <v>45.45</v>
      </c>
      <c r="AC2164" s="57">
        <v>21</v>
      </c>
      <c r="AD2164" s="57">
        <v>17</v>
      </c>
      <c r="AE2164" s="57">
        <v>42.86</v>
      </c>
      <c r="AF2164" s="57">
        <v>47.06</v>
      </c>
      <c r="AI2164" s="45">
        <f t="shared" si="527"/>
        <v>5.7009999999999978</v>
      </c>
      <c r="AJ2164" s="46">
        <f t="shared" si="528"/>
        <v>14.298999999999999</v>
      </c>
      <c r="AK2164" s="63" t="str">
        <f t="shared" si="529"/>
        <v>N</v>
      </c>
      <c r="AL2164" s="63" t="str">
        <f t="shared" si="530"/>
        <v>N</v>
      </c>
      <c r="AM2164" s="44" t="str">
        <f t="shared" si="531"/>
        <v>Loss</v>
      </c>
      <c r="AN2164" s="44" t="str">
        <f t="shared" si="532"/>
        <v>Win</v>
      </c>
      <c r="AO2164" s="44" t="str">
        <f t="shared" si="533"/>
        <v>Loss</v>
      </c>
      <c r="AP2164" s="44">
        <f t="shared" si="534"/>
        <v>-50</v>
      </c>
      <c r="AQ2164" s="44">
        <f t="shared" si="535"/>
        <v>94</v>
      </c>
      <c r="AR2164" s="44">
        <f t="shared" si="536"/>
        <v>-50</v>
      </c>
      <c r="AS2164" s="99" t="str">
        <f t="shared" si="537"/>
        <v>+</v>
      </c>
      <c r="AT2164" s="99" t="str">
        <f t="shared" si="538"/>
        <v>-</v>
      </c>
      <c r="AU2164" s="99" t="str">
        <f t="shared" si="539"/>
        <v>-</v>
      </c>
      <c r="AV2164" s="99" t="str">
        <f t="shared" si="540"/>
        <v>+</v>
      </c>
      <c r="AW2164" s="99" t="str">
        <f t="shared" si="541"/>
        <v>+</v>
      </c>
    </row>
    <row r="2165" spans="1:49" ht="15">
      <c r="A2165" s="56">
        <v>43631</v>
      </c>
      <c r="B2165" s="57" t="s">
        <v>222</v>
      </c>
      <c r="C2165" s="57" t="s">
        <v>240</v>
      </c>
      <c r="D2165" s="57" t="s">
        <v>4747</v>
      </c>
      <c r="E2165" s="57" t="s">
        <v>1589</v>
      </c>
      <c r="F2165" s="57" t="s">
        <v>586</v>
      </c>
      <c r="G2165" s="57">
        <v>4</v>
      </c>
      <c r="H2165" s="57">
        <v>1</v>
      </c>
      <c r="I2165" s="57">
        <v>2.2400000000000002</v>
      </c>
      <c r="J2165" s="57">
        <v>3.26</v>
      </c>
      <c r="K2165" s="57">
        <v>2.87</v>
      </c>
      <c r="L2165" s="57">
        <v>-0.63</v>
      </c>
      <c r="M2165" s="57">
        <v>16</v>
      </c>
      <c r="N2165" s="57">
        <v>12</v>
      </c>
      <c r="O2165" s="57">
        <v>0</v>
      </c>
      <c r="P2165" s="57">
        <v>8</v>
      </c>
      <c r="Q2165" s="57">
        <v>6</v>
      </c>
      <c r="R2165" s="57">
        <v>0</v>
      </c>
      <c r="S2165" s="57">
        <v>0</v>
      </c>
      <c r="T2165" s="57">
        <v>0</v>
      </c>
      <c r="U2165" s="57">
        <v>6.25</v>
      </c>
      <c r="V2165" s="57">
        <v>37.5</v>
      </c>
      <c r="W2165" s="57">
        <v>56.25</v>
      </c>
      <c r="X2165" s="57">
        <v>25</v>
      </c>
      <c r="Y2165" s="57">
        <v>25</v>
      </c>
      <c r="Z2165" s="57">
        <v>50</v>
      </c>
      <c r="AA2165" s="57">
        <v>12.5</v>
      </c>
      <c r="AB2165" s="57">
        <v>33.33</v>
      </c>
      <c r="AC2165" s="57">
        <v>8</v>
      </c>
      <c r="AD2165" s="57">
        <v>2</v>
      </c>
      <c r="AE2165" s="57">
        <v>12.5</v>
      </c>
      <c r="AF2165" s="57">
        <v>50</v>
      </c>
      <c r="AI2165" s="45">
        <f t="shared" si="527"/>
        <v>-3.75</v>
      </c>
      <c r="AJ2165" s="46">
        <f t="shared" si="528"/>
        <v>3.75</v>
      </c>
      <c r="AK2165" s="63" t="str">
        <f t="shared" si="529"/>
        <v>N</v>
      </c>
      <c r="AL2165" s="63" t="str">
        <f t="shared" si="530"/>
        <v>N</v>
      </c>
      <c r="AM2165" s="44" t="str">
        <f t="shared" si="531"/>
        <v>Win</v>
      </c>
      <c r="AN2165" s="44" t="str">
        <f t="shared" si="532"/>
        <v>Loss</v>
      </c>
      <c r="AO2165" s="44" t="str">
        <f t="shared" si="533"/>
        <v>Loss</v>
      </c>
      <c r="AP2165" s="44">
        <f t="shared" si="534"/>
        <v>62.000000000000014</v>
      </c>
      <c r="AQ2165" s="44">
        <f t="shared" si="535"/>
        <v>-50</v>
      </c>
      <c r="AR2165" s="44">
        <f t="shared" si="536"/>
        <v>-50</v>
      </c>
      <c r="AS2165" s="99" t="str">
        <f t="shared" si="537"/>
        <v>+</v>
      </c>
      <c r="AT2165" s="99" t="str">
        <f t="shared" si="538"/>
        <v>n/a</v>
      </c>
      <c r="AU2165" s="99" t="str">
        <f t="shared" si="539"/>
        <v>-</v>
      </c>
      <c r="AV2165" s="99" t="str">
        <f t="shared" si="540"/>
        <v>-</v>
      </c>
      <c r="AW2165" s="99" t="str">
        <f t="shared" si="541"/>
        <v>-</v>
      </c>
    </row>
    <row r="2166" spans="1:49" ht="15">
      <c r="A2166" s="56">
        <v>43631</v>
      </c>
      <c r="B2166" s="57" t="s">
        <v>222</v>
      </c>
      <c r="C2166" s="57" t="s">
        <v>240</v>
      </c>
      <c r="D2166" s="57" t="s">
        <v>4748</v>
      </c>
      <c r="E2166" s="57" t="s">
        <v>1588</v>
      </c>
      <c r="F2166" s="57" t="s">
        <v>3790</v>
      </c>
      <c r="G2166" s="57">
        <v>0</v>
      </c>
      <c r="H2166" s="57">
        <v>0</v>
      </c>
      <c r="I2166" s="57">
        <v>1.64</v>
      </c>
      <c r="J2166" s="57">
        <v>3.72</v>
      </c>
      <c r="K2166" s="57">
        <v>4.4000000000000004</v>
      </c>
      <c r="L2166" s="57">
        <v>-2.76</v>
      </c>
      <c r="M2166" s="57">
        <v>12</v>
      </c>
      <c r="N2166" s="57">
        <v>14</v>
      </c>
      <c r="O2166" s="57">
        <v>0</v>
      </c>
      <c r="P2166" s="57">
        <v>6</v>
      </c>
      <c r="Q2166" s="57">
        <v>7</v>
      </c>
      <c r="R2166" s="57">
        <v>0</v>
      </c>
      <c r="S2166" s="57">
        <v>0</v>
      </c>
      <c r="T2166" s="57">
        <v>0</v>
      </c>
      <c r="U2166" s="57">
        <v>50</v>
      </c>
      <c r="V2166" s="57">
        <v>33.33</v>
      </c>
      <c r="W2166" s="57">
        <v>16.670000000000002</v>
      </c>
      <c r="X2166" s="57">
        <v>21.43</v>
      </c>
      <c r="Y2166" s="57">
        <v>21.43</v>
      </c>
      <c r="Z2166" s="57">
        <v>57.14</v>
      </c>
      <c r="AA2166" s="57">
        <v>66.67</v>
      </c>
      <c r="AB2166" s="57">
        <v>28.57</v>
      </c>
      <c r="AC2166" s="57">
        <v>7</v>
      </c>
      <c r="AD2166" s="57">
        <v>4</v>
      </c>
      <c r="AE2166" s="57">
        <v>71.430000000000007</v>
      </c>
      <c r="AF2166" s="57">
        <v>25</v>
      </c>
      <c r="AI2166" s="45">
        <f t="shared" si="527"/>
        <v>14.997999999999999</v>
      </c>
      <c r="AJ2166" s="46">
        <f t="shared" si="528"/>
        <v>-14.997999999999999</v>
      </c>
      <c r="AK2166" s="63" t="str">
        <f t="shared" si="529"/>
        <v>N</v>
      </c>
      <c r="AL2166" s="63" t="str">
        <f t="shared" si="530"/>
        <v>N</v>
      </c>
      <c r="AM2166" s="44" t="str">
        <f t="shared" si="531"/>
        <v>Loss</v>
      </c>
      <c r="AN2166" s="44" t="str">
        <f t="shared" si="532"/>
        <v>Win</v>
      </c>
      <c r="AO2166" s="44" t="str">
        <f t="shared" si="533"/>
        <v>Loss</v>
      </c>
      <c r="AP2166" s="44">
        <f t="shared" si="534"/>
        <v>-50</v>
      </c>
      <c r="AQ2166" s="44">
        <f t="shared" si="535"/>
        <v>136</v>
      </c>
      <c r="AR2166" s="44">
        <f t="shared" si="536"/>
        <v>-50</v>
      </c>
      <c r="AS2166" s="99" t="str">
        <f t="shared" si="537"/>
        <v>+</v>
      </c>
      <c r="AT2166" s="99" t="str">
        <f t="shared" si="538"/>
        <v>n/a</v>
      </c>
      <c r="AU2166" s="99" t="str">
        <f t="shared" si="539"/>
        <v>+</v>
      </c>
      <c r="AV2166" s="99" t="str">
        <f t="shared" si="540"/>
        <v>+</v>
      </c>
      <c r="AW2166" s="99" t="str">
        <f t="shared" si="541"/>
        <v>+</v>
      </c>
    </row>
    <row r="2167" spans="1:49" ht="15">
      <c r="A2167" s="56">
        <v>43631</v>
      </c>
      <c r="B2167" s="57" t="s">
        <v>222</v>
      </c>
      <c r="C2167" s="57" t="s">
        <v>553</v>
      </c>
      <c r="D2167" s="57" t="s">
        <v>4749</v>
      </c>
      <c r="E2167" s="57" t="s">
        <v>555</v>
      </c>
      <c r="F2167" s="57" t="s">
        <v>596</v>
      </c>
      <c r="G2167" s="57">
        <v>1</v>
      </c>
      <c r="H2167" s="57">
        <v>1</v>
      </c>
      <c r="I2167" s="57">
        <v>2.02</v>
      </c>
      <c r="J2167" s="57">
        <v>3.16</v>
      </c>
      <c r="K2167" s="57">
        <v>3.41</v>
      </c>
      <c r="L2167" s="57">
        <v>-1.39</v>
      </c>
      <c r="M2167" s="57">
        <v>7</v>
      </c>
      <c r="N2167" s="57">
        <v>6</v>
      </c>
      <c r="O2167" s="57">
        <v>0</v>
      </c>
      <c r="P2167" s="57">
        <v>5</v>
      </c>
      <c r="Q2167" s="57">
        <v>4</v>
      </c>
      <c r="R2167" s="57">
        <v>0</v>
      </c>
      <c r="S2167" s="57">
        <v>0</v>
      </c>
      <c r="T2167" s="57">
        <v>0</v>
      </c>
      <c r="U2167" s="57">
        <v>28.57</v>
      </c>
      <c r="V2167" s="57">
        <v>14.29</v>
      </c>
      <c r="W2167" s="57">
        <v>57.14</v>
      </c>
      <c r="X2167" s="57">
        <v>33.33</v>
      </c>
      <c r="Y2167" s="57">
        <v>33.33</v>
      </c>
      <c r="Z2167" s="57">
        <v>33.33</v>
      </c>
      <c r="AA2167" s="57">
        <v>40</v>
      </c>
      <c r="AB2167" s="57">
        <v>25</v>
      </c>
      <c r="AC2167" s="57">
        <v>4</v>
      </c>
      <c r="AD2167" s="57">
        <v>1</v>
      </c>
      <c r="AE2167" s="57">
        <v>50</v>
      </c>
      <c r="AF2167" s="57">
        <v>100</v>
      </c>
      <c r="AI2167" s="45">
        <f t="shared" si="527"/>
        <v>-7.6180000000000003</v>
      </c>
      <c r="AJ2167" s="46">
        <f t="shared" si="528"/>
        <v>7.6180000000000003</v>
      </c>
      <c r="AK2167" s="63" t="str">
        <f t="shared" si="529"/>
        <v>N</v>
      </c>
      <c r="AL2167" s="63" t="str">
        <f t="shared" si="530"/>
        <v>N</v>
      </c>
      <c r="AM2167" s="44" t="str">
        <f t="shared" si="531"/>
        <v>Loss</v>
      </c>
      <c r="AN2167" s="44" t="str">
        <f t="shared" si="532"/>
        <v>Win</v>
      </c>
      <c r="AO2167" s="44" t="str">
        <f t="shared" si="533"/>
        <v>Loss</v>
      </c>
      <c r="AP2167" s="44">
        <f t="shared" si="534"/>
        <v>-50</v>
      </c>
      <c r="AQ2167" s="44">
        <f t="shared" si="535"/>
        <v>108</v>
      </c>
      <c r="AR2167" s="44">
        <f t="shared" si="536"/>
        <v>-50</v>
      </c>
      <c r="AS2167" s="99" t="str">
        <f t="shared" si="537"/>
        <v>+</v>
      </c>
      <c r="AT2167" s="99" t="str">
        <f t="shared" si="538"/>
        <v>n/a</v>
      </c>
      <c r="AU2167" s="99" t="str">
        <f t="shared" si="539"/>
        <v>-</v>
      </c>
      <c r="AV2167" s="99" t="str">
        <f t="shared" si="540"/>
        <v>+</v>
      </c>
      <c r="AW2167" s="99" t="str">
        <f t="shared" si="541"/>
        <v>-</v>
      </c>
    </row>
    <row r="2168" spans="1:49" ht="15">
      <c r="A2168" s="56">
        <v>43631</v>
      </c>
      <c r="B2168" s="57" t="s">
        <v>222</v>
      </c>
      <c r="C2168" s="57" t="s">
        <v>223</v>
      </c>
      <c r="D2168" s="57" t="s">
        <v>4750</v>
      </c>
      <c r="E2168" s="57" t="s">
        <v>226</v>
      </c>
      <c r="F2168" s="57" t="s">
        <v>3103</v>
      </c>
      <c r="G2168" s="57">
        <v>3</v>
      </c>
      <c r="H2168" s="57">
        <v>3</v>
      </c>
      <c r="I2168" s="57">
        <v>3.88</v>
      </c>
      <c r="J2168" s="57">
        <v>4.01</v>
      </c>
      <c r="K2168" s="57">
        <v>1.66</v>
      </c>
      <c r="L2168" s="57">
        <v>2.2200000000000002</v>
      </c>
      <c r="M2168" s="57">
        <v>5</v>
      </c>
      <c r="N2168" s="57">
        <v>6</v>
      </c>
      <c r="O2168" s="57">
        <v>1</v>
      </c>
      <c r="P2168" s="57">
        <v>1</v>
      </c>
      <c r="Q2168" s="57">
        <v>2</v>
      </c>
      <c r="R2168" s="57">
        <v>0</v>
      </c>
      <c r="S2168" s="57">
        <v>100</v>
      </c>
      <c r="T2168" s="57">
        <v>0</v>
      </c>
      <c r="U2168" s="57">
        <v>0</v>
      </c>
      <c r="V2168" s="57">
        <v>20</v>
      </c>
      <c r="W2168" s="57">
        <v>80</v>
      </c>
      <c r="X2168" s="57">
        <v>16.670000000000002</v>
      </c>
      <c r="Y2168" s="57">
        <v>33.33</v>
      </c>
      <c r="Z2168" s="57">
        <v>50</v>
      </c>
      <c r="AA2168" s="57">
        <v>0</v>
      </c>
      <c r="AB2168" s="57">
        <v>0</v>
      </c>
      <c r="AC2168" s="57">
        <v>1</v>
      </c>
      <c r="AD2168" s="57">
        <v>2</v>
      </c>
      <c r="AE2168" s="57">
        <v>0</v>
      </c>
      <c r="AF2168" s="57">
        <v>0</v>
      </c>
      <c r="AI2168" s="45">
        <f t="shared" si="527"/>
        <v>-0.66700000000000159</v>
      </c>
      <c r="AJ2168" s="46">
        <f t="shared" si="528"/>
        <v>20.667000000000002</v>
      </c>
      <c r="AK2168" s="63" t="str">
        <f t="shared" si="529"/>
        <v>N</v>
      </c>
      <c r="AL2168" s="63" t="str">
        <f t="shared" si="530"/>
        <v>N</v>
      </c>
      <c r="AM2168" s="44" t="str">
        <f t="shared" si="531"/>
        <v>Loss</v>
      </c>
      <c r="AN2168" s="44" t="str">
        <f t="shared" si="532"/>
        <v>Win</v>
      </c>
      <c r="AO2168" s="44" t="str">
        <f t="shared" si="533"/>
        <v>Loss</v>
      </c>
      <c r="AP2168" s="44">
        <f t="shared" si="534"/>
        <v>-50</v>
      </c>
      <c r="AQ2168" s="44">
        <f t="shared" si="535"/>
        <v>150.5</v>
      </c>
      <c r="AR2168" s="44">
        <f t="shared" si="536"/>
        <v>-50</v>
      </c>
      <c r="AS2168" s="99" t="str">
        <f t="shared" si="537"/>
        <v>-</v>
      </c>
      <c r="AT2168" s="99" t="str">
        <f t="shared" si="538"/>
        <v>-</v>
      </c>
      <c r="AU2168" s="99" t="str">
        <f t="shared" si="539"/>
        <v>-</v>
      </c>
      <c r="AV2168" s="99" t="str">
        <f t="shared" si="540"/>
        <v>-</v>
      </c>
      <c r="AW2168" s="99" t="str">
        <f t="shared" si="541"/>
        <v>-</v>
      </c>
    </row>
    <row r="2169" spans="1:49" ht="15">
      <c r="A2169" s="56">
        <v>43631</v>
      </c>
      <c r="B2169" s="57" t="s">
        <v>222</v>
      </c>
      <c r="C2169" s="57" t="s">
        <v>223</v>
      </c>
      <c r="D2169" s="57" t="s">
        <v>4751</v>
      </c>
      <c r="E2169" s="57" t="s">
        <v>561</v>
      </c>
      <c r="F2169" s="57" t="s">
        <v>3089</v>
      </c>
      <c r="G2169" s="57">
        <v>2</v>
      </c>
      <c r="H2169" s="57">
        <v>1</v>
      </c>
      <c r="I2169" s="57">
        <v>1.1499999999999999</v>
      </c>
      <c r="J2169" s="57">
        <v>6.95</v>
      </c>
      <c r="K2169" s="57">
        <v>10.5</v>
      </c>
      <c r="L2169" s="57">
        <v>-9.35</v>
      </c>
      <c r="M2169" s="57">
        <v>4</v>
      </c>
      <c r="N2169" s="57">
        <v>5</v>
      </c>
      <c r="O2169" s="57">
        <v>1</v>
      </c>
      <c r="P2169" s="57">
        <v>2</v>
      </c>
      <c r="Q2169" s="57">
        <v>1</v>
      </c>
      <c r="R2169" s="57">
        <v>100</v>
      </c>
      <c r="S2169" s="57">
        <v>0</v>
      </c>
      <c r="T2169" s="57">
        <v>0</v>
      </c>
      <c r="U2169" s="57">
        <v>25</v>
      </c>
      <c r="V2169" s="57">
        <v>0</v>
      </c>
      <c r="W2169" s="57">
        <v>75</v>
      </c>
      <c r="X2169" s="57">
        <v>0</v>
      </c>
      <c r="Y2169" s="57">
        <v>0</v>
      </c>
      <c r="Z2169" s="57">
        <v>100</v>
      </c>
      <c r="AA2169" s="57">
        <v>0</v>
      </c>
      <c r="AB2169" s="57">
        <v>0</v>
      </c>
      <c r="AC2169" s="57">
        <v>3</v>
      </c>
      <c r="AD2169" s="57">
        <v>1</v>
      </c>
      <c r="AE2169" s="57">
        <v>33.33</v>
      </c>
      <c r="AF2169" s="57">
        <v>0</v>
      </c>
      <c r="AI2169" s="45">
        <f t="shared" si="527"/>
        <v>40</v>
      </c>
      <c r="AJ2169" s="46">
        <f t="shared" si="528"/>
        <v>-40</v>
      </c>
      <c r="AK2169" s="63" t="str">
        <f t="shared" si="529"/>
        <v>N</v>
      </c>
      <c r="AL2169" s="63" t="str">
        <f t="shared" si="530"/>
        <v>N</v>
      </c>
      <c r="AM2169" s="44" t="str">
        <f t="shared" si="531"/>
        <v>Win</v>
      </c>
      <c r="AN2169" s="44" t="str">
        <f t="shared" si="532"/>
        <v>Loss</v>
      </c>
      <c r="AO2169" s="44" t="str">
        <f t="shared" si="533"/>
        <v>Loss</v>
      </c>
      <c r="AP2169" s="44">
        <f t="shared" si="534"/>
        <v>7.4999999999999929</v>
      </c>
      <c r="AQ2169" s="44">
        <f t="shared" si="535"/>
        <v>-50</v>
      </c>
      <c r="AR2169" s="44">
        <f t="shared" si="536"/>
        <v>-50</v>
      </c>
      <c r="AS2169" s="99" t="str">
        <f t="shared" si="537"/>
        <v>+</v>
      </c>
      <c r="AT2169" s="99" t="str">
        <f t="shared" si="538"/>
        <v>+</v>
      </c>
      <c r="AU2169" s="99" t="str">
        <f t="shared" si="539"/>
        <v>+</v>
      </c>
      <c r="AV2169" s="99" t="str">
        <f t="shared" si="540"/>
        <v>-</v>
      </c>
      <c r="AW2169" s="99" t="str">
        <f t="shared" si="541"/>
        <v>+</v>
      </c>
    </row>
    <row r="2170" spans="1:49" ht="15">
      <c r="A2170" s="56">
        <v>43631</v>
      </c>
      <c r="B2170" s="57" t="s">
        <v>222</v>
      </c>
      <c r="C2170" s="57" t="s">
        <v>223</v>
      </c>
      <c r="D2170" s="57" t="s">
        <v>4752</v>
      </c>
      <c r="E2170" s="57" t="s">
        <v>3097</v>
      </c>
      <c r="F2170" s="57" t="s">
        <v>3763</v>
      </c>
      <c r="G2170" s="57">
        <v>0</v>
      </c>
      <c r="H2170" s="57">
        <v>0</v>
      </c>
      <c r="I2170" s="57">
        <v>2.57</v>
      </c>
      <c r="J2170" s="57">
        <v>3.77</v>
      </c>
      <c r="K2170" s="57">
        <v>2.1800000000000002</v>
      </c>
      <c r="L2170" s="57">
        <v>0.39</v>
      </c>
      <c r="M2170" s="57">
        <v>4</v>
      </c>
      <c r="N2170" s="57">
        <v>3</v>
      </c>
      <c r="O2170" s="57">
        <v>0</v>
      </c>
      <c r="P2170" s="57">
        <v>0</v>
      </c>
      <c r="Q2170" s="57">
        <v>2</v>
      </c>
      <c r="R2170" s="57">
        <v>0</v>
      </c>
      <c r="S2170" s="57">
        <v>0</v>
      </c>
      <c r="T2170" s="57">
        <v>0</v>
      </c>
      <c r="U2170" s="57">
        <v>50</v>
      </c>
      <c r="V2170" s="57">
        <v>25</v>
      </c>
      <c r="W2170" s="57">
        <v>25</v>
      </c>
      <c r="X2170" s="57">
        <v>66.67</v>
      </c>
      <c r="Y2170" s="57">
        <v>0</v>
      </c>
      <c r="Z2170" s="57">
        <v>33.33</v>
      </c>
      <c r="AA2170" s="57">
        <v>0</v>
      </c>
      <c r="AB2170" s="57">
        <v>50</v>
      </c>
      <c r="AC2170" s="57">
        <v>0</v>
      </c>
      <c r="AD2170" s="57">
        <v>1</v>
      </c>
      <c r="AE2170" s="57">
        <v>0</v>
      </c>
      <c r="AF2170" s="57">
        <v>100</v>
      </c>
      <c r="AI2170" s="45">
        <f t="shared" si="527"/>
        <v>0.83199999999999896</v>
      </c>
      <c r="AJ2170" s="46">
        <f t="shared" si="528"/>
        <v>-0.83199999999999896</v>
      </c>
      <c r="AK2170" s="63" t="str">
        <f t="shared" si="529"/>
        <v>N</v>
      </c>
      <c r="AL2170" s="63" t="str">
        <f t="shared" si="530"/>
        <v>Y</v>
      </c>
      <c r="AM2170" s="44" t="str">
        <f t="shared" si="531"/>
        <v>Loss</v>
      </c>
      <c r="AN2170" s="44" t="str">
        <f t="shared" si="532"/>
        <v>Win</v>
      </c>
      <c r="AO2170" s="44" t="str">
        <f t="shared" si="533"/>
        <v>Loss</v>
      </c>
      <c r="AP2170" s="44">
        <f t="shared" si="534"/>
        <v>-50</v>
      </c>
      <c r="AQ2170" s="44">
        <f t="shared" si="535"/>
        <v>138.5</v>
      </c>
      <c r="AR2170" s="44">
        <f t="shared" si="536"/>
        <v>-50</v>
      </c>
      <c r="AS2170" s="99" t="str">
        <f t="shared" si="537"/>
        <v>-</v>
      </c>
      <c r="AT2170" s="99" t="str">
        <f t="shared" si="538"/>
        <v>n/a</v>
      </c>
      <c r="AU2170" s="99" t="str">
        <f t="shared" si="539"/>
        <v>-</v>
      </c>
      <c r="AV2170" s="99" t="str">
        <f t="shared" si="540"/>
        <v>-</v>
      </c>
      <c r="AW2170" s="99" t="str">
        <f t="shared" si="541"/>
        <v>+</v>
      </c>
    </row>
    <row r="2171" spans="1:49" ht="15">
      <c r="A2171" s="56">
        <v>43631</v>
      </c>
      <c r="B2171" s="57" t="s">
        <v>222</v>
      </c>
      <c r="C2171" s="57" t="s">
        <v>223</v>
      </c>
      <c r="D2171" s="57" t="s">
        <v>4753</v>
      </c>
      <c r="E2171" s="57" t="s">
        <v>2982</v>
      </c>
      <c r="F2171" s="57" t="s">
        <v>4026</v>
      </c>
      <c r="G2171" s="57">
        <v>1</v>
      </c>
      <c r="H2171" s="57">
        <v>0</v>
      </c>
      <c r="I2171" s="57">
        <v>1.77</v>
      </c>
      <c r="J2171" s="57">
        <v>3.73</v>
      </c>
      <c r="K2171" s="57">
        <v>3.58</v>
      </c>
      <c r="L2171" s="57">
        <v>-1.81</v>
      </c>
      <c r="M2171" s="57">
        <v>1</v>
      </c>
      <c r="N2171" s="57">
        <v>2</v>
      </c>
      <c r="O2171" s="57">
        <v>0</v>
      </c>
      <c r="P2171" s="57">
        <v>1</v>
      </c>
      <c r="Q2171" s="57">
        <v>1</v>
      </c>
      <c r="R2171" s="57">
        <v>0</v>
      </c>
      <c r="S2171" s="57">
        <v>0</v>
      </c>
      <c r="T2171" s="57">
        <v>0</v>
      </c>
      <c r="U2171" s="57">
        <v>100</v>
      </c>
      <c r="V2171" s="57">
        <v>0</v>
      </c>
      <c r="W2171" s="57">
        <v>0</v>
      </c>
      <c r="X2171" s="57">
        <v>50</v>
      </c>
      <c r="Y2171" s="57">
        <v>0</v>
      </c>
      <c r="Z2171" s="57">
        <v>50</v>
      </c>
      <c r="AA2171" s="57">
        <v>100</v>
      </c>
      <c r="AB2171" s="57">
        <v>0</v>
      </c>
      <c r="AC2171" s="57">
        <v>0</v>
      </c>
      <c r="AD2171" s="57">
        <v>1</v>
      </c>
      <c r="AE2171" s="57">
        <v>0</v>
      </c>
      <c r="AF2171" s="57">
        <v>0</v>
      </c>
      <c r="AI2171" s="45">
        <f t="shared" si="527"/>
        <v>20</v>
      </c>
      <c r="AJ2171" s="46">
        <f t="shared" si="528"/>
        <v>-20</v>
      </c>
      <c r="AK2171" s="63" t="str">
        <f t="shared" si="529"/>
        <v>Y</v>
      </c>
      <c r="AL2171" s="63" t="str">
        <f t="shared" si="530"/>
        <v>N</v>
      </c>
      <c r="AM2171" s="44" t="str">
        <f t="shared" si="531"/>
        <v>Win</v>
      </c>
      <c r="AN2171" s="44" t="str">
        <f t="shared" si="532"/>
        <v>Loss</v>
      </c>
      <c r="AO2171" s="44" t="str">
        <f t="shared" si="533"/>
        <v>Loss</v>
      </c>
      <c r="AP2171" s="44">
        <f t="shared" si="534"/>
        <v>38.5</v>
      </c>
      <c r="AQ2171" s="44">
        <f t="shared" si="535"/>
        <v>-50</v>
      </c>
      <c r="AR2171" s="44">
        <f t="shared" si="536"/>
        <v>-50</v>
      </c>
      <c r="AS2171" s="99" t="str">
        <f t="shared" si="537"/>
        <v>+</v>
      </c>
      <c r="AT2171" s="99" t="str">
        <f t="shared" si="538"/>
        <v>n/a</v>
      </c>
      <c r="AU2171" s="99" t="str">
        <f t="shared" si="539"/>
        <v>+</v>
      </c>
      <c r="AV2171" s="99" t="str">
        <f t="shared" si="540"/>
        <v>+</v>
      </c>
      <c r="AW2171" s="99" t="str">
        <f t="shared" si="541"/>
        <v>+</v>
      </c>
    </row>
    <row r="2172" spans="1:49" ht="15">
      <c r="A2172" s="56">
        <v>43631</v>
      </c>
      <c r="B2172" s="57" t="s">
        <v>4754</v>
      </c>
      <c r="C2172" s="57" t="s">
        <v>4755</v>
      </c>
      <c r="D2172" s="57" t="s">
        <v>4756</v>
      </c>
      <c r="E2172" s="57" t="s">
        <v>1475</v>
      </c>
      <c r="F2172" s="57" t="s">
        <v>4757</v>
      </c>
      <c r="G2172" s="57">
        <v>4</v>
      </c>
      <c r="H2172" s="57">
        <v>0</v>
      </c>
      <c r="I2172" s="57">
        <v>1.36</v>
      </c>
      <c r="J2172" s="57">
        <v>4.4000000000000004</v>
      </c>
      <c r="K2172" s="57">
        <v>9.0500000000000007</v>
      </c>
      <c r="L2172" s="57">
        <v>-7.69</v>
      </c>
      <c r="M2172" s="57">
        <v>8</v>
      </c>
      <c r="N2172" s="57">
        <v>7</v>
      </c>
      <c r="O2172" s="57">
        <v>0</v>
      </c>
      <c r="P2172" s="57">
        <v>3</v>
      </c>
      <c r="Q2172" s="57">
        <v>5</v>
      </c>
      <c r="R2172" s="57">
        <v>0</v>
      </c>
      <c r="S2172" s="57">
        <v>0</v>
      </c>
      <c r="T2172" s="57">
        <v>0</v>
      </c>
      <c r="U2172" s="57">
        <v>62.5</v>
      </c>
      <c r="V2172" s="57">
        <v>25</v>
      </c>
      <c r="W2172" s="57">
        <v>12.5</v>
      </c>
      <c r="X2172" s="57">
        <v>42.86</v>
      </c>
      <c r="Y2172" s="57">
        <v>0</v>
      </c>
      <c r="Z2172" s="57">
        <v>57.14</v>
      </c>
      <c r="AA2172" s="57">
        <v>66.67</v>
      </c>
      <c r="AB2172" s="57">
        <v>20</v>
      </c>
      <c r="AC2172" s="57">
        <v>6</v>
      </c>
      <c r="AD2172" s="57">
        <v>5</v>
      </c>
      <c r="AE2172" s="57">
        <v>83.33</v>
      </c>
      <c r="AF2172" s="57">
        <v>60</v>
      </c>
      <c r="AI2172" s="45">
        <f t="shared" si="527"/>
        <v>15.356</v>
      </c>
      <c r="AJ2172" s="46">
        <f t="shared" si="528"/>
        <v>-15.356</v>
      </c>
      <c r="AK2172" s="63" t="str">
        <f t="shared" si="529"/>
        <v>Y</v>
      </c>
      <c r="AL2172" s="63" t="str">
        <f t="shared" si="530"/>
        <v>N</v>
      </c>
      <c r="AM2172" s="44" t="str">
        <f t="shared" si="531"/>
        <v>Win</v>
      </c>
      <c r="AN2172" s="44" t="str">
        <f t="shared" si="532"/>
        <v>Loss</v>
      </c>
      <c r="AO2172" s="44" t="str">
        <f t="shared" si="533"/>
        <v>Loss</v>
      </c>
      <c r="AP2172" s="44">
        <f t="shared" si="534"/>
        <v>18</v>
      </c>
      <c r="AQ2172" s="44">
        <f t="shared" si="535"/>
        <v>-50</v>
      </c>
      <c r="AR2172" s="44">
        <f t="shared" si="536"/>
        <v>-50</v>
      </c>
      <c r="AS2172" s="99" t="str">
        <f t="shared" si="537"/>
        <v>+</v>
      </c>
      <c r="AT2172" s="99" t="str">
        <f t="shared" si="538"/>
        <v>n/a</v>
      </c>
      <c r="AU2172" s="99" t="str">
        <f t="shared" si="539"/>
        <v>+</v>
      </c>
      <c r="AV2172" s="99" t="str">
        <f t="shared" si="540"/>
        <v>+</v>
      </c>
      <c r="AW2172" s="99" t="str">
        <f t="shared" si="541"/>
        <v>+</v>
      </c>
    </row>
    <row r="2173" spans="1:49" ht="15">
      <c r="A2173" s="56">
        <v>43631</v>
      </c>
      <c r="B2173" s="57" t="s">
        <v>222</v>
      </c>
      <c r="C2173" s="57" t="s">
        <v>240</v>
      </c>
      <c r="D2173" s="57" t="s">
        <v>4758</v>
      </c>
      <c r="E2173" s="57" t="s">
        <v>3338</v>
      </c>
      <c r="F2173" s="57" t="s">
        <v>552</v>
      </c>
      <c r="G2173" s="57">
        <v>0</v>
      </c>
      <c r="H2173" s="57">
        <v>5</v>
      </c>
      <c r="I2173" s="57">
        <v>2.3199999999999998</v>
      </c>
      <c r="J2173" s="57">
        <v>3.29</v>
      </c>
      <c r="K2173" s="57">
        <v>2.78</v>
      </c>
      <c r="L2173" s="57">
        <v>-0.46</v>
      </c>
      <c r="M2173" s="57">
        <v>13</v>
      </c>
      <c r="N2173" s="57">
        <v>14</v>
      </c>
      <c r="O2173" s="57">
        <v>0</v>
      </c>
      <c r="P2173" s="57">
        <v>7</v>
      </c>
      <c r="Q2173" s="57">
        <v>7</v>
      </c>
      <c r="R2173" s="57">
        <v>0</v>
      </c>
      <c r="S2173" s="57">
        <v>0</v>
      </c>
      <c r="T2173" s="57">
        <v>0</v>
      </c>
      <c r="U2173" s="57">
        <v>23.08</v>
      </c>
      <c r="V2173" s="57">
        <v>30.77</v>
      </c>
      <c r="W2173" s="57">
        <v>46.15</v>
      </c>
      <c r="X2173" s="57">
        <v>21.43</v>
      </c>
      <c r="Y2173" s="57">
        <v>50</v>
      </c>
      <c r="Z2173" s="57">
        <v>28.57</v>
      </c>
      <c r="AA2173" s="57">
        <v>28.57</v>
      </c>
      <c r="AB2173" s="57">
        <v>14.29</v>
      </c>
      <c r="AC2173" s="57">
        <v>1</v>
      </c>
      <c r="AD2173" s="57">
        <v>8</v>
      </c>
      <c r="AE2173" s="57">
        <v>100</v>
      </c>
      <c r="AF2173" s="57">
        <v>25</v>
      </c>
      <c r="AI2173" s="45">
        <f t="shared" si="527"/>
        <v>-5.109</v>
      </c>
      <c r="AJ2173" s="46">
        <f t="shared" si="528"/>
        <v>5.109</v>
      </c>
      <c r="AK2173" s="63" t="str">
        <f t="shared" si="529"/>
        <v>Y</v>
      </c>
      <c r="AL2173" s="63" t="str">
        <f t="shared" si="530"/>
        <v>N</v>
      </c>
      <c r="AM2173" s="44" t="str">
        <f t="shared" si="531"/>
        <v>Loss</v>
      </c>
      <c r="AN2173" s="44" t="str">
        <f t="shared" si="532"/>
        <v>Loss</v>
      </c>
      <c r="AO2173" s="44" t="str">
        <f t="shared" si="533"/>
        <v>Win</v>
      </c>
      <c r="AP2173" s="44">
        <f t="shared" si="534"/>
        <v>-50</v>
      </c>
      <c r="AQ2173" s="44">
        <f t="shared" si="535"/>
        <v>-50</v>
      </c>
      <c r="AR2173" s="44">
        <f t="shared" si="536"/>
        <v>89</v>
      </c>
      <c r="AS2173" s="99" t="str">
        <f t="shared" si="537"/>
        <v>+</v>
      </c>
      <c r="AT2173" s="99" t="str">
        <f t="shared" si="538"/>
        <v>n/a</v>
      </c>
      <c r="AU2173" s="99" t="str">
        <f t="shared" si="539"/>
        <v>+</v>
      </c>
      <c r="AV2173" s="99" t="str">
        <f t="shared" si="540"/>
        <v>+</v>
      </c>
      <c r="AW2173" s="99" t="str">
        <f t="shared" si="541"/>
        <v>-</v>
      </c>
    </row>
    <row r="2174" spans="1:49" ht="15">
      <c r="A2174" s="56">
        <v>43631</v>
      </c>
      <c r="B2174" s="57" t="s">
        <v>222</v>
      </c>
      <c r="C2174" s="57" t="s">
        <v>240</v>
      </c>
      <c r="D2174" s="57" t="s">
        <v>4759</v>
      </c>
      <c r="E2174" s="57" t="s">
        <v>3106</v>
      </c>
      <c r="F2174" s="57" t="s">
        <v>551</v>
      </c>
      <c r="G2174" s="57">
        <v>1</v>
      </c>
      <c r="H2174" s="57">
        <v>2</v>
      </c>
      <c r="I2174" s="57">
        <v>3.81</v>
      </c>
      <c r="J2174" s="57">
        <v>3.57</v>
      </c>
      <c r="K2174" s="57">
        <v>1.8</v>
      </c>
      <c r="L2174" s="57">
        <v>2.0099999999999998</v>
      </c>
      <c r="M2174" s="57">
        <v>10</v>
      </c>
      <c r="N2174" s="57">
        <v>46</v>
      </c>
      <c r="O2174" s="57">
        <v>0</v>
      </c>
      <c r="P2174" s="57">
        <v>2</v>
      </c>
      <c r="Q2174" s="57">
        <v>22</v>
      </c>
      <c r="R2174" s="57">
        <v>0</v>
      </c>
      <c r="S2174" s="57">
        <v>0</v>
      </c>
      <c r="T2174" s="57">
        <v>0</v>
      </c>
      <c r="U2174" s="57">
        <v>30</v>
      </c>
      <c r="V2174" s="57">
        <v>20</v>
      </c>
      <c r="W2174" s="57">
        <v>50</v>
      </c>
      <c r="X2174" s="57">
        <v>32.61</v>
      </c>
      <c r="Y2174" s="57">
        <v>32.61</v>
      </c>
      <c r="Z2174" s="57">
        <v>34.78</v>
      </c>
      <c r="AA2174" s="57">
        <v>0</v>
      </c>
      <c r="AB2174" s="57">
        <v>27.27</v>
      </c>
      <c r="AC2174" s="57">
        <v>2</v>
      </c>
      <c r="AD2174" s="57">
        <v>27</v>
      </c>
      <c r="AE2174" s="57">
        <v>0</v>
      </c>
      <c r="AF2174" s="57">
        <v>48.15</v>
      </c>
      <c r="AI2174" s="45">
        <f t="shared" si="527"/>
        <v>-4.8270000000000008</v>
      </c>
      <c r="AJ2174" s="46">
        <f t="shared" si="528"/>
        <v>4.8270000000000008</v>
      </c>
      <c r="AK2174" s="63" t="str">
        <f t="shared" si="529"/>
        <v>N</v>
      </c>
      <c r="AL2174" s="63" t="str">
        <f t="shared" si="530"/>
        <v>N</v>
      </c>
      <c r="AM2174" s="44" t="str">
        <f t="shared" si="531"/>
        <v>Loss</v>
      </c>
      <c r="AN2174" s="44" t="str">
        <f t="shared" si="532"/>
        <v>Loss</v>
      </c>
      <c r="AO2174" s="44" t="str">
        <f t="shared" si="533"/>
        <v>Win</v>
      </c>
      <c r="AP2174" s="44">
        <f t="shared" si="534"/>
        <v>-50</v>
      </c>
      <c r="AQ2174" s="44">
        <f t="shared" si="535"/>
        <v>-50</v>
      </c>
      <c r="AR2174" s="44">
        <f t="shared" si="536"/>
        <v>40</v>
      </c>
      <c r="AS2174" s="99" t="str">
        <f t="shared" si="537"/>
        <v>-</v>
      </c>
      <c r="AT2174" s="99" t="str">
        <f t="shared" si="538"/>
        <v>n/a</v>
      </c>
      <c r="AU2174" s="99" t="str">
        <f t="shared" si="539"/>
        <v>-</v>
      </c>
      <c r="AV2174" s="99" t="str">
        <f t="shared" si="540"/>
        <v>-</v>
      </c>
      <c r="AW2174" s="99" t="str">
        <f t="shared" si="541"/>
        <v>-</v>
      </c>
    </row>
    <row r="2175" spans="1:49" ht="15">
      <c r="A2175" s="56">
        <v>43631</v>
      </c>
      <c r="B2175" s="57" t="s">
        <v>222</v>
      </c>
      <c r="C2175" s="57" t="s">
        <v>540</v>
      </c>
      <c r="D2175" s="57" t="s">
        <v>4760</v>
      </c>
      <c r="E2175" s="57" t="s">
        <v>575</v>
      </c>
      <c r="F2175" s="57" t="s">
        <v>2697</v>
      </c>
      <c r="G2175" s="57">
        <v>1</v>
      </c>
      <c r="H2175" s="57">
        <v>1</v>
      </c>
      <c r="I2175" s="57">
        <v>1.65</v>
      </c>
      <c r="J2175" s="57">
        <v>3.68</v>
      </c>
      <c r="K2175" s="57">
        <v>4.6500000000000004</v>
      </c>
      <c r="L2175" s="57">
        <v>-3</v>
      </c>
      <c r="M2175" s="57">
        <v>45</v>
      </c>
      <c r="N2175" s="57">
        <v>33</v>
      </c>
      <c r="O2175" s="57">
        <v>4</v>
      </c>
      <c r="P2175" s="57">
        <v>22</v>
      </c>
      <c r="Q2175" s="57">
        <v>19</v>
      </c>
      <c r="R2175" s="57">
        <v>100</v>
      </c>
      <c r="S2175" s="57">
        <v>0</v>
      </c>
      <c r="T2175" s="57">
        <v>0</v>
      </c>
      <c r="U2175" s="57">
        <v>64.44</v>
      </c>
      <c r="V2175" s="57">
        <v>22.22</v>
      </c>
      <c r="W2175" s="57">
        <v>13.33</v>
      </c>
      <c r="X2175" s="57">
        <v>51.52</v>
      </c>
      <c r="Y2175" s="57">
        <v>24.24</v>
      </c>
      <c r="Z2175" s="57">
        <v>24.24</v>
      </c>
      <c r="AA2175" s="57">
        <v>68.180000000000007</v>
      </c>
      <c r="AB2175" s="57">
        <v>47.37</v>
      </c>
      <c r="AC2175" s="57">
        <v>43</v>
      </c>
      <c r="AD2175" s="57">
        <v>23</v>
      </c>
      <c r="AE2175" s="57">
        <v>65.12</v>
      </c>
      <c r="AF2175" s="57">
        <v>65.22</v>
      </c>
      <c r="AI2175" s="45">
        <f t="shared" si="527"/>
        <v>34.564</v>
      </c>
      <c r="AJ2175" s="46">
        <f t="shared" si="528"/>
        <v>-34.564</v>
      </c>
      <c r="AK2175" s="63" t="str">
        <f t="shared" si="529"/>
        <v>N</v>
      </c>
      <c r="AL2175" s="63" t="str">
        <f t="shared" si="530"/>
        <v>N</v>
      </c>
      <c r="AM2175" s="44" t="str">
        <f t="shared" si="531"/>
        <v>Loss</v>
      </c>
      <c r="AN2175" s="44" t="str">
        <f t="shared" si="532"/>
        <v>Win</v>
      </c>
      <c r="AO2175" s="44" t="str">
        <f t="shared" si="533"/>
        <v>Loss</v>
      </c>
      <c r="AP2175" s="44">
        <f t="shared" si="534"/>
        <v>-50</v>
      </c>
      <c r="AQ2175" s="44">
        <f t="shared" si="535"/>
        <v>134</v>
      </c>
      <c r="AR2175" s="44">
        <f t="shared" si="536"/>
        <v>-50</v>
      </c>
      <c r="AS2175" s="99" t="str">
        <f t="shared" si="537"/>
        <v>+</v>
      </c>
      <c r="AT2175" s="99" t="str">
        <f t="shared" si="538"/>
        <v>+</v>
      </c>
      <c r="AU2175" s="99" t="str">
        <f t="shared" si="539"/>
        <v>+</v>
      </c>
      <c r="AV2175" s="99" t="str">
        <f t="shared" si="540"/>
        <v>+</v>
      </c>
      <c r="AW2175" s="99" t="str">
        <f t="shared" si="541"/>
        <v>+</v>
      </c>
    </row>
    <row r="2176" spans="1:49" ht="15">
      <c r="A2176" s="56">
        <v>43632</v>
      </c>
      <c r="B2176" s="57" t="s">
        <v>222</v>
      </c>
      <c r="C2176" s="57" t="s">
        <v>240</v>
      </c>
      <c r="D2176" s="57" t="s">
        <v>4761</v>
      </c>
      <c r="E2176" s="57" t="s">
        <v>242</v>
      </c>
      <c r="F2176" s="57" t="s">
        <v>3769</v>
      </c>
      <c r="G2176" s="57">
        <v>3</v>
      </c>
      <c r="H2176" s="57">
        <v>1</v>
      </c>
      <c r="I2176" s="57">
        <v>3.88</v>
      </c>
      <c r="J2176" s="57">
        <v>3.63</v>
      </c>
      <c r="K2176" s="57">
        <v>1.75</v>
      </c>
      <c r="L2176" s="57">
        <v>2.13</v>
      </c>
      <c r="M2176" s="57">
        <v>13</v>
      </c>
      <c r="N2176" s="57">
        <v>14</v>
      </c>
      <c r="O2176" s="57">
        <v>0</v>
      </c>
      <c r="P2176" s="57">
        <v>9</v>
      </c>
      <c r="Q2176" s="57">
        <v>7</v>
      </c>
      <c r="R2176" s="57">
        <v>0</v>
      </c>
      <c r="S2176" s="57">
        <v>0</v>
      </c>
      <c r="T2176" s="57">
        <v>0</v>
      </c>
      <c r="U2176" s="57">
        <v>15.38</v>
      </c>
      <c r="V2176" s="57">
        <v>30.77</v>
      </c>
      <c r="W2176" s="57">
        <v>53.85</v>
      </c>
      <c r="X2176" s="57">
        <v>50</v>
      </c>
      <c r="Y2176" s="57">
        <v>28.57</v>
      </c>
      <c r="Z2176" s="57">
        <v>21.43</v>
      </c>
      <c r="AA2176" s="57">
        <v>11.11</v>
      </c>
      <c r="AB2176" s="57">
        <v>28.57</v>
      </c>
      <c r="AC2176" s="57">
        <v>7</v>
      </c>
      <c r="AD2176" s="57">
        <v>7</v>
      </c>
      <c r="AE2176" s="57">
        <v>28.57</v>
      </c>
      <c r="AF2176" s="57">
        <v>57.14</v>
      </c>
      <c r="AI2176" s="45">
        <f t="shared" ref="AI2176:AI2239" si="542">(+R2176*$R$6)+(S2176*$S$6)-(T2176*$T$6)+(U2176*$U$6)+(V2176*$V$6)-(W2176*$W$6)-(X2176*$X$6)-(Y2176*$Y$6)+(Z2176*$Z$6)</f>
        <v>-13.187999999999999</v>
      </c>
      <c r="AJ2176" s="46">
        <f t="shared" ref="AJ2176:AJ2239" si="543">(-R2176*$R$6)+(S2176*$S$6)+(T2176*$T$6)-(U2176*$U$6)-(V2176*$V$6)+(W2176*$W$6)+(X2176*$X$6)+(Y2176*$Y$6)-(Z2176*$Z$6)</f>
        <v>13.187999999999999</v>
      </c>
      <c r="AK2176" s="63" t="str">
        <f t="shared" ref="AK2176:AK2239" si="544">IF($AK$6="Y",IF(AI2176&gt;=$AI$6,"Y",IF(AA2176&gt;=$AA$6,"Y","N")),IF(AI2176&gt;=$AI$6,"Y",IF(AA2176&gt;=$AA$6,"Y",IF(L2176&lt;0,IF(AE2176&gt;=$AE$6,"Y","N"),"N"))))</f>
        <v>N</v>
      </c>
      <c r="AL2176" s="63" t="str">
        <f t="shared" ref="AL2176:AL2239" si="545">IF($AL$6="Y",IF(AJ2176&gt;=$AJ$6,"Y",IF(AB2176&gt;=$AB$6,"Y","N")),IF(AJ2176&gt;=$AJ$6,"Y",IF(AB2176&gt;=$AB$6,"Y",IF(L2176&gt;0,IF(AF2176&gt;=$AF$6,"Y","N"),"N"))))</f>
        <v>N</v>
      </c>
      <c r="AM2176" s="44" t="str">
        <f t="shared" ref="AM2176:AM2239" si="546">IF(G2176&gt;H2176,"Win","Loss")</f>
        <v>Win</v>
      </c>
      <c r="AN2176" s="44" t="str">
        <f t="shared" ref="AN2176:AN2239" si="547">IF(G2176=H2176,"Win","Loss")</f>
        <v>Loss</v>
      </c>
      <c r="AO2176" s="44" t="str">
        <f t="shared" ref="AO2176:AO2239" si="548">IF(G2176&lt;H2176,"Win","Loss")</f>
        <v>Loss</v>
      </c>
      <c r="AP2176" s="44">
        <f t="shared" ref="AP2176:AP2239" si="549">IF(AM2176="Win",(I2176*$B$2)-$B$2,-$B$2)</f>
        <v>144</v>
      </c>
      <c r="AQ2176" s="44">
        <f t="shared" ref="AQ2176:AQ2239" si="550">IF(AN2176="Win",(J2176*$B$2)-$B$2,-$B$2)</f>
        <v>-50</v>
      </c>
      <c r="AR2176" s="44">
        <f t="shared" ref="AR2176:AR2239" si="551">IF(AO2176="Win",(K2176*$B$2)-$B$2,-$B$2)</f>
        <v>-50</v>
      </c>
      <c r="AS2176" s="99" t="str">
        <f t="shared" si="537"/>
        <v>-</v>
      </c>
      <c r="AT2176" s="99" t="str">
        <f t="shared" si="538"/>
        <v>n/a</v>
      </c>
      <c r="AU2176" s="99" t="str">
        <f t="shared" si="539"/>
        <v>-</v>
      </c>
      <c r="AV2176" s="99" t="str">
        <f t="shared" si="540"/>
        <v>-</v>
      </c>
      <c r="AW2176" s="99" t="str">
        <f t="shared" si="541"/>
        <v>-</v>
      </c>
    </row>
    <row r="2177" spans="1:49" ht="15">
      <c r="A2177" s="56">
        <v>43632</v>
      </c>
      <c r="B2177" s="57" t="s">
        <v>222</v>
      </c>
      <c r="C2177" s="57" t="s">
        <v>553</v>
      </c>
      <c r="D2177" s="57" t="s">
        <v>4762</v>
      </c>
      <c r="E2177" s="57" t="s">
        <v>595</v>
      </c>
      <c r="F2177" s="57" t="s">
        <v>1781</v>
      </c>
      <c r="G2177" s="57">
        <v>2</v>
      </c>
      <c r="H2177" s="57">
        <v>1</v>
      </c>
      <c r="I2177" s="57">
        <v>2.31</v>
      </c>
      <c r="J2177" s="57">
        <v>3.23</v>
      </c>
      <c r="K2177" s="57">
        <v>2.81</v>
      </c>
      <c r="L2177" s="57">
        <v>-0.5</v>
      </c>
      <c r="M2177" s="57">
        <v>10</v>
      </c>
      <c r="N2177" s="57">
        <v>7</v>
      </c>
      <c r="O2177" s="57">
        <v>0</v>
      </c>
      <c r="P2177" s="57">
        <v>2</v>
      </c>
      <c r="Q2177" s="57">
        <v>4</v>
      </c>
      <c r="R2177" s="57">
        <v>0</v>
      </c>
      <c r="S2177" s="57">
        <v>0</v>
      </c>
      <c r="T2177" s="57">
        <v>0</v>
      </c>
      <c r="U2177" s="57">
        <v>30</v>
      </c>
      <c r="V2177" s="57">
        <v>10</v>
      </c>
      <c r="W2177" s="57">
        <v>60</v>
      </c>
      <c r="X2177" s="57">
        <v>0</v>
      </c>
      <c r="Y2177" s="57">
        <v>28.57</v>
      </c>
      <c r="Z2177" s="57">
        <v>71.430000000000007</v>
      </c>
      <c r="AA2177" s="57">
        <v>0</v>
      </c>
      <c r="AB2177" s="57">
        <v>0</v>
      </c>
      <c r="AC2177" s="57">
        <v>3</v>
      </c>
      <c r="AD2177" s="57">
        <v>3</v>
      </c>
      <c r="AE2177" s="57">
        <v>33.33</v>
      </c>
      <c r="AF2177" s="57">
        <v>0</v>
      </c>
      <c r="AI2177" s="45">
        <f t="shared" si="542"/>
        <v>6.4290000000000012</v>
      </c>
      <c r="AJ2177" s="46">
        <f t="shared" si="543"/>
        <v>-6.4290000000000012</v>
      </c>
      <c r="AK2177" s="63" t="str">
        <f t="shared" si="544"/>
        <v>N</v>
      </c>
      <c r="AL2177" s="63" t="str">
        <f t="shared" si="545"/>
        <v>N</v>
      </c>
      <c r="AM2177" s="44" t="str">
        <f t="shared" si="546"/>
        <v>Win</v>
      </c>
      <c r="AN2177" s="44" t="str">
        <f t="shared" si="547"/>
        <v>Loss</v>
      </c>
      <c r="AO2177" s="44" t="str">
        <f t="shared" si="548"/>
        <v>Loss</v>
      </c>
      <c r="AP2177" s="44">
        <f t="shared" si="549"/>
        <v>65.5</v>
      </c>
      <c r="AQ2177" s="44">
        <f t="shared" si="550"/>
        <v>-50</v>
      </c>
      <c r="AR2177" s="44">
        <f t="shared" si="551"/>
        <v>-50</v>
      </c>
      <c r="AS2177" s="99" t="str">
        <f t="shared" si="537"/>
        <v>+</v>
      </c>
      <c r="AT2177" s="99" t="str">
        <f t="shared" si="538"/>
        <v>n/a</v>
      </c>
      <c r="AU2177" s="99" t="str">
        <f t="shared" si="539"/>
        <v>+</v>
      </c>
      <c r="AV2177" s="99" t="str">
        <f t="shared" si="540"/>
        <v>-</v>
      </c>
      <c r="AW2177" s="99" t="str">
        <f t="shared" si="541"/>
        <v>+</v>
      </c>
    </row>
    <row r="2178" spans="1:49" ht="15">
      <c r="A2178" s="56">
        <v>43632</v>
      </c>
      <c r="B2178" s="57" t="s">
        <v>222</v>
      </c>
      <c r="C2178" s="57" t="s">
        <v>223</v>
      </c>
      <c r="D2178" s="57" t="s">
        <v>4763</v>
      </c>
      <c r="E2178" s="57" t="s">
        <v>1591</v>
      </c>
      <c r="F2178" s="57" t="s">
        <v>1767</v>
      </c>
      <c r="G2178" s="57">
        <v>3</v>
      </c>
      <c r="H2178" s="57">
        <v>1</v>
      </c>
      <c r="I2178" s="57">
        <v>2.4900000000000002</v>
      </c>
      <c r="J2178" s="57">
        <v>3.46</v>
      </c>
      <c r="K2178" s="57">
        <v>2.42</v>
      </c>
      <c r="L2178" s="57">
        <v>7.0000000000000007E-2</v>
      </c>
      <c r="M2178" s="57">
        <v>5</v>
      </c>
      <c r="N2178" s="57">
        <v>1</v>
      </c>
      <c r="O2178" s="57">
        <v>0</v>
      </c>
      <c r="P2178" s="57">
        <v>4</v>
      </c>
      <c r="Q2178" s="57">
        <v>1</v>
      </c>
      <c r="R2178" s="57">
        <v>0</v>
      </c>
      <c r="S2178" s="57">
        <v>0</v>
      </c>
      <c r="T2178" s="57">
        <v>0</v>
      </c>
      <c r="U2178" s="57">
        <v>0</v>
      </c>
      <c r="V2178" s="57">
        <v>60</v>
      </c>
      <c r="W2178" s="57">
        <v>40</v>
      </c>
      <c r="X2178" s="57">
        <v>100</v>
      </c>
      <c r="Y2178" s="57">
        <v>0</v>
      </c>
      <c r="Z2178" s="57">
        <v>0</v>
      </c>
      <c r="AA2178" s="57">
        <v>0</v>
      </c>
      <c r="AB2178" s="57">
        <v>100</v>
      </c>
      <c r="AC2178" s="57">
        <v>2</v>
      </c>
      <c r="AD2178" s="57">
        <v>1</v>
      </c>
      <c r="AE2178" s="57">
        <v>0</v>
      </c>
      <c r="AF2178" s="57">
        <v>100</v>
      </c>
      <c r="AI2178" s="45">
        <f t="shared" si="542"/>
        <v>-22</v>
      </c>
      <c r="AJ2178" s="46">
        <f t="shared" si="543"/>
        <v>22</v>
      </c>
      <c r="AK2178" s="63" t="str">
        <f t="shared" si="544"/>
        <v>N</v>
      </c>
      <c r="AL2178" s="63" t="str">
        <f t="shared" si="545"/>
        <v>Y</v>
      </c>
      <c r="AM2178" s="44" t="str">
        <f t="shared" si="546"/>
        <v>Win</v>
      </c>
      <c r="AN2178" s="44" t="str">
        <f t="shared" si="547"/>
        <v>Loss</v>
      </c>
      <c r="AO2178" s="44" t="str">
        <f t="shared" si="548"/>
        <v>Loss</v>
      </c>
      <c r="AP2178" s="44">
        <f t="shared" si="549"/>
        <v>74.500000000000014</v>
      </c>
      <c r="AQ2178" s="44">
        <f t="shared" si="550"/>
        <v>-50</v>
      </c>
      <c r="AR2178" s="44">
        <f t="shared" si="551"/>
        <v>-50</v>
      </c>
      <c r="AS2178" s="99" t="str">
        <f t="shared" si="537"/>
        <v>-</v>
      </c>
      <c r="AT2178" s="99" t="str">
        <f t="shared" si="538"/>
        <v>n/a</v>
      </c>
      <c r="AU2178" s="99" t="str">
        <f t="shared" si="539"/>
        <v>-</v>
      </c>
      <c r="AV2178" s="99" t="str">
        <f t="shared" si="540"/>
        <v>-</v>
      </c>
      <c r="AW2178" s="99" t="str">
        <f t="shared" si="541"/>
        <v>-</v>
      </c>
    </row>
    <row r="2179" spans="1:49" ht="15">
      <c r="A2179" s="56">
        <v>43632</v>
      </c>
      <c r="B2179" s="57" t="s">
        <v>222</v>
      </c>
      <c r="C2179" s="57" t="s">
        <v>223</v>
      </c>
      <c r="D2179" s="57" t="s">
        <v>4764</v>
      </c>
      <c r="E2179" s="57" t="s">
        <v>3783</v>
      </c>
      <c r="F2179" s="57" t="s">
        <v>3782</v>
      </c>
      <c r="G2179" s="57">
        <v>0</v>
      </c>
      <c r="H2179" s="57">
        <v>4</v>
      </c>
      <c r="I2179" s="57">
        <v>6.44</v>
      </c>
      <c r="J2179" s="57">
        <v>4.79</v>
      </c>
      <c r="K2179" s="57">
        <v>1.34</v>
      </c>
      <c r="L2179" s="57">
        <v>5.0999999999999996</v>
      </c>
      <c r="M2179" s="57">
        <v>2</v>
      </c>
      <c r="N2179" s="57">
        <v>1</v>
      </c>
      <c r="O2179" s="57">
        <v>1</v>
      </c>
      <c r="P2179" s="57">
        <v>0</v>
      </c>
      <c r="Q2179" s="57">
        <v>0</v>
      </c>
      <c r="R2179" s="57">
        <v>0</v>
      </c>
      <c r="S2179" s="57">
        <v>0</v>
      </c>
      <c r="T2179" s="57">
        <v>100</v>
      </c>
      <c r="U2179" s="57">
        <v>0</v>
      </c>
      <c r="V2179" s="57">
        <v>0</v>
      </c>
      <c r="W2179" s="57">
        <v>100</v>
      </c>
      <c r="X2179" s="57">
        <v>100</v>
      </c>
      <c r="Y2179" s="57">
        <v>0</v>
      </c>
      <c r="Z2179" s="57">
        <v>0</v>
      </c>
      <c r="AA2179" s="57">
        <v>0</v>
      </c>
      <c r="AB2179" s="57">
        <v>0</v>
      </c>
      <c r="AC2179" s="57">
        <v>0</v>
      </c>
      <c r="AD2179" s="57">
        <v>1</v>
      </c>
      <c r="AE2179" s="57">
        <v>0</v>
      </c>
      <c r="AF2179" s="57">
        <v>100</v>
      </c>
      <c r="AI2179" s="45">
        <f t="shared" si="542"/>
        <v>-70</v>
      </c>
      <c r="AJ2179" s="46">
        <f t="shared" si="543"/>
        <v>70</v>
      </c>
      <c r="AK2179" s="63" t="str">
        <f t="shared" si="544"/>
        <v>N</v>
      </c>
      <c r="AL2179" s="63" t="str">
        <f t="shared" si="545"/>
        <v>Y</v>
      </c>
      <c r="AM2179" s="44" t="str">
        <f t="shared" si="546"/>
        <v>Loss</v>
      </c>
      <c r="AN2179" s="44" t="str">
        <f t="shared" si="547"/>
        <v>Loss</v>
      </c>
      <c r="AO2179" s="44" t="str">
        <f t="shared" si="548"/>
        <v>Win</v>
      </c>
      <c r="AP2179" s="44">
        <f t="shared" si="549"/>
        <v>-50</v>
      </c>
      <c r="AQ2179" s="44">
        <f t="shared" si="550"/>
        <v>-50</v>
      </c>
      <c r="AR2179" s="44">
        <f t="shared" si="551"/>
        <v>17</v>
      </c>
      <c r="AS2179" s="99" t="str">
        <f t="shared" si="537"/>
        <v>-</v>
      </c>
      <c r="AT2179" s="99" t="str">
        <f t="shared" si="538"/>
        <v>-</v>
      </c>
      <c r="AU2179" s="99" t="str">
        <f t="shared" si="539"/>
        <v>-</v>
      </c>
      <c r="AV2179" s="99" t="str">
        <f t="shared" si="540"/>
        <v>-</v>
      </c>
      <c r="AW2179" s="99" t="str">
        <f t="shared" si="541"/>
        <v>-</v>
      </c>
    </row>
    <row r="2180" spans="1:49" ht="15">
      <c r="A2180" s="56">
        <v>43632</v>
      </c>
      <c r="B2180" s="57" t="s">
        <v>222</v>
      </c>
      <c r="C2180" s="57" t="s">
        <v>540</v>
      </c>
      <c r="D2180" s="57" t="s">
        <v>4765</v>
      </c>
      <c r="E2180" s="57" t="s">
        <v>1712</v>
      </c>
      <c r="F2180" s="57" t="s">
        <v>574</v>
      </c>
      <c r="G2180" s="57">
        <v>2</v>
      </c>
      <c r="H2180" s="57">
        <v>2</v>
      </c>
      <c r="I2180" s="57">
        <v>1.48</v>
      </c>
      <c r="J2180" s="57">
        <v>3.96</v>
      </c>
      <c r="K2180" s="57">
        <v>5.94</v>
      </c>
      <c r="L2180" s="57">
        <v>-4.46</v>
      </c>
      <c r="M2180" s="57">
        <v>30</v>
      </c>
      <c r="N2180" s="57">
        <v>31</v>
      </c>
      <c r="O2180" s="57">
        <v>4</v>
      </c>
      <c r="P2180" s="57">
        <v>16</v>
      </c>
      <c r="Q2180" s="57">
        <v>15</v>
      </c>
      <c r="R2180" s="57">
        <v>75</v>
      </c>
      <c r="S2180" s="57">
        <v>0</v>
      </c>
      <c r="T2180" s="57">
        <v>25</v>
      </c>
      <c r="U2180" s="57">
        <v>36.67</v>
      </c>
      <c r="V2180" s="57">
        <v>23.33</v>
      </c>
      <c r="W2180" s="57">
        <v>40</v>
      </c>
      <c r="X2180" s="57">
        <v>25.81</v>
      </c>
      <c r="Y2180" s="57">
        <v>22.58</v>
      </c>
      <c r="Z2180" s="57">
        <v>51.61</v>
      </c>
      <c r="AA2180" s="57">
        <v>37.5</v>
      </c>
      <c r="AB2180" s="57">
        <v>33.33</v>
      </c>
      <c r="AC2180" s="57">
        <v>9</v>
      </c>
      <c r="AD2180" s="57">
        <v>15</v>
      </c>
      <c r="AE2180" s="57">
        <v>66.67</v>
      </c>
      <c r="AF2180" s="57">
        <v>26.67</v>
      </c>
      <c r="AI2180" s="45">
        <f t="shared" si="542"/>
        <v>19.569000000000003</v>
      </c>
      <c r="AJ2180" s="46">
        <f t="shared" si="543"/>
        <v>-19.569000000000003</v>
      </c>
      <c r="AK2180" s="63" t="str">
        <f t="shared" si="544"/>
        <v>N</v>
      </c>
      <c r="AL2180" s="63" t="str">
        <f t="shared" si="545"/>
        <v>N</v>
      </c>
      <c r="AM2180" s="44" t="str">
        <f t="shared" si="546"/>
        <v>Loss</v>
      </c>
      <c r="AN2180" s="44" t="str">
        <f t="shared" si="547"/>
        <v>Win</v>
      </c>
      <c r="AO2180" s="44" t="str">
        <f t="shared" si="548"/>
        <v>Loss</v>
      </c>
      <c r="AP2180" s="44">
        <f t="shared" si="549"/>
        <v>-50</v>
      </c>
      <c r="AQ2180" s="44">
        <f t="shared" si="550"/>
        <v>148</v>
      </c>
      <c r="AR2180" s="44">
        <f t="shared" si="551"/>
        <v>-50</v>
      </c>
      <c r="AS2180" s="99" t="str">
        <f t="shared" si="537"/>
        <v>+</v>
      </c>
      <c r="AT2180" s="99" t="str">
        <f t="shared" si="538"/>
        <v>+</v>
      </c>
      <c r="AU2180" s="99" t="str">
        <f t="shared" si="539"/>
        <v>+</v>
      </c>
      <c r="AV2180" s="99" t="str">
        <f t="shared" si="540"/>
        <v>+</v>
      </c>
      <c r="AW2180" s="99" t="str">
        <f t="shared" si="541"/>
        <v>+</v>
      </c>
    </row>
    <row r="2181" spans="1:49" ht="15">
      <c r="A2181" s="56">
        <v>43632</v>
      </c>
      <c r="B2181" s="57" t="s">
        <v>222</v>
      </c>
      <c r="C2181" s="57" t="s">
        <v>240</v>
      </c>
      <c r="D2181" s="57" t="s">
        <v>4766</v>
      </c>
      <c r="E2181" s="57" t="s">
        <v>589</v>
      </c>
      <c r="F2181" s="57" t="s">
        <v>619</v>
      </c>
      <c r="G2181" s="57">
        <v>0</v>
      </c>
      <c r="H2181" s="57">
        <v>2</v>
      </c>
      <c r="I2181" s="57">
        <v>3.49</v>
      </c>
      <c r="J2181" s="57">
        <v>3.45</v>
      </c>
      <c r="K2181" s="57">
        <v>1.9</v>
      </c>
      <c r="L2181" s="57">
        <v>1.59</v>
      </c>
      <c r="M2181" s="57">
        <v>15</v>
      </c>
      <c r="N2181" s="57">
        <v>14</v>
      </c>
      <c r="O2181" s="57">
        <v>0</v>
      </c>
      <c r="P2181" s="57">
        <v>6</v>
      </c>
      <c r="Q2181" s="57">
        <v>5</v>
      </c>
      <c r="R2181" s="57">
        <v>0</v>
      </c>
      <c r="S2181" s="57">
        <v>0</v>
      </c>
      <c r="T2181" s="57">
        <v>0</v>
      </c>
      <c r="U2181" s="57">
        <v>26.67</v>
      </c>
      <c r="V2181" s="57">
        <v>33.33</v>
      </c>
      <c r="W2181" s="57">
        <v>40</v>
      </c>
      <c r="X2181" s="57">
        <v>42.86</v>
      </c>
      <c r="Y2181" s="57">
        <v>35.71</v>
      </c>
      <c r="Z2181" s="57">
        <v>21.43</v>
      </c>
      <c r="AA2181" s="57">
        <v>50</v>
      </c>
      <c r="AB2181" s="57">
        <v>40</v>
      </c>
      <c r="AC2181" s="57">
        <v>5</v>
      </c>
      <c r="AD2181" s="57">
        <v>7</v>
      </c>
      <c r="AE2181" s="57">
        <v>60</v>
      </c>
      <c r="AF2181" s="57">
        <v>42.86</v>
      </c>
      <c r="AI2181" s="45">
        <f t="shared" si="542"/>
        <v>-7.1899999999999986</v>
      </c>
      <c r="AJ2181" s="46">
        <f t="shared" si="543"/>
        <v>7.1899999999999986</v>
      </c>
      <c r="AK2181" s="63" t="str">
        <f t="shared" si="544"/>
        <v>N</v>
      </c>
      <c r="AL2181" s="63" t="str">
        <f t="shared" si="545"/>
        <v>N</v>
      </c>
      <c r="AM2181" s="44" t="str">
        <f t="shared" si="546"/>
        <v>Loss</v>
      </c>
      <c r="AN2181" s="44" t="str">
        <f t="shared" si="547"/>
        <v>Loss</v>
      </c>
      <c r="AO2181" s="44" t="str">
        <f t="shared" si="548"/>
        <v>Win</v>
      </c>
      <c r="AP2181" s="44">
        <f t="shared" si="549"/>
        <v>-50</v>
      </c>
      <c r="AQ2181" s="44">
        <f t="shared" si="550"/>
        <v>-50</v>
      </c>
      <c r="AR2181" s="44">
        <f t="shared" si="551"/>
        <v>45</v>
      </c>
      <c r="AS2181" s="99" t="str">
        <f t="shared" si="537"/>
        <v>-</v>
      </c>
      <c r="AT2181" s="99" t="str">
        <f t="shared" si="538"/>
        <v>n/a</v>
      </c>
      <c r="AU2181" s="99" t="str">
        <f t="shared" si="539"/>
        <v>-</v>
      </c>
      <c r="AV2181" s="99" t="str">
        <f t="shared" si="540"/>
        <v>+</v>
      </c>
      <c r="AW2181" s="99" t="str">
        <f t="shared" si="541"/>
        <v>-</v>
      </c>
    </row>
    <row r="2182" spans="1:49" ht="15">
      <c r="A2182" s="56">
        <v>43632</v>
      </c>
      <c r="B2182" s="57" t="s">
        <v>222</v>
      </c>
      <c r="C2182" s="57" t="s">
        <v>240</v>
      </c>
      <c r="D2182" s="57" t="s">
        <v>4767</v>
      </c>
      <c r="E2182" s="57" t="s">
        <v>590</v>
      </c>
      <c r="F2182" s="57" t="s">
        <v>618</v>
      </c>
      <c r="G2182" s="57">
        <v>1</v>
      </c>
      <c r="H2182" s="57">
        <v>1</v>
      </c>
      <c r="I2182" s="57">
        <v>1.29</v>
      </c>
      <c r="J2182" s="57">
        <v>5.05</v>
      </c>
      <c r="K2182" s="57">
        <v>7.84</v>
      </c>
      <c r="L2182" s="57">
        <v>-6.55</v>
      </c>
      <c r="M2182" s="57">
        <v>16</v>
      </c>
      <c r="N2182" s="57">
        <v>16</v>
      </c>
      <c r="O2182" s="57">
        <v>0</v>
      </c>
      <c r="P2182" s="57">
        <v>8</v>
      </c>
      <c r="Q2182" s="57">
        <v>8</v>
      </c>
      <c r="R2182" s="57">
        <v>0</v>
      </c>
      <c r="S2182" s="57">
        <v>0</v>
      </c>
      <c r="T2182" s="57">
        <v>0</v>
      </c>
      <c r="U2182" s="57">
        <v>37.5</v>
      </c>
      <c r="V2182" s="57">
        <v>25</v>
      </c>
      <c r="W2182" s="57">
        <v>37.5</v>
      </c>
      <c r="X2182" s="57">
        <v>12.5</v>
      </c>
      <c r="Y2182" s="57">
        <v>18.75</v>
      </c>
      <c r="Z2182" s="57">
        <v>68.75</v>
      </c>
      <c r="AA2182" s="57">
        <v>62.5</v>
      </c>
      <c r="AB2182" s="57">
        <v>0</v>
      </c>
      <c r="AC2182" s="57">
        <v>7</v>
      </c>
      <c r="AD2182" s="57">
        <v>1</v>
      </c>
      <c r="AE2182" s="57">
        <v>57.14</v>
      </c>
      <c r="AF2182" s="57">
        <v>0</v>
      </c>
      <c r="AI2182" s="45">
        <f t="shared" si="542"/>
        <v>11.875</v>
      </c>
      <c r="AJ2182" s="46">
        <f t="shared" si="543"/>
        <v>-11.875</v>
      </c>
      <c r="AK2182" s="63" t="str">
        <f t="shared" si="544"/>
        <v>N</v>
      </c>
      <c r="AL2182" s="63" t="str">
        <f t="shared" si="545"/>
        <v>N</v>
      </c>
      <c r="AM2182" s="44" t="str">
        <f t="shared" si="546"/>
        <v>Loss</v>
      </c>
      <c r="AN2182" s="44" t="str">
        <f t="shared" si="547"/>
        <v>Win</v>
      </c>
      <c r="AO2182" s="44" t="str">
        <f t="shared" si="548"/>
        <v>Loss</v>
      </c>
      <c r="AP2182" s="44">
        <f t="shared" si="549"/>
        <v>-50</v>
      </c>
      <c r="AQ2182" s="44">
        <f t="shared" si="550"/>
        <v>202.5</v>
      </c>
      <c r="AR2182" s="44">
        <f t="shared" si="551"/>
        <v>-50</v>
      </c>
      <c r="AS2182" s="99" t="str">
        <f t="shared" si="537"/>
        <v>+</v>
      </c>
      <c r="AT2182" s="99" t="str">
        <f t="shared" si="538"/>
        <v>n/a</v>
      </c>
      <c r="AU2182" s="99" t="str">
        <f t="shared" si="539"/>
        <v>+</v>
      </c>
      <c r="AV2182" s="99" t="str">
        <f t="shared" si="540"/>
        <v>+</v>
      </c>
      <c r="AW2182" s="99" t="str">
        <f t="shared" si="541"/>
        <v>+</v>
      </c>
    </row>
    <row r="2183" spans="1:49" ht="15">
      <c r="A2183" s="56">
        <v>43632</v>
      </c>
      <c r="B2183" s="57" t="s">
        <v>222</v>
      </c>
      <c r="C2183" s="57" t="s">
        <v>240</v>
      </c>
      <c r="D2183" s="57" t="s">
        <v>4768</v>
      </c>
      <c r="E2183" s="57" t="s">
        <v>605</v>
      </c>
      <c r="F2183" s="57" t="s">
        <v>592</v>
      </c>
      <c r="G2183" s="57">
        <v>3</v>
      </c>
      <c r="H2183" s="57">
        <v>0</v>
      </c>
      <c r="I2183" s="57">
        <v>1.65</v>
      </c>
      <c r="J2183" s="57">
        <v>3.76</v>
      </c>
      <c r="K2183" s="57">
        <v>4.33</v>
      </c>
      <c r="L2183" s="57">
        <v>-2.68</v>
      </c>
      <c r="M2183" s="57">
        <v>14</v>
      </c>
      <c r="N2183" s="57">
        <v>13</v>
      </c>
      <c r="O2183" s="57">
        <v>0</v>
      </c>
      <c r="P2183" s="57">
        <v>6</v>
      </c>
      <c r="Q2183" s="57">
        <v>6</v>
      </c>
      <c r="R2183" s="57">
        <v>0</v>
      </c>
      <c r="S2183" s="57">
        <v>0</v>
      </c>
      <c r="T2183" s="57">
        <v>0</v>
      </c>
      <c r="U2183" s="57">
        <v>28.57</v>
      </c>
      <c r="V2183" s="57">
        <v>28.57</v>
      </c>
      <c r="W2183" s="57">
        <v>42.86</v>
      </c>
      <c r="X2183" s="57">
        <v>23.08</v>
      </c>
      <c r="Y2183" s="57">
        <v>15.38</v>
      </c>
      <c r="Z2183" s="57">
        <v>61.54</v>
      </c>
      <c r="AA2183" s="57">
        <v>50</v>
      </c>
      <c r="AB2183" s="57">
        <v>16.670000000000002</v>
      </c>
      <c r="AC2183" s="57">
        <v>6</v>
      </c>
      <c r="AD2183" s="57">
        <v>3</v>
      </c>
      <c r="AE2183" s="57">
        <v>50</v>
      </c>
      <c r="AF2183" s="57">
        <v>33.33</v>
      </c>
      <c r="AI2183" s="45">
        <f t="shared" si="542"/>
        <v>6.1530000000000005</v>
      </c>
      <c r="AJ2183" s="46">
        <f t="shared" si="543"/>
        <v>-6.1530000000000005</v>
      </c>
      <c r="AK2183" s="63" t="str">
        <f t="shared" si="544"/>
        <v>N</v>
      </c>
      <c r="AL2183" s="63" t="str">
        <f t="shared" si="545"/>
        <v>N</v>
      </c>
      <c r="AM2183" s="44" t="str">
        <f t="shared" si="546"/>
        <v>Win</v>
      </c>
      <c r="AN2183" s="44" t="str">
        <f t="shared" si="547"/>
        <v>Loss</v>
      </c>
      <c r="AO2183" s="44" t="str">
        <f t="shared" si="548"/>
        <v>Loss</v>
      </c>
      <c r="AP2183" s="44">
        <f t="shared" si="549"/>
        <v>32.5</v>
      </c>
      <c r="AQ2183" s="44">
        <f t="shared" si="550"/>
        <v>-50</v>
      </c>
      <c r="AR2183" s="44">
        <f t="shared" si="551"/>
        <v>-50</v>
      </c>
      <c r="AS2183" s="99" t="str">
        <f t="shared" si="537"/>
        <v>+</v>
      </c>
      <c r="AT2183" s="99" t="str">
        <f t="shared" si="538"/>
        <v>n/a</v>
      </c>
      <c r="AU2183" s="99" t="str">
        <f t="shared" si="539"/>
        <v>+</v>
      </c>
      <c r="AV2183" s="99" t="str">
        <f t="shared" si="540"/>
        <v>+</v>
      </c>
      <c r="AW2183" s="99" t="str">
        <f t="shared" si="541"/>
        <v>+</v>
      </c>
    </row>
    <row r="2184" spans="1:49" ht="15">
      <c r="A2184" s="56">
        <v>43632</v>
      </c>
      <c r="B2184" s="57" t="s">
        <v>222</v>
      </c>
      <c r="C2184" s="57" t="s">
        <v>223</v>
      </c>
      <c r="D2184" s="57" t="s">
        <v>4769</v>
      </c>
      <c r="E2184" s="57" t="s">
        <v>564</v>
      </c>
      <c r="F2184" s="57" t="s">
        <v>225</v>
      </c>
      <c r="G2184" s="57">
        <v>4</v>
      </c>
      <c r="H2184" s="57">
        <v>3</v>
      </c>
      <c r="I2184" s="57">
        <v>2.25</v>
      </c>
      <c r="J2184" s="57">
        <v>3.39</v>
      </c>
      <c r="K2184" s="57">
        <v>2.75</v>
      </c>
      <c r="L2184" s="57">
        <v>-0.5</v>
      </c>
      <c r="M2184" s="57">
        <v>6</v>
      </c>
      <c r="N2184" s="57">
        <v>5</v>
      </c>
      <c r="O2184" s="57">
        <v>1</v>
      </c>
      <c r="P2184" s="57">
        <v>5</v>
      </c>
      <c r="Q2184" s="57">
        <v>3</v>
      </c>
      <c r="R2184" s="57">
        <v>0</v>
      </c>
      <c r="S2184" s="57">
        <v>100</v>
      </c>
      <c r="T2184" s="57">
        <v>0</v>
      </c>
      <c r="U2184" s="57">
        <v>0</v>
      </c>
      <c r="V2184" s="57">
        <v>50</v>
      </c>
      <c r="W2184" s="57">
        <v>50</v>
      </c>
      <c r="X2184" s="57">
        <v>60</v>
      </c>
      <c r="Y2184" s="57">
        <v>20</v>
      </c>
      <c r="Z2184" s="57">
        <v>20</v>
      </c>
      <c r="AA2184" s="57">
        <v>0</v>
      </c>
      <c r="AB2184" s="57">
        <v>66.67</v>
      </c>
      <c r="AC2184" s="57">
        <v>2</v>
      </c>
      <c r="AD2184" s="57">
        <v>2</v>
      </c>
      <c r="AE2184" s="57">
        <v>0</v>
      </c>
      <c r="AF2184" s="57">
        <v>50</v>
      </c>
      <c r="AI2184" s="45">
        <f t="shared" si="542"/>
        <v>-5</v>
      </c>
      <c r="AJ2184" s="46">
        <f t="shared" si="543"/>
        <v>25</v>
      </c>
      <c r="AK2184" s="63" t="str">
        <f t="shared" si="544"/>
        <v>N</v>
      </c>
      <c r="AL2184" s="63" t="str">
        <f t="shared" si="545"/>
        <v>N</v>
      </c>
      <c r="AM2184" s="44" t="str">
        <f t="shared" si="546"/>
        <v>Win</v>
      </c>
      <c r="AN2184" s="44" t="str">
        <f t="shared" si="547"/>
        <v>Loss</v>
      </c>
      <c r="AO2184" s="44" t="str">
        <f t="shared" si="548"/>
        <v>Loss</v>
      </c>
      <c r="AP2184" s="44">
        <f t="shared" si="549"/>
        <v>62.5</v>
      </c>
      <c r="AQ2184" s="44">
        <f t="shared" si="550"/>
        <v>-50</v>
      </c>
      <c r="AR2184" s="44">
        <f t="shared" si="551"/>
        <v>-50</v>
      </c>
      <c r="AS2184" s="99" t="str">
        <f t="shared" si="537"/>
        <v>+</v>
      </c>
      <c r="AT2184" s="99" t="str">
        <f t="shared" si="538"/>
        <v>-</v>
      </c>
      <c r="AU2184" s="99" t="str">
        <f t="shared" si="539"/>
        <v>-</v>
      </c>
      <c r="AV2184" s="99" t="str">
        <f t="shared" si="540"/>
        <v>-</v>
      </c>
      <c r="AW2184" s="99" t="str">
        <f t="shared" si="541"/>
        <v>-</v>
      </c>
    </row>
    <row r="2185" spans="1:49" ht="15">
      <c r="A2185" s="56">
        <v>43632</v>
      </c>
      <c r="B2185" s="57" t="s">
        <v>222</v>
      </c>
      <c r="C2185" s="57" t="s">
        <v>223</v>
      </c>
      <c r="D2185" s="57" t="s">
        <v>4770</v>
      </c>
      <c r="E2185" s="57" t="s">
        <v>1670</v>
      </c>
      <c r="F2185" s="57" t="s">
        <v>246</v>
      </c>
      <c r="G2185" s="57">
        <v>0</v>
      </c>
      <c r="H2185" s="57">
        <v>0</v>
      </c>
      <c r="I2185" s="57">
        <v>3.85</v>
      </c>
      <c r="J2185" s="57">
        <v>3.83</v>
      </c>
      <c r="K2185" s="57">
        <v>1.73</v>
      </c>
      <c r="L2185" s="57">
        <v>2.12</v>
      </c>
      <c r="M2185" s="57">
        <v>6</v>
      </c>
      <c r="N2185" s="57">
        <v>1</v>
      </c>
      <c r="O2185" s="57">
        <v>0</v>
      </c>
      <c r="P2185" s="57">
        <v>4</v>
      </c>
      <c r="Q2185" s="57">
        <v>1</v>
      </c>
      <c r="R2185" s="57">
        <v>0</v>
      </c>
      <c r="S2185" s="57">
        <v>0</v>
      </c>
      <c r="T2185" s="57">
        <v>0</v>
      </c>
      <c r="U2185" s="57">
        <v>50</v>
      </c>
      <c r="V2185" s="57">
        <v>33.33</v>
      </c>
      <c r="W2185" s="57">
        <v>16.670000000000002</v>
      </c>
      <c r="X2185" s="57">
        <v>100</v>
      </c>
      <c r="Y2185" s="57">
        <v>0</v>
      </c>
      <c r="Z2185" s="57">
        <v>0</v>
      </c>
      <c r="AA2185" s="57">
        <v>50</v>
      </c>
      <c r="AB2185" s="57">
        <v>100</v>
      </c>
      <c r="AC2185" s="57">
        <v>4</v>
      </c>
      <c r="AD2185" s="57">
        <v>1</v>
      </c>
      <c r="AE2185" s="57">
        <v>50</v>
      </c>
      <c r="AF2185" s="57">
        <v>100</v>
      </c>
      <c r="AI2185" s="45">
        <f t="shared" si="542"/>
        <v>-10.001000000000001</v>
      </c>
      <c r="AJ2185" s="46">
        <f t="shared" si="543"/>
        <v>10.001000000000001</v>
      </c>
      <c r="AK2185" s="63" t="str">
        <f t="shared" si="544"/>
        <v>N</v>
      </c>
      <c r="AL2185" s="63" t="str">
        <f t="shared" si="545"/>
        <v>Y</v>
      </c>
      <c r="AM2185" s="44" t="str">
        <f t="shared" si="546"/>
        <v>Loss</v>
      </c>
      <c r="AN2185" s="44" t="str">
        <f t="shared" si="547"/>
        <v>Win</v>
      </c>
      <c r="AO2185" s="44" t="str">
        <f t="shared" si="548"/>
        <v>Loss</v>
      </c>
      <c r="AP2185" s="44">
        <f t="shared" si="549"/>
        <v>-50</v>
      </c>
      <c r="AQ2185" s="44">
        <f t="shared" si="550"/>
        <v>141.5</v>
      </c>
      <c r="AR2185" s="44">
        <f t="shared" si="551"/>
        <v>-50</v>
      </c>
      <c r="AS2185" s="99" t="str">
        <f t="shared" si="537"/>
        <v>-</v>
      </c>
      <c r="AT2185" s="99" t="str">
        <f t="shared" si="538"/>
        <v>n/a</v>
      </c>
      <c r="AU2185" s="99" t="str">
        <f t="shared" si="539"/>
        <v>-</v>
      </c>
      <c r="AV2185" s="99" t="str">
        <f t="shared" si="540"/>
        <v>-</v>
      </c>
      <c r="AW2185" s="99" t="str">
        <f t="shared" si="541"/>
        <v>-</v>
      </c>
    </row>
    <row r="2186" spans="1:49" ht="15">
      <c r="A2186" s="56">
        <v>43632</v>
      </c>
      <c r="B2186" s="57" t="s">
        <v>222</v>
      </c>
      <c r="C2186" s="57" t="s">
        <v>240</v>
      </c>
      <c r="D2186" s="57" t="s">
        <v>4771</v>
      </c>
      <c r="E2186" s="57" t="s">
        <v>615</v>
      </c>
      <c r="F2186" s="57" t="s">
        <v>628</v>
      </c>
      <c r="G2186" s="57">
        <v>1</v>
      </c>
      <c r="H2186" s="57">
        <v>1</v>
      </c>
      <c r="I2186" s="57">
        <v>2.0499999999999998</v>
      </c>
      <c r="J2186" s="57">
        <v>3.47</v>
      </c>
      <c r="K2186" s="57">
        <v>3.05</v>
      </c>
      <c r="L2186" s="57">
        <v>-1</v>
      </c>
      <c r="M2186" s="57">
        <v>18</v>
      </c>
      <c r="N2186" s="57">
        <v>16</v>
      </c>
      <c r="O2186" s="57">
        <v>0</v>
      </c>
      <c r="P2186" s="57">
        <v>8</v>
      </c>
      <c r="Q2186" s="57">
        <v>6</v>
      </c>
      <c r="R2186" s="57">
        <v>0</v>
      </c>
      <c r="S2186" s="57">
        <v>0</v>
      </c>
      <c r="T2186" s="57">
        <v>0</v>
      </c>
      <c r="U2186" s="57">
        <v>33.33</v>
      </c>
      <c r="V2186" s="57">
        <v>33.33</v>
      </c>
      <c r="W2186" s="57">
        <v>33.33</v>
      </c>
      <c r="X2186" s="57">
        <v>31.25</v>
      </c>
      <c r="Y2186" s="57">
        <v>18.75</v>
      </c>
      <c r="Z2186" s="57">
        <v>50</v>
      </c>
      <c r="AA2186" s="57">
        <v>62.5</v>
      </c>
      <c r="AB2186" s="57">
        <v>0</v>
      </c>
      <c r="AC2186" s="57">
        <v>8</v>
      </c>
      <c r="AD2186" s="57">
        <v>9</v>
      </c>
      <c r="AE2186" s="57">
        <v>50</v>
      </c>
      <c r="AF2186" s="57">
        <v>44.44</v>
      </c>
      <c r="AI2186" s="45">
        <f t="shared" si="542"/>
        <v>5.2080000000000002</v>
      </c>
      <c r="AJ2186" s="46">
        <f t="shared" si="543"/>
        <v>-5.2080000000000002</v>
      </c>
      <c r="AK2186" s="63" t="str">
        <f t="shared" si="544"/>
        <v>N</v>
      </c>
      <c r="AL2186" s="63" t="str">
        <f t="shared" si="545"/>
        <v>N</v>
      </c>
      <c r="AM2186" s="44" t="str">
        <f t="shared" si="546"/>
        <v>Loss</v>
      </c>
      <c r="AN2186" s="44" t="str">
        <f t="shared" si="547"/>
        <v>Win</v>
      </c>
      <c r="AO2186" s="44" t="str">
        <f t="shared" si="548"/>
        <v>Loss</v>
      </c>
      <c r="AP2186" s="44">
        <f t="shared" si="549"/>
        <v>-50</v>
      </c>
      <c r="AQ2186" s="44">
        <f t="shared" si="550"/>
        <v>123.5</v>
      </c>
      <c r="AR2186" s="44">
        <f t="shared" si="551"/>
        <v>-50</v>
      </c>
      <c r="AS2186" s="99" t="str">
        <f t="shared" ref="AS2186:AS2249" si="552">IF(I2186&lt;K2186,"+","-")</f>
        <v>+</v>
      </c>
      <c r="AT2186" s="99" t="str">
        <f t="shared" ref="AT2186:AT2249" si="553">IF(O2186=0,"n/a",IF(R2186&gt;T2186,"+","-"))</f>
        <v>n/a</v>
      </c>
      <c r="AU2186" s="99" t="str">
        <f t="shared" ref="AU2186:AU2249" si="554">IF(U2186&gt;X2186,"+","-")</f>
        <v>+</v>
      </c>
      <c r="AV2186" s="99" t="str">
        <f t="shared" ref="AV2186:AV2249" si="555">IF(AA2186&gt;AB2186,"+","-")</f>
        <v>+</v>
      </c>
      <c r="AW2186" s="99" t="str">
        <f t="shared" ref="AW2186:AW2249" si="556">IF(AI2186&gt;0,"+","-")</f>
        <v>+</v>
      </c>
    </row>
    <row r="2187" spans="1:49" ht="15">
      <c r="A2187" s="56">
        <v>43632</v>
      </c>
      <c r="B2187" s="57" t="s">
        <v>4754</v>
      </c>
      <c r="C2187" s="57" t="s">
        <v>4755</v>
      </c>
      <c r="D2187" s="57" t="s">
        <v>4772</v>
      </c>
      <c r="E2187" s="57" t="s">
        <v>4773</v>
      </c>
      <c r="F2187" s="57" t="s">
        <v>4774</v>
      </c>
      <c r="G2187" s="57">
        <v>7</v>
      </c>
      <c r="H2187" s="57">
        <v>0</v>
      </c>
      <c r="I2187" s="57">
        <v>1.01</v>
      </c>
      <c r="J2187" s="57">
        <v>17.670000000000002</v>
      </c>
      <c r="K2187" s="57">
        <v>44.06</v>
      </c>
      <c r="L2187" s="57">
        <v>-43.05</v>
      </c>
      <c r="M2187" s="57">
        <v>6</v>
      </c>
      <c r="N2187" s="57">
        <v>2</v>
      </c>
      <c r="O2187" s="57">
        <v>0</v>
      </c>
      <c r="P2187" s="57">
        <v>5</v>
      </c>
      <c r="Q2187" s="57">
        <v>1</v>
      </c>
      <c r="R2187" s="57">
        <v>0</v>
      </c>
      <c r="S2187" s="57">
        <v>0</v>
      </c>
      <c r="T2187" s="57">
        <v>0</v>
      </c>
      <c r="U2187" s="57">
        <v>66.67</v>
      </c>
      <c r="V2187" s="57">
        <v>16.670000000000002</v>
      </c>
      <c r="W2187" s="57">
        <v>16.670000000000002</v>
      </c>
      <c r="X2187" s="57">
        <v>50</v>
      </c>
      <c r="Y2187" s="57">
        <v>0</v>
      </c>
      <c r="Z2187" s="57">
        <v>50</v>
      </c>
      <c r="AA2187" s="57">
        <v>60</v>
      </c>
      <c r="AB2187" s="57">
        <v>0</v>
      </c>
      <c r="AC2187" s="57">
        <v>6</v>
      </c>
      <c r="AD2187" s="57">
        <v>1</v>
      </c>
      <c r="AE2187" s="57">
        <v>66.67</v>
      </c>
      <c r="AF2187" s="57">
        <v>100</v>
      </c>
      <c r="AI2187" s="45">
        <f t="shared" si="542"/>
        <v>11.667000000000002</v>
      </c>
      <c r="AJ2187" s="46">
        <f t="shared" si="543"/>
        <v>-11.667000000000002</v>
      </c>
      <c r="AK2187" s="63" t="str">
        <f t="shared" si="544"/>
        <v>N</v>
      </c>
      <c r="AL2187" s="63" t="str">
        <f t="shared" si="545"/>
        <v>N</v>
      </c>
      <c r="AM2187" s="44" t="str">
        <f t="shared" si="546"/>
        <v>Win</v>
      </c>
      <c r="AN2187" s="44" t="str">
        <f t="shared" si="547"/>
        <v>Loss</v>
      </c>
      <c r="AO2187" s="44" t="str">
        <f t="shared" si="548"/>
        <v>Loss</v>
      </c>
      <c r="AP2187" s="44">
        <f t="shared" si="549"/>
        <v>0.5</v>
      </c>
      <c r="AQ2187" s="44">
        <f t="shared" si="550"/>
        <v>-50</v>
      </c>
      <c r="AR2187" s="44">
        <f t="shared" si="551"/>
        <v>-50</v>
      </c>
      <c r="AS2187" s="99" t="str">
        <f t="shared" si="552"/>
        <v>+</v>
      </c>
      <c r="AT2187" s="99" t="str">
        <f t="shared" si="553"/>
        <v>n/a</v>
      </c>
      <c r="AU2187" s="99" t="str">
        <f t="shared" si="554"/>
        <v>+</v>
      </c>
      <c r="AV2187" s="99" t="str">
        <f t="shared" si="555"/>
        <v>+</v>
      </c>
      <c r="AW2187" s="99" t="str">
        <f t="shared" si="556"/>
        <v>+</v>
      </c>
    </row>
    <row r="2188" spans="1:49" ht="15">
      <c r="A2188" s="56">
        <v>43632</v>
      </c>
      <c r="B2188" s="57" t="s">
        <v>222</v>
      </c>
      <c r="C2188" s="57" t="s">
        <v>540</v>
      </c>
      <c r="D2188" s="57" t="s">
        <v>4775</v>
      </c>
      <c r="E2188" s="57" t="s">
        <v>1711</v>
      </c>
      <c r="F2188" s="57" t="s">
        <v>542</v>
      </c>
      <c r="G2188" s="57">
        <v>1</v>
      </c>
      <c r="H2188" s="57">
        <v>1</v>
      </c>
      <c r="I2188" s="57">
        <v>1.8</v>
      </c>
      <c r="J2188" s="57">
        <v>3.5</v>
      </c>
      <c r="K2188" s="57">
        <v>4.04</v>
      </c>
      <c r="L2188" s="57">
        <v>-2.2400000000000002</v>
      </c>
      <c r="M2188" s="57">
        <v>33</v>
      </c>
      <c r="N2188" s="57">
        <v>30</v>
      </c>
      <c r="O2188" s="57">
        <v>4</v>
      </c>
      <c r="P2188" s="57">
        <v>17</v>
      </c>
      <c r="Q2188" s="57">
        <v>15</v>
      </c>
      <c r="R2188" s="57">
        <v>50</v>
      </c>
      <c r="S2188" s="57">
        <v>50</v>
      </c>
      <c r="T2188" s="57">
        <v>0</v>
      </c>
      <c r="U2188" s="57">
        <v>42.42</v>
      </c>
      <c r="V2188" s="57">
        <v>36.36</v>
      </c>
      <c r="W2188" s="57">
        <v>21.21</v>
      </c>
      <c r="X2188" s="57">
        <v>23.33</v>
      </c>
      <c r="Y2188" s="57">
        <v>20</v>
      </c>
      <c r="Z2188" s="57">
        <v>56.67</v>
      </c>
      <c r="AA2188" s="57">
        <v>58.82</v>
      </c>
      <c r="AB2188" s="57">
        <v>13.33</v>
      </c>
      <c r="AC2188" s="57">
        <v>20</v>
      </c>
      <c r="AD2188" s="57">
        <v>7</v>
      </c>
      <c r="AE2188" s="57">
        <v>50</v>
      </c>
      <c r="AF2188" s="57">
        <v>57.14</v>
      </c>
      <c r="AI2188" s="45">
        <f t="shared" si="542"/>
        <v>32.546000000000006</v>
      </c>
      <c r="AJ2188" s="46">
        <f t="shared" si="543"/>
        <v>-22.545999999999999</v>
      </c>
      <c r="AK2188" s="63" t="str">
        <f t="shared" si="544"/>
        <v>N</v>
      </c>
      <c r="AL2188" s="63" t="str">
        <f t="shared" si="545"/>
        <v>N</v>
      </c>
      <c r="AM2188" s="44" t="str">
        <f t="shared" si="546"/>
        <v>Loss</v>
      </c>
      <c r="AN2188" s="44" t="str">
        <f t="shared" si="547"/>
        <v>Win</v>
      </c>
      <c r="AO2188" s="44" t="str">
        <f t="shared" si="548"/>
        <v>Loss</v>
      </c>
      <c r="AP2188" s="44">
        <f t="shared" si="549"/>
        <v>-50</v>
      </c>
      <c r="AQ2188" s="44">
        <f t="shared" si="550"/>
        <v>125</v>
      </c>
      <c r="AR2188" s="44">
        <f t="shared" si="551"/>
        <v>-50</v>
      </c>
      <c r="AS2188" s="99" t="str">
        <f t="shared" si="552"/>
        <v>+</v>
      </c>
      <c r="AT2188" s="99" t="str">
        <f t="shared" si="553"/>
        <v>+</v>
      </c>
      <c r="AU2188" s="99" t="str">
        <f t="shared" si="554"/>
        <v>+</v>
      </c>
      <c r="AV2188" s="99" t="str">
        <f t="shared" si="555"/>
        <v>+</v>
      </c>
      <c r="AW2188" s="99" t="str">
        <f t="shared" si="556"/>
        <v>+</v>
      </c>
    </row>
    <row r="2189" spans="1:49" ht="15">
      <c r="A2189" s="56">
        <v>43632</v>
      </c>
      <c r="B2189" s="57" t="s">
        <v>222</v>
      </c>
      <c r="C2189" s="57" t="s">
        <v>540</v>
      </c>
      <c r="D2189" s="57" t="s">
        <v>4776</v>
      </c>
      <c r="E2189" s="57" t="s">
        <v>543</v>
      </c>
      <c r="F2189" s="57" t="s">
        <v>4777</v>
      </c>
      <c r="G2189" s="57">
        <v>1</v>
      </c>
      <c r="H2189" s="57">
        <v>0</v>
      </c>
      <c r="I2189" s="57">
        <v>1.88</v>
      </c>
      <c r="J2189" s="57">
        <v>3.45</v>
      </c>
      <c r="K2189" s="57">
        <v>3.74</v>
      </c>
      <c r="L2189" s="57">
        <v>-1.86</v>
      </c>
      <c r="M2189" s="57">
        <v>31</v>
      </c>
      <c r="N2189" s="57">
        <v>46</v>
      </c>
      <c r="O2189" s="57">
        <v>3</v>
      </c>
      <c r="P2189" s="57">
        <v>16</v>
      </c>
      <c r="Q2189" s="57">
        <v>21</v>
      </c>
      <c r="R2189" s="57">
        <v>66.67</v>
      </c>
      <c r="S2189" s="57">
        <v>33.33</v>
      </c>
      <c r="T2189" s="57">
        <v>0</v>
      </c>
      <c r="U2189" s="57">
        <v>41.94</v>
      </c>
      <c r="V2189" s="57">
        <v>29.03</v>
      </c>
      <c r="W2189" s="57">
        <v>29.03</v>
      </c>
      <c r="X2189" s="57">
        <v>13.04</v>
      </c>
      <c r="Y2189" s="57">
        <v>23.91</v>
      </c>
      <c r="Z2189" s="57">
        <v>63.04</v>
      </c>
      <c r="AA2189" s="57">
        <v>50</v>
      </c>
      <c r="AB2189" s="57">
        <v>4.76</v>
      </c>
      <c r="AC2189" s="57">
        <v>12</v>
      </c>
      <c r="AD2189" s="57">
        <v>10</v>
      </c>
      <c r="AE2189" s="57">
        <v>75</v>
      </c>
      <c r="AF2189" s="57">
        <v>30</v>
      </c>
      <c r="AI2189" s="45">
        <f t="shared" si="542"/>
        <v>36.427999999999997</v>
      </c>
      <c r="AJ2189" s="46">
        <f t="shared" si="543"/>
        <v>-29.761999999999997</v>
      </c>
      <c r="AK2189" s="63" t="str">
        <f t="shared" si="544"/>
        <v>N</v>
      </c>
      <c r="AL2189" s="63" t="str">
        <f t="shared" si="545"/>
        <v>N</v>
      </c>
      <c r="AM2189" s="44" t="str">
        <f t="shared" si="546"/>
        <v>Win</v>
      </c>
      <c r="AN2189" s="44" t="str">
        <f t="shared" si="547"/>
        <v>Loss</v>
      </c>
      <c r="AO2189" s="44" t="str">
        <f t="shared" si="548"/>
        <v>Loss</v>
      </c>
      <c r="AP2189" s="44">
        <f t="shared" si="549"/>
        <v>44</v>
      </c>
      <c r="AQ2189" s="44">
        <f t="shared" si="550"/>
        <v>-50</v>
      </c>
      <c r="AR2189" s="44">
        <f t="shared" si="551"/>
        <v>-50</v>
      </c>
      <c r="AS2189" s="99" t="str">
        <f t="shared" si="552"/>
        <v>+</v>
      </c>
      <c r="AT2189" s="99" t="str">
        <f t="shared" si="553"/>
        <v>+</v>
      </c>
      <c r="AU2189" s="99" t="str">
        <f t="shared" si="554"/>
        <v>+</v>
      </c>
      <c r="AV2189" s="99" t="str">
        <f t="shared" si="555"/>
        <v>+</v>
      </c>
      <c r="AW2189" s="99" t="str">
        <f t="shared" si="556"/>
        <v>+</v>
      </c>
    </row>
    <row r="2190" spans="1:49" ht="15">
      <c r="A2190" s="56">
        <v>43632</v>
      </c>
      <c r="B2190" s="57" t="s">
        <v>222</v>
      </c>
      <c r="C2190" s="57" t="s">
        <v>240</v>
      </c>
      <c r="D2190" s="57" t="s">
        <v>4778</v>
      </c>
      <c r="E2190" s="57" t="s">
        <v>624</v>
      </c>
      <c r="F2190" s="57" t="s">
        <v>616</v>
      </c>
      <c r="G2190" s="57">
        <v>4</v>
      </c>
      <c r="H2190" s="57">
        <v>2</v>
      </c>
      <c r="I2190" s="57">
        <v>1.45</v>
      </c>
      <c r="J2190" s="57">
        <v>4.4000000000000004</v>
      </c>
      <c r="K2190" s="57">
        <v>5.39</v>
      </c>
      <c r="L2190" s="57">
        <v>-3.94</v>
      </c>
      <c r="M2190" s="57">
        <v>14</v>
      </c>
      <c r="N2190" s="57">
        <v>15</v>
      </c>
      <c r="O2190" s="57">
        <v>0</v>
      </c>
      <c r="P2190" s="57">
        <v>6</v>
      </c>
      <c r="Q2190" s="57">
        <v>6</v>
      </c>
      <c r="R2190" s="57">
        <v>0</v>
      </c>
      <c r="S2190" s="57">
        <v>0</v>
      </c>
      <c r="T2190" s="57">
        <v>0</v>
      </c>
      <c r="U2190" s="57">
        <v>35.71</v>
      </c>
      <c r="V2190" s="57">
        <v>35.71</v>
      </c>
      <c r="W2190" s="57">
        <v>28.57</v>
      </c>
      <c r="X2190" s="57">
        <v>26.67</v>
      </c>
      <c r="Y2190" s="57">
        <v>40</v>
      </c>
      <c r="Z2190" s="57">
        <v>33.33</v>
      </c>
      <c r="AA2190" s="57">
        <v>50</v>
      </c>
      <c r="AB2190" s="57">
        <v>16.670000000000002</v>
      </c>
      <c r="AC2190" s="57">
        <v>9</v>
      </c>
      <c r="AD2190" s="57">
        <v>6</v>
      </c>
      <c r="AE2190" s="57">
        <v>22.22</v>
      </c>
      <c r="AF2190" s="57">
        <v>16.670000000000002</v>
      </c>
      <c r="AI2190" s="45">
        <f t="shared" si="542"/>
        <v>2.3310000000000004</v>
      </c>
      <c r="AJ2190" s="46">
        <f t="shared" si="543"/>
        <v>-2.3310000000000004</v>
      </c>
      <c r="AK2190" s="63" t="str">
        <f t="shared" si="544"/>
        <v>N</v>
      </c>
      <c r="AL2190" s="63" t="str">
        <f t="shared" si="545"/>
        <v>N</v>
      </c>
      <c r="AM2190" s="44" t="str">
        <f t="shared" si="546"/>
        <v>Win</v>
      </c>
      <c r="AN2190" s="44" t="str">
        <f t="shared" si="547"/>
        <v>Loss</v>
      </c>
      <c r="AO2190" s="44" t="str">
        <f t="shared" si="548"/>
        <v>Loss</v>
      </c>
      <c r="AP2190" s="44">
        <f t="shared" si="549"/>
        <v>22.5</v>
      </c>
      <c r="AQ2190" s="44">
        <f t="shared" si="550"/>
        <v>-50</v>
      </c>
      <c r="AR2190" s="44">
        <f t="shared" si="551"/>
        <v>-50</v>
      </c>
      <c r="AS2190" s="99" t="str">
        <f t="shared" si="552"/>
        <v>+</v>
      </c>
      <c r="AT2190" s="99" t="str">
        <f t="shared" si="553"/>
        <v>n/a</v>
      </c>
      <c r="AU2190" s="99" t="str">
        <f t="shared" si="554"/>
        <v>+</v>
      </c>
      <c r="AV2190" s="99" t="str">
        <f t="shared" si="555"/>
        <v>+</v>
      </c>
      <c r="AW2190" s="99" t="str">
        <f t="shared" si="556"/>
        <v>+</v>
      </c>
    </row>
    <row r="2191" spans="1:49" ht="15">
      <c r="A2191" s="56">
        <v>43632</v>
      </c>
      <c r="B2191" s="57" t="s">
        <v>222</v>
      </c>
      <c r="C2191" s="57" t="s">
        <v>240</v>
      </c>
      <c r="D2191" s="57" t="s">
        <v>4779</v>
      </c>
      <c r="E2191" s="57" t="s">
        <v>3360</v>
      </c>
      <c r="F2191" s="57" t="s">
        <v>604</v>
      </c>
      <c r="G2191" s="57">
        <v>3</v>
      </c>
      <c r="H2191" s="57">
        <v>0</v>
      </c>
      <c r="I2191" s="57">
        <v>1.53</v>
      </c>
      <c r="J2191" s="57">
        <v>4.16</v>
      </c>
      <c r="K2191" s="57">
        <v>4.9000000000000004</v>
      </c>
      <c r="L2191" s="57">
        <v>-3.37</v>
      </c>
      <c r="M2191" s="57">
        <v>14</v>
      </c>
      <c r="N2191" s="57">
        <v>15</v>
      </c>
      <c r="O2191" s="57">
        <v>1</v>
      </c>
      <c r="P2191" s="57">
        <v>8</v>
      </c>
      <c r="Q2191" s="57">
        <v>7</v>
      </c>
      <c r="R2191" s="57">
        <v>0</v>
      </c>
      <c r="S2191" s="57">
        <v>0</v>
      </c>
      <c r="T2191" s="57">
        <v>100</v>
      </c>
      <c r="U2191" s="57">
        <v>42.86</v>
      </c>
      <c r="V2191" s="57">
        <v>35.71</v>
      </c>
      <c r="W2191" s="57">
        <v>21.43</v>
      </c>
      <c r="X2191" s="57">
        <v>20</v>
      </c>
      <c r="Y2191" s="57">
        <v>46.67</v>
      </c>
      <c r="Z2191" s="57">
        <v>33.33</v>
      </c>
      <c r="AA2191" s="57">
        <v>50</v>
      </c>
      <c r="AB2191" s="57">
        <v>0</v>
      </c>
      <c r="AC2191" s="57">
        <v>10</v>
      </c>
      <c r="AD2191" s="57">
        <v>8</v>
      </c>
      <c r="AE2191" s="57">
        <v>50</v>
      </c>
      <c r="AF2191" s="57">
        <v>37.5</v>
      </c>
      <c r="AI2191" s="45">
        <f t="shared" si="542"/>
        <v>-24.143999999999998</v>
      </c>
      <c r="AJ2191" s="46">
        <f t="shared" si="543"/>
        <v>24.143999999999998</v>
      </c>
      <c r="AK2191" s="63" t="str">
        <f t="shared" si="544"/>
        <v>N</v>
      </c>
      <c r="AL2191" s="63" t="str">
        <f t="shared" si="545"/>
        <v>N</v>
      </c>
      <c r="AM2191" s="44" t="str">
        <f t="shared" si="546"/>
        <v>Win</v>
      </c>
      <c r="AN2191" s="44" t="str">
        <f t="shared" si="547"/>
        <v>Loss</v>
      </c>
      <c r="AO2191" s="44" t="str">
        <f t="shared" si="548"/>
        <v>Loss</v>
      </c>
      <c r="AP2191" s="44">
        <f t="shared" si="549"/>
        <v>26.5</v>
      </c>
      <c r="AQ2191" s="44">
        <f t="shared" si="550"/>
        <v>-50</v>
      </c>
      <c r="AR2191" s="44">
        <f t="shared" si="551"/>
        <v>-50</v>
      </c>
      <c r="AS2191" s="99" t="str">
        <f t="shared" si="552"/>
        <v>+</v>
      </c>
      <c r="AT2191" s="99" t="str">
        <f t="shared" si="553"/>
        <v>-</v>
      </c>
      <c r="AU2191" s="99" t="str">
        <f t="shared" si="554"/>
        <v>+</v>
      </c>
      <c r="AV2191" s="99" t="str">
        <f t="shared" si="555"/>
        <v>+</v>
      </c>
      <c r="AW2191" s="99" t="str">
        <f t="shared" si="556"/>
        <v>-</v>
      </c>
    </row>
    <row r="2192" spans="1:49" ht="15">
      <c r="A2192" s="56">
        <v>43632</v>
      </c>
      <c r="B2192" s="57" t="s">
        <v>222</v>
      </c>
      <c r="C2192" s="57" t="s">
        <v>240</v>
      </c>
      <c r="D2192" s="57" t="s">
        <v>4780</v>
      </c>
      <c r="E2192" s="57" t="s">
        <v>625</v>
      </c>
      <c r="F2192" s="57" t="s">
        <v>3110</v>
      </c>
      <c r="G2192" s="57">
        <v>5</v>
      </c>
      <c r="H2192" s="57">
        <v>1</v>
      </c>
      <c r="I2192" s="57">
        <v>3.22</v>
      </c>
      <c r="J2192" s="57">
        <v>3.49</v>
      </c>
      <c r="K2192" s="57">
        <v>1.97</v>
      </c>
      <c r="L2192" s="57">
        <v>1.25</v>
      </c>
      <c r="M2192" s="57">
        <v>18</v>
      </c>
      <c r="N2192" s="57">
        <v>18</v>
      </c>
      <c r="O2192" s="57">
        <v>0</v>
      </c>
      <c r="P2192" s="57">
        <v>10</v>
      </c>
      <c r="Q2192" s="57">
        <v>11</v>
      </c>
      <c r="R2192" s="57">
        <v>0</v>
      </c>
      <c r="S2192" s="57">
        <v>0</v>
      </c>
      <c r="T2192" s="57">
        <v>0</v>
      </c>
      <c r="U2192" s="57">
        <v>33.33</v>
      </c>
      <c r="V2192" s="57">
        <v>22.22</v>
      </c>
      <c r="W2192" s="57">
        <v>44.44</v>
      </c>
      <c r="X2192" s="57">
        <v>50</v>
      </c>
      <c r="Y2192" s="57">
        <v>38.89</v>
      </c>
      <c r="Z2192" s="57">
        <v>11.11</v>
      </c>
      <c r="AA2192" s="57">
        <v>60</v>
      </c>
      <c r="AB2192" s="57">
        <v>54.55</v>
      </c>
      <c r="AC2192" s="57">
        <v>9</v>
      </c>
      <c r="AD2192" s="57">
        <v>15</v>
      </c>
      <c r="AE2192" s="57">
        <v>44.44</v>
      </c>
      <c r="AF2192" s="57">
        <v>46.67</v>
      </c>
      <c r="AI2192" s="45">
        <f t="shared" si="542"/>
        <v>-11.667</v>
      </c>
      <c r="AJ2192" s="46">
        <f t="shared" si="543"/>
        <v>11.667</v>
      </c>
      <c r="AK2192" s="63" t="str">
        <f t="shared" si="544"/>
        <v>N</v>
      </c>
      <c r="AL2192" s="63" t="str">
        <f t="shared" si="545"/>
        <v>N</v>
      </c>
      <c r="AM2192" s="44" t="str">
        <f t="shared" si="546"/>
        <v>Win</v>
      </c>
      <c r="AN2192" s="44" t="str">
        <f t="shared" si="547"/>
        <v>Loss</v>
      </c>
      <c r="AO2192" s="44" t="str">
        <f t="shared" si="548"/>
        <v>Loss</v>
      </c>
      <c r="AP2192" s="44">
        <f t="shared" si="549"/>
        <v>111</v>
      </c>
      <c r="AQ2192" s="44">
        <f t="shared" si="550"/>
        <v>-50</v>
      </c>
      <c r="AR2192" s="44">
        <f t="shared" si="551"/>
        <v>-50</v>
      </c>
      <c r="AS2192" s="99" t="str">
        <f t="shared" si="552"/>
        <v>-</v>
      </c>
      <c r="AT2192" s="99" t="str">
        <f t="shared" si="553"/>
        <v>n/a</v>
      </c>
      <c r="AU2192" s="99" t="str">
        <f t="shared" si="554"/>
        <v>-</v>
      </c>
      <c r="AV2192" s="99" t="str">
        <f t="shared" si="555"/>
        <v>+</v>
      </c>
      <c r="AW2192" s="99" t="str">
        <f t="shared" si="556"/>
        <v>-</v>
      </c>
    </row>
    <row r="2193" spans="1:49" ht="15">
      <c r="A2193" s="56">
        <v>43632</v>
      </c>
      <c r="B2193" s="57" t="s">
        <v>634</v>
      </c>
      <c r="C2193" s="57" t="s">
        <v>635</v>
      </c>
      <c r="D2193" s="57" t="s">
        <v>4781</v>
      </c>
      <c r="E2193" s="57" t="s">
        <v>4782</v>
      </c>
      <c r="F2193" s="57" t="s">
        <v>644</v>
      </c>
      <c r="G2193" s="57">
        <v>1</v>
      </c>
      <c r="H2193" s="57">
        <v>0</v>
      </c>
      <c r="I2193" s="57">
        <v>3.23</v>
      </c>
      <c r="J2193" s="57">
        <v>3.73</v>
      </c>
      <c r="K2193" s="57">
        <v>1.93</v>
      </c>
      <c r="L2193" s="57">
        <v>1.3</v>
      </c>
      <c r="M2193" s="57">
        <v>11</v>
      </c>
      <c r="N2193" s="57">
        <v>12</v>
      </c>
      <c r="O2193" s="57">
        <v>1</v>
      </c>
      <c r="P2193" s="57">
        <v>6</v>
      </c>
      <c r="Q2193" s="57">
        <v>5</v>
      </c>
      <c r="R2193" s="57">
        <v>100</v>
      </c>
      <c r="S2193" s="57">
        <v>0</v>
      </c>
      <c r="T2193" s="57">
        <v>0</v>
      </c>
      <c r="U2193" s="57">
        <v>45.45</v>
      </c>
      <c r="V2193" s="57">
        <v>9.09</v>
      </c>
      <c r="W2193" s="57">
        <v>45.45</v>
      </c>
      <c r="X2193" s="57">
        <v>50</v>
      </c>
      <c r="Y2193" s="57">
        <v>16.670000000000002</v>
      </c>
      <c r="Z2193" s="57">
        <v>33.33</v>
      </c>
      <c r="AA2193" s="57">
        <v>33.33</v>
      </c>
      <c r="AB2193" s="57">
        <v>40</v>
      </c>
      <c r="AC2193" s="57">
        <v>5</v>
      </c>
      <c r="AD2193" s="57">
        <v>11</v>
      </c>
      <c r="AE2193" s="57">
        <v>40</v>
      </c>
      <c r="AF2193" s="57">
        <v>54.55</v>
      </c>
      <c r="AI2193" s="45">
        <f t="shared" si="542"/>
        <v>25.907999999999998</v>
      </c>
      <c r="AJ2193" s="46">
        <f t="shared" si="543"/>
        <v>-25.907999999999998</v>
      </c>
      <c r="AK2193" s="63" t="str">
        <f t="shared" si="544"/>
        <v>N</v>
      </c>
      <c r="AL2193" s="63" t="str">
        <f t="shared" si="545"/>
        <v>N</v>
      </c>
      <c r="AM2193" s="44" t="str">
        <f t="shared" si="546"/>
        <v>Win</v>
      </c>
      <c r="AN2193" s="44" t="str">
        <f t="shared" si="547"/>
        <v>Loss</v>
      </c>
      <c r="AO2193" s="44" t="str">
        <f t="shared" si="548"/>
        <v>Loss</v>
      </c>
      <c r="AP2193" s="44">
        <f t="shared" si="549"/>
        <v>111.5</v>
      </c>
      <c r="AQ2193" s="44">
        <f t="shared" si="550"/>
        <v>-50</v>
      </c>
      <c r="AR2193" s="44">
        <f t="shared" si="551"/>
        <v>-50</v>
      </c>
      <c r="AS2193" s="99" t="str">
        <f t="shared" si="552"/>
        <v>-</v>
      </c>
      <c r="AT2193" s="99" t="str">
        <f t="shared" si="553"/>
        <v>+</v>
      </c>
      <c r="AU2193" s="99" t="str">
        <f t="shared" si="554"/>
        <v>-</v>
      </c>
      <c r="AV2193" s="99" t="str">
        <f t="shared" si="555"/>
        <v>-</v>
      </c>
      <c r="AW2193" s="99" t="str">
        <f t="shared" si="556"/>
        <v>+</v>
      </c>
    </row>
    <row r="2194" spans="1:49" ht="15">
      <c r="A2194" s="56">
        <v>43632</v>
      </c>
      <c r="B2194" s="57" t="s">
        <v>634</v>
      </c>
      <c r="C2194" s="57" t="s">
        <v>635</v>
      </c>
      <c r="D2194" s="57" t="s">
        <v>4783</v>
      </c>
      <c r="E2194" s="57" t="s">
        <v>4784</v>
      </c>
      <c r="F2194" s="57" t="s">
        <v>4785</v>
      </c>
      <c r="G2194" s="57">
        <v>2</v>
      </c>
      <c r="H2194" s="57">
        <v>4</v>
      </c>
      <c r="I2194" s="57">
        <v>6.72</v>
      </c>
      <c r="J2194" s="57">
        <v>5.19</v>
      </c>
      <c r="K2194" s="57">
        <v>1.32</v>
      </c>
      <c r="L2194" s="57">
        <v>5.4</v>
      </c>
      <c r="M2194" s="57">
        <v>9</v>
      </c>
      <c r="N2194" s="57">
        <v>9</v>
      </c>
      <c r="O2194" s="57">
        <v>0</v>
      </c>
      <c r="P2194" s="57">
        <v>3</v>
      </c>
      <c r="Q2194" s="57">
        <v>6</v>
      </c>
      <c r="R2194" s="57">
        <v>0</v>
      </c>
      <c r="S2194" s="57">
        <v>0</v>
      </c>
      <c r="T2194" s="57">
        <v>0</v>
      </c>
      <c r="U2194" s="57">
        <v>22.22</v>
      </c>
      <c r="V2194" s="57">
        <v>22.22</v>
      </c>
      <c r="W2194" s="57">
        <v>55.56</v>
      </c>
      <c r="X2194" s="57">
        <v>55.56</v>
      </c>
      <c r="Y2194" s="57">
        <v>22.22</v>
      </c>
      <c r="Z2194" s="57">
        <v>22.22</v>
      </c>
      <c r="AA2194" s="57">
        <v>33.33</v>
      </c>
      <c r="AB2194" s="57">
        <v>50</v>
      </c>
      <c r="AC2194" s="57">
        <v>0</v>
      </c>
      <c r="AD2194" s="57">
        <v>5</v>
      </c>
      <c r="AE2194" s="57">
        <v>0</v>
      </c>
      <c r="AF2194" s="57">
        <v>80</v>
      </c>
      <c r="AI2194" s="45">
        <f t="shared" si="542"/>
        <v>-13.336000000000006</v>
      </c>
      <c r="AJ2194" s="46">
        <f t="shared" si="543"/>
        <v>13.336000000000006</v>
      </c>
      <c r="AK2194" s="63" t="str">
        <f t="shared" si="544"/>
        <v>N</v>
      </c>
      <c r="AL2194" s="63" t="str">
        <f t="shared" si="545"/>
        <v>Y</v>
      </c>
      <c r="AM2194" s="44" t="str">
        <f t="shared" si="546"/>
        <v>Loss</v>
      </c>
      <c r="AN2194" s="44" t="str">
        <f t="shared" si="547"/>
        <v>Loss</v>
      </c>
      <c r="AO2194" s="44" t="str">
        <f t="shared" si="548"/>
        <v>Win</v>
      </c>
      <c r="AP2194" s="44">
        <f t="shared" si="549"/>
        <v>-50</v>
      </c>
      <c r="AQ2194" s="44">
        <f t="shared" si="550"/>
        <v>-50</v>
      </c>
      <c r="AR2194" s="44">
        <f t="shared" si="551"/>
        <v>16</v>
      </c>
      <c r="AS2194" s="99" t="str">
        <f t="shared" si="552"/>
        <v>-</v>
      </c>
      <c r="AT2194" s="99" t="str">
        <f t="shared" si="553"/>
        <v>n/a</v>
      </c>
      <c r="AU2194" s="99" t="str">
        <f t="shared" si="554"/>
        <v>-</v>
      </c>
      <c r="AV2194" s="99" t="str">
        <f t="shared" si="555"/>
        <v>-</v>
      </c>
      <c r="AW2194" s="99" t="str">
        <f t="shared" si="556"/>
        <v>-</v>
      </c>
    </row>
    <row r="2195" spans="1:49" ht="15">
      <c r="A2195" s="56">
        <v>43632</v>
      </c>
      <c r="B2195" s="57" t="s">
        <v>634</v>
      </c>
      <c r="C2195" s="57" t="s">
        <v>635</v>
      </c>
      <c r="D2195" s="57" t="s">
        <v>4786</v>
      </c>
      <c r="E2195" s="57" t="s">
        <v>638</v>
      </c>
      <c r="F2195" s="57" t="s">
        <v>4787</v>
      </c>
      <c r="G2195" s="57">
        <v>2</v>
      </c>
      <c r="H2195" s="57">
        <v>1</v>
      </c>
      <c r="I2195" s="57">
        <v>1.29</v>
      </c>
      <c r="J2195" s="57">
        <v>5.42</v>
      </c>
      <c r="K2195" s="57">
        <v>7.35</v>
      </c>
      <c r="L2195" s="57">
        <v>-6.06</v>
      </c>
      <c r="M2195" s="57">
        <v>11</v>
      </c>
      <c r="N2195" s="57">
        <v>10</v>
      </c>
      <c r="O2195" s="57">
        <v>1</v>
      </c>
      <c r="P2195" s="57">
        <v>4</v>
      </c>
      <c r="Q2195" s="57">
        <v>5</v>
      </c>
      <c r="R2195" s="57">
        <v>100</v>
      </c>
      <c r="S2195" s="57">
        <v>0</v>
      </c>
      <c r="T2195" s="57">
        <v>0</v>
      </c>
      <c r="U2195" s="57">
        <v>63.64</v>
      </c>
      <c r="V2195" s="57">
        <v>9.09</v>
      </c>
      <c r="W2195" s="57">
        <v>27.27</v>
      </c>
      <c r="X2195" s="57">
        <v>20</v>
      </c>
      <c r="Y2195" s="57">
        <v>0</v>
      </c>
      <c r="Z2195" s="57">
        <v>80</v>
      </c>
      <c r="AA2195" s="57">
        <v>50</v>
      </c>
      <c r="AB2195" s="57">
        <v>20</v>
      </c>
      <c r="AC2195" s="57">
        <v>3</v>
      </c>
      <c r="AD2195" s="57">
        <v>3</v>
      </c>
      <c r="AE2195" s="57">
        <v>66.67</v>
      </c>
      <c r="AF2195" s="57">
        <v>0</v>
      </c>
      <c r="AI2195" s="45">
        <f t="shared" si="542"/>
        <v>50.183</v>
      </c>
      <c r="AJ2195" s="46">
        <f t="shared" si="543"/>
        <v>-50.183</v>
      </c>
      <c r="AK2195" s="63" t="str">
        <f t="shared" si="544"/>
        <v>Y</v>
      </c>
      <c r="AL2195" s="63" t="str">
        <f t="shared" si="545"/>
        <v>N</v>
      </c>
      <c r="AM2195" s="44" t="str">
        <f t="shared" si="546"/>
        <v>Win</v>
      </c>
      <c r="AN2195" s="44" t="str">
        <f t="shared" si="547"/>
        <v>Loss</v>
      </c>
      <c r="AO2195" s="44" t="str">
        <f t="shared" si="548"/>
        <v>Loss</v>
      </c>
      <c r="AP2195" s="44">
        <f t="shared" si="549"/>
        <v>14.5</v>
      </c>
      <c r="AQ2195" s="44">
        <f t="shared" si="550"/>
        <v>-50</v>
      </c>
      <c r="AR2195" s="44">
        <f t="shared" si="551"/>
        <v>-50</v>
      </c>
      <c r="AS2195" s="99" t="str">
        <f t="shared" si="552"/>
        <v>+</v>
      </c>
      <c r="AT2195" s="99" t="str">
        <f t="shared" si="553"/>
        <v>+</v>
      </c>
      <c r="AU2195" s="99" t="str">
        <f t="shared" si="554"/>
        <v>+</v>
      </c>
      <c r="AV2195" s="99" t="str">
        <f t="shared" si="555"/>
        <v>+</v>
      </c>
      <c r="AW2195" s="99" t="str">
        <f t="shared" si="556"/>
        <v>+</v>
      </c>
    </row>
    <row r="2196" spans="1:49" ht="15">
      <c r="A2196" s="56">
        <v>43632</v>
      </c>
      <c r="B2196" s="57" t="s">
        <v>634</v>
      </c>
      <c r="C2196" s="57" t="s">
        <v>662</v>
      </c>
      <c r="D2196" s="57" t="s">
        <v>4788</v>
      </c>
      <c r="E2196" s="57" t="s">
        <v>1785</v>
      </c>
      <c r="F2196" s="57" t="s">
        <v>672</v>
      </c>
      <c r="G2196" s="57">
        <v>1</v>
      </c>
      <c r="H2196" s="57">
        <v>0</v>
      </c>
      <c r="I2196" s="57">
        <v>2.58</v>
      </c>
      <c r="J2196" s="57">
        <v>3.67</v>
      </c>
      <c r="K2196" s="57">
        <v>2.35</v>
      </c>
      <c r="L2196" s="57">
        <v>0.23</v>
      </c>
      <c r="M2196" s="57">
        <v>14</v>
      </c>
      <c r="N2196" s="57">
        <v>15</v>
      </c>
      <c r="O2196" s="57">
        <v>1</v>
      </c>
      <c r="P2196" s="57">
        <v>6</v>
      </c>
      <c r="Q2196" s="57">
        <v>6</v>
      </c>
      <c r="R2196" s="57">
        <v>100</v>
      </c>
      <c r="S2196" s="57">
        <v>0</v>
      </c>
      <c r="T2196" s="57">
        <v>0</v>
      </c>
      <c r="U2196" s="57">
        <v>35.71</v>
      </c>
      <c r="V2196" s="57">
        <v>35.71</v>
      </c>
      <c r="W2196" s="57">
        <v>28.57</v>
      </c>
      <c r="X2196" s="57">
        <v>40</v>
      </c>
      <c r="Y2196" s="57">
        <v>6.67</v>
      </c>
      <c r="Z2196" s="57">
        <v>53.33</v>
      </c>
      <c r="AA2196" s="57">
        <v>50</v>
      </c>
      <c r="AB2196" s="57">
        <v>33.33</v>
      </c>
      <c r="AC2196" s="57">
        <v>7</v>
      </c>
      <c r="AD2196" s="57">
        <v>10</v>
      </c>
      <c r="AE2196" s="57">
        <v>42.86</v>
      </c>
      <c r="AF2196" s="57">
        <v>50</v>
      </c>
      <c r="AI2196" s="45">
        <f t="shared" si="542"/>
        <v>36.998000000000005</v>
      </c>
      <c r="AJ2196" s="46">
        <f t="shared" si="543"/>
        <v>-36.998000000000005</v>
      </c>
      <c r="AK2196" s="63" t="str">
        <f t="shared" si="544"/>
        <v>N</v>
      </c>
      <c r="AL2196" s="63" t="str">
        <f t="shared" si="545"/>
        <v>N</v>
      </c>
      <c r="AM2196" s="44" t="str">
        <f t="shared" si="546"/>
        <v>Win</v>
      </c>
      <c r="AN2196" s="44" t="str">
        <f t="shared" si="547"/>
        <v>Loss</v>
      </c>
      <c r="AO2196" s="44" t="str">
        <f t="shared" si="548"/>
        <v>Loss</v>
      </c>
      <c r="AP2196" s="44">
        <f t="shared" si="549"/>
        <v>79</v>
      </c>
      <c r="AQ2196" s="44">
        <f t="shared" si="550"/>
        <v>-50</v>
      </c>
      <c r="AR2196" s="44">
        <f t="shared" si="551"/>
        <v>-50</v>
      </c>
      <c r="AS2196" s="99" t="str">
        <f t="shared" si="552"/>
        <v>-</v>
      </c>
      <c r="AT2196" s="99" t="str">
        <f t="shared" si="553"/>
        <v>+</v>
      </c>
      <c r="AU2196" s="99" t="str">
        <f t="shared" si="554"/>
        <v>-</v>
      </c>
      <c r="AV2196" s="99" t="str">
        <f t="shared" si="555"/>
        <v>+</v>
      </c>
      <c r="AW2196" s="99" t="str">
        <f t="shared" si="556"/>
        <v>+</v>
      </c>
    </row>
    <row r="2197" spans="1:49" ht="15">
      <c r="A2197" s="56">
        <v>43632</v>
      </c>
      <c r="B2197" s="57" t="s">
        <v>634</v>
      </c>
      <c r="C2197" s="57" t="s">
        <v>662</v>
      </c>
      <c r="D2197" s="57" t="s">
        <v>4789</v>
      </c>
      <c r="E2197" s="57" t="s">
        <v>1889</v>
      </c>
      <c r="F2197" s="57" t="s">
        <v>1784</v>
      </c>
      <c r="G2197" s="57">
        <v>4</v>
      </c>
      <c r="H2197" s="57">
        <v>0</v>
      </c>
      <c r="I2197" s="57">
        <v>1.19</v>
      </c>
      <c r="J2197" s="57">
        <v>6.61</v>
      </c>
      <c r="K2197" s="57">
        <v>10.58</v>
      </c>
      <c r="L2197" s="57">
        <v>-9.39</v>
      </c>
      <c r="M2197" s="57">
        <v>14</v>
      </c>
      <c r="N2197" s="57">
        <v>22</v>
      </c>
      <c r="O2197" s="57">
        <v>1</v>
      </c>
      <c r="P2197" s="57">
        <v>6</v>
      </c>
      <c r="Q2197" s="57">
        <v>11</v>
      </c>
      <c r="R2197" s="57">
        <v>100</v>
      </c>
      <c r="S2197" s="57">
        <v>0</v>
      </c>
      <c r="T2197" s="57">
        <v>0</v>
      </c>
      <c r="U2197" s="57">
        <v>64.290000000000006</v>
      </c>
      <c r="V2197" s="57">
        <v>21.43</v>
      </c>
      <c r="W2197" s="57">
        <v>14.29</v>
      </c>
      <c r="X2197" s="57">
        <v>40.909999999999997</v>
      </c>
      <c r="Y2197" s="57">
        <v>9.09</v>
      </c>
      <c r="Z2197" s="57">
        <v>50</v>
      </c>
      <c r="AA2197" s="57">
        <v>50</v>
      </c>
      <c r="AB2197" s="57">
        <v>54.55</v>
      </c>
      <c r="AC2197" s="57">
        <v>10</v>
      </c>
      <c r="AD2197" s="57">
        <v>6</v>
      </c>
      <c r="AE2197" s="57">
        <v>60</v>
      </c>
      <c r="AF2197" s="57">
        <v>66.67</v>
      </c>
      <c r="AI2197" s="45">
        <f t="shared" si="542"/>
        <v>43.052000000000007</v>
      </c>
      <c r="AJ2197" s="46">
        <f t="shared" si="543"/>
        <v>-43.052000000000007</v>
      </c>
      <c r="AK2197" s="63" t="str">
        <f t="shared" si="544"/>
        <v>Y</v>
      </c>
      <c r="AL2197" s="63" t="str">
        <f t="shared" si="545"/>
        <v>N</v>
      </c>
      <c r="AM2197" s="44" t="str">
        <f t="shared" si="546"/>
        <v>Win</v>
      </c>
      <c r="AN2197" s="44" t="str">
        <f t="shared" si="547"/>
        <v>Loss</v>
      </c>
      <c r="AO2197" s="44" t="str">
        <f t="shared" si="548"/>
        <v>Loss</v>
      </c>
      <c r="AP2197" s="44">
        <f t="shared" si="549"/>
        <v>9.5</v>
      </c>
      <c r="AQ2197" s="44">
        <f t="shared" si="550"/>
        <v>-50</v>
      </c>
      <c r="AR2197" s="44">
        <f t="shared" si="551"/>
        <v>-50</v>
      </c>
      <c r="AS2197" s="99" t="str">
        <f t="shared" si="552"/>
        <v>+</v>
      </c>
      <c r="AT2197" s="99" t="str">
        <f t="shared" si="553"/>
        <v>+</v>
      </c>
      <c r="AU2197" s="99" t="str">
        <f t="shared" si="554"/>
        <v>+</v>
      </c>
      <c r="AV2197" s="99" t="str">
        <f t="shared" si="555"/>
        <v>-</v>
      </c>
      <c r="AW2197" s="99" t="str">
        <f t="shared" si="556"/>
        <v>+</v>
      </c>
    </row>
    <row r="2198" spans="1:49" ht="15">
      <c r="A2198" s="56">
        <v>43632</v>
      </c>
      <c r="B2198" s="57" t="s">
        <v>634</v>
      </c>
      <c r="C2198" s="57" t="s">
        <v>662</v>
      </c>
      <c r="D2198" s="57" t="s">
        <v>4790</v>
      </c>
      <c r="E2198" s="57" t="s">
        <v>1890</v>
      </c>
      <c r="F2198" s="57" t="s">
        <v>681</v>
      </c>
      <c r="G2198" s="57">
        <v>1</v>
      </c>
      <c r="H2198" s="57">
        <v>0</v>
      </c>
      <c r="I2198" s="57">
        <v>1.77</v>
      </c>
      <c r="J2198" s="57">
        <v>3.87</v>
      </c>
      <c r="K2198" s="57">
        <v>3.71</v>
      </c>
      <c r="L2198" s="57">
        <v>-1.94</v>
      </c>
      <c r="M2198" s="57">
        <v>17</v>
      </c>
      <c r="N2198" s="57">
        <v>14</v>
      </c>
      <c r="O2198" s="57">
        <v>1</v>
      </c>
      <c r="P2198" s="57">
        <v>9</v>
      </c>
      <c r="Q2198" s="57">
        <v>7</v>
      </c>
      <c r="R2198" s="57">
        <v>100</v>
      </c>
      <c r="S2198" s="57">
        <v>0</v>
      </c>
      <c r="T2198" s="57">
        <v>0</v>
      </c>
      <c r="U2198" s="57">
        <v>52.94</v>
      </c>
      <c r="V2198" s="57">
        <v>23.53</v>
      </c>
      <c r="W2198" s="57">
        <v>23.53</v>
      </c>
      <c r="X2198" s="57">
        <v>50</v>
      </c>
      <c r="Y2198" s="57">
        <v>21.43</v>
      </c>
      <c r="Z2198" s="57">
        <v>28.57</v>
      </c>
      <c r="AA2198" s="57">
        <v>44.44</v>
      </c>
      <c r="AB2198" s="57">
        <v>71.430000000000007</v>
      </c>
      <c r="AC2198" s="57">
        <v>14</v>
      </c>
      <c r="AD2198" s="57">
        <v>8</v>
      </c>
      <c r="AE2198" s="57">
        <v>57.14</v>
      </c>
      <c r="AF2198" s="57">
        <v>50</v>
      </c>
      <c r="AI2198" s="45">
        <f t="shared" si="542"/>
        <v>31.805999999999997</v>
      </c>
      <c r="AJ2198" s="46">
        <f t="shared" si="543"/>
        <v>-31.805999999999997</v>
      </c>
      <c r="AK2198" s="63" t="str">
        <f t="shared" si="544"/>
        <v>N</v>
      </c>
      <c r="AL2198" s="63" t="str">
        <f t="shared" si="545"/>
        <v>N</v>
      </c>
      <c r="AM2198" s="44" t="str">
        <f t="shared" si="546"/>
        <v>Win</v>
      </c>
      <c r="AN2198" s="44" t="str">
        <f t="shared" si="547"/>
        <v>Loss</v>
      </c>
      <c r="AO2198" s="44" t="str">
        <f t="shared" si="548"/>
        <v>Loss</v>
      </c>
      <c r="AP2198" s="44">
        <f t="shared" si="549"/>
        <v>38.5</v>
      </c>
      <c r="AQ2198" s="44">
        <f t="shared" si="550"/>
        <v>-50</v>
      </c>
      <c r="AR2198" s="44">
        <f t="shared" si="551"/>
        <v>-50</v>
      </c>
      <c r="AS2198" s="99" t="str">
        <f t="shared" si="552"/>
        <v>+</v>
      </c>
      <c r="AT2198" s="99" t="str">
        <f t="shared" si="553"/>
        <v>+</v>
      </c>
      <c r="AU2198" s="99" t="str">
        <f t="shared" si="554"/>
        <v>+</v>
      </c>
      <c r="AV2198" s="99" t="str">
        <f t="shared" si="555"/>
        <v>-</v>
      </c>
      <c r="AW2198" s="99" t="str">
        <f t="shared" si="556"/>
        <v>+</v>
      </c>
    </row>
    <row r="2199" spans="1:49" ht="15">
      <c r="A2199" s="56">
        <v>43632</v>
      </c>
      <c r="B2199" s="57" t="s">
        <v>634</v>
      </c>
      <c r="C2199" s="57" t="s">
        <v>673</v>
      </c>
      <c r="D2199" s="57" t="s">
        <v>4791</v>
      </c>
      <c r="E2199" s="57" t="s">
        <v>744</v>
      </c>
      <c r="F2199" s="57" t="s">
        <v>1923</v>
      </c>
      <c r="G2199" s="57">
        <v>0</v>
      </c>
      <c r="H2199" s="57">
        <v>2</v>
      </c>
      <c r="I2199" s="57">
        <v>29.02</v>
      </c>
      <c r="J2199" s="57">
        <v>14.63</v>
      </c>
      <c r="K2199" s="57">
        <v>1.02</v>
      </c>
      <c r="L2199" s="57">
        <v>28</v>
      </c>
      <c r="M2199" s="57">
        <v>17</v>
      </c>
      <c r="N2199" s="57">
        <v>16</v>
      </c>
      <c r="O2199" s="57">
        <v>1</v>
      </c>
      <c r="P2199" s="57">
        <v>9</v>
      </c>
      <c r="Q2199" s="57">
        <v>8</v>
      </c>
      <c r="R2199" s="57">
        <v>0</v>
      </c>
      <c r="S2199" s="57">
        <v>0</v>
      </c>
      <c r="T2199" s="57">
        <v>100</v>
      </c>
      <c r="U2199" s="57">
        <v>5.88</v>
      </c>
      <c r="V2199" s="57">
        <v>5.88</v>
      </c>
      <c r="W2199" s="57">
        <v>88.24</v>
      </c>
      <c r="X2199" s="57">
        <v>68.75</v>
      </c>
      <c r="Y2199" s="57">
        <v>18.75</v>
      </c>
      <c r="Z2199" s="57">
        <v>12.5</v>
      </c>
      <c r="AA2199" s="57">
        <v>11.11</v>
      </c>
      <c r="AB2199" s="57">
        <v>75</v>
      </c>
      <c r="AC2199" s="57">
        <v>0</v>
      </c>
      <c r="AD2199" s="57">
        <v>13</v>
      </c>
      <c r="AE2199" s="57">
        <v>0</v>
      </c>
      <c r="AF2199" s="57">
        <v>76.92</v>
      </c>
      <c r="AI2199" s="45">
        <f t="shared" si="542"/>
        <v>-59.009</v>
      </c>
      <c r="AJ2199" s="46">
        <f t="shared" si="543"/>
        <v>59.009</v>
      </c>
      <c r="AK2199" s="63" t="str">
        <f t="shared" si="544"/>
        <v>N</v>
      </c>
      <c r="AL2199" s="63" t="str">
        <f t="shared" si="545"/>
        <v>Y</v>
      </c>
      <c r="AM2199" s="44" t="str">
        <f t="shared" si="546"/>
        <v>Loss</v>
      </c>
      <c r="AN2199" s="44" t="str">
        <f t="shared" si="547"/>
        <v>Loss</v>
      </c>
      <c r="AO2199" s="44" t="str">
        <f t="shared" si="548"/>
        <v>Win</v>
      </c>
      <c r="AP2199" s="44">
        <f t="shared" si="549"/>
        <v>-50</v>
      </c>
      <c r="AQ2199" s="44">
        <f t="shared" si="550"/>
        <v>-50</v>
      </c>
      <c r="AR2199" s="44">
        <f t="shared" si="551"/>
        <v>1</v>
      </c>
      <c r="AS2199" s="99" t="str">
        <f t="shared" si="552"/>
        <v>-</v>
      </c>
      <c r="AT2199" s="99" t="str">
        <f t="shared" si="553"/>
        <v>-</v>
      </c>
      <c r="AU2199" s="99" t="str">
        <f t="shared" si="554"/>
        <v>-</v>
      </c>
      <c r="AV2199" s="99" t="str">
        <f t="shared" si="555"/>
        <v>-</v>
      </c>
      <c r="AW2199" s="99" t="str">
        <f t="shared" si="556"/>
        <v>-</v>
      </c>
    </row>
    <row r="2200" spans="1:49" ht="15">
      <c r="A2200" s="56">
        <v>43632</v>
      </c>
      <c r="B2200" s="57" t="s">
        <v>634</v>
      </c>
      <c r="C2200" s="57" t="s">
        <v>666</v>
      </c>
      <c r="D2200" s="57" t="s">
        <v>4792</v>
      </c>
      <c r="E2200" s="57" t="s">
        <v>3817</v>
      </c>
      <c r="F2200" s="57" t="s">
        <v>1899</v>
      </c>
      <c r="G2200" s="57">
        <v>0</v>
      </c>
      <c r="H2200" s="57">
        <v>3</v>
      </c>
      <c r="I2200" s="57">
        <v>3.6</v>
      </c>
      <c r="J2200" s="57">
        <v>3.83</v>
      </c>
      <c r="K2200" s="57">
        <v>1.83</v>
      </c>
      <c r="L2200" s="57">
        <v>1.77</v>
      </c>
      <c r="M2200" s="57">
        <v>16</v>
      </c>
      <c r="N2200" s="57">
        <v>19</v>
      </c>
      <c r="O2200" s="57">
        <v>1</v>
      </c>
      <c r="P2200" s="57">
        <v>6</v>
      </c>
      <c r="Q2200" s="57">
        <v>6</v>
      </c>
      <c r="R2200" s="57">
        <v>0</v>
      </c>
      <c r="S2200" s="57">
        <v>0</v>
      </c>
      <c r="T2200" s="57">
        <v>100</v>
      </c>
      <c r="U2200" s="57">
        <v>43.75</v>
      </c>
      <c r="V2200" s="57">
        <v>12.5</v>
      </c>
      <c r="W2200" s="57">
        <v>43.75</v>
      </c>
      <c r="X2200" s="57">
        <v>68.42</v>
      </c>
      <c r="Y2200" s="57">
        <v>21.05</v>
      </c>
      <c r="Z2200" s="57">
        <v>10.53</v>
      </c>
      <c r="AA2200" s="57">
        <v>50</v>
      </c>
      <c r="AB2200" s="57">
        <v>50</v>
      </c>
      <c r="AC2200" s="57">
        <v>9</v>
      </c>
      <c r="AD2200" s="57">
        <v>17</v>
      </c>
      <c r="AE2200" s="57">
        <v>22.22</v>
      </c>
      <c r="AF2200" s="57">
        <v>76.47</v>
      </c>
      <c r="AI2200" s="45">
        <f t="shared" si="542"/>
        <v>-42.432999999999993</v>
      </c>
      <c r="AJ2200" s="46">
        <f t="shared" si="543"/>
        <v>42.432999999999993</v>
      </c>
      <c r="AK2200" s="63" t="str">
        <f t="shared" si="544"/>
        <v>N</v>
      </c>
      <c r="AL2200" s="63" t="str">
        <f t="shared" si="545"/>
        <v>Y</v>
      </c>
      <c r="AM2200" s="44" t="str">
        <f t="shared" si="546"/>
        <v>Loss</v>
      </c>
      <c r="AN2200" s="44" t="str">
        <f t="shared" si="547"/>
        <v>Loss</v>
      </c>
      <c r="AO2200" s="44" t="str">
        <f t="shared" si="548"/>
        <v>Win</v>
      </c>
      <c r="AP2200" s="44">
        <f t="shared" si="549"/>
        <v>-50</v>
      </c>
      <c r="AQ2200" s="44">
        <f t="shared" si="550"/>
        <v>-50</v>
      </c>
      <c r="AR2200" s="44">
        <f t="shared" si="551"/>
        <v>41.5</v>
      </c>
      <c r="AS2200" s="99" t="str">
        <f t="shared" si="552"/>
        <v>-</v>
      </c>
      <c r="AT2200" s="99" t="str">
        <f t="shared" si="553"/>
        <v>-</v>
      </c>
      <c r="AU2200" s="99" t="str">
        <f t="shared" si="554"/>
        <v>-</v>
      </c>
      <c r="AV2200" s="99" t="str">
        <f t="shared" si="555"/>
        <v>-</v>
      </c>
      <c r="AW2200" s="99" t="str">
        <f t="shared" si="556"/>
        <v>-</v>
      </c>
    </row>
    <row r="2201" spans="1:49" ht="15">
      <c r="A2201" s="56">
        <v>43632</v>
      </c>
      <c r="B2201" s="57" t="s">
        <v>683</v>
      </c>
      <c r="C2201" s="57" t="s">
        <v>706</v>
      </c>
      <c r="D2201" s="57" t="s">
        <v>4793</v>
      </c>
      <c r="E2201" s="57" t="s">
        <v>2073</v>
      </c>
      <c r="F2201" s="57" t="s">
        <v>2013</v>
      </c>
      <c r="G2201" s="57">
        <v>3</v>
      </c>
      <c r="H2201" s="57">
        <v>2</v>
      </c>
      <c r="I2201" s="57">
        <v>1.45</v>
      </c>
      <c r="J2201" s="57">
        <v>4.25</v>
      </c>
      <c r="K2201" s="57">
        <v>6.26</v>
      </c>
      <c r="L2201" s="57">
        <v>-4.8099999999999996</v>
      </c>
      <c r="M2201" s="57">
        <v>15</v>
      </c>
      <c r="N2201" s="57">
        <v>14</v>
      </c>
      <c r="O2201" s="57">
        <v>0</v>
      </c>
      <c r="P2201" s="57">
        <v>6</v>
      </c>
      <c r="Q2201" s="57">
        <v>6</v>
      </c>
      <c r="R2201" s="57">
        <v>0</v>
      </c>
      <c r="S2201" s="57">
        <v>0</v>
      </c>
      <c r="T2201" s="57">
        <v>0</v>
      </c>
      <c r="U2201" s="57">
        <v>46.67</v>
      </c>
      <c r="V2201" s="57">
        <v>20</v>
      </c>
      <c r="W2201" s="57">
        <v>33.33</v>
      </c>
      <c r="X2201" s="57">
        <v>35.71</v>
      </c>
      <c r="Y2201" s="57">
        <v>14.29</v>
      </c>
      <c r="Z2201" s="57">
        <v>50</v>
      </c>
      <c r="AA2201" s="57">
        <v>50</v>
      </c>
      <c r="AB2201" s="57">
        <v>16.670000000000002</v>
      </c>
      <c r="AC2201" s="57">
        <v>12</v>
      </c>
      <c r="AD2201" s="57">
        <v>5</v>
      </c>
      <c r="AE2201" s="57">
        <v>41.67</v>
      </c>
      <c r="AF2201" s="57">
        <v>60</v>
      </c>
      <c r="AI2201" s="45">
        <f t="shared" si="542"/>
        <v>6.0970000000000004</v>
      </c>
      <c r="AJ2201" s="46">
        <f t="shared" si="543"/>
        <v>-6.0970000000000004</v>
      </c>
      <c r="AK2201" s="63" t="str">
        <f t="shared" si="544"/>
        <v>N</v>
      </c>
      <c r="AL2201" s="63" t="str">
        <f t="shared" si="545"/>
        <v>N</v>
      </c>
      <c r="AM2201" s="44" t="str">
        <f t="shared" si="546"/>
        <v>Win</v>
      </c>
      <c r="AN2201" s="44" t="str">
        <f t="shared" si="547"/>
        <v>Loss</v>
      </c>
      <c r="AO2201" s="44" t="str">
        <f t="shared" si="548"/>
        <v>Loss</v>
      </c>
      <c r="AP2201" s="44">
        <f t="shared" si="549"/>
        <v>22.5</v>
      </c>
      <c r="AQ2201" s="44">
        <f t="shared" si="550"/>
        <v>-50</v>
      </c>
      <c r="AR2201" s="44">
        <f t="shared" si="551"/>
        <v>-50</v>
      </c>
      <c r="AS2201" s="99" t="str">
        <f t="shared" si="552"/>
        <v>+</v>
      </c>
      <c r="AT2201" s="99" t="str">
        <f t="shared" si="553"/>
        <v>n/a</v>
      </c>
      <c r="AU2201" s="99" t="str">
        <f t="shared" si="554"/>
        <v>+</v>
      </c>
      <c r="AV2201" s="99" t="str">
        <f t="shared" si="555"/>
        <v>+</v>
      </c>
      <c r="AW2201" s="99" t="str">
        <f t="shared" si="556"/>
        <v>+</v>
      </c>
    </row>
    <row r="2202" spans="1:49" ht="15">
      <c r="A2202" s="56">
        <v>43632</v>
      </c>
      <c r="B2202" s="57" t="s">
        <v>629</v>
      </c>
      <c r="C2202" s="57" t="s">
        <v>630</v>
      </c>
      <c r="D2202" s="57" t="s">
        <v>4794</v>
      </c>
      <c r="E2202" s="57" t="s">
        <v>692</v>
      </c>
      <c r="F2202" s="57" t="s">
        <v>690</v>
      </c>
      <c r="G2202" s="57">
        <v>2</v>
      </c>
      <c r="H2202" s="57">
        <v>2</v>
      </c>
      <c r="I2202" s="57">
        <v>2.4500000000000002</v>
      </c>
      <c r="J2202" s="57">
        <v>3.09</v>
      </c>
      <c r="K2202" s="57">
        <v>2.99</v>
      </c>
      <c r="L2202" s="57">
        <v>-0.54</v>
      </c>
      <c r="M2202" s="57">
        <v>19</v>
      </c>
      <c r="N2202" s="57">
        <v>28</v>
      </c>
      <c r="O2202" s="57">
        <v>0</v>
      </c>
      <c r="P2202" s="57">
        <v>8</v>
      </c>
      <c r="Q2202" s="57">
        <v>14</v>
      </c>
      <c r="R2202" s="57">
        <v>0</v>
      </c>
      <c r="S2202" s="57">
        <v>0</v>
      </c>
      <c r="T2202" s="57">
        <v>0</v>
      </c>
      <c r="U2202" s="57">
        <v>31.58</v>
      </c>
      <c r="V2202" s="57">
        <v>26.32</v>
      </c>
      <c r="W2202" s="57">
        <v>42.11</v>
      </c>
      <c r="X2202" s="57">
        <v>39.29</v>
      </c>
      <c r="Y2202" s="57">
        <v>21.43</v>
      </c>
      <c r="Z2202" s="57">
        <v>39.29</v>
      </c>
      <c r="AA2202" s="57">
        <v>25</v>
      </c>
      <c r="AB2202" s="57">
        <v>35.71</v>
      </c>
      <c r="AC2202" s="57">
        <v>7</v>
      </c>
      <c r="AD2202" s="57">
        <v>7</v>
      </c>
      <c r="AE2202" s="57">
        <v>42.86</v>
      </c>
      <c r="AF2202" s="57">
        <v>57.14</v>
      </c>
      <c r="AI2202" s="45">
        <f t="shared" si="542"/>
        <v>-1.6170000000000009</v>
      </c>
      <c r="AJ2202" s="46">
        <f t="shared" si="543"/>
        <v>1.6170000000000009</v>
      </c>
      <c r="AK2202" s="63" t="str">
        <f t="shared" si="544"/>
        <v>N</v>
      </c>
      <c r="AL2202" s="63" t="str">
        <f t="shared" si="545"/>
        <v>N</v>
      </c>
      <c r="AM2202" s="44" t="str">
        <f t="shared" si="546"/>
        <v>Loss</v>
      </c>
      <c r="AN2202" s="44" t="str">
        <f t="shared" si="547"/>
        <v>Win</v>
      </c>
      <c r="AO2202" s="44" t="str">
        <f t="shared" si="548"/>
        <v>Loss</v>
      </c>
      <c r="AP2202" s="44">
        <f t="shared" si="549"/>
        <v>-50</v>
      </c>
      <c r="AQ2202" s="44">
        <f t="shared" si="550"/>
        <v>104.5</v>
      </c>
      <c r="AR2202" s="44">
        <f t="shared" si="551"/>
        <v>-50</v>
      </c>
      <c r="AS2202" s="99" t="str">
        <f t="shared" si="552"/>
        <v>+</v>
      </c>
      <c r="AT2202" s="99" t="str">
        <f t="shared" si="553"/>
        <v>n/a</v>
      </c>
      <c r="AU2202" s="99" t="str">
        <f t="shared" si="554"/>
        <v>-</v>
      </c>
      <c r="AV2202" s="99" t="str">
        <f t="shared" si="555"/>
        <v>-</v>
      </c>
      <c r="AW2202" s="99" t="str">
        <f t="shared" si="556"/>
        <v>-</v>
      </c>
    </row>
    <row r="2203" spans="1:49" ht="15">
      <c r="A2203" s="56">
        <v>43632</v>
      </c>
      <c r="B2203" s="57" t="s">
        <v>634</v>
      </c>
      <c r="C2203" s="57" t="s">
        <v>662</v>
      </c>
      <c r="D2203" s="57" t="s">
        <v>4795</v>
      </c>
      <c r="E2203" s="57" t="s">
        <v>664</v>
      </c>
      <c r="F2203" s="57" t="s">
        <v>678</v>
      </c>
      <c r="G2203" s="57">
        <v>1</v>
      </c>
      <c r="H2203" s="57">
        <v>0</v>
      </c>
      <c r="I2203" s="57">
        <v>1.37</v>
      </c>
      <c r="J2203" s="57">
        <v>4.7</v>
      </c>
      <c r="K2203" s="57">
        <v>6.35</v>
      </c>
      <c r="L2203" s="57">
        <v>-4.9800000000000004</v>
      </c>
      <c r="M2203" s="57">
        <v>16</v>
      </c>
      <c r="N2203" s="57">
        <v>15</v>
      </c>
      <c r="O2203" s="57">
        <v>1</v>
      </c>
      <c r="P2203" s="57">
        <v>8</v>
      </c>
      <c r="Q2203" s="57">
        <v>8</v>
      </c>
      <c r="R2203" s="57">
        <v>100</v>
      </c>
      <c r="S2203" s="57">
        <v>0</v>
      </c>
      <c r="T2203" s="57">
        <v>0</v>
      </c>
      <c r="U2203" s="57">
        <v>31.25</v>
      </c>
      <c r="V2203" s="57">
        <v>31.25</v>
      </c>
      <c r="W2203" s="57">
        <v>37.5</v>
      </c>
      <c r="X2203" s="57">
        <v>13.33</v>
      </c>
      <c r="Y2203" s="57">
        <v>6.67</v>
      </c>
      <c r="Z2203" s="57">
        <v>80</v>
      </c>
      <c r="AA2203" s="57">
        <v>25</v>
      </c>
      <c r="AB2203" s="57">
        <v>25</v>
      </c>
      <c r="AC2203" s="57">
        <v>13</v>
      </c>
      <c r="AD2203" s="57">
        <v>3</v>
      </c>
      <c r="AE2203" s="57">
        <v>23.08</v>
      </c>
      <c r="AF2203" s="57">
        <v>0</v>
      </c>
      <c r="AI2203" s="45">
        <f t="shared" si="542"/>
        <v>44.542000000000002</v>
      </c>
      <c r="AJ2203" s="46">
        <f t="shared" si="543"/>
        <v>-44.542000000000002</v>
      </c>
      <c r="AK2203" s="63" t="str">
        <f t="shared" si="544"/>
        <v>Y</v>
      </c>
      <c r="AL2203" s="63" t="str">
        <f t="shared" si="545"/>
        <v>N</v>
      </c>
      <c r="AM2203" s="44" t="str">
        <f t="shared" si="546"/>
        <v>Win</v>
      </c>
      <c r="AN2203" s="44" t="str">
        <f t="shared" si="547"/>
        <v>Loss</v>
      </c>
      <c r="AO2203" s="44" t="str">
        <f t="shared" si="548"/>
        <v>Loss</v>
      </c>
      <c r="AP2203" s="44">
        <f t="shared" si="549"/>
        <v>18.5</v>
      </c>
      <c r="AQ2203" s="44">
        <f t="shared" si="550"/>
        <v>-50</v>
      </c>
      <c r="AR2203" s="44">
        <f t="shared" si="551"/>
        <v>-50</v>
      </c>
      <c r="AS2203" s="99" t="str">
        <f t="shared" si="552"/>
        <v>+</v>
      </c>
      <c r="AT2203" s="99" t="str">
        <f t="shared" si="553"/>
        <v>+</v>
      </c>
      <c r="AU2203" s="99" t="str">
        <f t="shared" si="554"/>
        <v>+</v>
      </c>
      <c r="AV2203" s="99" t="str">
        <f t="shared" si="555"/>
        <v>-</v>
      </c>
      <c r="AW2203" s="99" t="str">
        <f t="shared" si="556"/>
        <v>+</v>
      </c>
    </row>
    <row r="2204" spans="1:49" ht="15">
      <c r="A2204" s="56">
        <v>43632</v>
      </c>
      <c r="B2204" s="57" t="s">
        <v>737</v>
      </c>
      <c r="C2204" s="57" t="s">
        <v>738</v>
      </c>
      <c r="D2204" s="57" t="s">
        <v>4796</v>
      </c>
      <c r="E2204" s="57" t="s">
        <v>800</v>
      </c>
      <c r="F2204" s="57" t="s">
        <v>4797</v>
      </c>
      <c r="G2204" s="57">
        <v>2</v>
      </c>
      <c r="H2204" s="57">
        <v>1</v>
      </c>
      <c r="I2204" s="57">
        <v>1.26</v>
      </c>
      <c r="J2204" s="57">
        <v>5.84</v>
      </c>
      <c r="K2204" s="57">
        <v>7.41</v>
      </c>
      <c r="L2204" s="57">
        <v>-6.15</v>
      </c>
      <c r="M2204" s="57">
        <v>5</v>
      </c>
      <c r="N2204" s="57">
        <v>5</v>
      </c>
      <c r="O2204" s="57">
        <v>0</v>
      </c>
      <c r="P2204" s="57">
        <v>0</v>
      </c>
      <c r="Q2204" s="57">
        <v>1</v>
      </c>
      <c r="R2204" s="57">
        <v>0</v>
      </c>
      <c r="S2204" s="57">
        <v>0</v>
      </c>
      <c r="T2204" s="57">
        <v>0</v>
      </c>
      <c r="U2204" s="57">
        <v>60</v>
      </c>
      <c r="V2204" s="57">
        <v>0</v>
      </c>
      <c r="W2204" s="57">
        <v>40</v>
      </c>
      <c r="X2204" s="57">
        <v>20</v>
      </c>
      <c r="Y2204" s="57">
        <v>20</v>
      </c>
      <c r="Z2204" s="57">
        <v>60</v>
      </c>
      <c r="AA2204" s="57">
        <v>0</v>
      </c>
      <c r="AB2204" s="57">
        <v>0</v>
      </c>
      <c r="AC2204" s="57">
        <v>2</v>
      </c>
      <c r="AD2204" s="57">
        <v>3</v>
      </c>
      <c r="AE2204" s="57">
        <v>50</v>
      </c>
      <c r="AF2204" s="57">
        <v>33.33</v>
      </c>
      <c r="AI2204" s="45">
        <f t="shared" si="542"/>
        <v>10</v>
      </c>
      <c r="AJ2204" s="46">
        <f t="shared" si="543"/>
        <v>-10</v>
      </c>
      <c r="AK2204" s="63" t="str">
        <f t="shared" si="544"/>
        <v>N</v>
      </c>
      <c r="AL2204" s="63" t="str">
        <f t="shared" si="545"/>
        <v>N</v>
      </c>
      <c r="AM2204" s="44" t="str">
        <f t="shared" si="546"/>
        <v>Win</v>
      </c>
      <c r="AN2204" s="44" t="str">
        <f t="shared" si="547"/>
        <v>Loss</v>
      </c>
      <c r="AO2204" s="44" t="str">
        <f t="shared" si="548"/>
        <v>Loss</v>
      </c>
      <c r="AP2204" s="44">
        <f t="shared" si="549"/>
        <v>13</v>
      </c>
      <c r="AQ2204" s="44">
        <f t="shared" si="550"/>
        <v>-50</v>
      </c>
      <c r="AR2204" s="44">
        <f t="shared" si="551"/>
        <v>-50</v>
      </c>
      <c r="AS2204" s="99" t="str">
        <f t="shared" si="552"/>
        <v>+</v>
      </c>
      <c r="AT2204" s="99" t="str">
        <f t="shared" si="553"/>
        <v>n/a</v>
      </c>
      <c r="AU2204" s="99" t="str">
        <f t="shared" si="554"/>
        <v>+</v>
      </c>
      <c r="AV2204" s="99" t="str">
        <f t="shared" si="555"/>
        <v>-</v>
      </c>
      <c r="AW2204" s="99" t="str">
        <f t="shared" si="556"/>
        <v>+</v>
      </c>
    </row>
    <row r="2205" spans="1:49" ht="15">
      <c r="A2205" s="56">
        <v>43632</v>
      </c>
      <c r="B2205" s="57" t="s">
        <v>629</v>
      </c>
      <c r="C2205" s="57" t="s">
        <v>630</v>
      </c>
      <c r="D2205" s="57" t="s">
        <v>4798</v>
      </c>
      <c r="E2205" s="57" t="s">
        <v>632</v>
      </c>
      <c r="F2205" s="57" t="s">
        <v>1828</v>
      </c>
      <c r="G2205" s="57">
        <v>1</v>
      </c>
      <c r="H2205" s="57">
        <v>1</v>
      </c>
      <c r="I2205" s="57">
        <v>4.45</v>
      </c>
      <c r="J2205" s="57">
        <v>3.63</v>
      </c>
      <c r="K2205" s="57">
        <v>1.77</v>
      </c>
      <c r="L2205" s="57">
        <v>2.68</v>
      </c>
      <c r="M2205" s="57">
        <v>22</v>
      </c>
      <c r="N2205" s="57">
        <v>25</v>
      </c>
      <c r="O2205" s="57">
        <v>0</v>
      </c>
      <c r="P2205" s="57">
        <v>10</v>
      </c>
      <c r="Q2205" s="57">
        <v>12</v>
      </c>
      <c r="R2205" s="57">
        <v>0</v>
      </c>
      <c r="S2205" s="57">
        <v>0</v>
      </c>
      <c r="T2205" s="57">
        <v>0</v>
      </c>
      <c r="U2205" s="57">
        <v>27.27</v>
      </c>
      <c r="V2205" s="57">
        <v>18.18</v>
      </c>
      <c r="W2205" s="57">
        <v>54.55</v>
      </c>
      <c r="X2205" s="57">
        <v>36</v>
      </c>
      <c r="Y2205" s="57">
        <v>32</v>
      </c>
      <c r="Z2205" s="57">
        <v>32</v>
      </c>
      <c r="AA2205" s="57">
        <v>30</v>
      </c>
      <c r="AB2205" s="57">
        <v>25</v>
      </c>
      <c r="AC2205" s="57">
        <v>12</v>
      </c>
      <c r="AD2205" s="57">
        <v>22</v>
      </c>
      <c r="AE2205" s="57">
        <v>41.67</v>
      </c>
      <c r="AF2205" s="57">
        <v>36.36</v>
      </c>
      <c r="AI2205" s="45">
        <f t="shared" si="542"/>
        <v>-7.6379999999999999</v>
      </c>
      <c r="AJ2205" s="46">
        <f t="shared" si="543"/>
        <v>7.6379999999999999</v>
      </c>
      <c r="AK2205" s="63" t="str">
        <f t="shared" si="544"/>
        <v>N</v>
      </c>
      <c r="AL2205" s="63" t="str">
        <f t="shared" si="545"/>
        <v>N</v>
      </c>
      <c r="AM2205" s="44" t="str">
        <f t="shared" si="546"/>
        <v>Loss</v>
      </c>
      <c r="AN2205" s="44" t="str">
        <f t="shared" si="547"/>
        <v>Win</v>
      </c>
      <c r="AO2205" s="44" t="str">
        <f t="shared" si="548"/>
        <v>Loss</v>
      </c>
      <c r="AP2205" s="44">
        <f t="shared" si="549"/>
        <v>-50</v>
      </c>
      <c r="AQ2205" s="44">
        <f t="shared" si="550"/>
        <v>131.5</v>
      </c>
      <c r="AR2205" s="44">
        <f t="shared" si="551"/>
        <v>-50</v>
      </c>
      <c r="AS2205" s="99" t="str">
        <f t="shared" si="552"/>
        <v>-</v>
      </c>
      <c r="AT2205" s="99" t="str">
        <f t="shared" si="553"/>
        <v>n/a</v>
      </c>
      <c r="AU2205" s="99" t="str">
        <f t="shared" si="554"/>
        <v>-</v>
      </c>
      <c r="AV2205" s="99" t="str">
        <f t="shared" si="555"/>
        <v>+</v>
      </c>
      <c r="AW2205" s="99" t="str">
        <f t="shared" si="556"/>
        <v>-</v>
      </c>
    </row>
    <row r="2206" spans="1:49" ht="15">
      <c r="A2206" s="56">
        <v>43632</v>
      </c>
      <c r="B2206" s="57" t="s">
        <v>4399</v>
      </c>
      <c r="C2206" s="57" t="s">
        <v>4400</v>
      </c>
      <c r="D2206" s="57" t="s">
        <v>4799</v>
      </c>
      <c r="E2206" s="57" t="s">
        <v>4800</v>
      </c>
      <c r="F2206" s="57" t="s">
        <v>4801</v>
      </c>
      <c r="G2206" s="57">
        <v>4</v>
      </c>
      <c r="H2206" s="57">
        <v>0</v>
      </c>
      <c r="I2206" s="57">
        <v>1.5</v>
      </c>
      <c r="J2206" s="57">
        <v>3.98</v>
      </c>
      <c r="K2206" s="57">
        <v>4.9800000000000004</v>
      </c>
      <c r="L2206" s="57">
        <v>-3.48</v>
      </c>
      <c r="M2206" s="57">
        <v>10</v>
      </c>
      <c r="N2206" s="57">
        <v>10</v>
      </c>
      <c r="O2206" s="57">
        <v>1</v>
      </c>
      <c r="P2206" s="57">
        <v>5</v>
      </c>
      <c r="Q2206" s="57">
        <v>0</v>
      </c>
      <c r="R2206" s="57">
        <v>100</v>
      </c>
      <c r="S2206" s="57">
        <v>0</v>
      </c>
      <c r="T2206" s="57">
        <v>0</v>
      </c>
      <c r="U2206" s="57">
        <v>50</v>
      </c>
      <c r="V2206" s="57">
        <v>20</v>
      </c>
      <c r="W2206" s="57">
        <v>30</v>
      </c>
      <c r="X2206" s="57">
        <v>30</v>
      </c>
      <c r="Y2206" s="57">
        <v>60</v>
      </c>
      <c r="Z2206" s="57">
        <v>10</v>
      </c>
      <c r="AA2206" s="57">
        <v>40</v>
      </c>
      <c r="AB2206" s="57">
        <v>0</v>
      </c>
      <c r="AC2206" s="57">
        <v>10</v>
      </c>
      <c r="AD2206" s="57">
        <v>6</v>
      </c>
      <c r="AE2206" s="57">
        <v>50</v>
      </c>
      <c r="AF2206" s="57">
        <v>33.33</v>
      </c>
      <c r="AI2206" s="45">
        <f t="shared" si="542"/>
        <v>26</v>
      </c>
      <c r="AJ2206" s="46">
        <f t="shared" si="543"/>
        <v>-26</v>
      </c>
      <c r="AK2206" s="63" t="str">
        <f t="shared" si="544"/>
        <v>N</v>
      </c>
      <c r="AL2206" s="63" t="str">
        <f t="shared" si="545"/>
        <v>N</v>
      </c>
      <c r="AM2206" s="44" t="str">
        <f t="shared" si="546"/>
        <v>Win</v>
      </c>
      <c r="AN2206" s="44" t="str">
        <f t="shared" si="547"/>
        <v>Loss</v>
      </c>
      <c r="AO2206" s="44" t="str">
        <f t="shared" si="548"/>
        <v>Loss</v>
      </c>
      <c r="AP2206" s="44">
        <f t="shared" si="549"/>
        <v>25</v>
      </c>
      <c r="AQ2206" s="44">
        <f t="shared" si="550"/>
        <v>-50</v>
      </c>
      <c r="AR2206" s="44">
        <f t="shared" si="551"/>
        <v>-50</v>
      </c>
      <c r="AS2206" s="99" t="str">
        <f t="shared" si="552"/>
        <v>+</v>
      </c>
      <c r="AT2206" s="99" t="str">
        <f t="shared" si="553"/>
        <v>+</v>
      </c>
      <c r="AU2206" s="99" t="str">
        <f t="shared" si="554"/>
        <v>+</v>
      </c>
      <c r="AV2206" s="99" t="str">
        <f t="shared" si="555"/>
        <v>+</v>
      </c>
      <c r="AW2206" s="99" t="str">
        <f t="shared" si="556"/>
        <v>+</v>
      </c>
    </row>
    <row r="2207" spans="1:49" ht="15">
      <c r="A2207" s="56">
        <v>43632</v>
      </c>
      <c r="B2207" s="57" t="s">
        <v>441</v>
      </c>
      <c r="C2207" s="57" t="s">
        <v>756</v>
      </c>
      <c r="D2207" s="57" t="s">
        <v>4802</v>
      </c>
      <c r="E2207" s="57" t="s">
        <v>2563</v>
      </c>
      <c r="F2207" s="57" t="s">
        <v>1468</v>
      </c>
      <c r="G2207" s="57">
        <v>2</v>
      </c>
      <c r="H2207" s="57">
        <v>1</v>
      </c>
      <c r="I2207" s="57">
        <v>1.37</v>
      </c>
      <c r="J2207" s="57">
        <v>4.3</v>
      </c>
      <c r="K2207" s="57">
        <v>7.33</v>
      </c>
      <c r="L2207" s="57">
        <v>-5.96</v>
      </c>
      <c r="M2207" s="57">
        <v>34</v>
      </c>
      <c r="N2207" s="57">
        <v>35</v>
      </c>
      <c r="O2207" s="57">
        <v>1</v>
      </c>
      <c r="P2207" s="57">
        <v>17</v>
      </c>
      <c r="Q2207" s="57">
        <v>15</v>
      </c>
      <c r="R2207" s="57">
        <v>0</v>
      </c>
      <c r="S2207" s="57">
        <v>0</v>
      </c>
      <c r="T2207" s="57">
        <v>100</v>
      </c>
      <c r="U2207" s="57">
        <v>67.650000000000006</v>
      </c>
      <c r="V2207" s="57">
        <v>11.76</v>
      </c>
      <c r="W2207" s="57">
        <v>20.59</v>
      </c>
      <c r="X2207" s="57">
        <v>51.43</v>
      </c>
      <c r="Y2207" s="57">
        <v>25.71</v>
      </c>
      <c r="Z2207" s="57">
        <v>22.86</v>
      </c>
      <c r="AA2207" s="57">
        <v>88.24</v>
      </c>
      <c r="AB2207" s="57">
        <v>13.33</v>
      </c>
      <c r="AC2207" s="57">
        <v>29</v>
      </c>
      <c r="AD2207" s="57">
        <v>17</v>
      </c>
      <c r="AE2207" s="57">
        <v>72.41</v>
      </c>
      <c r="AF2207" s="57">
        <v>70.59</v>
      </c>
      <c r="AI2207" s="45">
        <f t="shared" si="542"/>
        <v>-27.696999999999999</v>
      </c>
      <c r="AJ2207" s="46">
        <f t="shared" si="543"/>
        <v>27.696999999999999</v>
      </c>
      <c r="AK2207" s="63" t="str">
        <f t="shared" si="544"/>
        <v>Y</v>
      </c>
      <c r="AL2207" s="63" t="str">
        <f t="shared" si="545"/>
        <v>N</v>
      </c>
      <c r="AM2207" s="44" t="str">
        <f t="shared" si="546"/>
        <v>Win</v>
      </c>
      <c r="AN2207" s="44" t="str">
        <f t="shared" si="547"/>
        <v>Loss</v>
      </c>
      <c r="AO2207" s="44" t="str">
        <f t="shared" si="548"/>
        <v>Loss</v>
      </c>
      <c r="AP2207" s="44">
        <f t="shared" si="549"/>
        <v>18.5</v>
      </c>
      <c r="AQ2207" s="44">
        <f t="shared" si="550"/>
        <v>-50</v>
      </c>
      <c r="AR2207" s="44">
        <f t="shared" si="551"/>
        <v>-50</v>
      </c>
      <c r="AS2207" s="99" t="str">
        <f t="shared" si="552"/>
        <v>+</v>
      </c>
      <c r="AT2207" s="99" t="str">
        <f t="shared" si="553"/>
        <v>-</v>
      </c>
      <c r="AU2207" s="99" t="str">
        <f t="shared" si="554"/>
        <v>+</v>
      </c>
      <c r="AV2207" s="99" t="str">
        <f t="shared" si="555"/>
        <v>+</v>
      </c>
      <c r="AW2207" s="99" t="str">
        <f t="shared" si="556"/>
        <v>-</v>
      </c>
    </row>
    <row r="2208" spans="1:49" ht="15">
      <c r="A2208" s="56">
        <v>43632</v>
      </c>
      <c r="B2208" s="57" t="s">
        <v>461</v>
      </c>
      <c r="C2208" s="57" t="s">
        <v>745</v>
      </c>
      <c r="D2208" s="57" t="s">
        <v>4803</v>
      </c>
      <c r="E2208" s="57" t="s">
        <v>754</v>
      </c>
      <c r="F2208" s="57" t="s">
        <v>2441</v>
      </c>
      <c r="G2208" s="57">
        <v>2</v>
      </c>
      <c r="H2208" s="57">
        <v>1</v>
      </c>
      <c r="I2208" s="57">
        <v>1.27</v>
      </c>
      <c r="J2208" s="57">
        <v>4.88</v>
      </c>
      <c r="K2208" s="57">
        <v>9.32</v>
      </c>
      <c r="L2208" s="57">
        <v>-8.0500000000000007</v>
      </c>
      <c r="M2208" s="57">
        <v>67</v>
      </c>
      <c r="N2208" s="57">
        <v>26</v>
      </c>
      <c r="O2208" s="57">
        <v>1</v>
      </c>
      <c r="P2208" s="57">
        <v>33</v>
      </c>
      <c r="Q2208" s="57">
        <v>12</v>
      </c>
      <c r="R2208" s="57">
        <v>100</v>
      </c>
      <c r="S2208" s="57">
        <v>0</v>
      </c>
      <c r="T2208" s="57">
        <v>0</v>
      </c>
      <c r="U2208" s="57">
        <v>34.33</v>
      </c>
      <c r="V2208" s="57">
        <v>26.87</v>
      </c>
      <c r="W2208" s="57">
        <v>38.81</v>
      </c>
      <c r="X2208" s="57">
        <v>0</v>
      </c>
      <c r="Y2208" s="57">
        <v>11.54</v>
      </c>
      <c r="Z2208" s="57">
        <v>88.46</v>
      </c>
      <c r="AA2208" s="57">
        <v>45.45</v>
      </c>
      <c r="AB2208" s="57">
        <v>0</v>
      </c>
      <c r="AC2208" s="57">
        <v>37</v>
      </c>
      <c r="AD2208" s="57">
        <v>1</v>
      </c>
      <c r="AE2208" s="57">
        <v>54.05</v>
      </c>
      <c r="AF2208" s="57">
        <v>0</v>
      </c>
      <c r="AI2208" s="45">
        <f t="shared" si="542"/>
        <v>48.328999999999994</v>
      </c>
      <c r="AJ2208" s="46">
        <f t="shared" si="543"/>
        <v>-48.328999999999994</v>
      </c>
      <c r="AK2208" s="63" t="str">
        <f t="shared" si="544"/>
        <v>Y</v>
      </c>
      <c r="AL2208" s="63" t="str">
        <f t="shared" si="545"/>
        <v>N</v>
      </c>
      <c r="AM2208" s="44" t="str">
        <f t="shared" si="546"/>
        <v>Win</v>
      </c>
      <c r="AN2208" s="44" t="str">
        <f t="shared" si="547"/>
        <v>Loss</v>
      </c>
      <c r="AO2208" s="44" t="str">
        <f t="shared" si="548"/>
        <v>Loss</v>
      </c>
      <c r="AP2208" s="44">
        <f t="shared" si="549"/>
        <v>13.5</v>
      </c>
      <c r="AQ2208" s="44">
        <f t="shared" si="550"/>
        <v>-50</v>
      </c>
      <c r="AR2208" s="44">
        <f t="shared" si="551"/>
        <v>-50</v>
      </c>
      <c r="AS2208" s="99" t="str">
        <f t="shared" si="552"/>
        <v>+</v>
      </c>
      <c r="AT2208" s="99" t="str">
        <f t="shared" si="553"/>
        <v>+</v>
      </c>
      <c r="AU2208" s="99" t="str">
        <f t="shared" si="554"/>
        <v>+</v>
      </c>
      <c r="AV2208" s="99" t="str">
        <f t="shared" si="555"/>
        <v>+</v>
      </c>
      <c r="AW2208" s="99" t="str">
        <f t="shared" si="556"/>
        <v>+</v>
      </c>
    </row>
    <row r="2209" spans="1:49" ht="15">
      <c r="A2209" s="56">
        <v>43632</v>
      </c>
      <c r="B2209" s="57" t="s">
        <v>4399</v>
      </c>
      <c r="C2209" s="57" t="s">
        <v>4400</v>
      </c>
      <c r="D2209" s="57" t="s">
        <v>4804</v>
      </c>
      <c r="E2209" s="57" t="s">
        <v>4805</v>
      </c>
      <c r="F2209" s="57" t="s">
        <v>4806</v>
      </c>
      <c r="G2209" s="57">
        <v>3</v>
      </c>
      <c r="H2209" s="57">
        <v>0</v>
      </c>
      <c r="I2209" s="57">
        <v>2.5499999999999998</v>
      </c>
      <c r="J2209" s="57">
        <v>3.42</v>
      </c>
      <c r="K2209" s="57">
        <v>2.36</v>
      </c>
      <c r="L2209" s="57">
        <v>0.19</v>
      </c>
      <c r="M2209" s="57">
        <v>10</v>
      </c>
      <c r="N2209" s="57">
        <v>10</v>
      </c>
      <c r="O2209" s="57">
        <v>1</v>
      </c>
      <c r="P2209" s="57">
        <v>5</v>
      </c>
      <c r="Q2209" s="57">
        <v>6</v>
      </c>
      <c r="R2209" s="57">
        <v>0</v>
      </c>
      <c r="S2209" s="57">
        <v>0</v>
      </c>
      <c r="T2209" s="57">
        <v>100</v>
      </c>
      <c r="U2209" s="57">
        <v>10</v>
      </c>
      <c r="V2209" s="57">
        <v>0</v>
      </c>
      <c r="W2209" s="57">
        <v>90</v>
      </c>
      <c r="X2209" s="57">
        <v>30</v>
      </c>
      <c r="Y2209" s="57">
        <v>0</v>
      </c>
      <c r="Z2209" s="57">
        <v>70</v>
      </c>
      <c r="AA2209" s="57">
        <v>20</v>
      </c>
      <c r="AB2209" s="57">
        <v>33.33</v>
      </c>
      <c r="AC2209" s="57">
        <v>2</v>
      </c>
      <c r="AD2209" s="57">
        <v>4</v>
      </c>
      <c r="AE2209" s="57">
        <v>50</v>
      </c>
      <c r="AF2209" s="57">
        <v>25</v>
      </c>
      <c r="AI2209" s="45">
        <f t="shared" si="542"/>
        <v>-38</v>
      </c>
      <c r="AJ2209" s="46">
        <f t="shared" si="543"/>
        <v>38</v>
      </c>
      <c r="AK2209" s="63" t="str">
        <f t="shared" si="544"/>
        <v>N</v>
      </c>
      <c r="AL2209" s="63" t="str">
        <f t="shared" si="545"/>
        <v>N</v>
      </c>
      <c r="AM2209" s="44" t="str">
        <f t="shared" si="546"/>
        <v>Win</v>
      </c>
      <c r="AN2209" s="44" t="str">
        <f t="shared" si="547"/>
        <v>Loss</v>
      </c>
      <c r="AO2209" s="44" t="str">
        <f t="shared" si="548"/>
        <v>Loss</v>
      </c>
      <c r="AP2209" s="44">
        <f t="shared" si="549"/>
        <v>77.499999999999986</v>
      </c>
      <c r="AQ2209" s="44">
        <f t="shared" si="550"/>
        <v>-50</v>
      </c>
      <c r="AR2209" s="44">
        <f t="shared" si="551"/>
        <v>-50</v>
      </c>
      <c r="AS2209" s="99" t="str">
        <f t="shared" si="552"/>
        <v>-</v>
      </c>
      <c r="AT2209" s="99" t="str">
        <f t="shared" si="553"/>
        <v>-</v>
      </c>
      <c r="AU2209" s="99" t="str">
        <f t="shared" si="554"/>
        <v>-</v>
      </c>
      <c r="AV2209" s="99" t="str">
        <f t="shared" si="555"/>
        <v>-</v>
      </c>
      <c r="AW2209" s="99" t="str">
        <f t="shared" si="556"/>
        <v>-</v>
      </c>
    </row>
    <row r="2210" spans="1:49" ht="15">
      <c r="A2210" s="56">
        <v>43632</v>
      </c>
      <c r="B2210" s="57" t="s">
        <v>4413</v>
      </c>
      <c r="C2210" s="57" t="s">
        <v>807</v>
      </c>
      <c r="D2210" s="57" t="s">
        <v>4807</v>
      </c>
      <c r="E2210" s="57" t="s">
        <v>4808</v>
      </c>
      <c r="F2210" s="57" t="s">
        <v>4809</v>
      </c>
      <c r="G2210" s="57">
        <v>5</v>
      </c>
      <c r="H2210" s="57">
        <v>0</v>
      </c>
      <c r="I2210" s="57">
        <v>1.92</v>
      </c>
      <c r="J2210" s="57">
        <v>3.63</v>
      </c>
      <c r="K2210" s="57">
        <v>3.52</v>
      </c>
      <c r="L2210" s="57">
        <v>-1.6</v>
      </c>
      <c r="M2210" s="57">
        <v>17</v>
      </c>
      <c r="N2210" s="57">
        <v>19</v>
      </c>
      <c r="O2210" s="57">
        <v>4</v>
      </c>
      <c r="P2210" s="57">
        <v>5</v>
      </c>
      <c r="Q2210" s="57">
        <v>8</v>
      </c>
      <c r="R2210" s="57">
        <v>25</v>
      </c>
      <c r="S2210" s="57">
        <v>25</v>
      </c>
      <c r="T2210" s="57">
        <v>50</v>
      </c>
      <c r="U2210" s="57">
        <v>29.41</v>
      </c>
      <c r="V2210" s="57">
        <v>17.649999999999999</v>
      </c>
      <c r="W2210" s="57">
        <v>52.94</v>
      </c>
      <c r="X2210" s="57">
        <v>31.58</v>
      </c>
      <c r="Y2210" s="57">
        <v>21.05</v>
      </c>
      <c r="Z2210" s="57">
        <v>47.37</v>
      </c>
      <c r="AA2210" s="57">
        <v>40</v>
      </c>
      <c r="AB2210" s="57">
        <v>25</v>
      </c>
      <c r="AC2210" s="57">
        <v>5</v>
      </c>
      <c r="AD2210" s="57">
        <v>6</v>
      </c>
      <c r="AE2210" s="57">
        <v>60</v>
      </c>
      <c r="AF2210" s="57">
        <v>66.67</v>
      </c>
      <c r="AI2210" s="45">
        <f t="shared" si="542"/>
        <v>-6.8880000000000017</v>
      </c>
      <c r="AJ2210" s="46">
        <f t="shared" si="543"/>
        <v>11.888000000000002</v>
      </c>
      <c r="AK2210" s="63" t="str">
        <f t="shared" si="544"/>
        <v>N</v>
      </c>
      <c r="AL2210" s="63" t="str">
        <f t="shared" si="545"/>
        <v>N</v>
      </c>
      <c r="AM2210" s="44" t="str">
        <f t="shared" si="546"/>
        <v>Win</v>
      </c>
      <c r="AN2210" s="44" t="str">
        <f t="shared" si="547"/>
        <v>Loss</v>
      </c>
      <c r="AO2210" s="44" t="str">
        <f t="shared" si="548"/>
        <v>Loss</v>
      </c>
      <c r="AP2210" s="44">
        <f t="shared" si="549"/>
        <v>46</v>
      </c>
      <c r="AQ2210" s="44">
        <f t="shared" si="550"/>
        <v>-50</v>
      </c>
      <c r="AR2210" s="44">
        <f t="shared" si="551"/>
        <v>-50</v>
      </c>
      <c r="AS2210" s="99" t="str">
        <f t="shared" si="552"/>
        <v>+</v>
      </c>
      <c r="AT2210" s="99" t="str">
        <f t="shared" si="553"/>
        <v>-</v>
      </c>
      <c r="AU2210" s="99" t="str">
        <f t="shared" si="554"/>
        <v>-</v>
      </c>
      <c r="AV2210" s="99" t="str">
        <f t="shared" si="555"/>
        <v>+</v>
      </c>
      <c r="AW2210" s="99" t="str">
        <f t="shared" si="556"/>
        <v>-</v>
      </c>
    </row>
    <row r="2211" spans="1:49" ht="15">
      <c r="A2211" s="56">
        <v>43632</v>
      </c>
      <c r="B2211" s="57" t="s">
        <v>441</v>
      </c>
      <c r="C2211" s="57" t="s">
        <v>756</v>
      </c>
      <c r="D2211" s="57" t="s">
        <v>4810</v>
      </c>
      <c r="E2211" s="57" t="s">
        <v>2584</v>
      </c>
      <c r="F2211" s="57" t="s">
        <v>3968</v>
      </c>
      <c r="G2211" s="57">
        <v>1</v>
      </c>
      <c r="H2211" s="57">
        <v>1</v>
      </c>
      <c r="I2211" s="57">
        <v>1.59</v>
      </c>
      <c r="J2211" s="57">
        <v>3.61</v>
      </c>
      <c r="K2211" s="57">
        <v>5.08</v>
      </c>
      <c r="L2211" s="57">
        <v>-3.49</v>
      </c>
      <c r="M2211" s="57">
        <v>35</v>
      </c>
      <c r="N2211" s="57">
        <v>20</v>
      </c>
      <c r="O2211" s="57">
        <v>1</v>
      </c>
      <c r="P2211" s="57">
        <v>19</v>
      </c>
      <c r="Q2211" s="57">
        <v>8</v>
      </c>
      <c r="R2211" s="57">
        <v>100</v>
      </c>
      <c r="S2211" s="57">
        <v>0</v>
      </c>
      <c r="T2211" s="57">
        <v>0</v>
      </c>
      <c r="U2211" s="57">
        <v>54.29</v>
      </c>
      <c r="V2211" s="57">
        <v>31.43</v>
      </c>
      <c r="W2211" s="57">
        <v>14.29</v>
      </c>
      <c r="X2211" s="57">
        <v>35</v>
      </c>
      <c r="Y2211" s="57">
        <v>25</v>
      </c>
      <c r="Z2211" s="57">
        <v>40</v>
      </c>
      <c r="AA2211" s="57">
        <v>68.42</v>
      </c>
      <c r="AB2211" s="57">
        <v>25</v>
      </c>
      <c r="AC2211" s="57">
        <v>31</v>
      </c>
      <c r="AD2211" s="57">
        <v>12</v>
      </c>
      <c r="AE2211" s="57">
        <v>54.84</v>
      </c>
      <c r="AF2211" s="57">
        <v>41.67</v>
      </c>
      <c r="AI2211" s="45">
        <f t="shared" si="542"/>
        <v>39.643000000000008</v>
      </c>
      <c r="AJ2211" s="46">
        <f t="shared" si="543"/>
        <v>-39.643000000000008</v>
      </c>
      <c r="AK2211" s="63" t="str">
        <f t="shared" si="544"/>
        <v>N</v>
      </c>
      <c r="AL2211" s="63" t="str">
        <f t="shared" si="545"/>
        <v>N</v>
      </c>
      <c r="AM2211" s="44" t="str">
        <f t="shared" si="546"/>
        <v>Loss</v>
      </c>
      <c r="AN2211" s="44" t="str">
        <f t="shared" si="547"/>
        <v>Win</v>
      </c>
      <c r="AO2211" s="44" t="str">
        <f t="shared" si="548"/>
        <v>Loss</v>
      </c>
      <c r="AP2211" s="44">
        <f t="shared" si="549"/>
        <v>-50</v>
      </c>
      <c r="AQ2211" s="44">
        <f t="shared" si="550"/>
        <v>130.5</v>
      </c>
      <c r="AR2211" s="44">
        <f t="shared" si="551"/>
        <v>-50</v>
      </c>
      <c r="AS2211" s="99" t="str">
        <f t="shared" si="552"/>
        <v>+</v>
      </c>
      <c r="AT2211" s="99" t="str">
        <f t="shared" si="553"/>
        <v>+</v>
      </c>
      <c r="AU2211" s="99" t="str">
        <f t="shared" si="554"/>
        <v>+</v>
      </c>
      <c r="AV2211" s="99" t="str">
        <f t="shared" si="555"/>
        <v>+</v>
      </c>
      <c r="AW2211" s="99" t="str">
        <f t="shared" si="556"/>
        <v>+</v>
      </c>
    </row>
    <row r="2212" spans="1:49" ht="15">
      <c r="A2212" s="56">
        <v>43632</v>
      </c>
      <c r="B2212" s="57" t="s">
        <v>3121</v>
      </c>
      <c r="C2212" s="57" t="s">
        <v>807</v>
      </c>
      <c r="D2212" s="57" t="s">
        <v>4811</v>
      </c>
      <c r="E2212" s="57" t="s">
        <v>4812</v>
      </c>
      <c r="F2212" s="57" t="s">
        <v>4813</v>
      </c>
      <c r="G2212" s="57">
        <v>0</v>
      </c>
      <c r="H2212" s="57">
        <v>1</v>
      </c>
      <c r="I2212" s="57">
        <v>2.37</v>
      </c>
      <c r="J2212" s="57">
        <v>2.94</v>
      </c>
      <c r="K2212" s="57">
        <v>3.05</v>
      </c>
      <c r="L2212" s="57">
        <v>-0.68</v>
      </c>
      <c r="M2212" s="57">
        <v>13</v>
      </c>
      <c r="N2212" s="57">
        <v>10</v>
      </c>
      <c r="O2212" s="57">
        <v>1</v>
      </c>
      <c r="P2212" s="57">
        <v>6</v>
      </c>
      <c r="Q2212" s="57">
        <v>4</v>
      </c>
      <c r="R2212" s="57">
        <v>0</v>
      </c>
      <c r="S2212" s="57">
        <v>0</v>
      </c>
      <c r="T2212" s="57">
        <v>100</v>
      </c>
      <c r="U2212" s="57">
        <v>23.08</v>
      </c>
      <c r="V2212" s="57">
        <v>46.15</v>
      </c>
      <c r="W2212" s="57">
        <v>30.77</v>
      </c>
      <c r="X2212" s="57">
        <v>40</v>
      </c>
      <c r="Y2212" s="57">
        <v>10</v>
      </c>
      <c r="Z2212" s="57">
        <v>50</v>
      </c>
      <c r="AA2212" s="57">
        <v>33.33</v>
      </c>
      <c r="AB2212" s="57">
        <v>0</v>
      </c>
      <c r="AC2212" s="57">
        <v>9</v>
      </c>
      <c r="AD2212" s="57">
        <v>3</v>
      </c>
      <c r="AE2212" s="57">
        <v>22.22</v>
      </c>
      <c r="AF2212" s="57">
        <v>66.67</v>
      </c>
      <c r="AI2212" s="45">
        <f t="shared" si="542"/>
        <v>-25.923000000000002</v>
      </c>
      <c r="AJ2212" s="46">
        <f t="shared" si="543"/>
        <v>25.923000000000002</v>
      </c>
      <c r="AK2212" s="63" t="str">
        <f t="shared" si="544"/>
        <v>N</v>
      </c>
      <c r="AL2212" s="63" t="str">
        <f t="shared" si="545"/>
        <v>N</v>
      </c>
      <c r="AM2212" s="44" t="str">
        <f t="shared" si="546"/>
        <v>Loss</v>
      </c>
      <c r="AN2212" s="44" t="str">
        <f t="shared" si="547"/>
        <v>Loss</v>
      </c>
      <c r="AO2212" s="44" t="str">
        <f t="shared" si="548"/>
        <v>Win</v>
      </c>
      <c r="AP2212" s="44">
        <f t="shared" si="549"/>
        <v>-50</v>
      </c>
      <c r="AQ2212" s="44">
        <f t="shared" si="550"/>
        <v>-50</v>
      </c>
      <c r="AR2212" s="44">
        <f t="shared" si="551"/>
        <v>102.5</v>
      </c>
      <c r="AS2212" s="99" t="str">
        <f t="shared" si="552"/>
        <v>+</v>
      </c>
      <c r="AT2212" s="99" t="str">
        <f t="shared" si="553"/>
        <v>-</v>
      </c>
      <c r="AU2212" s="99" t="str">
        <f t="shared" si="554"/>
        <v>-</v>
      </c>
      <c r="AV2212" s="99" t="str">
        <f t="shared" si="555"/>
        <v>+</v>
      </c>
      <c r="AW2212" s="99" t="str">
        <f t="shared" si="556"/>
        <v>-</v>
      </c>
    </row>
    <row r="2213" spans="1:49" ht="15">
      <c r="A2213" s="56">
        <v>43632</v>
      </c>
      <c r="B2213" s="57" t="s">
        <v>439</v>
      </c>
      <c r="C2213" s="57" t="s">
        <v>1254</v>
      </c>
      <c r="D2213" s="57" t="s">
        <v>4814</v>
      </c>
      <c r="E2213" s="57" t="s">
        <v>1256</v>
      </c>
      <c r="F2213" s="57" t="s">
        <v>1260</v>
      </c>
      <c r="G2213" s="57">
        <v>2</v>
      </c>
      <c r="H2213" s="57">
        <v>3</v>
      </c>
      <c r="I2213" s="57">
        <v>3.39</v>
      </c>
      <c r="J2213" s="57">
        <v>3.69</v>
      </c>
      <c r="K2213" s="57">
        <v>1.89</v>
      </c>
      <c r="L2213" s="57">
        <v>1.5</v>
      </c>
      <c r="M2213" s="57">
        <v>7</v>
      </c>
      <c r="N2213" s="57">
        <v>12</v>
      </c>
      <c r="O2213" s="57">
        <v>0</v>
      </c>
      <c r="P2213" s="57">
        <v>3</v>
      </c>
      <c r="Q2213" s="57">
        <v>7</v>
      </c>
      <c r="R2213" s="57">
        <v>0</v>
      </c>
      <c r="S2213" s="57">
        <v>0</v>
      </c>
      <c r="T2213" s="57">
        <v>0</v>
      </c>
      <c r="U2213" s="57">
        <v>14.29</v>
      </c>
      <c r="V2213" s="57">
        <v>14.29</v>
      </c>
      <c r="W2213" s="57">
        <v>71.430000000000007</v>
      </c>
      <c r="X2213" s="57">
        <v>41.67</v>
      </c>
      <c r="Y2213" s="57">
        <v>8.33</v>
      </c>
      <c r="Z2213" s="57">
        <v>50</v>
      </c>
      <c r="AA2213" s="57">
        <v>33.33</v>
      </c>
      <c r="AB2213" s="57">
        <v>57.14</v>
      </c>
      <c r="AC2213" s="57">
        <v>1</v>
      </c>
      <c r="AD2213" s="57">
        <v>6</v>
      </c>
      <c r="AE2213" s="57">
        <v>0</v>
      </c>
      <c r="AF2213" s="57">
        <v>16.670000000000002</v>
      </c>
      <c r="AI2213" s="45">
        <f t="shared" si="542"/>
        <v>-9.1660000000000039</v>
      </c>
      <c r="AJ2213" s="46">
        <f t="shared" si="543"/>
        <v>9.1660000000000039</v>
      </c>
      <c r="AK2213" s="63" t="str">
        <f t="shared" si="544"/>
        <v>N</v>
      </c>
      <c r="AL2213" s="63" t="str">
        <f t="shared" si="545"/>
        <v>N</v>
      </c>
      <c r="AM2213" s="44" t="str">
        <f t="shared" si="546"/>
        <v>Loss</v>
      </c>
      <c r="AN2213" s="44" t="str">
        <f t="shared" si="547"/>
        <v>Loss</v>
      </c>
      <c r="AO2213" s="44" t="str">
        <f t="shared" si="548"/>
        <v>Win</v>
      </c>
      <c r="AP2213" s="44">
        <f t="shared" si="549"/>
        <v>-50</v>
      </c>
      <c r="AQ2213" s="44">
        <f t="shared" si="550"/>
        <v>-50</v>
      </c>
      <c r="AR2213" s="44">
        <f t="shared" si="551"/>
        <v>44.5</v>
      </c>
      <c r="AS2213" s="99" t="str">
        <f t="shared" si="552"/>
        <v>-</v>
      </c>
      <c r="AT2213" s="99" t="str">
        <f t="shared" si="553"/>
        <v>n/a</v>
      </c>
      <c r="AU2213" s="99" t="str">
        <f t="shared" si="554"/>
        <v>-</v>
      </c>
      <c r="AV2213" s="99" t="str">
        <f t="shared" si="555"/>
        <v>-</v>
      </c>
      <c r="AW2213" s="99" t="str">
        <f t="shared" si="556"/>
        <v>-</v>
      </c>
    </row>
    <row r="2214" spans="1:49" ht="15">
      <c r="A2214" s="56">
        <v>43632</v>
      </c>
      <c r="B2214" s="57" t="s">
        <v>721</v>
      </c>
      <c r="C2214" s="57" t="s">
        <v>722</v>
      </c>
      <c r="D2214" s="57" t="s">
        <v>4815</v>
      </c>
      <c r="E2214" s="57" t="s">
        <v>725</v>
      </c>
      <c r="F2214" s="57" t="s">
        <v>1865</v>
      </c>
      <c r="G2214" s="57">
        <v>4</v>
      </c>
      <c r="H2214" s="57">
        <v>2</v>
      </c>
      <c r="I2214" s="57">
        <v>2.21</v>
      </c>
      <c r="J2214" s="57">
        <v>3.16</v>
      </c>
      <c r="K2214" s="57">
        <v>3.4</v>
      </c>
      <c r="L2214" s="57">
        <v>-1.19</v>
      </c>
      <c r="M2214" s="57">
        <v>22</v>
      </c>
      <c r="N2214" s="57">
        <v>18</v>
      </c>
      <c r="O2214" s="57">
        <v>2</v>
      </c>
      <c r="P2214" s="57">
        <v>11</v>
      </c>
      <c r="Q2214" s="57">
        <v>10</v>
      </c>
      <c r="R2214" s="57">
        <v>100</v>
      </c>
      <c r="S2214" s="57">
        <v>0</v>
      </c>
      <c r="T2214" s="57">
        <v>0</v>
      </c>
      <c r="U2214" s="57">
        <v>40.909999999999997</v>
      </c>
      <c r="V2214" s="57">
        <v>13.64</v>
      </c>
      <c r="W2214" s="57">
        <v>45.45</v>
      </c>
      <c r="X2214" s="57">
        <v>16.670000000000002</v>
      </c>
      <c r="Y2214" s="57">
        <v>22.22</v>
      </c>
      <c r="Z2214" s="57">
        <v>61.11</v>
      </c>
      <c r="AA2214" s="57">
        <v>54.55</v>
      </c>
      <c r="AB2214" s="57">
        <v>20</v>
      </c>
      <c r="AC2214" s="57">
        <v>7</v>
      </c>
      <c r="AD2214" s="57">
        <v>11</v>
      </c>
      <c r="AE2214" s="57">
        <v>71.430000000000007</v>
      </c>
      <c r="AF2214" s="57">
        <v>18.18</v>
      </c>
      <c r="AI2214" s="45">
        <f t="shared" si="542"/>
        <v>37.122</v>
      </c>
      <c r="AJ2214" s="46">
        <f t="shared" si="543"/>
        <v>-37.122</v>
      </c>
      <c r="AK2214" s="63" t="str">
        <f t="shared" si="544"/>
        <v>N</v>
      </c>
      <c r="AL2214" s="63" t="str">
        <f t="shared" si="545"/>
        <v>N</v>
      </c>
      <c r="AM2214" s="44" t="str">
        <f t="shared" si="546"/>
        <v>Win</v>
      </c>
      <c r="AN2214" s="44" t="str">
        <f t="shared" si="547"/>
        <v>Loss</v>
      </c>
      <c r="AO2214" s="44" t="str">
        <f t="shared" si="548"/>
        <v>Loss</v>
      </c>
      <c r="AP2214" s="44">
        <f t="shared" si="549"/>
        <v>60.5</v>
      </c>
      <c r="AQ2214" s="44">
        <f t="shared" si="550"/>
        <v>-50</v>
      </c>
      <c r="AR2214" s="44">
        <f t="shared" si="551"/>
        <v>-50</v>
      </c>
      <c r="AS2214" s="99" t="str">
        <f t="shared" si="552"/>
        <v>+</v>
      </c>
      <c r="AT2214" s="99" t="str">
        <f t="shared" si="553"/>
        <v>+</v>
      </c>
      <c r="AU2214" s="99" t="str">
        <f t="shared" si="554"/>
        <v>+</v>
      </c>
      <c r="AV2214" s="99" t="str">
        <f t="shared" si="555"/>
        <v>+</v>
      </c>
      <c r="AW2214" s="99" t="str">
        <f t="shared" si="556"/>
        <v>+</v>
      </c>
    </row>
    <row r="2215" spans="1:49" ht="15">
      <c r="A2215" s="56">
        <v>43632</v>
      </c>
      <c r="B2215" s="57" t="s">
        <v>721</v>
      </c>
      <c r="C2215" s="57" t="s">
        <v>722</v>
      </c>
      <c r="D2215" s="57" t="s">
        <v>4816</v>
      </c>
      <c r="E2215" s="57" t="s">
        <v>728</v>
      </c>
      <c r="F2215" s="57" t="s">
        <v>769</v>
      </c>
      <c r="G2215" s="57">
        <v>4</v>
      </c>
      <c r="H2215" s="57">
        <v>2</v>
      </c>
      <c r="I2215" s="57">
        <v>2.29</v>
      </c>
      <c r="J2215" s="57">
        <v>3.27</v>
      </c>
      <c r="K2215" s="57">
        <v>3.1</v>
      </c>
      <c r="L2215" s="57">
        <v>-0.81</v>
      </c>
      <c r="M2215" s="57">
        <v>17</v>
      </c>
      <c r="N2215" s="57">
        <v>19</v>
      </c>
      <c r="O2215" s="57">
        <v>1</v>
      </c>
      <c r="P2215" s="57">
        <v>7</v>
      </c>
      <c r="Q2215" s="57">
        <v>9</v>
      </c>
      <c r="R2215" s="57">
        <v>0</v>
      </c>
      <c r="S2215" s="57">
        <v>100</v>
      </c>
      <c r="T2215" s="57">
        <v>0</v>
      </c>
      <c r="U2215" s="57">
        <v>52.94</v>
      </c>
      <c r="V2215" s="57">
        <v>23.53</v>
      </c>
      <c r="W2215" s="57">
        <v>23.53</v>
      </c>
      <c r="X2215" s="57">
        <v>36.840000000000003</v>
      </c>
      <c r="Y2215" s="57">
        <v>31.58</v>
      </c>
      <c r="Z2215" s="57">
        <v>31.58</v>
      </c>
      <c r="AA2215" s="57">
        <v>71.430000000000007</v>
      </c>
      <c r="AB2215" s="57">
        <v>33.33</v>
      </c>
      <c r="AC2215" s="57">
        <v>13</v>
      </c>
      <c r="AD2215" s="57">
        <v>10</v>
      </c>
      <c r="AE2215" s="57">
        <v>69.23</v>
      </c>
      <c r="AF2215" s="57">
        <v>40</v>
      </c>
      <c r="AI2215" s="45">
        <f t="shared" si="542"/>
        <v>14.025000000000002</v>
      </c>
      <c r="AJ2215" s="46">
        <f t="shared" si="543"/>
        <v>5.9750000000000005</v>
      </c>
      <c r="AK2215" s="63" t="str">
        <f t="shared" si="544"/>
        <v>N</v>
      </c>
      <c r="AL2215" s="63" t="str">
        <f t="shared" si="545"/>
        <v>N</v>
      </c>
      <c r="AM2215" s="44" t="str">
        <f t="shared" si="546"/>
        <v>Win</v>
      </c>
      <c r="AN2215" s="44" t="str">
        <f t="shared" si="547"/>
        <v>Loss</v>
      </c>
      <c r="AO2215" s="44" t="str">
        <f t="shared" si="548"/>
        <v>Loss</v>
      </c>
      <c r="AP2215" s="44">
        <f t="shared" si="549"/>
        <v>64.5</v>
      </c>
      <c r="AQ2215" s="44">
        <f t="shared" si="550"/>
        <v>-50</v>
      </c>
      <c r="AR2215" s="44">
        <f t="shared" si="551"/>
        <v>-50</v>
      </c>
      <c r="AS2215" s="99" t="str">
        <f t="shared" si="552"/>
        <v>+</v>
      </c>
      <c r="AT2215" s="99" t="str">
        <f t="shared" si="553"/>
        <v>-</v>
      </c>
      <c r="AU2215" s="99" t="str">
        <f t="shared" si="554"/>
        <v>+</v>
      </c>
      <c r="AV2215" s="99" t="str">
        <f t="shared" si="555"/>
        <v>+</v>
      </c>
      <c r="AW2215" s="99" t="str">
        <f t="shared" si="556"/>
        <v>+</v>
      </c>
    </row>
    <row r="2216" spans="1:49" ht="15">
      <c r="A2216" s="56">
        <v>43632</v>
      </c>
      <c r="B2216" s="57" t="s">
        <v>721</v>
      </c>
      <c r="C2216" s="57" t="s">
        <v>729</v>
      </c>
      <c r="D2216" s="57" t="s">
        <v>4817</v>
      </c>
      <c r="E2216" s="57" t="s">
        <v>773</v>
      </c>
      <c r="F2216" s="57" t="s">
        <v>2003</v>
      </c>
      <c r="G2216" s="57">
        <v>4</v>
      </c>
      <c r="H2216" s="57">
        <v>1</v>
      </c>
      <c r="I2216" s="57">
        <v>1.65</v>
      </c>
      <c r="J2216" s="57">
        <v>3.55</v>
      </c>
      <c r="K2216" s="57">
        <v>5.26</v>
      </c>
      <c r="L2216" s="57">
        <v>-3.61</v>
      </c>
      <c r="M2216" s="57">
        <v>21</v>
      </c>
      <c r="N2216" s="57">
        <v>15</v>
      </c>
      <c r="O2216" s="57">
        <v>1</v>
      </c>
      <c r="P2216" s="57">
        <v>9</v>
      </c>
      <c r="Q2216" s="57">
        <v>5</v>
      </c>
      <c r="R2216" s="57">
        <v>100</v>
      </c>
      <c r="S2216" s="57">
        <v>0</v>
      </c>
      <c r="T2216" s="57">
        <v>0</v>
      </c>
      <c r="U2216" s="57">
        <v>47.62</v>
      </c>
      <c r="V2216" s="57">
        <v>28.57</v>
      </c>
      <c r="W2216" s="57">
        <v>23.81</v>
      </c>
      <c r="X2216" s="57">
        <v>26.67</v>
      </c>
      <c r="Y2216" s="57">
        <v>33.33</v>
      </c>
      <c r="Z2216" s="57">
        <v>40</v>
      </c>
      <c r="AA2216" s="57">
        <v>44.44</v>
      </c>
      <c r="AB2216" s="57">
        <v>40</v>
      </c>
      <c r="AC2216" s="57">
        <v>13</v>
      </c>
      <c r="AD2216" s="57">
        <v>6</v>
      </c>
      <c r="AE2216" s="57">
        <v>61.54</v>
      </c>
      <c r="AF2216" s="57">
        <v>16.670000000000002</v>
      </c>
      <c r="AI2216" s="45">
        <f t="shared" si="542"/>
        <v>36.951999999999998</v>
      </c>
      <c r="AJ2216" s="46">
        <f t="shared" si="543"/>
        <v>-36.951999999999998</v>
      </c>
      <c r="AK2216" s="63" t="str">
        <f t="shared" si="544"/>
        <v>N</v>
      </c>
      <c r="AL2216" s="63" t="str">
        <f t="shared" si="545"/>
        <v>N</v>
      </c>
      <c r="AM2216" s="44" t="str">
        <f t="shared" si="546"/>
        <v>Win</v>
      </c>
      <c r="AN2216" s="44" t="str">
        <f t="shared" si="547"/>
        <v>Loss</v>
      </c>
      <c r="AO2216" s="44" t="str">
        <f t="shared" si="548"/>
        <v>Loss</v>
      </c>
      <c r="AP2216" s="44">
        <f t="shared" si="549"/>
        <v>32.5</v>
      </c>
      <c r="AQ2216" s="44">
        <f t="shared" si="550"/>
        <v>-50</v>
      </c>
      <c r="AR2216" s="44">
        <f t="shared" si="551"/>
        <v>-50</v>
      </c>
      <c r="AS2216" s="99" t="str">
        <f t="shared" si="552"/>
        <v>+</v>
      </c>
      <c r="AT2216" s="99" t="str">
        <f t="shared" si="553"/>
        <v>+</v>
      </c>
      <c r="AU2216" s="99" t="str">
        <f t="shared" si="554"/>
        <v>+</v>
      </c>
      <c r="AV2216" s="99" t="str">
        <f t="shared" si="555"/>
        <v>+</v>
      </c>
      <c r="AW2216" s="99" t="str">
        <f t="shared" si="556"/>
        <v>+</v>
      </c>
    </row>
    <row r="2217" spans="1:49" ht="15">
      <c r="A2217" s="56">
        <v>43632</v>
      </c>
      <c r="B2217" s="57" t="s">
        <v>441</v>
      </c>
      <c r="C2217" s="57" t="s">
        <v>756</v>
      </c>
      <c r="D2217" s="57" t="s">
        <v>4818</v>
      </c>
      <c r="E2217" s="57" t="s">
        <v>785</v>
      </c>
      <c r="F2217" s="57" t="s">
        <v>2602</v>
      </c>
      <c r="G2217" s="57">
        <v>2</v>
      </c>
      <c r="H2217" s="57">
        <v>1</v>
      </c>
      <c r="I2217" s="57">
        <v>1.49</v>
      </c>
      <c r="J2217" s="57">
        <v>3.8</v>
      </c>
      <c r="K2217" s="57">
        <v>5.95</v>
      </c>
      <c r="L2217" s="57">
        <v>-4.46</v>
      </c>
      <c r="M2217" s="57">
        <v>33</v>
      </c>
      <c r="N2217" s="57">
        <v>34</v>
      </c>
      <c r="O2217" s="57">
        <v>1</v>
      </c>
      <c r="P2217" s="57">
        <v>20</v>
      </c>
      <c r="Q2217" s="57">
        <v>16</v>
      </c>
      <c r="R2217" s="57">
        <v>0</v>
      </c>
      <c r="S2217" s="57">
        <v>100</v>
      </c>
      <c r="T2217" s="57">
        <v>0</v>
      </c>
      <c r="U2217" s="57">
        <v>69.7</v>
      </c>
      <c r="V2217" s="57">
        <v>21.21</v>
      </c>
      <c r="W2217" s="57">
        <v>9.09</v>
      </c>
      <c r="X2217" s="57">
        <v>52.94</v>
      </c>
      <c r="Y2217" s="57">
        <v>26.47</v>
      </c>
      <c r="Z2217" s="57">
        <v>20.59</v>
      </c>
      <c r="AA2217" s="57">
        <v>85</v>
      </c>
      <c r="AB2217" s="57">
        <v>43.75</v>
      </c>
      <c r="AC2217" s="57">
        <v>28</v>
      </c>
      <c r="AD2217" s="57">
        <v>26</v>
      </c>
      <c r="AE2217" s="57">
        <v>82.14</v>
      </c>
      <c r="AF2217" s="57">
        <v>57.69</v>
      </c>
      <c r="AI2217" s="45">
        <f t="shared" si="542"/>
        <v>15.125999999999998</v>
      </c>
      <c r="AJ2217" s="46">
        <f t="shared" si="543"/>
        <v>4.8739999999999988</v>
      </c>
      <c r="AK2217" s="63" t="str">
        <f t="shared" si="544"/>
        <v>Y</v>
      </c>
      <c r="AL2217" s="63" t="str">
        <f t="shared" si="545"/>
        <v>N</v>
      </c>
      <c r="AM2217" s="44" t="str">
        <f t="shared" si="546"/>
        <v>Win</v>
      </c>
      <c r="AN2217" s="44" t="str">
        <f t="shared" si="547"/>
        <v>Loss</v>
      </c>
      <c r="AO2217" s="44" t="str">
        <f t="shared" si="548"/>
        <v>Loss</v>
      </c>
      <c r="AP2217" s="44">
        <f t="shared" si="549"/>
        <v>24.5</v>
      </c>
      <c r="AQ2217" s="44">
        <f t="shared" si="550"/>
        <v>-50</v>
      </c>
      <c r="AR2217" s="44">
        <f t="shared" si="551"/>
        <v>-50</v>
      </c>
      <c r="AS2217" s="99" t="str">
        <f t="shared" si="552"/>
        <v>+</v>
      </c>
      <c r="AT2217" s="99" t="str">
        <f t="shared" si="553"/>
        <v>-</v>
      </c>
      <c r="AU2217" s="99" t="str">
        <f t="shared" si="554"/>
        <v>+</v>
      </c>
      <c r="AV2217" s="99" t="str">
        <f t="shared" si="555"/>
        <v>+</v>
      </c>
      <c r="AW2217" s="99" t="str">
        <f t="shared" si="556"/>
        <v>+</v>
      </c>
    </row>
    <row r="2218" spans="1:49" ht="15">
      <c r="A2218" s="56">
        <v>43632</v>
      </c>
      <c r="B2218" s="57" t="s">
        <v>441</v>
      </c>
      <c r="C2218" s="57" t="s">
        <v>756</v>
      </c>
      <c r="D2218" s="57" t="s">
        <v>4819</v>
      </c>
      <c r="E2218" s="57" t="s">
        <v>780</v>
      </c>
      <c r="F2218" s="57" t="s">
        <v>2542</v>
      </c>
      <c r="G2218" s="57">
        <v>1</v>
      </c>
      <c r="H2218" s="57">
        <v>0</v>
      </c>
      <c r="I2218" s="57">
        <v>1.54</v>
      </c>
      <c r="J2218" s="57">
        <v>3.56</v>
      </c>
      <c r="K2218" s="57">
        <v>5.96</v>
      </c>
      <c r="L2218" s="57">
        <v>-4.42</v>
      </c>
      <c r="M2218" s="57">
        <v>39</v>
      </c>
      <c r="N2218" s="57">
        <v>21</v>
      </c>
      <c r="O2218" s="57">
        <v>1</v>
      </c>
      <c r="P2218" s="57">
        <v>20</v>
      </c>
      <c r="Q2218" s="57">
        <v>10</v>
      </c>
      <c r="R2218" s="57">
        <v>0</v>
      </c>
      <c r="S2218" s="57">
        <v>100</v>
      </c>
      <c r="T2218" s="57">
        <v>0</v>
      </c>
      <c r="U2218" s="57">
        <v>51.28</v>
      </c>
      <c r="V2218" s="57">
        <v>35.9</v>
      </c>
      <c r="W2218" s="57">
        <v>12.82</v>
      </c>
      <c r="X2218" s="57">
        <v>76.19</v>
      </c>
      <c r="Y2218" s="57">
        <v>9.52</v>
      </c>
      <c r="Z2218" s="57">
        <v>14.29</v>
      </c>
      <c r="AA2218" s="57">
        <v>55</v>
      </c>
      <c r="AB2218" s="57">
        <v>60</v>
      </c>
      <c r="AC2218" s="57">
        <v>29</v>
      </c>
      <c r="AD2218" s="57">
        <v>15</v>
      </c>
      <c r="AE2218" s="57">
        <v>55.17</v>
      </c>
      <c r="AF2218" s="57">
        <v>80</v>
      </c>
      <c r="AI2218" s="45">
        <f t="shared" si="542"/>
        <v>7.9500000000000011</v>
      </c>
      <c r="AJ2218" s="46">
        <f t="shared" si="543"/>
        <v>12.049999999999999</v>
      </c>
      <c r="AK2218" s="63" t="str">
        <f t="shared" si="544"/>
        <v>N</v>
      </c>
      <c r="AL2218" s="63" t="str">
        <f t="shared" si="545"/>
        <v>N</v>
      </c>
      <c r="AM2218" s="44" t="str">
        <f t="shared" si="546"/>
        <v>Win</v>
      </c>
      <c r="AN2218" s="44" t="str">
        <f t="shared" si="547"/>
        <v>Loss</v>
      </c>
      <c r="AO2218" s="44" t="str">
        <f t="shared" si="548"/>
        <v>Loss</v>
      </c>
      <c r="AP2218" s="44">
        <f t="shared" si="549"/>
        <v>27</v>
      </c>
      <c r="AQ2218" s="44">
        <f t="shared" si="550"/>
        <v>-50</v>
      </c>
      <c r="AR2218" s="44">
        <f t="shared" si="551"/>
        <v>-50</v>
      </c>
      <c r="AS2218" s="99" t="str">
        <f t="shared" si="552"/>
        <v>+</v>
      </c>
      <c r="AT2218" s="99" t="str">
        <f t="shared" si="553"/>
        <v>-</v>
      </c>
      <c r="AU2218" s="99" t="str">
        <f t="shared" si="554"/>
        <v>-</v>
      </c>
      <c r="AV2218" s="99" t="str">
        <f t="shared" si="555"/>
        <v>-</v>
      </c>
      <c r="AW2218" s="99" t="str">
        <f t="shared" si="556"/>
        <v>+</v>
      </c>
    </row>
    <row r="2219" spans="1:49" ht="15">
      <c r="A2219" s="56">
        <v>43632</v>
      </c>
      <c r="B2219" s="57" t="s">
        <v>441</v>
      </c>
      <c r="C2219" s="57" t="s">
        <v>756</v>
      </c>
      <c r="D2219" s="57" t="s">
        <v>4820</v>
      </c>
      <c r="E2219" s="57" t="s">
        <v>1545</v>
      </c>
      <c r="F2219" s="57" t="s">
        <v>2545</v>
      </c>
      <c r="G2219" s="57">
        <v>2</v>
      </c>
      <c r="H2219" s="57">
        <v>0</v>
      </c>
      <c r="I2219" s="57">
        <v>1.38</v>
      </c>
      <c r="J2219" s="57">
        <v>3.82</v>
      </c>
      <c r="K2219" s="57">
        <v>7.67</v>
      </c>
      <c r="L2219" s="57">
        <v>-6.29</v>
      </c>
      <c r="M2219" s="57">
        <v>30</v>
      </c>
      <c r="N2219" s="57">
        <v>32</v>
      </c>
      <c r="O2219" s="57">
        <v>1</v>
      </c>
      <c r="P2219" s="57">
        <v>14</v>
      </c>
      <c r="Q2219" s="57">
        <v>16</v>
      </c>
      <c r="R2219" s="57">
        <v>100</v>
      </c>
      <c r="S2219" s="57">
        <v>0</v>
      </c>
      <c r="T2219" s="57">
        <v>0</v>
      </c>
      <c r="U2219" s="57">
        <v>66.67</v>
      </c>
      <c r="V2219" s="57">
        <v>16.670000000000002</v>
      </c>
      <c r="W2219" s="57">
        <v>16.670000000000002</v>
      </c>
      <c r="X2219" s="57">
        <v>53.13</v>
      </c>
      <c r="Y2219" s="57">
        <v>21.88</v>
      </c>
      <c r="Z2219" s="57">
        <v>25</v>
      </c>
      <c r="AA2219" s="57">
        <v>78.569999999999993</v>
      </c>
      <c r="AB2219" s="57">
        <v>50</v>
      </c>
      <c r="AC2219" s="57">
        <v>21</v>
      </c>
      <c r="AD2219" s="57">
        <v>22</v>
      </c>
      <c r="AE2219" s="57">
        <v>80.95</v>
      </c>
      <c r="AF2219" s="57">
        <v>54.55</v>
      </c>
      <c r="AI2219" s="45">
        <f t="shared" si="542"/>
        <v>33.853000000000002</v>
      </c>
      <c r="AJ2219" s="46">
        <f t="shared" si="543"/>
        <v>-33.853000000000002</v>
      </c>
      <c r="AK2219" s="63" t="str">
        <f t="shared" si="544"/>
        <v>Y</v>
      </c>
      <c r="AL2219" s="63" t="str">
        <f t="shared" si="545"/>
        <v>N</v>
      </c>
      <c r="AM2219" s="44" t="str">
        <f t="shared" si="546"/>
        <v>Win</v>
      </c>
      <c r="AN2219" s="44" t="str">
        <f t="shared" si="547"/>
        <v>Loss</v>
      </c>
      <c r="AO2219" s="44" t="str">
        <f t="shared" si="548"/>
        <v>Loss</v>
      </c>
      <c r="AP2219" s="44">
        <f t="shared" si="549"/>
        <v>19</v>
      </c>
      <c r="AQ2219" s="44">
        <f t="shared" si="550"/>
        <v>-50</v>
      </c>
      <c r="AR2219" s="44">
        <f t="shared" si="551"/>
        <v>-50</v>
      </c>
      <c r="AS2219" s="99" t="str">
        <f t="shared" si="552"/>
        <v>+</v>
      </c>
      <c r="AT2219" s="99" t="str">
        <f t="shared" si="553"/>
        <v>+</v>
      </c>
      <c r="AU2219" s="99" t="str">
        <f t="shared" si="554"/>
        <v>+</v>
      </c>
      <c r="AV2219" s="99" t="str">
        <f t="shared" si="555"/>
        <v>+</v>
      </c>
      <c r="AW2219" s="99" t="str">
        <f t="shared" si="556"/>
        <v>+</v>
      </c>
    </row>
    <row r="2220" spans="1:49" ht="15">
      <c r="A2220" s="56">
        <v>43632</v>
      </c>
      <c r="B2220" s="57" t="s">
        <v>420</v>
      </c>
      <c r="C2220" s="57" t="s">
        <v>790</v>
      </c>
      <c r="D2220" s="57" t="s">
        <v>4821</v>
      </c>
      <c r="E2220" s="57" t="s">
        <v>820</v>
      </c>
      <c r="F2220" s="57" t="s">
        <v>815</v>
      </c>
      <c r="G2220" s="57">
        <v>3</v>
      </c>
      <c r="H2220" s="57">
        <v>0</v>
      </c>
      <c r="I2220" s="57">
        <v>1.42</v>
      </c>
      <c r="J2220" s="57">
        <v>5.0999999999999996</v>
      </c>
      <c r="K2220" s="57">
        <v>4.3499999999999996</v>
      </c>
      <c r="L2220" s="57">
        <v>-2.93</v>
      </c>
      <c r="M2220" s="57">
        <v>33</v>
      </c>
      <c r="N2220" s="57">
        <v>33</v>
      </c>
      <c r="O2220" s="57">
        <v>1</v>
      </c>
      <c r="P2220" s="57">
        <v>15</v>
      </c>
      <c r="Q2220" s="57">
        <v>16</v>
      </c>
      <c r="R2220" s="57">
        <v>0</v>
      </c>
      <c r="S2220" s="57">
        <v>0</v>
      </c>
      <c r="T2220" s="57">
        <v>100</v>
      </c>
      <c r="U2220" s="57">
        <v>45.45</v>
      </c>
      <c r="V2220" s="57">
        <v>27.27</v>
      </c>
      <c r="W2220" s="57">
        <v>27.27</v>
      </c>
      <c r="X2220" s="57">
        <v>54.55</v>
      </c>
      <c r="Y2220" s="57">
        <v>21.21</v>
      </c>
      <c r="Z2220" s="57">
        <v>24.24</v>
      </c>
      <c r="AA2220" s="57">
        <v>53.33</v>
      </c>
      <c r="AB2220" s="57">
        <v>50</v>
      </c>
      <c r="AC2220" s="57">
        <v>22</v>
      </c>
      <c r="AD2220" s="57">
        <v>20</v>
      </c>
      <c r="AE2220" s="57">
        <v>54.55</v>
      </c>
      <c r="AF2220" s="57">
        <v>60</v>
      </c>
      <c r="AI2220" s="45">
        <f t="shared" si="542"/>
        <v>-31.82</v>
      </c>
      <c r="AJ2220" s="46">
        <f t="shared" si="543"/>
        <v>31.82</v>
      </c>
      <c r="AK2220" s="63" t="str">
        <f t="shared" si="544"/>
        <v>N</v>
      </c>
      <c r="AL2220" s="63" t="str">
        <f t="shared" si="545"/>
        <v>N</v>
      </c>
      <c r="AM2220" s="44" t="str">
        <f t="shared" si="546"/>
        <v>Win</v>
      </c>
      <c r="AN2220" s="44" t="str">
        <f t="shared" si="547"/>
        <v>Loss</v>
      </c>
      <c r="AO2220" s="44" t="str">
        <f t="shared" si="548"/>
        <v>Loss</v>
      </c>
      <c r="AP2220" s="44">
        <f t="shared" si="549"/>
        <v>21</v>
      </c>
      <c r="AQ2220" s="44">
        <f t="shared" si="550"/>
        <v>-50</v>
      </c>
      <c r="AR2220" s="44">
        <f t="shared" si="551"/>
        <v>-50</v>
      </c>
      <c r="AS2220" s="99" t="str">
        <f t="shared" si="552"/>
        <v>+</v>
      </c>
      <c r="AT2220" s="99" t="str">
        <f t="shared" si="553"/>
        <v>-</v>
      </c>
      <c r="AU2220" s="99" t="str">
        <f t="shared" si="554"/>
        <v>-</v>
      </c>
      <c r="AV2220" s="99" t="str">
        <f t="shared" si="555"/>
        <v>+</v>
      </c>
      <c r="AW2220" s="99" t="str">
        <f t="shared" si="556"/>
        <v>-</v>
      </c>
    </row>
    <row r="2221" spans="1:49" ht="15">
      <c r="A2221" s="56">
        <v>43632</v>
      </c>
      <c r="B2221" s="57" t="s">
        <v>3001</v>
      </c>
      <c r="C2221" s="57" t="s">
        <v>4193</v>
      </c>
      <c r="D2221" s="57" t="s">
        <v>4822</v>
      </c>
      <c r="E2221" s="57" t="s">
        <v>4823</v>
      </c>
      <c r="F2221" s="57" t="s">
        <v>4824</v>
      </c>
      <c r="G2221" s="57">
        <v>3</v>
      </c>
      <c r="H2221" s="57">
        <v>0</v>
      </c>
      <c r="I2221" s="57">
        <v>1.85</v>
      </c>
      <c r="J2221" s="57">
        <v>3.55</v>
      </c>
      <c r="K2221" s="57">
        <v>3.74</v>
      </c>
      <c r="L2221" s="57">
        <v>-1.89</v>
      </c>
      <c r="M2221" s="57">
        <v>12</v>
      </c>
      <c r="N2221" s="57">
        <v>12</v>
      </c>
      <c r="O2221" s="57">
        <v>0</v>
      </c>
      <c r="P2221" s="57">
        <v>5</v>
      </c>
      <c r="Q2221" s="57">
        <v>5</v>
      </c>
      <c r="R2221" s="57">
        <v>0</v>
      </c>
      <c r="S2221" s="57">
        <v>0</v>
      </c>
      <c r="T2221" s="57">
        <v>0</v>
      </c>
      <c r="U2221" s="57">
        <v>33.33</v>
      </c>
      <c r="V2221" s="57">
        <v>50</v>
      </c>
      <c r="W2221" s="57">
        <v>16.670000000000002</v>
      </c>
      <c r="X2221" s="57">
        <v>33.33</v>
      </c>
      <c r="Y2221" s="57">
        <v>25</v>
      </c>
      <c r="Z2221" s="57">
        <v>41.67</v>
      </c>
      <c r="AA2221" s="57">
        <v>60</v>
      </c>
      <c r="AB2221" s="57">
        <v>40</v>
      </c>
      <c r="AC2221" s="57">
        <v>6</v>
      </c>
      <c r="AD2221" s="57">
        <v>6</v>
      </c>
      <c r="AE2221" s="57">
        <v>50</v>
      </c>
      <c r="AF2221" s="57">
        <v>33.33</v>
      </c>
      <c r="AI2221" s="45">
        <f t="shared" si="542"/>
        <v>7.5000000000000018</v>
      </c>
      <c r="AJ2221" s="46">
        <f t="shared" si="543"/>
        <v>-7.5000000000000018</v>
      </c>
      <c r="AK2221" s="63" t="str">
        <f t="shared" si="544"/>
        <v>N</v>
      </c>
      <c r="AL2221" s="63" t="str">
        <f t="shared" si="545"/>
        <v>N</v>
      </c>
      <c r="AM2221" s="44" t="str">
        <f t="shared" si="546"/>
        <v>Win</v>
      </c>
      <c r="AN2221" s="44" t="str">
        <f t="shared" si="547"/>
        <v>Loss</v>
      </c>
      <c r="AO2221" s="44" t="str">
        <f t="shared" si="548"/>
        <v>Loss</v>
      </c>
      <c r="AP2221" s="44">
        <f t="shared" si="549"/>
        <v>42.5</v>
      </c>
      <c r="AQ2221" s="44">
        <f t="shared" si="550"/>
        <v>-50</v>
      </c>
      <c r="AR2221" s="44">
        <f t="shared" si="551"/>
        <v>-50</v>
      </c>
      <c r="AS2221" s="99" t="str">
        <f t="shared" si="552"/>
        <v>+</v>
      </c>
      <c r="AT2221" s="99" t="str">
        <f t="shared" si="553"/>
        <v>n/a</v>
      </c>
      <c r="AU2221" s="99" t="str">
        <f t="shared" si="554"/>
        <v>-</v>
      </c>
      <c r="AV2221" s="99" t="str">
        <f t="shared" si="555"/>
        <v>+</v>
      </c>
      <c r="AW2221" s="99" t="str">
        <f t="shared" si="556"/>
        <v>+</v>
      </c>
    </row>
    <row r="2222" spans="1:49" ht="15">
      <c r="A2222" s="56">
        <v>43632</v>
      </c>
      <c r="B2222" s="57" t="s">
        <v>3001</v>
      </c>
      <c r="C2222" s="57" t="s">
        <v>4193</v>
      </c>
      <c r="D2222" s="57" t="s">
        <v>4825</v>
      </c>
      <c r="E2222" s="57" t="s">
        <v>4826</v>
      </c>
      <c r="F2222" s="57" t="s">
        <v>4827</v>
      </c>
      <c r="G2222" s="57">
        <v>0</v>
      </c>
      <c r="H2222" s="57">
        <v>1</v>
      </c>
      <c r="I2222" s="57">
        <v>2.69</v>
      </c>
      <c r="J2222" s="57">
        <v>3.23</v>
      </c>
      <c r="K2222" s="57">
        <v>2.44</v>
      </c>
      <c r="L2222" s="57">
        <v>0.25</v>
      </c>
      <c r="M2222" s="57">
        <v>12</v>
      </c>
      <c r="N2222" s="57">
        <v>12</v>
      </c>
      <c r="O2222" s="57">
        <v>0</v>
      </c>
      <c r="P2222" s="57">
        <v>5</v>
      </c>
      <c r="Q2222" s="57">
        <v>5</v>
      </c>
      <c r="R2222" s="57">
        <v>0</v>
      </c>
      <c r="S2222" s="57">
        <v>0</v>
      </c>
      <c r="T2222" s="57">
        <v>0</v>
      </c>
      <c r="U2222" s="57">
        <v>16.670000000000002</v>
      </c>
      <c r="V2222" s="57">
        <v>25</v>
      </c>
      <c r="W2222" s="57">
        <v>58.33</v>
      </c>
      <c r="X2222" s="57">
        <v>33.33</v>
      </c>
      <c r="Y2222" s="57">
        <v>16.670000000000002</v>
      </c>
      <c r="Z2222" s="57">
        <v>50</v>
      </c>
      <c r="AA2222" s="57">
        <v>20</v>
      </c>
      <c r="AB2222" s="57">
        <v>20</v>
      </c>
      <c r="AC2222" s="57">
        <v>4</v>
      </c>
      <c r="AD2222" s="57">
        <v>4</v>
      </c>
      <c r="AE2222" s="57">
        <v>25</v>
      </c>
      <c r="AF2222" s="57">
        <v>50</v>
      </c>
      <c r="AI2222" s="45">
        <f t="shared" si="542"/>
        <v>-4.1650000000000009</v>
      </c>
      <c r="AJ2222" s="46">
        <f t="shared" si="543"/>
        <v>4.1650000000000009</v>
      </c>
      <c r="AK2222" s="63" t="str">
        <f t="shared" si="544"/>
        <v>N</v>
      </c>
      <c r="AL2222" s="63" t="str">
        <f t="shared" si="545"/>
        <v>N</v>
      </c>
      <c r="AM2222" s="44" t="str">
        <f t="shared" si="546"/>
        <v>Loss</v>
      </c>
      <c r="AN2222" s="44" t="str">
        <f t="shared" si="547"/>
        <v>Loss</v>
      </c>
      <c r="AO2222" s="44" t="str">
        <f t="shared" si="548"/>
        <v>Win</v>
      </c>
      <c r="AP2222" s="44">
        <f t="shared" si="549"/>
        <v>-50</v>
      </c>
      <c r="AQ2222" s="44">
        <f t="shared" si="550"/>
        <v>-50</v>
      </c>
      <c r="AR2222" s="44">
        <f t="shared" si="551"/>
        <v>72</v>
      </c>
      <c r="AS2222" s="99" t="str">
        <f t="shared" si="552"/>
        <v>-</v>
      </c>
      <c r="AT2222" s="99" t="str">
        <f t="shared" si="553"/>
        <v>n/a</v>
      </c>
      <c r="AU2222" s="99" t="str">
        <f t="shared" si="554"/>
        <v>-</v>
      </c>
      <c r="AV2222" s="99" t="str">
        <f t="shared" si="555"/>
        <v>-</v>
      </c>
      <c r="AW2222" s="99" t="str">
        <f t="shared" si="556"/>
        <v>-</v>
      </c>
    </row>
    <row r="2223" spans="1:49" ht="15">
      <c r="A2223" s="56">
        <v>43632</v>
      </c>
      <c r="B2223" s="57" t="s">
        <v>737</v>
      </c>
      <c r="C2223" s="57" t="s">
        <v>738</v>
      </c>
      <c r="D2223" s="57" t="s">
        <v>4828</v>
      </c>
      <c r="E2223" s="57" t="s">
        <v>4829</v>
      </c>
      <c r="F2223" s="57" t="s">
        <v>740</v>
      </c>
      <c r="G2223" s="57">
        <v>1</v>
      </c>
      <c r="H2223" s="57">
        <v>3</v>
      </c>
      <c r="I2223" s="57">
        <v>1.56</v>
      </c>
      <c r="J2223" s="57">
        <v>4.13</v>
      </c>
      <c r="K2223" s="57">
        <v>4.13</v>
      </c>
      <c r="L2223" s="57">
        <v>-2.57</v>
      </c>
      <c r="M2223" s="57">
        <v>4</v>
      </c>
      <c r="N2223" s="57">
        <v>5</v>
      </c>
      <c r="O2223" s="57">
        <v>0</v>
      </c>
      <c r="P2223" s="57">
        <v>2</v>
      </c>
      <c r="Q2223" s="57">
        <v>1</v>
      </c>
      <c r="R2223" s="57">
        <v>0</v>
      </c>
      <c r="S2223" s="57">
        <v>0</v>
      </c>
      <c r="T2223" s="57">
        <v>0</v>
      </c>
      <c r="U2223" s="57">
        <v>50</v>
      </c>
      <c r="V2223" s="57">
        <v>25</v>
      </c>
      <c r="W2223" s="57">
        <v>25</v>
      </c>
      <c r="X2223" s="57">
        <v>40</v>
      </c>
      <c r="Y2223" s="57">
        <v>20</v>
      </c>
      <c r="Z2223" s="57">
        <v>40</v>
      </c>
      <c r="AA2223" s="57">
        <v>50</v>
      </c>
      <c r="AB2223" s="57">
        <v>0</v>
      </c>
      <c r="AC2223" s="57">
        <v>3</v>
      </c>
      <c r="AD2223" s="57">
        <v>3</v>
      </c>
      <c r="AE2223" s="57">
        <v>66.67</v>
      </c>
      <c r="AF2223" s="57">
        <v>66.67</v>
      </c>
      <c r="AI2223" s="45">
        <f t="shared" si="542"/>
        <v>5.5</v>
      </c>
      <c r="AJ2223" s="46">
        <f t="shared" si="543"/>
        <v>-5.5</v>
      </c>
      <c r="AK2223" s="63" t="str">
        <f t="shared" si="544"/>
        <v>N</v>
      </c>
      <c r="AL2223" s="63" t="str">
        <f t="shared" si="545"/>
        <v>N</v>
      </c>
      <c r="AM2223" s="44" t="str">
        <f t="shared" si="546"/>
        <v>Loss</v>
      </c>
      <c r="AN2223" s="44" t="str">
        <f t="shared" si="547"/>
        <v>Loss</v>
      </c>
      <c r="AO2223" s="44" t="str">
        <f t="shared" si="548"/>
        <v>Win</v>
      </c>
      <c r="AP2223" s="44">
        <f t="shared" si="549"/>
        <v>-50</v>
      </c>
      <c r="AQ2223" s="44">
        <f t="shared" si="550"/>
        <v>-50</v>
      </c>
      <c r="AR2223" s="44">
        <f t="shared" si="551"/>
        <v>156.5</v>
      </c>
      <c r="AS2223" s="99" t="str">
        <f t="shared" si="552"/>
        <v>+</v>
      </c>
      <c r="AT2223" s="99" t="str">
        <f t="shared" si="553"/>
        <v>n/a</v>
      </c>
      <c r="AU2223" s="99" t="str">
        <f t="shared" si="554"/>
        <v>+</v>
      </c>
      <c r="AV2223" s="99" t="str">
        <f t="shared" si="555"/>
        <v>+</v>
      </c>
      <c r="AW2223" s="99" t="str">
        <f t="shared" si="556"/>
        <v>+</v>
      </c>
    </row>
    <row r="2224" spans="1:49" ht="15">
      <c r="A2224" s="56">
        <v>43632</v>
      </c>
      <c r="B2224" s="57" t="s">
        <v>377</v>
      </c>
      <c r="C2224" s="57" t="s">
        <v>382</v>
      </c>
      <c r="D2224" s="57" t="s">
        <v>4830</v>
      </c>
      <c r="E2224" s="57" t="s">
        <v>385</v>
      </c>
      <c r="F2224" s="57" t="s">
        <v>1332</v>
      </c>
      <c r="G2224" s="57">
        <v>0</v>
      </c>
      <c r="H2224" s="57">
        <v>2</v>
      </c>
      <c r="I2224" s="57">
        <v>2.2400000000000002</v>
      </c>
      <c r="J2224" s="57">
        <v>3.73</v>
      </c>
      <c r="K2224" s="57">
        <v>2.6</v>
      </c>
      <c r="L2224" s="57">
        <v>-0.36</v>
      </c>
      <c r="M2224" s="57">
        <v>55</v>
      </c>
      <c r="N2224" s="57">
        <v>7</v>
      </c>
      <c r="O2224" s="57">
        <v>0</v>
      </c>
      <c r="P2224" s="57">
        <v>28</v>
      </c>
      <c r="Q2224" s="57">
        <v>4</v>
      </c>
      <c r="R2224" s="57">
        <v>0</v>
      </c>
      <c r="S2224" s="57">
        <v>0</v>
      </c>
      <c r="T2224" s="57">
        <v>0</v>
      </c>
      <c r="U2224" s="57">
        <v>38.18</v>
      </c>
      <c r="V2224" s="57">
        <v>16.36</v>
      </c>
      <c r="W2224" s="57">
        <v>45.45</v>
      </c>
      <c r="X2224" s="57">
        <v>57.14</v>
      </c>
      <c r="Y2224" s="57">
        <v>28.57</v>
      </c>
      <c r="Z2224" s="57">
        <v>14.29</v>
      </c>
      <c r="AA2224" s="57">
        <v>50</v>
      </c>
      <c r="AB2224" s="57">
        <v>50</v>
      </c>
      <c r="AC2224" s="57">
        <v>22</v>
      </c>
      <c r="AD2224" s="57">
        <v>4</v>
      </c>
      <c r="AE2224" s="57">
        <v>59.09</v>
      </c>
      <c r="AF2224" s="57">
        <v>75</v>
      </c>
      <c r="AI2224" s="45">
        <f t="shared" si="542"/>
        <v>-11.245000000000001</v>
      </c>
      <c r="AJ2224" s="46">
        <f t="shared" si="543"/>
        <v>11.245000000000001</v>
      </c>
      <c r="AK2224" s="63" t="str">
        <f t="shared" si="544"/>
        <v>N</v>
      </c>
      <c r="AL2224" s="63" t="str">
        <f t="shared" si="545"/>
        <v>N</v>
      </c>
      <c r="AM2224" s="44" t="str">
        <f t="shared" si="546"/>
        <v>Loss</v>
      </c>
      <c r="AN2224" s="44" t="str">
        <f t="shared" si="547"/>
        <v>Loss</v>
      </c>
      <c r="AO2224" s="44" t="str">
        <f t="shared" si="548"/>
        <v>Win</v>
      </c>
      <c r="AP2224" s="44">
        <f t="shared" si="549"/>
        <v>-50</v>
      </c>
      <c r="AQ2224" s="44">
        <f t="shared" si="550"/>
        <v>-50</v>
      </c>
      <c r="AR2224" s="44">
        <f t="shared" si="551"/>
        <v>80</v>
      </c>
      <c r="AS2224" s="99" t="str">
        <f t="shared" si="552"/>
        <v>+</v>
      </c>
      <c r="AT2224" s="99" t="str">
        <f t="shared" si="553"/>
        <v>n/a</v>
      </c>
      <c r="AU2224" s="99" t="str">
        <f t="shared" si="554"/>
        <v>-</v>
      </c>
      <c r="AV2224" s="99" t="str">
        <f t="shared" si="555"/>
        <v>-</v>
      </c>
      <c r="AW2224" s="99" t="str">
        <f t="shared" si="556"/>
        <v>-</v>
      </c>
    </row>
    <row r="2225" spans="1:49" ht="15">
      <c r="A2225" s="56">
        <v>43632</v>
      </c>
      <c r="B2225" s="57" t="s">
        <v>3703</v>
      </c>
      <c r="C2225" s="57" t="s">
        <v>807</v>
      </c>
      <c r="D2225" s="57" t="s">
        <v>4831</v>
      </c>
      <c r="E2225" s="57" t="s">
        <v>4832</v>
      </c>
      <c r="F2225" s="57" t="s">
        <v>4833</v>
      </c>
      <c r="G2225" s="57">
        <v>1</v>
      </c>
      <c r="H2225" s="57">
        <v>2</v>
      </c>
      <c r="I2225" s="57">
        <v>3.89</v>
      </c>
      <c r="J2225" s="57">
        <v>3.76</v>
      </c>
      <c r="K2225" s="57">
        <v>1.79</v>
      </c>
      <c r="L2225" s="57">
        <v>2.1</v>
      </c>
      <c r="M2225" s="57">
        <v>14</v>
      </c>
      <c r="N2225" s="57">
        <v>17</v>
      </c>
      <c r="O2225" s="57">
        <v>1</v>
      </c>
      <c r="P2225" s="57">
        <v>7</v>
      </c>
      <c r="Q2225" s="57">
        <v>8</v>
      </c>
      <c r="R2225" s="57">
        <v>0</v>
      </c>
      <c r="S2225" s="57">
        <v>0</v>
      </c>
      <c r="T2225" s="57">
        <v>100</v>
      </c>
      <c r="U2225" s="57">
        <v>28.57</v>
      </c>
      <c r="V2225" s="57">
        <v>21.43</v>
      </c>
      <c r="W2225" s="57">
        <v>50</v>
      </c>
      <c r="X2225" s="57">
        <v>52.94</v>
      </c>
      <c r="Y2225" s="57">
        <v>5.88</v>
      </c>
      <c r="Z2225" s="57">
        <v>41.18</v>
      </c>
      <c r="AA2225" s="57">
        <v>14.29</v>
      </c>
      <c r="AB2225" s="57">
        <v>37.5</v>
      </c>
      <c r="AC2225" s="57">
        <v>3</v>
      </c>
      <c r="AD2225" s="57">
        <v>13</v>
      </c>
      <c r="AE2225" s="57">
        <v>33.33</v>
      </c>
      <c r="AF2225" s="57">
        <v>69.23</v>
      </c>
      <c r="AI2225" s="45">
        <f t="shared" si="542"/>
        <v>-35.082999999999998</v>
      </c>
      <c r="AJ2225" s="46">
        <f t="shared" si="543"/>
        <v>35.082999999999998</v>
      </c>
      <c r="AK2225" s="63" t="str">
        <f t="shared" si="544"/>
        <v>N</v>
      </c>
      <c r="AL2225" s="63" t="str">
        <f t="shared" si="545"/>
        <v>N</v>
      </c>
      <c r="AM2225" s="44" t="str">
        <f t="shared" si="546"/>
        <v>Loss</v>
      </c>
      <c r="AN2225" s="44" t="str">
        <f t="shared" si="547"/>
        <v>Loss</v>
      </c>
      <c r="AO2225" s="44" t="str">
        <f t="shared" si="548"/>
        <v>Win</v>
      </c>
      <c r="AP2225" s="44">
        <f t="shared" si="549"/>
        <v>-50</v>
      </c>
      <c r="AQ2225" s="44">
        <f t="shared" si="550"/>
        <v>-50</v>
      </c>
      <c r="AR2225" s="44">
        <f t="shared" si="551"/>
        <v>39.5</v>
      </c>
      <c r="AS2225" s="99" t="str">
        <f t="shared" si="552"/>
        <v>-</v>
      </c>
      <c r="AT2225" s="99" t="str">
        <f t="shared" si="553"/>
        <v>-</v>
      </c>
      <c r="AU2225" s="99" t="str">
        <f t="shared" si="554"/>
        <v>-</v>
      </c>
      <c r="AV2225" s="99" t="str">
        <f t="shared" si="555"/>
        <v>-</v>
      </c>
      <c r="AW2225" s="99" t="str">
        <f t="shared" si="556"/>
        <v>-</v>
      </c>
    </row>
    <row r="2226" spans="1:49" ht="15">
      <c r="A2226" s="56">
        <v>43632</v>
      </c>
      <c r="B2226" s="57" t="s">
        <v>3703</v>
      </c>
      <c r="C2226" s="57" t="s">
        <v>807</v>
      </c>
      <c r="D2226" s="57" t="s">
        <v>4834</v>
      </c>
      <c r="E2226" s="57" t="s">
        <v>4835</v>
      </c>
      <c r="F2226" s="57" t="s">
        <v>4836</v>
      </c>
      <c r="G2226" s="57">
        <v>0</v>
      </c>
      <c r="H2226" s="57">
        <v>0</v>
      </c>
      <c r="I2226" s="57">
        <v>2.5099999999999998</v>
      </c>
      <c r="J2226" s="57">
        <v>3.05</v>
      </c>
      <c r="K2226" s="57">
        <v>2.79</v>
      </c>
      <c r="L2226" s="57">
        <v>-0.28000000000000003</v>
      </c>
      <c r="M2226" s="57">
        <v>15</v>
      </c>
      <c r="N2226" s="57">
        <v>16</v>
      </c>
      <c r="O2226" s="57">
        <v>1</v>
      </c>
      <c r="P2226" s="57">
        <v>8</v>
      </c>
      <c r="Q2226" s="57">
        <v>8</v>
      </c>
      <c r="R2226" s="57">
        <v>0</v>
      </c>
      <c r="S2226" s="57">
        <v>0</v>
      </c>
      <c r="T2226" s="57">
        <v>100</v>
      </c>
      <c r="U2226" s="57">
        <v>26.67</v>
      </c>
      <c r="V2226" s="57">
        <v>6.67</v>
      </c>
      <c r="W2226" s="57">
        <v>66.67</v>
      </c>
      <c r="X2226" s="57">
        <v>31.25</v>
      </c>
      <c r="Y2226" s="57">
        <v>0</v>
      </c>
      <c r="Z2226" s="57">
        <v>68.75</v>
      </c>
      <c r="AA2226" s="57">
        <v>37.5</v>
      </c>
      <c r="AB2226" s="57">
        <v>37.5</v>
      </c>
      <c r="AC2226" s="57">
        <v>4</v>
      </c>
      <c r="AD2226" s="57">
        <v>9</v>
      </c>
      <c r="AE2226" s="57">
        <v>50</v>
      </c>
      <c r="AF2226" s="57">
        <v>33.33</v>
      </c>
      <c r="AI2226" s="45">
        <f t="shared" si="542"/>
        <v>-29.832999999999998</v>
      </c>
      <c r="AJ2226" s="46">
        <f t="shared" si="543"/>
        <v>29.832999999999998</v>
      </c>
      <c r="AK2226" s="63" t="str">
        <f t="shared" si="544"/>
        <v>N</v>
      </c>
      <c r="AL2226" s="63" t="str">
        <f t="shared" si="545"/>
        <v>N</v>
      </c>
      <c r="AM2226" s="44" t="str">
        <f t="shared" si="546"/>
        <v>Loss</v>
      </c>
      <c r="AN2226" s="44" t="str">
        <f t="shared" si="547"/>
        <v>Win</v>
      </c>
      <c r="AO2226" s="44" t="str">
        <f t="shared" si="548"/>
        <v>Loss</v>
      </c>
      <c r="AP2226" s="44">
        <f t="shared" si="549"/>
        <v>-50</v>
      </c>
      <c r="AQ2226" s="44">
        <f t="shared" si="550"/>
        <v>102.5</v>
      </c>
      <c r="AR2226" s="44">
        <f t="shared" si="551"/>
        <v>-50</v>
      </c>
      <c r="AS2226" s="99" t="str">
        <f t="shared" si="552"/>
        <v>+</v>
      </c>
      <c r="AT2226" s="99" t="str">
        <f t="shared" si="553"/>
        <v>-</v>
      </c>
      <c r="AU2226" s="99" t="str">
        <f t="shared" si="554"/>
        <v>-</v>
      </c>
      <c r="AV2226" s="99" t="str">
        <f t="shared" si="555"/>
        <v>-</v>
      </c>
      <c r="AW2226" s="99" t="str">
        <f t="shared" si="556"/>
        <v>-</v>
      </c>
    </row>
    <row r="2227" spans="1:49" ht="15">
      <c r="A2227" s="56">
        <v>43632</v>
      </c>
      <c r="B2227" s="57" t="s">
        <v>441</v>
      </c>
      <c r="C2227" s="57" t="s">
        <v>756</v>
      </c>
      <c r="D2227" s="57" t="s">
        <v>4837</v>
      </c>
      <c r="E2227" s="57" t="s">
        <v>3840</v>
      </c>
      <c r="F2227" s="57" t="s">
        <v>3839</v>
      </c>
      <c r="G2227" s="57">
        <v>0</v>
      </c>
      <c r="H2227" s="57">
        <v>1</v>
      </c>
      <c r="I2227" s="57">
        <v>2.88</v>
      </c>
      <c r="J2227" s="57">
        <v>2.85</v>
      </c>
      <c r="K2227" s="57">
        <v>2.5</v>
      </c>
      <c r="L2227" s="57">
        <v>0.38</v>
      </c>
      <c r="M2227" s="57">
        <v>33</v>
      </c>
      <c r="N2227" s="57">
        <v>39</v>
      </c>
      <c r="O2227" s="57">
        <v>1</v>
      </c>
      <c r="P2227" s="57">
        <v>20</v>
      </c>
      <c r="Q2227" s="57">
        <v>17</v>
      </c>
      <c r="R2227" s="57">
        <v>0</v>
      </c>
      <c r="S2227" s="57">
        <v>100</v>
      </c>
      <c r="T2227" s="57">
        <v>0</v>
      </c>
      <c r="U2227" s="57">
        <v>42.42</v>
      </c>
      <c r="V2227" s="57">
        <v>39.39</v>
      </c>
      <c r="W2227" s="57">
        <v>18.18</v>
      </c>
      <c r="X2227" s="57">
        <v>53.85</v>
      </c>
      <c r="Y2227" s="57">
        <v>30.77</v>
      </c>
      <c r="Z2227" s="57">
        <v>15.38</v>
      </c>
      <c r="AA2227" s="57">
        <v>40</v>
      </c>
      <c r="AB2227" s="57">
        <v>47.06</v>
      </c>
      <c r="AC2227" s="57">
        <v>28</v>
      </c>
      <c r="AD2227" s="57">
        <v>35</v>
      </c>
      <c r="AE2227" s="57">
        <v>46.43</v>
      </c>
      <c r="AF2227" s="57">
        <v>57.14</v>
      </c>
      <c r="AI2227" s="45">
        <f t="shared" si="542"/>
        <v>8.0160000000000018</v>
      </c>
      <c r="AJ2227" s="46">
        <f t="shared" si="543"/>
        <v>11.984</v>
      </c>
      <c r="AK2227" s="63" t="str">
        <f t="shared" si="544"/>
        <v>N</v>
      </c>
      <c r="AL2227" s="63" t="str">
        <f t="shared" si="545"/>
        <v>N</v>
      </c>
      <c r="AM2227" s="44" t="str">
        <f t="shared" si="546"/>
        <v>Loss</v>
      </c>
      <c r="AN2227" s="44" t="str">
        <f t="shared" si="547"/>
        <v>Loss</v>
      </c>
      <c r="AO2227" s="44" t="str">
        <f t="shared" si="548"/>
        <v>Win</v>
      </c>
      <c r="AP2227" s="44">
        <f t="shared" si="549"/>
        <v>-50</v>
      </c>
      <c r="AQ2227" s="44">
        <f t="shared" si="550"/>
        <v>-50</v>
      </c>
      <c r="AR2227" s="44">
        <f t="shared" si="551"/>
        <v>75</v>
      </c>
      <c r="AS2227" s="99" t="str">
        <f t="shared" si="552"/>
        <v>-</v>
      </c>
      <c r="AT2227" s="99" t="str">
        <f t="shared" si="553"/>
        <v>-</v>
      </c>
      <c r="AU2227" s="99" t="str">
        <f t="shared" si="554"/>
        <v>-</v>
      </c>
      <c r="AV2227" s="99" t="str">
        <f t="shared" si="555"/>
        <v>-</v>
      </c>
      <c r="AW2227" s="99" t="str">
        <f t="shared" si="556"/>
        <v>+</v>
      </c>
    </row>
    <row r="2228" spans="1:49" ht="15">
      <c r="A2228" s="56">
        <v>43632</v>
      </c>
      <c r="B2228" s="57" t="s">
        <v>420</v>
      </c>
      <c r="C2228" s="57" t="s">
        <v>790</v>
      </c>
      <c r="D2228" s="57" t="s">
        <v>4838</v>
      </c>
      <c r="E2228" s="57" t="s">
        <v>1084</v>
      </c>
      <c r="F2228" s="57" t="s">
        <v>814</v>
      </c>
      <c r="G2228" s="57">
        <v>1</v>
      </c>
      <c r="H2228" s="57">
        <v>1</v>
      </c>
      <c r="I2228" s="57">
        <v>1.45</v>
      </c>
      <c r="J2228" s="57">
        <v>5</v>
      </c>
      <c r="K2228" s="57">
        <v>4.1500000000000004</v>
      </c>
      <c r="L2228" s="57">
        <v>-2.7</v>
      </c>
      <c r="M2228" s="57">
        <v>34</v>
      </c>
      <c r="N2228" s="57">
        <v>11</v>
      </c>
      <c r="O2228" s="57">
        <v>0</v>
      </c>
      <c r="P2228" s="57">
        <v>17</v>
      </c>
      <c r="Q2228" s="57">
        <v>4</v>
      </c>
      <c r="R2228" s="57">
        <v>0</v>
      </c>
      <c r="S2228" s="57">
        <v>0</v>
      </c>
      <c r="T2228" s="57">
        <v>0</v>
      </c>
      <c r="U2228" s="57">
        <v>44.12</v>
      </c>
      <c r="V2228" s="57">
        <v>20.59</v>
      </c>
      <c r="W2228" s="57">
        <v>35.29</v>
      </c>
      <c r="X2228" s="57">
        <v>36.36</v>
      </c>
      <c r="Y2228" s="57">
        <v>0</v>
      </c>
      <c r="Z2228" s="57">
        <v>63.64</v>
      </c>
      <c r="AA2228" s="57">
        <v>47.06</v>
      </c>
      <c r="AB2228" s="57">
        <v>25</v>
      </c>
      <c r="AC2228" s="57">
        <v>24</v>
      </c>
      <c r="AD2228" s="57">
        <v>3</v>
      </c>
      <c r="AE2228" s="57">
        <v>50</v>
      </c>
      <c r="AF2228" s="57">
        <v>33.33</v>
      </c>
      <c r="AI2228" s="45">
        <f t="shared" si="542"/>
        <v>9.2810000000000006</v>
      </c>
      <c r="AJ2228" s="46">
        <f t="shared" si="543"/>
        <v>-9.2810000000000006</v>
      </c>
      <c r="AK2228" s="63" t="str">
        <f t="shared" si="544"/>
        <v>N</v>
      </c>
      <c r="AL2228" s="63" t="str">
        <f t="shared" si="545"/>
        <v>N</v>
      </c>
      <c r="AM2228" s="44" t="str">
        <f t="shared" si="546"/>
        <v>Loss</v>
      </c>
      <c r="AN2228" s="44" t="str">
        <f t="shared" si="547"/>
        <v>Win</v>
      </c>
      <c r="AO2228" s="44" t="str">
        <f t="shared" si="548"/>
        <v>Loss</v>
      </c>
      <c r="AP2228" s="44">
        <f t="shared" si="549"/>
        <v>-50</v>
      </c>
      <c r="AQ2228" s="44">
        <f t="shared" si="550"/>
        <v>200</v>
      </c>
      <c r="AR2228" s="44">
        <f t="shared" si="551"/>
        <v>-50</v>
      </c>
      <c r="AS2228" s="99" t="str">
        <f t="shared" si="552"/>
        <v>+</v>
      </c>
      <c r="AT2228" s="99" t="str">
        <f t="shared" si="553"/>
        <v>n/a</v>
      </c>
      <c r="AU2228" s="99" t="str">
        <f t="shared" si="554"/>
        <v>+</v>
      </c>
      <c r="AV2228" s="99" t="str">
        <f t="shared" si="555"/>
        <v>+</v>
      </c>
      <c r="AW2228" s="99" t="str">
        <f t="shared" si="556"/>
        <v>+</v>
      </c>
    </row>
    <row r="2229" spans="1:49" ht="15">
      <c r="A2229" s="56">
        <v>43632</v>
      </c>
      <c r="B2229" s="57" t="s">
        <v>2035</v>
      </c>
      <c r="C2229" s="57" t="s">
        <v>2036</v>
      </c>
      <c r="D2229" s="57" t="s">
        <v>4839</v>
      </c>
      <c r="E2229" s="57" t="s">
        <v>4840</v>
      </c>
      <c r="F2229" s="57" t="s">
        <v>4841</v>
      </c>
      <c r="G2229" s="57">
        <v>2</v>
      </c>
      <c r="H2229" s="57">
        <v>0</v>
      </c>
      <c r="I2229" s="57">
        <v>1.48</v>
      </c>
      <c r="J2229" s="57">
        <v>4.43</v>
      </c>
      <c r="K2229" s="57">
        <v>5.57</v>
      </c>
      <c r="L2229" s="57">
        <v>-4.09</v>
      </c>
      <c r="M2229" s="57">
        <v>13</v>
      </c>
      <c r="N2229" s="57">
        <v>15</v>
      </c>
      <c r="O2229" s="57">
        <v>0</v>
      </c>
      <c r="P2229" s="57">
        <v>6</v>
      </c>
      <c r="Q2229" s="57">
        <v>6</v>
      </c>
      <c r="R2229" s="57">
        <v>0</v>
      </c>
      <c r="S2229" s="57">
        <v>0</v>
      </c>
      <c r="T2229" s="57">
        <v>0</v>
      </c>
      <c r="U2229" s="57">
        <v>46.15</v>
      </c>
      <c r="V2229" s="57">
        <v>30.77</v>
      </c>
      <c r="W2229" s="57">
        <v>23.08</v>
      </c>
      <c r="X2229" s="57">
        <v>40</v>
      </c>
      <c r="Y2229" s="57">
        <v>6.67</v>
      </c>
      <c r="Z2229" s="57">
        <v>53.33</v>
      </c>
      <c r="AA2229" s="57">
        <v>66.67</v>
      </c>
      <c r="AB2229" s="57">
        <v>33.33</v>
      </c>
      <c r="AC2229" s="57">
        <v>11</v>
      </c>
      <c r="AD2229" s="57">
        <v>8</v>
      </c>
      <c r="AE2229" s="57">
        <v>54.55</v>
      </c>
      <c r="AF2229" s="57">
        <v>50</v>
      </c>
      <c r="AI2229" s="45">
        <f t="shared" si="542"/>
        <v>9.6900000000000013</v>
      </c>
      <c r="AJ2229" s="46">
        <f t="shared" si="543"/>
        <v>-9.6900000000000013</v>
      </c>
      <c r="AK2229" s="63" t="str">
        <f t="shared" si="544"/>
        <v>N</v>
      </c>
      <c r="AL2229" s="63" t="str">
        <f t="shared" si="545"/>
        <v>N</v>
      </c>
      <c r="AM2229" s="44" t="str">
        <f t="shared" si="546"/>
        <v>Win</v>
      </c>
      <c r="AN2229" s="44" t="str">
        <f t="shared" si="547"/>
        <v>Loss</v>
      </c>
      <c r="AO2229" s="44" t="str">
        <f t="shared" si="548"/>
        <v>Loss</v>
      </c>
      <c r="AP2229" s="44">
        <f t="shared" si="549"/>
        <v>24</v>
      </c>
      <c r="AQ2229" s="44">
        <f t="shared" si="550"/>
        <v>-50</v>
      </c>
      <c r="AR2229" s="44">
        <f t="shared" si="551"/>
        <v>-50</v>
      </c>
      <c r="AS2229" s="99" t="str">
        <f t="shared" si="552"/>
        <v>+</v>
      </c>
      <c r="AT2229" s="99" t="str">
        <f t="shared" si="553"/>
        <v>n/a</v>
      </c>
      <c r="AU2229" s="99" t="str">
        <f t="shared" si="554"/>
        <v>+</v>
      </c>
      <c r="AV2229" s="99" t="str">
        <f t="shared" si="555"/>
        <v>+</v>
      </c>
      <c r="AW2229" s="99" t="str">
        <f t="shared" si="556"/>
        <v>+</v>
      </c>
    </row>
    <row r="2230" spans="1:49" ht="15">
      <c r="A2230" s="56">
        <v>43632</v>
      </c>
      <c r="B2230" s="57" t="s">
        <v>2035</v>
      </c>
      <c r="C2230" s="57" t="s">
        <v>2036</v>
      </c>
      <c r="D2230" s="57" t="s">
        <v>4842</v>
      </c>
      <c r="E2230" s="57" t="s">
        <v>4843</v>
      </c>
      <c r="F2230" s="57" t="s">
        <v>4099</v>
      </c>
      <c r="G2230" s="57">
        <v>0</v>
      </c>
      <c r="H2230" s="57">
        <v>2</v>
      </c>
      <c r="I2230" s="57">
        <v>2.2400000000000002</v>
      </c>
      <c r="J2230" s="57">
        <v>3.39</v>
      </c>
      <c r="K2230" s="57">
        <v>2.97</v>
      </c>
      <c r="L2230" s="57">
        <v>-0.73</v>
      </c>
      <c r="M2230" s="57">
        <v>13</v>
      </c>
      <c r="N2230" s="57">
        <v>13</v>
      </c>
      <c r="O2230" s="57">
        <v>0</v>
      </c>
      <c r="P2230" s="57">
        <v>6</v>
      </c>
      <c r="Q2230" s="57">
        <v>6</v>
      </c>
      <c r="R2230" s="57">
        <v>0</v>
      </c>
      <c r="S2230" s="57">
        <v>0</v>
      </c>
      <c r="T2230" s="57">
        <v>0</v>
      </c>
      <c r="U2230" s="57">
        <v>23.08</v>
      </c>
      <c r="V2230" s="57">
        <v>23.08</v>
      </c>
      <c r="W2230" s="57">
        <v>53.85</v>
      </c>
      <c r="X2230" s="57">
        <v>23.08</v>
      </c>
      <c r="Y2230" s="57">
        <v>30.77</v>
      </c>
      <c r="Z2230" s="57">
        <v>46.15</v>
      </c>
      <c r="AA2230" s="57">
        <v>33.33</v>
      </c>
      <c r="AB2230" s="57">
        <v>16.670000000000002</v>
      </c>
      <c r="AC2230" s="57">
        <v>0</v>
      </c>
      <c r="AD2230" s="57">
        <v>2</v>
      </c>
      <c r="AE2230" s="57">
        <v>0</v>
      </c>
      <c r="AF2230" s="57">
        <v>0</v>
      </c>
      <c r="AI2230" s="45">
        <f t="shared" si="542"/>
        <v>-2.3090000000000011</v>
      </c>
      <c r="AJ2230" s="46">
        <f t="shared" si="543"/>
        <v>2.3090000000000011</v>
      </c>
      <c r="AK2230" s="63" t="str">
        <f t="shared" si="544"/>
        <v>N</v>
      </c>
      <c r="AL2230" s="63" t="str">
        <f t="shared" si="545"/>
        <v>N</v>
      </c>
      <c r="AM2230" s="44" t="str">
        <f t="shared" si="546"/>
        <v>Loss</v>
      </c>
      <c r="AN2230" s="44" t="str">
        <f t="shared" si="547"/>
        <v>Loss</v>
      </c>
      <c r="AO2230" s="44" t="str">
        <f t="shared" si="548"/>
        <v>Win</v>
      </c>
      <c r="AP2230" s="44">
        <f t="shared" si="549"/>
        <v>-50</v>
      </c>
      <c r="AQ2230" s="44">
        <f t="shared" si="550"/>
        <v>-50</v>
      </c>
      <c r="AR2230" s="44">
        <f t="shared" si="551"/>
        <v>98.5</v>
      </c>
      <c r="AS2230" s="99" t="str">
        <f t="shared" si="552"/>
        <v>+</v>
      </c>
      <c r="AT2230" s="99" t="str">
        <f t="shared" si="553"/>
        <v>n/a</v>
      </c>
      <c r="AU2230" s="99" t="str">
        <f t="shared" si="554"/>
        <v>-</v>
      </c>
      <c r="AV2230" s="99" t="str">
        <f t="shared" si="555"/>
        <v>+</v>
      </c>
      <c r="AW2230" s="99" t="str">
        <f t="shared" si="556"/>
        <v>-</v>
      </c>
    </row>
    <row r="2231" spans="1:49" ht="15">
      <c r="A2231" s="56">
        <v>43632</v>
      </c>
      <c r="B2231" s="57" t="s">
        <v>683</v>
      </c>
      <c r="C2231" s="57" t="s">
        <v>706</v>
      </c>
      <c r="D2231" s="57" t="s">
        <v>4844</v>
      </c>
      <c r="E2231" s="57" t="s">
        <v>4845</v>
      </c>
      <c r="F2231" s="57" t="s">
        <v>2041</v>
      </c>
      <c r="G2231" s="57">
        <v>1</v>
      </c>
      <c r="H2231" s="57">
        <v>1</v>
      </c>
      <c r="I2231" s="57">
        <v>1.53</v>
      </c>
      <c r="J2231" s="57">
        <v>4</v>
      </c>
      <c r="K2231" s="57">
        <v>5.62</v>
      </c>
      <c r="L2231" s="57">
        <v>-4.09</v>
      </c>
      <c r="M2231" s="57">
        <v>13</v>
      </c>
      <c r="N2231" s="57">
        <v>14</v>
      </c>
      <c r="O2231" s="57">
        <v>0</v>
      </c>
      <c r="P2231" s="57">
        <v>8</v>
      </c>
      <c r="Q2231" s="57">
        <v>6</v>
      </c>
      <c r="R2231" s="57">
        <v>0</v>
      </c>
      <c r="S2231" s="57">
        <v>0</v>
      </c>
      <c r="T2231" s="57">
        <v>0</v>
      </c>
      <c r="U2231" s="57">
        <v>46.15</v>
      </c>
      <c r="V2231" s="57">
        <v>23.08</v>
      </c>
      <c r="W2231" s="57">
        <v>30.77</v>
      </c>
      <c r="X2231" s="57">
        <v>28.57</v>
      </c>
      <c r="Y2231" s="57">
        <v>21.43</v>
      </c>
      <c r="Z2231" s="57">
        <v>50</v>
      </c>
      <c r="AA2231" s="57">
        <v>12.5</v>
      </c>
      <c r="AB2231" s="57">
        <v>33.33</v>
      </c>
      <c r="AC2231" s="57">
        <v>10</v>
      </c>
      <c r="AD2231" s="57">
        <v>5</v>
      </c>
      <c r="AE2231" s="57">
        <v>40</v>
      </c>
      <c r="AF2231" s="57">
        <v>60</v>
      </c>
      <c r="AI2231" s="45">
        <f t="shared" si="542"/>
        <v>7.5269999999999992</v>
      </c>
      <c r="AJ2231" s="46">
        <f t="shared" si="543"/>
        <v>-7.5269999999999992</v>
      </c>
      <c r="AK2231" s="63" t="str">
        <f t="shared" si="544"/>
        <v>N</v>
      </c>
      <c r="AL2231" s="63" t="str">
        <f t="shared" si="545"/>
        <v>N</v>
      </c>
      <c r="AM2231" s="44" t="str">
        <f t="shared" si="546"/>
        <v>Loss</v>
      </c>
      <c r="AN2231" s="44" t="str">
        <f t="shared" si="547"/>
        <v>Win</v>
      </c>
      <c r="AO2231" s="44" t="str">
        <f t="shared" si="548"/>
        <v>Loss</v>
      </c>
      <c r="AP2231" s="44">
        <f t="shared" si="549"/>
        <v>-50</v>
      </c>
      <c r="AQ2231" s="44">
        <f t="shared" si="550"/>
        <v>150</v>
      </c>
      <c r="AR2231" s="44">
        <f t="shared" si="551"/>
        <v>-50</v>
      </c>
      <c r="AS2231" s="99" t="str">
        <f t="shared" si="552"/>
        <v>+</v>
      </c>
      <c r="AT2231" s="99" t="str">
        <f t="shared" si="553"/>
        <v>n/a</v>
      </c>
      <c r="AU2231" s="99" t="str">
        <f t="shared" si="554"/>
        <v>+</v>
      </c>
      <c r="AV2231" s="99" t="str">
        <f t="shared" si="555"/>
        <v>-</v>
      </c>
      <c r="AW2231" s="99" t="str">
        <f t="shared" si="556"/>
        <v>+</v>
      </c>
    </row>
    <row r="2232" spans="1:49" ht="15">
      <c r="A2232" s="56">
        <v>43632</v>
      </c>
      <c r="B2232" s="57" t="s">
        <v>683</v>
      </c>
      <c r="C2232" s="57" t="s">
        <v>684</v>
      </c>
      <c r="D2232" s="57" t="s">
        <v>4846</v>
      </c>
      <c r="E2232" s="57" t="s">
        <v>2076</v>
      </c>
      <c r="F2232" s="57" t="s">
        <v>823</v>
      </c>
      <c r="G2232" s="57">
        <v>1</v>
      </c>
      <c r="H2232" s="57">
        <v>1</v>
      </c>
      <c r="I2232" s="57">
        <v>2.2599999999999998</v>
      </c>
      <c r="J2232" s="57">
        <v>3.22</v>
      </c>
      <c r="K2232" s="57">
        <v>3.2</v>
      </c>
      <c r="L2232" s="57">
        <v>-0.94</v>
      </c>
      <c r="M2232" s="57">
        <v>14</v>
      </c>
      <c r="N2232" s="57">
        <v>13</v>
      </c>
      <c r="O2232" s="57">
        <v>0</v>
      </c>
      <c r="P2232" s="57">
        <v>7</v>
      </c>
      <c r="Q2232" s="57">
        <v>7</v>
      </c>
      <c r="R2232" s="57">
        <v>0</v>
      </c>
      <c r="S2232" s="57">
        <v>0</v>
      </c>
      <c r="T2232" s="57">
        <v>0</v>
      </c>
      <c r="U2232" s="57">
        <v>21.43</v>
      </c>
      <c r="V2232" s="57">
        <v>28.57</v>
      </c>
      <c r="W2232" s="57">
        <v>50</v>
      </c>
      <c r="X2232" s="57">
        <v>23.08</v>
      </c>
      <c r="Y2232" s="57">
        <v>30.77</v>
      </c>
      <c r="Z2232" s="57">
        <v>46.15</v>
      </c>
      <c r="AA2232" s="57">
        <v>28.57</v>
      </c>
      <c r="AB2232" s="57">
        <v>28.57</v>
      </c>
      <c r="AC2232" s="57">
        <v>3</v>
      </c>
      <c r="AD2232" s="57">
        <v>1</v>
      </c>
      <c r="AE2232" s="57">
        <v>66.67</v>
      </c>
      <c r="AF2232" s="57">
        <v>0</v>
      </c>
      <c r="AI2232" s="45">
        <f t="shared" si="542"/>
        <v>-1.3199999999999985</v>
      </c>
      <c r="AJ2232" s="46">
        <f t="shared" si="543"/>
        <v>1.3199999999999985</v>
      </c>
      <c r="AK2232" s="63" t="str">
        <f t="shared" si="544"/>
        <v>N</v>
      </c>
      <c r="AL2232" s="63" t="str">
        <f t="shared" si="545"/>
        <v>N</v>
      </c>
      <c r="AM2232" s="44" t="str">
        <f t="shared" si="546"/>
        <v>Loss</v>
      </c>
      <c r="AN2232" s="44" t="str">
        <f t="shared" si="547"/>
        <v>Win</v>
      </c>
      <c r="AO2232" s="44" t="str">
        <f t="shared" si="548"/>
        <v>Loss</v>
      </c>
      <c r="AP2232" s="44">
        <f t="shared" si="549"/>
        <v>-50</v>
      </c>
      <c r="AQ2232" s="44">
        <f t="shared" si="550"/>
        <v>111</v>
      </c>
      <c r="AR2232" s="44">
        <f t="shared" si="551"/>
        <v>-50</v>
      </c>
      <c r="AS2232" s="99" t="str">
        <f t="shared" si="552"/>
        <v>+</v>
      </c>
      <c r="AT2232" s="99" t="str">
        <f t="shared" si="553"/>
        <v>n/a</v>
      </c>
      <c r="AU2232" s="99" t="str">
        <f t="shared" si="554"/>
        <v>-</v>
      </c>
      <c r="AV2232" s="99" t="str">
        <f t="shared" si="555"/>
        <v>-</v>
      </c>
      <c r="AW2232" s="99" t="str">
        <f t="shared" si="556"/>
        <v>-</v>
      </c>
    </row>
    <row r="2233" spans="1:49" ht="15">
      <c r="A2233" s="56">
        <v>43632</v>
      </c>
      <c r="B2233" s="57" t="s">
        <v>683</v>
      </c>
      <c r="C2233" s="57" t="s">
        <v>684</v>
      </c>
      <c r="D2233" s="57" t="s">
        <v>4847</v>
      </c>
      <c r="E2233" s="57" t="s">
        <v>2082</v>
      </c>
      <c r="F2233" s="57" t="s">
        <v>2075</v>
      </c>
      <c r="G2233" s="57">
        <v>4</v>
      </c>
      <c r="H2233" s="57">
        <v>1</v>
      </c>
      <c r="I2233" s="57">
        <v>1.42</v>
      </c>
      <c r="J2233" s="57">
        <v>4.72</v>
      </c>
      <c r="K2233" s="57">
        <v>6.54</v>
      </c>
      <c r="L2233" s="57">
        <v>-5.12</v>
      </c>
      <c r="M2233" s="57">
        <v>14</v>
      </c>
      <c r="N2233" s="57">
        <v>14</v>
      </c>
      <c r="O2233" s="57">
        <v>0</v>
      </c>
      <c r="P2233" s="57">
        <v>7</v>
      </c>
      <c r="Q2233" s="57">
        <v>8</v>
      </c>
      <c r="R2233" s="57">
        <v>0</v>
      </c>
      <c r="S2233" s="57">
        <v>0</v>
      </c>
      <c r="T2233" s="57">
        <v>0</v>
      </c>
      <c r="U2233" s="57">
        <v>42.86</v>
      </c>
      <c r="V2233" s="57">
        <v>21.43</v>
      </c>
      <c r="W2233" s="57">
        <v>35.71</v>
      </c>
      <c r="X2233" s="57">
        <v>28.57</v>
      </c>
      <c r="Y2233" s="57">
        <v>14.29</v>
      </c>
      <c r="Z2233" s="57">
        <v>57.14</v>
      </c>
      <c r="AA2233" s="57">
        <v>71.430000000000007</v>
      </c>
      <c r="AB2233" s="57">
        <v>12.5</v>
      </c>
      <c r="AC2233" s="57">
        <v>10</v>
      </c>
      <c r="AD2233" s="57">
        <v>4</v>
      </c>
      <c r="AE2233" s="57">
        <v>60</v>
      </c>
      <c r="AF2233" s="57">
        <v>50</v>
      </c>
      <c r="AI2233" s="45">
        <f t="shared" si="542"/>
        <v>7.8580000000000014</v>
      </c>
      <c r="AJ2233" s="46">
        <f t="shared" si="543"/>
        <v>-7.8580000000000014</v>
      </c>
      <c r="AK2233" s="63" t="str">
        <f t="shared" si="544"/>
        <v>N</v>
      </c>
      <c r="AL2233" s="63" t="str">
        <f t="shared" si="545"/>
        <v>N</v>
      </c>
      <c r="AM2233" s="44" t="str">
        <f t="shared" si="546"/>
        <v>Win</v>
      </c>
      <c r="AN2233" s="44" t="str">
        <f t="shared" si="547"/>
        <v>Loss</v>
      </c>
      <c r="AO2233" s="44" t="str">
        <f t="shared" si="548"/>
        <v>Loss</v>
      </c>
      <c r="AP2233" s="44">
        <f t="shared" si="549"/>
        <v>21</v>
      </c>
      <c r="AQ2233" s="44">
        <f t="shared" si="550"/>
        <v>-50</v>
      </c>
      <c r="AR2233" s="44">
        <f t="shared" si="551"/>
        <v>-50</v>
      </c>
      <c r="AS2233" s="99" t="str">
        <f t="shared" si="552"/>
        <v>+</v>
      </c>
      <c r="AT2233" s="99" t="str">
        <f t="shared" si="553"/>
        <v>n/a</v>
      </c>
      <c r="AU2233" s="99" t="str">
        <f t="shared" si="554"/>
        <v>+</v>
      </c>
      <c r="AV2233" s="99" t="str">
        <f t="shared" si="555"/>
        <v>+</v>
      </c>
      <c r="AW2233" s="99" t="str">
        <f t="shared" si="556"/>
        <v>+</v>
      </c>
    </row>
    <row r="2234" spans="1:49" ht="15">
      <c r="A2234" s="56">
        <v>43632</v>
      </c>
      <c r="B2234" s="57" t="s">
        <v>683</v>
      </c>
      <c r="C2234" s="57" t="s">
        <v>684</v>
      </c>
      <c r="D2234" s="57" t="s">
        <v>4848</v>
      </c>
      <c r="E2234" s="57" t="s">
        <v>2088</v>
      </c>
      <c r="F2234" s="57" t="s">
        <v>826</v>
      </c>
      <c r="G2234" s="57">
        <v>0</v>
      </c>
      <c r="H2234" s="57">
        <v>0</v>
      </c>
      <c r="I2234" s="57">
        <v>2.4900000000000002</v>
      </c>
      <c r="J2234" s="57">
        <v>3.19</v>
      </c>
      <c r="K2234" s="57">
        <v>2.84</v>
      </c>
      <c r="L2234" s="57">
        <v>-0.35</v>
      </c>
      <c r="M2234" s="57">
        <v>12</v>
      </c>
      <c r="N2234" s="57">
        <v>14</v>
      </c>
      <c r="O2234" s="57">
        <v>0</v>
      </c>
      <c r="P2234" s="57">
        <v>6</v>
      </c>
      <c r="Q2234" s="57">
        <v>7</v>
      </c>
      <c r="R2234" s="57">
        <v>0</v>
      </c>
      <c r="S2234" s="57">
        <v>0</v>
      </c>
      <c r="T2234" s="57">
        <v>0</v>
      </c>
      <c r="U2234" s="57">
        <v>25</v>
      </c>
      <c r="V2234" s="57">
        <v>16.670000000000002</v>
      </c>
      <c r="W2234" s="57">
        <v>58.33</v>
      </c>
      <c r="X2234" s="57">
        <v>42.86</v>
      </c>
      <c r="Y2234" s="57">
        <v>21.43</v>
      </c>
      <c r="Z2234" s="57">
        <v>35.71</v>
      </c>
      <c r="AA2234" s="57">
        <v>50</v>
      </c>
      <c r="AB2234" s="57">
        <v>42.86</v>
      </c>
      <c r="AC2234" s="57">
        <v>1</v>
      </c>
      <c r="AD2234" s="57">
        <v>4</v>
      </c>
      <c r="AE2234" s="57">
        <v>100</v>
      </c>
      <c r="AF2234" s="57">
        <v>50</v>
      </c>
      <c r="AI2234" s="45">
        <f t="shared" si="542"/>
        <v>-8.5720000000000027</v>
      </c>
      <c r="AJ2234" s="46">
        <f t="shared" si="543"/>
        <v>8.5720000000000027</v>
      </c>
      <c r="AK2234" s="63" t="str">
        <f t="shared" si="544"/>
        <v>Y</v>
      </c>
      <c r="AL2234" s="63" t="str">
        <f t="shared" si="545"/>
        <v>N</v>
      </c>
      <c r="AM2234" s="44" t="str">
        <f t="shared" si="546"/>
        <v>Loss</v>
      </c>
      <c r="AN2234" s="44" t="str">
        <f t="shared" si="547"/>
        <v>Win</v>
      </c>
      <c r="AO2234" s="44" t="str">
        <f t="shared" si="548"/>
        <v>Loss</v>
      </c>
      <c r="AP2234" s="44">
        <f t="shared" si="549"/>
        <v>-50</v>
      </c>
      <c r="AQ2234" s="44">
        <f t="shared" si="550"/>
        <v>109.5</v>
      </c>
      <c r="AR2234" s="44">
        <f t="shared" si="551"/>
        <v>-50</v>
      </c>
      <c r="AS2234" s="99" t="str">
        <f t="shared" si="552"/>
        <v>+</v>
      </c>
      <c r="AT2234" s="99" t="str">
        <f t="shared" si="553"/>
        <v>n/a</v>
      </c>
      <c r="AU2234" s="99" t="str">
        <f t="shared" si="554"/>
        <v>-</v>
      </c>
      <c r="AV2234" s="99" t="str">
        <f t="shared" si="555"/>
        <v>+</v>
      </c>
      <c r="AW2234" s="99" t="str">
        <f t="shared" si="556"/>
        <v>-</v>
      </c>
    </row>
    <row r="2235" spans="1:49" ht="15">
      <c r="A2235" s="56">
        <v>43632</v>
      </c>
      <c r="B2235" s="57" t="s">
        <v>377</v>
      </c>
      <c r="C2235" s="57" t="s">
        <v>378</v>
      </c>
      <c r="D2235" s="57" t="s">
        <v>4849</v>
      </c>
      <c r="E2235" s="57" t="s">
        <v>3212</v>
      </c>
      <c r="F2235" s="57" t="s">
        <v>1322</v>
      </c>
      <c r="G2235" s="57">
        <v>8</v>
      </c>
      <c r="H2235" s="57">
        <v>0</v>
      </c>
      <c r="I2235" s="57">
        <v>1.71</v>
      </c>
      <c r="J2235" s="57">
        <v>4.08</v>
      </c>
      <c r="K2235" s="57">
        <v>3.77</v>
      </c>
      <c r="L2235" s="57">
        <v>-2.06</v>
      </c>
      <c r="M2235" s="57">
        <v>7</v>
      </c>
      <c r="N2235" s="57">
        <v>34</v>
      </c>
      <c r="O2235" s="57">
        <v>0</v>
      </c>
      <c r="P2235" s="57">
        <v>4</v>
      </c>
      <c r="Q2235" s="57">
        <v>18</v>
      </c>
      <c r="R2235" s="57">
        <v>0</v>
      </c>
      <c r="S2235" s="57">
        <v>0</v>
      </c>
      <c r="T2235" s="57">
        <v>0</v>
      </c>
      <c r="U2235" s="57">
        <v>42.86</v>
      </c>
      <c r="V2235" s="57">
        <v>14.29</v>
      </c>
      <c r="W2235" s="57">
        <v>42.86</v>
      </c>
      <c r="X2235" s="57">
        <v>35.29</v>
      </c>
      <c r="Y2235" s="57">
        <v>20.59</v>
      </c>
      <c r="Z2235" s="57">
        <v>44.12</v>
      </c>
      <c r="AA2235" s="57">
        <v>50</v>
      </c>
      <c r="AB2235" s="57">
        <v>27.78</v>
      </c>
      <c r="AC2235" s="57">
        <v>5</v>
      </c>
      <c r="AD2235" s="57">
        <v>11</v>
      </c>
      <c r="AE2235" s="57">
        <v>60</v>
      </c>
      <c r="AF2235" s="57">
        <v>45.45</v>
      </c>
      <c r="AI2235" s="45">
        <f t="shared" si="542"/>
        <v>1.1360000000000001</v>
      </c>
      <c r="AJ2235" s="46">
        <f t="shared" si="543"/>
        <v>-1.1360000000000001</v>
      </c>
      <c r="AK2235" s="63" t="str">
        <f t="shared" si="544"/>
        <v>N</v>
      </c>
      <c r="AL2235" s="63" t="str">
        <f t="shared" si="545"/>
        <v>N</v>
      </c>
      <c r="AM2235" s="44" t="str">
        <f t="shared" si="546"/>
        <v>Win</v>
      </c>
      <c r="AN2235" s="44" t="str">
        <f t="shared" si="547"/>
        <v>Loss</v>
      </c>
      <c r="AO2235" s="44" t="str">
        <f t="shared" si="548"/>
        <v>Loss</v>
      </c>
      <c r="AP2235" s="44">
        <f t="shared" si="549"/>
        <v>35.5</v>
      </c>
      <c r="AQ2235" s="44">
        <f t="shared" si="550"/>
        <v>-50</v>
      </c>
      <c r="AR2235" s="44">
        <f t="shared" si="551"/>
        <v>-50</v>
      </c>
      <c r="AS2235" s="99" t="str">
        <f t="shared" si="552"/>
        <v>+</v>
      </c>
      <c r="AT2235" s="99" t="str">
        <f t="shared" si="553"/>
        <v>n/a</v>
      </c>
      <c r="AU2235" s="99" t="str">
        <f t="shared" si="554"/>
        <v>+</v>
      </c>
      <c r="AV2235" s="99" t="str">
        <f t="shared" si="555"/>
        <v>+</v>
      </c>
      <c r="AW2235" s="99" t="str">
        <f t="shared" si="556"/>
        <v>+</v>
      </c>
    </row>
    <row r="2236" spans="1:49" ht="15">
      <c r="A2236" s="56">
        <v>43632</v>
      </c>
      <c r="B2236" s="57" t="s">
        <v>334</v>
      </c>
      <c r="C2236" s="57" t="s">
        <v>335</v>
      </c>
      <c r="D2236" s="57" t="s">
        <v>4850</v>
      </c>
      <c r="E2236" s="57" t="s">
        <v>338</v>
      </c>
      <c r="F2236" s="57" t="s">
        <v>1354</v>
      </c>
      <c r="G2236" s="57">
        <v>2</v>
      </c>
      <c r="H2236" s="57">
        <v>2</v>
      </c>
      <c r="I2236" s="57">
        <v>2.94</v>
      </c>
      <c r="J2236" s="57">
        <v>3.95</v>
      </c>
      <c r="K2236" s="57">
        <v>1.91</v>
      </c>
      <c r="L2236" s="57">
        <v>1.03</v>
      </c>
      <c r="M2236" s="57">
        <v>25</v>
      </c>
      <c r="N2236" s="57">
        <v>27</v>
      </c>
      <c r="O2236" s="57">
        <v>1</v>
      </c>
      <c r="P2236" s="57">
        <v>12</v>
      </c>
      <c r="Q2236" s="57">
        <v>13</v>
      </c>
      <c r="R2236" s="57">
        <v>0</v>
      </c>
      <c r="S2236" s="57">
        <v>100</v>
      </c>
      <c r="T2236" s="57">
        <v>0</v>
      </c>
      <c r="U2236" s="57">
        <v>36</v>
      </c>
      <c r="V2236" s="57">
        <v>24</v>
      </c>
      <c r="W2236" s="57">
        <v>40</v>
      </c>
      <c r="X2236" s="57">
        <v>29.63</v>
      </c>
      <c r="Y2236" s="57">
        <v>37.04</v>
      </c>
      <c r="Z2236" s="57">
        <v>33.33</v>
      </c>
      <c r="AA2236" s="57">
        <v>33.33</v>
      </c>
      <c r="AB2236" s="57">
        <v>30.77</v>
      </c>
      <c r="AC2236" s="57">
        <v>9</v>
      </c>
      <c r="AD2236" s="57">
        <v>9</v>
      </c>
      <c r="AE2236" s="57">
        <v>44.44</v>
      </c>
      <c r="AF2236" s="57">
        <v>22.22</v>
      </c>
      <c r="AI2236" s="45">
        <f t="shared" si="542"/>
        <v>8.636000000000001</v>
      </c>
      <c r="AJ2236" s="46">
        <f t="shared" si="543"/>
        <v>11.363999999999997</v>
      </c>
      <c r="AK2236" s="63" t="str">
        <f t="shared" si="544"/>
        <v>N</v>
      </c>
      <c r="AL2236" s="63" t="str">
        <f t="shared" si="545"/>
        <v>N</v>
      </c>
      <c r="AM2236" s="44" t="str">
        <f t="shared" si="546"/>
        <v>Loss</v>
      </c>
      <c r="AN2236" s="44" t="str">
        <f t="shared" si="547"/>
        <v>Win</v>
      </c>
      <c r="AO2236" s="44" t="str">
        <f t="shared" si="548"/>
        <v>Loss</v>
      </c>
      <c r="AP2236" s="44">
        <f t="shared" si="549"/>
        <v>-50</v>
      </c>
      <c r="AQ2236" s="44">
        <f t="shared" si="550"/>
        <v>147.5</v>
      </c>
      <c r="AR2236" s="44">
        <f t="shared" si="551"/>
        <v>-50</v>
      </c>
      <c r="AS2236" s="99" t="str">
        <f t="shared" si="552"/>
        <v>-</v>
      </c>
      <c r="AT2236" s="99" t="str">
        <f t="shared" si="553"/>
        <v>-</v>
      </c>
      <c r="AU2236" s="99" t="str">
        <f t="shared" si="554"/>
        <v>+</v>
      </c>
      <c r="AV2236" s="99" t="str">
        <f t="shared" si="555"/>
        <v>+</v>
      </c>
      <c r="AW2236" s="99" t="str">
        <f t="shared" si="556"/>
        <v>+</v>
      </c>
    </row>
    <row r="2237" spans="1:49" ht="15">
      <c r="A2237" s="56">
        <v>43632</v>
      </c>
      <c r="B2237" s="57" t="s">
        <v>334</v>
      </c>
      <c r="C2237" s="57" t="s">
        <v>4157</v>
      </c>
      <c r="D2237" s="57" t="s">
        <v>4851</v>
      </c>
      <c r="E2237" s="57" t="s">
        <v>876</v>
      </c>
      <c r="F2237" s="57" t="s">
        <v>861</v>
      </c>
      <c r="G2237" s="57">
        <v>2</v>
      </c>
      <c r="H2237" s="57">
        <v>1</v>
      </c>
      <c r="I2237" s="57">
        <v>2.2599999999999998</v>
      </c>
      <c r="J2237" s="57">
        <v>3.52</v>
      </c>
      <c r="K2237" s="57">
        <v>2.61</v>
      </c>
      <c r="L2237" s="57">
        <v>-0.35</v>
      </c>
      <c r="M2237" s="57">
        <v>21</v>
      </c>
      <c r="N2237" s="57">
        <v>29</v>
      </c>
      <c r="O2237" s="57">
        <v>1</v>
      </c>
      <c r="P2237" s="57">
        <v>8</v>
      </c>
      <c r="Q2237" s="57">
        <v>15</v>
      </c>
      <c r="R2237" s="57">
        <v>0</v>
      </c>
      <c r="S2237" s="57">
        <v>100</v>
      </c>
      <c r="T2237" s="57">
        <v>0</v>
      </c>
      <c r="U2237" s="57">
        <v>14.29</v>
      </c>
      <c r="V2237" s="57">
        <v>28.57</v>
      </c>
      <c r="W2237" s="57">
        <v>57.14</v>
      </c>
      <c r="X2237" s="57">
        <v>24.14</v>
      </c>
      <c r="Y2237" s="57">
        <v>27.59</v>
      </c>
      <c r="Z2237" s="57">
        <v>48.28</v>
      </c>
      <c r="AA2237" s="57">
        <v>25</v>
      </c>
      <c r="AB2237" s="57">
        <v>20</v>
      </c>
      <c r="AC2237" s="57">
        <v>1</v>
      </c>
      <c r="AD2237" s="57">
        <v>12</v>
      </c>
      <c r="AE2237" s="57">
        <v>0</v>
      </c>
      <c r="AF2237" s="57">
        <v>25</v>
      </c>
      <c r="AI2237" s="45">
        <f t="shared" si="542"/>
        <v>6.355999999999999</v>
      </c>
      <c r="AJ2237" s="46">
        <f t="shared" si="543"/>
        <v>13.644</v>
      </c>
      <c r="AK2237" s="63" t="str">
        <f t="shared" si="544"/>
        <v>N</v>
      </c>
      <c r="AL2237" s="63" t="str">
        <f t="shared" si="545"/>
        <v>N</v>
      </c>
      <c r="AM2237" s="44" t="str">
        <f t="shared" si="546"/>
        <v>Win</v>
      </c>
      <c r="AN2237" s="44" t="str">
        <f t="shared" si="547"/>
        <v>Loss</v>
      </c>
      <c r="AO2237" s="44" t="str">
        <f t="shared" si="548"/>
        <v>Loss</v>
      </c>
      <c r="AP2237" s="44">
        <f t="shared" si="549"/>
        <v>62.999999999999986</v>
      </c>
      <c r="AQ2237" s="44">
        <f t="shared" si="550"/>
        <v>-50</v>
      </c>
      <c r="AR2237" s="44">
        <f t="shared" si="551"/>
        <v>-50</v>
      </c>
      <c r="AS2237" s="99" t="str">
        <f t="shared" si="552"/>
        <v>+</v>
      </c>
      <c r="AT2237" s="99" t="str">
        <f t="shared" si="553"/>
        <v>-</v>
      </c>
      <c r="AU2237" s="99" t="str">
        <f t="shared" si="554"/>
        <v>-</v>
      </c>
      <c r="AV2237" s="99" t="str">
        <f t="shared" si="555"/>
        <v>+</v>
      </c>
      <c r="AW2237" s="99" t="str">
        <f t="shared" si="556"/>
        <v>+</v>
      </c>
    </row>
    <row r="2238" spans="1:49" ht="15">
      <c r="A2238" s="56">
        <v>43632</v>
      </c>
      <c r="B2238" s="57" t="s">
        <v>3703</v>
      </c>
      <c r="C2238" s="57" t="s">
        <v>807</v>
      </c>
      <c r="D2238" s="57" t="s">
        <v>4852</v>
      </c>
      <c r="E2238" s="57" t="s">
        <v>4853</v>
      </c>
      <c r="F2238" s="57" t="s">
        <v>4854</v>
      </c>
      <c r="G2238" s="57">
        <v>1</v>
      </c>
      <c r="H2238" s="57">
        <v>1</v>
      </c>
      <c r="I2238" s="57">
        <v>2.4900000000000002</v>
      </c>
      <c r="J2238" s="57">
        <v>2.87</v>
      </c>
      <c r="K2238" s="57">
        <v>3</v>
      </c>
      <c r="L2238" s="57">
        <v>-0.51</v>
      </c>
      <c r="M2238" s="57">
        <v>14</v>
      </c>
      <c r="N2238" s="57">
        <v>16</v>
      </c>
      <c r="O2238" s="57">
        <v>1</v>
      </c>
      <c r="P2238" s="57">
        <v>7</v>
      </c>
      <c r="Q2238" s="57">
        <v>8</v>
      </c>
      <c r="R2238" s="57">
        <v>0</v>
      </c>
      <c r="S2238" s="57">
        <v>0</v>
      </c>
      <c r="T2238" s="57">
        <v>100</v>
      </c>
      <c r="U2238" s="57">
        <v>42.86</v>
      </c>
      <c r="V2238" s="57">
        <v>21.43</v>
      </c>
      <c r="W2238" s="57">
        <v>35.71</v>
      </c>
      <c r="X2238" s="57">
        <v>56.25</v>
      </c>
      <c r="Y2238" s="57">
        <v>37.5</v>
      </c>
      <c r="Z2238" s="57">
        <v>6.25</v>
      </c>
      <c r="AA2238" s="57">
        <v>57.14</v>
      </c>
      <c r="AB2238" s="57">
        <v>50</v>
      </c>
      <c r="AC2238" s="57">
        <v>6</v>
      </c>
      <c r="AD2238" s="57">
        <v>12</v>
      </c>
      <c r="AE2238" s="57">
        <v>66.67</v>
      </c>
      <c r="AF2238" s="57">
        <v>66.67</v>
      </c>
      <c r="AI2238" s="45">
        <f t="shared" si="542"/>
        <v>-40.176999999999992</v>
      </c>
      <c r="AJ2238" s="46">
        <f t="shared" si="543"/>
        <v>40.176999999999992</v>
      </c>
      <c r="AK2238" s="63" t="str">
        <f t="shared" si="544"/>
        <v>N</v>
      </c>
      <c r="AL2238" s="63" t="str">
        <f t="shared" si="545"/>
        <v>N</v>
      </c>
      <c r="AM2238" s="44" t="str">
        <f t="shared" si="546"/>
        <v>Loss</v>
      </c>
      <c r="AN2238" s="44" t="str">
        <f t="shared" si="547"/>
        <v>Win</v>
      </c>
      <c r="AO2238" s="44" t="str">
        <f t="shared" si="548"/>
        <v>Loss</v>
      </c>
      <c r="AP2238" s="44">
        <f t="shared" si="549"/>
        <v>-50</v>
      </c>
      <c r="AQ2238" s="44">
        <f t="shared" si="550"/>
        <v>93.5</v>
      </c>
      <c r="AR2238" s="44">
        <f t="shared" si="551"/>
        <v>-50</v>
      </c>
      <c r="AS2238" s="99" t="str">
        <f t="shared" si="552"/>
        <v>+</v>
      </c>
      <c r="AT2238" s="99" t="str">
        <f t="shared" si="553"/>
        <v>-</v>
      </c>
      <c r="AU2238" s="99" t="str">
        <f t="shared" si="554"/>
        <v>-</v>
      </c>
      <c r="AV2238" s="99" t="str">
        <f t="shared" si="555"/>
        <v>+</v>
      </c>
      <c r="AW2238" s="99" t="str">
        <f t="shared" si="556"/>
        <v>-</v>
      </c>
    </row>
    <row r="2239" spans="1:49" ht="15">
      <c r="A2239" s="56">
        <v>43632</v>
      </c>
      <c r="B2239" s="57" t="s">
        <v>272</v>
      </c>
      <c r="C2239" s="57" t="s">
        <v>2106</v>
      </c>
      <c r="D2239" s="57" t="s">
        <v>4855</v>
      </c>
      <c r="E2239" s="57" t="s">
        <v>2111</v>
      </c>
      <c r="F2239" s="57" t="s">
        <v>3472</v>
      </c>
      <c r="G2239" s="57">
        <v>1</v>
      </c>
      <c r="H2239" s="57">
        <v>1</v>
      </c>
      <c r="I2239" s="57">
        <v>1.29</v>
      </c>
      <c r="J2239" s="57">
        <v>5.76</v>
      </c>
      <c r="K2239" s="57">
        <v>6.66</v>
      </c>
      <c r="L2239" s="57">
        <v>-5.37</v>
      </c>
      <c r="M2239" s="57">
        <v>29</v>
      </c>
      <c r="N2239" s="57">
        <v>35</v>
      </c>
      <c r="O2239" s="57">
        <v>0</v>
      </c>
      <c r="P2239" s="57">
        <v>11</v>
      </c>
      <c r="Q2239" s="57">
        <v>16</v>
      </c>
      <c r="R2239" s="57">
        <v>0</v>
      </c>
      <c r="S2239" s="57">
        <v>0</v>
      </c>
      <c r="T2239" s="57">
        <v>0</v>
      </c>
      <c r="U2239" s="57">
        <v>37.93</v>
      </c>
      <c r="V2239" s="57">
        <v>24.14</v>
      </c>
      <c r="W2239" s="57">
        <v>37.93</v>
      </c>
      <c r="X2239" s="57">
        <v>48.57</v>
      </c>
      <c r="Y2239" s="57">
        <v>11.43</v>
      </c>
      <c r="Z2239" s="57">
        <v>40</v>
      </c>
      <c r="AA2239" s="57">
        <v>54.55</v>
      </c>
      <c r="AB2239" s="57">
        <v>37.5</v>
      </c>
      <c r="AC2239" s="57">
        <v>15</v>
      </c>
      <c r="AD2239" s="57">
        <v>20</v>
      </c>
      <c r="AE2239" s="57">
        <v>60</v>
      </c>
      <c r="AF2239" s="57">
        <v>65</v>
      </c>
      <c r="AI2239" s="45">
        <f t="shared" si="542"/>
        <v>-0.44300000000000139</v>
      </c>
      <c r="AJ2239" s="46">
        <f t="shared" si="543"/>
        <v>0.44300000000000139</v>
      </c>
      <c r="AK2239" s="63" t="str">
        <f t="shared" si="544"/>
        <v>N</v>
      </c>
      <c r="AL2239" s="63" t="str">
        <f t="shared" si="545"/>
        <v>N</v>
      </c>
      <c r="AM2239" s="44" t="str">
        <f t="shared" si="546"/>
        <v>Loss</v>
      </c>
      <c r="AN2239" s="44" t="str">
        <f t="shared" si="547"/>
        <v>Win</v>
      </c>
      <c r="AO2239" s="44" t="str">
        <f t="shared" si="548"/>
        <v>Loss</v>
      </c>
      <c r="AP2239" s="44">
        <f t="shared" si="549"/>
        <v>-50</v>
      </c>
      <c r="AQ2239" s="44">
        <f t="shared" si="550"/>
        <v>238</v>
      </c>
      <c r="AR2239" s="44">
        <f t="shared" si="551"/>
        <v>-50</v>
      </c>
      <c r="AS2239" s="99" t="str">
        <f t="shared" si="552"/>
        <v>+</v>
      </c>
      <c r="AT2239" s="99" t="str">
        <f t="shared" si="553"/>
        <v>n/a</v>
      </c>
      <c r="AU2239" s="99" t="str">
        <f t="shared" si="554"/>
        <v>-</v>
      </c>
      <c r="AV2239" s="99" t="str">
        <f t="shared" si="555"/>
        <v>+</v>
      </c>
      <c r="AW2239" s="99" t="str">
        <f t="shared" si="556"/>
        <v>-</v>
      </c>
    </row>
    <row r="2240" spans="1:49" ht="15">
      <c r="A2240" s="56">
        <v>43632</v>
      </c>
      <c r="B2240" s="57" t="s">
        <v>420</v>
      </c>
      <c r="C2240" s="57" t="s">
        <v>790</v>
      </c>
      <c r="D2240" s="57" t="s">
        <v>4856</v>
      </c>
      <c r="E2240" s="57" t="s">
        <v>1085</v>
      </c>
      <c r="F2240" s="57" t="s">
        <v>793</v>
      </c>
      <c r="G2240" s="57">
        <v>2</v>
      </c>
      <c r="H2240" s="57">
        <v>1</v>
      </c>
      <c r="I2240" s="57">
        <v>2.19</v>
      </c>
      <c r="J2240" s="57">
        <v>3.64</v>
      </c>
      <c r="K2240" s="57">
        <v>2.7</v>
      </c>
      <c r="L2240" s="57">
        <v>-0.51</v>
      </c>
      <c r="M2240" s="57">
        <v>12</v>
      </c>
      <c r="N2240" s="57">
        <v>11</v>
      </c>
      <c r="O2240" s="57">
        <v>0</v>
      </c>
      <c r="P2240" s="57">
        <v>5</v>
      </c>
      <c r="Q2240" s="57">
        <v>5</v>
      </c>
      <c r="R2240" s="57">
        <v>0</v>
      </c>
      <c r="S2240" s="57">
        <v>0</v>
      </c>
      <c r="T2240" s="57">
        <v>0</v>
      </c>
      <c r="U2240" s="57">
        <v>16.670000000000002</v>
      </c>
      <c r="V2240" s="57">
        <v>33.33</v>
      </c>
      <c r="W2240" s="57">
        <v>50</v>
      </c>
      <c r="X2240" s="57">
        <v>18.18</v>
      </c>
      <c r="Y2240" s="57">
        <v>9.09</v>
      </c>
      <c r="Z2240" s="57">
        <v>72.73</v>
      </c>
      <c r="AA2240" s="57">
        <v>20</v>
      </c>
      <c r="AB2240" s="57">
        <v>20</v>
      </c>
      <c r="AC2240" s="57">
        <v>3</v>
      </c>
      <c r="AD2240" s="57">
        <v>3</v>
      </c>
      <c r="AE2240" s="57">
        <v>66.67</v>
      </c>
      <c r="AF2240" s="57">
        <v>33.33</v>
      </c>
      <c r="AI2240" s="45">
        <f t="shared" ref="AI2240:AI2303" si="557">(+R2240*$R$6)+(S2240*$S$6)-(T2240*$T$6)+(U2240*$U$6)+(V2240*$V$6)-(W2240*$W$6)-(X2240*$X$6)-(Y2240*$Y$6)+(Z2240*$Z$6)</f>
        <v>6.6680000000000019</v>
      </c>
      <c r="AJ2240" s="46">
        <f t="shared" ref="AJ2240:AJ2303" si="558">(-R2240*$R$6)+(S2240*$S$6)+(T2240*$T$6)-(U2240*$U$6)-(V2240*$V$6)+(W2240*$W$6)+(X2240*$X$6)+(Y2240*$Y$6)-(Z2240*$Z$6)</f>
        <v>-6.6680000000000019</v>
      </c>
      <c r="AK2240" s="63" t="str">
        <f t="shared" ref="AK2240:AK2303" si="559">IF($AK$6="Y",IF(AI2240&gt;=$AI$6,"Y",IF(AA2240&gt;=$AA$6,"Y","N")),IF(AI2240&gt;=$AI$6,"Y",IF(AA2240&gt;=$AA$6,"Y",IF(L2240&lt;0,IF(AE2240&gt;=$AE$6,"Y","N"),"N"))))</f>
        <v>N</v>
      </c>
      <c r="AL2240" s="63" t="str">
        <f t="shared" ref="AL2240:AL2303" si="560">IF($AL$6="Y",IF(AJ2240&gt;=$AJ$6,"Y",IF(AB2240&gt;=$AB$6,"Y","N")),IF(AJ2240&gt;=$AJ$6,"Y",IF(AB2240&gt;=$AB$6,"Y",IF(L2240&gt;0,IF(AF2240&gt;=$AF$6,"Y","N"),"N"))))</f>
        <v>N</v>
      </c>
      <c r="AM2240" s="44" t="str">
        <f t="shared" ref="AM2240:AM2303" si="561">IF(G2240&gt;H2240,"Win","Loss")</f>
        <v>Win</v>
      </c>
      <c r="AN2240" s="44" t="str">
        <f t="shared" ref="AN2240:AN2303" si="562">IF(G2240=H2240,"Win","Loss")</f>
        <v>Loss</v>
      </c>
      <c r="AO2240" s="44" t="str">
        <f t="shared" ref="AO2240:AO2303" si="563">IF(G2240&lt;H2240,"Win","Loss")</f>
        <v>Loss</v>
      </c>
      <c r="AP2240" s="44">
        <f t="shared" ref="AP2240:AP2303" si="564">IF(AM2240="Win",(I2240*$B$2)-$B$2,-$B$2)</f>
        <v>59.5</v>
      </c>
      <c r="AQ2240" s="44">
        <f t="shared" ref="AQ2240:AQ2303" si="565">IF(AN2240="Win",(J2240*$B$2)-$B$2,-$B$2)</f>
        <v>-50</v>
      </c>
      <c r="AR2240" s="44">
        <f t="shared" ref="AR2240:AR2303" si="566">IF(AO2240="Win",(K2240*$B$2)-$B$2,-$B$2)</f>
        <v>-50</v>
      </c>
      <c r="AS2240" s="99" t="str">
        <f t="shared" si="552"/>
        <v>+</v>
      </c>
      <c r="AT2240" s="99" t="str">
        <f t="shared" si="553"/>
        <v>n/a</v>
      </c>
      <c r="AU2240" s="99" t="str">
        <f t="shared" si="554"/>
        <v>-</v>
      </c>
      <c r="AV2240" s="99" t="str">
        <f t="shared" si="555"/>
        <v>-</v>
      </c>
      <c r="AW2240" s="99" t="str">
        <f t="shared" si="556"/>
        <v>+</v>
      </c>
    </row>
    <row r="2241" spans="1:49" ht="15">
      <c r="A2241" s="56">
        <v>43632</v>
      </c>
      <c r="B2241" s="57" t="s">
        <v>420</v>
      </c>
      <c r="C2241" s="57" t="s">
        <v>790</v>
      </c>
      <c r="D2241" s="57" t="s">
        <v>4857</v>
      </c>
      <c r="E2241" s="57" t="s">
        <v>792</v>
      </c>
      <c r="F2241" s="57" t="s">
        <v>821</v>
      </c>
      <c r="G2241" s="57">
        <v>1</v>
      </c>
      <c r="H2241" s="57">
        <v>1</v>
      </c>
      <c r="I2241" s="57">
        <v>2.75</v>
      </c>
      <c r="J2241" s="57">
        <v>4.3499999999999996</v>
      </c>
      <c r="K2241" s="57">
        <v>1.85</v>
      </c>
      <c r="L2241" s="57">
        <v>0.9</v>
      </c>
      <c r="M2241" s="57">
        <v>34</v>
      </c>
      <c r="N2241" s="57">
        <v>38</v>
      </c>
      <c r="O2241" s="57">
        <v>2</v>
      </c>
      <c r="P2241" s="57">
        <v>16</v>
      </c>
      <c r="Q2241" s="57">
        <v>20</v>
      </c>
      <c r="R2241" s="57">
        <v>50</v>
      </c>
      <c r="S2241" s="57">
        <v>50</v>
      </c>
      <c r="T2241" s="57">
        <v>0</v>
      </c>
      <c r="U2241" s="57">
        <v>41.18</v>
      </c>
      <c r="V2241" s="57">
        <v>35.29</v>
      </c>
      <c r="W2241" s="57">
        <v>23.53</v>
      </c>
      <c r="X2241" s="57">
        <v>44.74</v>
      </c>
      <c r="Y2241" s="57">
        <v>26.32</v>
      </c>
      <c r="Z2241" s="57">
        <v>28.95</v>
      </c>
      <c r="AA2241" s="57">
        <v>43.75</v>
      </c>
      <c r="AB2241" s="57">
        <v>50</v>
      </c>
      <c r="AC2241" s="57">
        <v>19</v>
      </c>
      <c r="AD2241" s="57">
        <v>29</v>
      </c>
      <c r="AE2241" s="57">
        <v>68.42</v>
      </c>
      <c r="AF2241" s="57">
        <v>51.72</v>
      </c>
      <c r="AI2241" s="45">
        <f t="shared" si="557"/>
        <v>21.269000000000002</v>
      </c>
      <c r="AJ2241" s="46">
        <f t="shared" si="558"/>
        <v>-11.269000000000002</v>
      </c>
      <c r="AK2241" s="63" t="str">
        <f t="shared" si="559"/>
        <v>N</v>
      </c>
      <c r="AL2241" s="63" t="str">
        <f t="shared" si="560"/>
        <v>N</v>
      </c>
      <c r="AM2241" s="44" t="str">
        <f t="shared" si="561"/>
        <v>Loss</v>
      </c>
      <c r="AN2241" s="44" t="str">
        <f t="shared" si="562"/>
        <v>Win</v>
      </c>
      <c r="AO2241" s="44" t="str">
        <f t="shared" si="563"/>
        <v>Loss</v>
      </c>
      <c r="AP2241" s="44">
        <f t="shared" si="564"/>
        <v>-50</v>
      </c>
      <c r="AQ2241" s="44">
        <f t="shared" si="565"/>
        <v>167.49999999999997</v>
      </c>
      <c r="AR2241" s="44">
        <f t="shared" si="566"/>
        <v>-50</v>
      </c>
      <c r="AS2241" s="99" t="str">
        <f t="shared" si="552"/>
        <v>-</v>
      </c>
      <c r="AT2241" s="99" t="str">
        <f t="shared" si="553"/>
        <v>+</v>
      </c>
      <c r="AU2241" s="99" t="str">
        <f t="shared" si="554"/>
        <v>-</v>
      </c>
      <c r="AV2241" s="99" t="str">
        <f t="shared" si="555"/>
        <v>-</v>
      </c>
      <c r="AW2241" s="99" t="str">
        <f t="shared" si="556"/>
        <v>+</v>
      </c>
    </row>
    <row r="2242" spans="1:49" ht="15">
      <c r="A2242" s="56">
        <v>43632</v>
      </c>
      <c r="B2242" s="57" t="s">
        <v>2035</v>
      </c>
      <c r="C2242" s="57" t="s">
        <v>2036</v>
      </c>
      <c r="D2242" s="57" t="s">
        <v>4858</v>
      </c>
      <c r="E2242" s="57" t="s">
        <v>4859</v>
      </c>
      <c r="F2242" s="57" t="s">
        <v>4860</v>
      </c>
      <c r="G2242" s="57">
        <v>2</v>
      </c>
      <c r="H2242" s="57">
        <v>0</v>
      </c>
      <c r="I2242" s="57">
        <v>2.83</v>
      </c>
      <c r="J2242" s="57">
        <v>3.45</v>
      </c>
      <c r="K2242" s="57">
        <v>2.29</v>
      </c>
      <c r="L2242" s="57">
        <v>0.54</v>
      </c>
      <c r="M2242" s="57">
        <v>14</v>
      </c>
      <c r="N2242" s="57">
        <v>13</v>
      </c>
      <c r="O2242" s="57">
        <v>0</v>
      </c>
      <c r="P2242" s="57">
        <v>6</v>
      </c>
      <c r="Q2242" s="57">
        <v>7</v>
      </c>
      <c r="R2242" s="57">
        <v>0</v>
      </c>
      <c r="S2242" s="57">
        <v>0</v>
      </c>
      <c r="T2242" s="57">
        <v>0</v>
      </c>
      <c r="U2242" s="57">
        <v>28.57</v>
      </c>
      <c r="V2242" s="57">
        <v>21.43</v>
      </c>
      <c r="W2242" s="57">
        <v>50</v>
      </c>
      <c r="X2242" s="57">
        <v>23.08</v>
      </c>
      <c r="Y2242" s="57">
        <v>15.38</v>
      </c>
      <c r="Z2242" s="57">
        <v>61.54</v>
      </c>
      <c r="AA2242" s="57">
        <v>50</v>
      </c>
      <c r="AB2242" s="57">
        <v>14.29</v>
      </c>
      <c r="AC2242" s="57">
        <v>6</v>
      </c>
      <c r="AD2242" s="57">
        <v>10</v>
      </c>
      <c r="AE2242" s="57">
        <v>50</v>
      </c>
      <c r="AF2242" s="57">
        <v>20</v>
      </c>
      <c r="AI2242" s="45">
        <f t="shared" si="557"/>
        <v>4.011000000000001</v>
      </c>
      <c r="AJ2242" s="46">
        <f t="shared" si="558"/>
        <v>-4.011000000000001</v>
      </c>
      <c r="AK2242" s="63" t="str">
        <f t="shared" si="559"/>
        <v>N</v>
      </c>
      <c r="AL2242" s="63" t="str">
        <f t="shared" si="560"/>
        <v>N</v>
      </c>
      <c r="AM2242" s="44" t="str">
        <f t="shared" si="561"/>
        <v>Win</v>
      </c>
      <c r="AN2242" s="44" t="str">
        <f t="shared" si="562"/>
        <v>Loss</v>
      </c>
      <c r="AO2242" s="44" t="str">
        <f t="shared" si="563"/>
        <v>Loss</v>
      </c>
      <c r="AP2242" s="44">
        <f t="shared" si="564"/>
        <v>91.5</v>
      </c>
      <c r="AQ2242" s="44">
        <f t="shared" si="565"/>
        <v>-50</v>
      </c>
      <c r="AR2242" s="44">
        <f t="shared" si="566"/>
        <v>-50</v>
      </c>
      <c r="AS2242" s="99" t="str">
        <f t="shared" si="552"/>
        <v>-</v>
      </c>
      <c r="AT2242" s="99" t="str">
        <f t="shared" si="553"/>
        <v>n/a</v>
      </c>
      <c r="AU2242" s="99" t="str">
        <f t="shared" si="554"/>
        <v>+</v>
      </c>
      <c r="AV2242" s="99" t="str">
        <f t="shared" si="555"/>
        <v>+</v>
      </c>
      <c r="AW2242" s="99" t="str">
        <f t="shared" si="556"/>
        <v>+</v>
      </c>
    </row>
    <row r="2243" spans="1:49" ht="15">
      <c r="A2243" s="56">
        <v>43632</v>
      </c>
      <c r="B2243" s="57" t="s">
        <v>2035</v>
      </c>
      <c r="C2243" s="57" t="s">
        <v>2036</v>
      </c>
      <c r="D2243" s="57" t="s">
        <v>4861</v>
      </c>
      <c r="E2243" s="57" t="s">
        <v>4862</v>
      </c>
      <c r="F2243" s="57" t="s">
        <v>2039</v>
      </c>
      <c r="G2243" s="57">
        <v>1</v>
      </c>
      <c r="H2243" s="57">
        <v>3</v>
      </c>
      <c r="I2243" s="57">
        <v>2.34</v>
      </c>
      <c r="J2243" s="57">
        <v>3.43</v>
      </c>
      <c r="K2243" s="57">
        <v>2.76</v>
      </c>
      <c r="L2243" s="57">
        <v>-0.42</v>
      </c>
      <c r="M2243" s="57">
        <v>14</v>
      </c>
      <c r="N2243" s="57">
        <v>17</v>
      </c>
      <c r="O2243" s="57">
        <v>1</v>
      </c>
      <c r="P2243" s="57">
        <v>8</v>
      </c>
      <c r="Q2243" s="57">
        <v>8</v>
      </c>
      <c r="R2243" s="57">
        <v>0</v>
      </c>
      <c r="S2243" s="57">
        <v>0</v>
      </c>
      <c r="T2243" s="57">
        <v>100</v>
      </c>
      <c r="U2243" s="57">
        <v>57.14</v>
      </c>
      <c r="V2243" s="57">
        <v>28.57</v>
      </c>
      <c r="W2243" s="57">
        <v>14.29</v>
      </c>
      <c r="X2243" s="57">
        <v>58.82</v>
      </c>
      <c r="Y2243" s="57">
        <v>29.41</v>
      </c>
      <c r="Z2243" s="57">
        <v>11.76</v>
      </c>
      <c r="AA2243" s="57">
        <v>62.5</v>
      </c>
      <c r="AB2243" s="57">
        <v>50</v>
      </c>
      <c r="AC2243" s="57">
        <v>12</v>
      </c>
      <c r="AD2243" s="57">
        <v>17</v>
      </c>
      <c r="AE2243" s="57">
        <v>58.33</v>
      </c>
      <c r="AF2243" s="57">
        <v>58.82</v>
      </c>
      <c r="AI2243" s="45">
        <f t="shared" si="557"/>
        <v>-30.926000000000005</v>
      </c>
      <c r="AJ2243" s="46">
        <f t="shared" si="558"/>
        <v>30.926000000000005</v>
      </c>
      <c r="AK2243" s="63" t="str">
        <f t="shared" si="559"/>
        <v>N</v>
      </c>
      <c r="AL2243" s="63" t="str">
        <f t="shared" si="560"/>
        <v>N</v>
      </c>
      <c r="AM2243" s="44" t="str">
        <f t="shared" si="561"/>
        <v>Loss</v>
      </c>
      <c r="AN2243" s="44" t="str">
        <f t="shared" si="562"/>
        <v>Loss</v>
      </c>
      <c r="AO2243" s="44" t="str">
        <f t="shared" si="563"/>
        <v>Win</v>
      </c>
      <c r="AP2243" s="44">
        <f t="shared" si="564"/>
        <v>-50</v>
      </c>
      <c r="AQ2243" s="44">
        <f t="shared" si="565"/>
        <v>-50</v>
      </c>
      <c r="AR2243" s="44">
        <f t="shared" si="566"/>
        <v>88</v>
      </c>
      <c r="AS2243" s="99" t="str">
        <f t="shared" si="552"/>
        <v>+</v>
      </c>
      <c r="AT2243" s="99" t="str">
        <f t="shared" si="553"/>
        <v>-</v>
      </c>
      <c r="AU2243" s="99" t="str">
        <f t="shared" si="554"/>
        <v>-</v>
      </c>
      <c r="AV2243" s="99" t="str">
        <f t="shared" si="555"/>
        <v>+</v>
      </c>
      <c r="AW2243" s="99" t="str">
        <f t="shared" si="556"/>
        <v>-</v>
      </c>
    </row>
    <row r="2244" spans="1:49" ht="15">
      <c r="A2244" s="56">
        <v>43632</v>
      </c>
      <c r="B2244" s="57" t="s">
        <v>3001</v>
      </c>
      <c r="C2244" s="57" t="s">
        <v>4193</v>
      </c>
      <c r="D2244" s="57" t="s">
        <v>4863</v>
      </c>
      <c r="E2244" s="57" t="s">
        <v>4864</v>
      </c>
      <c r="F2244" s="57" t="s">
        <v>4865</v>
      </c>
      <c r="G2244" s="57">
        <v>4</v>
      </c>
      <c r="H2244" s="57">
        <v>2</v>
      </c>
      <c r="I2244" s="57">
        <v>1.57</v>
      </c>
      <c r="J2244" s="57">
        <v>3.88</v>
      </c>
      <c r="K2244" s="57">
        <v>5.0999999999999996</v>
      </c>
      <c r="L2244" s="57">
        <v>-3.53</v>
      </c>
      <c r="M2244" s="57">
        <v>12</v>
      </c>
      <c r="N2244" s="57">
        <v>12</v>
      </c>
      <c r="O2244" s="57">
        <v>0</v>
      </c>
      <c r="P2244" s="57">
        <v>5</v>
      </c>
      <c r="Q2244" s="57">
        <v>5</v>
      </c>
      <c r="R2244" s="57">
        <v>0</v>
      </c>
      <c r="S2244" s="57">
        <v>0</v>
      </c>
      <c r="T2244" s="57">
        <v>0</v>
      </c>
      <c r="U2244" s="57">
        <v>41.67</v>
      </c>
      <c r="V2244" s="57">
        <v>25</v>
      </c>
      <c r="W2244" s="57">
        <v>33.33</v>
      </c>
      <c r="X2244" s="57">
        <v>33.33</v>
      </c>
      <c r="Y2244" s="57">
        <v>25</v>
      </c>
      <c r="Z2244" s="57">
        <v>41.67</v>
      </c>
      <c r="AA2244" s="57">
        <v>60</v>
      </c>
      <c r="AB2244" s="57">
        <v>20</v>
      </c>
      <c r="AC2244" s="57">
        <v>6</v>
      </c>
      <c r="AD2244" s="57">
        <v>7</v>
      </c>
      <c r="AE2244" s="57">
        <v>50</v>
      </c>
      <c r="AF2244" s="57">
        <v>42.86</v>
      </c>
      <c r="AI2244" s="45">
        <f t="shared" si="557"/>
        <v>3.3360000000000021</v>
      </c>
      <c r="AJ2244" s="46">
        <f t="shared" si="558"/>
        <v>-3.3360000000000021</v>
      </c>
      <c r="AK2244" s="63" t="str">
        <f t="shared" si="559"/>
        <v>N</v>
      </c>
      <c r="AL2244" s="63" t="str">
        <f t="shared" si="560"/>
        <v>N</v>
      </c>
      <c r="AM2244" s="44" t="str">
        <f t="shared" si="561"/>
        <v>Win</v>
      </c>
      <c r="AN2244" s="44" t="str">
        <f t="shared" si="562"/>
        <v>Loss</v>
      </c>
      <c r="AO2244" s="44" t="str">
        <f t="shared" si="563"/>
        <v>Loss</v>
      </c>
      <c r="AP2244" s="44">
        <f t="shared" si="564"/>
        <v>28.5</v>
      </c>
      <c r="AQ2244" s="44">
        <f t="shared" si="565"/>
        <v>-50</v>
      </c>
      <c r="AR2244" s="44">
        <f t="shared" si="566"/>
        <v>-50</v>
      </c>
      <c r="AS2244" s="99" t="str">
        <f t="shared" si="552"/>
        <v>+</v>
      </c>
      <c r="AT2244" s="99" t="str">
        <f t="shared" si="553"/>
        <v>n/a</v>
      </c>
      <c r="AU2244" s="99" t="str">
        <f t="shared" si="554"/>
        <v>+</v>
      </c>
      <c r="AV2244" s="99" t="str">
        <f t="shared" si="555"/>
        <v>+</v>
      </c>
      <c r="AW2244" s="99" t="str">
        <f t="shared" si="556"/>
        <v>+</v>
      </c>
    </row>
    <row r="2245" spans="1:49" ht="15">
      <c r="A2245" s="56">
        <v>43632</v>
      </c>
      <c r="B2245" s="57" t="s">
        <v>1306</v>
      </c>
      <c r="C2245" s="57" t="s">
        <v>684</v>
      </c>
      <c r="D2245" s="57" t="s">
        <v>4866</v>
      </c>
      <c r="E2245" s="57" t="s">
        <v>3495</v>
      </c>
      <c r="F2245" s="57" t="s">
        <v>3489</v>
      </c>
      <c r="G2245" s="57">
        <v>2</v>
      </c>
      <c r="H2245" s="57">
        <v>0</v>
      </c>
      <c r="I2245" s="57">
        <v>1.67</v>
      </c>
      <c r="J2245" s="57">
        <v>3.33</v>
      </c>
      <c r="K2245" s="57">
        <v>4.7699999999999996</v>
      </c>
      <c r="L2245" s="57">
        <v>-3.1</v>
      </c>
      <c r="M2245" s="57">
        <v>16</v>
      </c>
      <c r="N2245" s="57">
        <v>23</v>
      </c>
      <c r="O2245" s="57">
        <v>1</v>
      </c>
      <c r="P2245" s="57">
        <v>8</v>
      </c>
      <c r="Q2245" s="57">
        <v>8</v>
      </c>
      <c r="R2245" s="57">
        <v>100</v>
      </c>
      <c r="S2245" s="57">
        <v>0</v>
      </c>
      <c r="T2245" s="57">
        <v>0</v>
      </c>
      <c r="U2245" s="57">
        <v>62.5</v>
      </c>
      <c r="V2245" s="57">
        <v>25</v>
      </c>
      <c r="W2245" s="57">
        <v>12.5</v>
      </c>
      <c r="X2245" s="57">
        <v>34.78</v>
      </c>
      <c r="Y2245" s="57">
        <v>43.48</v>
      </c>
      <c r="Z2245" s="57">
        <v>21.74</v>
      </c>
      <c r="AA2245" s="57">
        <v>62.5</v>
      </c>
      <c r="AB2245" s="57">
        <v>50</v>
      </c>
      <c r="AC2245" s="57">
        <v>13</v>
      </c>
      <c r="AD2245" s="57">
        <v>13</v>
      </c>
      <c r="AE2245" s="57">
        <v>61.54</v>
      </c>
      <c r="AF2245" s="57">
        <v>30.77</v>
      </c>
      <c r="AI2245" s="45">
        <f t="shared" si="557"/>
        <v>35.543999999999997</v>
      </c>
      <c r="AJ2245" s="46">
        <f t="shared" si="558"/>
        <v>-35.543999999999997</v>
      </c>
      <c r="AK2245" s="63" t="str">
        <f t="shared" si="559"/>
        <v>N</v>
      </c>
      <c r="AL2245" s="63" t="str">
        <f t="shared" si="560"/>
        <v>N</v>
      </c>
      <c r="AM2245" s="44" t="str">
        <f t="shared" si="561"/>
        <v>Win</v>
      </c>
      <c r="AN2245" s="44" t="str">
        <f t="shared" si="562"/>
        <v>Loss</v>
      </c>
      <c r="AO2245" s="44" t="str">
        <f t="shared" si="563"/>
        <v>Loss</v>
      </c>
      <c r="AP2245" s="44">
        <f t="shared" si="564"/>
        <v>33.5</v>
      </c>
      <c r="AQ2245" s="44">
        <f t="shared" si="565"/>
        <v>-50</v>
      </c>
      <c r="AR2245" s="44">
        <f t="shared" si="566"/>
        <v>-50</v>
      </c>
      <c r="AS2245" s="99" t="str">
        <f t="shared" si="552"/>
        <v>+</v>
      </c>
      <c r="AT2245" s="99" t="str">
        <f t="shared" si="553"/>
        <v>+</v>
      </c>
      <c r="AU2245" s="99" t="str">
        <f t="shared" si="554"/>
        <v>+</v>
      </c>
      <c r="AV2245" s="99" t="str">
        <f t="shared" si="555"/>
        <v>+</v>
      </c>
      <c r="AW2245" s="99" t="str">
        <f t="shared" si="556"/>
        <v>+</v>
      </c>
    </row>
    <row r="2246" spans="1:49" ht="15">
      <c r="A2246" s="56">
        <v>43632</v>
      </c>
      <c r="B2246" s="57" t="s">
        <v>1306</v>
      </c>
      <c r="C2246" s="57" t="s">
        <v>684</v>
      </c>
      <c r="D2246" s="57" t="s">
        <v>4867</v>
      </c>
      <c r="E2246" s="57" t="s">
        <v>4868</v>
      </c>
      <c r="F2246" s="57" t="s">
        <v>3492</v>
      </c>
      <c r="G2246" s="57">
        <v>1</v>
      </c>
      <c r="H2246" s="57">
        <v>0</v>
      </c>
      <c r="I2246" s="57">
        <v>1.85</v>
      </c>
      <c r="J2246" s="57">
        <v>3.05</v>
      </c>
      <c r="K2246" s="57">
        <v>4.18</v>
      </c>
      <c r="L2246" s="57">
        <v>-2.33</v>
      </c>
      <c r="M2246" s="57">
        <v>23</v>
      </c>
      <c r="N2246" s="57">
        <v>5</v>
      </c>
      <c r="O2246" s="57">
        <v>0</v>
      </c>
      <c r="P2246" s="57">
        <v>11</v>
      </c>
      <c r="Q2246" s="57">
        <v>4</v>
      </c>
      <c r="R2246" s="57">
        <v>0</v>
      </c>
      <c r="S2246" s="57">
        <v>0</v>
      </c>
      <c r="T2246" s="57">
        <v>0</v>
      </c>
      <c r="U2246" s="57">
        <v>34.78</v>
      </c>
      <c r="V2246" s="57">
        <v>26.09</v>
      </c>
      <c r="W2246" s="57">
        <v>39.130000000000003</v>
      </c>
      <c r="X2246" s="57">
        <v>20</v>
      </c>
      <c r="Y2246" s="57">
        <v>20</v>
      </c>
      <c r="Z2246" s="57">
        <v>60</v>
      </c>
      <c r="AA2246" s="57">
        <v>54.55</v>
      </c>
      <c r="AB2246" s="57">
        <v>25</v>
      </c>
      <c r="AC2246" s="57">
        <v>6</v>
      </c>
      <c r="AD2246" s="57">
        <v>1</v>
      </c>
      <c r="AE2246" s="57">
        <v>83.33</v>
      </c>
      <c r="AF2246" s="57">
        <v>0</v>
      </c>
      <c r="AI2246" s="45">
        <f t="shared" si="557"/>
        <v>7.7390000000000008</v>
      </c>
      <c r="AJ2246" s="46">
        <f t="shared" si="558"/>
        <v>-7.7390000000000008</v>
      </c>
      <c r="AK2246" s="63" t="str">
        <f t="shared" si="559"/>
        <v>Y</v>
      </c>
      <c r="AL2246" s="63" t="str">
        <f t="shared" si="560"/>
        <v>N</v>
      </c>
      <c r="AM2246" s="44" t="str">
        <f t="shared" si="561"/>
        <v>Win</v>
      </c>
      <c r="AN2246" s="44" t="str">
        <f t="shared" si="562"/>
        <v>Loss</v>
      </c>
      <c r="AO2246" s="44" t="str">
        <f t="shared" si="563"/>
        <v>Loss</v>
      </c>
      <c r="AP2246" s="44">
        <f t="shared" si="564"/>
        <v>42.5</v>
      </c>
      <c r="AQ2246" s="44">
        <f t="shared" si="565"/>
        <v>-50</v>
      </c>
      <c r="AR2246" s="44">
        <f t="shared" si="566"/>
        <v>-50</v>
      </c>
      <c r="AS2246" s="99" t="str">
        <f t="shared" si="552"/>
        <v>+</v>
      </c>
      <c r="AT2246" s="99" t="str">
        <f t="shared" si="553"/>
        <v>n/a</v>
      </c>
      <c r="AU2246" s="99" t="str">
        <f t="shared" si="554"/>
        <v>+</v>
      </c>
      <c r="AV2246" s="99" t="str">
        <f t="shared" si="555"/>
        <v>+</v>
      </c>
      <c r="AW2246" s="99" t="str">
        <f t="shared" si="556"/>
        <v>+</v>
      </c>
    </row>
    <row r="2247" spans="1:49" ht="15">
      <c r="A2247" s="56">
        <v>43632</v>
      </c>
      <c r="B2247" s="57" t="s">
        <v>420</v>
      </c>
      <c r="C2247" s="57" t="s">
        <v>927</v>
      </c>
      <c r="D2247" s="57" t="s">
        <v>4869</v>
      </c>
      <c r="E2247" s="57" t="s">
        <v>1198</v>
      </c>
      <c r="F2247" s="57" t="s">
        <v>1215</v>
      </c>
      <c r="G2247" s="57">
        <v>1</v>
      </c>
      <c r="H2247" s="57">
        <v>2</v>
      </c>
      <c r="I2247" s="57">
        <v>1.78</v>
      </c>
      <c r="J2247" s="57">
        <v>3.88</v>
      </c>
      <c r="K2247" s="57">
        <v>3.43</v>
      </c>
      <c r="L2247" s="57">
        <v>-1.65</v>
      </c>
      <c r="M2247" s="57">
        <v>36</v>
      </c>
      <c r="N2247" s="57">
        <v>37</v>
      </c>
      <c r="O2247" s="57">
        <v>2</v>
      </c>
      <c r="P2247" s="57">
        <v>17</v>
      </c>
      <c r="Q2247" s="57">
        <v>18</v>
      </c>
      <c r="R2247" s="57">
        <v>100</v>
      </c>
      <c r="S2247" s="57">
        <v>0</v>
      </c>
      <c r="T2247" s="57">
        <v>0</v>
      </c>
      <c r="U2247" s="57">
        <v>33.33</v>
      </c>
      <c r="V2247" s="57">
        <v>30.56</v>
      </c>
      <c r="W2247" s="57">
        <v>36.11</v>
      </c>
      <c r="X2247" s="57">
        <v>43.24</v>
      </c>
      <c r="Y2247" s="57">
        <v>10.81</v>
      </c>
      <c r="Z2247" s="57">
        <v>45.95</v>
      </c>
      <c r="AA2247" s="57">
        <v>29.41</v>
      </c>
      <c r="AB2247" s="57">
        <v>38.89</v>
      </c>
      <c r="AC2247" s="57">
        <v>20</v>
      </c>
      <c r="AD2247" s="57">
        <v>20</v>
      </c>
      <c r="AE2247" s="57">
        <v>35</v>
      </c>
      <c r="AF2247" s="57">
        <v>60</v>
      </c>
      <c r="AI2247" s="45">
        <f t="shared" si="557"/>
        <v>31.960999999999991</v>
      </c>
      <c r="AJ2247" s="46">
        <f t="shared" si="558"/>
        <v>-31.960999999999991</v>
      </c>
      <c r="AK2247" s="63" t="str">
        <f t="shared" si="559"/>
        <v>N</v>
      </c>
      <c r="AL2247" s="63" t="str">
        <f t="shared" si="560"/>
        <v>N</v>
      </c>
      <c r="AM2247" s="44" t="str">
        <f t="shared" si="561"/>
        <v>Loss</v>
      </c>
      <c r="AN2247" s="44" t="str">
        <f t="shared" si="562"/>
        <v>Loss</v>
      </c>
      <c r="AO2247" s="44" t="str">
        <f t="shared" si="563"/>
        <v>Win</v>
      </c>
      <c r="AP2247" s="44">
        <f t="shared" si="564"/>
        <v>-50</v>
      </c>
      <c r="AQ2247" s="44">
        <f t="shared" si="565"/>
        <v>-50</v>
      </c>
      <c r="AR2247" s="44">
        <f t="shared" si="566"/>
        <v>121.5</v>
      </c>
      <c r="AS2247" s="99" t="str">
        <f t="shared" si="552"/>
        <v>+</v>
      </c>
      <c r="AT2247" s="99" t="str">
        <f t="shared" si="553"/>
        <v>+</v>
      </c>
      <c r="AU2247" s="99" t="str">
        <f t="shared" si="554"/>
        <v>-</v>
      </c>
      <c r="AV2247" s="99" t="str">
        <f t="shared" si="555"/>
        <v>-</v>
      </c>
      <c r="AW2247" s="99" t="str">
        <f t="shared" si="556"/>
        <v>+</v>
      </c>
    </row>
    <row r="2248" spans="1:49" ht="15">
      <c r="A2248" s="56">
        <v>43632</v>
      </c>
      <c r="B2248" s="57" t="s">
        <v>3121</v>
      </c>
      <c r="C2248" s="57" t="s">
        <v>807</v>
      </c>
      <c r="D2248" s="57" t="s">
        <v>4870</v>
      </c>
      <c r="E2248" s="57" t="s">
        <v>4871</v>
      </c>
      <c r="F2248" s="57" t="s">
        <v>4872</v>
      </c>
      <c r="G2248" s="57">
        <v>2</v>
      </c>
      <c r="H2248" s="57">
        <v>4</v>
      </c>
      <c r="I2248" s="57">
        <v>6.69</v>
      </c>
      <c r="J2248" s="57">
        <v>4.25</v>
      </c>
      <c r="K2248" s="57">
        <v>1.41</v>
      </c>
      <c r="L2248" s="57">
        <v>5.28</v>
      </c>
      <c r="M2248" s="57">
        <v>13</v>
      </c>
      <c r="N2248" s="57">
        <v>12</v>
      </c>
      <c r="O2248" s="57">
        <v>1</v>
      </c>
      <c r="P2248" s="57">
        <v>6</v>
      </c>
      <c r="Q2248" s="57">
        <v>5</v>
      </c>
      <c r="R2248" s="57">
        <v>0</v>
      </c>
      <c r="S2248" s="57">
        <v>0</v>
      </c>
      <c r="T2248" s="57">
        <v>100</v>
      </c>
      <c r="U2248" s="57">
        <v>23.08</v>
      </c>
      <c r="V2248" s="57">
        <v>23.08</v>
      </c>
      <c r="W2248" s="57">
        <v>53.85</v>
      </c>
      <c r="X2248" s="57">
        <v>75</v>
      </c>
      <c r="Y2248" s="57">
        <v>25</v>
      </c>
      <c r="Z2248" s="57">
        <v>0</v>
      </c>
      <c r="AA2248" s="57">
        <v>33.33</v>
      </c>
      <c r="AB2248" s="57">
        <v>60</v>
      </c>
      <c r="AC2248" s="57">
        <v>7</v>
      </c>
      <c r="AD2248" s="57">
        <v>10</v>
      </c>
      <c r="AE2248" s="57">
        <v>42.86</v>
      </c>
      <c r="AF2248" s="57">
        <v>80</v>
      </c>
      <c r="AI2248" s="45">
        <f t="shared" si="557"/>
        <v>-51.346000000000004</v>
      </c>
      <c r="AJ2248" s="46">
        <f t="shared" si="558"/>
        <v>51.346000000000004</v>
      </c>
      <c r="AK2248" s="63" t="str">
        <f t="shared" si="559"/>
        <v>N</v>
      </c>
      <c r="AL2248" s="63" t="str">
        <f t="shared" si="560"/>
        <v>Y</v>
      </c>
      <c r="AM2248" s="44" t="str">
        <f t="shared" si="561"/>
        <v>Loss</v>
      </c>
      <c r="AN2248" s="44" t="str">
        <f t="shared" si="562"/>
        <v>Loss</v>
      </c>
      <c r="AO2248" s="44" t="str">
        <f t="shared" si="563"/>
        <v>Win</v>
      </c>
      <c r="AP2248" s="44">
        <f t="shared" si="564"/>
        <v>-50</v>
      </c>
      <c r="AQ2248" s="44">
        <f t="shared" si="565"/>
        <v>-50</v>
      </c>
      <c r="AR2248" s="44">
        <f t="shared" si="566"/>
        <v>20.5</v>
      </c>
      <c r="AS2248" s="99" t="str">
        <f t="shared" si="552"/>
        <v>-</v>
      </c>
      <c r="AT2248" s="99" t="str">
        <f t="shared" si="553"/>
        <v>-</v>
      </c>
      <c r="AU2248" s="99" t="str">
        <f t="shared" si="554"/>
        <v>-</v>
      </c>
      <c r="AV2248" s="99" t="str">
        <f t="shared" si="555"/>
        <v>-</v>
      </c>
      <c r="AW2248" s="99" t="str">
        <f t="shared" si="556"/>
        <v>-</v>
      </c>
    </row>
    <row r="2249" spans="1:49" ht="15">
      <c r="A2249" s="56">
        <v>43632</v>
      </c>
      <c r="B2249" s="57" t="s">
        <v>334</v>
      </c>
      <c r="C2249" s="57" t="s">
        <v>335</v>
      </c>
      <c r="D2249" s="57" t="s">
        <v>4873</v>
      </c>
      <c r="E2249" s="57" t="s">
        <v>341</v>
      </c>
      <c r="F2249" s="57" t="s">
        <v>343</v>
      </c>
      <c r="G2249" s="57">
        <v>1</v>
      </c>
      <c r="H2249" s="57">
        <v>1</v>
      </c>
      <c r="I2249" s="57">
        <v>2.92</v>
      </c>
      <c r="J2249" s="57">
        <v>3.33</v>
      </c>
      <c r="K2249" s="57">
        <v>2.2000000000000002</v>
      </c>
      <c r="L2249" s="57">
        <v>0.72</v>
      </c>
      <c r="M2249" s="57">
        <v>27</v>
      </c>
      <c r="N2249" s="57">
        <v>26</v>
      </c>
      <c r="O2249" s="57">
        <v>1</v>
      </c>
      <c r="P2249" s="57">
        <v>13</v>
      </c>
      <c r="Q2249" s="57">
        <v>13</v>
      </c>
      <c r="R2249" s="57">
        <v>0</v>
      </c>
      <c r="S2249" s="57">
        <v>0</v>
      </c>
      <c r="T2249" s="57">
        <v>100</v>
      </c>
      <c r="U2249" s="57">
        <v>22.22</v>
      </c>
      <c r="V2249" s="57">
        <v>18.52</v>
      </c>
      <c r="W2249" s="57">
        <v>59.26</v>
      </c>
      <c r="X2249" s="57">
        <v>26.92</v>
      </c>
      <c r="Y2249" s="57">
        <v>26.92</v>
      </c>
      <c r="Z2249" s="57">
        <v>46.15</v>
      </c>
      <c r="AA2249" s="57">
        <v>30.77</v>
      </c>
      <c r="AB2249" s="57">
        <v>7.69</v>
      </c>
      <c r="AC2249" s="57">
        <v>9</v>
      </c>
      <c r="AD2249" s="57">
        <v>12</v>
      </c>
      <c r="AE2249" s="57">
        <v>22.22</v>
      </c>
      <c r="AF2249" s="57">
        <v>33.33</v>
      </c>
      <c r="AI2249" s="45">
        <f t="shared" si="557"/>
        <v>-34.402000000000001</v>
      </c>
      <c r="AJ2249" s="46">
        <f t="shared" si="558"/>
        <v>34.402000000000001</v>
      </c>
      <c r="AK2249" s="63" t="str">
        <f t="shared" si="559"/>
        <v>N</v>
      </c>
      <c r="AL2249" s="63" t="str">
        <f t="shared" si="560"/>
        <v>N</v>
      </c>
      <c r="AM2249" s="44" t="str">
        <f t="shared" si="561"/>
        <v>Loss</v>
      </c>
      <c r="AN2249" s="44" t="str">
        <f t="shared" si="562"/>
        <v>Win</v>
      </c>
      <c r="AO2249" s="44" t="str">
        <f t="shared" si="563"/>
        <v>Loss</v>
      </c>
      <c r="AP2249" s="44">
        <f t="shared" si="564"/>
        <v>-50</v>
      </c>
      <c r="AQ2249" s="44">
        <f t="shared" si="565"/>
        <v>116.5</v>
      </c>
      <c r="AR2249" s="44">
        <f t="shared" si="566"/>
        <v>-50</v>
      </c>
      <c r="AS2249" s="99" t="str">
        <f t="shared" si="552"/>
        <v>-</v>
      </c>
      <c r="AT2249" s="99" t="str">
        <f t="shared" si="553"/>
        <v>-</v>
      </c>
      <c r="AU2249" s="99" t="str">
        <f t="shared" si="554"/>
        <v>-</v>
      </c>
      <c r="AV2249" s="99" t="str">
        <f t="shared" si="555"/>
        <v>+</v>
      </c>
      <c r="AW2249" s="99" t="str">
        <f t="shared" si="556"/>
        <v>-</v>
      </c>
    </row>
    <row r="2250" spans="1:49" ht="15">
      <c r="A2250" s="56">
        <v>43632</v>
      </c>
      <c r="B2250" s="57" t="s">
        <v>334</v>
      </c>
      <c r="C2250" s="57" t="s">
        <v>335</v>
      </c>
      <c r="D2250" s="57" t="s">
        <v>4874</v>
      </c>
      <c r="E2250" s="57" t="s">
        <v>350</v>
      </c>
      <c r="F2250" s="57" t="s">
        <v>340</v>
      </c>
      <c r="G2250" s="57">
        <v>2</v>
      </c>
      <c r="H2250" s="57">
        <v>2</v>
      </c>
      <c r="I2250" s="57">
        <v>1.78</v>
      </c>
      <c r="J2250" s="57">
        <v>4.1100000000000003</v>
      </c>
      <c r="K2250" s="57">
        <v>3.43</v>
      </c>
      <c r="L2250" s="57">
        <v>-1.65</v>
      </c>
      <c r="M2250" s="57">
        <v>27</v>
      </c>
      <c r="N2250" s="57">
        <v>27</v>
      </c>
      <c r="O2250" s="57">
        <v>1</v>
      </c>
      <c r="P2250" s="57">
        <v>13</v>
      </c>
      <c r="Q2250" s="57">
        <v>13</v>
      </c>
      <c r="R2250" s="57">
        <v>0</v>
      </c>
      <c r="S2250" s="57">
        <v>100</v>
      </c>
      <c r="T2250" s="57">
        <v>0</v>
      </c>
      <c r="U2250" s="57">
        <v>37.04</v>
      </c>
      <c r="V2250" s="57">
        <v>40.74</v>
      </c>
      <c r="W2250" s="57">
        <v>22.22</v>
      </c>
      <c r="X2250" s="57">
        <v>51.85</v>
      </c>
      <c r="Y2250" s="57">
        <v>22.22</v>
      </c>
      <c r="Z2250" s="57">
        <v>25.93</v>
      </c>
      <c r="AA2250" s="57">
        <v>46.15</v>
      </c>
      <c r="AB2250" s="57">
        <v>38.46</v>
      </c>
      <c r="AC2250" s="57">
        <v>16</v>
      </c>
      <c r="AD2250" s="57">
        <v>20</v>
      </c>
      <c r="AE2250" s="57">
        <v>50</v>
      </c>
      <c r="AF2250" s="57">
        <v>50</v>
      </c>
      <c r="AI2250" s="45">
        <f t="shared" si="557"/>
        <v>9.6320000000000032</v>
      </c>
      <c r="AJ2250" s="46">
        <f t="shared" si="558"/>
        <v>10.368</v>
      </c>
      <c r="AK2250" s="63" t="str">
        <f t="shared" si="559"/>
        <v>N</v>
      </c>
      <c r="AL2250" s="63" t="str">
        <f t="shared" si="560"/>
        <v>N</v>
      </c>
      <c r="AM2250" s="44" t="str">
        <f t="shared" si="561"/>
        <v>Loss</v>
      </c>
      <c r="AN2250" s="44" t="str">
        <f t="shared" si="562"/>
        <v>Win</v>
      </c>
      <c r="AO2250" s="44" t="str">
        <f t="shared" si="563"/>
        <v>Loss</v>
      </c>
      <c r="AP2250" s="44">
        <f t="shared" si="564"/>
        <v>-50</v>
      </c>
      <c r="AQ2250" s="44">
        <f t="shared" si="565"/>
        <v>155.50000000000003</v>
      </c>
      <c r="AR2250" s="44">
        <f t="shared" si="566"/>
        <v>-50</v>
      </c>
      <c r="AS2250" s="99" t="str">
        <f t="shared" ref="AS2250:AS2313" si="567">IF(I2250&lt;K2250,"+","-")</f>
        <v>+</v>
      </c>
      <c r="AT2250" s="99" t="str">
        <f t="shared" ref="AT2250:AT2313" si="568">IF(O2250=0,"n/a",IF(R2250&gt;T2250,"+","-"))</f>
        <v>-</v>
      </c>
      <c r="AU2250" s="99" t="str">
        <f t="shared" ref="AU2250:AU2313" si="569">IF(U2250&gt;X2250,"+","-")</f>
        <v>-</v>
      </c>
      <c r="AV2250" s="99" t="str">
        <f t="shared" ref="AV2250:AV2313" si="570">IF(AA2250&gt;AB2250,"+","-")</f>
        <v>+</v>
      </c>
      <c r="AW2250" s="99" t="str">
        <f t="shared" ref="AW2250:AW2313" si="571">IF(AI2250&gt;0,"+","-")</f>
        <v>+</v>
      </c>
    </row>
    <row r="2251" spans="1:49" ht="15">
      <c r="A2251" s="56">
        <v>43632</v>
      </c>
      <c r="B2251" s="57" t="s">
        <v>334</v>
      </c>
      <c r="C2251" s="57" t="s">
        <v>335</v>
      </c>
      <c r="D2251" s="57" t="s">
        <v>4875</v>
      </c>
      <c r="E2251" s="57" t="s">
        <v>1353</v>
      </c>
      <c r="F2251" s="57" t="s">
        <v>349</v>
      </c>
      <c r="G2251" s="57">
        <v>9</v>
      </c>
      <c r="H2251" s="57">
        <v>2</v>
      </c>
      <c r="I2251" s="57">
        <v>1.71</v>
      </c>
      <c r="J2251" s="57">
        <v>4</v>
      </c>
      <c r="K2251" s="57">
        <v>3.58</v>
      </c>
      <c r="L2251" s="57">
        <v>-1.87</v>
      </c>
      <c r="M2251" s="57">
        <v>26</v>
      </c>
      <c r="N2251" s="57">
        <v>24</v>
      </c>
      <c r="O2251" s="57">
        <v>1</v>
      </c>
      <c r="P2251" s="57">
        <v>12</v>
      </c>
      <c r="Q2251" s="57">
        <v>12</v>
      </c>
      <c r="R2251" s="57">
        <v>0</v>
      </c>
      <c r="S2251" s="57">
        <v>0</v>
      </c>
      <c r="T2251" s="57">
        <v>100</v>
      </c>
      <c r="U2251" s="57">
        <v>26.92</v>
      </c>
      <c r="V2251" s="57">
        <v>23.08</v>
      </c>
      <c r="W2251" s="57">
        <v>50</v>
      </c>
      <c r="X2251" s="57">
        <v>25</v>
      </c>
      <c r="Y2251" s="57">
        <v>37.5</v>
      </c>
      <c r="Z2251" s="57">
        <v>37.5</v>
      </c>
      <c r="AA2251" s="57">
        <v>33.33</v>
      </c>
      <c r="AB2251" s="57">
        <v>8.33</v>
      </c>
      <c r="AC2251" s="57">
        <v>7</v>
      </c>
      <c r="AD2251" s="57">
        <v>9</v>
      </c>
      <c r="AE2251" s="57">
        <v>28.57</v>
      </c>
      <c r="AF2251" s="57">
        <v>33.33</v>
      </c>
      <c r="AI2251" s="45">
        <f t="shared" si="557"/>
        <v>-33.558</v>
      </c>
      <c r="AJ2251" s="46">
        <f t="shared" si="558"/>
        <v>33.558</v>
      </c>
      <c r="AK2251" s="63" t="str">
        <f t="shared" si="559"/>
        <v>N</v>
      </c>
      <c r="AL2251" s="63" t="str">
        <f t="shared" si="560"/>
        <v>N</v>
      </c>
      <c r="AM2251" s="44" t="str">
        <f t="shared" si="561"/>
        <v>Win</v>
      </c>
      <c r="AN2251" s="44" t="str">
        <f t="shared" si="562"/>
        <v>Loss</v>
      </c>
      <c r="AO2251" s="44" t="str">
        <f t="shared" si="563"/>
        <v>Loss</v>
      </c>
      <c r="AP2251" s="44">
        <f t="shared" si="564"/>
        <v>35.5</v>
      </c>
      <c r="AQ2251" s="44">
        <f t="shared" si="565"/>
        <v>-50</v>
      </c>
      <c r="AR2251" s="44">
        <f t="shared" si="566"/>
        <v>-50</v>
      </c>
      <c r="AS2251" s="99" t="str">
        <f t="shared" si="567"/>
        <v>+</v>
      </c>
      <c r="AT2251" s="99" t="str">
        <f t="shared" si="568"/>
        <v>-</v>
      </c>
      <c r="AU2251" s="99" t="str">
        <f t="shared" si="569"/>
        <v>+</v>
      </c>
      <c r="AV2251" s="99" t="str">
        <f t="shared" si="570"/>
        <v>+</v>
      </c>
      <c r="AW2251" s="99" t="str">
        <f t="shared" si="571"/>
        <v>-</v>
      </c>
    </row>
    <row r="2252" spans="1:49" ht="15">
      <c r="A2252" s="56">
        <v>43632</v>
      </c>
      <c r="B2252" s="57" t="s">
        <v>334</v>
      </c>
      <c r="C2252" s="57" t="s">
        <v>335</v>
      </c>
      <c r="D2252" s="57" t="s">
        <v>4876</v>
      </c>
      <c r="E2252" s="57" t="s">
        <v>347</v>
      </c>
      <c r="F2252" s="57" t="s">
        <v>337</v>
      </c>
      <c r="G2252" s="57">
        <v>1</v>
      </c>
      <c r="H2252" s="57">
        <v>1</v>
      </c>
      <c r="I2252" s="57">
        <v>3.89</v>
      </c>
      <c r="J2252" s="57">
        <v>3.82</v>
      </c>
      <c r="K2252" s="57">
        <v>1.73</v>
      </c>
      <c r="L2252" s="57">
        <v>2.16</v>
      </c>
      <c r="M2252" s="57">
        <v>27</v>
      </c>
      <c r="N2252" s="57">
        <v>60</v>
      </c>
      <c r="O2252" s="57">
        <v>1</v>
      </c>
      <c r="P2252" s="57">
        <v>13</v>
      </c>
      <c r="Q2252" s="57">
        <v>29</v>
      </c>
      <c r="R2252" s="57">
        <v>0</v>
      </c>
      <c r="S2252" s="57">
        <v>0</v>
      </c>
      <c r="T2252" s="57">
        <v>100</v>
      </c>
      <c r="U2252" s="57">
        <v>44.44</v>
      </c>
      <c r="V2252" s="57">
        <v>25.93</v>
      </c>
      <c r="W2252" s="57">
        <v>29.63</v>
      </c>
      <c r="X2252" s="57">
        <v>60</v>
      </c>
      <c r="Y2252" s="57">
        <v>15</v>
      </c>
      <c r="Z2252" s="57">
        <v>25</v>
      </c>
      <c r="AA2252" s="57">
        <v>46.15</v>
      </c>
      <c r="AB2252" s="57">
        <v>58.62</v>
      </c>
      <c r="AC2252" s="57">
        <v>20</v>
      </c>
      <c r="AD2252" s="57">
        <v>43</v>
      </c>
      <c r="AE2252" s="57">
        <v>50</v>
      </c>
      <c r="AF2252" s="57">
        <v>67.44</v>
      </c>
      <c r="AI2252" s="45">
        <f t="shared" si="557"/>
        <v>-32.945</v>
      </c>
      <c r="AJ2252" s="46">
        <f t="shared" si="558"/>
        <v>32.945</v>
      </c>
      <c r="AK2252" s="63" t="str">
        <f t="shared" si="559"/>
        <v>N</v>
      </c>
      <c r="AL2252" s="63" t="str">
        <f t="shared" si="560"/>
        <v>N</v>
      </c>
      <c r="AM2252" s="44" t="str">
        <f t="shared" si="561"/>
        <v>Loss</v>
      </c>
      <c r="AN2252" s="44" t="str">
        <f t="shared" si="562"/>
        <v>Win</v>
      </c>
      <c r="AO2252" s="44" t="str">
        <f t="shared" si="563"/>
        <v>Loss</v>
      </c>
      <c r="AP2252" s="44">
        <f t="shared" si="564"/>
        <v>-50</v>
      </c>
      <c r="AQ2252" s="44">
        <f t="shared" si="565"/>
        <v>141</v>
      </c>
      <c r="AR2252" s="44">
        <f t="shared" si="566"/>
        <v>-50</v>
      </c>
      <c r="AS2252" s="99" t="str">
        <f t="shared" si="567"/>
        <v>-</v>
      </c>
      <c r="AT2252" s="99" t="str">
        <f t="shared" si="568"/>
        <v>-</v>
      </c>
      <c r="AU2252" s="99" t="str">
        <f t="shared" si="569"/>
        <v>-</v>
      </c>
      <c r="AV2252" s="99" t="str">
        <f t="shared" si="570"/>
        <v>-</v>
      </c>
      <c r="AW2252" s="99" t="str">
        <f t="shared" si="571"/>
        <v>-</v>
      </c>
    </row>
    <row r="2253" spans="1:49" ht="15">
      <c r="A2253" s="56">
        <v>43632</v>
      </c>
      <c r="B2253" s="57" t="s">
        <v>334</v>
      </c>
      <c r="C2253" s="57" t="s">
        <v>335</v>
      </c>
      <c r="D2253" s="57" t="s">
        <v>4877</v>
      </c>
      <c r="E2253" s="57" t="s">
        <v>1106</v>
      </c>
      <c r="F2253" s="57" t="s">
        <v>346</v>
      </c>
      <c r="G2253" s="57">
        <v>2</v>
      </c>
      <c r="H2253" s="57">
        <v>0</v>
      </c>
      <c r="I2253" s="57">
        <v>1.26</v>
      </c>
      <c r="J2253" s="57">
        <v>5.82</v>
      </c>
      <c r="K2253" s="57">
        <v>7.51</v>
      </c>
      <c r="L2253" s="57">
        <v>-6.25</v>
      </c>
      <c r="M2253" s="57">
        <v>27</v>
      </c>
      <c r="N2253" s="57">
        <v>25</v>
      </c>
      <c r="O2253" s="57">
        <v>1</v>
      </c>
      <c r="P2253" s="57">
        <v>13</v>
      </c>
      <c r="Q2253" s="57">
        <v>12</v>
      </c>
      <c r="R2253" s="57">
        <v>0</v>
      </c>
      <c r="S2253" s="57">
        <v>100</v>
      </c>
      <c r="T2253" s="57">
        <v>0</v>
      </c>
      <c r="U2253" s="57">
        <v>18.52</v>
      </c>
      <c r="V2253" s="57">
        <v>40.74</v>
      </c>
      <c r="W2253" s="57">
        <v>40.74</v>
      </c>
      <c r="X2253" s="57">
        <v>20</v>
      </c>
      <c r="Y2253" s="57">
        <v>16</v>
      </c>
      <c r="Z2253" s="57">
        <v>64</v>
      </c>
      <c r="AA2253" s="57">
        <v>15.38</v>
      </c>
      <c r="AB2253" s="57">
        <v>0</v>
      </c>
      <c r="AC2253" s="57">
        <v>13</v>
      </c>
      <c r="AD2253" s="57">
        <v>2</v>
      </c>
      <c r="AE2253" s="57">
        <v>15.38</v>
      </c>
      <c r="AF2253" s="57">
        <v>0</v>
      </c>
      <c r="AI2253" s="45">
        <f t="shared" si="557"/>
        <v>16.830000000000002</v>
      </c>
      <c r="AJ2253" s="46">
        <f t="shared" si="558"/>
        <v>3.17</v>
      </c>
      <c r="AK2253" s="63" t="str">
        <f t="shared" si="559"/>
        <v>N</v>
      </c>
      <c r="AL2253" s="63" t="str">
        <f t="shared" si="560"/>
        <v>N</v>
      </c>
      <c r="AM2253" s="44" t="str">
        <f t="shared" si="561"/>
        <v>Win</v>
      </c>
      <c r="AN2253" s="44" t="str">
        <f t="shared" si="562"/>
        <v>Loss</v>
      </c>
      <c r="AO2253" s="44" t="str">
        <f t="shared" si="563"/>
        <v>Loss</v>
      </c>
      <c r="AP2253" s="44">
        <f t="shared" si="564"/>
        <v>13</v>
      </c>
      <c r="AQ2253" s="44">
        <f t="shared" si="565"/>
        <v>-50</v>
      </c>
      <c r="AR2253" s="44">
        <f t="shared" si="566"/>
        <v>-50</v>
      </c>
      <c r="AS2253" s="99" t="str">
        <f t="shared" si="567"/>
        <v>+</v>
      </c>
      <c r="AT2253" s="99" t="str">
        <f t="shared" si="568"/>
        <v>-</v>
      </c>
      <c r="AU2253" s="99" t="str">
        <f t="shared" si="569"/>
        <v>-</v>
      </c>
      <c r="AV2253" s="99" t="str">
        <f t="shared" si="570"/>
        <v>+</v>
      </c>
      <c r="AW2253" s="99" t="str">
        <f t="shared" si="571"/>
        <v>+</v>
      </c>
    </row>
    <row r="2254" spans="1:49" ht="15">
      <c r="A2254" s="56">
        <v>43632</v>
      </c>
      <c r="B2254" s="57" t="s">
        <v>3703</v>
      </c>
      <c r="C2254" s="57" t="s">
        <v>807</v>
      </c>
      <c r="D2254" s="57" t="s">
        <v>4878</v>
      </c>
      <c r="E2254" s="57" t="s">
        <v>4879</v>
      </c>
      <c r="F2254" s="57" t="s">
        <v>4880</v>
      </c>
      <c r="G2254" s="57">
        <v>4</v>
      </c>
      <c r="H2254" s="57">
        <v>1</v>
      </c>
      <c r="I2254" s="57">
        <v>1.33</v>
      </c>
      <c r="J2254" s="57">
        <v>4.6100000000000003</v>
      </c>
      <c r="K2254" s="57">
        <v>8.7100000000000009</v>
      </c>
      <c r="L2254" s="57">
        <v>-7.38</v>
      </c>
      <c r="M2254" s="57">
        <v>17</v>
      </c>
      <c r="N2254" s="57">
        <v>16</v>
      </c>
      <c r="O2254" s="57">
        <v>1</v>
      </c>
      <c r="P2254" s="57">
        <v>9</v>
      </c>
      <c r="Q2254" s="57">
        <v>9</v>
      </c>
      <c r="R2254" s="57">
        <v>0</v>
      </c>
      <c r="S2254" s="57">
        <v>100</v>
      </c>
      <c r="T2254" s="57">
        <v>0</v>
      </c>
      <c r="U2254" s="57">
        <v>64.709999999999994</v>
      </c>
      <c r="V2254" s="57">
        <v>11.76</v>
      </c>
      <c r="W2254" s="57">
        <v>23.53</v>
      </c>
      <c r="X2254" s="57">
        <v>62.5</v>
      </c>
      <c r="Y2254" s="57">
        <v>12.5</v>
      </c>
      <c r="Z2254" s="57">
        <v>25</v>
      </c>
      <c r="AA2254" s="57">
        <v>77.78</v>
      </c>
      <c r="AB2254" s="57">
        <v>77.78</v>
      </c>
      <c r="AC2254" s="57">
        <v>17</v>
      </c>
      <c r="AD2254" s="57">
        <v>9</v>
      </c>
      <c r="AE2254" s="57">
        <v>64.709999999999994</v>
      </c>
      <c r="AF2254" s="57">
        <v>66.67</v>
      </c>
      <c r="AI2254" s="45">
        <f t="shared" si="557"/>
        <v>10.661999999999999</v>
      </c>
      <c r="AJ2254" s="46">
        <f t="shared" si="558"/>
        <v>9.338000000000001</v>
      </c>
      <c r="AK2254" s="63" t="str">
        <f t="shared" si="559"/>
        <v>N</v>
      </c>
      <c r="AL2254" s="63" t="str">
        <f t="shared" si="560"/>
        <v>N</v>
      </c>
      <c r="AM2254" s="44" t="str">
        <f t="shared" si="561"/>
        <v>Win</v>
      </c>
      <c r="AN2254" s="44" t="str">
        <f t="shared" si="562"/>
        <v>Loss</v>
      </c>
      <c r="AO2254" s="44" t="str">
        <f t="shared" si="563"/>
        <v>Loss</v>
      </c>
      <c r="AP2254" s="44">
        <f t="shared" si="564"/>
        <v>16.5</v>
      </c>
      <c r="AQ2254" s="44">
        <f t="shared" si="565"/>
        <v>-50</v>
      </c>
      <c r="AR2254" s="44">
        <f t="shared" si="566"/>
        <v>-50</v>
      </c>
      <c r="AS2254" s="99" t="str">
        <f t="shared" si="567"/>
        <v>+</v>
      </c>
      <c r="AT2254" s="99" t="str">
        <f t="shared" si="568"/>
        <v>-</v>
      </c>
      <c r="AU2254" s="99" t="str">
        <f t="shared" si="569"/>
        <v>+</v>
      </c>
      <c r="AV2254" s="99" t="str">
        <f t="shared" si="570"/>
        <v>-</v>
      </c>
      <c r="AW2254" s="99" t="str">
        <f t="shared" si="571"/>
        <v>+</v>
      </c>
    </row>
    <row r="2255" spans="1:49" ht="15">
      <c r="A2255" s="56">
        <v>43632</v>
      </c>
      <c r="B2255" s="57" t="s">
        <v>3703</v>
      </c>
      <c r="C2255" s="57" t="s">
        <v>807</v>
      </c>
      <c r="D2255" s="57" t="s">
        <v>4881</v>
      </c>
      <c r="E2255" s="57" t="s">
        <v>4882</v>
      </c>
      <c r="F2255" s="57" t="s">
        <v>4883</v>
      </c>
      <c r="G2255" s="57">
        <v>1</v>
      </c>
      <c r="H2255" s="57">
        <v>1</v>
      </c>
      <c r="I2255" s="57">
        <v>1.56</v>
      </c>
      <c r="J2255" s="57">
        <v>3.8</v>
      </c>
      <c r="K2255" s="57">
        <v>5.62</v>
      </c>
      <c r="L2255" s="57">
        <v>-4.0599999999999996</v>
      </c>
      <c r="M2255" s="57">
        <v>14</v>
      </c>
      <c r="N2255" s="57">
        <v>18</v>
      </c>
      <c r="O2255" s="57">
        <v>1</v>
      </c>
      <c r="P2255" s="57">
        <v>6</v>
      </c>
      <c r="Q2255" s="57">
        <v>11</v>
      </c>
      <c r="R2255" s="57">
        <v>0</v>
      </c>
      <c r="S2255" s="57">
        <v>100</v>
      </c>
      <c r="T2255" s="57">
        <v>0</v>
      </c>
      <c r="U2255" s="57">
        <v>35.71</v>
      </c>
      <c r="V2255" s="57">
        <v>14.29</v>
      </c>
      <c r="W2255" s="57">
        <v>50</v>
      </c>
      <c r="X2255" s="57">
        <v>22.22</v>
      </c>
      <c r="Y2255" s="57">
        <v>27.78</v>
      </c>
      <c r="Z2255" s="57">
        <v>50</v>
      </c>
      <c r="AA2255" s="57">
        <v>50</v>
      </c>
      <c r="AB2255" s="57">
        <v>18.18</v>
      </c>
      <c r="AC2255" s="57">
        <v>3</v>
      </c>
      <c r="AD2255" s="57">
        <v>3</v>
      </c>
      <c r="AE2255" s="57">
        <v>66.67</v>
      </c>
      <c r="AF2255" s="57">
        <v>33.33</v>
      </c>
      <c r="AI2255" s="45">
        <f t="shared" si="557"/>
        <v>11.348999999999997</v>
      </c>
      <c r="AJ2255" s="46">
        <f t="shared" si="558"/>
        <v>8.6510000000000034</v>
      </c>
      <c r="AK2255" s="63" t="str">
        <f t="shared" si="559"/>
        <v>N</v>
      </c>
      <c r="AL2255" s="63" t="str">
        <f t="shared" si="560"/>
        <v>N</v>
      </c>
      <c r="AM2255" s="44" t="str">
        <f t="shared" si="561"/>
        <v>Loss</v>
      </c>
      <c r="AN2255" s="44" t="str">
        <f t="shared" si="562"/>
        <v>Win</v>
      </c>
      <c r="AO2255" s="44" t="str">
        <f t="shared" si="563"/>
        <v>Loss</v>
      </c>
      <c r="AP2255" s="44">
        <f t="shared" si="564"/>
        <v>-50</v>
      </c>
      <c r="AQ2255" s="44">
        <f t="shared" si="565"/>
        <v>140</v>
      </c>
      <c r="AR2255" s="44">
        <f t="shared" si="566"/>
        <v>-50</v>
      </c>
      <c r="AS2255" s="99" t="str">
        <f t="shared" si="567"/>
        <v>+</v>
      </c>
      <c r="AT2255" s="99" t="str">
        <f t="shared" si="568"/>
        <v>-</v>
      </c>
      <c r="AU2255" s="99" t="str">
        <f t="shared" si="569"/>
        <v>+</v>
      </c>
      <c r="AV2255" s="99" t="str">
        <f t="shared" si="570"/>
        <v>+</v>
      </c>
      <c r="AW2255" s="99" t="str">
        <f t="shared" si="571"/>
        <v>+</v>
      </c>
    </row>
    <row r="2256" spans="1:49" ht="15">
      <c r="A2256" s="56">
        <v>43632</v>
      </c>
      <c r="B2256" s="57" t="s">
        <v>439</v>
      </c>
      <c r="C2256" s="57" t="s">
        <v>1254</v>
      </c>
      <c r="D2256" s="57" t="s">
        <v>4884</v>
      </c>
      <c r="E2256" s="57" t="s">
        <v>4209</v>
      </c>
      <c r="F2256" s="57" t="s">
        <v>2024</v>
      </c>
      <c r="G2256" s="57">
        <v>1</v>
      </c>
      <c r="H2256" s="57">
        <v>5</v>
      </c>
      <c r="I2256" s="57">
        <v>2.08</v>
      </c>
      <c r="J2256" s="57">
        <v>3.56</v>
      </c>
      <c r="K2256" s="57">
        <v>2.82</v>
      </c>
      <c r="L2256" s="57">
        <v>-0.74</v>
      </c>
      <c r="M2256" s="57">
        <v>9</v>
      </c>
      <c r="N2256" s="57">
        <v>10</v>
      </c>
      <c r="O2256" s="57">
        <v>0</v>
      </c>
      <c r="P2256" s="57">
        <v>1</v>
      </c>
      <c r="Q2256" s="57">
        <v>5</v>
      </c>
      <c r="R2256" s="57">
        <v>0</v>
      </c>
      <c r="S2256" s="57">
        <v>0</v>
      </c>
      <c r="T2256" s="57">
        <v>0</v>
      </c>
      <c r="U2256" s="57">
        <v>33.33</v>
      </c>
      <c r="V2256" s="57">
        <v>22.22</v>
      </c>
      <c r="W2256" s="57">
        <v>44.44</v>
      </c>
      <c r="X2256" s="57">
        <v>30</v>
      </c>
      <c r="Y2256" s="57">
        <v>30</v>
      </c>
      <c r="Z2256" s="57">
        <v>40</v>
      </c>
      <c r="AA2256" s="57">
        <v>0</v>
      </c>
      <c r="AB2256" s="57">
        <v>20</v>
      </c>
      <c r="AC2256" s="57">
        <v>5</v>
      </c>
      <c r="AD2256" s="57">
        <v>3</v>
      </c>
      <c r="AE2256" s="57">
        <v>60</v>
      </c>
      <c r="AF2256" s="57">
        <v>66.67</v>
      </c>
      <c r="AI2256" s="45">
        <f t="shared" si="557"/>
        <v>-1</v>
      </c>
      <c r="AJ2256" s="46">
        <f t="shared" si="558"/>
        <v>1</v>
      </c>
      <c r="AK2256" s="63" t="str">
        <f t="shared" si="559"/>
        <v>N</v>
      </c>
      <c r="AL2256" s="63" t="str">
        <f t="shared" si="560"/>
        <v>N</v>
      </c>
      <c r="AM2256" s="44" t="str">
        <f t="shared" si="561"/>
        <v>Loss</v>
      </c>
      <c r="AN2256" s="44" t="str">
        <f t="shared" si="562"/>
        <v>Loss</v>
      </c>
      <c r="AO2256" s="44" t="str">
        <f t="shared" si="563"/>
        <v>Win</v>
      </c>
      <c r="AP2256" s="44">
        <f t="shared" si="564"/>
        <v>-50</v>
      </c>
      <c r="AQ2256" s="44">
        <f t="shared" si="565"/>
        <v>-50</v>
      </c>
      <c r="AR2256" s="44">
        <f t="shared" si="566"/>
        <v>91</v>
      </c>
      <c r="AS2256" s="99" t="str">
        <f t="shared" si="567"/>
        <v>+</v>
      </c>
      <c r="AT2256" s="99" t="str">
        <f t="shared" si="568"/>
        <v>n/a</v>
      </c>
      <c r="AU2256" s="99" t="str">
        <f t="shared" si="569"/>
        <v>+</v>
      </c>
      <c r="AV2256" s="99" t="str">
        <f t="shared" si="570"/>
        <v>-</v>
      </c>
      <c r="AW2256" s="99" t="str">
        <f t="shared" si="571"/>
        <v>-</v>
      </c>
    </row>
    <row r="2257" spans="1:49" ht="15">
      <c r="A2257" s="56">
        <v>43632</v>
      </c>
      <c r="B2257" s="57" t="s">
        <v>272</v>
      </c>
      <c r="C2257" s="57" t="s">
        <v>318</v>
      </c>
      <c r="D2257" s="57" t="s">
        <v>4885</v>
      </c>
      <c r="E2257" s="57" t="s">
        <v>369</v>
      </c>
      <c r="F2257" s="57" t="s">
        <v>326</v>
      </c>
      <c r="G2257" s="57">
        <v>2</v>
      </c>
      <c r="H2257" s="57">
        <v>1</v>
      </c>
      <c r="I2257" s="57">
        <v>2.19</v>
      </c>
      <c r="J2257" s="57">
        <v>3.56</v>
      </c>
      <c r="K2257" s="57">
        <v>2.87</v>
      </c>
      <c r="L2257" s="57">
        <v>-0.68</v>
      </c>
      <c r="M2257" s="57">
        <v>60</v>
      </c>
      <c r="N2257" s="57">
        <v>40</v>
      </c>
      <c r="O2257" s="57">
        <v>0</v>
      </c>
      <c r="P2257" s="57">
        <v>31</v>
      </c>
      <c r="Q2257" s="57">
        <v>20</v>
      </c>
      <c r="R2257" s="57">
        <v>0</v>
      </c>
      <c r="S2257" s="57">
        <v>0</v>
      </c>
      <c r="T2257" s="57">
        <v>0</v>
      </c>
      <c r="U2257" s="57">
        <v>33.33</v>
      </c>
      <c r="V2257" s="57">
        <v>28.33</v>
      </c>
      <c r="W2257" s="57">
        <v>38.33</v>
      </c>
      <c r="X2257" s="57">
        <v>42.5</v>
      </c>
      <c r="Y2257" s="57">
        <v>12.5</v>
      </c>
      <c r="Z2257" s="57">
        <v>45</v>
      </c>
      <c r="AA2257" s="57">
        <v>38.71</v>
      </c>
      <c r="AB2257" s="57">
        <v>50</v>
      </c>
      <c r="AC2257" s="57">
        <v>32</v>
      </c>
      <c r="AD2257" s="57">
        <v>12</v>
      </c>
      <c r="AE2257" s="57">
        <v>43.75</v>
      </c>
      <c r="AF2257" s="57">
        <v>50</v>
      </c>
      <c r="AI2257" s="45">
        <f t="shared" si="557"/>
        <v>1.0830000000000002</v>
      </c>
      <c r="AJ2257" s="46">
        <f t="shared" si="558"/>
        <v>-1.0830000000000002</v>
      </c>
      <c r="AK2257" s="63" t="str">
        <f t="shared" si="559"/>
        <v>N</v>
      </c>
      <c r="AL2257" s="63" t="str">
        <f t="shared" si="560"/>
        <v>N</v>
      </c>
      <c r="AM2257" s="44" t="str">
        <f t="shared" si="561"/>
        <v>Win</v>
      </c>
      <c r="AN2257" s="44" t="str">
        <f t="shared" si="562"/>
        <v>Loss</v>
      </c>
      <c r="AO2257" s="44" t="str">
        <f t="shared" si="563"/>
        <v>Loss</v>
      </c>
      <c r="AP2257" s="44">
        <f t="shared" si="564"/>
        <v>59.5</v>
      </c>
      <c r="AQ2257" s="44">
        <f t="shared" si="565"/>
        <v>-50</v>
      </c>
      <c r="AR2257" s="44">
        <f t="shared" si="566"/>
        <v>-50</v>
      </c>
      <c r="AS2257" s="99" t="str">
        <f t="shared" si="567"/>
        <v>+</v>
      </c>
      <c r="AT2257" s="99" t="str">
        <f t="shared" si="568"/>
        <v>n/a</v>
      </c>
      <c r="AU2257" s="99" t="str">
        <f t="shared" si="569"/>
        <v>-</v>
      </c>
      <c r="AV2257" s="99" t="str">
        <f t="shared" si="570"/>
        <v>-</v>
      </c>
      <c r="AW2257" s="99" t="str">
        <f t="shared" si="571"/>
        <v>+</v>
      </c>
    </row>
    <row r="2258" spans="1:49" ht="15">
      <c r="A2258" s="56">
        <v>43632</v>
      </c>
      <c r="B2258" s="57" t="s">
        <v>272</v>
      </c>
      <c r="C2258" s="57" t="s">
        <v>286</v>
      </c>
      <c r="D2258" s="57" t="s">
        <v>4886</v>
      </c>
      <c r="E2258" s="57" t="s">
        <v>289</v>
      </c>
      <c r="F2258" s="57" t="s">
        <v>2276</v>
      </c>
      <c r="G2258" s="57">
        <v>1</v>
      </c>
      <c r="H2258" s="57">
        <v>1</v>
      </c>
      <c r="I2258" s="57">
        <v>7.56</v>
      </c>
      <c r="J2258" s="57">
        <v>5.87</v>
      </c>
      <c r="K2258" s="57">
        <v>1.24</v>
      </c>
      <c r="L2258" s="57">
        <v>6.32</v>
      </c>
      <c r="M2258" s="57">
        <v>36</v>
      </c>
      <c r="N2258" s="57">
        <v>63</v>
      </c>
      <c r="O2258" s="57">
        <v>0</v>
      </c>
      <c r="P2258" s="57">
        <v>18</v>
      </c>
      <c r="Q2258" s="57">
        <v>31</v>
      </c>
      <c r="R2258" s="57">
        <v>0</v>
      </c>
      <c r="S2258" s="57">
        <v>0</v>
      </c>
      <c r="T2258" s="57">
        <v>0</v>
      </c>
      <c r="U2258" s="57">
        <v>30.56</v>
      </c>
      <c r="V2258" s="57">
        <v>11.11</v>
      </c>
      <c r="W2258" s="57">
        <v>58.33</v>
      </c>
      <c r="X2258" s="57">
        <v>47.62</v>
      </c>
      <c r="Y2258" s="57">
        <v>17.46</v>
      </c>
      <c r="Z2258" s="57">
        <v>34.92</v>
      </c>
      <c r="AA2258" s="57">
        <v>44.44</v>
      </c>
      <c r="AB2258" s="57">
        <v>48.39</v>
      </c>
      <c r="AC2258" s="57">
        <v>12</v>
      </c>
      <c r="AD2258" s="57">
        <v>36</v>
      </c>
      <c r="AE2258" s="57">
        <v>58.33</v>
      </c>
      <c r="AF2258" s="57">
        <v>61.11</v>
      </c>
      <c r="AI2258" s="45">
        <f t="shared" si="557"/>
        <v>-8.7289999999999992</v>
      </c>
      <c r="AJ2258" s="46">
        <f t="shared" si="558"/>
        <v>8.7289999999999992</v>
      </c>
      <c r="AK2258" s="63" t="str">
        <f t="shared" si="559"/>
        <v>N</v>
      </c>
      <c r="AL2258" s="63" t="str">
        <f t="shared" si="560"/>
        <v>N</v>
      </c>
      <c r="AM2258" s="44" t="str">
        <f t="shared" si="561"/>
        <v>Loss</v>
      </c>
      <c r="AN2258" s="44" t="str">
        <f t="shared" si="562"/>
        <v>Win</v>
      </c>
      <c r="AO2258" s="44" t="str">
        <f t="shared" si="563"/>
        <v>Loss</v>
      </c>
      <c r="AP2258" s="44">
        <f t="shared" si="564"/>
        <v>-50</v>
      </c>
      <c r="AQ2258" s="44">
        <f t="shared" si="565"/>
        <v>243.5</v>
      </c>
      <c r="AR2258" s="44">
        <f t="shared" si="566"/>
        <v>-50</v>
      </c>
      <c r="AS2258" s="99" t="str">
        <f t="shared" si="567"/>
        <v>-</v>
      </c>
      <c r="AT2258" s="99" t="str">
        <f t="shared" si="568"/>
        <v>n/a</v>
      </c>
      <c r="AU2258" s="99" t="str">
        <f t="shared" si="569"/>
        <v>-</v>
      </c>
      <c r="AV2258" s="99" t="str">
        <f t="shared" si="570"/>
        <v>-</v>
      </c>
      <c r="AW2258" s="99" t="str">
        <f t="shared" si="571"/>
        <v>-</v>
      </c>
    </row>
    <row r="2259" spans="1:49" ht="15">
      <c r="A2259" s="56">
        <v>43632</v>
      </c>
      <c r="B2259" s="57" t="s">
        <v>272</v>
      </c>
      <c r="C2259" s="57" t="s">
        <v>373</v>
      </c>
      <c r="D2259" s="57" t="s">
        <v>4887</v>
      </c>
      <c r="E2259" s="57" t="s">
        <v>376</v>
      </c>
      <c r="F2259" s="57" t="s">
        <v>806</v>
      </c>
      <c r="G2259" s="57">
        <v>1</v>
      </c>
      <c r="H2259" s="57">
        <v>3</v>
      </c>
      <c r="I2259" s="57">
        <v>2.21</v>
      </c>
      <c r="J2259" s="57">
        <v>4.1500000000000004</v>
      </c>
      <c r="K2259" s="57">
        <v>2.42</v>
      </c>
      <c r="L2259" s="57">
        <v>-0.21</v>
      </c>
      <c r="M2259" s="57">
        <v>31</v>
      </c>
      <c r="N2259" s="57">
        <v>36</v>
      </c>
      <c r="O2259" s="57">
        <v>0</v>
      </c>
      <c r="P2259" s="57">
        <v>16</v>
      </c>
      <c r="Q2259" s="57">
        <v>17</v>
      </c>
      <c r="R2259" s="57">
        <v>0</v>
      </c>
      <c r="S2259" s="57">
        <v>0</v>
      </c>
      <c r="T2259" s="57">
        <v>0</v>
      </c>
      <c r="U2259" s="57">
        <v>45.16</v>
      </c>
      <c r="V2259" s="57">
        <v>9.68</v>
      </c>
      <c r="W2259" s="57">
        <v>45.16</v>
      </c>
      <c r="X2259" s="57">
        <v>44.44</v>
      </c>
      <c r="Y2259" s="57">
        <v>22.22</v>
      </c>
      <c r="Z2259" s="57">
        <v>33.33</v>
      </c>
      <c r="AA2259" s="57">
        <v>50</v>
      </c>
      <c r="AB2259" s="57">
        <v>41.18</v>
      </c>
      <c r="AC2259" s="57">
        <v>13</v>
      </c>
      <c r="AD2259" s="57">
        <v>12</v>
      </c>
      <c r="AE2259" s="57">
        <v>53.85</v>
      </c>
      <c r="AF2259" s="57">
        <v>66.67</v>
      </c>
      <c r="AI2259" s="45">
        <f t="shared" si="557"/>
        <v>-3.4759999999999991</v>
      </c>
      <c r="AJ2259" s="46">
        <f t="shared" si="558"/>
        <v>3.4759999999999991</v>
      </c>
      <c r="AK2259" s="63" t="str">
        <f t="shared" si="559"/>
        <v>N</v>
      </c>
      <c r="AL2259" s="63" t="str">
        <f t="shared" si="560"/>
        <v>N</v>
      </c>
      <c r="AM2259" s="44" t="str">
        <f t="shared" si="561"/>
        <v>Loss</v>
      </c>
      <c r="AN2259" s="44" t="str">
        <f t="shared" si="562"/>
        <v>Loss</v>
      </c>
      <c r="AO2259" s="44" t="str">
        <f t="shared" si="563"/>
        <v>Win</v>
      </c>
      <c r="AP2259" s="44">
        <f t="shared" si="564"/>
        <v>-50</v>
      </c>
      <c r="AQ2259" s="44">
        <f t="shared" si="565"/>
        <v>-50</v>
      </c>
      <c r="AR2259" s="44">
        <f t="shared" si="566"/>
        <v>71</v>
      </c>
      <c r="AS2259" s="99" t="str">
        <f t="shared" si="567"/>
        <v>+</v>
      </c>
      <c r="AT2259" s="99" t="str">
        <f t="shared" si="568"/>
        <v>n/a</v>
      </c>
      <c r="AU2259" s="99" t="str">
        <f t="shared" si="569"/>
        <v>+</v>
      </c>
      <c r="AV2259" s="99" t="str">
        <f t="shared" si="570"/>
        <v>+</v>
      </c>
      <c r="AW2259" s="99" t="str">
        <f t="shared" si="571"/>
        <v>-</v>
      </c>
    </row>
    <row r="2260" spans="1:49" ht="15">
      <c r="A2260" s="56">
        <v>43632</v>
      </c>
      <c r="B2260" s="57" t="s">
        <v>272</v>
      </c>
      <c r="C2260" s="57" t="s">
        <v>1419</v>
      </c>
      <c r="D2260" s="57" t="s">
        <v>4888</v>
      </c>
      <c r="E2260" s="57" t="s">
        <v>1433</v>
      </c>
      <c r="F2260" s="57" t="s">
        <v>1421</v>
      </c>
      <c r="G2260" s="57">
        <v>1</v>
      </c>
      <c r="H2260" s="57">
        <v>2</v>
      </c>
      <c r="I2260" s="57">
        <v>3.08</v>
      </c>
      <c r="J2260" s="57">
        <v>3.17</v>
      </c>
      <c r="K2260" s="57">
        <v>2.34</v>
      </c>
      <c r="L2260" s="57">
        <v>0.74</v>
      </c>
      <c r="M2260" s="57">
        <v>15</v>
      </c>
      <c r="N2260" s="57">
        <v>13</v>
      </c>
      <c r="O2260" s="57">
        <v>0</v>
      </c>
      <c r="P2260" s="57">
        <v>7</v>
      </c>
      <c r="Q2260" s="57">
        <v>8</v>
      </c>
      <c r="R2260" s="57">
        <v>0</v>
      </c>
      <c r="S2260" s="57">
        <v>0</v>
      </c>
      <c r="T2260" s="57">
        <v>0</v>
      </c>
      <c r="U2260" s="57">
        <v>46.67</v>
      </c>
      <c r="V2260" s="57">
        <v>26.67</v>
      </c>
      <c r="W2260" s="57">
        <v>26.67</v>
      </c>
      <c r="X2260" s="57">
        <v>76.92</v>
      </c>
      <c r="Y2260" s="57">
        <v>15.38</v>
      </c>
      <c r="Z2260" s="57">
        <v>7.69</v>
      </c>
      <c r="AA2260" s="57">
        <v>57.14</v>
      </c>
      <c r="AB2260" s="57">
        <v>62.5</v>
      </c>
      <c r="AC2260" s="57">
        <v>11</v>
      </c>
      <c r="AD2260" s="57">
        <v>11</v>
      </c>
      <c r="AE2260" s="57">
        <v>54.55</v>
      </c>
      <c r="AF2260" s="57">
        <v>81.819999999999993</v>
      </c>
      <c r="AI2260" s="45">
        <f t="shared" si="557"/>
        <v>-8.7169999999999987</v>
      </c>
      <c r="AJ2260" s="46">
        <f t="shared" si="558"/>
        <v>8.7169999999999987</v>
      </c>
      <c r="AK2260" s="63" t="str">
        <f t="shared" si="559"/>
        <v>N</v>
      </c>
      <c r="AL2260" s="63" t="str">
        <f t="shared" si="560"/>
        <v>Y</v>
      </c>
      <c r="AM2260" s="44" t="str">
        <f t="shared" si="561"/>
        <v>Loss</v>
      </c>
      <c r="AN2260" s="44" t="str">
        <f t="shared" si="562"/>
        <v>Loss</v>
      </c>
      <c r="AO2260" s="44" t="str">
        <f t="shared" si="563"/>
        <v>Win</v>
      </c>
      <c r="AP2260" s="44">
        <f t="shared" si="564"/>
        <v>-50</v>
      </c>
      <c r="AQ2260" s="44">
        <f t="shared" si="565"/>
        <v>-50</v>
      </c>
      <c r="AR2260" s="44">
        <f t="shared" si="566"/>
        <v>67</v>
      </c>
      <c r="AS2260" s="99" t="str">
        <f t="shared" si="567"/>
        <v>-</v>
      </c>
      <c r="AT2260" s="99" t="str">
        <f t="shared" si="568"/>
        <v>n/a</v>
      </c>
      <c r="AU2260" s="99" t="str">
        <f t="shared" si="569"/>
        <v>-</v>
      </c>
      <c r="AV2260" s="99" t="str">
        <f t="shared" si="570"/>
        <v>-</v>
      </c>
      <c r="AW2260" s="99" t="str">
        <f t="shared" si="571"/>
        <v>-</v>
      </c>
    </row>
    <row r="2261" spans="1:49" ht="15">
      <c r="A2261" s="56">
        <v>43632</v>
      </c>
      <c r="B2261" s="57" t="s">
        <v>420</v>
      </c>
      <c r="C2261" s="57" t="s">
        <v>931</v>
      </c>
      <c r="D2261" s="57" t="s">
        <v>4889</v>
      </c>
      <c r="E2261" s="57" t="s">
        <v>933</v>
      </c>
      <c r="F2261" s="57" t="s">
        <v>1068</v>
      </c>
      <c r="G2261" s="57">
        <v>1</v>
      </c>
      <c r="H2261" s="57">
        <v>4</v>
      </c>
      <c r="I2261" s="57">
        <v>2.4900000000000002</v>
      </c>
      <c r="J2261" s="57">
        <v>3.63</v>
      </c>
      <c r="K2261" s="57">
        <v>2.4</v>
      </c>
      <c r="L2261" s="57">
        <v>0.09</v>
      </c>
      <c r="M2261" s="57">
        <v>28</v>
      </c>
      <c r="N2261" s="57">
        <v>32</v>
      </c>
      <c r="O2261" s="57">
        <v>1</v>
      </c>
      <c r="P2261" s="57">
        <v>13</v>
      </c>
      <c r="Q2261" s="57">
        <v>15</v>
      </c>
      <c r="R2261" s="57">
        <v>100</v>
      </c>
      <c r="S2261" s="57">
        <v>0</v>
      </c>
      <c r="T2261" s="57">
        <v>0</v>
      </c>
      <c r="U2261" s="57">
        <v>60.71</v>
      </c>
      <c r="V2261" s="57">
        <v>21.43</v>
      </c>
      <c r="W2261" s="57">
        <v>17.86</v>
      </c>
      <c r="X2261" s="57">
        <v>50</v>
      </c>
      <c r="Y2261" s="57">
        <v>21.88</v>
      </c>
      <c r="Z2261" s="57">
        <v>28.13</v>
      </c>
      <c r="AA2261" s="57">
        <v>76.92</v>
      </c>
      <c r="AB2261" s="57">
        <v>40</v>
      </c>
      <c r="AC2261" s="57">
        <v>23</v>
      </c>
      <c r="AD2261" s="57">
        <v>15</v>
      </c>
      <c r="AE2261" s="57">
        <v>65.22</v>
      </c>
      <c r="AF2261" s="57">
        <v>73.33</v>
      </c>
      <c r="AI2261" s="45">
        <f t="shared" si="557"/>
        <v>34.151000000000003</v>
      </c>
      <c r="AJ2261" s="46">
        <f t="shared" si="558"/>
        <v>-34.151000000000003</v>
      </c>
      <c r="AK2261" s="63" t="str">
        <f t="shared" si="559"/>
        <v>N</v>
      </c>
      <c r="AL2261" s="63" t="str">
        <f t="shared" si="560"/>
        <v>N</v>
      </c>
      <c r="AM2261" s="44" t="str">
        <f t="shared" si="561"/>
        <v>Loss</v>
      </c>
      <c r="AN2261" s="44" t="str">
        <f t="shared" si="562"/>
        <v>Loss</v>
      </c>
      <c r="AO2261" s="44" t="str">
        <f t="shared" si="563"/>
        <v>Win</v>
      </c>
      <c r="AP2261" s="44">
        <f t="shared" si="564"/>
        <v>-50</v>
      </c>
      <c r="AQ2261" s="44">
        <f t="shared" si="565"/>
        <v>-50</v>
      </c>
      <c r="AR2261" s="44">
        <f t="shared" si="566"/>
        <v>70</v>
      </c>
      <c r="AS2261" s="99" t="str">
        <f t="shared" si="567"/>
        <v>-</v>
      </c>
      <c r="AT2261" s="99" t="str">
        <f t="shared" si="568"/>
        <v>+</v>
      </c>
      <c r="AU2261" s="99" t="str">
        <f t="shared" si="569"/>
        <v>+</v>
      </c>
      <c r="AV2261" s="99" t="str">
        <f t="shared" si="570"/>
        <v>+</v>
      </c>
      <c r="AW2261" s="99" t="str">
        <f t="shared" si="571"/>
        <v>+</v>
      </c>
    </row>
    <row r="2262" spans="1:49" ht="15">
      <c r="A2262" s="56">
        <v>43632</v>
      </c>
      <c r="B2262" s="57" t="s">
        <v>420</v>
      </c>
      <c r="C2262" s="57" t="s">
        <v>429</v>
      </c>
      <c r="D2262" s="57" t="s">
        <v>4890</v>
      </c>
      <c r="E2262" s="57" t="s">
        <v>942</v>
      </c>
      <c r="F2262" s="57" t="s">
        <v>1297</v>
      </c>
      <c r="G2262" s="57">
        <v>4</v>
      </c>
      <c r="H2262" s="57">
        <v>0</v>
      </c>
      <c r="I2262" s="57">
        <v>1.03</v>
      </c>
      <c r="J2262" s="57">
        <v>13.99</v>
      </c>
      <c r="K2262" s="57">
        <v>28.65</v>
      </c>
      <c r="L2262" s="57">
        <v>-27.62</v>
      </c>
      <c r="M2262" s="57">
        <v>38</v>
      </c>
      <c r="N2262" s="57">
        <v>27</v>
      </c>
      <c r="O2262" s="57">
        <v>2</v>
      </c>
      <c r="P2262" s="57">
        <v>18</v>
      </c>
      <c r="Q2262" s="57">
        <v>12</v>
      </c>
      <c r="R2262" s="57">
        <v>0</v>
      </c>
      <c r="S2262" s="57">
        <v>100</v>
      </c>
      <c r="T2262" s="57">
        <v>0</v>
      </c>
      <c r="U2262" s="57">
        <v>55.26</v>
      </c>
      <c r="V2262" s="57">
        <v>26.32</v>
      </c>
      <c r="W2262" s="57">
        <v>18.420000000000002</v>
      </c>
      <c r="X2262" s="57">
        <v>18.52</v>
      </c>
      <c r="Y2262" s="57">
        <v>29.63</v>
      </c>
      <c r="Z2262" s="57">
        <v>51.85</v>
      </c>
      <c r="AA2262" s="57">
        <v>61.11</v>
      </c>
      <c r="AB2262" s="57">
        <v>16.670000000000002</v>
      </c>
      <c r="AC2262" s="57">
        <v>31</v>
      </c>
      <c r="AD2262" s="57">
        <v>5</v>
      </c>
      <c r="AE2262" s="57">
        <v>64.52</v>
      </c>
      <c r="AF2262" s="57">
        <v>60</v>
      </c>
      <c r="AI2262" s="45">
        <f t="shared" si="557"/>
        <v>23.702999999999999</v>
      </c>
      <c r="AJ2262" s="46">
        <f t="shared" si="558"/>
        <v>-3.7029999999999994</v>
      </c>
      <c r="AK2262" s="63" t="str">
        <f t="shared" si="559"/>
        <v>N</v>
      </c>
      <c r="AL2262" s="63" t="str">
        <f t="shared" si="560"/>
        <v>N</v>
      </c>
      <c r="AM2262" s="44" t="str">
        <f t="shared" si="561"/>
        <v>Win</v>
      </c>
      <c r="AN2262" s="44" t="str">
        <f t="shared" si="562"/>
        <v>Loss</v>
      </c>
      <c r="AO2262" s="44" t="str">
        <f t="shared" si="563"/>
        <v>Loss</v>
      </c>
      <c r="AP2262" s="44">
        <f t="shared" si="564"/>
        <v>1.5</v>
      </c>
      <c r="AQ2262" s="44">
        <f t="shared" si="565"/>
        <v>-50</v>
      </c>
      <c r="AR2262" s="44">
        <f t="shared" si="566"/>
        <v>-50</v>
      </c>
      <c r="AS2262" s="99" t="str">
        <f t="shared" si="567"/>
        <v>+</v>
      </c>
      <c r="AT2262" s="99" t="str">
        <f t="shared" si="568"/>
        <v>-</v>
      </c>
      <c r="AU2262" s="99" t="str">
        <f t="shared" si="569"/>
        <v>+</v>
      </c>
      <c r="AV2262" s="99" t="str">
        <f t="shared" si="570"/>
        <v>+</v>
      </c>
      <c r="AW2262" s="99" t="str">
        <f t="shared" si="571"/>
        <v>+</v>
      </c>
    </row>
    <row r="2263" spans="1:49" ht="15">
      <c r="A2263" s="56">
        <v>43632</v>
      </c>
      <c r="B2263" s="57" t="s">
        <v>4566</v>
      </c>
      <c r="C2263" s="57" t="s">
        <v>684</v>
      </c>
      <c r="D2263" s="57" t="s">
        <v>4891</v>
      </c>
      <c r="E2263" s="57" t="s">
        <v>4892</v>
      </c>
      <c r="F2263" s="57" t="s">
        <v>4893</v>
      </c>
      <c r="G2263" s="57">
        <v>1</v>
      </c>
      <c r="H2263" s="57">
        <v>1</v>
      </c>
      <c r="I2263" s="57">
        <v>1.74</v>
      </c>
      <c r="J2263" s="57">
        <v>3.36</v>
      </c>
      <c r="K2263" s="57">
        <v>4.5199999999999996</v>
      </c>
      <c r="L2263" s="57">
        <v>-2.78</v>
      </c>
      <c r="M2263" s="57">
        <v>13</v>
      </c>
      <c r="N2263" s="57">
        <v>11</v>
      </c>
      <c r="O2263" s="57">
        <v>0</v>
      </c>
      <c r="P2263" s="57">
        <v>5</v>
      </c>
      <c r="Q2263" s="57">
        <v>6</v>
      </c>
      <c r="R2263" s="57">
        <v>0</v>
      </c>
      <c r="S2263" s="57">
        <v>0</v>
      </c>
      <c r="T2263" s="57">
        <v>0</v>
      </c>
      <c r="U2263" s="57">
        <v>53.85</v>
      </c>
      <c r="V2263" s="57">
        <v>15.38</v>
      </c>
      <c r="W2263" s="57">
        <v>30.77</v>
      </c>
      <c r="X2263" s="57">
        <v>36.36</v>
      </c>
      <c r="Y2263" s="57">
        <v>18.18</v>
      </c>
      <c r="Z2263" s="57">
        <v>45.45</v>
      </c>
      <c r="AA2263" s="57">
        <v>60</v>
      </c>
      <c r="AB2263" s="57">
        <v>33.33</v>
      </c>
      <c r="AC2263" s="57">
        <v>6</v>
      </c>
      <c r="AD2263" s="57">
        <v>8</v>
      </c>
      <c r="AE2263" s="57">
        <v>66.67</v>
      </c>
      <c r="AF2263" s="57">
        <v>37.5</v>
      </c>
      <c r="AI2263" s="45">
        <f t="shared" si="557"/>
        <v>6.1540000000000035</v>
      </c>
      <c r="AJ2263" s="46">
        <f t="shared" si="558"/>
        <v>-6.1540000000000035</v>
      </c>
      <c r="AK2263" s="63" t="str">
        <f t="shared" si="559"/>
        <v>N</v>
      </c>
      <c r="AL2263" s="63" t="str">
        <f t="shared" si="560"/>
        <v>N</v>
      </c>
      <c r="AM2263" s="44" t="str">
        <f t="shared" si="561"/>
        <v>Loss</v>
      </c>
      <c r="AN2263" s="44" t="str">
        <f t="shared" si="562"/>
        <v>Win</v>
      </c>
      <c r="AO2263" s="44" t="str">
        <f t="shared" si="563"/>
        <v>Loss</v>
      </c>
      <c r="AP2263" s="44">
        <f t="shared" si="564"/>
        <v>-50</v>
      </c>
      <c r="AQ2263" s="44">
        <f t="shared" si="565"/>
        <v>118</v>
      </c>
      <c r="AR2263" s="44">
        <f t="shared" si="566"/>
        <v>-50</v>
      </c>
      <c r="AS2263" s="99" t="str">
        <f t="shared" si="567"/>
        <v>+</v>
      </c>
      <c r="AT2263" s="99" t="str">
        <f t="shared" si="568"/>
        <v>n/a</v>
      </c>
      <c r="AU2263" s="99" t="str">
        <f t="shared" si="569"/>
        <v>+</v>
      </c>
      <c r="AV2263" s="99" t="str">
        <f t="shared" si="570"/>
        <v>+</v>
      </c>
      <c r="AW2263" s="99" t="str">
        <f t="shared" si="571"/>
        <v>+</v>
      </c>
    </row>
    <row r="2264" spans="1:49" ht="15">
      <c r="A2264" s="56">
        <v>43632</v>
      </c>
      <c r="B2264" s="57" t="s">
        <v>4566</v>
      </c>
      <c r="C2264" s="57" t="s">
        <v>684</v>
      </c>
      <c r="D2264" s="57" t="s">
        <v>4894</v>
      </c>
      <c r="E2264" s="57" t="s">
        <v>4895</v>
      </c>
      <c r="F2264" s="57" t="s">
        <v>4896</v>
      </c>
      <c r="G2264" s="57">
        <v>1</v>
      </c>
      <c r="H2264" s="57">
        <v>1</v>
      </c>
      <c r="I2264" s="57">
        <v>1.93</v>
      </c>
      <c r="J2264" s="57">
        <v>3.25</v>
      </c>
      <c r="K2264" s="57">
        <v>3.53</v>
      </c>
      <c r="L2264" s="57">
        <v>-1.6</v>
      </c>
      <c r="M2264" s="57">
        <v>13</v>
      </c>
      <c r="N2264" s="57">
        <v>11</v>
      </c>
      <c r="O2264" s="57">
        <v>0</v>
      </c>
      <c r="P2264" s="57">
        <v>5</v>
      </c>
      <c r="Q2264" s="57">
        <v>6</v>
      </c>
      <c r="R2264" s="57">
        <v>0</v>
      </c>
      <c r="S2264" s="57">
        <v>0</v>
      </c>
      <c r="T2264" s="57">
        <v>0</v>
      </c>
      <c r="U2264" s="57">
        <v>23.08</v>
      </c>
      <c r="V2264" s="57">
        <v>38.46</v>
      </c>
      <c r="W2264" s="57">
        <v>38.46</v>
      </c>
      <c r="X2264" s="57">
        <v>27.27</v>
      </c>
      <c r="Y2264" s="57">
        <v>27.27</v>
      </c>
      <c r="Z2264" s="57">
        <v>45.45</v>
      </c>
      <c r="AA2264" s="57">
        <v>40</v>
      </c>
      <c r="AB2264" s="57">
        <v>0</v>
      </c>
      <c r="AC2264" s="57">
        <v>3</v>
      </c>
      <c r="AD2264" s="57">
        <v>4</v>
      </c>
      <c r="AE2264" s="57">
        <v>66.67</v>
      </c>
      <c r="AF2264" s="57">
        <v>75</v>
      </c>
      <c r="AI2264" s="45">
        <f t="shared" si="557"/>
        <v>1.6790000000000003</v>
      </c>
      <c r="AJ2264" s="46">
        <f t="shared" si="558"/>
        <v>-1.6790000000000003</v>
      </c>
      <c r="AK2264" s="63" t="str">
        <f t="shared" si="559"/>
        <v>N</v>
      </c>
      <c r="AL2264" s="63" t="str">
        <f t="shared" si="560"/>
        <v>N</v>
      </c>
      <c r="AM2264" s="44" t="str">
        <f t="shared" si="561"/>
        <v>Loss</v>
      </c>
      <c r="AN2264" s="44" t="str">
        <f t="shared" si="562"/>
        <v>Win</v>
      </c>
      <c r="AO2264" s="44" t="str">
        <f t="shared" si="563"/>
        <v>Loss</v>
      </c>
      <c r="AP2264" s="44">
        <f t="shared" si="564"/>
        <v>-50</v>
      </c>
      <c r="AQ2264" s="44">
        <f t="shared" si="565"/>
        <v>112.5</v>
      </c>
      <c r="AR2264" s="44">
        <f t="shared" si="566"/>
        <v>-50</v>
      </c>
      <c r="AS2264" s="99" t="str">
        <f t="shared" si="567"/>
        <v>+</v>
      </c>
      <c r="AT2264" s="99" t="str">
        <f t="shared" si="568"/>
        <v>n/a</v>
      </c>
      <c r="AU2264" s="99" t="str">
        <f t="shared" si="569"/>
        <v>-</v>
      </c>
      <c r="AV2264" s="99" t="str">
        <f t="shared" si="570"/>
        <v>+</v>
      </c>
      <c r="AW2264" s="99" t="str">
        <f t="shared" si="571"/>
        <v>+</v>
      </c>
    </row>
    <row r="2265" spans="1:49" ht="15">
      <c r="A2265" s="56">
        <v>43632</v>
      </c>
      <c r="B2265" s="57" t="s">
        <v>267</v>
      </c>
      <c r="C2265" s="57" t="s">
        <v>413</v>
      </c>
      <c r="D2265" s="57" t="s">
        <v>4897</v>
      </c>
      <c r="E2265" s="57" t="s">
        <v>4048</v>
      </c>
      <c r="F2265" s="57" t="s">
        <v>4072</v>
      </c>
      <c r="G2265" s="57">
        <v>5</v>
      </c>
      <c r="H2265" s="57">
        <v>1</v>
      </c>
      <c r="I2265" s="57">
        <v>1.01</v>
      </c>
      <c r="J2265" s="57">
        <v>21.74</v>
      </c>
      <c r="K2265" s="57">
        <v>60.92</v>
      </c>
      <c r="L2265" s="57">
        <v>-59.91</v>
      </c>
      <c r="M2265" s="57">
        <v>11</v>
      </c>
      <c r="N2265" s="57">
        <v>5</v>
      </c>
      <c r="O2265" s="57">
        <v>0</v>
      </c>
      <c r="P2265" s="57">
        <v>4</v>
      </c>
      <c r="Q2265" s="57">
        <v>3</v>
      </c>
      <c r="R2265" s="57">
        <v>0</v>
      </c>
      <c r="S2265" s="57">
        <v>0</v>
      </c>
      <c r="T2265" s="57">
        <v>0</v>
      </c>
      <c r="U2265" s="57">
        <v>72.73</v>
      </c>
      <c r="V2265" s="57">
        <v>0</v>
      </c>
      <c r="W2265" s="57">
        <v>27.27</v>
      </c>
      <c r="X2265" s="57">
        <v>20</v>
      </c>
      <c r="Y2265" s="57">
        <v>0</v>
      </c>
      <c r="Z2265" s="57">
        <v>80</v>
      </c>
      <c r="AA2265" s="57">
        <v>100</v>
      </c>
      <c r="AB2265" s="57">
        <v>0</v>
      </c>
      <c r="AC2265" s="57">
        <v>9</v>
      </c>
      <c r="AD2265" s="57">
        <v>0</v>
      </c>
      <c r="AE2265" s="57">
        <v>77.78</v>
      </c>
      <c r="AF2265" s="57">
        <v>0</v>
      </c>
      <c r="AI2265" s="45">
        <f t="shared" si="557"/>
        <v>21.091999999999999</v>
      </c>
      <c r="AJ2265" s="46">
        <f t="shared" si="558"/>
        <v>-21.091999999999999</v>
      </c>
      <c r="AK2265" s="63" t="str">
        <f t="shared" si="559"/>
        <v>Y</v>
      </c>
      <c r="AL2265" s="63" t="str">
        <f t="shared" si="560"/>
        <v>N</v>
      </c>
      <c r="AM2265" s="44" t="str">
        <f t="shared" si="561"/>
        <v>Win</v>
      </c>
      <c r="AN2265" s="44" t="str">
        <f t="shared" si="562"/>
        <v>Loss</v>
      </c>
      <c r="AO2265" s="44" t="str">
        <f t="shared" si="563"/>
        <v>Loss</v>
      </c>
      <c r="AP2265" s="44">
        <f t="shared" si="564"/>
        <v>0.5</v>
      </c>
      <c r="AQ2265" s="44">
        <f t="shared" si="565"/>
        <v>-50</v>
      </c>
      <c r="AR2265" s="44">
        <f t="shared" si="566"/>
        <v>-50</v>
      </c>
      <c r="AS2265" s="99" t="str">
        <f t="shared" si="567"/>
        <v>+</v>
      </c>
      <c r="AT2265" s="99" t="str">
        <f t="shared" si="568"/>
        <v>n/a</v>
      </c>
      <c r="AU2265" s="99" t="str">
        <f t="shared" si="569"/>
        <v>+</v>
      </c>
      <c r="AV2265" s="99" t="str">
        <f t="shared" si="570"/>
        <v>+</v>
      </c>
      <c r="AW2265" s="99" t="str">
        <f t="shared" si="571"/>
        <v>+</v>
      </c>
    </row>
    <row r="2266" spans="1:49" ht="15">
      <c r="A2266" s="56">
        <v>43632</v>
      </c>
      <c r="B2266" s="57" t="s">
        <v>1090</v>
      </c>
      <c r="C2266" s="57" t="s">
        <v>1091</v>
      </c>
      <c r="D2266" s="57" t="s">
        <v>4898</v>
      </c>
      <c r="E2266" s="57" t="s">
        <v>1102</v>
      </c>
      <c r="F2266" s="57" t="s">
        <v>1100</v>
      </c>
      <c r="G2266" s="57">
        <v>3</v>
      </c>
      <c r="H2266" s="57">
        <v>3</v>
      </c>
      <c r="I2266" s="57">
        <v>1.43</v>
      </c>
      <c r="J2266" s="57">
        <v>3.98</v>
      </c>
      <c r="K2266" s="57">
        <v>5.84</v>
      </c>
      <c r="L2266" s="57">
        <v>-4.41</v>
      </c>
      <c r="M2266" s="57">
        <v>8</v>
      </c>
      <c r="N2266" s="57">
        <v>3</v>
      </c>
      <c r="O2266" s="57">
        <v>0</v>
      </c>
      <c r="P2266" s="57">
        <v>5</v>
      </c>
      <c r="Q2266" s="57">
        <v>1</v>
      </c>
      <c r="R2266" s="57">
        <v>0</v>
      </c>
      <c r="S2266" s="57">
        <v>0</v>
      </c>
      <c r="T2266" s="57">
        <v>0</v>
      </c>
      <c r="U2266" s="57">
        <v>62.5</v>
      </c>
      <c r="V2266" s="57">
        <v>12.5</v>
      </c>
      <c r="W2266" s="57">
        <v>25</v>
      </c>
      <c r="X2266" s="57">
        <v>33.33</v>
      </c>
      <c r="Y2266" s="57">
        <v>33.33</v>
      </c>
      <c r="Z2266" s="57">
        <v>33.33</v>
      </c>
      <c r="AA2266" s="57">
        <v>60</v>
      </c>
      <c r="AB2266" s="57">
        <v>0</v>
      </c>
      <c r="AC2266" s="57">
        <v>5</v>
      </c>
      <c r="AD2266" s="57">
        <v>1</v>
      </c>
      <c r="AE2266" s="57">
        <v>60</v>
      </c>
      <c r="AF2266" s="57">
        <v>0</v>
      </c>
      <c r="AI2266" s="45">
        <f t="shared" si="557"/>
        <v>5.4169999999999998</v>
      </c>
      <c r="AJ2266" s="46">
        <f t="shared" si="558"/>
        <v>-5.4169999999999998</v>
      </c>
      <c r="AK2266" s="63" t="str">
        <f t="shared" si="559"/>
        <v>N</v>
      </c>
      <c r="AL2266" s="63" t="str">
        <f t="shared" si="560"/>
        <v>N</v>
      </c>
      <c r="AM2266" s="44" t="str">
        <f t="shared" si="561"/>
        <v>Loss</v>
      </c>
      <c r="AN2266" s="44" t="str">
        <f t="shared" si="562"/>
        <v>Win</v>
      </c>
      <c r="AO2266" s="44" t="str">
        <f t="shared" si="563"/>
        <v>Loss</v>
      </c>
      <c r="AP2266" s="44">
        <f t="shared" si="564"/>
        <v>-50</v>
      </c>
      <c r="AQ2266" s="44">
        <f t="shared" si="565"/>
        <v>149</v>
      </c>
      <c r="AR2266" s="44">
        <f t="shared" si="566"/>
        <v>-50</v>
      </c>
      <c r="AS2266" s="99" t="str">
        <f t="shared" si="567"/>
        <v>+</v>
      </c>
      <c r="AT2266" s="99" t="str">
        <f t="shared" si="568"/>
        <v>n/a</v>
      </c>
      <c r="AU2266" s="99" t="str">
        <f t="shared" si="569"/>
        <v>+</v>
      </c>
      <c r="AV2266" s="99" t="str">
        <f t="shared" si="570"/>
        <v>+</v>
      </c>
      <c r="AW2266" s="99" t="str">
        <f t="shared" si="571"/>
        <v>+</v>
      </c>
    </row>
    <row r="2267" spans="1:49" ht="15">
      <c r="A2267" s="56">
        <v>43632</v>
      </c>
      <c r="B2267" s="57" t="s">
        <v>1090</v>
      </c>
      <c r="C2267" s="57" t="s">
        <v>1091</v>
      </c>
      <c r="D2267" s="57" t="s">
        <v>4899</v>
      </c>
      <c r="E2267" s="57" t="s">
        <v>1093</v>
      </c>
      <c r="F2267" s="57" t="s">
        <v>1103</v>
      </c>
      <c r="G2267" s="57">
        <v>0</v>
      </c>
      <c r="H2267" s="57">
        <v>0</v>
      </c>
      <c r="I2267" s="57">
        <v>3.87</v>
      </c>
      <c r="J2267" s="57">
        <v>2.85</v>
      </c>
      <c r="K2267" s="57">
        <v>1.98</v>
      </c>
      <c r="L2267" s="57">
        <v>1.89</v>
      </c>
      <c r="M2267" s="57">
        <v>5</v>
      </c>
      <c r="N2267" s="57">
        <v>7</v>
      </c>
      <c r="O2267" s="57">
        <v>0</v>
      </c>
      <c r="P2267" s="57">
        <v>1</v>
      </c>
      <c r="Q2267" s="57">
        <v>3</v>
      </c>
      <c r="R2267" s="57">
        <v>0</v>
      </c>
      <c r="S2267" s="57">
        <v>0</v>
      </c>
      <c r="T2267" s="57">
        <v>0</v>
      </c>
      <c r="U2267" s="57">
        <v>40</v>
      </c>
      <c r="V2267" s="57">
        <v>0</v>
      </c>
      <c r="W2267" s="57">
        <v>60</v>
      </c>
      <c r="X2267" s="57">
        <v>85.71</v>
      </c>
      <c r="Y2267" s="57">
        <v>14.29</v>
      </c>
      <c r="Z2267" s="57">
        <v>0</v>
      </c>
      <c r="AA2267" s="57">
        <v>100</v>
      </c>
      <c r="AB2267" s="57">
        <v>100</v>
      </c>
      <c r="AC2267" s="57">
        <v>1</v>
      </c>
      <c r="AD2267" s="57">
        <v>4</v>
      </c>
      <c r="AE2267" s="57">
        <v>100</v>
      </c>
      <c r="AF2267" s="57">
        <v>75</v>
      </c>
      <c r="AI2267" s="45">
        <f t="shared" si="557"/>
        <v>-22.570999999999998</v>
      </c>
      <c r="AJ2267" s="46">
        <f t="shared" si="558"/>
        <v>22.570999999999998</v>
      </c>
      <c r="AK2267" s="63" t="str">
        <f t="shared" si="559"/>
        <v>Y</v>
      </c>
      <c r="AL2267" s="63" t="str">
        <f t="shared" si="560"/>
        <v>Y</v>
      </c>
      <c r="AM2267" s="44" t="str">
        <f t="shared" si="561"/>
        <v>Loss</v>
      </c>
      <c r="AN2267" s="44" t="str">
        <f t="shared" si="562"/>
        <v>Win</v>
      </c>
      <c r="AO2267" s="44" t="str">
        <f t="shared" si="563"/>
        <v>Loss</v>
      </c>
      <c r="AP2267" s="44">
        <f t="shared" si="564"/>
        <v>-50</v>
      </c>
      <c r="AQ2267" s="44">
        <f t="shared" si="565"/>
        <v>92.5</v>
      </c>
      <c r="AR2267" s="44">
        <f t="shared" si="566"/>
        <v>-50</v>
      </c>
      <c r="AS2267" s="99" t="str">
        <f t="shared" si="567"/>
        <v>-</v>
      </c>
      <c r="AT2267" s="99" t="str">
        <f t="shared" si="568"/>
        <v>n/a</v>
      </c>
      <c r="AU2267" s="99" t="str">
        <f t="shared" si="569"/>
        <v>-</v>
      </c>
      <c r="AV2267" s="99" t="str">
        <f t="shared" si="570"/>
        <v>-</v>
      </c>
      <c r="AW2267" s="99" t="str">
        <f t="shared" si="571"/>
        <v>-</v>
      </c>
    </row>
    <row r="2268" spans="1:49" ht="15">
      <c r="A2268" s="56">
        <v>43632</v>
      </c>
      <c r="B2268" s="57" t="s">
        <v>1090</v>
      </c>
      <c r="C2268" s="57" t="s">
        <v>1091</v>
      </c>
      <c r="D2268" s="57" t="s">
        <v>4900</v>
      </c>
      <c r="E2268" s="57" t="s">
        <v>1094</v>
      </c>
      <c r="F2268" s="57" t="s">
        <v>2200</v>
      </c>
      <c r="G2268" s="57">
        <v>0</v>
      </c>
      <c r="H2268" s="57">
        <v>0</v>
      </c>
      <c r="I2268" s="57">
        <v>2.25</v>
      </c>
      <c r="J2268" s="57">
        <v>2.72</v>
      </c>
      <c r="K2268" s="57">
        <v>3.28</v>
      </c>
      <c r="L2268" s="57">
        <v>-1.03</v>
      </c>
      <c r="M2268" s="57">
        <v>7</v>
      </c>
      <c r="N2268" s="57">
        <v>8</v>
      </c>
      <c r="O2268" s="57">
        <v>0</v>
      </c>
      <c r="P2268" s="57">
        <v>3</v>
      </c>
      <c r="Q2268" s="57">
        <v>5</v>
      </c>
      <c r="R2268" s="57">
        <v>0</v>
      </c>
      <c r="S2268" s="57">
        <v>0</v>
      </c>
      <c r="T2268" s="57">
        <v>0</v>
      </c>
      <c r="U2268" s="57">
        <v>28.57</v>
      </c>
      <c r="V2268" s="57">
        <v>14.29</v>
      </c>
      <c r="W2268" s="57">
        <v>57.14</v>
      </c>
      <c r="X2268" s="57">
        <v>25</v>
      </c>
      <c r="Y2268" s="57">
        <v>12.5</v>
      </c>
      <c r="Z2268" s="57">
        <v>62.5</v>
      </c>
      <c r="AA2268" s="57">
        <v>66.67</v>
      </c>
      <c r="AB2268" s="57">
        <v>20</v>
      </c>
      <c r="AC2268" s="57">
        <v>2</v>
      </c>
      <c r="AD2268" s="57">
        <v>3</v>
      </c>
      <c r="AE2268" s="57">
        <v>100</v>
      </c>
      <c r="AF2268" s="57">
        <v>33.33</v>
      </c>
      <c r="AI2268" s="45">
        <f t="shared" si="557"/>
        <v>1.9649999999999999</v>
      </c>
      <c r="AJ2268" s="46">
        <f t="shared" si="558"/>
        <v>-1.9649999999999999</v>
      </c>
      <c r="AK2268" s="63" t="str">
        <f t="shared" si="559"/>
        <v>Y</v>
      </c>
      <c r="AL2268" s="63" t="str">
        <f t="shared" si="560"/>
        <v>N</v>
      </c>
      <c r="AM2268" s="44" t="str">
        <f t="shared" si="561"/>
        <v>Loss</v>
      </c>
      <c r="AN2268" s="44" t="str">
        <f t="shared" si="562"/>
        <v>Win</v>
      </c>
      <c r="AO2268" s="44" t="str">
        <f t="shared" si="563"/>
        <v>Loss</v>
      </c>
      <c r="AP2268" s="44">
        <f t="shared" si="564"/>
        <v>-50</v>
      </c>
      <c r="AQ2268" s="44">
        <f t="shared" si="565"/>
        <v>86</v>
      </c>
      <c r="AR2268" s="44">
        <f t="shared" si="566"/>
        <v>-50</v>
      </c>
      <c r="AS2268" s="99" t="str">
        <f t="shared" si="567"/>
        <v>+</v>
      </c>
      <c r="AT2268" s="99" t="str">
        <f t="shared" si="568"/>
        <v>n/a</v>
      </c>
      <c r="AU2268" s="99" t="str">
        <f t="shared" si="569"/>
        <v>+</v>
      </c>
      <c r="AV2268" s="99" t="str">
        <f t="shared" si="570"/>
        <v>+</v>
      </c>
      <c r="AW2268" s="99" t="str">
        <f t="shared" si="571"/>
        <v>+</v>
      </c>
    </row>
    <row r="2269" spans="1:49" ht="15">
      <c r="A2269" s="56">
        <v>43632</v>
      </c>
      <c r="B2269" s="57" t="s">
        <v>1090</v>
      </c>
      <c r="C2269" s="57" t="s">
        <v>1091</v>
      </c>
      <c r="D2269" s="57" t="s">
        <v>4901</v>
      </c>
      <c r="E2269" s="57" t="s">
        <v>1096</v>
      </c>
      <c r="F2269" s="57" t="s">
        <v>2194</v>
      </c>
      <c r="G2269" s="57">
        <v>1</v>
      </c>
      <c r="H2269" s="57">
        <v>0</v>
      </c>
      <c r="I2269" s="57">
        <v>2.2999999999999998</v>
      </c>
      <c r="J2269" s="57">
        <v>2.71</v>
      </c>
      <c r="K2269" s="57">
        <v>3.2</v>
      </c>
      <c r="L2269" s="57">
        <v>-0.9</v>
      </c>
      <c r="M2269" s="57">
        <v>9</v>
      </c>
      <c r="N2269" s="57">
        <v>8</v>
      </c>
      <c r="O2269" s="57">
        <v>0</v>
      </c>
      <c r="P2269" s="57">
        <v>5</v>
      </c>
      <c r="Q2269" s="57">
        <v>4</v>
      </c>
      <c r="R2269" s="57">
        <v>0</v>
      </c>
      <c r="S2269" s="57">
        <v>0</v>
      </c>
      <c r="T2269" s="57">
        <v>0</v>
      </c>
      <c r="U2269" s="57">
        <v>22.22</v>
      </c>
      <c r="V2269" s="57">
        <v>44.44</v>
      </c>
      <c r="W2269" s="57">
        <v>33.33</v>
      </c>
      <c r="X2269" s="57">
        <v>37.5</v>
      </c>
      <c r="Y2269" s="57">
        <v>12.5</v>
      </c>
      <c r="Z2269" s="57">
        <v>50</v>
      </c>
      <c r="AA2269" s="57">
        <v>20</v>
      </c>
      <c r="AB2269" s="57">
        <v>50</v>
      </c>
      <c r="AC2269" s="57">
        <v>5</v>
      </c>
      <c r="AD2269" s="57">
        <v>4</v>
      </c>
      <c r="AE2269" s="57">
        <v>20</v>
      </c>
      <c r="AF2269" s="57">
        <v>25</v>
      </c>
      <c r="AI2269" s="45">
        <f t="shared" si="557"/>
        <v>3.4719999999999995</v>
      </c>
      <c r="AJ2269" s="46">
        <f t="shared" si="558"/>
        <v>-3.4719999999999995</v>
      </c>
      <c r="AK2269" s="63" t="str">
        <f t="shared" si="559"/>
        <v>N</v>
      </c>
      <c r="AL2269" s="63" t="str">
        <f t="shared" si="560"/>
        <v>N</v>
      </c>
      <c r="AM2269" s="44" t="str">
        <f t="shared" si="561"/>
        <v>Win</v>
      </c>
      <c r="AN2269" s="44" t="str">
        <f t="shared" si="562"/>
        <v>Loss</v>
      </c>
      <c r="AO2269" s="44" t="str">
        <f t="shared" si="563"/>
        <v>Loss</v>
      </c>
      <c r="AP2269" s="44">
        <f t="shared" si="564"/>
        <v>64.999999999999986</v>
      </c>
      <c r="AQ2269" s="44">
        <f t="shared" si="565"/>
        <v>-50</v>
      </c>
      <c r="AR2269" s="44">
        <f t="shared" si="566"/>
        <v>-50</v>
      </c>
      <c r="AS2269" s="99" t="str">
        <f t="shared" si="567"/>
        <v>+</v>
      </c>
      <c r="AT2269" s="99" t="str">
        <f t="shared" si="568"/>
        <v>n/a</v>
      </c>
      <c r="AU2269" s="99" t="str">
        <f t="shared" si="569"/>
        <v>-</v>
      </c>
      <c r="AV2269" s="99" t="str">
        <f t="shared" si="570"/>
        <v>-</v>
      </c>
      <c r="AW2269" s="99" t="str">
        <f t="shared" si="571"/>
        <v>+</v>
      </c>
    </row>
    <row r="2270" spans="1:49" ht="15">
      <c r="A2270" s="56">
        <v>43632</v>
      </c>
      <c r="B2270" s="57" t="s">
        <v>1090</v>
      </c>
      <c r="C2270" s="57" t="s">
        <v>1091</v>
      </c>
      <c r="D2270" s="57" t="s">
        <v>4902</v>
      </c>
      <c r="E2270" s="57" t="s">
        <v>3886</v>
      </c>
      <c r="F2270" s="57" t="s">
        <v>2191</v>
      </c>
      <c r="G2270" s="57">
        <v>0</v>
      </c>
      <c r="H2270" s="57">
        <v>0</v>
      </c>
      <c r="I2270" s="57">
        <v>2.2599999999999998</v>
      </c>
      <c r="J2270" s="57">
        <v>2.7</v>
      </c>
      <c r="K2270" s="57">
        <v>3.28</v>
      </c>
      <c r="L2270" s="57">
        <v>-1.02</v>
      </c>
      <c r="M2270" s="57">
        <v>5</v>
      </c>
      <c r="N2270" s="57">
        <v>2</v>
      </c>
      <c r="O2270" s="57">
        <v>0</v>
      </c>
      <c r="P2270" s="57">
        <v>1</v>
      </c>
      <c r="Q2270" s="57">
        <v>2</v>
      </c>
      <c r="R2270" s="57">
        <v>0</v>
      </c>
      <c r="S2270" s="57">
        <v>0</v>
      </c>
      <c r="T2270" s="57">
        <v>0</v>
      </c>
      <c r="U2270" s="57">
        <v>40</v>
      </c>
      <c r="V2270" s="57">
        <v>40</v>
      </c>
      <c r="W2270" s="57">
        <v>20</v>
      </c>
      <c r="X2270" s="57">
        <v>50</v>
      </c>
      <c r="Y2270" s="57">
        <v>0</v>
      </c>
      <c r="Z2270" s="57">
        <v>50</v>
      </c>
      <c r="AA2270" s="57">
        <v>100</v>
      </c>
      <c r="AB2270" s="57">
        <v>50</v>
      </c>
      <c r="AC2270" s="57">
        <v>1</v>
      </c>
      <c r="AD2270" s="57">
        <v>1</v>
      </c>
      <c r="AE2270" s="57">
        <v>100</v>
      </c>
      <c r="AF2270" s="57">
        <v>100</v>
      </c>
      <c r="AI2270" s="45">
        <f t="shared" si="557"/>
        <v>8</v>
      </c>
      <c r="AJ2270" s="46">
        <f t="shared" si="558"/>
        <v>-8</v>
      </c>
      <c r="AK2270" s="63" t="str">
        <f t="shared" si="559"/>
        <v>Y</v>
      </c>
      <c r="AL2270" s="63" t="str">
        <f t="shared" si="560"/>
        <v>N</v>
      </c>
      <c r="AM2270" s="44" t="str">
        <f t="shared" si="561"/>
        <v>Loss</v>
      </c>
      <c r="AN2270" s="44" t="str">
        <f t="shared" si="562"/>
        <v>Win</v>
      </c>
      <c r="AO2270" s="44" t="str">
        <f t="shared" si="563"/>
        <v>Loss</v>
      </c>
      <c r="AP2270" s="44">
        <f t="shared" si="564"/>
        <v>-50</v>
      </c>
      <c r="AQ2270" s="44">
        <f t="shared" si="565"/>
        <v>85</v>
      </c>
      <c r="AR2270" s="44">
        <f t="shared" si="566"/>
        <v>-50</v>
      </c>
      <c r="AS2270" s="99" t="str">
        <f t="shared" si="567"/>
        <v>+</v>
      </c>
      <c r="AT2270" s="99" t="str">
        <f t="shared" si="568"/>
        <v>n/a</v>
      </c>
      <c r="AU2270" s="99" t="str">
        <f t="shared" si="569"/>
        <v>-</v>
      </c>
      <c r="AV2270" s="99" t="str">
        <f t="shared" si="570"/>
        <v>+</v>
      </c>
      <c r="AW2270" s="99" t="str">
        <f t="shared" si="571"/>
        <v>+</v>
      </c>
    </row>
    <row r="2271" spans="1:49" ht="15">
      <c r="A2271" s="56">
        <v>43632</v>
      </c>
      <c r="B2271" s="57" t="s">
        <v>334</v>
      </c>
      <c r="C2271" s="57" t="s">
        <v>335</v>
      </c>
      <c r="D2271" s="57" t="s">
        <v>4903</v>
      </c>
      <c r="E2271" s="57" t="s">
        <v>344</v>
      </c>
      <c r="F2271" s="57" t="s">
        <v>984</v>
      </c>
      <c r="G2271" s="57">
        <v>4</v>
      </c>
      <c r="H2271" s="57">
        <v>2</v>
      </c>
      <c r="I2271" s="57">
        <v>3.13</v>
      </c>
      <c r="J2271" s="57">
        <v>3.63</v>
      </c>
      <c r="K2271" s="57">
        <v>1.98</v>
      </c>
      <c r="L2271" s="57">
        <v>1.1499999999999999</v>
      </c>
      <c r="M2271" s="57">
        <v>27</v>
      </c>
      <c r="N2271" s="57">
        <v>23</v>
      </c>
      <c r="O2271" s="57">
        <v>1</v>
      </c>
      <c r="P2271" s="57">
        <v>13</v>
      </c>
      <c r="Q2271" s="57">
        <v>10</v>
      </c>
      <c r="R2271" s="57">
        <v>0</v>
      </c>
      <c r="S2271" s="57">
        <v>100</v>
      </c>
      <c r="T2271" s="57">
        <v>0</v>
      </c>
      <c r="U2271" s="57">
        <v>33.33</v>
      </c>
      <c r="V2271" s="57">
        <v>22.22</v>
      </c>
      <c r="W2271" s="57">
        <v>44.44</v>
      </c>
      <c r="X2271" s="57">
        <v>21.74</v>
      </c>
      <c r="Y2271" s="57">
        <v>43.48</v>
      </c>
      <c r="Z2271" s="57">
        <v>34.78</v>
      </c>
      <c r="AA2271" s="57">
        <v>53.85</v>
      </c>
      <c r="AB2271" s="57">
        <v>10</v>
      </c>
      <c r="AC2271" s="57">
        <v>12</v>
      </c>
      <c r="AD2271" s="57">
        <v>8</v>
      </c>
      <c r="AE2271" s="57">
        <v>41.67</v>
      </c>
      <c r="AF2271" s="57">
        <v>25</v>
      </c>
      <c r="AI2271" s="45">
        <f t="shared" si="557"/>
        <v>8.2600000000000016</v>
      </c>
      <c r="AJ2271" s="46">
        <f t="shared" si="558"/>
        <v>11.739999999999998</v>
      </c>
      <c r="AK2271" s="63" t="str">
        <f t="shared" si="559"/>
        <v>N</v>
      </c>
      <c r="AL2271" s="63" t="str">
        <f t="shared" si="560"/>
        <v>N</v>
      </c>
      <c r="AM2271" s="44" t="str">
        <f t="shared" si="561"/>
        <v>Win</v>
      </c>
      <c r="AN2271" s="44" t="str">
        <f t="shared" si="562"/>
        <v>Loss</v>
      </c>
      <c r="AO2271" s="44" t="str">
        <f t="shared" si="563"/>
        <v>Loss</v>
      </c>
      <c r="AP2271" s="44">
        <f t="shared" si="564"/>
        <v>106.5</v>
      </c>
      <c r="AQ2271" s="44">
        <f t="shared" si="565"/>
        <v>-50</v>
      </c>
      <c r="AR2271" s="44">
        <f t="shared" si="566"/>
        <v>-50</v>
      </c>
      <c r="AS2271" s="99" t="str">
        <f t="shared" si="567"/>
        <v>-</v>
      </c>
      <c r="AT2271" s="99" t="str">
        <f t="shared" si="568"/>
        <v>-</v>
      </c>
      <c r="AU2271" s="99" t="str">
        <f t="shared" si="569"/>
        <v>+</v>
      </c>
      <c r="AV2271" s="99" t="str">
        <f t="shared" si="570"/>
        <v>+</v>
      </c>
      <c r="AW2271" s="99" t="str">
        <f t="shared" si="571"/>
        <v>+</v>
      </c>
    </row>
    <row r="2272" spans="1:49" ht="15">
      <c r="A2272" s="56">
        <v>43632</v>
      </c>
      <c r="B2272" s="57" t="s">
        <v>272</v>
      </c>
      <c r="C2272" s="57" t="s">
        <v>373</v>
      </c>
      <c r="D2272" s="57" t="s">
        <v>4904</v>
      </c>
      <c r="E2272" s="57" t="s">
        <v>3214</v>
      </c>
      <c r="F2272" s="57" t="s">
        <v>1016</v>
      </c>
      <c r="G2272" s="57">
        <v>2</v>
      </c>
      <c r="H2272" s="57">
        <v>1</v>
      </c>
      <c r="I2272" s="57">
        <v>3.41</v>
      </c>
      <c r="J2272" s="57">
        <v>3.74</v>
      </c>
      <c r="K2272" s="57">
        <v>1.88</v>
      </c>
      <c r="L2272" s="57">
        <v>1.53</v>
      </c>
      <c r="M2272" s="57">
        <v>6</v>
      </c>
      <c r="N2272" s="57">
        <v>31</v>
      </c>
      <c r="O2272" s="57">
        <v>0</v>
      </c>
      <c r="P2272" s="57">
        <v>3</v>
      </c>
      <c r="Q2272" s="57">
        <v>14</v>
      </c>
      <c r="R2272" s="57">
        <v>0</v>
      </c>
      <c r="S2272" s="57">
        <v>0</v>
      </c>
      <c r="T2272" s="57">
        <v>0</v>
      </c>
      <c r="U2272" s="57">
        <v>33.33</v>
      </c>
      <c r="V2272" s="57">
        <v>16.670000000000002</v>
      </c>
      <c r="W2272" s="57">
        <v>50</v>
      </c>
      <c r="X2272" s="57">
        <v>38.71</v>
      </c>
      <c r="Y2272" s="57">
        <v>19.350000000000001</v>
      </c>
      <c r="Z2272" s="57">
        <v>41.94</v>
      </c>
      <c r="AA2272" s="57">
        <v>66.67</v>
      </c>
      <c r="AB2272" s="57">
        <v>7.14</v>
      </c>
      <c r="AC2272" s="57">
        <v>0</v>
      </c>
      <c r="AD2272" s="57">
        <v>12</v>
      </c>
      <c r="AE2272" s="57">
        <v>0</v>
      </c>
      <c r="AF2272" s="57">
        <v>41.67</v>
      </c>
      <c r="AI2272" s="45">
        <f t="shared" si="557"/>
        <v>-2.9560000000000013</v>
      </c>
      <c r="AJ2272" s="46">
        <f t="shared" si="558"/>
        <v>2.9560000000000013</v>
      </c>
      <c r="AK2272" s="63" t="str">
        <f t="shared" si="559"/>
        <v>N</v>
      </c>
      <c r="AL2272" s="63" t="str">
        <f t="shared" si="560"/>
        <v>N</v>
      </c>
      <c r="AM2272" s="44" t="str">
        <f t="shared" si="561"/>
        <v>Win</v>
      </c>
      <c r="AN2272" s="44" t="str">
        <f t="shared" si="562"/>
        <v>Loss</v>
      </c>
      <c r="AO2272" s="44" t="str">
        <f t="shared" si="563"/>
        <v>Loss</v>
      </c>
      <c r="AP2272" s="44">
        <f t="shared" si="564"/>
        <v>120.5</v>
      </c>
      <c r="AQ2272" s="44">
        <f t="shared" si="565"/>
        <v>-50</v>
      </c>
      <c r="AR2272" s="44">
        <f t="shared" si="566"/>
        <v>-50</v>
      </c>
      <c r="AS2272" s="99" t="str">
        <f t="shared" si="567"/>
        <v>-</v>
      </c>
      <c r="AT2272" s="99" t="str">
        <f t="shared" si="568"/>
        <v>n/a</v>
      </c>
      <c r="AU2272" s="99" t="str">
        <f t="shared" si="569"/>
        <v>-</v>
      </c>
      <c r="AV2272" s="99" t="str">
        <f t="shared" si="570"/>
        <v>+</v>
      </c>
      <c r="AW2272" s="99" t="str">
        <f t="shared" si="571"/>
        <v>-</v>
      </c>
    </row>
    <row r="2273" spans="1:49" ht="15">
      <c r="A2273" s="56">
        <v>43632</v>
      </c>
      <c r="B2273" s="57" t="s">
        <v>963</v>
      </c>
      <c r="C2273" s="57" t="s">
        <v>964</v>
      </c>
      <c r="D2273" s="57" t="s">
        <v>4905</v>
      </c>
      <c r="E2273" s="57" t="s">
        <v>2527</v>
      </c>
      <c r="F2273" s="57" t="s">
        <v>4906</v>
      </c>
      <c r="G2273" s="57">
        <v>3</v>
      </c>
      <c r="H2273" s="57">
        <v>1</v>
      </c>
      <c r="I2273" s="57">
        <v>2.4300000000000002</v>
      </c>
      <c r="J2273" s="57">
        <v>3.03</v>
      </c>
      <c r="K2273" s="57">
        <v>2.89</v>
      </c>
      <c r="L2273" s="57">
        <v>-0.46</v>
      </c>
      <c r="M2273" s="57">
        <v>45</v>
      </c>
      <c r="N2273" s="57">
        <v>47</v>
      </c>
      <c r="O2273" s="57">
        <v>2</v>
      </c>
      <c r="P2273" s="57">
        <v>23</v>
      </c>
      <c r="Q2273" s="57">
        <v>23</v>
      </c>
      <c r="R2273" s="57">
        <v>0</v>
      </c>
      <c r="S2273" s="57">
        <v>50</v>
      </c>
      <c r="T2273" s="57">
        <v>50</v>
      </c>
      <c r="U2273" s="57">
        <v>73.33</v>
      </c>
      <c r="V2273" s="57">
        <v>11.11</v>
      </c>
      <c r="W2273" s="57">
        <v>15.56</v>
      </c>
      <c r="X2273" s="57">
        <v>70.209999999999994</v>
      </c>
      <c r="Y2273" s="57">
        <v>17.02</v>
      </c>
      <c r="Z2273" s="57">
        <v>12.77</v>
      </c>
      <c r="AA2273" s="57">
        <v>73.91</v>
      </c>
      <c r="AB2273" s="57">
        <v>56.52</v>
      </c>
      <c r="AC2273" s="57">
        <v>44</v>
      </c>
      <c r="AD2273" s="57">
        <v>44</v>
      </c>
      <c r="AE2273" s="57">
        <v>75</v>
      </c>
      <c r="AF2273" s="57">
        <v>72.73</v>
      </c>
      <c r="AI2273" s="45">
        <f t="shared" si="557"/>
        <v>-10.524999999999999</v>
      </c>
      <c r="AJ2273" s="46">
        <f t="shared" si="558"/>
        <v>20.524999999999999</v>
      </c>
      <c r="AK2273" s="63" t="str">
        <f t="shared" si="559"/>
        <v>N</v>
      </c>
      <c r="AL2273" s="63" t="str">
        <f t="shared" si="560"/>
        <v>N</v>
      </c>
      <c r="AM2273" s="44" t="str">
        <f t="shared" si="561"/>
        <v>Win</v>
      </c>
      <c r="AN2273" s="44" t="str">
        <f t="shared" si="562"/>
        <v>Loss</v>
      </c>
      <c r="AO2273" s="44" t="str">
        <f t="shared" si="563"/>
        <v>Loss</v>
      </c>
      <c r="AP2273" s="44">
        <f t="shared" si="564"/>
        <v>71.500000000000014</v>
      </c>
      <c r="AQ2273" s="44">
        <f t="shared" si="565"/>
        <v>-50</v>
      </c>
      <c r="AR2273" s="44">
        <f t="shared" si="566"/>
        <v>-50</v>
      </c>
      <c r="AS2273" s="99" t="str">
        <f t="shared" si="567"/>
        <v>+</v>
      </c>
      <c r="AT2273" s="99" t="str">
        <f t="shared" si="568"/>
        <v>-</v>
      </c>
      <c r="AU2273" s="99" t="str">
        <f t="shared" si="569"/>
        <v>+</v>
      </c>
      <c r="AV2273" s="99" t="str">
        <f t="shared" si="570"/>
        <v>+</v>
      </c>
      <c r="AW2273" s="99" t="str">
        <f t="shared" si="571"/>
        <v>-</v>
      </c>
    </row>
    <row r="2274" spans="1:49" ht="15">
      <c r="A2274" s="56">
        <v>43632</v>
      </c>
      <c r="B2274" s="57" t="s">
        <v>456</v>
      </c>
      <c r="C2274" s="57" t="s">
        <v>807</v>
      </c>
      <c r="D2274" s="57" t="s">
        <v>4907</v>
      </c>
      <c r="E2274" s="57" t="s">
        <v>1124</v>
      </c>
      <c r="F2274" s="57" t="s">
        <v>1121</v>
      </c>
      <c r="G2274" s="57">
        <v>1</v>
      </c>
      <c r="H2274" s="57">
        <v>5</v>
      </c>
      <c r="I2274" s="57">
        <v>7.72</v>
      </c>
      <c r="J2274" s="57">
        <v>5.84</v>
      </c>
      <c r="K2274" s="57">
        <v>1.23</v>
      </c>
      <c r="L2274" s="57">
        <v>6.49</v>
      </c>
      <c r="M2274" s="57">
        <v>10</v>
      </c>
      <c r="N2274" s="57">
        <v>17</v>
      </c>
      <c r="O2274" s="57">
        <v>1</v>
      </c>
      <c r="P2274" s="57">
        <v>6</v>
      </c>
      <c r="Q2274" s="57">
        <v>8</v>
      </c>
      <c r="R2274" s="57">
        <v>0</v>
      </c>
      <c r="S2274" s="57">
        <v>0</v>
      </c>
      <c r="T2274" s="57">
        <v>100</v>
      </c>
      <c r="U2274" s="57">
        <v>10</v>
      </c>
      <c r="V2274" s="57">
        <v>0</v>
      </c>
      <c r="W2274" s="57">
        <v>90</v>
      </c>
      <c r="X2274" s="57">
        <v>58.82</v>
      </c>
      <c r="Y2274" s="57">
        <v>17.649999999999999</v>
      </c>
      <c r="Z2274" s="57">
        <v>23.53</v>
      </c>
      <c r="AA2274" s="57">
        <v>0</v>
      </c>
      <c r="AB2274" s="57">
        <v>50</v>
      </c>
      <c r="AC2274" s="57">
        <v>0</v>
      </c>
      <c r="AD2274" s="57">
        <v>15</v>
      </c>
      <c r="AE2274" s="57">
        <v>0</v>
      </c>
      <c r="AF2274" s="57">
        <v>60</v>
      </c>
      <c r="AI2274" s="45">
        <f t="shared" si="557"/>
        <v>-54.823</v>
      </c>
      <c r="AJ2274" s="46">
        <f t="shared" si="558"/>
        <v>54.823</v>
      </c>
      <c r="AK2274" s="63" t="str">
        <f t="shared" si="559"/>
        <v>N</v>
      </c>
      <c r="AL2274" s="63" t="str">
        <f t="shared" si="560"/>
        <v>Y</v>
      </c>
      <c r="AM2274" s="44" t="str">
        <f t="shared" si="561"/>
        <v>Loss</v>
      </c>
      <c r="AN2274" s="44" t="str">
        <f t="shared" si="562"/>
        <v>Loss</v>
      </c>
      <c r="AO2274" s="44" t="str">
        <f t="shared" si="563"/>
        <v>Win</v>
      </c>
      <c r="AP2274" s="44">
        <f t="shared" si="564"/>
        <v>-50</v>
      </c>
      <c r="AQ2274" s="44">
        <f t="shared" si="565"/>
        <v>-50</v>
      </c>
      <c r="AR2274" s="44">
        <f t="shared" si="566"/>
        <v>11.5</v>
      </c>
      <c r="AS2274" s="99" t="str">
        <f t="shared" si="567"/>
        <v>-</v>
      </c>
      <c r="AT2274" s="99" t="str">
        <f t="shared" si="568"/>
        <v>-</v>
      </c>
      <c r="AU2274" s="99" t="str">
        <f t="shared" si="569"/>
        <v>-</v>
      </c>
      <c r="AV2274" s="99" t="str">
        <f t="shared" si="570"/>
        <v>-</v>
      </c>
      <c r="AW2274" s="99" t="str">
        <f t="shared" si="571"/>
        <v>-</v>
      </c>
    </row>
    <row r="2275" spans="1:49" ht="15">
      <c r="A2275" s="56">
        <v>43632</v>
      </c>
      <c r="B2275" s="57" t="s">
        <v>377</v>
      </c>
      <c r="C2275" s="57" t="s">
        <v>1307</v>
      </c>
      <c r="D2275" s="57" t="s">
        <v>4908</v>
      </c>
      <c r="E2275" s="57" t="s">
        <v>2909</v>
      </c>
      <c r="F2275" s="57" t="s">
        <v>1313</v>
      </c>
      <c r="G2275" s="57">
        <v>0</v>
      </c>
      <c r="H2275" s="57">
        <v>2</v>
      </c>
      <c r="I2275" s="57">
        <v>2.09</v>
      </c>
      <c r="J2275" s="57">
        <v>3.59</v>
      </c>
      <c r="K2275" s="57">
        <v>2.98</v>
      </c>
      <c r="L2275" s="57">
        <v>-0.89</v>
      </c>
      <c r="M2275" s="57">
        <v>53</v>
      </c>
      <c r="N2275" s="57">
        <v>54</v>
      </c>
      <c r="O2275" s="57">
        <v>0</v>
      </c>
      <c r="P2275" s="57">
        <v>27</v>
      </c>
      <c r="Q2275" s="57">
        <v>28</v>
      </c>
      <c r="R2275" s="57">
        <v>0</v>
      </c>
      <c r="S2275" s="57">
        <v>0</v>
      </c>
      <c r="T2275" s="57">
        <v>0</v>
      </c>
      <c r="U2275" s="57">
        <v>33.96</v>
      </c>
      <c r="V2275" s="57">
        <v>28.3</v>
      </c>
      <c r="W2275" s="57">
        <v>37.74</v>
      </c>
      <c r="X2275" s="57">
        <v>18.52</v>
      </c>
      <c r="Y2275" s="57">
        <v>24.07</v>
      </c>
      <c r="Z2275" s="57">
        <v>57.41</v>
      </c>
      <c r="AA2275" s="57">
        <v>40.74</v>
      </c>
      <c r="AB2275" s="57">
        <v>21.43</v>
      </c>
      <c r="AC2275" s="57">
        <v>23</v>
      </c>
      <c r="AD2275" s="57">
        <v>6</v>
      </c>
      <c r="AE2275" s="57">
        <v>52.17</v>
      </c>
      <c r="AF2275" s="57">
        <v>33.33</v>
      </c>
      <c r="AI2275" s="45">
        <f t="shared" si="557"/>
        <v>7.4449999999999985</v>
      </c>
      <c r="AJ2275" s="46">
        <f t="shared" si="558"/>
        <v>-7.4449999999999985</v>
      </c>
      <c r="AK2275" s="63" t="str">
        <f t="shared" si="559"/>
        <v>N</v>
      </c>
      <c r="AL2275" s="63" t="str">
        <f t="shared" si="560"/>
        <v>N</v>
      </c>
      <c r="AM2275" s="44" t="str">
        <f t="shared" si="561"/>
        <v>Loss</v>
      </c>
      <c r="AN2275" s="44" t="str">
        <f t="shared" si="562"/>
        <v>Loss</v>
      </c>
      <c r="AO2275" s="44" t="str">
        <f t="shared" si="563"/>
        <v>Win</v>
      </c>
      <c r="AP2275" s="44">
        <f t="shared" si="564"/>
        <v>-50</v>
      </c>
      <c r="AQ2275" s="44">
        <f t="shared" si="565"/>
        <v>-50</v>
      </c>
      <c r="AR2275" s="44">
        <f t="shared" si="566"/>
        <v>99</v>
      </c>
      <c r="AS2275" s="99" t="str">
        <f t="shared" si="567"/>
        <v>+</v>
      </c>
      <c r="AT2275" s="99" t="str">
        <f t="shared" si="568"/>
        <v>n/a</v>
      </c>
      <c r="AU2275" s="99" t="str">
        <f t="shared" si="569"/>
        <v>+</v>
      </c>
      <c r="AV2275" s="99" t="str">
        <f t="shared" si="570"/>
        <v>+</v>
      </c>
      <c r="AW2275" s="99" t="str">
        <f t="shared" si="571"/>
        <v>+</v>
      </c>
    </row>
    <row r="2276" spans="1:49" ht="15">
      <c r="A2276" s="56">
        <v>43632</v>
      </c>
      <c r="B2276" s="57" t="s">
        <v>467</v>
      </c>
      <c r="C2276" s="57" t="s">
        <v>2155</v>
      </c>
      <c r="D2276" s="57" t="s">
        <v>4909</v>
      </c>
      <c r="E2276" s="57" t="s">
        <v>4910</v>
      </c>
      <c r="F2276" s="57" t="s">
        <v>2157</v>
      </c>
      <c r="G2276" s="57">
        <v>3</v>
      </c>
      <c r="H2276" s="57">
        <v>0</v>
      </c>
      <c r="I2276" s="57">
        <v>1.57</v>
      </c>
      <c r="J2276" s="57">
        <v>3.84</v>
      </c>
      <c r="K2276" s="57">
        <v>5.2</v>
      </c>
      <c r="L2276" s="57">
        <v>-3.63</v>
      </c>
      <c r="M2276" s="57">
        <v>18</v>
      </c>
      <c r="N2276" s="57">
        <v>30</v>
      </c>
      <c r="O2276" s="57">
        <v>1</v>
      </c>
      <c r="P2276" s="57">
        <v>8</v>
      </c>
      <c r="Q2276" s="57">
        <v>13</v>
      </c>
      <c r="R2276" s="57">
        <v>0</v>
      </c>
      <c r="S2276" s="57">
        <v>0</v>
      </c>
      <c r="T2276" s="57">
        <v>100</v>
      </c>
      <c r="U2276" s="57">
        <v>50</v>
      </c>
      <c r="V2276" s="57">
        <v>5.56</v>
      </c>
      <c r="W2276" s="57">
        <v>44.44</v>
      </c>
      <c r="X2276" s="57">
        <v>63.33</v>
      </c>
      <c r="Y2276" s="57">
        <v>6.67</v>
      </c>
      <c r="Z2276" s="57">
        <v>30</v>
      </c>
      <c r="AA2276" s="57">
        <v>50</v>
      </c>
      <c r="AB2276" s="57">
        <v>61.54</v>
      </c>
      <c r="AC2276" s="57">
        <v>10</v>
      </c>
      <c r="AD2276" s="57">
        <v>16</v>
      </c>
      <c r="AE2276" s="57">
        <v>60</v>
      </c>
      <c r="AF2276" s="57">
        <v>87.5</v>
      </c>
      <c r="AI2276" s="45">
        <f t="shared" si="557"/>
        <v>-35.665000000000006</v>
      </c>
      <c r="AJ2276" s="46">
        <f t="shared" si="558"/>
        <v>35.665000000000006</v>
      </c>
      <c r="AK2276" s="63" t="str">
        <f t="shared" si="559"/>
        <v>N</v>
      </c>
      <c r="AL2276" s="63" t="str">
        <f t="shared" si="560"/>
        <v>N</v>
      </c>
      <c r="AM2276" s="44" t="str">
        <f t="shared" si="561"/>
        <v>Win</v>
      </c>
      <c r="AN2276" s="44" t="str">
        <f t="shared" si="562"/>
        <v>Loss</v>
      </c>
      <c r="AO2276" s="44" t="str">
        <f t="shared" si="563"/>
        <v>Loss</v>
      </c>
      <c r="AP2276" s="44">
        <f t="shared" si="564"/>
        <v>28.5</v>
      </c>
      <c r="AQ2276" s="44">
        <f t="shared" si="565"/>
        <v>-50</v>
      </c>
      <c r="AR2276" s="44">
        <f t="shared" si="566"/>
        <v>-50</v>
      </c>
      <c r="AS2276" s="99" t="str">
        <f t="shared" si="567"/>
        <v>+</v>
      </c>
      <c r="AT2276" s="99" t="str">
        <f t="shared" si="568"/>
        <v>-</v>
      </c>
      <c r="AU2276" s="99" t="str">
        <f t="shared" si="569"/>
        <v>-</v>
      </c>
      <c r="AV2276" s="99" t="str">
        <f t="shared" si="570"/>
        <v>-</v>
      </c>
      <c r="AW2276" s="99" t="str">
        <f t="shared" si="571"/>
        <v>-</v>
      </c>
    </row>
    <row r="2277" spans="1:49" ht="15">
      <c r="A2277" s="56">
        <v>43632</v>
      </c>
      <c r="B2277" s="57" t="s">
        <v>439</v>
      </c>
      <c r="C2277" s="57" t="s">
        <v>1254</v>
      </c>
      <c r="D2277" s="57" t="s">
        <v>4911</v>
      </c>
      <c r="E2277" s="57" t="s">
        <v>3540</v>
      </c>
      <c r="F2277" s="57" t="s">
        <v>3878</v>
      </c>
      <c r="G2277" s="57">
        <v>2</v>
      </c>
      <c r="H2277" s="57">
        <v>7</v>
      </c>
      <c r="I2277" s="57">
        <v>2.88</v>
      </c>
      <c r="J2277" s="57">
        <v>3.6</v>
      </c>
      <c r="K2277" s="57">
        <v>2.0299999999999998</v>
      </c>
      <c r="L2277" s="57">
        <v>0.85</v>
      </c>
      <c r="M2277" s="57">
        <v>8</v>
      </c>
      <c r="N2277" s="57">
        <v>5</v>
      </c>
      <c r="O2277" s="57">
        <v>0</v>
      </c>
      <c r="P2277" s="57">
        <v>5</v>
      </c>
      <c r="Q2277" s="57">
        <v>1</v>
      </c>
      <c r="R2277" s="57">
        <v>0</v>
      </c>
      <c r="S2277" s="57">
        <v>0</v>
      </c>
      <c r="T2277" s="57">
        <v>0</v>
      </c>
      <c r="U2277" s="57">
        <v>0</v>
      </c>
      <c r="V2277" s="57">
        <v>37.5</v>
      </c>
      <c r="W2277" s="57">
        <v>62.5</v>
      </c>
      <c r="X2277" s="57">
        <v>60</v>
      </c>
      <c r="Y2277" s="57">
        <v>0</v>
      </c>
      <c r="Z2277" s="57">
        <v>40</v>
      </c>
      <c r="AA2277" s="57">
        <v>0</v>
      </c>
      <c r="AB2277" s="57">
        <v>0</v>
      </c>
      <c r="AC2277" s="57">
        <v>0</v>
      </c>
      <c r="AD2277" s="57">
        <v>2</v>
      </c>
      <c r="AE2277" s="57">
        <v>0</v>
      </c>
      <c r="AF2277" s="57">
        <v>100</v>
      </c>
      <c r="AI2277" s="45">
        <f t="shared" si="557"/>
        <v>-12.75</v>
      </c>
      <c r="AJ2277" s="46">
        <f t="shared" si="558"/>
        <v>12.75</v>
      </c>
      <c r="AK2277" s="63" t="str">
        <f t="shared" si="559"/>
        <v>N</v>
      </c>
      <c r="AL2277" s="63" t="str">
        <f t="shared" si="560"/>
        <v>Y</v>
      </c>
      <c r="AM2277" s="44" t="str">
        <f t="shared" si="561"/>
        <v>Loss</v>
      </c>
      <c r="AN2277" s="44" t="str">
        <f t="shared" si="562"/>
        <v>Loss</v>
      </c>
      <c r="AO2277" s="44" t="str">
        <f t="shared" si="563"/>
        <v>Win</v>
      </c>
      <c r="AP2277" s="44">
        <f t="shared" si="564"/>
        <v>-50</v>
      </c>
      <c r="AQ2277" s="44">
        <f t="shared" si="565"/>
        <v>-50</v>
      </c>
      <c r="AR2277" s="44">
        <f t="shared" si="566"/>
        <v>51.499999999999986</v>
      </c>
      <c r="AS2277" s="99" t="str">
        <f t="shared" si="567"/>
        <v>-</v>
      </c>
      <c r="AT2277" s="99" t="str">
        <f t="shared" si="568"/>
        <v>n/a</v>
      </c>
      <c r="AU2277" s="99" t="str">
        <f t="shared" si="569"/>
        <v>-</v>
      </c>
      <c r="AV2277" s="99" t="str">
        <f t="shared" si="570"/>
        <v>-</v>
      </c>
      <c r="AW2277" s="99" t="str">
        <f t="shared" si="571"/>
        <v>-</v>
      </c>
    </row>
    <row r="2278" spans="1:49" ht="15">
      <c r="A2278" s="56">
        <v>43632</v>
      </c>
      <c r="B2278" s="57" t="s">
        <v>439</v>
      </c>
      <c r="C2278" s="57" t="s">
        <v>1254</v>
      </c>
      <c r="D2278" s="57" t="s">
        <v>4912</v>
      </c>
      <c r="E2278" s="57" t="s">
        <v>2023</v>
      </c>
      <c r="F2278" s="57" t="s">
        <v>4154</v>
      </c>
      <c r="G2278" s="57">
        <v>1</v>
      </c>
      <c r="H2278" s="57">
        <v>0</v>
      </c>
      <c r="I2278" s="57">
        <v>1.81</v>
      </c>
      <c r="J2278" s="57">
        <v>3.68</v>
      </c>
      <c r="K2278" s="57">
        <v>3.72</v>
      </c>
      <c r="L2278" s="57">
        <v>-1.91</v>
      </c>
      <c r="M2278" s="57">
        <v>9</v>
      </c>
      <c r="N2278" s="57">
        <v>11</v>
      </c>
      <c r="O2278" s="57">
        <v>0</v>
      </c>
      <c r="P2278" s="57">
        <v>5</v>
      </c>
      <c r="Q2278" s="57">
        <v>5</v>
      </c>
      <c r="R2278" s="57">
        <v>0</v>
      </c>
      <c r="S2278" s="57">
        <v>0</v>
      </c>
      <c r="T2278" s="57">
        <v>0</v>
      </c>
      <c r="U2278" s="57">
        <v>33.33</v>
      </c>
      <c r="V2278" s="57">
        <v>22.22</v>
      </c>
      <c r="W2278" s="57">
        <v>44.44</v>
      </c>
      <c r="X2278" s="57">
        <v>36.36</v>
      </c>
      <c r="Y2278" s="57">
        <v>9.09</v>
      </c>
      <c r="Z2278" s="57">
        <v>54.55</v>
      </c>
      <c r="AA2278" s="57">
        <v>20</v>
      </c>
      <c r="AB2278" s="57">
        <v>40</v>
      </c>
      <c r="AC2278" s="57">
        <v>7</v>
      </c>
      <c r="AD2278" s="57">
        <v>7</v>
      </c>
      <c r="AE2278" s="57">
        <v>42.86</v>
      </c>
      <c r="AF2278" s="57">
        <v>57.14</v>
      </c>
      <c r="AI2278" s="45">
        <f t="shared" si="557"/>
        <v>2.7289999999999992</v>
      </c>
      <c r="AJ2278" s="46">
        <f t="shared" si="558"/>
        <v>-2.7289999999999992</v>
      </c>
      <c r="AK2278" s="63" t="str">
        <f t="shared" si="559"/>
        <v>N</v>
      </c>
      <c r="AL2278" s="63" t="str">
        <f t="shared" si="560"/>
        <v>N</v>
      </c>
      <c r="AM2278" s="44" t="str">
        <f t="shared" si="561"/>
        <v>Win</v>
      </c>
      <c r="AN2278" s="44" t="str">
        <f t="shared" si="562"/>
        <v>Loss</v>
      </c>
      <c r="AO2278" s="44" t="str">
        <f t="shared" si="563"/>
        <v>Loss</v>
      </c>
      <c r="AP2278" s="44">
        <f t="shared" si="564"/>
        <v>40.5</v>
      </c>
      <c r="AQ2278" s="44">
        <f t="shared" si="565"/>
        <v>-50</v>
      </c>
      <c r="AR2278" s="44">
        <f t="shared" si="566"/>
        <v>-50</v>
      </c>
      <c r="AS2278" s="99" t="str">
        <f t="shared" si="567"/>
        <v>+</v>
      </c>
      <c r="AT2278" s="99" t="str">
        <f t="shared" si="568"/>
        <v>n/a</v>
      </c>
      <c r="AU2278" s="99" t="str">
        <f t="shared" si="569"/>
        <v>-</v>
      </c>
      <c r="AV2278" s="99" t="str">
        <f t="shared" si="570"/>
        <v>-</v>
      </c>
      <c r="AW2278" s="99" t="str">
        <f t="shared" si="571"/>
        <v>+</v>
      </c>
    </row>
    <row r="2279" spans="1:49" ht="15">
      <c r="A2279" s="56">
        <v>43632</v>
      </c>
      <c r="B2279" s="57" t="s">
        <v>272</v>
      </c>
      <c r="C2279" s="57" t="s">
        <v>318</v>
      </c>
      <c r="D2279" s="57" t="s">
        <v>4913</v>
      </c>
      <c r="E2279" s="57" t="s">
        <v>366</v>
      </c>
      <c r="F2279" s="57" t="s">
        <v>368</v>
      </c>
      <c r="G2279" s="57">
        <v>1</v>
      </c>
      <c r="H2279" s="57">
        <v>0</v>
      </c>
      <c r="I2279" s="57">
        <v>2.13</v>
      </c>
      <c r="J2279" s="57">
        <v>3.66</v>
      </c>
      <c r="K2279" s="57">
        <v>2.86</v>
      </c>
      <c r="L2279" s="57">
        <v>-0.73</v>
      </c>
      <c r="M2279" s="57">
        <v>61</v>
      </c>
      <c r="N2279" s="57">
        <v>36</v>
      </c>
      <c r="O2279" s="57">
        <v>0</v>
      </c>
      <c r="P2279" s="57">
        <v>31</v>
      </c>
      <c r="Q2279" s="57">
        <v>17</v>
      </c>
      <c r="R2279" s="57">
        <v>0</v>
      </c>
      <c r="S2279" s="57">
        <v>0</v>
      </c>
      <c r="T2279" s="57">
        <v>0</v>
      </c>
      <c r="U2279" s="57">
        <v>36.07</v>
      </c>
      <c r="V2279" s="57">
        <v>14.75</v>
      </c>
      <c r="W2279" s="57">
        <v>49.18</v>
      </c>
      <c r="X2279" s="57">
        <v>52.78</v>
      </c>
      <c r="Y2279" s="57">
        <v>16.670000000000002</v>
      </c>
      <c r="Z2279" s="57">
        <v>30.56</v>
      </c>
      <c r="AA2279" s="57">
        <v>51.61</v>
      </c>
      <c r="AB2279" s="57">
        <v>47.06</v>
      </c>
      <c r="AC2279" s="57">
        <v>22</v>
      </c>
      <c r="AD2279" s="57">
        <v>28</v>
      </c>
      <c r="AE2279" s="57">
        <v>59.09</v>
      </c>
      <c r="AF2279" s="57">
        <v>60.71</v>
      </c>
      <c r="AI2279" s="45">
        <f t="shared" si="557"/>
        <v>-7.2580000000000009</v>
      </c>
      <c r="AJ2279" s="46">
        <f t="shared" si="558"/>
        <v>7.2580000000000009</v>
      </c>
      <c r="AK2279" s="63" t="str">
        <f t="shared" si="559"/>
        <v>N</v>
      </c>
      <c r="AL2279" s="63" t="str">
        <f t="shared" si="560"/>
        <v>N</v>
      </c>
      <c r="AM2279" s="44" t="str">
        <f t="shared" si="561"/>
        <v>Win</v>
      </c>
      <c r="AN2279" s="44" t="str">
        <f t="shared" si="562"/>
        <v>Loss</v>
      </c>
      <c r="AO2279" s="44" t="str">
        <f t="shared" si="563"/>
        <v>Loss</v>
      </c>
      <c r="AP2279" s="44">
        <f t="shared" si="564"/>
        <v>56.5</v>
      </c>
      <c r="AQ2279" s="44">
        <f t="shared" si="565"/>
        <v>-50</v>
      </c>
      <c r="AR2279" s="44">
        <f t="shared" si="566"/>
        <v>-50</v>
      </c>
      <c r="AS2279" s="99" t="str">
        <f t="shared" si="567"/>
        <v>+</v>
      </c>
      <c r="AT2279" s="99" t="str">
        <f t="shared" si="568"/>
        <v>n/a</v>
      </c>
      <c r="AU2279" s="99" t="str">
        <f t="shared" si="569"/>
        <v>-</v>
      </c>
      <c r="AV2279" s="99" t="str">
        <f t="shared" si="570"/>
        <v>+</v>
      </c>
      <c r="AW2279" s="99" t="str">
        <f t="shared" si="571"/>
        <v>-</v>
      </c>
    </row>
    <row r="2280" spans="1:49" ht="15">
      <c r="A2280" s="56">
        <v>43632</v>
      </c>
      <c r="B2280" s="57" t="s">
        <v>272</v>
      </c>
      <c r="C2280" s="57" t="s">
        <v>282</v>
      </c>
      <c r="D2280" s="57" t="s">
        <v>4914</v>
      </c>
      <c r="E2280" s="57" t="s">
        <v>2161</v>
      </c>
      <c r="F2280" s="57" t="s">
        <v>1262</v>
      </c>
      <c r="G2280" s="57">
        <v>3</v>
      </c>
      <c r="H2280" s="57">
        <v>2</v>
      </c>
      <c r="I2280" s="57">
        <v>1.57</v>
      </c>
      <c r="J2280" s="57">
        <v>4.04</v>
      </c>
      <c r="K2280" s="57">
        <v>4.74</v>
      </c>
      <c r="L2280" s="57">
        <v>-3.17</v>
      </c>
      <c r="M2280" s="57">
        <v>61</v>
      </c>
      <c r="N2280" s="57">
        <v>34</v>
      </c>
      <c r="O2280" s="57">
        <v>1</v>
      </c>
      <c r="P2280" s="57">
        <v>30</v>
      </c>
      <c r="Q2280" s="57">
        <v>16</v>
      </c>
      <c r="R2280" s="57">
        <v>0</v>
      </c>
      <c r="S2280" s="57">
        <v>100</v>
      </c>
      <c r="T2280" s="57">
        <v>0</v>
      </c>
      <c r="U2280" s="57">
        <v>50.82</v>
      </c>
      <c r="V2280" s="57">
        <v>18.03</v>
      </c>
      <c r="W2280" s="57">
        <v>31.15</v>
      </c>
      <c r="X2280" s="57">
        <v>47.06</v>
      </c>
      <c r="Y2280" s="57">
        <v>14.71</v>
      </c>
      <c r="Z2280" s="57">
        <v>38.24</v>
      </c>
      <c r="AA2280" s="57">
        <v>56.67</v>
      </c>
      <c r="AB2280" s="57">
        <v>50</v>
      </c>
      <c r="AC2280" s="57">
        <v>29</v>
      </c>
      <c r="AD2280" s="57">
        <v>14</v>
      </c>
      <c r="AE2280" s="57">
        <v>58.62</v>
      </c>
      <c r="AF2280" s="57">
        <v>64.290000000000006</v>
      </c>
      <c r="AI2280" s="45">
        <f t="shared" si="557"/>
        <v>12.502000000000002</v>
      </c>
      <c r="AJ2280" s="46">
        <f t="shared" si="558"/>
        <v>7.4980000000000002</v>
      </c>
      <c r="AK2280" s="63" t="str">
        <f t="shared" si="559"/>
        <v>N</v>
      </c>
      <c r="AL2280" s="63" t="str">
        <f t="shared" si="560"/>
        <v>N</v>
      </c>
      <c r="AM2280" s="44" t="str">
        <f t="shared" si="561"/>
        <v>Win</v>
      </c>
      <c r="AN2280" s="44" t="str">
        <f t="shared" si="562"/>
        <v>Loss</v>
      </c>
      <c r="AO2280" s="44" t="str">
        <f t="shared" si="563"/>
        <v>Loss</v>
      </c>
      <c r="AP2280" s="44">
        <f t="shared" si="564"/>
        <v>28.5</v>
      </c>
      <c r="AQ2280" s="44">
        <f t="shared" si="565"/>
        <v>-50</v>
      </c>
      <c r="AR2280" s="44">
        <f t="shared" si="566"/>
        <v>-50</v>
      </c>
      <c r="AS2280" s="99" t="str">
        <f t="shared" si="567"/>
        <v>+</v>
      </c>
      <c r="AT2280" s="99" t="str">
        <f t="shared" si="568"/>
        <v>-</v>
      </c>
      <c r="AU2280" s="99" t="str">
        <f t="shared" si="569"/>
        <v>+</v>
      </c>
      <c r="AV2280" s="99" t="str">
        <f t="shared" si="570"/>
        <v>+</v>
      </c>
      <c r="AW2280" s="99" t="str">
        <f t="shared" si="571"/>
        <v>+</v>
      </c>
    </row>
    <row r="2281" spans="1:49" ht="15">
      <c r="A2281" s="56">
        <v>43632</v>
      </c>
      <c r="B2281" s="57" t="s">
        <v>272</v>
      </c>
      <c r="C2281" s="57" t="s">
        <v>282</v>
      </c>
      <c r="D2281" s="57" t="s">
        <v>4915</v>
      </c>
      <c r="E2281" s="57" t="s">
        <v>1409</v>
      </c>
      <c r="F2281" s="57" t="s">
        <v>2429</v>
      </c>
      <c r="G2281" s="57">
        <v>2</v>
      </c>
      <c r="H2281" s="57">
        <v>1</v>
      </c>
      <c r="I2281" s="57">
        <v>1.24</v>
      </c>
      <c r="J2281" s="57">
        <v>5.5</v>
      </c>
      <c r="K2281" s="57">
        <v>9.1300000000000008</v>
      </c>
      <c r="L2281" s="57">
        <v>-7.89</v>
      </c>
      <c r="M2281" s="57">
        <v>34</v>
      </c>
      <c r="N2281" s="57">
        <v>31</v>
      </c>
      <c r="O2281" s="57">
        <v>0</v>
      </c>
      <c r="P2281" s="57">
        <v>18</v>
      </c>
      <c r="Q2281" s="57">
        <v>14</v>
      </c>
      <c r="R2281" s="57">
        <v>0</v>
      </c>
      <c r="S2281" s="57">
        <v>0</v>
      </c>
      <c r="T2281" s="57">
        <v>0</v>
      </c>
      <c r="U2281" s="57">
        <v>55.88</v>
      </c>
      <c r="V2281" s="57">
        <v>26.47</v>
      </c>
      <c r="W2281" s="57">
        <v>17.649999999999999</v>
      </c>
      <c r="X2281" s="57">
        <v>54.84</v>
      </c>
      <c r="Y2281" s="57">
        <v>19.350000000000001</v>
      </c>
      <c r="Z2281" s="57">
        <v>25.81</v>
      </c>
      <c r="AA2281" s="57">
        <v>55.56</v>
      </c>
      <c r="AB2281" s="57">
        <v>42.86</v>
      </c>
      <c r="AC2281" s="57">
        <v>21</v>
      </c>
      <c r="AD2281" s="57">
        <v>20</v>
      </c>
      <c r="AE2281" s="57">
        <v>61.9</v>
      </c>
      <c r="AF2281" s="57">
        <v>75</v>
      </c>
      <c r="AI2281" s="45">
        <f t="shared" si="557"/>
        <v>2.5520000000000005</v>
      </c>
      <c r="AJ2281" s="46">
        <f t="shared" si="558"/>
        <v>-2.5520000000000005</v>
      </c>
      <c r="AK2281" s="63" t="str">
        <f t="shared" si="559"/>
        <v>N</v>
      </c>
      <c r="AL2281" s="63" t="str">
        <f t="shared" si="560"/>
        <v>N</v>
      </c>
      <c r="AM2281" s="44" t="str">
        <f t="shared" si="561"/>
        <v>Win</v>
      </c>
      <c r="AN2281" s="44" t="str">
        <f t="shared" si="562"/>
        <v>Loss</v>
      </c>
      <c r="AO2281" s="44" t="str">
        <f t="shared" si="563"/>
        <v>Loss</v>
      </c>
      <c r="AP2281" s="44">
        <f t="shared" si="564"/>
        <v>12</v>
      </c>
      <c r="AQ2281" s="44">
        <f t="shared" si="565"/>
        <v>-50</v>
      </c>
      <c r="AR2281" s="44">
        <f t="shared" si="566"/>
        <v>-50</v>
      </c>
      <c r="AS2281" s="99" t="str">
        <f t="shared" si="567"/>
        <v>+</v>
      </c>
      <c r="AT2281" s="99" t="str">
        <f t="shared" si="568"/>
        <v>n/a</v>
      </c>
      <c r="AU2281" s="99" t="str">
        <f t="shared" si="569"/>
        <v>+</v>
      </c>
      <c r="AV2281" s="99" t="str">
        <f t="shared" si="570"/>
        <v>+</v>
      </c>
      <c r="AW2281" s="99" t="str">
        <f t="shared" si="571"/>
        <v>+</v>
      </c>
    </row>
    <row r="2282" spans="1:49" ht="15">
      <c r="A2282" s="56">
        <v>43632</v>
      </c>
      <c r="B2282" s="57" t="s">
        <v>4724</v>
      </c>
      <c r="C2282" s="57" t="s">
        <v>4725</v>
      </c>
      <c r="D2282" s="57" t="s">
        <v>4916</v>
      </c>
      <c r="E2282" s="57" t="s">
        <v>4917</v>
      </c>
      <c r="F2282" s="57" t="s">
        <v>4918</v>
      </c>
      <c r="G2282" s="57">
        <v>0</v>
      </c>
      <c r="H2282" s="57">
        <v>1</v>
      </c>
      <c r="I2282" s="57">
        <v>2.11</v>
      </c>
      <c r="J2282" s="57">
        <v>3.27</v>
      </c>
      <c r="K2282" s="57">
        <v>3.01</v>
      </c>
      <c r="L2282" s="57">
        <v>-0.9</v>
      </c>
      <c r="M2282" s="57">
        <v>0</v>
      </c>
      <c r="N2282" s="57">
        <v>0</v>
      </c>
      <c r="O2282" s="57">
        <v>0</v>
      </c>
      <c r="P2282" s="57">
        <v>0</v>
      </c>
      <c r="Q2282" s="57">
        <v>0</v>
      </c>
      <c r="R2282" s="57">
        <v>0</v>
      </c>
      <c r="S2282" s="57">
        <v>0</v>
      </c>
      <c r="T2282" s="57">
        <v>0</v>
      </c>
      <c r="U2282" s="57">
        <v>0</v>
      </c>
      <c r="V2282" s="57">
        <v>0</v>
      </c>
      <c r="W2282" s="57">
        <v>0</v>
      </c>
      <c r="X2282" s="57">
        <v>0</v>
      </c>
      <c r="Y2282" s="57">
        <v>0</v>
      </c>
      <c r="Z2282" s="57">
        <v>0</v>
      </c>
      <c r="AA2282" s="57">
        <v>0</v>
      </c>
      <c r="AB2282" s="57">
        <v>0</v>
      </c>
      <c r="AC2282" s="57">
        <v>0</v>
      </c>
      <c r="AD2282" s="57">
        <v>0</v>
      </c>
      <c r="AE2282" s="57">
        <v>0</v>
      </c>
      <c r="AF2282" s="57">
        <v>0</v>
      </c>
      <c r="AI2282" s="45">
        <f t="shared" si="557"/>
        <v>0</v>
      </c>
      <c r="AJ2282" s="46">
        <f t="shared" si="558"/>
        <v>0</v>
      </c>
      <c r="AK2282" s="63" t="str">
        <f t="shared" si="559"/>
        <v>N</v>
      </c>
      <c r="AL2282" s="63" t="str">
        <f t="shared" si="560"/>
        <v>N</v>
      </c>
      <c r="AM2282" s="44" t="str">
        <f t="shared" si="561"/>
        <v>Loss</v>
      </c>
      <c r="AN2282" s="44" t="str">
        <f t="shared" si="562"/>
        <v>Loss</v>
      </c>
      <c r="AO2282" s="44" t="str">
        <f t="shared" si="563"/>
        <v>Win</v>
      </c>
      <c r="AP2282" s="44">
        <f t="shared" si="564"/>
        <v>-50</v>
      </c>
      <c r="AQ2282" s="44">
        <f t="shared" si="565"/>
        <v>-50</v>
      </c>
      <c r="AR2282" s="44">
        <f t="shared" si="566"/>
        <v>100.5</v>
      </c>
      <c r="AS2282" s="99" t="str">
        <f t="shared" si="567"/>
        <v>+</v>
      </c>
      <c r="AT2282" s="99" t="str">
        <f t="shared" si="568"/>
        <v>n/a</v>
      </c>
      <c r="AU2282" s="99" t="str">
        <f t="shared" si="569"/>
        <v>-</v>
      </c>
      <c r="AV2282" s="99" t="str">
        <f t="shared" si="570"/>
        <v>-</v>
      </c>
      <c r="AW2282" s="99" t="str">
        <f t="shared" si="571"/>
        <v>-</v>
      </c>
    </row>
    <row r="2283" spans="1:49" ht="15">
      <c r="A2283" s="56">
        <v>43632</v>
      </c>
      <c r="B2283" s="57" t="s">
        <v>4724</v>
      </c>
      <c r="C2283" s="57" t="s">
        <v>4725</v>
      </c>
      <c r="D2283" s="57" t="s">
        <v>4919</v>
      </c>
      <c r="E2283" s="57" t="s">
        <v>4920</v>
      </c>
      <c r="F2283" s="57" t="s">
        <v>4921</v>
      </c>
      <c r="G2283" s="57">
        <v>1</v>
      </c>
      <c r="H2283" s="57">
        <v>2</v>
      </c>
      <c r="I2283" s="57">
        <v>2.0099999999999998</v>
      </c>
      <c r="J2283" s="57">
        <v>3.28</v>
      </c>
      <c r="K2283" s="57">
        <v>3.28</v>
      </c>
      <c r="L2283" s="57">
        <v>-1.27</v>
      </c>
      <c r="M2283" s="57">
        <v>0</v>
      </c>
      <c r="N2283" s="57">
        <v>0</v>
      </c>
      <c r="O2283" s="57">
        <v>0</v>
      </c>
      <c r="P2283" s="57">
        <v>0</v>
      </c>
      <c r="Q2283" s="57">
        <v>0</v>
      </c>
      <c r="R2283" s="57">
        <v>0</v>
      </c>
      <c r="S2283" s="57">
        <v>0</v>
      </c>
      <c r="T2283" s="57">
        <v>0</v>
      </c>
      <c r="U2283" s="57">
        <v>0</v>
      </c>
      <c r="V2283" s="57">
        <v>0</v>
      </c>
      <c r="W2283" s="57">
        <v>0</v>
      </c>
      <c r="X2283" s="57">
        <v>0</v>
      </c>
      <c r="Y2283" s="57">
        <v>0</v>
      </c>
      <c r="Z2283" s="57">
        <v>0</v>
      </c>
      <c r="AA2283" s="57">
        <v>0</v>
      </c>
      <c r="AB2283" s="57">
        <v>0</v>
      </c>
      <c r="AC2283" s="57">
        <v>0</v>
      </c>
      <c r="AD2283" s="57">
        <v>0</v>
      </c>
      <c r="AE2283" s="57">
        <v>0</v>
      </c>
      <c r="AF2283" s="57">
        <v>0</v>
      </c>
      <c r="AI2283" s="45">
        <f t="shared" si="557"/>
        <v>0</v>
      </c>
      <c r="AJ2283" s="46">
        <f t="shared" si="558"/>
        <v>0</v>
      </c>
      <c r="AK2283" s="63" t="str">
        <f t="shared" si="559"/>
        <v>N</v>
      </c>
      <c r="AL2283" s="63" t="str">
        <f t="shared" si="560"/>
        <v>N</v>
      </c>
      <c r="AM2283" s="44" t="str">
        <f t="shared" si="561"/>
        <v>Loss</v>
      </c>
      <c r="AN2283" s="44" t="str">
        <f t="shared" si="562"/>
        <v>Loss</v>
      </c>
      <c r="AO2283" s="44" t="str">
        <f t="shared" si="563"/>
        <v>Win</v>
      </c>
      <c r="AP2283" s="44">
        <f t="shared" si="564"/>
        <v>-50</v>
      </c>
      <c r="AQ2283" s="44">
        <f t="shared" si="565"/>
        <v>-50</v>
      </c>
      <c r="AR2283" s="44">
        <f t="shared" si="566"/>
        <v>114</v>
      </c>
      <c r="AS2283" s="99" t="str">
        <f t="shared" si="567"/>
        <v>+</v>
      </c>
      <c r="AT2283" s="99" t="str">
        <f t="shared" si="568"/>
        <v>n/a</v>
      </c>
      <c r="AU2283" s="99" t="str">
        <f t="shared" si="569"/>
        <v>-</v>
      </c>
      <c r="AV2283" s="99" t="str">
        <f t="shared" si="570"/>
        <v>-</v>
      </c>
      <c r="AW2283" s="99" t="str">
        <f t="shared" si="571"/>
        <v>-</v>
      </c>
    </row>
    <row r="2284" spans="1:49" ht="15">
      <c r="A2284" s="56">
        <v>43632</v>
      </c>
      <c r="B2284" s="57" t="s">
        <v>4724</v>
      </c>
      <c r="C2284" s="57" t="s">
        <v>4725</v>
      </c>
      <c r="D2284" s="57" t="s">
        <v>4922</v>
      </c>
      <c r="E2284" s="57" t="s">
        <v>4923</v>
      </c>
      <c r="F2284" s="57" t="s">
        <v>4924</v>
      </c>
      <c r="G2284" s="57">
        <v>0</v>
      </c>
      <c r="H2284" s="57">
        <v>0</v>
      </c>
      <c r="I2284" s="57">
        <v>2.44</v>
      </c>
      <c r="J2284" s="57">
        <v>3.13</v>
      </c>
      <c r="K2284" s="57">
        <v>2.5499999999999998</v>
      </c>
      <c r="L2284" s="57">
        <v>-0.11</v>
      </c>
      <c r="M2284" s="57">
        <v>0</v>
      </c>
      <c r="N2284" s="57">
        <v>0</v>
      </c>
      <c r="O2284" s="57">
        <v>0</v>
      </c>
      <c r="P2284" s="57">
        <v>0</v>
      </c>
      <c r="Q2284" s="57">
        <v>0</v>
      </c>
      <c r="R2284" s="57">
        <v>0</v>
      </c>
      <c r="S2284" s="57">
        <v>0</v>
      </c>
      <c r="T2284" s="57">
        <v>0</v>
      </c>
      <c r="U2284" s="57">
        <v>0</v>
      </c>
      <c r="V2284" s="57">
        <v>0</v>
      </c>
      <c r="W2284" s="57">
        <v>0</v>
      </c>
      <c r="X2284" s="57">
        <v>0</v>
      </c>
      <c r="Y2284" s="57">
        <v>0</v>
      </c>
      <c r="Z2284" s="57">
        <v>0</v>
      </c>
      <c r="AA2284" s="57">
        <v>0</v>
      </c>
      <c r="AB2284" s="57">
        <v>0</v>
      </c>
      <c r="AC2284" s="57">
        <v>0</v>
      </c>
      <c r="AD2284" s="57">
        <v>0</v>
      </c>
      <c r="AE2284" s="57">
        <v>0</v>
      </c>
      <c r="AF2284" s="57">
        <v>0</v>
      </c>
      <c r="AI2284" s="45">
        <f t="shared" si="557"/>
        <v>0</v>
      </c>
      <c r="AJ2284" s="46">
        <f t="shared" si="558"/>
        <v>0</v>
      </c>
      <c r="AK2284" s="63" t="str">
        <f t="shared" si="559"/>
        <v>N</v>
      </c>
      <c r="AL2284" s="63" t="str">
        <f t="shared" si="560"/>
        <v>N</v>
      </c>
      <c r="AM2284" s="44" t="str">
        <f t="shared" si="561"/>
        <v>Loss</v>
      </c>
      <c r="AN2284" s="44" t="str">
        <f t="shared" si="562"/>
        <v>Win</v>
      </c>
      <c r="AO2284" s="44" t="str">
        <f t="shared" si="563"/>
        <v>Loss</v>
      </c>
      <c r="AP2284" s="44">
        <f t="shared" si="564"/>
        <v>-50</v>
      </c>
      <c r="AQ2284" s="44">
        <f t="shared" si="565"/>
        <v>106.5</v>
      </c>
      <c r="AR2284" s="44">
        <f t="shared" si="566"/>
        <v>-50</v>
      </c>
      <c r="AS2284" s="99" t="str">
        <f t="shared" si="567"/>
        <v>+</v>
      </c>
      <c r="AT2284" s="99" t="str">
        <f t="shared" si="568"/>
        <v>n/a</v>
      </c>
      <c r="AU2284" s="99" t="str">
        <f t="shared" si="569"/>
        <v>-</v>
      </c>
      <c r="AV2284" s="99" t="str">
        <f t="shared" si="570"/>
        <v>-</v>
      </c>
      <c r="AW2284" s="99" t="str">
        <f t="shared" si="571"/>
        <v>-</v>
      </c>
    </row>
    <row r="2285" spans="1:49" ht="15">
      <c r="A2285" s="56">
        <v>43632</v>
      </c>
      <c r="B2285" s="57" t="s">
        <v>420</v>
      </c>
      <c r="C2285" s="57" t="s">
        <v>790</v>
      </c>
      <c r="D2285" s="57" t="s">
        <v>4925</v>
      </c>
      <c r="E2285" s="57" t="s">
        <v>948</v>
      </c>
      <c r="F2285" s="57" t="s">
        <v>817</v>
      </c>
      <c r="G2285" s="57">
        <v>4</v>
      </c>
      <c r="H2285" s="57">
        <v>1</v>
      </c>
      <c r="I2285" s="57">
        <v>1.04</v>
      </c>
      <c r="J2285" s="57">
        <v>10.38</v>
      </c>
      <c r="K2285" s="57">
        <v>18.78</v>
      </c>
      <c r="L2285" s="57">
        <v>-17.739999999999998</v>
      </c>
      <c r="M2285" s="57">
        <v>15</v>
      </c>
      <c r="N2285" s="57">
        <v>27</v>
      </c>
      <c r="O2285" s="57">
        <v>0</v>
      </c>
      <c r="P2285" s="57">
        <v>7</v>
      </c>
      <c r="Q2285" s="57">
        <v>13</v>
      </c>
      <c r="R2285" s="57">
        <v>0</v>
      </c>
      <c r="S2285" s="57">
        <v>0</v>
      </c>
      <c r="T2285" s="57">
        <v>0</v>
      </c>
      <c r="U2285" s="57">
        <v>66.67</v>
      </c>
      <c r="V2285" s="57">
        <v>6.67</v>
      </c>
      <c r="W2285" s="57">
        <v>26.67</v>
      </c>
      <c r="X2285" s="57">
        <v>25.93</v>
      </c>
      <c r="Y2285" s="57">
        <v>22.22</v>
      </c>
      <c r="Z2285" s="57">
        <v>51.85</v>
      </c>
      <c r="AA2285" s="57">
        <v>85.71</v>
      </c>
      <c r="AB2285" s="57">
        <v>30.77</v>
      </c>
      <c r="AC2285" s="57">
        <v>13</v>
      </c>
      <c r="AD2285" s="57">
        <v>5</v>
      </c>
      <c r="AE2285" s="57">
        <v>76.92</v>
      </c>
      <c r="AF2285" s="57">
        <v>40</v>
      </c>
      <c r="AI2285" s="45">
        <f t="shared" si="557"/>
        <v>11.629000000000003</v>
      </c>
      <c r="AJ2285" s="46">
        <f t="shared" si="558"/>
        <v>-11.629000000000003</v>
      </c>
      <c r="AK2285" s="63" t="str">
        <f t="shared" si="559"/>
        <v>Y</v>
      </c>
      <c r="AL2285" s="63" t="str">
        <f t="shared" si="560"/>
        <v>N</v>
      </c>
      <c r="AM2285" s="44" t="str">
        <f t="shared" si="561"/>
        <v>Win</v>
      </c>
      <c r="AN2285" s="44" t="str">
        <f t="shared" si="562"/>
        <v>Loss</v>
      </c>
      <c r="AO2285" s="44" t="str">
        <f t="shared" si="563"/>
        <v>Loss</v>
      </c>
      <c r="AP2285" s="44">
        <f t="shared" si="564"/>
        <v>2</v>
      </c>
      <c r="AQ2285" s="44">
        <f t="shared" si="565"/>
        <v>-50</v>
      </c>
      <c r="AR2285" s="44">
        <f t="shared" si="566"/>
        <v>-50</v>
      </c>
      <c r="AS2285" s="99" t="str">
        <f t="shared" si="567"/>
        <v>+</v>
      </c>
      <c r="AT2285" s="99" t="str">
        <f t="shared" si="568"/>
        <v>n/a</v>
      </c>
      <c r="AU2285" s="99" t="str">
        <f t="shared" si="569"/>
        <v>+</v>
      </c>
      <c r="AV2285" s="99" t="str">
        <f t="shared" si="570"/>
        <v>+</v>
      </c>
      <c r="AW2285" s="99" t="str">
        <f t="shared" si="571"/>
        <v>+</v>
      </c>
    </row>
    <row r="2286" spans="1:49" ht="15">
      <c r="A2286" s="56">
        <v>43632</v>
      </c>
      <c r="B2286" s="57" t="s">
        <v>4566</v>
      </c>
      <c r="C2286" s="57" t="s">
        <v>684</v>
      </c>
      <c r="D2286" s="57" t="s">
        <v>4926</v>
      </c>
      <c r="E2286" s="57" t="s">
        <v>4927</v>
      </c>
      <c r="F2286" s="57" t="s">
        <v>4928</v>
      </c>
      <c r="G2286" s="57">
        <v>1</v>
      </c>
      <c r="H2286" s="57">
        <v>1</v>
      </c>
      <c r="I2286" s="57">
        <v>2.4700000000000002</v>
      </c>
      <c r="J2286" s="57">
        <v>3.17</v>
      </c>
      <c r="K2286" s="57">
        <v>2.61</v>
      </c>
      <c r="L2286" s="57">
        <v>-0.14000000000000001</v>
      </c>
      <c r="M2286" s="57">
        <v>15</v>
      </c>
      <c r="N2286" s="57">
        <v>11</v>
      </c>
      <c r="O2286" s="57">
        <v>0</v>
      </c>
      <c r="P2286" s="57">
        <v>7</v>
      </c>
      <c r="Q2286" s="57">
        <v>5</v>
      </c>
      <c r="R2286" s="57">
        <v>0</v>
      </c>
      <c r="S2286" s="57">
        <v>0</v>
      </c>
      <c r="T2286" s="57">
        <v>0</v>
      </c>
      <c r="U2286" s="57">
        <v>40</v>
      </c>
      <c r="V2286" s="57">
        <v>6.67</v>
      </c>
      <c r="W2286" s="57">
        <v>53.33</v>
      </c>
      <c r="X2286" s="57">
        <v>27.27</v>
      </c>
      <c r="Y2286" s="57">
        <v>45.45</v>
      </c>
      <c r="Z2286" s="57">
        <v>27.27</v>
      </c>
      <c r="AA2286" s="57">
        <v>57.14</v>
      </c>
      <c r="AB2286" s="57">
        <v>20</v>
      </c>
      <c r="AC2286" s="57">
        <v>6</v>
      </c>
      <c r="AD2286" s="57">
        <v>8</v>
      </c>
      <c r="AE2286" s="57">
        <v>50</v>
      </c>
      <c r="AF2286" s="57">
        <v>25</v>
      </c>
      <c r="AI2286" s="45">
        <f t="shared" si="557"/>
        <v>-6.5440000000000005</v>
      </c>
      <c r="AJ2286" s="46">
        <f t="shared" si="558"/>
        <v>6.5440000000000005</v>
      </c>
      <c r="AK2286" s="63" t="str">
        <f t="shared" si="559"/>
        <v>N</v>
      </c>
      <c r="AL2286" s="63" t="str">
        <f t="shared" si="560"/>
        <v>N</v>
      </c>
      <c r="AM2286" s="44" t="str">
        <f t="shared" si="561"/>
        <v>Loss</v>
      </c>
      <c r="AN2286" s="44" t="str">
        <f t="shared" si="562"/>
        <v>Win</v>
      </c>
      <c r="AO2286" s="44" t="str">
        <f t="shared" si="563"/>
        <v>Loss</v>
      </c>
      <c r="AP2286" s="44">
        <f t="shared" si="564"/>
        <v>-50</v>
      </c>
      <c r="AQ2286" s="44">
        <f t="shared" si="565"/>
        <v>108.5</v>
      </c>
      <c r="AR2286" s="44">
        <f t="shared" si="566"/>
        <v>-50</v>
      </c>
      <c r="AS2286" s="99" t="str">
        <f t="shared" si="567"/>
        <v>+</v>
      </c>
      <c r="AT2286" s="99" t="str">
        <f t="shared" si="568"/>
        <v>n/a</v>
      </c>
      <c r="AU2286" s="99" t="str">
        <f t="shared" si="569"/>
        <v>+</v>
      </c>
      <c r="AV2286" s="99" t="str">
        <f t="shared" si="570"/>
        <v>+</v>
      </c>
      <c r="AW2286" s="99" t="str">
        <f t="shared" si="571"/>
        <v>-</v>
      </c>
    </row>
    <row r="2287" spans="1:49" ht="15">
      <c r="A2287" s="56">
        <v>43632</v>
      </c>
      <c r="B2287" s="57" t="s">
        <v>451</v>
      </c>
      <c r="C2287" s="57" t="s">
        <v>976</v>
      </c>
      <c r="D2287" s="57" t="s">
        <v>4929</v>
      </c>
      <c r="E2287" s="57" t="s">
        <v>2344</v>
      </c>
      <c r="F2287" s="57" t="s">
        <v>2557</v>
      </c>
      <c r="G2287" s="57">
        <v>2</v>
      </c>
      <c r="H2287" s="57">
        <v>1</v>
      </c>
      <c r="I2287" s="57">
        <v>1.3</v>
      </c>
      <c r="J2287" s="57">
        <v>4.76</v>
      </c>
      <c r="K2287" s="57">
        <v>8.69</v>
      </c>
      <c r="L2287" s="57">
        <v>-7.39</v>
      </c>
      <c r="M2287" s="57">
        <v>22</v>
      </c>
      <c r="N2287" s="57">
        <v>21</v>
      </c>
      <c r="O2287" s="57">
        <v>1</v>
      </c>
      <c r="P2287" s="57">
        <v>8</v>
      </c>
      <c r="Q2287" s="57">
        <v>9</v>
      </c>
      <c r="R2287" s="57">
        <v>0</v>
      </c>
      <c r="S2287" s="57">
        <v>0</v>
      </c>
      <c r="T2287" s="57">
        <v>100</v>
      </c>
      <c r="U2287" s="57">
        <v>59.09</v>
      </c>
      <c r="V2287" s="57">
        <v>9.09</v>
      </c>
      <c r="W2287" s="57">
        <v>31.82</v>
      </c>
      <c r="X2287" s="57">
        <v>28.57</v>
      </c>
      <c r="Y2287" s="57">
        <v>9.52</v>
      </c>
      <c r="Z2287" s="57">
        <v>61.9</v>
      </c>
      <c r="AA2287" s="57">
        <v>75</v>
      </c>
      <c r="AB2287" s="57">
        <v>22.22</v>
      </c>
      <c r="AC2287" s="57">
        <v>19</v>
      </c>
      <c r="AD2287" s="57">
        <v>5</v>
      </c>
      <c r="AE2287" s="57">
        <v>63.16</v>
      </c>
      <c r="AF2287" s="57">
        <v>20</v>
      </c>
      <c r="AI2287" s="45">
        <f t="shared" si="557"/>
        <v>-17.922999999999995</v>
      </c>
      <c r="AJ2287" s="46">
        <f t="shared" si="558"/>
        <v>17.922999999999995</v>
      </c>
      <c r="AK2287" s="63" t="str">
        <f t="shared" si="559"/>
        <v>N</v>
      </c>
      <c r="AL2287" s="63" t="str">
        <f t="shared" si="560"/>
        <v>N</v>
      </c>
      <c r="AM2287" s="44" t="str">
        <f t="shared" si="561"/>
        <v>Win</v>
      </c>
      <c r="AN2287" s="44" t="str">
        <f t="shared" si="562"/>
        <v>Loss</v>
      </c>
      <c r="AO2287" s="44" t="str">
        <f t="shared" si="563"/>
        <v>Loss</v>
      </c>
      <c r="AP2287" s="44">
        <f t="shared" si="564"/>
        <v>15</v>
      </c>
      <c r="AQ2287" s="44">
        <f t="shared" si="565"/>
        <v>-50</v>
      </c>
      <c r="AR2287" s="44">
        <f t="shared" si="566"/>
        <v>-50</v>
      </c>
      <c r="AS2287" s="99" t="str">
        <f t="shared" si="567"/>
        <v>+</v>
      </c>
      <c r="AT2287" s="99" t="str">
        <f t="shared" si="568"/>
        <v>-</v>
      </c>
      <c r="AU2287" s="99" t="str">
        <f t="shared" si="569"/>
        <v>+</v>
      </c>
      <c r="AV2287" s="99" t="str">
        <f t="shared" si="570"/>
        <v>+</v>
      </c>
      <c r="AW2287" s="99" t="str">
        <f t="shared" si="571"/>
        <v>-</v>
      </c>
    </row>
    <row r="2288" spans="1:49" ht="15">
      <c r="A2288" s="56">
        <v>43632</v>
      </c>
      <c r="B2288" s="57" t="s">
        <v>4930</v>
      </c>
      <c r="C2288" s="57" t="s">
        <v>4931</v>
      </c>
      <c r="D2288" s="57" t="s">
        <v>4932</v>
      </c>
      <c r="E2288" s="57" t="s">
        <v>4933</v>
      </c>
      <c r="F2288" s="57" t="s">
        <v>4934</v>
      </c>
      <c r="G2288" s="57">
        <v>1</v>
      </c>
      <c r="H2288" s="57">
        <v>2</v>
      </c>
      <c r="I2288" s="57">
        <v>2.58</v>
      </c>
      <c r="J2288" s="57">
        <v>2.87</v>
      </c>
      <c r="K2288" s="57">
        <v>2.74</v>
      </c>
      <c r="L2288" s="57">
        <v>-0.16</v>
      </c>
      <c r="M2288" s="57">
        <v>12</v>
      </c>
      <c r="N2288" s="57">
        <v>12</v>
      </c>
      <c r="O2288" s="57">
        <v>1</v>
      </c>
      <c r="P2288" s="57">
        <v>9</v>
      </c>
      <c r="Q2288" s="57">
        <v>5</v>
      </c>
      <c r="R2288" s="57">
        <v>100</v>
      </c>
      <c r="S2288" s="57">
        <v>0</v>
      </c>
      <c r="T2288" s="57">
        <v>0</v>
      </c>
      <c r="U2288" s="57">
        <v>41.67</v>
      </c>
      <c r="V2288" s="57">
        <v>33.33</v>
      </c>
      <c r="W2288" s="57">
        <v>25</v>
      </c>
      <c r="X2288" s="57">
        <v>50</v>
      </c>
      <c r="Y2288" s="57">
        <v>8.33</v>
      </c>
      <c r="Z2288" s="57">
        <v>41.67</v>
      </c>
      <c r="AA2288" s="57">
        <v>33.33</v>
      </c>
      <c r="AB2288" s="57">
        <v>0</v>
      </c>
      <c r="AC2288" s="57">
        <v>7</v>
      </c>
      <c r="AD2288" s="57">
        <v>7</v>
      </c>
      <c r="AE2288" s="57">
        <v>42.86</v>
      </c>
      <c r="AF2288" s="57">
        <v>85.71</v>
      </c>
      <c r="AI2288" s="45">
        <f t="shared" si="557"/>
        <v>34.168000000000006</v>
      </c>
      <c r="AJ2288" s="46">
        <f t="shared" si="558"/>
        <v>-34.168000000000006</v>
      </c>
      <c r="AK2288" s="63" t="str">
        <f t="shared" si="559"/>
        <v>N</v>
      </c>
      <c r="AL2288" s="63" t="str">
        <f t="shared" si="560"/>
        <v>N</v>
      </c>
      <c r="AM2288" s="44" t="str">
        <f t="shared" si="561"/>
        <v>Loss</v>
      </c>
      <c r="AN2288" s="44" t="str">
        <f t="shared" si="562"/>
        <v>Loss</v>
      </c>
      <c r="AO2288" s="44" t="str">
        <f t="shared" si="563"/>
        <v>Win</v>
      </c>
      <c r="AP2288" s="44">
        <f t="shared" si="564"/>
        <v>-50</v>
      </c>
      <c r="AQ2288" s="44">
        <f t="shared" si="565"/>
        <v>-50</v>
      </c>
      <c r="AR2288" s="44">
        <f t="shared" si="566"/>
        <v>87</v>
      </c>
      <c r="AS2288" s="99" t="str">
        <f t="shared" si="567"/>
        <v>+</v>
      </c>
      <c r="AT2288" s="99" t="str">
        <f t="shared" si="568"/>
        <v>+</v>
      </c>
      <c r="AU2288" s="99" t="str">
        <f t="shared" si="569"/>
        <v>-</v>
      </c>
      <c r="AV2288" s="99" t="str">
        <f t="shared" si="570"/>
        <v>+</v>
      </c>
      <c r="AW2288" s="99" t="str">
        <f t="shared" si="571"/>
        <v>+</v>
      </c>
    </row>
    <row r="2289" spans="1:49" ht="15">
      <c r="A2289" s="56">
        <v>43632</v>
      </c>
      <c r="B2289" s="57" t="s">
        <v>3638</v>
      </c>
      <c r="C2289" s="57" t="s">
        <v>4647</v>
      </c>
      <c r="D2289" s="57" t="s">
        <v>4935</v>
      </c>
      <c r="E2289" s="57" t="s">
        <v>4936</v>
      </c>
      <c r="F2289" s="57" t="s">
        <v>4937</v>
      </c>
      <c r="G2289" s="57">
        <v>2</v>
      </c>
      <c r="H2289" s="57">
        <v>0</v>
      </c>
      <c r="I2289" s="57">
        <v>1.1499999999999999</v>
      </c>
      <c r="J2289" s="57">
        <v>6.04</v>
      </c>
      <c r="K2289" s="57">
        <v>14.78</v>
      </c>
      <c r="L2289" s="57">
        <v>-13.63</v>
      </c>
      <c r="M2289" s="57">
        <v>17</v>
      </c>
      <c r="N2289" s="57">
        <v>15</v>
      </c>
      <c r="O2289" s="57">
        <v>3</v>
      </c>
      <c r="P2289" s="57">
        <v>8</v>
      </c>
      <c r="Q2289" s="57">
        <v>8</v>
      </c>
      <c r="R2289" s="57">
        <v>100</v>
      </c>
      <c r="S2289" s="57">
        <v>0</v>
      </c>
      <c r="T2289" s="57">
        <v>0</v>
      </c>
      <c r="U2289" s="57">
        <v>52.94</v>
      </c>
      <c r="V2289" s="57">
        <v>23.53</v>
      </c>
      <c r="W2289" s="57">
        <v>23.53</v>
      </c>
      <c r="X2289" s="57">
        <v>13.33</v>
      </c>
      <c r="Y2289" s="57">
        <v>6.67</v>
      </c>
      <c r="Z2289" s="57">
        <v>80</v>
      </c>
      <c r="AA2289" s="57">
        <v>50</v>
      </c>
      <c r="AB2289" s="57">
        <v>12.5</v>
      </c>
      <c r="AC2289" s="57">
        <v>10</v>
      </c>
      <c r="AD2289" s="57">
        <v>2</v>
      </c>
      <c r="AE2289" s="57">
        <v>70</v>
      </c>
      <c r="AF2289" s="57">
        <v>50</v>
      </c>
      <c r="AI2289" s="45">
        <f t="shared" si="557"/>
        <v>50.902000000000001</v>
      </c>
      <c r="AJ2289" s="46">
        <f t="shared" si="558"/>
        <v>-50.902000000000001</v>
      </c>
      <c r="AK2289" s="63" t="str">
        <f t="shared" si="559"/>
        <v>Y</v>
      </c>
      <c r="AL2289" s="63" t="str">
        <f t="shared" si="560"/>
        <v>N</v>
      </c>
      <c r="AM2289" s="44" t="str">
        <f t="shared" si="561"/>
        <v>Win</v>
      </c>
      <c r="AN2289" s="44" t="str">
        <f t="shared" si="562"/>
        <v>Loss</v>
      </c>
      <c r="AO2289" s="44" t="str">
        <f t="shared" si="563"/>
        <v>Loss</v>
      </c>
      <c r="AP2289" s="44">
        <f t="shared" si="564"/>
        <v>7.4999999999999929</v>
      </c>
      <c r="AQ2289" s="44">
        <f t="shared" si="565"/>
        <v>-50</v>
      </c>
      <c r="AR2289" s="44">
        <f t="shared" si="566"/>
        <v>-50</v>
      </c>
      <c r="AS2289" s="99" t="str">
        <f t="shared" si="567"/>
        <v>+</v>
      </c>
      <c r="AT2289" s="99" t="str">
        <f t="shared" si="568"/>
        <v>+</v>
      </c>
      <c r="AU2289" s="99" t="str">
        <f t="shared" si="569"/>
        <v>+</v>
      </c>
      <c r="AV2289" s="99" t="str">
        <f t="shared" si="570"/>
        <v>+</v>
      </c>
      <c r="AW2289" s="99" t="str">
        <f t="shared" si="571"/>
        <v>+</v>
      </c>
    </row>
    <row r="2290" spans="1:49" ht="15">
      <c r="A2290" s="56">
        <v>43632</v>
      </c>
      <c r="B2290" s="57" t="s">
        <v>272</v>
      </c>
      <c r="C2290" s="57" t="s">
        <v>282</v>
      </c>
      <c r="D2290" s="57" t="s">
        <v>4938</v>
      </c>
      <c r="E2290" s="57" t="s">
        <v>330</v>
      </c>
      <c r="F2290" s="57" t="s">
        <v>3951</v>
      </c>
      <c r="G2290" s="57">
        <v>3</v>
      </c>
      <c r="H2290" s="57">
        <v>1</v>
      </c>
      <c r="I2290" s="57">
        <v>1.73</v>
      </c>
      <c r="J2290" s="57">
        <v>3.9</v>
      </c>
      <c r="K2290" s="57">
        <v>3.82</v>
      </c>
      <c r="L2290" s="57">
        <v>-2.09</v>
      </c>
      <c r="M2290" s="57">
        <v>35</v>
      </c>
      <c r="N2290" s="57">
        <v>33</v>
      </c>
      <c r="O2290" s="57">
        <v>2</v>
      </c>
      <c r="P2290" s="57">
        <v>17</v>
      </c>
      <c r="Q2290" s="57">
        <v>17</v>
      </c>
      <c r="R2290" s="57">
        <v>0</v>
      </c>
      <c r="S2290" s="57">
        <v>50</v>
      </c>
      <c r="T2290" s="57">
        <v>50</v>
      </c>
      <c r="U2290" s="57">
        <v>54.29</v>
      </c>
      <c r="V2290" s="57">
        <v>14.29</v>
      </c>
      <c r="W2290" s="57">
        <v>31.43</v>
      </c>
      <c r="X2290" s="57">
        <v>42.42</v>
      </c>
      <c r="Y2290" s="57">
        <v>18.18</v>
      </c>
      <c r="Z2290" s="57">
        <v>39.39</v>
      </c>
      <c r="AA2290" s="57">
        <v>58.82</v>
      </c>
      <c r="AB2290" s="57">
        <v>47.06</v>
      </c>
      <c r="AC2290" s="57">
        <v>23</v>
      </c>
      <c r="AD2290" s="57">
        <v>24</v>
      </c>
      <c r="AE2290" s="57">
        <v>65.22</v>
      </c>
      <c r="AF2290" s="57">
        <v>41.67</v>
      </c>
      <c r="AI2290" s="45">
        <f t="shared" si="557"/>
        <v>-6.423</v>
      </c>
      <c r="AJ2290" s="46">
        <f t="shared" si="558"/>
        <v>16.422999999999998</v>
      </c>
      <c r="AK2290" s="63" t="str">
        <f t="shared" si="559"/>
        <v>N</v>
      </c>
      <c r="AL2290" s="63" t="str">
        <f t="shared" si="560"/>
        <v>N</v>
      </c>
      <c r="AM2290" s="44" t="str">
        <f t="shared" si="561"/>
        <v>Win</v>
      </c>
      <c r="AN2290" s="44" t="str">
        <f t="shared" si="562"/>
        <v>Loss</v>
      </c>
      <c r="AO2290" s="44" t="str">
        <f t="shared" si="563"/>
        <v>Loss</v>
      </c>
      <c r="AP2290" s="44">
        <f t="shared" si="564"/>
        <v>36.5</v>
      </c>
      <c r="AQ2290" s="44">
        <f t="shared" si="565"/>
        <v>-50</v>
      </c>
      <c r="AR2290" s="44">
        <f t="shared" si="566"/>
        <v>-50</v>
      </c>
      <c r="AS2290" s="99" t="str">
        <f t="shared" si="567"/>
        <v>+</v>
      </c>
      <c r="AT2290" s="99" t="str">
        <f t="shared" si="568"/>
        <v>-</v>
      </c>
      <c r="AU2290" s="99" t="str">
        <f t="shared" si="569"/>
        <v>+</v>
      </c>
      <c r="AV2290" s="99" t="str">
        <f t="shared" si="570"/>
        <v>+</v>
      </c>
      <c r="AW2290" s="99" t="str">
        <f t="shared" si="571"/>
        <v>-</v>
      </c>
    </row>
    <row r="2291" spans="1:49" ht="15">
      <c r="A2291" s="56">
        <v>43632</v>
      </c>
      <c r="B2291" s="57" t="s">
        <v>420</v>
      </c>
      <c r="C2291" s="57" t="s">
        <v>1034</v>
      </c>
      <c r="D2291" s="57" t="s">
        <v>4939</v>
      </c>
      <c r="E2291" s="57" t="s">
        <v>1278</v>
      </c>
      <c r="F2291" s="57" t="s">
        <v>1042</v>
      </c>
      <c r="G2291" s="57">
        <v>1</v>
      </c>
      <c r="H2291" s="57">
        <v>2</v>
      </c>
      <c r="I2291" s="57">
        <v>4.22</v>
      </c>
      <c r="J2291" s="57">
        <v>4.2300000000000004</v>
      </c>
      <c r="K2291" s="57">
        <v>1.64</v>
      </c>
      <c r="L2291" s="57">
        <v>2.58</v>
      </c>
      <c r="M2291" s="57">
        <v>38</v>
      </c>
      <c r="N2291" s="57">
        <v>45</v>
      </c>
      <c r="O2291" s="57">
        <v>0</v>
      </c>
      <c r="P2291" s="57">
        <v>18</v>
      </c>
      <c r="Q2291" s="57">
        <v>23</v>
      </c>
      <c r="R2291" s="57">
        <v>0</v>
      </c>
      <c r="S2291" s="57">
        <v>0</v>
      </c>
      <c r="T2291" s="57">
        <v>0</v>
      </c>
      <c r="U2291" s="57">
        <v>60.53</v>
      </c>
      <c r="V2291" s="57">
        <v>23.68</v>
      </c>
      <c r="W2291" s="57">
        <v>15.79</v>
      </c>
      <c r="X2291" s="57">
        <v>55.56</v>
      </c>
      <c r="Y2291" s="57">
        <v>26.67</v>
      </c>
      <c r="Z2291" s="57">
        <v>17.78</v>
      </c>
      <c r="AA2291" s="57">
        <v>72.22</v>
      </c>
      <c r="AB2291" s="57">
        <v>56.52</v>
      </c>
      <c r="AC2291" s="57">
        <v>33</v>
      </c>
      <c r="AD2291" s="57">
        <v>39</v>
      </c>
      <c r="AE2291" s="57">
        <v>66.67</v>
      </c>
      <c r="AF2291" s="57">
        <v>56.41</v>
      </c>
      <c r="AI2291" s="45">
        <f t="shared" si="557"/>
        <v>1.0930000000000009</v>
      </c>
      <c r="AJ2291" s="46">
        <f t="shared" si="558"/>
        <v>-1.0930000000000009</v>
      </c>
      <c r="AK2291" s="63" t="str">
        <f t="shared" si="559"/>
        <v>N</v>
      </c>
      <c r="AL2291" s="63" t="str">
        <f t="shared" si="560"/>
        <v>N</v>
      </c>
      <c r="AM2291" s="44" t="str">
        <f t="shared" si="561"/>
        <v>Loss</v>
      </c>
      <c r="AN2291" s="44" t="str">
        <f t="shared" si="562"/>
        <v>Loss</v>
      </c>
      <c r="AO2291" s="44" t="str">
        <f t="shared" si="563"/>
        <v>Win</v>
      </c>
      <c r="AP2291" s="44">
        <f t="shared" si="564"/>
        <v>-50</v>
      </c>
      <c r="AQ2291" s="44">
        <f t="shared" si="565"/>
        <v>-50</v>
      </c>
      <c r="AR2291" s="44">
        <f t="shared" si="566"/>
        <v>32</v>
      </c>
      <c r="AS2291" s="99" t="str">
        <f t="shared" si="567"/>
        <v>-</v>
      </c>
      <c r="AT2291" s="99" t="str">
        <f t="shared" si="568"/>
        <v>n/a</v>
      </c>
      <c r="AU2291" s="99" t="str">
        <f t="shared" si="569"/>
        <v>+</v>
      </c>
      <c r="AV2291" s="99" t="str">
        <f t="shared" si="570"/>
        <v>+</v>
      </c>
      <c r="AW2291" s="99" t="str">
        <f t="shared" si="571"/>
        <v>+</v>
      </c>
    </row>
    <row r="2292" spans="1:49" ht="15">
      <c r="A2292" s="56">
        <v>43632</v>
      </c>
      <c r="B2292" s="57" t="s">
        <v>420</v>
      </c>
      <c r="C2292" s="57" t="s">
        <v>920</v>
      </c>
      <c r="D2292" s="57" t="s">
        <v>4940</v>
      </c>
      <c r="E2292" s="57" t="s">
        <v>1284</v>
      </c>
      <c r="F2292" s="57" t="s">
        <v>1045</v>
      </c>
      <c r="G2292" s="57">
        <v>2</v>
      </c>
      <c r="H2292" s="57">
        <v>2</v>
      </c>
      <c r="I2292" s="57">
        <v>2.14</v>
      </c>
      <c r="J2292" s="57">
        <v>3.53</v>
      </c>
      <c r="K2292" s="57">
        <v>2.97</v>
      </c>
      <c r="L2292" s="57">
        <v>-0.83</v>
      </c>
      <c r="M2292" s="57">
        <v>18</v>
      </c>
      <c r="N2292" s="57">
        <v>44</v>
      </c>
      <c r="O2292" s="57">
        <v>0</v>
      </c>
      <c r="P2292" s="57">
        <v>9</v>
      </c>
      <c r="Q2292" s="57">
        <v>23</v>
      </c>
      <c r="R2292" s="57">
        <v>0</v>
      </c>
      <c r="S2292" s="57">
        <v>0</v>
      </c>
      <c r="T2292" s="57">
        <v>0</v>
      </c>
      <c r="U2292" s="57">
        <v>22.22</v>
      </c>
      <c r="V2292" s="57">
        <v>33.33</v>
      </c>
      <c r="W2292" s="57">
        <v>44.44</v>
      </c>
      <c r="X2292" s="57">
        <v>40.909999999999997</v>
      </c>
      <c r="Y2292" s="57">
        <v>20.45</v>
      </c>
      <c r="Z2292" s="57">
        <v>38.64</v>
      </c>
      <c r="AA2292" s="57">
        <v>0</v>
      </c>
      <c r="AB2292" s="57">
        <v>30.43</v>
      </c>
      <c r="AC2292" s="57">
        <v>14</v>
      </c>
      <c r="AD2292" s="57">
        <v>28</v>
      </c>
      <c r="AE2292" s="57">
        <v>21.43</v>
      </c>
      <c r="AF2292" s="57">
        <v>42.86</v>
      </c>
      <c r="AI2292" s="45">
        <f t="shared" si="557"/>
        <v>-3.6099999999999985</v>
      </c>
      <c r="AJ2292" s="46">
        <f t="shared" si="558"/>
        <v>3.6099999999999985</v>
      </c>
      <c r="AK2292" s="63" t="str">
        <f t="shared" si="559"/>
        <v>N</v>
      </c>
      <c r="AL2292" s="63" t="str">
        <f t="shared" si="560"/>
        <v>N</v>
      </c>
      <c r="AM2292" s="44" t="str">
        <f t="shared" si="561"/>
        <v>Loss</v>
      </c>
      <c r="AN2292" s="44" t="str">
        <f t="shared" si="562"/>
        <v>Win</v>
      </c>
      <c r="AO2292" s="44" t="str">
        <f t="shared" si="563"/>
        <v>Loss</v>
      </c>
      <c r="AP2292" s="44">
        <f t="shared" si="564"/>
        <v>-50</v>
      </c>
      <c r="AQ2292" s="44">
        <f t="shared" si="565"/>
        <v>126.5</v>
      </c>
      <c r="AR2292" s="44">
        <f t="shared" si="566"/>
        <v>-50</v>
      </c>
      <c r="AS2292" s="99" t="str">
        <f t="shared" si="567"/>
        <v>+</v>
      </c>
      <c r="AT2292" s="99" t="str">
        <f t="shared" si="568"/>
        <v>n/a</v>
      </c>
      <c r="AU2292" s="99" t="str">
        <f t="shared" si="569"/>
        <v>-</v>
      </c>
      <c r="AV2292" s="99" t="str">
        <f t="shared" si="570"/>
        <v>-</v>
      </c>
      <c r="AW2292" s="99" t="str">
        <f t="shared" si="571"/>
        <v>-</v>
      </c>
    </row>
    <row r="2293" spans="1:49" ht="15">
      <c r="A2293" s="56">
        <v>43632</v>
      </c>
      <c r="B2293" s="57" t="s">
        <v>420</v>
      </c>
      <c r="C2293" s="57" t="s">
        <v>429</v>
      </c>
      <c r="D2293" s="57" t="s">
        <v>4941</v>
      </c>
      <c r="E2293" s="57" t="s">
        <v>1296</v>
      </c>
      <c r="F2293" s="57" t="s">
        <v>431</v>
      </c>
      <c r="G2293" s="57">
        <v>2</v>
      </c>
      <c r="H2293" s="57">
        <v>1</v>
      </c>
      <c r="I2293" s="57">
        <v>1.49</v>
      </c>
      <c r="J2293" s="57">
        <v>4.47</v>
      </c>
      <c r="K2293" s="57">
        <v>5.0999999999999996</v>
      </c>
      <c r="L2293" s="57">
        <v>-3.61</v>
      </c>
      <c r="M2293" s="57">
        <v>38</v>
      </c>
      <c r="N2293" s="57">
        <v>31</v>
      </c>
      <c r="O2293" s="57">
        <v>0</v>
      </c>
      <c r="P2293" s="57">
        <v>18</v>
      </c>
      <c r="Q2293" s="57">
        <v>14</v>
      </c>
      <c r="R2293" s="57">
        <v>0</v>
      </c>
      <c r="S2293" s="57">
        <v>0</v>
      </c>
      <c r="T2293" s="57">
        <v>0</v>
      </c>
      <c r="U2293" s="57">
        <v>23.68</v>
      </c>
      <c r="V2293" s="57">
        <v>23.68</v>
      </c>
      <c r="W2293" s="57">
        <v>52.63</v>
      </c>
      <c r="X2293" s="57">
        <v>41.94</v>
      </c>
      <c r="Y2293" s="57">
        <v>16.13</v>
      </c>
      <c r="Z2293" s="57">
        <v>41.94</v>
      </c>
      <c r="AA2293" s="57">
        <v>27.78</v>
      </c>
      <c r="AB2293" s="57">
        <v>57.14</v>
      </c>
      <c r="AC2293" s="57">
        <v>21</v>
      </c>
      <c r="AD2293" s="57">
        <v>18</v>
      </c>
      <c r="AE2293" s="57">
        <v>33.33</v>
      </c>
      <c r="AF2293" s="57">
        <v>50</v>
      </c>
      <c r="AI2293" s="45">
        <f t="shared" si="557"/>
        <v>-5.0350000000000019</v>
      </c>
      <c r="AJ2293" s="46">
        <f t="shared" si="558"/>
        <v>5.0350000000000019</v>
      </c>
      <c r="AK2293" s="63" t="str">
        <f t="shared" si="559"/>
        <v>N</v>
      </c>
      <c r="AL2293" s="63" t="str">
        <f t="shared" si="560"/>
        <v>N</v>
      </c>
      <c r="AM2293" s="44" t="str">
        <f t="shared" si="561"/>
        <v>Win</v>
      </c>
      <c r="AN2293" s="44" t="str">
        <f t="shared" si="562"/>
        <v>Loss</v>
      </c>
      <c r="AO2293" s="44" t="str">
        <f t="shared" si="563"/>
        <v>Loss</v>
      </c>
      <c r="AP2293" s="44">
        <f t="shared" si="564"/>
        <v>24.5</v>
      </c>
      <c r="AQ2293" s="44">
        <f t="shared" si="565"/>
        <v>-50</v>
      </c>
      <c r="AR2293" s="44">
        <f t="shared" si="566"/>
        <v>-50</v>
      </c>
      <c r="AS2293" s="99" t="str">
        <f t="shared" si="567"/>
        <v>+</v>
      </c>
      <c r="AT2293" s="99" t="str">
        <f t="shared" si="568"/>
        <v>n/a</v>
      </c>
      <c r="AU2293" s="99" t="str">
        <f t="shared" si="569"/>
        <v>-</v>
      </c>
      <c r="AV2293" s="99" t="str">
        <f t="shared" si="570"/>
        <v>-</v>
      </c>
      <c r="AW2293" s="99" t="str">
        <f t="shared" si="571"/>
        <v>-</v>
      </c>
    </row>
    <row r="2294" spans="1:49" ht="15">
      <c r="A2294" s="56">
        <v>43632</v>
      </c>
      <c r="B2294" s="57" t="s">
        <v>420</v>
      </c>
      <c r="C2294" s="57" t="s">
        <v>429</v>
      </c>
      <c r="D2294" s="57" t="s">
        <v>4942</v>
      </c>
      <c r="E2294" s="57" t="s">
        <v>1299</v>
      </c>
      <c r="F2294" s="57" t="s">
        <v>2814</v>
      </c>
      <c r="G2294" s="57">
        <v>0</v>
      </c>
      <c r="H2294" s="57">
        <v>4</v>
      </c>
      <c r="I2294" s="57">
        <v>3.13</v>
      </c>
      <c r="J2294" s="57">
        <v>3.82</v>
      </c>
      <c r="K2294" s="57">
        <v>2</v>
      </c>
      <c r="L2294" s="57">
        <v>1.1299999999999999</v>
      </c>
      <c r="M2294" s="57">
        <v>31</v>
      </c>
      <c r="N2294" s="57">
        <v>40</v>
      </c>
      <c r="O2294" s="57">
        <v>0</v>
      </c>
      <c r="P2294" s="57">
        <v>15</v>
      </c>
      <c r="Q2294" s="57">
        <v>20</v>
      </c>
      <c r="R2294" s="57">
        <v>0</v>
      </c>
      <c r="S2294" s="57">
        <v>0</v>
      </c>
      <c r="T2294" s="57">
        <v>0</v>
      </c>
      <c r="U2294" s="57">
        <v>35.479999999999997</v>
      </c>
      <c r="V2294" s="57">
        <v>32.26</v>
      </c>
      <c r="W2294" s="57">
        <v>32.26</v>
      </c>
      <c r="X2294" s="57">
        <v>22.5</v>
      </c>
      <c r="Y2294" s="57">
        <v>22.5</v>
      </c>
      <c r="Z2294" s="57">
        <v>55</v>
      </c>
      <c r="AA2294" s="57">
        <v>26.67</v>
      </c>
      <c r="AB2294" s="57">
        <v>25</v>
      </c>
      <c r="AC2294" s="57">
        <v>10</v>
      </c>
      <c r="AD2294" s="57">
        <v>11</v>
      </c>
      <c r="AE2294" s="57">
        <v>60</v>
      </c>
      <c r="AF2294" s="57">
        <v>45.45</v>
      </c>
      <c r="AI2294" s="45">
        <f t="shared" si="557"/>
        <v>8.1199999999999992</v>
      </c>
      <c r="AJ2294" s="46">
        <f t="shared" si="558"/>
        <v>-8.1199999999999992</v>
      </c>
      <c r="AK2294" s="63" t="str">
        <f t="shared" si="559"/>
        <v>N</v>
      </c>
      <c r="AL2294" s="63" t="str">
        <f t="shared" si="560"/>
        <v>N</v>
      </c>
      <c r="AM2294" s="44" t="str">
        <f t="shared" si="561"/>
        <v>Loss</v>
      </c>
      <c r="AN2294" s="44" t="str">
        <f t="shared" si="562"/>
        <v>Loss</v>
      </c>
      <c r="AO2294" s="44" t="str">
        <f t="shared" si="563"/>
        <v>Win</v>
      </c>
      <c r="AP2294" s="44">
        <f t="shared" si="564"/>
        <v>-50</v>
      </c>
      <c r="AQ2294" s="44">
        <f t="shared" si="565"/>
        <v>-50</v>
      </c>
      <c r="AR2294" s="44">
        <f t="shared" si="566"/>
        <v>50</v>
      </c>
      <c r="AS2294" s="99" t="str">
        <f t="shared" si="567"/>
        <v>-</v>
      </c>
      <c r="AT2294" s="99" t="str">
        <f t="shared" si="568"/>
        <v>n/a</v>
      </c>
      <c r="AU2294" s="99" t="str">
        <f t="shared" si="569"/>
        <v>+</v>
      </c>
      <c r="AV2294" s="99" t="str">
        <f t="shared" si="570"/>
        <v>+</v>
      </c>
      <c r="AW2294" s="99" t="str">
        <f t="shared" si="571"/>
        <v>+</v>
      </c>
    </row>
    <row r="2295" spans="1:49" ht="15">
      <c r="A2295" s="56">
        <v>43632</v>
      </c>
      <c r="B2295" s="57" t="s">
        <v>4566</v>
      </c>
      <c r="C2295" s="57" t="s">
        <v>684</v>
      </c>
      <c r="D2295" s="57" t="s">
        <v>4943</v>
      </c>
      <c r="E2295" s="57" t="s">
        <v>4944</v>
      </c>
      <c r="F2295" s="57" t="s">
        <v>4945</v>
      </c>
      <c r="G2295" s="57">
        <v>0</v>
      </c>
      <c r="H2295" s="57">
        <v>5</v>
      </c>
      <c r="I2295" s="57">
        <v>7.2</v>
      </c>
      <c r="J2295" s="57">
        <v>4.25</v>
      </c>
      <c r="K2295" s="57">
        <v>1.36</v>
      </c>
      <c r="L2295" s="57">
        <v>5.84</v>
      </c>
      <c r="M2295" s="57">
        <v>11</v>
      </c>
      <c r="N2295" s="57">
        <v>13</v>
      </c>
      <c r="O2295" s="57">
        <v>0</v>
      </c>
      <c r="P2295" s="57">
        <v>5</v>
      </c>
      <c r="Q2295" s="57">
        <v>5</v>
      </c>
      <c r="R2295" s="57">
        <v>0</v>
      </c>
      <c r="S2295" s="57">
        <v>0</v>
      </c>
      <c r="T2295" s="57">
        <v>0</v>
      </c>
      <c r="U2295" s="57">
        <v>9.09</v>
      </c>
      <c r="V2295" s="57">
        <v>36.36</v>
      </c>
      <c r="W2295" s="57">
        <v>54.55</v>
      </c>
      <c r="X2295" s="57">
        <v>76.92</v>
      </c>
      <c r="Y2295" s="57">
        <v>15.38</v>
      </c>
      <c r="Z2295" s="57">
        <v>7.69</v>
      </c>
      <c r="AA2295" s="57">
        <v>0</v>
      </c>
      <c r="AB2295" s="57">
        <v>80</v>
      </c>
      <c r="AC2295" s="57">
        <v>5</v>
      </c>
      <c r="AD2295" s="57">
        <v>13</v>
      </c>
      <c r="AE2295" s="57">
        <v>0</v>
      </c>
      <c r="AF2295" s="57">
        <v>76.92</v>
      </c>
      <c r="AI2295" s="45">
        <f t="shared" si="557"/>
        <v>-20.84</v>
      </c>
      <c r="AJ2295" s="46">
        <f t="shared" si="558"/>
        <v>20.84</v>
      </c>
      <c r="AK2295" s="63" t="str">
        <f t="shared" si="559"/>
        <v>N</v>
      </c>
      <c r="AL2295" s="63" t="str">
        <f t="shared" si="560"/>
        <v>Y</v>
      </c>
      <c r="AM2295" s="44" t="str">
        <f t="shared" si="561"/>
        <v>Loss</v>
      </c>
      <c r="AN2295" s="44" t="str">
        <f t="shared" si="562"/>
        <v>Loss</v>
      </c>
      <c r="AO2295" s="44" t="str">
        <f t="shared" si="563"/>
        <v>Win</v>
      </c>
      <c r="AP2295" s="44">
        <f t="shared" si="564"/>
        <v>-50</v>
      </c>
      <c r="AQ2295" s="44">
        <f t="shared" si="565"/>
        <v>-50</v>
      </c>
      <c r="AR2295" s="44">
        <f t="shared" si="566"/>
        <v>18</v>
      </c>
      <c r="AS2295" s="99" t="str">
        <f t="shared" si="567"/>
        <v>-</v>
      </c>
      <c r="AT2295" s="99" t="str">
        <f t="shared" si="568"/>
        <v>n/a</v>
      </c>
      <c r="AU2295" s="99" t="str">
        <f t="shared" si="569"/>
        <v>-</v>
      </c>
      <c r="AV2295" s="99" t="str">
        <f t="shared" si="570"/>
        <v>-</v>
      </c>
      <c r="AW2295" s="99" t="str">
        <f t="shared" si="571"/>
        <v>-</v>
      </c>
    </row>
    <row r="2296" spans="1:49" ht="15">
      <c r="A2296" s="56">
        <v>43632</v>
      </c>
      <c r="B2296" s="57" t="s">
        <v>377</v>
      </c>
      <c r="C2296" s="57" t="s">
        <v>1307</v>
      </c>
      <c r="D2296" s="57" t="s">
        <v>4946</v>
      </c>
      <c r="E2296" s="57" t="s">
        <v>1309</v>
      </c>
      <c r="F2296" s="57" t="s">
        <v>1316</v>
      </c>
      <c r="G2296" s="57">
        <v>2</v>
      </c>
      <c r="H2296" s="57">
        <v>1</v>
      </c>
      <c r="I2296" s="57">
        <v>3.17</v>
      </c>
      <c r="J2296" s="57">
        <v>3.27</v>
      </c>
      <c r="K2296" s="57">
        <v>2.0699999999999998</v>
      </c>
      <c r="L2296" s="57">
        <v>1.1000000000000001</v>
      </c>
      <c r="M2296" s="57">
        <v>52</v>
      </c>
      <c r="N2296" s="57">
        <v>29</v>
      </c>
      <c r="O2296" s="57">
        <v>2</v>
      </c>
      <c r="P2296" s="57">
        <v>27</v>
      </c>
      <c r="Q2296" s="57">
        <v>15</v>
      </c>
      <c r="R2296" s="57">
        <v>50</v>
      </c>
      <c r="S2296" s="57">
        <v>50</v>
      </c>
      <c r="T2296" s="57">
        <v>0</v>
      </c>
      <c r="U2296" s="57">
        <v>34.619999999999997</v>
      </c>
      <c r="V2296" s="57">
        <v>38.46</v>
      </c>
      <c r="W2296" s="57">
        <v>26.92</v>
      </c>
      <c r="X2296" s="57">
        <v>44.83</v>
      </c>
      <c r="Y2296" s="57">
        <v>24.14</v>
      </c>
      <c r="Z2296" s="57">
        <v>31.03</v>
      </c>
      <c r="AA2296" s="57">
        <v>37.04</v>
      </c>
      <c r="AB2296" s="57">
        <v>26.67</v>
      </c>
      <c r="AC2296" s="57">
        <v>22</v>
      </c>
      <c r="AD2296" s="57">
        <v>27</v>
      </c>
      <c r="AE2296" s="57">
        <v>54.55</v>
      </c>
      <c r="AF2296" s="57">
        <v>48.15</v>
      </c>
      <c r="AI2296" s="45">
        <f t="shared" si="557"/>
        <v>20.212000000000003</v>
      </c>
      <c r="AJ2296" s="46">
        <f t="shared" si="558"/>
        <v>-10.212</v>
      </c>
      <c r="AK2296" s="63" t="str">
        <f t="shared" si="559"/>
        <v>N</v>
      </c>
      <c r="AL2296" s="63" t="str">
        <f t="shared" si="560"/>
        <v>N</v>
      </c>
      <c r="AM2296" s="44" t="str">
        <f t="shared" si="561"/>
        <v>Win</v>
      </c>
      <c r="AN2296" s="44" t="str">
        <f t="shared" si="562"/>
        <v>Loss</v>
      </c>
      <c r="AO2296" s="44" t="str">
        <f t="shared" si="563"/>
        <v>Loss</v>
      </c>
      <c r="AP2296" s="44">
        <f t="shared" si="564"/>
        <v>108.5</v>
      </c>
      <c r="AQ2296" s="44">
        <f t="shared" si="565"/>
        <v>-50</v>
      </c>
      <c r="AR2296" s="44">
        <f t="shared" si="566"/>
        <v>-50</v>
      </c>
      <c r="AS2296" s="99" t="str">
        <f t="shared" si="567"/>
        <v>-</v>
      </c>
      <c r="AT2296" s="99" t="str">
        <f t="shared" si="568"/>
        <v>+</v>
      </c>
      <c r="AU2296" s="99" t="str">
        <f t="shared" si="569"/>
        <v>-</v>
      </c>
      <c r="AV2296" s="99" t="str">
        <f t="shared" si="570"/>
        <v>+</v>
      </c>
      <c r="AW2296" s="99" t="str">
        <f t="shared" si="571"/>
        <v>+</v>
      </c>
    </row>
    <row r="2297" spans="1:49" ht="15">
      <c r="A2297" s="56">
        <v>43632</v>
      </c>
      <c r="B2297" s="57" t="s">
        <v>377</v>
      </c>
      <c r="C2297" s="57" t="s">
        <v>1307</v>
      </c>
      <c r="D2297" s="57" t="s">
        <v>4947</v>
      </c>
      <c r="E2297" s="57" t="s">
        <v>1315</v>
      </c>
      <c r="F2297" s="57" t="s">
        <v>3924</v>
      </c>
      <c r="G2297" s="57">
        <v>4</v>
      </c>
      <c r="H2297" s="57">
        <v>0</v>
      </c>
      <c r="I2297" s="57">
        <v>1.62</v>
      </c>
      <c r="J2297" s="57">
        <v>4.1900000000000004</v>
      </c>
      <c r="K2297" s="57">
        <v>4.13</v>
      </c>
      <c r="L2297" s="57">
        <v>-2.5099999999999998</v>
      </c>
      <c r="M2297" s="57">
        <v>53</v>
      </c>
      <c r="N2297" s="57">
        <v>8</v>
      </c>
      <c r="O2297" s="57">
        <v>0</v>
      </c>
      <c r="P2297" s="57">
        <v>26</v>
      </c>
      <c r="Q2297" s="57">
        <v>4</v>
      </c>
      <c r="R2297" s="57">
        <v>0</v>
      </c>
      <c r="S2297" s="57">
        <v>0</v>
      </c>
      <c r="T2297" s="57">
        <v>0</v>
      </c>
      <c r="U2297" s="57">
        <v>41.51</v>
      </c>
      <c r="V2297" s="57">
        <v>24.53</v>
      </c>
      <c r="W2297" s="57">
        <v>33.96</v>
      </c>
      <c r="X2297" s="57">
        <v>12.5</v>
      </c>
      <c r="Y2297" s="57">
        <v>37.5</v>
      </c>
      <c r="Z2297" s="57">
        <v>50</v>
      </c>
      <c r="AA2297" s="57">
        <v>50</v>
      </c>
      <c r="AB2297" s="57">
        <v>25</v>
      </c>
      <c r="AC2297" s="57">
        <v>32</v>
      </c>
      <c r="AD2297" s="57">
        <v>2</v>
      </c>
      <c r="AE2297" s="57">
        <v>46.88</v>
      </c>
      <c r="AF2297" s="57">
        <v>0</v>
      </c>
      <c r="AI2297" s="45">
        <f t="shared" si="557"/>
        <v>7.7129999999999983</v>
      </c>
      <c r="AJ2297" s="46">
        <f t="shared" si="558"/>
        <v>-7.7129999999999983</v>
      </c>
      <c r="AK2297" s="63" t="str">
        <f t="shared" si="559"/>
        <v>N</v>
      </c>
      <c r="AL2297" s="63" t="str">
        <f t="shared" si="560"/>
        <v>N</v>
      </c>
      <c r="AM2297" s="44" t="str">
        <f t="shared" si="561"/>
        <v>Win</v>
      </c>
      <c r="AN2297" s="44" t="str">
        <f t="shared" si="562"/>
        <v>Loss</v>
      </c>
      <c r="AO2297" s="44" t="str">
        <f t="shared" si="563"/>
        <v>Loss</v>
      </c>
      <c r="AP2297" s="44">
        <f t="shared" si="564"/>
        <v>31</v>
      </c>
      <c r="AQ2297" s="44">
        <f t="shared" si="565"/>
        <v>-50</v>
      </c>
      <c r="AR2297" s="44">
        <f t="shared" si="566"/>
        <v>-50</v>
      </c>
      <c r="AS2297" s="99" t="str">
        <f t="shared" si="567"/>
        <v>+</v>
      </c>
      <c r="AT2297" s="99" t="str">
        <f t="shared" si="568"/>
        <v>n/a</v>
      </c>
      <c r="AU2297" s="99" t="str">
        <f t="shared" si="569"/>
        <v>+</v>
      </c>
      <c r="AV2297" s="99" t="str">
        <f t="shared" si="570"/>
        <v>+</v>
      </c>
      <c r="AW2297" s="99" t="str">
        <f t="shared" si="571"/>
        <v>+</v>
      </c>
    </row>
    <row r="2298" spans="1:49" ht="15">
      <c r="A2298" s="56">
        <v>43632</v>
      </c>
      <c r="B2298" s="57" t="s">
        <v>377</v>
      </c>
      <c r="C2298" s="57" t="s">
        <v>1307</v>
      </c>
      <c r="D2298" s="57" t="s">
        <v>4948</v>
      </c>
      <c r="E2298" s="57" t="s">
        <v>2890</v>
      </c>
      <c r="F2298" s="57" t="s">
        <v>2910</v>
      </c>
      <c r="G2298" s="57">
        <v>2</v>
      </c>
      <c r="H2298" s="57">
        <v>2</v>
      </c>
      <c r="I2298" s="57">
        <v>1.43</v>
      </c>
      <c r="J2298" s="57">
        <v>4.57</v>
      </c>
      <c r="K2298" s="57">
        <v>5.64</v>
      </c>
      <c r="L2298" s="57">
        <v>-4.21</v>
      </c>
      <c r="M2298" s="57">
        <v>29</v>
      </c>
      <c r="N2298" s="57">
        <v>56</v>
      </c>
      <c r="O2298" s="57">
        <v>2</v>
      </c>
      <c r="P2298" s="57">
        <v>15</v>
      </c>
      <c r="Q2298" s="57">
        <v>28</v>
      </c>
      <c r="R2298" s="57">
        <v>50</v>
      </c>
      <c r="S2298" s="57">
        <v>50</v>
      </c>
      <c r="T2298" s="57">
        <v>0</v>
      </c>
      <c r="U2298" s="57">
        <v>44.83</v>
      </c>
      <c r="V2298" s="57">
        <v>31.03</v>
      </c>
      <c r="W2298" s="57">
        <v>24.14</v>
      </c>
      <c r="X2298" s="57">
        <v>39.29</v>
      </c>
      <c r="Y2298" s="57">
        <v>26.79</v>
      </c>
      <c r="Z2298" s="57">
        <v>33.93</v>
      </c>
      <c r="AA2298" s="57">
        <v>40</v>
      </c>
      <c r="AB2298" s="57">
        <v>35.71</v>
      </c>
      <c r="AC2298" s="57">
        <v>22</v>
      </c>
      <c r="AD2298" s="57">
        <v>31</v>
      </c>
      <c r="AE2298" s="57">
        <v>50</v>
      </c>
      <c r="AF2298" s="57">
        <v>41.94</v>
      </c>
      <c r="AI2298" s="45">
        <f t="shared" si="557"/>
        <v>23.490000000000002</v>
      </c>
      <c r="AJ2298" s="46">
        <f t="shared" si="558"/>
        <v>-13.490000000000002</v>
      </c>
      <c r="AK2298" s="63" t="str">
        <f t="shared" si="559"/>
        <v>N</v>
      </c>
      <c r="AL2298" s="63" t="str">
        <f t="shared" si="560"/>
        <v>N</v>
      </c>
      <c r="AM2298" s="44" t="str">
        <f t="shared" si="561"/>
        <v>Loss</v>
      </c>
      <c r="AN2298" s="44" t="str">
        <f t="shared" si="562"/>
        <v>Win</v>
      </c>
      <c r="AO2298" s="44" t="str">
        <f t="shared" si="563"/>
        <v>Loss</v>
      </c>
      <c r="AP2298" s="44">
        <f t="shared" si="564"/>
        <v>-50</v>
      </c>
      <c r="AQ2298" s="44">
        <f t="shared" si="565"/>
        <v>178.5</v>
      </c>
      <c r="AR2298" s="44">
        <f t="shared" si="566"/>
        <v>-50</v>
      </c>
      <c r="AS2298" s="99" t="str">
        <f t="shared" si="567"/>
        <v>+</v>
      </c>
      <c r="AT2298" s="99" t="str">
        <f t="shared" si="568"/>
        <v>+</v>
      </c>
      <c r="AU2298" s="99" t="str">
        <f t="shared" si="569"/>
        <v>+</v>
      </c>
      <c r="AV2298" s="99" t="str">
        <f t="shared" si="570"/>
        <v>+</v>
      </c>
      <c r="AW2298" s="99" t="str">
        <f t="shared" si="571"/>
        <v>+</v>
      </c>
    </row>
    <row r="2299" spans="1:49" ht="15">
      <c r="A2299" s="56">
        <v>43632</v>
      </c>
      <c r="B2299" s="57" t="s">
        <v>377</v>
      </c>
      <c r="C2299" s="57" t="s">
        <v>378</v>
      </c>
      <c r="D2299" s="57" t="s">
        <v>4949</v>
      </c>
      <c r="E2299" s="57" t="s">
        <v>1324</v>
      </c>
      <c r="F2299" s="57" t="s">
        <v>4950</v>
      </c>
      <c r="G2299" s="57">
        <v>1</v>
      </c>
      <c r="H2299" s="57">
        <v>2</v>
      </c>
      <c r="I2299" s="57">
        <v>2.5499999999999998</v>
      </c>
      <c r="J2299" s="57">
        <v>3.52</v>
      </c>
      <c r="K2299" s="57">
        <v>2.39</v>
      </c>
      <c r="L2299" s="57">
        <v>0.16</v>
      </c>
      <c r="M2299" s="57">
        <v>55</v>
      </c>
      <c r="N2299" s="57">
        <v>29</v>
      </c>
      <c r="O2299" s="57">
        <v>2</v>
      </c>
      <c r="P2299" s="57">
        <v>29</v>
      </c>
      <c r="Q2299" s="57">
        <v>15</v>
      </c>
      <c r="R2299" s="57">
        <v>0</v>
      </c>
      <c r="S2299" s="57">
        <v>0</v>
      </c>
      <c r="T2299" s="57">
        <v>100</v>
      </c>
      <c r="U2299" s="57">
        <v>34.549999999999997</v>
      </c>
      <c r="V2299" s="57">
        <v>25.45</v>
      </c>
      <c r="W2299" s="57">
        <v>40</v>
      </c>
      <c r="X2299" s="57">
        <v>37.93</v>
      </c>
      <c r="Y2299" s="57">
        <v>17.239999999999998</v>
      </c>
      <c r="Z2299" s="57">
        <v>44.83</v>
      </c>
      <c r="AA2299" s="57">
        <v>37.93</v>
      </c>
      <c r="AB2299" s="57">
        <v>26.67</v>
      </c>
      <c r="AC2299" s="57">
        <v>21</v>
      </c>
      <c r="AD2299" s="57">
        <v>11</v>
      </c>
      <c r="AE2299" s="57">
        <v>38.1</v>
      </c>
      <c r="AF2299" s="57">
        <v>72.73</v>
      </c>
      <c r="AI2299" s="45">
        <f t="shared" si="557"/>
        <v>-28.888999999999996</v>
      </c>
      <c r="AJ2299" s="46">
        <f t="shared" si="558"/>
        <v>28.888999999999996</v>
      </c>
      <c r="AK2299" s="63" t="str">
        <f t="shared" si="559"/>
        <v>N</v>
      </c>
      <c r="AL2299" s="63" t="str">
        <f t="shared" si="560"/>
        <v>N</v>
      </c>
      <c r="AM2299" s="44" t="str">
        <f t="shared" si="561"/>
        <v>Loss</v>
      </c>
      <c r="AN2299" s="44" t="str">
        <f t="shared" si="562"/>
        <v>Loss</v>
      </c>
      <c r="AO2299" s="44" t="str">
        <f t="shared" si="563"/>
        <v>Win</v>
      </c>
      <c r="AP2299" s="44">
        <f t="shared" si="564"/>
        <v>-50</v>
      </c>
      <c r="AQ2299" s="44">
        <f t="shared" si="565"/>
        <v>-50</v>
      </c>
      <c r="AR2299" s="44">
        <f t="shared" si="566"/>
        <v>69.5</v>
      </c>
      <c r="AS2299" s="99" t="str">
        <f t="shared" si="567"/>
        <v>-</v>
      </c>
      <c r="AT2299" s="99" t="str">
        <f t="shared" si="568"/>
        <v>-</v>
      </c>
      <c r="AU2299" s="99" t="str">
        <f t="shared" si="569"/>
        <v>-</v>
      </c>
      <c r="AV2299" s="99" t="str">
        <f t="shared" si="570"/>
        <v>+</v>
      </c>
      <c r="AW2299" s="99" t="str">
        <f t="shared" si="571"/>
        <v>-</v>
      </c>
    </row>
    <row r="2300" spans="1:49" ht="15">
      <c r="A2300" s="56">
        <v>43632</v>
      </c>
      <c r="B2300" s="57" t="s">
        <v>377</v>
      </c>
      <c r="C2300" s="57" t="s">
        <v>378</v>
      </c>
      <c r="D2300" s="57" t="s">
        <v>4951</v>
      </c>
      <c r="E2300" s="57" t="s">
        <v>1318</v>
      </c>
      <c r="F2300" s="57" t="s">
        <v>1327</v>
      </c>
      <c r="G2300" s="57">
        <v>4</v>
      </c>
      <c r="H2300" s="57">
        <v>1</v>
      </c>
      <c r="I2300" s="57">
        <v>1.43</v>
      </c>
      <c r="J2300" s="57">
        <v>4.42</v>
      </c>
      <c r="K2300" s="57">
        <v>6.04</v>
      </c>
      <c r="L2300" s="57">
        <v>-4.6100000000000003</v>
      </c>
      <c r="M2300" s="57">
        <v>29</v>
      </c>
      <c r="N2300" s="57">
        <v>29</v>
      </c>
      <c r="O2300" s="57">
        <v>0</v>
      </c>
      <c r="P2300" s="57">
        <v>15</v>
      </c>
      <c r="Q2300" s="57">
        <v>15</v>
      </c>
      <c r="R2300" s="57">
        <v>0</v>
      </c>
      <c r="S2300" s="57">
        <v>0</v>
      </c>
      <c r="T2300" s="57">
        <v>0</v>
      </c>
      <c r="U2300" s="57">
        <v>37.93</v>
      </c>
      <c r="V2300" s="57">
        <v>17.239999999999998</v>
      </c>
      <c r="W2300" s="57">
        <v>44.83</v>
      </c>
      <c r="X2300" s="57">
        <v>24.14</v>
      </c>
      <c r="Y2300" s="57">
        <v>17.239999999999998</v>
      </c>
      <c r="Z2300" s="57">
        <v>58.62</v>
      </c>
      <c r="AA2300" s="57">
        <v>60</v>
      </c>
      <c r="AB2300" s="57">
        <v>20</v>
      </c>
      <c r="AC2300" s="57">
        <v>10</v>
      </c>
      <c r="AD2300" s="57">
        <v>12</v>
      </c>
      <c r="AE2300" s="57">
        <v>60</v>
      </c>
      <c r="AF2300" s="57">
        <v>25</v>
      </c>
      <c r="AI2300" s="45">
        <f t="shared" si="557"/>
        <v>5.5160000000000009</v>
      </c>
      <c r="AJ2300" s="46">
        <f t="shared" si="558"/>
        <v>-5.5160000000000009</v>
      </c>
      <c r="AK2300" s="63" t="str">
        <f t="shared" si="559"/>
        <v>N</v>
      </c>
      <c r="AL2300" s="63" t="str">
        <f t="shared" si="560"/>
        <v>N</v>
      </c>
      <c r="AM2300" s="44" t="str">
        <f t="shared" si="561"/>
        <v>Win</v>
      </c>
      <c r="AN2300" s="44" t="str">
        <f t="shared" si="562"/>
        <v>Loss</v>
      </c>
      <c r="AO2300" s="44" t="str">
        <f t="shared" si="563"/>
        <v>Loss</v>
      </c>
      <c r="AP2300" s="44">
        <f t="shared" si="564"/>
        <v>21.5</v>
      </c>
      <c r="AQ2300" s="44">
        <f t="shared" si="565"/>
        <v>-50</v>
      </c>
      <c r="AR2300" s="44">
        <f t="shared" si="566"/>
        <v>-50</v>
      </c>
      <c r="AS2300" s="99" t="str">
        <f t="shared" si="567"/>
        <v>+</v>
      </c>
      <c r="AT2300" s="99" t="str">
        <f t="shared" si="568"/>
        <v>n/a</v>
      </c>
      <c r="AU2300" s="99" t="str">
        <f t="shared" si="569"/>
        <v>+</v>
      </c>
      <c r="AV2300" s="99" t="str">
        <f t="shared" si="570"/>
        <v>+</v>
      </c>
      <c r="AW2300" s="99" t="str">
        <f t="shared" si="571"/>
        <v>+</v>
      </c>
    </row>
    <row r="2301" spans="1:49" ht="15">
      <c r="A2301" s="56">
        <v>43632</v>
      </c>
      <c r="B2301" s="57" t="s">
        <v>377</v>
      </c>
      <c r="C2301" s="57" t="s">
        <v>378</v>
      </c>
      <c r="D2301" s="57" t="s">
        <v>4952</v>
      </c>
      <c r="E2301" s="57" t="s">
        <v>380</v>
      </c>
      <c r="F2301" s="57" t="s">
        <v>1319</v>
      </c>
      <c r="G2301" s="57">
        <v>0</v>
      </c>
      <c r="H2301" s="57">
        <v>2</v>
      </c>
      <c r="I2301" s="57">
        <v>4.2699999999999996</v>
      </c>
      <c r="J2301" s="57">
        <v>3.98</v>
      </c>
      <c r="K2301" s="57">
        <v>1.61</v>
      </c>
      <c r="L2301" s="57">
        <v>2.66</v>
      </c>
      <c r="M2301" s="57">
        <v>7</v>
      </c>
      <c r="N2301" s="57">
        <v>56</v>
      </c>
      <c r="O2301" s="57">
        <v>0</v>
      </c>
      <c r="P2301" s="57">
        <v>4</v>
      </c>
      <c r="Q2301" s="57">
        <v>28</v>
      </c>
      <c r="R2301" s="57">
        <v>0</v>
      </c>
      <c r="S2301" s="57">
        <v>0</v>
      </c>
      <c r="T2301" s="57">
        <v>0</v>
      </c>
      <c r="U2301" s="57">
        <v>42.86</v>
      </c>
      <c r="V2301" s="57">
        <v>0</v>
      </c>
      <c r="W2301" s="57">
        <v>57.14</v>
      </c>
      <c r="X2301" s="57">
        <v>39.29</v>
      </c>
      <c r="Y2301" s="57">
        <v>16.07</v>
      </c>
      <c r="Z2301" s="57">
        <v>44.64</v>
      </c>
      <c r="AA2301" s="57">
        <v>50</v>
      </c>
      <c r="AB2301" s="57">
        <v>32.14</v>
      </c>
      <c r="AC2301" s="57">
        <v>2</v>
      </c>
      <c r="AD2301" s="57">
        <v>20</v>
      </c>
      <c r="AE2301" s="57">
        <v>50</v>
      </c>
      <c r="AF2301" s="57">
        <v>50</v>
      </c>
      <c r="AI2301" s="45">
        <f t="shared" si="557"/>
        <v>-3.3930000000000007</v>
      </c>
      <c r="AJ2301" s="46">
        <f t="shared" si="558"/>
        <v>3.3930000000000007</v>
      </c>
      <c r="AK2301" s="63" t="str">
        <f t="shared" si="559"/>
        <v>N</v>
      </c>
      <c r="AL2301" s="63" t="str">
        <f t="shared" si="560"/>
        <v>N</v>
      </c>
      <c r="AM2301" s="44" t="str">
        <f t="shared" si="561"/>
        <v>Loss</v>
      </c>
      <c r="AN2301" s="44" t="str">
        <f t="shared" si="562"/>
        <v>Loss</v>
      </c>
      <c r="AO2301" s="44" t="str">
        <f t="shared" si="563"/>
        <v>Win</v>
      </c>
      <c r="AP2301" s="44">
        <f t="shared" si="564"/>
        <v>-50</v>
      </c>
      <c r="AQ2301" s="44">
        <f t="shared" si="565"/>
        <v>-50</v>
      </c>
      <c r="AR2301" s="44">
        <f t="shared" si="566"/>
        <v>30.5</v>
      </c>
      <c r="AS2301" s="99" t="str">
        <f t="shared" si="567"/>
        <v>-</v>
      </c>
      <c r="AT2301" s="99" t="str">
        <f t="shared" si="568"/>
        <v>n/a</v>
      </c>
      <c r="AU2301" s="99" t="str">
        <f t="shared" si="569"/>
        <v>+</v>
      </c>
      <c r="AV2301" s="99" t="str">
        <f t="shared" si="570"/>
        <v>+</v>
      </c>
      <c r="AW2301" s="99" t="str">
        <f t="shared" si="571"/>
        <v>-</v>
      </c>
    </row>
    <row r="2302" spans="1:49" ht="15">
      <c r="A2302" s="56">
        <v>43632</v>
      </c>
      <c r="B2302" s="57" t="s">
        <v>377</v>
      </c>
      <c r="C2302" s="57" t="s">
        <v>378</v>
      </c>
      <c r="D2302" s="57" t="s">
        <v>4953</v>
      </c>
      <c r="E2302" s="57" t="s">
        <v>381</v>
      </c>
      <c r="F2302" s="57" t="s">
        <v>1321</v>
      </c>
      <c r="G2302" s="57">
        <v>1</v>
      </c>
      <c r="H2302" s="57">
        <v>4</v>
      </c>
      <c r="I2302" s="57">
        <v>2.61</v>
      </c>
      <c r="J2302" s="57">
        <v>3.56</v>
      </c>
      <c r="K2302" s="57">
        <v>2.33</v>
      </c>
      <c r="L2302" s="57">
        <v>0.28000000000000003</v>
      </c>
      <c r="M2302" s="57">
        <v>59</v>
      </c>
      <c r="N2302" s="57">
        <v>29</v>
      </c>
      <c r="O2302" s="57">
        <v>2</v>
      </c>
      <c r="P2302" s="57">
        <v>31</v>
      </c>
      <c r="Q2302" s="57">
        <v>15</v>
      </c>
      <c r="R2302" s="57">
        <v>50</v>
      </c>
      <c r="S2302" s="57">
        <v>0</v>
      </c>
      <c r="T2302" s="57">
        <v>50</v>
      </c>
      <c r="U2302" s="57">
        <v>62.71</v>
      </c>
      <c r="V2302" s="57">
        <v>15.25</v>
      </c>
      <c r="W2302" s="57">
        <v>22.03</v>
      </c>
      <c r="X2302" s="57">
        <v>48.28</v>
      </c>
      <c r="Y2302" s="57">
        <v>10.34</v>
      </c>
      <c r="Z2302" s="57">
        <v>41.38</v>
      </c>
      <c r="AA2302" s="57">
        <v>58.06</v>
      </c>
      <c r="AB2302" s="57">
        <v>46.67</v>
      </c>
      <c r="AC2302" s="57">
        <v>54</v>
      </c>
      <c r="AD2302" s="57">
        <v>17</v>
      </c>
      <c r="AE2302" s="57">
        <v>64.81</v>
      </c>
      <c r="AF2302" s="57">
        <v>64.709999999999994</v>
      </c>
      <c r="AI2302" s="45">
        <f t="shared" si="557"/>
        <v>7.2470000000000026</v>
      </c>
      <c r="AJ2302" s="46">
        <f t="shared" si="558"/>
        <v>-7.2470000000000026</v>
      </c>
      <c r="AK2302" s="63" t="str">
        <f t="shared" si="559"/>
        <v>N</v>
      </c>
      <c r="AL2302" s="63" t="str">
        <f t="shared" si="560"/>
        <v>N</v>
      </c>
      <c r="AM2302" s="44" t="str">
        <f t="shared" si="561"/>
        <v>Loss</v>
      </c>
      <c r="AN2302" s="44" t="str">
        <f t="shared" si="562"/>
        <v>Loss</v>
      </c>
      <c r="AO2302" s="44" t="str">
        <f t="shared" si="563"/>
        <v>Win</v>
      </c>
      <c r="AP2302" s="44">
        <f t="shared" si="564"/>
        <v>-50</v>
      </c>
      <c r="AQ2302" s="44">
        <f t="shared" si="565"/>
        <v>-50</v>
      </c>
      <c r="AR2302" s="44">
        <f t="shared" si="566"/>
        <v>66.5</v>
      </c>
      <c r="AS2302" s="99" t="str">
        <f t="shared" si="567"/>
        <v>-</v>
      </c>
      <c r="AT2302" s="99" t="str">
        <f t="shared" si="568"/>
        <v>-</v>
      </c>
      <c r="AU2302" s="99" t="str">
        <f t="shared" si="569"/>
        <v>+</v>
      </c>
      <c r="AV2302" s="99" t="str">
        <f t="shared" si="570"/>
        <v>+</v>
      </c>
      <c r="AW2302" s="99" t="str">
        <f t="shared" si="571"/>
        <v>+</v>
      </c>
    </row>
    <row r="2303" spans="1:49" ht="15">
      <c r="A2303" s="56">
        <v>43632</v>
      </c>
      <c r="B2303" s="57" t="s">
        <v>377</v>
      </c>
      <c r="C2303" s="57" t="s">
        <v>382</v>
      </c>
      <c r="D2303" s="57" t="s">
        <v>4954</v>
      </c>
      <c r="E2303" s="57" t="s">
        <v>4955</v>
      </c>
      <c r="F2303" s="57" t="s">
        <v>2765</v>
      </c>
      <c r="G2303" s="57">
        <v>2</v>
      </c>
      <c r="H2303" s="57">
        <v>1</v>
      </c>
      <c r="I2303" s="57">
        <v>1.58</v>
      </c>
      <c r="J2303" s="57">
        <v>4.1399999999999997</v>
      </c>
      <c r="K2303" s="57">
        <v>4.3600000000000003</v>
      </c>
      <c r="L2303" s="57">
        <v>-2.78</v>
      </c>
      <c r="M2303" s="57">
        <v>55</v>
      </c>
      <c r="N2303" s="57">
        <v>58</v>
      </c>
      <c r="O2303" s="57">
        <v>5</v>
      </c>
      <c r="P2303" s="57">
        <v>28</v>
      </c>
      <c r="Q2303" s="57">
        <v>29</v>
      </c>
      <c r="R2303" s="57">
        <v>20</v>
      </c>
      <c r="S2303" s="57">
        <v>20</v>
      </c>
      <c r="T2303" s="57">
        <v>60</v>
      </c>
      <c r="U2303" s="57">
        <v>50.91</v>
      </c>
      <c r="V2303" s="57">
        <v>14.55</v>
      </c>
      <c r="W2303" s="57">
        <v>34.549999999999997</v>
      </c>
      <c r="X2303" s="57">
        <v>55.17</v>
      </c>
      <c r="Y2303" s="57">
        <v>15.52</v>
      </c>
      <c r="Z2303" s="57">
        <v>29.31</v>
      </c>
      <c r="AA2303" s="57">
        <v>64.290000000000006</v>
      </c>
      <c r="AB2303" s="57">
        <v>41.38</v>
      </c>
      <c r="AC2303" s="57">
        <v>34</v>
      </c>
      <c r="AD2303" s="57">
        <v>42</v>
      </c>
      <c r="AE2303" s="57">
        <v>64.709999999999994</v>
      </c>
      <c r="AF2303" s="57">
        <v>69.05</v>
      </c>
      <c r="AI2303" s="45">
        <f t="shared" si="557"/>
        <v>-11.997000000000002</v>
      </c>
      <c r="AJ2303" s="46">
        <f t="shared" si="558"/>
        <v>15.997000000000002</v>
      </c>
      <c r="AK2303" s="63" t="str">
        <f t="shared" si="559"/>
        <v>N</v>
      </c>
      <c r="AL2303" s="63" t="str">
        <f t="shared" si="560"/>
        <v>N</v>
      </c>
      <c r="AM2303" s="44" t="str">
        <f t="shared" si="561"/>
        <v>Win</v>
      </c>
      <c r="AN2303" s="44" t="str">
        <f t="shared" si="562"/>
        <v>Loss</v>
      </c>
      <c r="AO2303" s="44" t="str">
        <f t="shared" si="563"/>
        <v>Loss</v>
      </c>
      <c r="AP2303" s="44">
        <f t="shared" si="564"/>
        <v>29</v>
      </c>
      <c r="AQ2303" s="44">
        <f t="shared" si="565"/>
        <v>-50</v>
      </c>
      <c r="AR2303" s="44">
        <f t="shared" si="566"/>
        <v>-50</v>
      </c>
      <c r="AS2303" s="99" t="str">
        <f t="shared" si="567"/>
        <v>+</v>
      </c>
      <c r="AT2303" s="99" t="str">
        <f t="shared" si="568"/>
        <v>-</v>
      </c>
      <c r="AU2303" s="99" t="str">
        <f t="shared" si="569"/>
        <v>-</v>
      </c>
      <c r="AV2303" s="99" t="str">
        <f t="shared" si="570"/>
        <v>+</v>
      </c>
      <c r="AW2303" s="99" t="str">
        <f t="shared" si="571"/>
        <v>-</v>
      </c>
    </row>
    <row r="2304" spans="1:49" ht="15">
      <c r="A2304" s="56">
        <v>43632</v>
      </c>
      <c r="B2304" s="57" t="s">
        <v>377</v>
      </c>
      <c r="C2304" s="57" t="s">
        <v>382</v>
      </c>
      <c r="D2304" s="57" t="s">
        <v>4956</v>
      </c>
      <c r="E2304" s="57" t="s">
        <v>846</v>
      </c>
      <c r="F2304" s="57" t="s">
        <v>2758</v>
      </c>
      <c r="G2304" s="57">
        <v>3</v>
      </c>
      <c r="H2304" s="57">
        <v>0</v>
      </c>
      <c r="I2304" s="57">
        <v>1.52</v>
      </c>
      <c r="J2304" s="57">
        <v>4.3</v>
      </c>
      <c r="K2304" s="57">
        <v>4.92</v>
      </c>
      <c r="L2304" s="57">
        <v>-3.4</v>
      </c>
      <c r="M2304" s="57">
        <v>29</v>
      </c>
      <c r="N2304" s="57">
        <v>7</v>
      </c>
      <c r="O2304" s="57">
        <v>0</v>
      </c>
      <c r="P2304" s="57">
        <v>14</v>
      </c>
      <c r="Q2304" s="57">
        <v>4</v>
      </c>
      <c r="R2304" s="57">
        <v>0</v>
      </c>
      <c r="S2304" s="57">
        <v>0</v>
      </c>
      <c r="T2304" s="57">
        <v>0</v>
      </c>
      <c r="U2304" s="57">
        <v>24.14</v>
      </c>
      <c r="V2304" s="57">
        <v>27.59</v>
      </c>
      <c r="W2304" s="57">
        <v>48.28</v>
      </c>
      <c r="X2304" s="57">
        <v>14.29</v>
      </c>
      <c r="Y2304" s="57">
        <v>0</v>
      </c>
      <c r="Z2304" s="57">
        <v>85.71</v>
      </c>
      <c r="AA2304" s="57">
        <v>28.57</v>
      </c>
      <c r="AB2304" s="57">
        <v>25</v>
      </c>
      <c r="AC2304" s="57">
        <v>7</v>
      </c>
      <c r="AD2304" s="57">
        <v>1</v>
      </c>
      <c r="AE2304" s="57">
        <v>42.86</v>
      </c>
      <c r="AF2304" s="57">
        <v>0</v>
      </c>
      <c r="AI2304" s="45">
        <f t="shared" ref="AI2304:AI2367" si="572">(+R2304*$R$6)+(S2304*$S$6)-(T2304*$T$6)+(U2304*$U$6)+(V2304*$V$6)-(W2304*$W$6)-(X2304*$X$6)-(Y2304*$Y$6)+(Z2304*$Z$6)</f>
        <v>12.215</v>
      </c>
      <c r="AJ2304" s="46">
        <f t="shared" ref="AJ2304:AJ2367" si="573">(-R2304*$R$6)+(S2304*$S$6)+(T2304*$T$6)-(U2304*$U$6)-(V2304*$V$6)+(W2304*$W$6)+(X2304*$X$6)+(Y2304*$Y$6)-(Z2304*$Z$6)</f>
        <v>-12.215</v>
      </c>
      <c r="AK2304" s="63" t="str">
        <f t="shared" ref="AK2304:AK2367" si="574">IF($AK$6="Y",IF(AI2304&gt;=$AI$6,"Y",IF(AA2304&gt;=$AA$6,"Y","N")),IF(AI2304&gt;=$AI$6,"Y",IF(AA2304&gt;=$AA$6,"Y",IF(L2304&lt;0,IF(AE2304&gt;=$AE$6,"Y","N"),"N"))))</f>
        <v>N</v>
      </c>
      <c r="AL2304" s="63" t="str">
        <f t="shared" ref="AL2304:AL2367" si="575">IF($AL$6="Y",IF(AJ2304&gt;=$AJ$6,"Y",IF(AB2304&gt;=$AB$6,"Y","N")),IF(AJ2304&gt;=$AJ$6,"Y",IF(AB2304&gt;=$AB$6,"Y",IF(L2304&gt;0,IF(AF2304&gt;=$AF$6,"Y","N"),"N"))))</f>
        <v>N</v>
      </c>
      <c r="AM2304" s="44" t="str">
        <f t="shared" ref="AM2304:AM2367" si="576">IF(G2304&gt;H2304,"Win","Loss")</f>
        <v>Win</v>
      </c>
      <c r="AN2304" s="44" t="str">
        <f t="shared" ref="AN2304:AN2367" si="577">IF(G2304=H2304,"Win","Loss")</f>
        <v>Loss</v>
      </c>
      <c r="AO2304" s="44" t="str">
        <f t="shared" ref="AO2304:AO2367" si="578">IF(G2304&lt;H2304,"Win","Loss")</f>
        <v>Loss</v>
      </c>
      <c r="AP2304" s="44">
        <f t="shared" ref="AP2304:AP2367" si="579">IF(AM2304="Win",(I2304*$B$2)-$B$2,-$B$2)</f>
        <v>26</v>
      </c>
      <c r="AQ2304" s="44">
        <f t="shared" ref="AQ2304:AQ2367" si="580">IF(AN2304="Win",(J2304*$B$2)-$B$2,-$B$2)</f>
        <v>-50</v>
      </c>
      <c r="AR2304" s="44">
        <f t="shared" ref="AR2304:AR2367" si="581">IF(AO2304="Win",(K2304*$B$2)-$B$2,-$B$2)</f>
        <v>-50</v>
      </c>
      <c r="AS2304" s="99" t="str">
        <f t="shared" si="567"/>
        <v>+</v>
      </c>
      <c r="AT2304" s="99" t="str">
        <f t="shared" si="568"/>
        <v>n/a</v>
      </c>
      <c r="AU2304" s="99" t="str">
        <f t="shared" si="569"/>
        <v>+</v>
      </c>
      <c r="AV2304" s="99" t="str">
        <f t="shared" si="570"/>
        <v>+</v>
      </c>
      <c r="AW2304" s="99" t="str">
        <f t="shared" si="571"/>
        <v>+</v>
      </c>
    </row>
    <row r="2305" spans="1:49" ht="15">
      <c r="A2305" s="56">
        <v>43632</v>
      </c>
      <c r="B2305" s="57" t="s">
        <v>377</v>
      </c>
      <c r="C2305" s="57" t="s">
        <v>1334</v>
      </c>
      <c r="D2305" s="57" t="s">
        <v>4957</v>
      </c>
      <c r="E2305" s="57" t="s">
        <v>1337</v>
      </c>
      <c r="F2305" s="57" t="s">
        <v>4958</v>
      </c>
      <c r="G2305" s="57">
        <v>1</v>
      </c>
      <c r="H2305" s="57">
        <v>3</v>
      </c>
      <c r="I2305" s="57">
        <v>3.96</v>
      </c>
      <c r="J2305" s="57">
        <v>3.53</v>
      </c>
      <c r="K2305" s="57">
        <v>1.92</v>
      </c>
      <c r="L2305" s="57">
        <v>2.04</v>
      </c>
      <c r="M2305" s="57">
        <v>69</v>
      </c>
      <c r="N2305" s="57">
        <v>23</v>
      </c>
      <c r="O2305" s="57">
        <v>0</v>
      </c>
      <c r="P2305" s="57">
        <v>33</v>
      </c>
      <c r="Q2305" s="57">
        <v>11</v>
      </c>
      <c r="R2305" s="57">
        <v>0</v>
      </c>
      <c r="S2305" s="57">
        <v>0</v>
      </c>
      <c r="T2305" s="57">
        <v>0</v>
      </c>
      <c r="U2305" s="57">
        <v>53.62</v>
      </c>
      <c r="V2305" s="57">
        <v>21.74</v>
      </c>
      <c r="W2305" s="57">
        <v>24.64</v>
      </c>
      <c r="X2305" s="57">
        <v>47.83</v>
      </c>
      <c r="Y2305" s="57">
        <v>17.39</v>
      </c>
      <c r="Z2305" s="57">
        <v>34.78</v>
      </c>
      <c r="AA2305" s="57">
        <v>60.61</v>
      </c>
      <c r="AB2305" s="57">
        <v>45.45</v>
      </c>
      <c r="AC2305" s="57">
        <v>38</v>
      </c>
      <c r="AD2305" s="57">
        <v>15</v>
      </c>
      <c r="AE2305" s="57">
        <v>65.790000000000006</v>
      </c>
      <c r="AF2305" s="57">
        <v>46.67</v>
      </c>
      <c r="AI2305" s="45">
        <f t="shared" si="572"/>
        <v>3.6209999999999987</v>
      </c>
      <c r="AJ2305" s="46">
        <f t="shared" si="573"/>
        <v>-3.6209999999999987</v>
      </c>
      <c r="AK2305" s="63" t="str">
        <f t="shared" si="574"/>
        <v>N</v>
      </c>
      <c r="AL2305" s="63" t="str">
        <f t="shared" si="575"/>
        <v>N</v>
      </c>
      <c r="AM2305" s="44" t="str">
        <f t="shared" si="576"/>
        <v>Loss</v>
      </c>
      <c r="AN2305" s="44" t="str">
        <f t="shared" si="577"/>
        <v>Loss</v>
      </c>
      <c r="AO2305" s="44" t="str">
        <f t="shared" si="578"/>
        <v>Win</v>
      </c>
      <c r="AP2305" s="44">
        <f t="shared" si="579"/>
        <v>-50</v>
      </c>
      <c r="AQ2305" s="44">
        <f t="shared" si="580"/>
        <v>-50</v>
      </c>
      <c r="AR2305" s="44">
        <f t="shared" si="581"/>
        <v>46</v>
      </c>
      <c r="AS2305" s="99" t="str">
        <f t="shared" si="567"/>
        <v>-</v>
      </c>
      <c r="AT2305" s="99" t="str">
        <f t="shared" si="568"/>
        <v>n/a</v>
      </c>
      <c r="AU2305" s="99" t="str">
        <f t="shared" si="569"/>
        <v>+</v>
      </c>
      <c r="AV2305" s="99" t="str">
        <f t="shared" si="570"/>
        <v>+</v>
      </c>
      <c r="AW2305" s="99" t="str">
        <f t="shared" si="571"/>
        <v>+</v>
      </c>
    </row>
    <row r="2306" spans="1:49" ht="15">
      <c r="A2306" s="56">
        <v>43632</v>
      </c>
      <c r="B2306" s="57" t="s">
        <v>377</v>
      </c>
      <c r="C2306" s="57" t="s">
        <v>386</v>
      </c>
      <c r="D2306" s="57" t="s">
        <v>4959</v>
      </c>
      <c r="E2306" s="57" t="s">
        <v>1345</v>
      </c>
      <c r="F2306" s="57" t="s">
        <v>1348</v>
      </c>
      <c r="G2306" s="57">
        <v>1</v>
      </c>
      <c r="H2306" s="57">
        <v>1</v>
      </c>
      <c r="I2306" s="57">
        <v>1.47</v>
      </c>
      <c r="J2306" s="57">
        <v>4.37</v>
      </c>
      <c r="K2306" s="57">
        <v>6.25</v>
      </c>
      <c r="L2306" s="57">
        <v>-4.78</v>
      </c>
      <c r="M2306" s="57">
        <v>28</v>
      </c>
      <c r="N2306" s="57">
        <v>52</v>
      </c>
      <c r="O2306" s="57">
        <v>2</v>
      </c>
      <c r="P2306" s="57">
        <v>13</v>
      </c>
      <c r="Q2306" s="57">
        <v>26</v>
      </c>
      <c r="R2306" s="57">
        <v>100</v>
      </c>
      <c r="S2306" s="57">
        <v>0</v>
      </c>
      <c r="T2306" s="57">
        <v>0</v>
      </c>
      <c r="U2306" s="57">
        <v>35.71</v>
      </c>
      <c r="V2306" s="57">
        <v>35.71</v>
      </c>
      <c r="W2306" s="57">
        <v>28.57</v>
      </c>
      <c r="X2306" s="57">
        <v>36.54</v>
      </c>
      <c r="Y2306" s="57">
        <v>21.15</v>
      </c>
      <c r="Z2306" s="57">
        <v>42.31</v>
      </c>
      <c r="AA2306" s="57">
        <v>38.46</v>
      </c>
      <c r="AB2306" s="57">
        <v>30.77</v>
      </c>
      <c r="AC2306" s="57">
        <v>19</v>
      </c>
      <c r="AD2306" s="57">
        <v>30</v>
      </c>
      <c r="AE2306" s="57">
        <v>36.840000000000003</v>
      </c>
      <c r="AF2306" s="57">
        <v>43.33</v>
      </c>
      <c r="AI2306" s="45">
        <f t="shared" si="572"/>
        <v>34.038000000000004</v>
      </c>
      <c r="AJ2306" s="46">
        <f t="shared" si="573"/>
        <v>-34.038000000000004</v>
      </c>
      <c r="AK2306" s="63" t="str">
        <f t="shared" si="574"/>
        <v>N</v>
      </c>
      <c r="AL2306" s="63" t="str">
        <f t="shared" si="575"/>
        <v>N</v>
      </c>
      <c r="AM2306" s="44" t="str">
        <f t="shared" si="576"/>
        <v>Loss</v>
      </c>
      <c r="AN2306" s="44" t="str">
        <f t="shared" si="577"/>
        <v>Win</v>
      </c>
      <c r="AO2306" s="44" t="str">
        <f t="shared" si="578"/>
        <v>Loss</v>
      </c>
      <c r="AP2306" s="44">
        <f t="shared" si="579"/>
        <v>-50</v>
      </c>
      <c r="AQ2306" s="44">
        <f t="shared" si="580"/>
        <v>168.5</v>
      </c>
      <c r="AR2306" s="44">
        <f t="shared" si="581"/>
        <v>-50</v>
      </c>
      <c r="AS2306" s="99" t="str">
        <f t="shared" si="567"/>
        <v>+</v>
      </c>
      <c r="AT2306" s="99" t="str">
        <f t="shared" si="568"/>
        <v>+</v>
      </c>
      <c r="AU2306" s="99" t="str">
        <f t="shared" si="569"/>
        <v>-</v>
      </c>
      <c r="AV2306" s="99" t="str">
        <f t="shared" si="570"/>
        <v>+</v>
      </c>
      <c r="AW2306" s="99" t="str">
        <f t="shared" si="571"/>
        <v>+</v>
      </c>
    </row>
    <row r="2307" spans="1:49" ht="15">
      <c r="A2307" s="56">
        <v>43632</v>
      </c>
      <c r="B2307" s="57" t="s">
        <v>377</v>
      </c>
      <c r="C2307" s="57" t="s">
        <v>386</v>
      </c>
      <c r="D2307" s="57" t="s">
        <v>4960</v>
      </c>
      <c r="E2307" s="57" t="s">
        <v>2894</v>
      </c>
      <c r="F2307" s="57" t="s">
        <v>1350</v>
      </c>
      <c r="G2307" s="57">
        <v>0</v>
      </c>
      <c r="H2307" s="57">
        <v>3</v>
      </c>
      <c r="I2307" s="57">
        <v>3.43</v>
      </c>
      <c r="J2307" s="57">
        <v>3.27</v>
      </c>
      <c r="K2307" s="57">
        <v>2.13</v>
      </c>
      <c r="L2307" s="57">
        <v>1.3</v>
      </c>
      <c r="M2307" s="57">
        <v>28</v>
      </c>
      <c r="N2307" s="57">
        <v>29</v>
      </c>
      <c r="O2307" s="57">
        <v>1</v>
      </c>
      <c r="P2307" s="57">
        <v>13</v>
      </c>
      <c r="Q2307" s="57">
        <v>14</v>
      </c>
      <c r="R2307" s="57">
        <v>100</v>
      </c>
      <c r="S2307" s="57">
        <v>0</v>
      </c>
      <c r="T2307" s="57">
        <v>0</v>
      </c>
      <c r="U2307" s="57">
        <v>32.14</v>
      </c>
      <c r="V2307" s="57">
        <v>32.14</v>
      </c>
      <c r="W2307" s="57">
        <v>35.71</v>
      </c>
      <c r="X2307" s="57">
        <v>41.38</v>
      </c>
      <c r="Y2307" s="57">
        <v>24.14</v>
      </c>
      <c r="Z2307" s="57">
        <v>34.479999999999997</v>
      </c>
      <c r="AA2307" s="57">
        <v>46.15</v>
      </c>
      <c r="AB2307" s="57">
        <v>42.86</v>
      </c>
      <c r="AC2307" s="57">
        <v>7</v>
      </c>
      <c r="AD2307" s="57">
        <v>23</v>
      </c>
      <c r="AE2307" s="57">
        <v>71.430000000000007</v>
      </c>
      <c r="AF2307" s="57">
        <v>43.48</v>
      </c>
      <c r="AI2307" s="45">
        <f t="shared" si="572"/>
        <v>28.705999999999989</v>
      </c>
      <c r="AJ2307" s="46">
        <f t="shared" si="573"/>
        <v>-28.705999999999989</v>
      </c>
      <c r="AK2307" s="63" t="str">
        <f t="shared" si="574"/>
        <v>N</v>
      </c>
      <c r="AL2307" s="63" t="str">
        <f t="shared" si="575"/>
        <v>N</v>
      </c>
      <c r="AM2307" s="44" t="str">
        <f t="shared" si="576"/>
        <v>Loss</v>
      </c>
      <c r="AN2307" s="44" t="str">
        <f t="shared" si="577"/>
        <v>Loss</v>
      </c>
      <c r="AO2307" s="44" t="str">
        <f t="shared" si="578"/>
        <v>Win</v>
      </c>
      <c r="AP2307" s="44">
        <f t="shared" si="579"/>
        <v>-50</v>
      </c>
      <c r="AQ2307" s="44">
        <f t="shared" si="580"/>
        <v>-50</v>
      </c>
      <c r="AR2307" s="44">
        <f t="shared" si="581"/>
        <v>56.5</v>
      </c>
      <c r="AS2307" s="99" t="str">
        <f t="shared" si="567"/>
        <v>-</v>
      </c>
      <c r="AT2307" s="99" t="str">
        <f t="shared" si="568"/>
        <v>+</v>
      </c>
      <c r="AU2307" s="99" t="str">
        <f t="shared" si="569"/>
        <v>-</v>
      </c>
      <c r="AV2307" s="99" t="str">
        <f t="shared" si="570"/>
        <v>+</v>
      </c>
      <c r="AW2307" s="99" t="str">
        <f t="shared" si="571"/>
        <v>+</v>
      </c>
    </row>
    <row r="2308" spans="1:49" ht="15">
      <c r="A2308" s="56">
        <v>43632</v>
      </c>
      <c r="B2308" s="57" t="s">
        <v>377</v>
      </c>
      <c r="C2308" s="57" t="s">
        <v>386</v>
      </c>
      <c r="D2308" s="57" t="s">
        <v>4961</v>
      </c>
      <c r="E2308" s="57" t="s">
        <v>1347</v>
      </c>
      <c r="F2308" s="57" t="s">
        <v>388</v>
      </c>
      <c r="G2308" s="57">
        <v>1</v>
      </c>
      <c r="H2308" s="57">
        <v>0</v>
      </c>
      <c r="I2308" s="57">
        <v>2.63</v>
      </c>
      <c r="J2308" s="57">
        <v>3.26</v>
      </c>
      <c r="K2308" s="57">
        <v>2.62</v>
      </c>
      <c r="L2308" s="57">
        <v>0.01</v>
      </c>
      <c r="M2308" s="57">
        <v>64</v>
      </c>
      <c r="N2308" s="57">
        <v>30</v>
      </c>
      <c r="O2308" s="57">
        <v>1</v>
      </c>
      <c r="P2308" s="57">
        <v>33</v>
      </c>
      <c r="Q2308" s="57">
        <v>14</v>
      </c>
      <c r="R2308" s="57">
        <v>0</v>
      </c>
      <c r="S2308" s="57">
        <v>100</v>
      </c>
      <c r="T2308" s="57">
        <v>0</v>
      </c>
      <c r="U2308" s="57">
        <v>48.44</v>
      </c>
      <c r="V2308" s="57">
        <v>21.88</v>
      </c>
      <c r="W2308" s="57">
        <v>29.69</v>
      </c>
      <c r="X2308" s="57">
        <v>23.33</v>
      </c>
      <c r="Y2308" s="57">
        <v>33.33</v>
      </c>
      <c r="Z2308" s="57">
        <v>43.33</v>
      </c>
      <c r="AA2308" s="57">
        <v>57.58</v>
      </c>
      <c r="AB2308" s="57">
        <v>14.29</v>
      </c>
      <c r="AC2308" s="57">
        <v>48</v>
      </c>
      <c r="AD2308" s="57">
        <v>11</v>
      </c>
      <c r="AE2308" s="57">
        <v>56.25</v>
      </c>
      <c r="AF2308" s="57">
        <v>36.36</v>
      </c>
      <c r="AI2308" s="45">
        <f t="shared" si="572"/>
        <v>16.605000000000004</v>
      </c>
      <c r="AJ2308" s="46">
        <f t="shared" si="573"/>
        <v>3.3949999999999978</v>
      </c>
      <c r="AK2308" s="63" t="str">
        <f t="shared" si="574"/>
        <v>N</v>
      </c>
      <c r="AL2308" s="63" t="str">
        <f t="shared" si="575"/>
        <v>N</v>
      </c>
      <c r="AM2308" s="44" t="str">
        <f t="shared" si="576"/>
        <v>Win</v>
      </c>
      <c r="AN2308" s="44" t="str">
        <f t="shared" si="577"/>
        <v>Loss</v>
      </c>
      <c r="AO2308" s="44" t="str">
        <f t="shared" si="578"/>
        <v>Loss</v>
      </c>
      <c r="AP2308" s="44">
        <f t="shared" si="579"/>
        <v>81.5</v>
      </c>
      <c r="AQ2308" s="44">
        <f t="shared" si="580"/>
        <v>-50</v>
      </c>
      <c r="AR2308" s="44">
        <f t="shared" si="581"/>
        <v>-50</v>
      </c>
      <c r="AS2308" s="99" t="str">
        <f t="shared" si="567"/>
        <v>-</v>
      </c>
      <c r="AT2308" s="99" t="str">
        <f t="shared" si="568"/>
        <v>-</v>
      </c>
      <c r="AU2308" s="99" t="str">
        <f t="shared" si="569"/>
        <v>+</v>
      </c>
      <c r="AV2308" s="99" t="str">
        <f t="shared" si="570"/>
        <v>+</v>
      </c>
      <c r="AW2308" s="99" t="str">
        <f t="shared" si="571"/>
        <v>+</v>
      </c>
    </row>
    <row r="2309" spans="1:49" ht="15">
      <c r="A2309" s="56">
        <v>43632</v>
      </c>
      <c r="B2309" s="57" t="s">
        <v>420</v>
      </c>
      <c r="C2309" s="57" t="s">
        <v>1086</v>
      </c>
      <c r="D2309" s="57" t="s">
        <v>4962</v>
      </c>
      <c r="E2309" s="57" t="s">
        <v>2320</v>
      </c>
      <c r="F2309" s="57" t="s">
        <v>2326</v>
      </c>
      <c r="G2309" s="57">
        <v>2</v>
      </c>
      <c r="H2309" s="57">
        <v>0</v>
      </c>
      <c r="I2309" s="57">
        <v>2.14</v>
      </c>
      <c r="J2309" s="57">
        <v>3.26</v>
      </c>
      <c r="K2309" s="57">
        <v>3.48</v>
      </c>
      <c r="L2309" s="57">
        <v>-1.34</v>
      </c>
      <c r="M2309" s="57">
        <v>17</v>
      </c>
      <c r="N2309" s="57">
        <v>41</v>
      </c>
      <c r="O2309" s="57">
        <v>0</v>
      </c>
      <c r="P2309" s="57">
        <v>7</v>
      </c>
      <c r="Q2309" s="57">
        <v>19</v>
      </c>
      <c r="R2309" s="57">
        <v>0</v>
      </c>
      <c r="S2309" s="57">
        <v>0</v>
      </c>
      <c r="T2309" s="57">
        <v>0</v>
      </c>
      <c r="U2309" s="57">
        <v>29.41</v>
      </c>
      <c r="V2309" s="57">
        <v>23.53</v>
      </c>
      <c r="W2309" s="57">
        <v>47.06</v>
      </c>
      <c r="X2309" s="57">
        <v>70.73</v>
      </c>
      <c r="Y2309" s="57">
        <v>17.07</v>
      </c>
      <c r="Z2309" s="57">
        <v>12.2</v>
      </c>
      <c r="AA2309" s="57">
        <v>14.29</v>
      </c>
      <c r="AB2309" s="57">
        <v>57.89</v>
      </c>
      <c r="AC2309" s="57">
        <v>11</v>
      </c>
      <c r="AD2309" s="57">
        <v>33</v>
      </c>
      <c r="AE2309" s="57">
        <v>27.27</v>
      </c>
      <c r="AF2309" s="57">
        <v>72.73</v>
      </c>
      <c r="AI2309" s="45">
        <f t="shared" si="572"/>
        <v>-14.590000000000002</v>
      </c>
      <c r="AJ2309" s="46">
        <f t="shared" si="573"/>
        <v>14.590000000000002</v>
      </c>
      <c r="AK2309" s="63" t="str">
        <f t="shared" si="574"/>
        <v>N</v>
      </c>
      <c r="AL2309" s="63" t="str">
        <f t="shared" si="575"/>
        <v>N</v>
      </c>
      <c r="AM2309" s="44" t="str">
        <f t="shared" si="576"/>
        <v>Win</v>
      </c>
      <c r="AN2309" s="44" t="str">
        <f t="shared" si="577"/>
        <v>Loss</v>
      </c>
      <c r="AO2309" s="44" t="str">
        <f t="shared" si="578"/>
        <v>Loss</v>
      </c>
      <c r="AP2309" s="44">
        <f t="shared" si="579"/>
        <v>57</v>
      </c>
      <c r="AQ2309" s="44">
        <f t="shared" si="580"/>
        <v>-50</v>
      </c>
      <c r="AR2309" s="44">
        <f t="shared" si="581"/>
        <v>-50</v>
      </c>
      <c r="AS2309" s="99" t="str">
        <f t="shared" si="567"/>
        <v>+</v>
      </c>
      <c r="AT2309" s="99" t="str">
        <f t="shared" si="568"/>
        <v>n/a</v>
      </c>
      <c r="AU2309" s="99" t="str">
        <f t="shared" si="569"/>
        <v>-</v>
      </c>
      <c r="AV2309" s="99" t="str">
        <f t="shared" si="570"/>
        <v>-</v>
      </c>
      <c r="AW2309" s="99" t="str">
        <f t="shared" si="571"/>
        <v>-</v>
      </c>
    </row>
    <row r="2310" spans="1:49" ht="15">
      <c r="A2310" s="56">
        <v>43632</v>
      </c>
      <c r="B2310" s="57" t="s">
        <v>963</v>
      </c>
      <c r="C2310" s="57" t="s">
        <v>964</v>
      </c>
      <c r="D2310" s="57" t="s">
        <v>4963</v>
      </c>
      <c r="E2310" s="57" t="s">
        <v>2235</v>
      </c>
      <c r="F2310" s="57" t="s">
        <v>2093</v>
      </c>
      <c r="G2310" s="57">
        <v>6</v>
      </c>
      <c r="H2310" s="57">
        <v>1</v>
      </c>
      <c r="I2310" s="57">
        <v>1.54</v>
      </c>
      <c r="J2310" s="57">
        <v>3.76</v>
      </c>
      <c r="K2310" s="57">
        <v>5.93</v>
      </c>
      <c r="L2310" s="57">
        <v>-4.3899999999999997</v>
      </c>
      <c r="M2310" s="57">
        <v>46</v>
      </c>
      <c r="N2310" s="57">
        <v>34</v>
      </c>
      <c r="O2310" s="57">
        <v>0</v>
      </c>
      <c r="P2310" s="57">
        <v>23</v>
      </c>
      <c r="Q2310" s="57">
        <v>16</v>
      </c>
      <c r="R2310" s="57">
        <v>0</v>
      </c>
      <c r="S2310" s="57">
        <v>0</v>
      </c>
      <c r="T2310" s="57">
        <v>0</v>
      </c>
      <c r="U2310" s="57">
        <v>58.7</v>
      </c>
      <c r="V2310" s="57">
        <v>23.91</v>
      </c>
      <c r="W2310" s="57">
        <v>17.39</v>
      </c>
      <c r="X2310" s="57">
        <v>58.82</v>
      </c>
      <c r="Y2310" s="57">
        <v>20.59</v>
      </c>
      <c r="Z2310" s="57">
        <v>20.59</v>
      </c>
      <c r="AA2310" s="57">
        <v>65.22</v>
      </c>
      <c r="AB2310" s="57">
        <v>62.5</v>
      </c>
      <c r="AC2310" s="57">
        <v>40</v>
      </c>
      <c r="AD2310" s="57">
        <v>21</v>
      </c>
      <c r="AE2310" s="57">
        <v>65</v>
      </c>
      <c r="AF2310" s="57">
        <v>90.48</v>
      </c>
      <c r="AI2310" s="45">
        <f t="shared" si="572"/>
        <v>0.94800000000000129</v>
      </c>
      <c r="AJ2310" s="46">
        <f t="shared" si="573"/>
        <v>-0.94800000000000129</v>
      </c>
      <c r="AK2310" s="63" t="str">
        <f t="shared" si="574"/>
        <v>N</v>
      </c>
      <c r="AL2310" s="63" t="str">
        <f t="shared" si="575"/>
        <v>N</v>
      </c>
      <c r="AM2310" s="44" t="str">
        <f t="shared" si="576"/>
        <v>Win</v>
      </c>
      <c r="AN2310" s="44" t="str">
        <f t="shared" si="577"/>
        <v>Loss</v>
      </c>
      <c r="AO2310" s="44" t="str">
        <f t="shared" si="578"/>
        <v>Loss</v>
      </c>
      <c r="AP2310" s="44">
        <f t="shared" si="579"/>
        <v>27</v>
      </c>
      <c r="AQ2310" s="44">
        <f t="shared" si="580"/>
        <v>-50</v>
      </c>
      <c r="AR2310" s="44">
        <f t="shared" si="581"/>
        <v>-50</v>
      </c>
      <c r="AS2310" s="99" t="str">
        <f t="shared" si="567"/>
        <v>+</v>
      </c>
      <c r="AT2310" s="99" t="str">
        <f t="shared" si="568"/>
        <v>n/a</v>
      </c>
      <c r="AU2310" s="99" t="str">
        <f t="shared" si="569"/>
        <v>-</v>
      </c>
      <c r="AV2310" s="99" t="str">
        <f t="shared" si="570"/>
        <v>+</v>
      </c>
      <c r="AW2310" s="99" t="str">
        <f t="shared" si="571"/>
        <v>+</v>
      </c>
    </row>
    <row r="2311" spans="1:49" ht="15">
      <c r="A2311" s="56">
        <v>43632</v>
      </c>
      <c r="B2311" s="57" t="s">
        <v>272</v>
      </c>
      <c r="C2311" s="57" t="s">
        <v>318</v>
      </c>
      <c r="D2311" s="57" t="s">
        <v>4964</v>
      </c>
      <c r="E2311" s="57" t="s">
        <v>372</v>
      </c>
      <c r="F2311" s="57" t="s">
        <v>321</v>
      </c>
      <c r="G2311" s="57">
        <v>2</v>
      </c>
      <c r="H2311" s="57">
        <v>1</v>
      </c>
      <c r="I2311" s="57">
        <v>2.0499999999999998</v>
      </c>
      <c r="J2311" s="57">
        <v>3.58</v>
      </c>
      <c r="K2311" s="57">
        <v>3.11</v>
      </c>
      <c r="L2311" s="57">
        <v>-1.06</v>
      </c>
      <c r="M2311" s="57">
        <v>41</v>
      </c>
      <c r="N2311" s="57">
        <v>64</v>
      </c>
      <c r="O2311" s="57">
        <v>2</v>
      </c>
      <c r="P2311" s="57">
        <v>19</v>
      </c>
      <c r="Q2311" s="57">
        <v>33</v>
      </c>
      <c r="R2311" s="57">
        <v>50</v>
      </c>
      <c r="S2311" s="57">
        <v>0</v>
      </c>
      <c r="T2311" s="57">
        <v>50</v>
      </c>
      <c r="U2311" s="57">
        <v>46.34</v>
      </c>
      <c r="V2311" s="57">
        <v>26.83</v>
      </c>
      <c r="W2311" s="57">
        <v>26.83</v>
      </c>
      <c r="X2311" s="57">
        <v>40.630000000000003</v>
      </c>
      <c r="Y2311" s="57">
        <v>12.5</v>
      </c>
      <c r="Z2311" s="57">
        <v>46.88</v>
      </c>
      <c r="AA2311" s="57">
        <v>63.16</v>
      </c>
      <c r="AB2311" s="57">
        <v>33.33</v>
      </c>
      <c r="AC2311" s="57">
        <v>26</v>
      </c>
      <c r="AD2311" s="57">
        <v>29</v>
      </c>
      <c r="AE2311" s="57">
        <v>46.15</v>
      </c>
      <c r="AF2311" s="57">
        <v>55.17</v>
      </c>
      <c r="AI2311" s="45">
        <f t="shared" si="572"/>
        <v>6.5850000000000009</v>
      </c>
      <c r="AJ2311" s="46">
        <f t="shared" si="573"/>
        <v>-6.5850000000000009</v>
      </c>
      <c r="AK2311" s="63" t="str">
        <f t="shared" si="574"/>
        <v>N</v>
      </c>
      <c r="AL2311" s="63" t="str">
        <f t="shared" si="575"/>
        <v>N</v>
      </c>
      <c r="AM2311" s="44" t="str">
        <f t="shared" si="576"/>
        <v>Win</v>
      </c>
      <c r="AN2311" s="44" t="str">
        <f t="shared" si="577"/>
        <v>Loss</v>
      </c>
      <c r="AO2311" s="44" t="str">
        <f t="shared" si="578"/>
        <v>Loss</v>
      </c>
      <c r="AP2311" s="44">
        <f t="shared" si="579"/>
        <v>52.499999999999986</v>
      </c>
      <c r="AQ2311" s="44">
        <f t="shared" si="580"/>
        <v>-50</v>
      </c>
      <c r="AR2311" s="44">
        <f t="shared" si="581"/>
        <v>-50</v>
      </c>
      <c r="AS2311" s="99" t="str">
        <f t="shared" si="567"/>
        <v>+</v>
      </c>
      <c r="AT2311" s="99" t="str">
        <f t="shared" si="568"/>
        <v>-</v>
      </c>
      <c r="AU2311" s="99" t="str">
        <f t="shared" si="569"/>
        <v>+</v>
      </c>
      <c r="AV2311" s="99" t="str">
        <f t="shared" si="570"/>
        <v>+</v>
      </c>
      <c r="AW2311" s="99" t="str">
        <f t="shared" si="571"/>
        <v>+</v>
      </c>
    </row>
    <row r="2312" spans="1:49" ht="15">
      <c r="A2312" s="56">
        <v>43632</v>
      </c>
      <c r="B2312" s="57" t="s">
        <v>272</v>
      </c>
      <c r="C2312" s="57" t="s">
        <v>318</v>
      </c>
      <c r="D2312" s="57" t="s">
        <v>4965</v>
      </c>
      <c r="E2312" s="57" t="s">
        <v>320</v>
      </c>
      <c r="F2312" s="57" t="s">
        <v>323</v>
      </c>
      <c r="G2312" s="57">
        <v>2</v>
      </c>
      <c r="H2312" s="57">
        <v>1</v>
      </c>
      <c r="I2312" s="57">
        <v>2.2599999999999998</v>
      </c>
      <c r="J2312" s="57">
        <v>3.49</v>
      </c>
      <c r="K2312" s="57">
        <v>2.7</v>
      </c>
      <c r="L2312" s="57">
        <v>-0.44</v>
      </c>
      <c r="M2312" s="57">
        <v>63</v>
      </c>
      <c r="N2312" s="57">
        <v>65</v>
      </c>
      <c r="O2312" s="57">
        <v>2</v>
      </c>
      <c r="P2312" s="57">
        <v>33</v>
      </c>
      <c r="Q2312" s="57">
        <v>31</v>
      </c>
      <c r="R2312" s="57">
        <v>0</v>
      </c>
      <c r="S2312" s="57">
        <v>0</v>
      </c>
      <c r="T2312" s="57">
        <v>100</v>
      </c>
      <c r="U2312" s="57">
        <v>55.56</v>
      </c>
      <c r="V2312" s="57">
        <v>17.46</v>
      </c>
      <c r="W2312" s="57">
        <v>26.98</v>
      </c>
      <c r="X2312" s="57">
        <v>53.85</v>
      </c>
      <c r="Y2312" s="57">
        <v>21.54</v>
      </c>
      <c r="Z2312" s="57">
        <v>24.62</v>
      </c>
      <c r="AA2312" s="57">
        <v>63.64</v>
      </c>
      <c r="AB2312" s="57">
        <v>48.39</v>
      </c>
      <c r="AC2312" s="57">
        <v>45</v>
      </c>
      <c r="AD2312" s="57">
        <v>46</v>
      </c>
      <c r="AE2312" s="57">
        <v>66.67</v>
      </c>
      <c r="AF2312" s="57">
        <v>60.87</v>
      </c>
      <c r="AI2312" s="45">
        <f t="shared" si="572"/>
        <v>-30.538000000000004</v>
      </c>
      <c r="AJ2312" s="46">
        <f t="shared" si="573"/>
        <v>30.538000000000004</v>
      </c>
      <c r="AK2312" s="63" t="str">
        <f t="shared" si="574"/>
        <v>N</v>
      </c>
      <c r="AL2312" s="63" t="str">
        <f t="shared" si="575"/>
        <v>N</v>
      </c>
      <c r="AM2312" s="44" t="str">
        <f t="shared" si="576"/>
        <v>Win</v>
      </c>
      <c r="AN2312" s="44" t="str">
        <f t="shared" si="577"/>
        <v>Loss</v>
      </c>
      <c r="AO2312" s="44" t="str">
        <f t="shared" si="578"/>
        <v>Loss</v>
      </c>
      <c r="AP2312" s="44">
        <f t="shared" si="579"/>
        <v>62.999999999999986</v>
      </c>
      <c r="AQ2312" s="44">
        <f t="shared" si="580"/>
        <v>-50</v>
      </c>
      <c r="AR2312" s="44">
        <f t="shared" si="581"/>
        <v>-50</v>
      </c>
      <c r="AS2312" s="99" t="str">
        <f t="shared" si="567"/>
        <v>+</v>
      </c>
      <c r="AT2312" s="99" t="str">
        <f t="shared" si="568"/>
        <v>-</v>
      </c>
      <c r="AU2312" s="99" t="str">
        <f t="shared" si="569"/>
        <v>+</v>
      </c>
      <c r="AV2312" s="99" t="str">
        <f t="shared" si="570"/>
        <v>+</v>
      </c>
      <c r="AW2312" s="99" t="str">
        <f t="shared" si="571"/>
        <v>-</v>
      </c>
    </row>
    <row r="2313" spans="1:49" ht="15">
      <c r="A2313" s="56">
        <v>43632</v>
      </c>
      <c r="B2313" s="57" t="s">
        <v>272</v>
      </c>
      <c r="C2313" s="57" t="s">
        <v>4693</v>
      </c>
      <c r="D2313" s="57" t="s">
        <v>4966</v>
      </c>
      <c r="E2313" s="57" t="s">
        <v>4967</v>
      </c>
      <c r="F2313" s="57" t="s">
        <v>4968</v>
      </c>
      <c r="G2313" s="57">
        <v>1</v>
      </c>
      <c r="H2313" s="57">
        <v>1</v>
      </c>
      <c r="I2313" s="57">
        <v>2.63</v>
      </c>
      <c r="J2313" s="57">
        <v>3.31</v>
      </c>
      <c r="K2313" s="57">
        <v>2.69</v>
      </c>
      <c r="L2313" s="57">
        <v>-0.06</v>
      </c>
      <c r="M2313" s="57">
        <v>16</v>
      </c>
      <c r="N2313" s="57">
        <v>15</v>
      </c>
      <c r="O2313" s="57">
        <v>0</v>
      </c>
      <c r="P2313" s="57">
        <v>7</v>
      </c>
      <c r="Q2313" s="57">
        <v>11</v>
      </c>
      <c r="R2313" s="57">
        <v>0</v>
      </c>
      <c r="S2313" s="57">
        <v>0</v>
      </c>
      <c r="T2313" s="57">
        <v>0</v>
      </c>
      <c r="U2313" s="57">
        <v>43.75</v>
      </c>
      <c r="V2313" s="57">
        <v>18.75</v>
      </c>
      <c r="W2313" s="57">
        <v>37.5</v>
      </c>
      <c r="X2313" s="57">
        <v>60</v>
      </c>
      <c r="Y2313" s="57">
        <v>13.33</v>
      </c>
      <c r="Z2313" s="57">
        <v>26.67</v>
      </c>
      <c r="AA2313" s="57">
        <v>28.57</v>
      </c>
      <c r="AB2313" s="57">
        <v>54.55</v>
      </c>
      <c r="AC2313" s="57">
        <v>8</v>
      </c>
      <c r="AD2313" s="57">
        <v>7</v>
      </c>
      <c r="AE2313" s="57">
        <v>75</v>
      </c>
      <c r="AF2313" s="57">
        <v>71.430000000000007</v>
      </c>
      <c r="AI2313" s="45">
        <f t="shared" si="572"/>
        <v>-4.8739999999999997</v>
      </c>
      <c r="AJ2313" s="46">
        <f t="shared" si="573"/>
        <v>4.8739999999999997</v>
      </c>
      <c r="AK2313" s="63" t="str">
        <f t="shared" si="574"/>
        <v>N</v>
      </c>
      <c r="AL2313" s="63" t="str">
        <f t="shared" si="575"/>
        <v>N</v>
      </c>
      <c r="AM2313" s="44" t="str">
        <f t="shared" si="576"/>
        <v>Loss</v>
      </c>
      <c r="AN2313" s="44" t="str">
        <f t="shared" si="577"/>
        <v>Win</v>
      </c>
      <c r="AO2313" s="44" t="str">
        <f t="shared" si="578"/>
        <v>Loss</v>
      </c>
      <c r="AP2313" s="44">
        <f t="shared" si="579"/>
        <v>-50</v>
      </c>
      <c r="AQ2313" s="44">
        <f t="shared" si="580"/>
        <v>115.5</v>
      </c>
      <c r="AR2313" s="44">
        <f t="shared" si="581"/>
        <v>-50</v>
      </c>
      <c r="AS2313" s="99" t="str">
        <f t="shared" si="567"/>
        <v>+</v>
      </c>
      <c r="AT2313" s="99" t="str">
        <f t="shared" si="568"/>
        <v>n/a</v>
      </c>
      <c r="AU2313" s="99" t="str">
        <f t="shared" si="569"/>
        <v>-</v>
      </c>
      <c r="AV2313" s="99" t="str">
        <f t="shared" si="570"/>
        <v>-</v>
      </c>
      <c r="AW2313" s="99" t="str">
        <f t="shared" si="571"/>
        <v>-</v>
      </c>
    </row>
    <row r="2314" spans="1:49" ht="15">
      <c r="A2314" s="56">
        <v>43632</v>
      </c>
      <c r="B2314" s="57" t="s">
        <v>272</v>
      </c>
      <c r="C2314" s="57" t="s">
        <v>4693</v>
      </c>
      <c r="D2314" s="57" t="s">
        <v>4969</v>
      </c>
      <c r="E2314" s="57" t="s">
        <v>4970</v>
      </c>
      <c r="F2314" s="57" t="s">
        <v>4971</v>
      </c>
      <c r="G2314" s="57">
        <v>0</v>
      </c>
      <c r="H2314" s="57">
        <v>2</v>
      </c>
      <c r="I2314" s="57">
        <v>2.2200000000000002</v>
      </c>
      <c r="J2314" s="57">
        <v>3.51</v>
      </c>
      <c r="K2314" s="57">
        <v>3.14</v>
      </c>
      <c r="L2314" s="57">
        <v>-0.92</v>
      </c>
      <c r="M2314" s="57">
        <v>18</v>
      </c>
      <c r="N2314" s="57">
        <v>13</v>
      </c>
      <c r="O2314" s="57">
        <v>0</v>
      </c>
      <c r="P2314" s="57">
        <v>7</v>
      </c>
      <c r="Q2314" s="57">
        <v>9</v>
      </c>
      <c r="R2314" s="57">
        <v>0</v>
      </c>
      <c r="S2314" s="57">
        <v>0</v>
      </c>
      <c r="T2314" s="57">
        <v>0</v>
      </c>
      <c r="U2314" s="57">
        <v>55.56</v>
      </c>
      <c r="V2314" s="57">
        <v>16.670000000000002</v>
      </c>
      <c r="W2314" s="57">
        <v>27.78</v>
      </c>
      <c r="X2314" s="57">
        <v>53.85</v>
      </c>
      <c r="Y2314" s="57">
        <v>15.38</v>
      </c>
      <c r="Z2314" s="57">
        <v>30.77</v>
      </c>
      <c r="AA2314" s="57">
        <v>57.14</v>
      </c>
      <c r="AB2314" s="57">
        <v>44.44</v>
      </c>
      <c r="AC2314" s="57">
        <v>10</v>
      </c>
      <c r="AD2314" s="57">
        <v>7</v>
      </c>
      <c r="AE2314" s="57">
        <v>90</v>
      </c>
      <c r="AF2314" s="57">
        <v>71.430000000000007</v>
      </c>
      <c r="AI2314" s="45">
        <f t="shared" si="572"/>
        <v>1.0689999999999991</v>
      </c>
      <c r="AJ2314" s="46">
        <f t="shared" si="573"/>
        <v>-1.0689999999999991</v>
      </c>
      <c r="AK2314" s="63" t="str">
        <f t="shared" si="574"/>
        <v>Y</v>
      </c>
      <c r="AL2314" s="63" t="str">
        <f t="shared" si="575"/>
        <v>N</v>
      </c>
      <c r="AM2314" s="44" t="str">
        <f t="shared" si="576"/>
        <v>Loss</v>
      </c>
      <c r="AN2314" s="44" t="str">
        <f t="shared" si="577"/>
        <v>Loss</v>
      </c>
      <c r="AO2314" s="44" t="str">
        <f t="shared" si="578"/>
        <v>Win</v>
      </c>
      <c r="AP2314" s="44">
        <f t="shared" si="579"/>
        <v>-50</v>
      </c>
      <c r="AQ2314" s="44">
        <f t="shared" si="580"/>
        <v>-50</v>
      </c>
      <c r="AR2314" s="44">
        <f t="shared" si="581"/>
        <v>107</v>
      </c>
      <c r="AS2314" s="99" t="str">
        <f t="shared" ref="AS2314:AS2377" si="582">IF(I2314&lt;K2314,"+","-")</f>
        <v>+</v>
      </c>
      <c r="AT2314" s="99" t="str">
        <f t="shared" ref="AT2314:AT2377" si="583">IF(O2314=0,"n/a",IF(R2314&gt;T2314,"+","-"))</f>
        <v>n/a</v>
      </c>
      <c r="AU2314" s="99" t="str">
        <f t="shared" ref="AU2314:AU2377" si="584">IF(U2314&gt;X2314,"+","-")</f>
        <v>+</v>
      </c>
      <c r="AV2314" s="99" t="str">
        <f t="shared" ref="AV2314:AV2377" si="585">IF(AA2314&gt;AB2314,"+","-")</f>
        <v>+</v>
      </c>
      <c r="AW2314" s="99" t="str">
        <f t="shared" ref="AW2314:AW2377" si="586">IF(AI2314&gt;0,"+","-")</f>
        <v>+</v>
      </c>
    </row>
    <row r="2315" spans="1:49" ht="15">
      <c r="A2315" s="56">
        <v>43632</v>
      </c>
      <c r="B2315" s="57" t="s">
        <v>272</v>
      </c>
      <c r="C2315" s="57" t="s">
        <v>4693</v>
      </c>
      <c r="D2315" s="57" t="s">
        <v>4972</v>
      </c>
      <c r="E2315" s="57" t="s">
        <v>4973</v>
      </c>
      <c r="F2315" s="57" t="s">
        <v>4974</v>
      </c>
      <c r="G2315" s="57">
        <v>2</v>
      </c>
      <c r="H2315" s="57">
        <v>0</v>
      </c>
      <c r="I2315" s="57">
        <v>1.48</v>
      </c>
      <c r="J2315" s="57">
        <v>4.55</v>
      </c>
      <c r="K2315" s="57">
        <v>6.17</v>
      </c>
      <c r="L2315" s="57">
        <v>-4.6900000000000004</v>
      </c>
      <c r="M2315" s="57">
        <v>15</v>
      </c>
      <c r="N2315" s="57">
        <v>19</v>
      </c>
      <c r="O2315" s="57">
        <v>0</v>
      </c>
      <c r="P2315" s="57">
        <v>6</v>
      </c>
      <c r="Q2315" s="57">
        <v>12</v>
      </c>
      <c r="R2315" s="57">
        <v>0</v>
      </c>
      <c r="S2315" s="57">
        <v>0</v>
      </c>
      <c r="T2315" s="57">
        <v>0</v>
      </c>
      <c r="U2315" s="57">
        <v>60</v>
      </c>
      <c r="V2315" s="57">
        <v>13.33</v>
      </c>
      <c r="W2315" s="57">
        <v>26.67</v>
      </c>
      <c r="X2315" s="57">
        <v>52.63</v>
      </c>
      <c r="Y2315" s="57">
        <v>15.79</v>
      </c>
      <c r="Z2315" s="57">
        <v>31.58</v>
      </c>
      <c r="AA2315" s="57">
        <v>66.67</v>
      </c>
      <c r="AB2315" s="57">
        <v>50</v>
      </c>
      <c r="AC2315" s="57">
        <v>12</v>
      </c>
      <c r="AD2315" s="57">
        <v>12</v>
      </c>
      <c r="AE2315" s="57">
        <v>58.33</v>
      </c>
      <c r="AF2315" s="57">
        <v>75</v>
      </c>
      <c r="AI2315" s="45">
        <f t="shared" si="572"/>
        <v>2.2099999999999982</v>
      </c>
      <c r="AJ2315" s="46">
        <f t="shared" si="573"/>
        <v>-2.2099999999999982</v>
      </c>
      <c r="AK2315" s="63" t="str">
        <f t="shared" si="574"/>
        <v>N</v>
      </c>
      <c r="AL2315" s="63" t="str">
        <f t="shared" si="575"/>
        <v>N</v>
      </c>
      <c r="AM2315" s="44" t="str">
        <f t="shared" si="576"/>
        <v>Win</v>
      </c>
      <c r="AN2315" s="44" t="str">
        <f t="shared" si="577"/>
        <v>Loss</v>
      </c>
      <c r="AO2315" s="44" t="str">
        <f t="shared" si="578"/>
        <v>Loss</v>
      </c>
      <c r="AP2315" s="44">
        <f t="shared" si="579"/>
        <v>24</v>
      </c>
      <c r="AQ2315" s="44">
        <f t="shared" si="580"/>
        <v>-50</v>
      </c>
      <c r="AR2315" s="44">
        <f t="shared" si="581"/>
        <v>-50</v>
      </c>
      <c r="AS2315" s="99" t="str">
        <f t="shared" si="582"/>
        <v>+</v>
      </c>
      <c r="AT2315" s="99" t="str">
        <f t="shared" si="583"/>
        <v>n/a</v>
      </c>
      <c r="AU2315" s="99" t="str">
        <f t="shared" si="584"/>
        <v>+</v>
      </c>
      <c r="AV2315" s="99" t="str">
        <f t="shared" si="585"/>
        <v>+</v>
      </c>
      <c r="AW2315" s="99" t="str">
        <f t="shared" si="586"/>
        <v>+</v>
      </c>
    </row>
    <row r="2316" spans="1:49" ht="15">
      <c r="A2316" s="56">
        <v>43632</v>
      </c>
      <c r="B2316" s="57" t="s">
        <v>272</v>
      </c>
      <c r="C2316" s="57" t="s">
        <v>4693</v>
      </c>
      <c r="D2316" s="57" t="s">
        <v>4975</v>
      </c>
      <c r="E2316" s="57" t="s">
        <v>4976</v>
      </c>
      <c r="F2316" s="57" t="s">
        <v>4977</v>
      </c>
      <c r="G2316" s="57">
        <v>2</v>
      </c>
      <c r="H2316" s="57">
        <v>0</v>
      </c>
      <c r="I2316" s="57">
        <v>2.67</v>
      </c>
      <c r="J2316" s="57">
        <v>3.22</v>
      </c>
      <c r="K2316" s="57">
        <v>2.71</v>
      </c>
      <c r="L2316" s="57">
        <v>-0.04</v>
      </c>
      <c r="M2316" s="57">
        <v>14</v>
      </c>
      <c r="N2316" s="57">
        <v>15</v>
      </c>
      <c r="O2316" s="57">
        <v>0</v>
      </c>
      <c r="P2316" s="57">
        <v>5</v>
      </c>
      <c r="Q2316" s="57">
        <v>10</v>
      </c>
      <c r="R2316" s="57">
        <v>0</v>
      </c>
      <c r="S2316" s="57">
        <v>0</v>
      </c>
      <c r="T2316" s="57">
        <v>0</v>
      </c>
      <c r="U2316" s="57">
        <v>35.71</v>
      </c>
      <c r="V2316" s="57">
        <v>28.57</v>
      </c>
      <c r="W2316" s="57">
        <v>35.71</v>
      </c>
      <c r="X2316" s="57">
        <v>80</v>
      </c>
      <c r="Y2316" s="57">
        <v>6.67</v>
      </c>
      <c r="Z2316" s="57">
        <v>13.33</v>
      </c>
      <c r="AA2316" s="57">
        <v>20</v>
      </c>
      <c r="AB2316" s="57">
        <v>70</v>
      </c>
      <c r="AC2316" s="57">
        <v>11</v>
      </c>
      <c r="AD2316" s="57">
        <v>12</v>
      </c>
      <c r="AE2316" s="57">
        <v>45.45</v>
      </c>
      <c r="AF2316" s="57">
        <v>100</v>
      </c>
      <c r="AI2316" s="45">
        <f t="shared" si="572"/>
        <v>-11.144</v>
      </c>
      <c r="AJ2316" s="46">
        <f t="shared" si="573"/>
        <v>11.144</v>
      </c>
      <c r="AK2316" s="63" t="str">
        <f t="shared" si="574"/>
        <v>N</v>
      </c>
      <c r="AL2316" s="63" t="str">
        <f t="shared" si="575"/>
        <v>N</v>
      </c>
      <c r="AM2316" s="44" t="str">
        <f t="shared" si="576"/>
        <v>Win</v>
      </c>
      <c r="AN2316" s="44" t="str">
        <f t="shared" si="577"/>
        <v>Loss</v>
      </c>
      <c r="AO2316" s="44" t="str">
        <f t="shared" si="578"/>
        <v>Loss</v>
      </c>
      <c r="AP2316" s="44">
        <f t="shared" si="579"/>
        <v>83.5</v>
      </c>
      <c r="AQ2316" s="44">
        <f t="shared" si="580"/>
        <v>-50</v>
      </c>
      <c r="AR2316" s="44">
        <f t="shared" si="581"/>
        <v>-50</v>
      </c>
      <c r="AS2316" s="99" t="str">
        <f t="shared" si="582"/>
        <v>+</v>
      </c>
      <c r="AT2316" s="99" t="str">
        <f t="shared" si="583"/>
        <v>n/a</v>
      </c>
      <c r="AU2316" s="99" t="str">
        <f t="shared" si="584"/>
        <v>-</v>
      </c>
      <c r="AV2316" s="99" t="str">
        <f t="shared" si="585"/>
        <v>-</v>
      </c>
      <c r="AW2316" s="99" t="str">
        <f t="shared" si="586"/>
        <v>-</v>
      </c>
    </row>
    <row r="2317" spans="1:49" ht="15">
      <c r="A2317" s="56">
        <v>43632</v>
      </c>
      <c r="B2317" s="57" t="s">
        <v>272</v>
      </c>
      <c r="C2317" s="57" t="s">
        <v>4693</v>
      </c>
      <c r="D2317" s="57" t="s">
        <v>4978</v>
      </c>
      <c r="E2317" s="57" t="s">
        <v>4979</v>
      </c>
      <c r="F2317" s="57" t="s">
        <v>4980</v>
      </c>
      <c r="G2317" s="57">
        <v>2</v>
      </c>
      <c r="H2317" s="57">
        <v>0</v>
      </c>
      <c r="I2317" s="57">
        <v>1.28</v>
      </c>
      <c r="J2317" s="57">
        <v>5.68</v>
      </c>
      <c r="K2317" s="57">
        <v>10.11</v>
      </c>
      <c r="L2317" s="57">
        <v>-8.83</v>
      </c>
      <c r="M2317" s="57">
        <v>15</v>
      </c>
      <c r="N2317" s="57">
        <v>16</v>
      </c>
      <c r="O2317" s="57">
        <v>0</v>
      </c>
      <c r="P2317" s="57">
        <v>5</v>
      </c>
      <c r="Q2317" s="57">
        <v>11</v>
      </c>
      <c r="R2317" s="57">
        <v>0</v>
      </c>
      <c r="S2317" s="57">
        <v>0</v>
      </c>
      <c r="T2317" s="57">
        <v>0</v>
      </c>
      <c r="U2317" s="57">
        <v>66.67</v>
      </c>
      <c r="V2317" s="57">
        <v>6.67</v>
      </c>
      <c r="W2317" s="57">
        <v>26.67</v>
      </c>
      <c r="X2317" s="57">
        <v>56.25</v>
      </c>
      <c r="Y2317" s="57">
        <v>6.25</v>
      </c>
      <c r="Z2317" s="57">
        <v>37.5</v>
      </c>
      <c r="AA2317" s="57">
        <v>100</v>
      </c>
      <c r="AB2317" s="57">
        <v>63.64</v>
      </c>
      <c r="AC2317" s="57">
        <v>14</v>
      </c>
      <c r="AD2317" s="57">
        <v>7</v>
      </c>
      <c r="AE2317" s="57">
        <v>71.430000000000007</v>
      </c>
      <c r="AF2317" s="57">
        <v>85.71</v>
      </c>
      <c r="AI2317" s="45">
        <f t="shared" si="572"/>
        <v>4.2920000000000016</v>
      </c>
      <c r="AJ2317" s="46">
        <f t="shared" si="573"/>
        <v>-4.2920000000000016</v>
      </c>
      <c r="AK2317" s="63" t="str">
        <f t="shared" si="574"/>
        <v>Y</v>
      </c>
      <c r="AL2317" s="63" t="str">
        <f t="shared" si="575"/>
        <v>N</v>
      </c>
      <c r="AM2317" s="44" t="str">
        <f t="shared" si="576"/>
        <v>Win</v>
      </c>
      <c r="AN2317" s="44" t="str">
        <f t="shared" si="577"/>
        <v>Loss</v>
      </c>
      <c r="AO2317" s="44" t="str">
        <f t="shared" si="578"/>
        <v>Loss</v>
      </c>
      <c r="AP2317" s="44">
        <f t="shared" si="579"/>
        <v>14</v>
      </c>
      <c r="AQ2317" s="44">
        <f t="shared" si="580"/>
        <v>-50</v>
      </c>
      <c r="AR2317" s="44">
        <f t="shared" si="581"/>
        <v>-50</v>
      </c>
      <c r="AS2317" s="99" t="str">
        <f t="shared" si="582"/>
        <v>+</v>
      </c>
      <c r="AT2317" s="99" t="str">
        <f t="shared" si="583"/>
        <v>n/a</v>
      </c>
      <c r="AU2317" s="99" t="str">
        <f t="shared" si="584"/>
        <v>+</v>
      </c>
      <c r="AV2317" s="99" t="str">
        <f t="shared" si="585"/>
        <v>+</v>
      </c>
      <c r="AW2317" s="99" t="str">
        <f t="shared" si="586"/>
        <v>+</v>
      </c>
    </row>
    <row r="2318" spans="1:49" ht="15">
      <c r="A2318" s="56">
        <v>43632</v>
      </c>
      <c r="B2318" s="57" t="s">
        <v>272</v>
      </c>
      <c r="C2318" s="57" t="s">
        <v>1419</v>
      </c>
      <c r="D2318" s="57" t="s">
        <v>4981</v>
      </c>
      <c r="E2318" s="57" t="s">
        <v>1425</v>
      </c>
      <c r="F2318" s="57" t="s">
        <v>1430</v>
      </c>
      <c r="G2318" s="57">
        <v>2</v>
      </c>
      <c r="H2318" s="57">
        <v>2</v>
      </c>
      <c r="I2318" s="57">
        <v>3.42</v>
      </c>
      <c r="J2318" s="57">
        <v>3.57</v>
      </c>
      <c r="K2318" s="57">
        <v>2.0299999999999998</v>
      </c>
      <c r="L2318" s="57">
        <v>1.39</v>
      </c>
      <c r="M2318" s="57">
        <v>14</v>
      </c>
      <c r="N2318" s="57">
        <v>41</v>
      </c>
      <c r="O2318" s="57">
        <v>0</v>
      </c>
      <c r="P2318" s="57">
        <v>5</v>
      </c>
      <c r="Q2318" s="57">
        <v>20</v>
      </c>
      <c r="R2318" s="57">
        <v>0</v>
      </c>
      <c r="S2318" s="57">
        <v>0</v>
      </c>
      <c r="T2318" s="57">
        <v>0</v>
      </c>
      <c r="U2318" s="57">
        <v>21.43</v>
      </c>
      <c r="V2318" s="57">
        <v>7.14</v>
      </c>
      <c r="W2318" s="57">
        <v>71.430000000000007</v>
      </c>
      <c r="X2318" s="57">
        <v>63.41</v>
      </c>
      <c r="Y2318" s="57">
        <v>14.63</v>
      </c>
      <c r="Z2318" s="57">
        <v>21.95</v>
      </c>
      <c r="AA2318" s="57">
        <v>0</v>
      </c>
      <c r="AB2318" s="57">
        <v>55</v>
      </c>
      <c r="AC2318" s="57">
        <v>5</v>
      </c>
      <c r="AD2318" s="57">
        <v>34</v>
      </c>
      <c r="AE2318" s="57">
        <v>60</v>
      </c>
      <c r="AF2318" s="57">
        <v>73.53</v>
      </c>
      <c r="AI2318" s="45">
        <f t="shared" si="572"/>
        <v>-19.041000000000004</v>
      </c>
      <c r="AJ2318" s="46">
        <f t="shared" si="573"/>
        <v>19.041000000000004</v>
      </c>
      <c r="AK2318" s="63" t="str">
        <f t="shared" si="574"/>
        <v>N</v>
      </c>
      <c r="AL2318" s="63" t="str">
        <f t="shared" si="575"/>
        <v>N</v>
      </c>
      <c r="AM2318" s="44" t="str">
        <f t="shared" si="576"/>
        <v>Loss</v>
      </c>
      <c r="AN2318" s="44" t="str">
        <f t="shared" si="577"/>
        <v>Win</v>
      </c>
      <c r="AO2318" s="44" t="str">
        <f t="shared" si="578"/>
        <v>Loss</v>
      </c>
      <c r="AP2318" s="44">
        <f t="shared" si="579"/>
        <v>-50</v>
      </c>
      <c r="AQ2318" s="44">
        <f t="shared" si="580"/>
        <v>128.5</v>
      </c>
      <c r="AR2318" s="44">
        <f t="shared" si="581"/>
        <v>-50</v>
      </c>
      <c r="AS2318" s="99" t="str">
        <f t="shared" si="582"/>
        <v>-</v>
      </c>
      <c r="AT2318" s="99" t="str">
        <f t="shared" si="583"/>
        <v>n/a</v>
      </c>
      <c r="AU2318" s="99" t="str">
        <f t="shared" si="584"/>
        <v>-</v>
      </c>
      <c r="AV2318" s="99" t="str">
        <f t="shared" si="585"/>
        <v>-</v>
      </c>
      <c r="AW2318" s="99" t="str">
        <f t="shared" si="586"/>
        <v>-</v>
      </c>
    </row>
    <row r="2319" spans="1:49" ht="15">
      <c r="A2319" s="56">
        <v>43632</v>
      </c>
      <c r="B2319" s="57" t="s">
        <v>272</v>
      </c>
      <c r="C2319" s="57" t="s">
        <v>1419</v>
      </c>
      <c r="D2319" s="57" t="s">
        <v>4982</v>
      </c>
      <c r="E2319" s="57" t="s">
        <v>1570</v>
      </c>
      <c r="F2319" s="57" t="s">
        <v>1431</v>
      </c>
      <c r="G2319" s="57">
        <v>4</v>
      </c>
      <c r="H2319" s="57">
        <v>2</v>
      </c>
      <c r="I2319" s="57">
        <v>1.63</v>
      </c>
      <c r="J2319" s="57">
        <v>3.84</v>
      </c>
      <c r="K2319" s="57">
        <v>5.26</v>
      </c>
      <c r="L2319" s="57">
        <v>-3.63</v>
      </c>
      <c r="M2319" s="57">
        <v>13</v>
      </c>
      <c r="N2319" s="57">
        <v>14</v>
      </c>
      <c r="O2319" s="57">
        <v>0</v>
      </c>
      <c r="P2319" s="57">
        <v>4</v>
      </c>
      <c r="Q2319" s="57">
        <v>7</v>
      </c>
      <c r="R2319" s="57">
        <v>0</v>
      </c>
      <c r="S2319" s="57">
        <v>0</v>
      </c>
      <c r="T2319" s="57">
        <v>0</v>
      </c>
      <c r="U2319" s="57">
        <v>46.15</v>
      </c>
      <c r="V2319" s="57">
        <v>15.38</v>
      </c>
      <c r="W2319" s="57">
        <v>38.46</v>
      </c>
      <c r="X2319" s="57">
        <v>21.43</v>
      </c>
      <c r="Y2319" s="57">
        <v>35.71</v>
      </c>
      <c r="Z2319" s="57">
        <v>42.86</v>
      </c>
      <c r="AA2319" s="57">
        <v>50</v>
      </c>
      <c r="AB2319" s="57">
        <v>28.57</v>
      </c>
      <c r="AC2319" s="57">
        <v>8</v>
      </c>
      <c r="AD2319" s="57">
        <v>5</v>
      </c>
      <c r="AE2319" s="57">
        <v>62.5</v>
      </c>
      <c r="AF2319" s="57">
        <v>40</v>
      </c>
      <c r="AI2319" s="45">
        <f t="shared" si="572"/>
        <v>3.7910000000000004</v>
      </c>
      <c r="AJ2319" s="46">
        <f t="shared" si="573"/>
        <v>-3.7910000000000004</v>
      </c>
      <c r="AK2319" s="63" t="str">
        <f t="shared" si="574"/>
        <v>N</v>
      </c>
      <c r="AL2319" s="63" t="str">
        <f t="shared" si="575"/>
        <v>N</v>
      </c>
      <c r="AM2319" s="44" t="str">
        <f t="shared" si="576"/>
        <v>Win</v>
      </c>
      <c r="AN2319" s="44" t="str">
        <f t="shared" si="577"/>
        <v>Loss</v>
      </c>
      <c r="AO2319" s="44" t="str">
        <f t="shared" si="578"/>
        <v>Loss</v>
      </c>
      <c r="AP2319" s="44">
        <f t="shared" si="579"/>
        <v>31.5</v>
      </c>
      <c r="AQ2319" s="44">
        <f t="shared" si="580"/>
        <v>-50</v>
      </c>
      <c r="AR2319" s="44">
        <f t="shared" si="581"/>
        <v>-50</v>
      </c>
      <c r="AS2319" s="99" t="str">
        <f t="shared" si="582"/>
        <v>+</v>
      </c>
      <c r="AT2319" s="99" t="str">
        <f t="shared" si="583"/>
        <v>n/a</v>
      </c>
      <c r="AU2319" s="99" t="str">
        <f t="shared" si="584"/>
        <v>+</v>
      </c>
      <c r="AV2319" s="99" t="str">
        <f t="shared" si="585"/>
        <v>+</v>
      </c>
      <c r="AW2319" s="99" t="str">
        <f t="shared" si="586"/>
        <v>+</v>
      </c>
    </row>
    <row r="2320" spans="1:49" ht="15">
      <c r="A2320" s="56">
        <v>43632</v>
      </c>
      <c r="B2320" s="57" t="s">
        <v>272</v>
      </c>
      <c r="C2320" s="57" t="s">
        <v>1419</v>
      </c>
      <c r="D2320" s="57" t="s">
        <v>4983</v>
      </c>
      <c r="E2320" s="57" t="s">
        <v>1428</v>
      </c>
      <c r="F2320" s="57" t="s">
        <v>1569</v>
      </c>
      <c r="G2320" s="57">
        <v>0</v>
      </c>
      <c r="H2320" s="57">
        <v>2</v>
      </c>
      <c r="I2320" s="57">
        <v>6.45</v>
      </c>
      <c r="J2320" s="57">
        <v>4.49</v>
      </c>
      <c r="K2320" s="57">
        <v>1.45</v>
      </c>
      <c r="L2320" s="57">
        <v>5</v>
      </c>
      <c r="M2320" s="57">
        <v>41</v>
      </c>
      <c r="N2320" s="57">
        <v>14</v>
      </c>
      <c r="O2320" s="57">
        <v>0</v>
      </c>
      <c r="P2320" s="57">
        <v>19</v>
      </c>
      <c r="Q2320" s="57">
        <v>9</v>
      </c>
      <c r="R2320" s="57">
        <v>0</v>
      </c>
      <c r="S2320" s="57">
        <v>0</v>
      </c>
      <c r="T2320" s="57">
        <v>0</v>
      </c>
      <c r="U2320" s="57">
        <v>41.46</v>
      </c>
      <c r="V2320" s="57">
        <v>17.07</v>
      </c>
      <c r="W2320" s="57">
        <v>41.46</v>
      </c>
      <c r="X2320" s="57">
        <v>64.290000000000006</v>
      </c>
      <c r="Y2320" s="57">
        <v>21.43</v>
      </c>
      <c r="Z2320" s="57">
        <v>14.29</v>
      </c>
      <c r="AA2320" s="57">
        <v>42.11</v>
      </c>
      <c r="AB2320" s="57">
        <v>66.67</v>
      </c>
      <c r="AC2320" s="57">
        <v>25</v>
      </c>
      <c r="AD2320" s="57">
        <v>13</v>
      </c>
      <c r="AE2320" s="57">
        <v>56</v>
      </c>
      <c r="AF2320" s="57">
        <v>69.23</v>
      </c>
      <c r="AI2320" s="45">
        <f t="shared" si="572"/>
        <v>-10.436000000000002</v>
      </c>
      <c r="AJ2320" s="46">
        <f t="shared" si="573"/>
        <v>10.436000000000002</v>
      </c>
      <c r="AK2320" s="63" t="str">
        <f t="shared" si="574"/>
        <v>N</v>
      </c>
      <c r="AL2320" s="63" t="str">
        <f t="shared" si="575"/>
        <v>N</v>
      </c>
      <c r="AM2320" s="44" t="str">
        <f t="shared" si="576"/>
        <v>Loss</v>
      </c>
      <c r="AN2320" s="44" t="str">
        <f t="shared" si="577"/>
        <v>Loss</v>
      </c>
      <c r="AO2320" s="44" t="str">
        <f t="shared" si="578"/>
        <v>Win</v>
      </c>
      <c r="AP2320" s="44">
        <f t="shared" si="579"/>
        <v>-50</v>
      </c>
      <c r="AQ2320" s="44">
        <f t="shared" si="580"/>
        <v>-50</v>
      </c>
      <c r="AR2320" s="44">
        <f t="shared" si="581"/>
        <v>22.5</v>
      </c>
      <c r="AS2320" s="99" t="str">
        <f t="shared" si="582"/>
        <v>-</v>
      </c>
      <c r="AT2320" s="99" t="str">
        <f t="shared" si="583"/>
        <v>n/a</v>
      </c>
      <c r="AU2320" s="99" t="str">
        <f t="shared" si="584"/>
        <v>-</v>
      </c>
      <c r="AV2320" s="99" t="str">
        <f t="shared" si="585"/>
        <v>-</v>
      </c>
      <c r="AW2320" s="99" t="str">
        <f t="shared" si="586"/>
        <v>-</v>
      </c>
    </row>
    <row r="2321" spans="1:49" ht="15">
      <c r="A2321" s="56">
        <v>43632</v>
      </c>
      <c r="B2321" s="57" t="s">
        <v>272</v>
      </c>
      <c r="C2321" s="57" t="s">
        <v>1419</v>
      </c>
      <c r="D2321" s="57" t="s">
        <v>4984</v>
      </c>
      <c r="E2321" s="57" t="s">
        <v>1437</v>
      </c>
      <c r="F2321" s="57" t="s">
        <v>1427</v>
      </c>
      <c r="G2321" s="57">
        <v>1</v>
      </c>
      <c r="H2321" s="57">
        <v>1</v>
      </c>
      <c r="I2321" s="57">
        <v>3.09</v>
      </c>
      <c r="J2321" s="57">
        <v>3.67</v>
      </c>
      <c r="K2321" s="57">
        <v>2.14</v>
      </c>
      <c r="L2321" s="57">
        <v>0.95</v>
      </c>
      <c r="M2321" s="57">
        <v>40</v>
      </c>
      <c r="N2321" s="57">
        <v>8</v>
      </c>
      <c r="O2321" s="57">
        <v>0</v>
      </c>
      <c r="P2321" s="57">
        <v>19</v>
      </c>
      <c r="Q2321" s="57">
        <v>5</v>
      </c>
      <c r="R2321" s="57">
        <v>0</v>
      </c>
      <c r="S2321" s="57">
        <v>0</v>
      </c>
      <c r="T2321" s="57">
        <v>0</v>
      </c>
      <c r="U2321" s="57">
        <v>55</v>
      </c>
      <c r="V2321" s="57">
        <v>20</v>
      </c>
      <c r="W2321" s="57">
        <v>25</v>
      </c>
      <c r="X2321" s="57">
        <v>87.5</v>
      </c>
      <c r="Y2321" s="57">
        <v>0</v>
      </c>
      <c r="Z2321" s="57">
        <v>12.5</v>
      </c>
      <c r="AA2321" s="57">
        <v>68.42</v>
      </c>
      <c r="AB2321" s="57">
        <v>80</v>
      </c>
      <c r="AC2321" s="57">
        <v>32</v>
      </c>
      <c r="AD2321" s="57">
        <v>6</v>
      </c>
      <c r="AE2321" s="57">
        <v>65.63</v>
      </c>
      <c r="AF2321" s="57">
        <v>100</v>
      </c>
      <c r="AI2321" s="45">
        <f t="shared" si="572"/>
        <v>-7</v>
      </c>
      <c r="AJ2321" s="46">
        <f t="shared" si="573"/>
        <v>7</v>
      </c>
      <c r="AK2321" s="63" t="str">
        <f t="shared" si="574"/>
        <v>N</v>
      </c>
      <c r="AL2321" s="63" t="str">
        <f t="shared" si="575"/>
        <v>Y</v>
      </c>
      <c r="AM2321" s="44" t="str">
        <f t="shared" si="576"/>
        <v>Loss</v>
      </c>
      <c r="AN2321" s="44" t="str">
        <f t="shared" si="577"/>
        <v>Win</v>
      </c>
      <c r="AO2321" s="44" t="str">
        <f t="shared" si="578"/>
        <v>Loss</v>
      </c>
      <c r="AP2321" s="44">
        <f t="shared" si="579"/>
        <v>-50</v>
      </c>
      <c r="AQ2321" s="44">
        <f t="shared" si="580"/>
        <v>133.5</v>
      </c>
      <c r="AR2321" s="44">
        <f t="shared" si="581"/>
        <v>-50</v>
      </c>
      <c r="AS2321" s="99" t="str">
        <f t="shared" si="582"/>
        <v>-</v>
      </c>
      <c r="AT2321" s="99" t="str">
        <f t="shared" si="583"/>
        <v>n/a</v>
      </c>
      <c r="AU2321" s="99" t="str">
        <f t="shared" si="584"/>
        <v>-</v>
      </c>
      <c r="AV2321" s="99" t="str">
        <f t="shared" si="585"/>
        <v>-</v>
      </c>
      <c r="AW2321" s="99" t="str">
        <f t="shared" si="586"/>
        <v>-</v>
      </c>
    </row>
    <row r="2322" spans="1:49" ht="15">
      <c r="A2322" s="56">
        <v>43632</v>
      </c>
      <c r="B2322" s="57" t="s">
        <v>272</v>
      </c>
      <c r="C2322" s="57" t="s">
        <v>1419</v>
      </c>
      <c r="D2322" s="57" t="s">
        <v>4985</v>
      </c>
      <c r="E2322" s="57" t="s">
        <v>1422</v>
      </c>
      <c r="F2322" s="57" t="s">
        <v>1424</v>
      </c>
      <c r="G2322" s="57">
        <v>5</v>
      </c>
      <c r="H2322" s="57">
        <v>1</v>
      </c>
      <c r="I2322" s="57">
        <v>1.78</v>
      </c>
      <c r="J2322" s="57">
        <v>4.1100000000000003</v>
      </c>
      <c r="K2322" s="57">
        <v>3.81</v>
      </c>
      <c r="L2322" s="57">
        <v>-2.0299999999999998</v>
      </c>
      <c r="M2322" s="57">
        <v>16</v>
      </c>
      <c r="N2322" s="57">
        <v>35</v>
      </c>
      <c r="O2322" s="57">
        <v>0</v>
      </c>
      <c r="P2322" s="57">
        <v>7</v>
      </c>
      <c r="Q2322" s="57">
        <v>19</v>
      </c>
      <c r="R2322" s="57">
        <v>0</v>
      </c>
      <c r="S2322" s="57">
        <v>0</v>
      </c>
      <c r="T2322" s="57">
        <v>0</v>
      </c>
      <c r="U2322" s="57">
        <v>56.25</v>
      </c>
      <c r="V2322" s="57">
        <v>12.5</v>
      </c>
      <c r="W2322" s="57">
        <v>31.25</v>
      </c>
      <c r="X2322" s="57">
        <v>54.29</v>
      </c>
      <c r="Y2322" s="57">
        <v>17.14</v>
      </c>
      <c r="Z2322" s="57">
        <v>28.57</v>
      </c>
      <c r="AA2322" s="57">
        <v>57.14</v>
      </c>
      <c r="AB2322" s="57">
        <v>47.37</v>
      </c>
      <c r="AC2322" s="57">
        <v>15</v>
      </c>
      <c r="AD2322" s="57">
        <v>26</v>
      </c>
      <c r="AE2322" s="57">
        <v>60</v>
      </c>
      <c r="AF2322" s="57">
        <v>57.69</v>
      </c>
      <c r="AI2322" s="45">
        <f t="shared" si="572"/>
        <v>-0.60800000000000054</v>
      </c>
      <c r="AJ2322" s="46">
        <f t="shared" si="573"/>
        <v>0.60800000000000054</v>
      </c>
      <c r="AK2322" s="63" t="str">
        <f t="shared" si="574"/>
        <v>N</v>
      </c>
      <c r="AL2322" s="63" t="str">
        <f t="shared" si="575"/>
        <v>N</v>
      </c>
      <c r="AM2322" s="44" t="str">
        <f t="shared" si="576"/>
        <v>Win</v>
      </c>
      <c r="AN2322" s="44" t="str">
        <f t="shared" si="577"/>
        <v>Loss</v>
      </c>
      <c r="AO2322" s="44" t="str">
        <f t="shared" si="578"/>
        <v>Loss</v>
      </c>
      <c r="AP2322" s="44">
        <f t="shared" si="579"/>
        <v>39</v>
      </c>
      <c r="AQ2322" s="44">
        <f t="shared" si="580"/>
        <v>-50</v>
      </c>
      <c r="AR2322" s="44">
        <f t="shared" si="581"/>
        <v>-50</v>
      </c>
      <c r="AS2322" s="99" t="str">
        <f t="shared" si="582"/>
        <v>+</v>
      </c>
      <c r="AT2322" s="99" t="str">
        <f t="shared" si="583"/>
        <v>n/a</v>
      </c>
      <c r="AU2322" s="99" t="str">
        <f t="shared" si="584"/>
        <v>+</v>
      </c>
      <c r="AV2322" s="99" t="str">
        <f t="shared" si="585"/>
        <v>+</v>
      </c>
      <c r="AW2322" s="99" t="str">
        <f t="shared" si="586"/>
        <v>-</v>
      </c>
    </row>
    <row r="2323" spans="1:49" ht="15">
      <c r="A2323" s="56">
        <v>43632</v>
      </c>
      <c r="B2323" s="57" t="s">
        <v>272</v>
      </c>
      <c r="C2323" s="57" t="s">
        <v>1419</v>
      </c>
      <c r="D2323" s="57" t="s">
        <v>4986</v>
      </c>
      <c r="E2323" s="57" t="s">
        <v>1434</v>
      </c>
      <c r="F2323" s="57" t="s">
        <v>2216</v>
      </c>
      <c r="G2323" s="57">
        <v>0</v>
      </c>
      <c r="H2323" s="57">
        <v>0</v>
      </c>
      <c r="I2323" s="57">
        <v>2.21</v>
      </c>
      <c r="J2323" s="57">
        <v>3.36</v>
      </c>
      <c r="K2323" s="57">
        <v>3.15</v>
      </c>
      <c r="L2323" s="57">
        <v>-0.94</v>
      </c>
      <c r="M2323" s="57">
        <v>14</v>
      </c>
      <c r="N2323" s="57">
        <v>15</v>
      </c>
      <c r="O2323" s="57">
        <v>0</v>
      </c>
      <c r="P2323" s="57">
        <v>5</v>
      </c>
      <c r="Q2323" s="57">
        <v>9</v>
      </c>
      <c r="R2323" s="57">
        <v>0</v>
      </c>
      <c r="S2323" s="57">
        <v>0</v>
      </c>
      <c r="T2323" s="57">
        <v>0</v>
      </c>
      <c r="U2323" s="57">
        <v>35.71</v>
      </c>
      <c r="V2323" s="57">
        <v>35.71</v>
      </c>
      <c r="W2323" s="57">
        <v>28.57</v>
      </c>
      <c r="X2323" s="57">
        <v>46.67</v>
      </c>
      <c r="Y2323" s="57">
        <v>26.67</v>
      </c>
      <c r="Z2323" s="57">
        <v>26.67</v>
      </c>
      <c r="AA2323" s="57">
        <v>40</v>
      </c>
      <c r="AB2323" s="57">
        <v>55.56</v>
      </c>
      <c r="AC2323" s="57">
        <v>6</v>
      </c>
      <c r="AD2323" s="57">
        <v>8</v>
      </c>
      <c r="AE2323" s="57">
        <v>66.67</v>
      </c>
      <c r="AF2323" s="57">
        <v>50</v>
      </c>
      <c r="AI2323" s="45">
        <f t="shared" si="572"/>
        <v>-1.6680000000000001</v>
      </c>
      <c r="AJ2323" s="46">
        <f t="shared" si="573"/>
        <v>1.6680000000000001</v>
      </c>
      <c r="AK2323" s="63" t="str">
        <f t="shared" si="574"/>
        <v>N</v>
      </c>
      <c r="AL2323" s="63" t="str">
        <f t="shared" si="575"/>
        <v>N</v>
      </c>
      <c r="AM2323" s="44" t="str">
        <f t="shared" si="576"/>
        <v>Loss</v>
      </c>
      <c r="AN2323" s="44" t="str">
        <f t="shared" si="577"/>
        <v>Win</v>
      </c>
      <c r="AO2323" s="44" t="str">
        <f t="shared" si="578"/>
        <v>Loss</v>
      </c>
      <c r="AP2323" s="44">
        <f t="shared" si="579"/>
        <v>-50</v>
      </c>
      <c r="AQ2323" s="44">
        <f t="shared" si="580"/>
        <v>118</v>
      </c>
      <c r="AR2323" s="44">
        <f t="shared" si="581"/>
        <v>-50</v>
      </c>
      <c r="AS2323" s="99" t="str">
        <f t="shared" si="582"/>
        <v>+</v>
      </c>
      <c r="AT2323" s="99" t="str">
        <f t="shared" si="583"/>
        <v>n/a</v>
      </c>
      <c r="AU2323" s="99" t="str">
        <f t="shared" si="584"/>
        <v>-</v>
      </c>
      <c r="AV2323" s="99" t="str">
        <f t="shared" si="585"/>
        <v>-</v>
      </c>
      <c r="AW2323" s="99" t="str">
        <f t="shared" si="586"/>
        <v>-</v>
      </c>
    </row>
    <row r="2324" spans="1:49" ht="15">
      <c r="A2324" s="56">
        <v>43632</v>
      </c>
      <c r="B2324" s="57" t="s">
        <v>1441</v>
      </c>
      <c r="C2324" s="57" t="s">
        <v>1442</v>
      </c>
      <c r="D2324" s="57" t="s">
        <v>4987</v>
      </c>
      <c r="E2324" s="57" t="s">
        <v>1448</v>
      </c>
      <c r="F2324" s="57" t="s">
        <v>1444</v>
      </c>
      <c r="G2324" s="57">
        <v>2</v>
      </c>
      <c r="H2324" s="57">
        <v>1</v>
      </c>
      <c r="I2324" s="57">
        <v>2.23</v>
      </c>
      <c r="J2324" s="57">
        <v>2.98</v>
      </c>
      <c r="K2324" s="57">
        <v>3.17</v>
      </c>
      <c r="L2324" s="57">
        <v>-0.94</v>
      </c>
      <c r="M2324" s="57">
        <v>17</v>
      </c>
      <c r="N2324" s="57">
        <v>25</v>
      </c>
      <c r="O2324" s="57">
        <v>3</v>
      </c>
      <c r="P2324" s="57">
        <v>8</v>
      </c>
      <c r="Q2324" s="57">
        <v>10</v>
      </c>
      <c r="R2324" s="57">
        <v>33.33</v>
      </c>
      <c r="S2324" s="57">
        <v>66.67</v>
      </c>
      <c r="T2324" s="57">
        <v>0</v>
      </c>
      <c r="U2324" s="57">
        <v>41.18</v>
      </c>
      <c r="V2324" s="57">
        <v>35.29</v>
      </c>
      <c r="W2324" s="57">
        <v>23.53</v>
      </c>
      <c r="X2324" s="57">
        <v>72</v>
      </c>
      <c r="Y2324" s="57">
        <v>16</v>
      </c>
      <c r="Z2324" s="57">
        <v>12</v>
      </c>
      <c r="AA2324" s="57">
        <v>75</v>
      </c>
      <c r="AB2324" s="57">
        <v>70</v>
      </c>
      <c r="AC2324" s="57">
        <v>12</v>
      </c>
      <c r="AD2324" s="57">
        <v>20</v>
      </c>
      <c r="AE2324" s="57">
        <v>58.33</v>
      </c>
      <c r="AF2324" s="57">
        <v>70</v>
      </c>
      <c r="AI2324" s="45">
        <f t="shared" si="572"/>
        <v>10.125000000000002</v>
      </c>
      <c r="AJ2324" s="46">
        <f t="shared" si="573"/>
        <v>3.2090000000000014</v>
      </c>
      <c r="AK2324" s="63" t="str">
        <f t="shared" si="574"/>
        <v>N</v>
      </c>
      <c r="AL2324" s="63" t="str">
        <f t="shared" si="575"/>
        <v>N</v>
      </c>
      <c r="AM2324" s="44" t="str">
        <f t="shared" si="576"/>
        <v>Win</v>
      </c>
      <c r="AN2324" s="44" t="str">
        <f t="shared" si="577"/>
        <v>Loss</v>
      </c>
      <c r="AO2324" s="44" t="str">
        <f t="shared" si="578"/>
        <v>Loss</v>
      </c>
      <c r="AP2324" s="44">
        <f t="shared" si="579"/>
        <v>61.5</v>
      </c>
      <c r="AQ2324" s="44">
        <f t="shared" si="580"/>
        <v>-50</v>
      </c>
      <c r="AR2324" s="44">
        <f t="shared" si="581"/>
        <v>-50</v>
      </c>
      <c r="AS2324" s="99" t="str">
        <f t="shared" si="582"/>
        <v>+</v>
      </c>
      <c r="AT2324" s="99" t="str">
        <f t="shared" si="583"/>
        <v>+</v>
      </c>
      <c r="AU2324" s="99" t="str">
        <f t="shared" si="584"/>
        <v>-</v>
      </c>
      <c r="AV2324" s="99" t="str">
        <f t="shared" si="585"/>
        <v>+</v>
      </c>
      <c r="AW2324" s="99" t="str">
        <f t="shared" si="586"/>
        <v>+</v>
      </c>
    </row>
    <row r="2325" spans="1:49" ht="15">
      <c r="A2325" s="56">
        <v>43632</v>
      </c>
      <c r="B2325" s="57" t="s">
        <v>1441</v>
      </c>
      <c r="C2325" s="57" t="s">
        <v>1442</v>
      </c>
      <c r="D2325" s="57" t="s">
        <v>4988</v>
      </c>
      <c r="E2325" s="57" t="s">
        <v>1453</v>
      </c>
      <c r="F2325" s="57" t="s">
        <v>1451</v>
      </c>
      <c r="G2325" s="57">
        <v>2</v>
      </c>
      <c r="H2325" s="57">
        <v>1</v>
      </c>
      <c r="I2325" s="57">
        <v>2.04</v>
      </c>
      <c r="J2325" s="57">
        <v>3.02</v>
      </c>
      <c r="K2325" s="57">
        <v>3.63</v>
      </c>
      <c r="L2325" s="57">
        <v>-1.59</v>
      </c>
      <c r="M2325" s="57">
        <v>29</v>
      </c>
      <c r="N2325" s="57">
        <v>31</v>
      </c>
      <c r="O2325" s="57">
        <v>3</v>
      </c>
      <c r="P2325" s="57">
        <v>15</v>
      </c>
      <c r="Q2325" s="57">
        <v>13</v>
      </c>
      <c r="R2325" s="57">
        <v>66.67</v>
      </c>
      <c r="S2325" s="57">
        <v>0</v>
      </c>
      <c r="T2325" s="57">
        <v>33.33</v>
      </c>
      <c r="U2325" s="57">
        <v>72.41</v>
      </c>
      <c r="V2325" s="57">
        <v>17.239999999999998</v>
      </c>
      <c r="W2325" s="57">
        <v>10.34</v>
      </c>
      <c r="X2325" s="57">
        <v>64.52</v>
      </c>
      <c r="Y2325" s="57">
        <v>6.45</v>
      </c>
      <c r="Z2325" s="57">
        <v>29.03</v>
      </c>
      <c r="AA2325" s="57">
        <v>80</v>
      </c>
      <c r="AB2325" s="57">
        <v>38.46</v>
      </c>
      <c r="AC2325" s="57">
        <v>21</v>
      </c>
      <c r="AD2325" s="57">
        <v>22</v>
      </c>
      <c r="AE2325" s="57">
        <v>85.71</v>
      </c>
      <c r="AF2325" s="57">
        <v>77.27</v>
      </c>
      <c r="AI2325" s="45">
        <f t="shared" si="572"/>
        <v>16.397000000000002</v>
      </c>
      <c r="AJ2325" s="46">
        <f t="shared" si="573"/>
        <v>-16.397000000000002</v>
      </c>
      <c r="AK2325" s="63" t="str">
        <f t="shared" si="574"/>
        <v>Y</v>
      </c>
      <c r="AL2325" s="63" t="str">
        <f t="shared" si="575"/>
        <v>N</v>
      </c>
      <c r="AM2325" s="44" t="str">
        <f t="shared" si="576"/>
        <v>Win</v>
      </c>
      <c r="AN2325" s="44" t="str">
        <f t="shared" si="577"/>
        <v>Loss</v>
      </c>
      <c r="AO2325" s="44" t="str">
        <f t="shared" si="578"/>
        <v>Loss</v>
      </c>
      <c r="AP2325" s="44">
        <f t="shared" si="579"/>
        <v>52</v>
      </c>
      <c r="AQ2325" s="44">
        <f t="shared" si="580"/>
        <v>-50</v>
      </c>
      <c r="AR2325" s="44">
        <f t="shared" si="581"/>
        <v>-50</v>
      </c>
      <c r="AS2325" s="99" t="str">
        <f t="shared" si="582"/>
        <v>+</v>
      </c>
      <c r="AT2325" s="99" t="str">
        <f t="shared" si="583"/>
        <v>+</v>
      </c>
      <c r="AU2325" s="99" t="str">
        <f t="shared" si="584"/>
        <v>+</v>
      </c>
      <c r="AV2325" s="99" t="str">
        <f t="shared" si="585"/>
        <v>+</v>
      </c>
      <c r="AW2325" s="99" t="str">
        <f t="shared" si="586"/>
        <v>+</v>
      </c>
    </row>
    <row r="2326" spans="1:49" ht="15">
      <c r="A2326" s="56">
        <v>43632</v>
      </c>
      <c r="B2326" s="57" t="s">
        <v>441</v>
      </c>
      <c r="C2326" s="57" t="s">
        <v>1525</v>
      </c>
      <c r="D2326" s="57" t="s">
        <v>4989</v>
      </c>
      <c r="E2326" s="57" t="s">
        <v>776</v>
      </c>
      <c r="F2326" s="57" t="s">
        <v>1538</v>
      </c>
      <c r="G2326" s="57">
        <v>1</v>
      </c>
      <c r="H2326" s="57">
        <v>0</v>
      </c>
      <c r="I2326" s="57">
        <v>2.06</v>
      </c>
      <c r="J2326" s="57">
        <v>2.9</v>
      </c>
      <c r="K2326" s="57">
        <v>3.94</v>
      </c>
      <c r="L2326" s="57">
        <v>-1.88</v>
      </c>
      <c r="M2326" s="57">
        <v>41</v>
      </c>
      <c r="N2326" s="57">
        <v>46</v>
      </c>
      <c r="O2326" s="57">
        <v>1</v>
      </c>
      <c r="P2326" s="57">
        <v>20</v>
      </c>
      <c r="Q2326" s="57">
        <v>22</v>
      </c>
      <c r="R2326" s="57">
        <v>0</v>
      </c>
      <c r="S2326" s="57">
        <v>100</v>
      </c>
      <c r="T2326" s="57">
        <v>0</v>
      </c>
      <c r="U2326" s="57">
        <v>51.22</v>
      </c>
      <c r="V2326" s="57">
        <v>36.590000000000003</v>
      </c>
      <c r="W2326" s="57">
        <v>12.2</v>
      </c>
      <c r="X2326" s="57">
        <v>56.52</v>
      </c>
      <c r="Y2326" s="57">
        <v>21.74</v>
      </c>
      <c r="Z2326" s="57">
        <v>21.74</v>
      </c>
      <c r="AA2326" s="57">
        <v>80</v>
      </c>
      <c r="AB2326" s="57">
        <v>50</v>
      </c>
      <c r="AC2326" s="57">
        <v>27</v>
      </c>
      <c r="AD2326" s="57">
        <v>35</v>
      </c>
      <c r="AE2326" s="57">
        <v>62.96</v>
      </c>
      <c r="AF2326" s="57">
        <v>57.14</v>
      </c>
      <c r="AI2326" s="45">
        <f t="shared" si="572"/>
        <v>12.332999999999995</v>
      </c>
      <c r="AJ2326" s="46">
        <f t="shared" si="573"/>
        <v>7.6670000000000007</v>
      </c>
      <c r="AK2326" s="63" t="str">
        <f t="shared" si="574"/>
        <v>Y</v>
      </c>
      <c r="AL2326" s="63" t="str">
        <f t="shared" si="575"/>
        <v>N</v>
      </c>
      <c r="AM2326" s="44" t="str">
        <f t="shared" si="576"/>
        <v>Win</v>
      </c>
      <c r="AN2326" s="44" t="str">
        <f t="shared" si="577"/>
        <v>Loss</v>
      </c>
      <c r="AO2326" s="44" t="str">
        <f t="shared" si="578"/>
        <v>Loss</v>
      </c>
      <c r="AP2326" s="44">
        <f t="shared" si="579"/>
        <v>53</v>
      </c>
      <c r="AQ2326" s="44">
        <f t="shared" si="580"/>
        <v>-50</v>
      </c>
      <c r="AR2326" s="44">
        <f t="shared" si="581"/>
        <v>-50</v>
      </c>
      <c r="AS2326" s="99" t="str">
        <f t="shared" si="582"/>
        <v>+</v>
      </c>
      <c r="AT2326" s="99" t="str">
        <f t="shared" si="583"/>
        <v>-</v>
      </c>
      <c r="AU2326" s="99" t="str">
        <f t="shared" si="584"/>
        <v>-</v>
      </c>
      <c r="AV2326" s="99" t="str">
        <f t="shared" si="585"/>
        <v>+</v>
      </c>
      <c r="AW2326" s="99" t="str">
        <f t="shared" si="586"/>
        <v>+</v>
      </c>
    </row>
    <row r="2327" spans="1:49" ht="15">
      <c r="A2327" s="56">
        <v>43632</v>
      </c>
      <c r="B2327" s="57" t="s">
        <v>441</v>
      </c>
      <c r="C2327" s="57" t="s">
        <v>756</v>
      </c>
      <c r="D2327" s="57" t="s">
        <v>4990</v>
      </c>
      <c r="E2327" s="57" t="s">
        <v>1275</v>
      </c>
      <c r="F2327" s="57" t="s">
        <v>2597</v>
      </c>
      <c r="G2327" s="57">
        <v>2</v>
      </c>
      <c r="H2327" s="57">
        <v>0</v>
      </c>
      <c r="I2327" s="57">
        <v>1.69</v>
      </c>
      <c r="J2327" s="57">
        <v>3.3</v>
      </c>
      <c r="K2327" s="57">
        <v>4.88</v>
      </c>
      <c r="L2327" s="57">
        <v>-3.19</v>
      </c>
      <c r="M2327" s="57">
        <v>20</v>
      </c>
      <c r="N2327" s="57">
        <v>21</v>
      </c>
      <c r="O2327" s="57">
        <v>1</v>
      </c>
      <c r="P2327" s="57">
        <v>10</v>
      </c>
      <c r="Q2327" s="57">
        <v>8</v>
      </c>
      <c r="R2327" s="57">
        <v>0</v>
      </c>
      <c r="S2327" s="57">
        <v>100</v>
      </c>
      <c r="T2327" s="57">
        <v>0</v>
      </c>
      <c r="U2327" s="57">
        <v>70</v>
      </c>
      <c r="V2327" s="57">
        <v>25</v>
      </c>
      <c r="W2327" s="57">
        <v>5</v>
      </c>
      <c r="X2327" s="57">
        <v>33.33</v>
      </c>
      <c r="Y2327" s="57">
        <v>38.1</v>
      </c>
      <c r="Z2327" s="57">
        <v>28.57</v>
      </c>
      <c r="AA2327" s="57">
        <v>70</v>
      </c>
      <c r="AB2327" s="57">
        <v>37.5</v>
      </c>
      <c r="AC2327" s="57">
        <v>18</v>
      </c>
      <c r="AD2327" s="57">
        <v>14</v>
      </c>
      <c r="AE2327" s="57">
        <v>77.78</v>
      </c>
      <c r="AF2327" s="57">
        <v>42.86</v>
      </c>
      <c r="AI2327" s="45">
        <f t="shared" si="572"/>
        <v>20.738</v>
      </c>
      <c r="AJ2327" s="46">
        <f t="shared" si="573"/>
        <v>-0.73799999999999955</v>
      </c>
      <c r="AK2327" s="63" t="str">
        <f t="shared" si="574"/>
        <v>N</v>
      </c>
      <c r="AL2327" s="63" t="str">
        <f t="shared" si="575"/>
        <v>N</v>
      </c>
      <c r="AM2327" s="44" t="str">
        <f t="shared" si="576"/>
        <v>Win</v>
      </c>
      <c r="AN2327" s="44" t="str">
        <f t="shared" si="577"/>
        <v>Loss</v>
      </c>
      <c r="AO2327" s="44" t="str">
        <f t="shared" si="578"/>
        <v>Loss</v>
      </c>
      <c r="AP2327" s="44">
        <f t="shared" si="579"/>
        <v>34.5</v>
      </c>
      <c r="AQ2327" s="44">
        <f t="shared" si="580"/>
        <v>-50</v>
      </c>
      <c r="AR2327" s="44">
        <f t="shared" si="581"/>
        <v>-50</v>
      </c>
      <c r="AS2327" s="99" t="str">
        <f t="shared" si="582"/>
        <v>+</v>
      </c>
      <c r="AT2327" s="99" t="str">
        <f t="shared" si="583"/>
        <v>-</v>
      </c>
      <c r="AU2327" s="99" t="str">
        <f t="shared" si="584"/>
        <v>+</v>
      </c>
      <c r="AV2327" s="99" t="str">
        <f t="shared" si="585"/>
        <v>+</v>
      </c>
      <c r="AW2327" s="99" t="str">
        <f t="shared" si="586"/>
        <v>+</v>
      </c>
    </row>
    <row r="2328" spans="1:49" ht="15">
      <c r="A2328" s="56">
        <v>43632</v>
      </c>
      <c r="B2328" s="57" t="s">
        <v>441</v>
      </c>
      <c r="C2328" s="57" t="s">
        <v>756</v>
      </c>
      <c r="D2328" s="57" t="s">
        <v>4991</v>
      </c>
      <c r="E2328" s="57" t="s">
        <v>752</v>
      </c>
      <c r="F2328" s="57" t="s">
        <v>759</v>
      </c>
      <c r="G2328" s="57">
        <v>3</v>
      </c>
      <c r="H2328" s="57">
        <v>0</v>
      </c>
      <c r="I2328" s="57">
        <v>1.67</v>
      </c>
      <c r="J2328" s="57">
        <v>3.49</v>
      </c>
      <c r="K2328" s="57">
        <v>4.71</v>
      </c>
      <c r="L2328" s="57">
        <v>-3.04</v>
      </c>
      <c r="M2328" s="57">
        <v>15</v>
      </c>
      <c r="N2328" s="57">
        <v>10</v>
      </c>
      <c r="O2328" s="57">
        <v>0</v>
      </c>
      <c r="P2328" s="57">
        <v>6</v>
      </c>
      <c r="Q2328" s="57">
        <v>10</v>
      </c>
      <c r="R2328" s="57">
        <v>0</v>
      </c>
      <c r="S2328" s="57">
        <v>0</v>
      </c>
      <c r="T2328" s="57">
        <v>0</v>
      </c>
      <c r="U2328" s="57">
        <v>60</v>
      </c>
      <c r="V2328" s="57">
        <v>26.67</v>
      </c>
      <c r="W2328" s="57">
        <v>13.33</v>
      </c>
      <c r="X2328" s="57">
        <v>40</v>
      </c>
      <c r="Y2328" s="57">
        <v>40</v>
      </c>
      <c r="Z2328" s="57">
        <v>20</v>
      </c>
      <c r="AA2328" s="57">
        <v>50</v>
      </c>
      <c r="AB2328" s="57">
        <v>40</v>
      </c>
      <c r="AC2328" s="57">
        <v>10</v>
      </c>
      <c r="AD2328" s="57">
        <v>6</v>
      </c>
      <c r="AE2328" s="57">
        <v>60</v>
      </c>
      <c r="AF2328" s="57">
        <v>66.67</v>
      </c>
      <c r="AI2328" s="45">
        <f t="shared" si="572"/>
        <v>4.0009999999999994</v>
      </c>
      <c r="AJ2328" s="46">
        <f t="shared" si="573"/>
        <v>-4.0009999999999994</v>
      </c>
      <c r="AK2328" s="63" t="str">
        <f t="shared" si="574"/>
        <v>N</v>
      </c>
      <c r="AL2328" s="63" t="str">
        <f t="shared" si="575"/>
        <v>N</v>
      </c>
      <c r="AM2328" s="44" t="str">
        <f t="shared" si="576"/>
        <v>Win</v>
      </c>
      <c r="AN2328" s="44" t="str">
        <f t="shared" si="577"/>
        <v>Loss</v>
      </c>
      <c r="AO2328" s="44" t="str">
        <f t="shared" si="578"/>
        <v>Loss</v>
      </c>
      <c r="AP2328" s="44">
        <f t="shared" si="579"/>
        <v>33.5</v>
      </c>
      <c r="AQ2328" s="44">
        <f t="shared" si="580"/>
        <v>-50</v>
      </c>
      <c r="AR2328" s="44">
        <f t="shared" si="581"/>
        <v>-50</v>
      </c>
      <c r="AS2328" s="99" t="str">
        <f t="shared" si="582"/>
        <v>+</v>
      </c>
      <c r="AT2328" s="99" t="str">
        <f t="shared" si="583"/>
        <v>n/a</v>
      </c>
      <c r="AU2328" s="99" t="str">
        <f t="shared" si="584"/>
        <v>+</v>
      </c>
      <c r="AV2328" s="99" t="str">
        <f t="shared" si="585"/>
        <v>+</v>
      </c>
      <c r="AW2328" s="99" t="str">
        <f t="shared" si="586"/>
        <v>+</v>
      </c>
    </row>
    <row r="2329" spans="1:49" ht="15">
      <c r="A2329" s="56">
        <v>43632</v>
      </c>
      <c r="B2329" s="57" t="s">
        <v>267</v>
      </c>
      <c r="C2329" s="57" t="s">
        <v>413</v>
      </c>
      <c r="D2329" s="57" t="s">
        <v>4992</v>
      </c>
      <c r="E2329" s="57" t="s">
        <v>4071</v>
      </c>
      <c r="F2329" s="57" t="s">
        <v>4047</v>
      </c>
      <c r="G2329" s="57">
        <v>3</v>
      </c>
      <c r="H2329" s="57">
        <v>0</v>
      </c>
      <c r="I2329" s="57">
        <v>1.02</v>
      </c>
      <c r="J2329" s="57">
        <v>21.11</v>
      </c>
      <c r="K2329" s="57">
        <v>44.7</v>
      </c>
      <c r="L2329" s="57">
        <v>-43.68</v>
      </c>
      <c r="M2329" s="57">
        <v>7</v>
      </c>
      <c r="N2329" s="57">
        <v>1</v>
      </c>
      <c r="O2329" s="57">
        <v>0</v>
      </c>
      <c r="P2329" s="57">
        <v>7</v>
      </c>
      <c r="Q2329" s="57">
        <v>0</v>
      </c>
      <c r="R2329" s="57">
        <v>0</v>
      </c>
      <c r="S2329" s="57">
        <v>0</v>
      </c>
      <c r="T2329" s="57">
        <v>0</v>
      </c>
      <c r="U2329" s="57">
        <v>57.14</v>
      </c>
      <c r="V2329" s="57">
        <v>42.86</v>
      </c>
      <c r="W2329" s="57">
        <v>0</v>
      </c>
      <c r="X2329" s="57">
        <v>0</v>
      </c>
      <c r="Y2329" s="57">
        <v>0</v>
      </c>
      <c r="Z2329" s="57">
        <v>100</v>
      </c>
      <c r="AA2329" s="57">
        <v>57.14</v>
      </c>
      <c r="AB2329" s="57">
        <v>0</v>
      </c>
      <c r="AC2329" s="57">
        <v>7</v>
      </c>
      <c r="AD2329" s="57">
        <v>0</v>
      </c>
      <c r="AE2329" s="57">
        <v>57.14</v>
      </c>
      <c r="AF2329" s="57">
        <v>0</v>
      </c>
      <c r="AI2329" s="45">
        <f t="shared" si="572"/>
        <v>35.713999999999999</v>
      </c>
      <c r="AJ2329" s="46">
        <f t="shared" si="573"/>
        <v>-35.713999999999999</v>
      </c>
      <c r="AK2329" s="63" t="str">
        <f t="shared" si="574"/>
        <v>N</v>
      </c>
      <c r="AL2329" s="63" t="str">
        <f t="shared" si="575"/>
        <v>N</v>
      </c>
      <c r="AM2329" s="44" t="str">
        <f t="shared" si="576"/>
        <v>Win</v>
      </c>
      <c r="AN2329" s="44" t="str">
        <f t="shared" si="577"/>
        <v>Loss</v>
      </c>
      <c r="AO2329" s="44" t="str">
        <f t="shared" si="578"/>
        <v>Loss</v>
      </c>
      <c r="AP2329" s="44">
        <f t="shared" si="579"/>
        <v>1</v>
      </c>
      <c r="AQ2329" s="44">
        <f t="shared" si="580"/>
        <v>-50</v>
      </c>
      <c r="AR2329" s="44">
        <f t="shared" si="581"/>
        <v>-50</v>
      </c>
      <c r="AS2329" s="99" t="str">
        <f t="shared" si="582"/>
        <v>+</v>
      </c>
      <c r="AT2329" s="99" t="str">
        <f t="shared" si="583"/>
        <v>n/a</v>
      </c>
      <c r="AU2329" s="99" t="str">
        <f t="shared" si="584"/>
        <v>+</v>
      </c>
      <c r="AV2329" s="99" t="str">
        <f t="shared" si="585"/>
        <v>+</v>
      </c>
      <c r="AW2329" s="99" t="str">
        <f t="shared" si="586"/>
        <v>+</v>
      </c>
    </row>
    <row r="2330" spans="1:49" ht="15">
      <c r="A2330" s="56">
        <v>43632</v>
      </c>
      <c r="B2330" s="57" t="s">
        <v>4273</v>
      </c>
      <c r="C2330" s="57" t="s">
        <v>684</v>
      </c>
      <c r="D2330" s="57" t="s">
        <v>4993</v>
      </c>
      <c r="E2330" s="57" t="s">
        <v>4994</v>
      </c>
      <c r="F2330" s="57" t="s">
        <v>4995</v>
      </c>
      <c r="G2330" s="57">
        <v>1</v>
      </c>
      <c r="H2330" s="57">
        <v>4</v>
      </c>
      <c r="I2330" s="57">
        <v>2.76</v>
      </c>
      <c r="J2330" s="57">
        <v>2.85</v>
      </c>
      <c r="K2330" s="57">
        <v>2.6</v>
      </c>
      <c r="L2330" s="57">
        <v>0.16</v>
      </c>
      <c r="M2330" s="57">
        <v>0</v>
      </c>
      <c r="N2330" s="57">
        <v>0</v>
      </c>
      <c r="O2330" s="57">
        <v>0</v>
      </c>
      <c r="P2330" s="57">
        <v>0</v>
      </c>
      <c r="Q2330" s="57">
        <v>0</v>
      </c>
      <c r="R2330" s="57">
        <v>0</v>
      </c>
      <c r="S2330" s="57">
        <v>0</v>
      </c>
      <c r="T2330" s="57">
        <v>0</v>
      </c>
      <c r="U2330" s="57">
        <v>0</v>
      </c>
      <c r="V2330" s="57">
        <v>0</v>
      </c>
      <c r="W2330" s="57">
        <v>0</v>
      </c>
      <c r="X2330" s="57">
        <v>0</v>
      </c>
      <c r="Y2330" s="57">
        <v>0</v>
      </c>
      <c r="Z2330" s="57">
        <v>0</v>
      </c>
      <c r="AA2330" s="57">
        <v>0</v>
      </c>
      <c r="AB2330" s="57">
        <v>0</v>
      </c>
      <c r="AC2330" s="57">
        <v>0</v>
      </c>
      <c r="AD2330" s="57">
        <v>0</v>
      </c>
      <c r="AE2330" s="57">
        <v>0</v>
      </c>
      <c r="AF2330" s="57">
        <v>0</v>
      </c>
      <c r="AI2330" s="45">
        <f t="shared" si="572"/>
        <v>0</v>
      </c>
      <c r="AJ2330" s="46">
        <f t="shared" si="573"/>
        <v>0</v>
      </c>
      <c r="AK2330" s="63" t="str">
        <f t="shared" si="574"/>
        <v>N</v>
      </c>
      <c r="AL2330" s="63" t="str">
        <f t="shared" si="575"/>
        <v>N</v>
      </c>
      <c r="AM2330" s="44" t="str">
        <f t="shared" si="576"/>
        <v>Loss</v>
      </c>
      <c r="AN2330" s="44" t="str">
        <f t="shared" si="577"/>
        <v>Loss</v>
      </c>
      <c r="AO2330" s="44" t="str">
        <f t="shared" si="578"/>
        <v>Win</v>
      </c>
      <c r="AP2330" s="44">
        <f t="shared" si="579"/>
        <v>-50</v>
      </c>
      <c r="AQ2330" s="44">
        <f t="shared" si="580"/>
        <v>-50</v>
      </c>
      <c r="AR2330" s="44">
        <f t="shared" si="581"/>
        <v>80</v>
      </c>
      <c r="AS2330" s="99" t="str">
        <f t="shared" si="582"/>
        <v>-</v>
      </c>
      <c r="AT2330" s="99" t="str">
        <f t="shared" si="583"/>
        <v>n/a</v>
      </c>
      <c r="AU2330" s="99" t="str">
        <f t="shared" si="584"/>
        <v>-</v>
      </c>
      <c r="AV2330" s="99" t="str">
        <f t="shared" si="585"/>
        <v>-</v>
      </c>
      <c r="AW2330" s="99" t="str">
        <f t="shared" si="586"/>
        <v>-</v>
      </c>
    </row>
    <row r="2331" spans="1:49" ht="15">
      <c r="A2331" s="56">
        <v>43632</v>
      </c>
      <c r="B2331" s="57" t="s">
        <v>395</v>
      </c>
      <c r="C2331" s="57" t="s">
        <v>4996</v>
      </c>
      <c r="D2331" s="57" t="s">
        <v>4997</v>
      </c>
      <c r="E2331" s="57" t="s">
        <v>4998</v>
      </c>
      <c r="F2331" s="57" t="s">
        <v>4999</v>
      </c>
      <c r="G2331" s="57">
        <v>3</v>
      </c>
      <c r="H2331" s="57">
        <v>2</v>
      </c>
      <c r="I2331" s="57">
        <v>3.45</v>
      </c>
      <c r="J2331" s="57">
        <v>3.35</v>
      </c>
      <c r="K2331" s="57">
        <v>2.13</v>
      </c>
      <c r="L2331" s="57">
        <v>1.32</v>
      </c>
      <c r="M2331" s="57">
        <v>12</v>
      </c>
      <c r="N2331" s="57">
        <v>10</v>
      </c>
      <c r="O2331" s="57">
        <v>0</v>
      </c>
      <c r="P2331" s="57">
        <v>6</v>
      </c>
      <c r="Q2331" s="57">
        <v>5</v>
      </c>
      <c r="R2331" s="57">
        <v>0</v>
      </c>
      <c r="S2331" s="57">
        <v>0</v>
      </c>
      <c r="T2331" s="57">
        <v>0</v>
      </c>
      <c r="U2331" s="57">
        <v>58.33</v>
      </c>
      <c r="V2331" s="57">
        <v>33.33</v>
      </c>
      <c r="W2331" s="57">
        <v>8.33</v>
      </c>
      <c r="X2331" s="57">
        <v>80</v>
      </c>
      <c r="Y2331" s="57">
        <v>20</v>
      </c>
      <c r="Z2331" s="57">
        <v>0</v>
      </c>
      <c r="AA2331" s="57">
        <v>50</v>
      </c>
      <c r="AB2331" s="57">
        <v>100</v>
      </c>
      <c r="AC2331" s="57">
        <v>8</v>
      </c>
      <c r="AD2331" s="57">
        <v>10</v>
      </c>
      <c r="AE2331" s="57">
        <v>62.5</v>
      </c>
      <c r="AF2331" s="57">
        <v>80</v>
      </c>
      <c r="AI2331" s="45">
        <f t="shared" si="572"/>
        <v>-4.6669999999999998</v>
      </c>
      <c r="AJ2331" s="46">
        <f t="shared" si="573"/>
        <v>4.6669999999999998</v>
      </c>
      <c r="AK2331" s="63" t="str">
        <f t="shared" si="574"/>
        <v>N</v>
      </c>
      <c r="AL2331" s="63" t="str">
        <f t="shared" si="575"/>
        <v>Y</v>
      </c>
      <c r="AM2331" s="44" t="str">
        <f t="shared" si="576"/>
        <v>Win</v>
      </c>
      <c r="AN2331" s="44" t="str">
        <f t="shared" si="577"/>
        <v>Loss</v>
      </c>
      <c r="AO2331" s="44" t="str">
        <f t="shared" si="578"/>
        <v>Loss</v>
      </c>
      <c r="AP2331" s="44">
        <f t="shared" si="579"/>
        <v>122.5</v>
      </c>
      <c r="AQ2331" s="44">
        <f t="shared" si="580"/>
        <v>-50</v>
      </c>
      <c r="AR2331" s="44">
        <f t="shared" si="581"/>
        <v>-50</v>
      </c>
      <c r="AS2331" s="99" t="str">
        <f t="shared" si="582"/>
        <v>-</v>
      </c>
      <c r="AT2331" s="99" t="str">
        <f t="shared" si="583"/>
        <v>n/a</v>
      </c>
      <c r="AU2331" s="99" t="str">
        <f t="shared" si="584"/>
        <v>-</v>
      </c>
      <c r="AV2331" s="99" t="str">
        <f t="shared" si="585"/>
        <v>-</v>
      </c>
      <c r="AW2331" s="99" t="str">
        <f t="shared" si="586"/>
        <v>-</v>
      </c>
    </row>
    <row r="2332" spans="1:49" ht="15">
      <c r="A2332" s="56">
        <v>43632</v>
      </c>
      <c r="B2332" s="57" t="s">
        <v>441</v>
      </c>
      <c r="C2332" s="57" t="s">
        <v>756</v>
      </c>
      <c r="D2332" s="57" t="s">
        <v>5000</v>
      </c>
      <c r="E2332" s="57" t="s">
        <v>2587</v>
      </c>
      <c r="F2332" s="57" t="s">
        <v>782</v>
      </c>
      <c r="G2332" s="57">
        <v>1</v>
      </c>
      <c r="H2332" s="57">
        <v>1</v>
      </c>
      <c r="I2332" s="57">
        <v>2.39</v>
      </c>
      <c r="J2332" s="57">
        <v>3.18</v>
      </c>
      <c r="K2332" s="57">
        <v>2.73</v>
      </c>
      <c r="L2332" s="57">
        <v>-0.34</v>
      </c>
      <c r="M2332" s="57">
        <v>20</v>
      </c>
      <c r="N2332" s="57">
        <v>36</v>
      </c>
      <c r="O2332" s="57">
        <v>1</v>
      </c>
      <c r="P2332" s="57">
        <v>10</v>
      </c>
      <c r="Q2332" s="57">
        <v>18</v>
      </c>
      <c r="R2332" s="57">
        <v>0</v>
      </c>
      <c r="S2332" s="57">
        <v>100</v>
      </c>
      <c r="T2332" s="57">
        <v>0</v>
      </c>
      <c r="U2332" s="57">
        <v>55</v>
      </c>
      <c r="V2332" s="57">
        <v>15</v>
      </c>
      <c r="W2332" s="57">
        <v>30</v>
      </c>
      <c r="X2332" s="57">
        <v>58.33</v>
      </c>
      <c r="Y2332" s="57">
        <v>19.440000000000001</v>
      </c>
      <c r="Z2332" s="57">
        <v>22.22</v>
      </c>
      <c r="AA2332" s="57">
        <v>80</v>
      </c>
      <c r="AB2332" s="57">
        <v>38.89</v>
      </c>
      <c r="AC2332" s="57">
        <v>17</v>
      </c>
      <c r="AD2332" s="57">
        <v>33</v>
      </c>
      <c r="AE2332" s="57">
        <v>64.709999999999994</v>
      </c>
      <c r="AF2332" s="57">
        <v>63.64</v>
      </c>
      <c r="AI2332" s="45">
        <f t="shared" si="572"/>
        <v>7.3339999999999996</v>
      </c>
      <c r="AJ2332" s="46">
        <f t="shared" si="573"/>
        <v>12.666</v>
      </c>
      <c r="AK2332" s="63" t="str">
        <f t="shared" si="574"/>
        <v>Y</v>
      </c>
      <c r="AL2332" s="63" t="str">
        <f t="shared" si="575"/>
        <v>N</v>
      </c>
      <c r="AM2332" s="44" t="str">
        <f t="shared" si="576"/>
        <v>Loss</v>
      </c>
      <c r="AN2332" s="44" t="str">
        <f t="shared" si="577"/>
        <v>Win</v>
      </c>
      <c r="AO2332" s="44" t="str">
        <f t="shared" si="578"/>
        <v>Loss</v>
      </c>
      <c r="AP2332" s="44">
        <f t="shared" si="579"/>
        <v>-50</v>
      </c>
      <c r="AQ2332" s="44">
        <f t="shared" si="580"/>
        <v>109</v>
      </c>
      <c r="AR2332" s="44">
        <f t="shared" si="581"/>
        <v>-50</v>
      </c>
      <c r="AS2332" s="99" t="str">
        <f t="shared" si="582"/>
        <v>+</v>
      </c>
      <c r="AT2332" s="99" t="str">
        <f t="shared" si="583"/>
        <v>-</v>
      </c>
      <c r="AU2332" s="99" t="str">
        <f t="shared" si="584"/>
        <v>-</v>
      </c>
      <c r="AV2332" s="99" t="str">
        <f t="shared" si="585"/>
        <v>+</v>
      </c>
      <c r="AW2332" s="99" t="str">
        <f t="shared" si="586"/>
        <v>+</v>
      </c>
    </row>
    <row r="2333" spans="1:49" ht="15">
      <c r="A2333" s="56">
        <v>43632</v>
      </c>
      <c r="B2333" s="57" t="s">
        <v>441</v>
      </c>
      <c r="C2333" s="57" t="s">
        <v>756</v>
      </c>
      <c r="D2333" s="57" t="s">
        <v>5001</v>
      </c>
      <c r="E2333" s="57" t="s">
        <v>1512</v>
      </c>
      <c r="F2333" s="57" t="s">
        <v>2594</v>
      </c>
      <c r="G2333" s="57">
        <v>1</v>
      </c>
      <c r="H2333" s="57">
        <v>0</v>
      </c>
      <c r="I2333" s="57">
        <v>1.76</v>
      </c>
      <c r="J2333" s="57">
        <v>3.29</v>
      </c>
      <c r="K2333" s="57">
        <v>4.3499999999999996</v>
      </c>
      <c r="L2333" s="57">
        <v>-2.59</v>
      </c>
      <c r="M2333" s="57">
        <v>16</v>
      </c>
      <c r="N2333" s="57">
        <v>29</v>
      </c>
      <c r="O2333" s="57">
        <v>1</v>
      </c>
      <c r="P2333" s="57">
        <v>6</v>
      </c>
      <c r="Q2333" s="57">
        <v>10</v>
      </c>
      <c r="R2333" s="57">
        <v>0</v>
      </c>
      <c r="S2333" s="57">
        <v>0</v>
      </c>
      <c r="T2333" s="57">
        <v>100</v>
      </c>
      <c r="U2333" s="57">
        <v>43.75</v>
      </c>
      <c r="V2333" s="57">
        <v>31.25</v>
      </c>
      <c r="W2333" s="57">
        <v>25</v>
      </c>
      <c r="X2333" s="57">
        <v>58.62</v>
      </c>
      <c r="Y2333" s="57">
        <v>13.79</v>
      </c>
      <c r="Z2333" s="57">
        <v>27.59</v>
      </c>
      <c r="AA2333" s="57">
        <v>66.67</v>
      </c>
      <c r="AB2333" s="57">
        <v>30</v>
      </c>
      <c r="AC2333" s="57">
        <v>10</v>
      </c>
      <c r="AD2333" s="57">
        <v>23</v>
      </c>
      <c r="AE2333" s="57">
        <v>50</v>
      </c>
      <c r="AF2333" s="57">
        <v>69.569999999999993</v>
      </c>
      <c r="AI2333" s="45">
        <f t="shared" si="572"/>
        <v>-30.71</v>
      </c>
      <c r="AJ2333" s="46">
        <f t="shared" si="573"/>
        <v>30.71</v>
      </c>
      <c r="AK2333" s="63" t="str">
        <f t="shared" si="574"/>
        <v>N</v>
      </c>
      <c r="AL2333" s="63" t="str">
        <f t="shared" si="575"/>
        <v>N</v>
      </c>
      <c r="AM2333" s="44" t="str">
        <f t="shared" si="576"/>
        <v>Win</v>
      </c>
      <c r="AN2333" s="44" t="str">
        <f t="shared" si="577"/>
        <v>Loss</v>
      </c>
      <c r="AO2333" s="44" t="str">
        <f t="shared" si="578"/>
        <v>Loss</v>
      </c>
      <c r="AP2333" s="44">
        <f t="shared" si="579"/>
        <v>38</v>
      </c>
      <c r="AQ2333" s="44">
        <f t="shared" si="580"/>
        <v>-50</v>
      </c>
      <c r="AR2333" s="44">
        <f t="shared" si="581"/>
        <v>-50</v>
      </c>
      <c r="AS2333" s="99" t="str">
        <f t="shared" si="582"/>
        <v>+</v>
      </c>
      <c r="AT2333" s="99" t="str">
        <f t="shared" si="583"/>
        <v>-</v>
      </c>
      <c r="AU2333" s="99" t="str">
        <f t="shared" si="584"/>
        <v>-</v>
      </c>
      <c r="AV2333" s="99" t="str">
        <f t="shared" si="585"/>
        <v>+</v>
      </c>
      <c r="AW2333" s="99" t="str">
        <f t="shared" si="586"/>
        <v>-</v>
      </c>
    </row>
    <row r="2334" spans="1:49" ht="15">
      <c r="A2334" s="56">
        <v>43632</v>
      </c>
      <c r="B2334" s="57" t="s">
        <v>3638</v>
      </c>
      <c r="C2334" s="57" t="s">
        <v>4647</v>
      </c>
      <c r="D2334" s="57" t="s">
        <v>5002</v>
      </c>
      <c r="E2334" s="57" t="s">
        <v>5003</v>
      </c>
      <c r="F2334" s="57" t="s">
        <v>5004</v>
      </c>
      <c r="G2334" s="57">
        <v>3</v>
      </c>
      <c r="H2334" s="57">
        <v>1</v>
      </c>
      <c r="I2334" s="57">
        <v>1.97</v>
      </c>
      <c r="J2334" s="57">
        <v>3.1</v>
      </c>
      <c r="K2334" s="57">
        <v>3.55</v>
      </c>
      <c r="L2334" s="57">
        <v>-1.58</v>
      </c>
      <c r="M2334" s="57">
        <v>16</v>
      </c>
      <c r="N2334" s="57">
        <v>10</v>
      </c>
      <c r="O2334" s="57">
        <v>1</v>
      </c>
      <c r="P2334" s="57">
        <v>8</v>
      </c>
      <c r="Q2334" s="57">
        <v>5</v>
      </c>
      <c r="R2334" s="57">
        <v>0</v>
      </c>
      <c r="S2334" s="57">
        <v>100</v>
      </c>
      <c r="T2334" s="57">
        <v>0</v>
      </c>
      <c r="U2334" s="57">
        <v>37.5</v>
      </c>
      <c r="V2334" s="57">
        <v>37.5</v>
      </c>
      <c r="W2334" s="57">
        <v>25</v>
      </c>
      <c r="X2334" s="57">
        <v>40</v>
      </c>
      <c r="Y2334" s="57">
        <v>20</v>
      </c>
      <c r="Z2334" s="57">
        <v>40</v>
      </c>
      <c r="AA2334" s="57">
        <v>25</v>
      </c>
      <c r="AB2334" s="57">
        <v>80</v>
      </c>
      <c r="AC2334" s="57">
        <v>9</v>
      </c>
      <c r="AD2334" s="57">
        <v>3</v>
      </c>
      <c r="AE2334" s="57">
        <v>33.33</v>
      </c>
      <c r="AF2334" s="57">
        <v>33.33</v>
      </c>
      <c r="AI2334" s="45">
        <f t="shared" si="572"/>
        <v>14.25</v>
      </c>
      <c r="AJ2334" s="46">
        <f t="shared" si="573"/>
        <v>5.75</v>
      </c>
      <c r="AK2334" s="63" t="str">
        <f t="shared" si="574"/>
        <v>N</v>
      </c>
      <c r="AL2334" s="63" t="str">
        <f t="shared" si="575"/>
        <v>Y</v>
      </c>
      <c r="AM2334" s="44" t="str">
        <f t="shared" si="576"/>
        <v>Win</v>
      </c>
      <c r="AN2334" s="44" t="str">
        <f t="shared" si="577"/>
        <v>Loss</v>
      </c>
      <c r="AO2334" s="44" t="str">
        <f t="shared" si="578"/>
        <v>Loss</v>
      </c>
      <c r="AP2334" s="44">
        <f t="shared" si="579"/>
        <v>48.5</v>
      </c>
      <c r="AQ2334" s="44">
        <f t="shared" si="580"/>
        <v>-50</v>
      </c>
      <c r="AR2334" s="44">
        <f t="shared" si="581"/>
        <v>-50</v>
      </c>
      <c r="AS2334" s="99" t="str">
        <f t="shared" si="582"/>
        <v>+</v>
      </c>
      <c r="AT2334" s="99" t="str">
        <f t="shared" si="583"/>
        <v>-</v>
      </c>
      <c r="AU2334" s="99" t="str">
        <f t="shared" si="584"/>
        <v>-</v>
      </c>
      <c r="AV2334" s="99" t="str">
        <f t="shared" si="585"/>
        <v>-</v>
      </c>
      <c r="AW2334" s="99" t="str">
        <f t="shared" si="586"/>
        <v>+</v>
      </c>
    </row>
    <row r="2335" spans="1:49" ht="15">
      <c r="A2335" s="56">
        <v>43632</v>
      </c>
      <c r="B2335" s="57" t="s">
        <v>441</v>
      </c>
      <c r="C2335" s="57" t="s">
        <v>1455</v>
      </c>
      <c r="D2335" s="57" t="s">
        <v>5005</v>
      </c>
      <c r="E2335" s="57" t="s">
        <v>2936</v>
      </c>
      <c r="F2335" s="57" t="s">
        <v>2948</v>
      </c>
      <c r="G2335" s="57">
        <v>1</v>
      </c>
      <c r="H2335" s="57">
        <v>0</v>
      </c>
      <c r="I2335" s="57">
        <v>2.21</v>
      </c>
      <c r="J2335" s="57">
        <v>3.11</v>
      </c>
      <c r="K2335" s="57">
        <v>3.47</v>
      </c>
      <c r="L2335" s="57">
        <v>-1.26</v>
      </c>
      <c r="M2335" s="57">
        <v>43</v>
      </c>
      <c r="N2335" s="57">
        <v>49</v>
      </c>
      <c r="O2335" s="57">
        <v>3</v>
      </c>
      <c r="P2335" s="57">
        <v>21</v>
      </c>
      <c r="Q2335" s="57">
        <v>24</v>
      </c>
      <c r="R2335" s="57">
        <v>66.67</v>
      </c>
      <c r="S2335" s="57">
        <v>0</v>
      </c>
      <c r="T2335" s="57">
        <v>33.33</v>
      </c>
      <c r="U2335" s="57">
        <v>41.86</v>
      </c>
      <c r="V2335" s="57">
        <v>32.56</v>
      </c>
      <c r="W2335" s="57">
        <v>25.58</v>
      </c>
      <c r="X2335" s="57">
        <v>46.94</v>
      </c>
      <c r="Y2335" s="57">
        <v>26.53</v>
      </c>
      <c r="Z2335" s="57">
        <v>26.53</v>
      </c>
      <c r="AA2335" s="57">
        <v>38.1</v>
      </c>
      <c r="AB2335" s="57">
        <v>20.83</v>
      </c>
      <c r="AC2335" s="57">
        <v>19</v>
      </c>
      <c r="AD2335" s="57">
        <v>28</v>
      </c>
      <c r="AE2335" s="57">
        <v>42.11</v>
      </c>
      <c r="AF2335" s="57">
        <v>71.430000000000007</v>
      </c>
      <c r="AI2335" s="45">
        <f t="shared" si="572"/>
        <v>9.7790000000000035</v>
      </c>
      <c r="AJ2335" s="46">
        <f t="shared" si="573"/>
        <v>-9.7790000000000035</v>
      </c>
      <c r="AK2335" s="63" t="str">
        <f t="shared" si="574"/>
        <v>N</v>
      </c>
      <c r="AL2335" s="63" t="str">
        <f t="shared" si="575"/>
        <v>N</v>
      </c>
      <c r="AM2335" s="44" t="str">
        <f t="shared" si="576"/>
        <v>Win</v>
      </c>
      <c r="AN2335" s="44" t="str">
        <f t="shared" si="577"/>
        <v>Loss</v>
      </c>
      <c r="AO2335" s="44" t="str">
        <f t="shared" si="578"/>
        <v>Loss</v>
      </c>
      <c r="AP2335" s="44">
        <f t="shared" si="579"/>
        <v>60.5</v>
      </c>
      <c r="AQ2335" s="44">
        <f t="shared" si="580"/>
        <v>-50</v>
      </c>
      <c r="AR2335" s="44">
        <f t="shared" si="581"/>
        <v>-50</v>
      </c>
      <c r="AS2335" s="99" t="str">
        <f t="shared" si="582"/>
        <v>+</v>
      </c>
      <c r="AT2335" s="99" t="str">
        <f t="shared" si="583"/>
        <v>+</v>
      </c>
      <c r="AU2335" s="99" t="str">
        <f t="shared" si="584"/>
        <v>-</v>
      </c>
      <c r="AV2335" s="99" t="str">
        <f t="shared" si="585"/>
        <v>+</v>
      </c>
      <c r="AW2335" s="99" t="str">
        <f t="shared" si="586"/>
        <v>+</v>
      </c>
    </row>
    <row r="2336" spans="1:49" ht="15">
      <c r="A2336" s="56">
        <v>43632</v>
      </c>
      <c r="B2336" s="57" t="s">
        <v>441</v>
      </c>
      <c r="C2336" s="57" t="s">
        <v>1525</v>
      </c>
      <c r="D2336" s="57" t="s">
        <v>5006</v>
      </c>
      <c r="E2336" s="57" t="s">
        <v>1491</v>
      </c>
      <c r="F2336" s="57" t="s">
        <v>1527</v>
      </c>
      <c r="G2336" s="57">
        <v>1</v>
      </c>
      <c r="H2336" s="57">
        <v>1</v>
      </c>
      <c r="I2336" s="57">
        <v>1.76</v>
      </c>
      <c r="J2336" s="57">
        <v>3.23</v>
      </c>
      <c r="K2336" s="57">
        <v>4.78</v>
      </c>
      <c r="L2336" s="57">
        <v>-3.02</v>
      </c>
      <c r="M2336" s="57">
        <v>41</v>
      </c>
      <c r="N2336" s="57">
        <v>56</v>
      </c>
      <c r="O2336" s="57">
        <v>1</v>
      </c>
      <c r="P2336" s="57">
        <v>20</v>
      </c>
      <c r="Q2336" s="57">
        <v>27</v>
      </c>
      <c r="R2336" s="57">
        <v>0</v>
      </c>
      <c r="S2336" s="57">
        <v>0</v>
      </c>
      <c r="T2336" s="57">
        <v>100</v>
      </c>
      <c r="U2336" s="57">
        <v>56.1</v>
      </c>
      <c r="V2336" s="57">
        <v>24.39</v>
      </c>
      <c r="W2336" s="57">
        <v>19.510000000000002</v>
      </c>
      <c r="X2336" s="57">
        <v>50</v>
      </c>
      <c r="Y2336" s="57">
        <v>30.36</v>
      </c>
      <c r="Z2336" s="57">
        <v>19.64</v>
      </c>
      <c r="AA2336" s="57">
        <v>55</v>
      </c>
      <c r="AB2336" s="57">
        <v>33.33</v>
      </c>
      <c r="AC2336" s="57">
        <v>26</v>
      </c>
      <c r="AD2336" s="57">
        <v>48</v>
      </c>
      <c r="AE2336" s="57">
        <v>69.23</v>
      </c>
      <c r="AF2336" s="57">
        <v>54.17</v>
      </c>
      <c r="AI2336" s="45">
        <f t="shared" si="572"/>
        <v>-29.351000000000003</v>
      </c>
      <c r="AJ2336" s="46">
        <f t="shared" si="573"/>
        <v>29.351000000000003</v>
      </c>
      <c r="AK2336" s="63" t="str">
        <f t="shared" si="574"/>
        <v>N</v>
      </c>
      <c r="AL2336" s="63" t="str">
        <f t="shared" si="575"/>
        <v>N</v>
      </c>
      <c r="AM2336" s="44" t="str">
        <f t="shared" si="576"/>
        <v>Loss</v>
      </c>
      <c r="AN2336" s="44" t="str">
        <f t="shared" si="577"/>
        <v>Win</v>
      </c>
      <c r="AO2336" s="44" t="str">
        <f t="shared" si="578"/>
        <v>Loss</v>
      </c>
      <c r="AP2336" s="44">
        <f t="shared" si="579"/>
        <v>-50</v>
      </c>
      <c r="AQ2336" s="44">
        <f t="shared" si="580"/>
        <v>111.5</v>
      </c>
      <c r="AR2336" s="44">
        <f t="shared" si="581"/>
        <v>-50</v>
      </c>
      <c r="AS2336" s="99" t="str">
        <f t="shared" si="582"/>
        <v>+</v>
      </c>
      <c r="AT2336" s="99" t="str">
        <f t="shared" si="583"/>
        <v>-</v>
      </c>
      <c r="AU2336" s="99" t="str">
        <f t="shared" si="584"/>
        <v>+</v>
      </c>
      <c r="AV2336" s="99" t="str">
        <f t="shared" si="585"/>
        <v>+</v>
      </c>
      <c r="AW2336" s="99" t="str">
        <f t="shared" si="586"/>
        <v>-</v>
      </c>
    </row>
    <row r="2337" spans="1:49" ht="15">
      <c r="A2337" s="56">
        <v>43632</v>
      </c>
      <c r="B2337" s="57" t="s">
        <v>441</v>
      </c>
      <c r="C2337" s="57" t="s">
        <v>756</v>
      </c>
      <c r="D2337" s="57" t="s">
        <v>5007</v>
      </c>
      <c r="E2337" s="57" t="s">
        <v>1464</v>
      </c>
      <c r="F2337" s="57" t="s">
        <v>1559</v>
      </c>
      <c r="G2337" s="57">
        <v>2</v>
      </c>
      <c r="H2337" s="57">
        <v>1</v>
      </c>
      <c r="I2337" s="57">
        <v>1.85</v>
      </c>
      <c r="J2337" s="57">
        <v>3.22</v>
      </c>
      <c r="K2337" s="57">
        <v>4.05</v>
      </c>
      <c r="L2337" s="57">
        <v>-2.2000000000000002</v>
      </c>
      <c r="M2337" s="57">
        <v>28</v>
      </c>
      <c r="N2337" s="57">
        <v>21</v>
      </c>
      <c r="O2337" s="57">
        <v>1</v>
      </c>
      <c r="P2337" s="57">
        <v>17</v>
      </c>
      <c r="Q2337" s="57">
        <v>11</v>
      </c>
      <c r="R2337" s="57">
        <v>0</v>
      </c>
      <c r="S2337" s="57">
        <v>0</v>
      </c>
      <c r="T2337" s="57">
        <v>100</v>
      </c>
      <c r="U2337" s="57">
        <v>53.57</v>
      </c>
      <c r="V2337" s="57">
        <v>25</v>
      </c>
      <c r="W2337" s="57">
        <v>21.43</v>
      </c>
      <c r="X2337" s="57">
        <v>47.62</v>
      </c>
      <c r="Y2337" s="57">
        <v>23.81</v>
      </c>
      <c r="Z2337" s="57">
        <v>28.57</v>
      </c>
      <c r="AA2337" s="57">
        <v>58.82</v>
      </c>
      <c r="AB2337" s="57">
        <v>36.36</v>
      </c>
      <c r="AC2337" s="57">
        <v>21</v>
      </c>
      <c r="AD2337" s="57">
        <v>16</v>
      </c>
      <c r="AE2337" s="57">
        <v>66.67</v>
      </c>
      <c r="AF2337" s="57">
        <v>50</v>
      </c>
      <c r="AI2337" s="45">
        <f t="shared" si="572"/>
        <v>-27.263000000000005</v>
      </c>
      <c r="AJ2337" s="46">
        <f t="shared" si="573"/>
        <v>27.263000000000005</v>
      </c>
      <c r="AK2337" s="63" t="str">
        <f t="shared" si="574"/>
        <v>N</v>
      </c>
      <c r="AL2337" s="63" t="str">
        <f t="shared" si="575"/>
        <v>N</v>
      </c>
      <c r="AM2337" s="44" t="str">
        <f t="shared" si="576"/>
        <v>Win</v>
      </c>
      <c r="AN2337" s="44" t="str">
        <f t="shared" si="577"/>
        <v>Loss</v>
      </c>
      <c r="AO2337" s="44" t="str">
        <f t="shared" si="578"/>
        <v>Loss</v>
      </c>
      <c r="AP2337" s="44">
        <f t="shared" si="579"/>
        <v>42.5</v>
      </c>
      <c r="AQ2337" s="44">
        <f t="shared" si="580"/>
        <v>-50</v>
      </c>
      <c r="AR2337" s="44">
        <f t="shared" si="581"/>
        <v>-50</v>
      </c>
      <c r="AS2337" s="99" t="str">
        <f t="shared" si="582"/>
        <v>+</v>
      </c>
      <c r="AT2337" s="99" t="str">
        <f t="shared" si="583"/>
        <v>-</v>
      </c>
      <c r="AU2337" s="99" t="str">
        <f t="shared" si="584"/>
        <v>+</v>
      </c>
      <c r="AV2337" s="99" t="str">
        <f t="shared" si="585"/>
        <v>+</v>
      </c>
      <c r="AW2337" s="99" t="str">
        <f t="shared" si="586"/>
        <v>-</v>
      </c>
    </row>
    <row r="2338" spans="1:49" ht="15">
      <c r="A2338" s="56">
        <v>43632</v>
      </c>
      <c r="B2338" s="57" t="s">
        <v>272</v>
      </c>
      <c r="C2338" s="57" t="s">
        <v>406</v>
      </c>
      <c r="D2338" s="57" t="s">
        <v>5008</v>
      </c>
      <c r="E2338" s="57" t="s">
        <v>1009</v>
      </c>
      <c r="F2338" s="57" t="s">
        <v>2435</v>
      </c>
      <c r="G2338" s="57">
        <v>2</v>
      </c>
      <c r="H2338" s="57">
        <v>2</v>
      </c>
      <c r="I2338" s="57">
        <v>1.34</v>
      </c>
      <c r="J2338" s="57">
        <v>5.03</v>
      </c>
      <c r="K2338" s="57">
        <v>6.5</v>
      </c>
      <c r="L2338" s="57">
        <v>-5.16</v>
      </c>
      <c r="M2338" s="57">
        <v>7</v>
      </c>
      <c r="N2338" s="57">
        <v>31</v>
      </c>
      <c r="O2338" s="57">
        <v>0</v>
      </c>
      <c r="P2338" s="57">
        <v>2</v>
      </c>
      <c r="Q2338" s="57">
        <v>16</v>
      </c>
      <c r="R2338" s="57">
        <v>0</v>
      </c>
      <c r="S2338" s="57">
        <v>0</v>
      </c>
      <c r="T2338" s="57">
        <v>0</v>
      </c>
      <c r="U2338" s="57">
        <v>14.29</v>
      </c>
      <c r="V2338" s="57">
        <v>28.57</v>
      </c>
      <c r="W2338" s="57">
        <v>57.14</v>
      </c>
      <c r="X2338" s="57">
        <v>16.13</v>
      </c>
      <c r="Y2338" s="57">
        <v>19.350000000000001</v>
      </c>
      <c r="Z2338" s="57">
        <v>64.52</v>
      </c>
      <c r="AA2338" s="57">
        <v>0</v>
      </c>
      <c r="AB2338" s="57">
        <v>6.25</v>
      </c>
      <c r="AC2338" s="57">
        <v>1</v>
      </c>
      <c r="AD2338" s="57">
        <v>4</v>
      </c>
      <c r="AE2338" s="57">
        <v>0</v>
      </c>
      <c r="AF2338" s="57">
        <v>25</v>
      </c>
      <c r="AI2338" s="45">
        <f t="shared" si="572"/>
        <v>2.0299999999999994</v>
      </c>
      <c r="AJ2338" s="46">
        <f t="shared" si="573"/>
        <v>-2.0299999999999994</v>
      </c>
      <c r="AK2338" s="63" t="str">
        <f t="shared" si="574"/>
        <v>N</v>
      </c>
      <c r="AL2338" s="63" t="str">
        <f t="shared" si="575"/>
        <v>N</v>
      </c>
      <c r="AM2338" s="44" t="str">
        <f t="shared" si="576"/>
        <v>Loss</v>
      </c>
      <c r="AN2338" s="44" t="str">
        <f t="shared" si="577"/>
        <v>Win</v>
      </c>
      <c r="AO2338" s="44" t="str">
        <f t="shared" si="578"/>
        <v>Loss</v>
      </c>
      <c r="AP2338" s="44">
        <f t="shared" si="579"/>
        <v>-50</v>
      </c>
      <c r="AQ2338" s="44">
        <f t="shared" si="580"/>
        <v>201.5</v>
      </c>
      <c r="AR2338" s="44">
        <f t="shared" si="581"/>
        <v>-50</v>
      </c>
      <c r="AS2338" s="99" t="str">
        <f t="shared" si="582"/>
        <v>+</v>
      </c>
      <c r="AT2338" s="99" t="str">
        <f t="shared" si="583"/>
        <v>n/a</v>
      </c>
      <c r="AU2338" s="99" t="str">
        <f t="shared" si="584"/>
        <v>-</v>
      </c>
      <c r="AV2338" s="99" t="str">
        <f t="shared" si="585"/>
        <v>-</v>
      </c>
      <c r="AW2338" s="99" t="str">
        <f t="shared" si="586"/>
        <v>+</v>
      </c>
    </row>
    <row r="2339" spans="1:49" ht="15">
      <c r="A2339" s="56">
        <v>43632</v>
      </c>
      <c r="B2339" s="57" t="s">
        <v>441</v>
      </c>
      <c r="C2339" s="57" t="s">
        <v>756</v>
      </c>
      <c r="D2339" s="57" t="s">
        <v>5009</v>
      </c>
      <c r="E2339" s="57" t="s">
        <v>1542</v>
      </c>
      <c r="F2339" s="57" t="s">
        <v>1551</v>
      </c>
      <c r="G2339" s="57">
        <v>0</v>
      </c>
      <c r="H2339" s="57">
        <v>0</v>
      </c>
      <c r="I2339" s="57">
        <v>1.38</v>
      </c>
      <c r="J2339" s="57">
        <v>4.09</v>
      </c>
      <c r="K2339" s="57">
        <v>7.75</v>
      </c>
      <c r="L2339" s="57">
        <v>-6.37</v>
      </c>
      <c r="M2339" s="57">
        <v>20</v>
      </c>
      <c r="N2339" s="57">
        <v>35</v>
      </c>
      <c r="O2339" s="57">
        <v>1</v>
      </c>
      <c r="P2339" s="57">
        <v>7</v>
      </c>
      <c r="Q2339" s="57">
        <v>17</v>
      </c>
      <c r="R2339" s="57">
        <v>0</v>
      </c>
      <c r="S2339" s="57">
        <v>0</v>
      </c>
      <c r="T2339" s="57">
        <v>100</v>
      </c>
      <c r="U2339" s="57">
        <v>60</v>
      </c>
      <c r="V2339" s="57">
        <v>25</v>
      </c>
      <c r="W2339" s="57">
        <v>15</v>
      </c>
      <c r="X2339" s="57">
        <v>57.14</v>
      </c>
      <c r="Y2339" s="57">
        <v>28.57</v>
      </c>
      <c r="Z2339" s="57">
        <v>14.29</v>
      </c>
      <c r="AA2339" s="57">
        <v>71.430000000000007</v>
      </c>
      <c r="AB2339" s="57">
        <v>58.82</v>
      </c>
      <c r="AC2339" s="57">
        <v>18</v>
      </c>
      <c r="AD2339" s="57">
        <v>29</v>
      </c>
      <c r="AE2339" s="57">
        <v>66.67</v>
      </c>
      <c r="AF2339" s="57">
        <v>51.72</v>
      </c>
      <c r="AI2339" s="45">
        <f t="shared" si="572"/>
        <v>-29.927000000000003</v>
      </c>
      <c r="AJ2339" s="46">
        <f t="shared" si="573"/>
        <v>29.927000000000003</v>
      </c>
      <c r="AK2339" s="63" t="str">
        <f t="shared" si="574"/>
        <v>N</v>
      </c>
      <c r="AL2339" s="63" t="str">
        <f t="shared" si="575"/>
        <v>N</v>
      </c>
      <c r="AM2339" s="44" t="str">
        <f t="shared" si="576"/>
        <v>Loss</v>
      </c>
      <c r="AN2339" s="44" t="str">
        <f t="shared" si="577"/>
        <v>Win</v>
      </c>
      <c r="AO2339" s="44" t="str">
        <f t="shared" si="578"/>
        <v>Loss</v>
      </c>
      <c r="AP2339" s="44">
        <f t="shared" si="579"/>
        <v>-50</v>
      </c>
      <c r="AQ2339" s="44">
        <f t="shared" si="580"/>
        <v>154.5</v>
      </c>
      <c r="AR2339" s="44">
        <f t="shared" si="581"/>
        <v>-50</v>
      </c>
      <c r="AS2339" s="99" t="str">
        <f t="shared" si="582"/>
        <v>+</v>
      </c>
      <c r="AT2339" s="99" t="str">
        <f t="shared" si="583"/>
        <v>-</v>
      </c>
      <c r="AU2339" s="99" t="str">
        <f t="shared" si="584"/>
        <v>+</v>
      </c>
      <c r="AV2339" s="99" t="str">
        <f t="shared" si="585"/>
        <v>+</v>
      </c>
      <c r="AW2339" s="99" t="str">
        <f t="shared" si="586"/>
        <v>-</v>
      </c>
    </row>
    <row r="2340" spans="1:49" ht="15">
      <c r="A2340" s="56">
        <v>43632</v>
      </c>
      <c r="B2340" s="57" t="s">
        <v>963</v>
      </c>
      <c r="C2340" s="57" t="s">
        <v>964</v>
      </c>
      <c r="D2340" s="57" t="s">
        <v>5010</v>
      </c>
      <c r="E2340" s="57" t="s">
        <v>1227</v>
      </c>
      <c r="F2340" s="57" t="s">
        <v>2526</v>
      </c>
      <c r="G2340" s="57">
        <v>3</v>
      </c>
      <c r="H2340" s="57">
        <v>0</v>
      </c>
      <c r="I2340" s="57">
        <v>1.26</v>
      </c>
      <c r="J2340" s="57">
        <v>5.05</v>
      </c>
      <c r="K2340" s="57">
        <v>10.5</v>
      </c>
      <c r="L2340" s="57">
        <v>-9.24</v>
      </c>
      <c r="M2340" s="57">
        <v>43</v>
      </c>
      <c r="N2340" s="57">
        <v>42</v>
      </c>
      <c r="O2340" s="57">
        <v>2</v>
      </c>
      <c r="P2340" s="57">
        <v>19</v>
      </c>
      <c r="Q2340" s="57">
        <v>20</v>
      </c>
      <c r="R2340" s="57">
        <v>50</v>
      </c>
      <c r="S2340" s="57">
        <v>50</v>
      </c>
      <c r="T2340" s="57">
        <v>0</v>
      </c>
      <c r="U2340" s="57">
        <v>55.81</v>
      </c>
      <c r="V2340" s="57">
        <v>27.91</v>
      </c>
      <c r="W2340" s="57">
        <v>16.28</v>
      </c>
      <c r="X2340" s="57">
        <v>23.81</v>
      </c>
      <c r="Y2340" s="57">
        <v>19.05</v>
      </c>
      <c r="Z2340" s="57">
        <v>57.14</v>
      </c>
      <c r="AA2340" s="57">
        <v>63.16</v>
      </c>
      <c r="AB2340" s="57">
        <v>30</v>
      </c>
      <c r="AC2340" s="57">
        <v>34</v>
      </c>
      <c r="AD2340" s="57">
        <v>17</v>
      </c>
      <c r="AE2340" s="57">
        <v>61.76</v>
      </c>
      <c r="AF2340" s="57">
        <v>41.18</v>
      </c>
      <c r="AI2340" s="45">
        <f t="shared" si="572"/>
        <v>35.457999999999998</v>
      </c>
      <c r="AJ2340" s="46">
        <f t="shared" si="573"/>
        <v>-25.457999999999998</v>
      </c>
      <c r="AK2340" s="63" t="str">
        <f t="shared" si="574"/>
        <v>N</v>
      </c>
      <c r="AL2340" s="63" t="str">
        <f t="shared" si="575"/>
        <v>N</v>
      </c>
      <c r="AM2340" s="44" t="str">
        <f t="shared" si="576"/>
        <v>Win</v>
      </c>
      <c r="AN2340" s="44" t="str">
        <f t="shared" si="577"/>
        <v>Loss</v>
      </c>
      <c r="AO2340" s="44" t="str">
        <f t="shared" si="578"/>
        <v>Loss</v>
      </c>
      <c r="AP2340" s="44">
        <f t="shared" si="579"/>
        <v>13</v>
      </c>
      <c r="AQ2340" s="44">
        <f t="shared" si="580"/>
        <v>-50</v>
      </c>
      <c r="AR2340" s="44">
        <f t="shared" si="581"/>
        <v>-50</v>
      </c>
      <c r="AS2340" s="99" t="str">
        <f t="shared" si="582"/>
        <v>+</v>
      </c>
      <c r="AT2340" s="99" t="str">
        <f t="shared" si="583"/>
        <v>+</v>
      </c>
      <c r="AU2340" s="99" t="str">
        <f t="shared" si="584"/>
        <v>+</v>
      </c>
      <c r="AV2340" s="99" t="str">
        <f t="shared" si="585"/>
        <v>+</v>
      </c>
      <c r="AW2340" s="99" t="str">
        <f t="shared" si="586"/>
        <v>+</v>
      </c>
    </row>
    <row r="2341" spans="1:49" ht="15">
      <c r="A2341" s="56">
        <v>43632</v>
      </c>
      <c r="B2341" s="57" t="s">
        <v>115</v>
      </c>
      <c r="C2341" s="57" t="s">
        <v>126</v>
      </c>
      <c r="D2341" s="57" t="s">
        <v>5011</v>
      </c>
      <c r="E2341" s="57" t="s">
        <v>143</v>
      </c>
      <c r="F2341" s="57" t="s">
        <v>150</v>
      </c>
      <c r="G2341" s="57">
        <v>3</v>
      </c>
      <c r="H2341" s="57">
        <v>0</v>
      </c>
      <c r="I2341" s="57">
        <v>2.23</v>
      </c>
      <c r="J2341" s="57">
        <v>3.34</v>
      </c>
      <c r="K2341" s="57">
        <v>2.88</v>
      </c>
      <c r="L2341" s="57">
        <v>-0.65</v>
      </c>
      <c r="M2341" s="57">
        <v>60</v>
      </c>
      <c r="N2341" s="57">
        <v>21</v>
      </c>
      <c r="O2341" s="57">
        <v>0</v>
      </c>
      <c r="P2341" s="57">
        <v>34</v>
      </c>
      <c r="Q2341" s="57">
        <v>9</v>
      </c>
      <c r="R2341" s="57">
        <v>0</v>
      </c>
      <c r="S2341" s="57">
        <v>0</v>
      </c>
      <c r="T2341" s="57">
        <v>0</v>
      </c>
      <c r="U2341" s="57">
        <v>43.33</v>
      </c>
      <c r="V2341" s="57">
        <v>23.33</v>
      </c>
      <c r="W2341" s="57">
        <v>33.33</v>
      </c>
      <c r="X2341" s="57">
        <v>52.38</v>
      </c>
      <c r="Y2341" s="57">
        <v>19.05</v>
      </c>
      <c r="Z2341" s="57">
        <v>28.57</v>
      </c>
      <c r="AA2341" s="57">
        <v>58.82</v>
      </c>
      <c r="AB2341" s="57">
        <v>33.33</v>
      </c>
      <c r="AC2341" s="57">
        <v>30</v>
      </c>
      <c r="AD2341" s="57">
        <v>13</v>
      </c>
      <c r="AE2341" s="57">
        <v>60</v>
      </c>
      <c r="AF2341" s="57">
        <v>61.54</v>
      </c>
      <c r="AI2341" s="45">
        <f t="shared" si="572"/>
        <v>-2.3340000000000014</v>
      </c>
      <c r="AJ2341" s="46">
        <f t="shared" si="573"/>
        <v>2.3340000000000014</v>
      </c>
      <c r="AK2341" s="63" t="str">
        <f t="shared" si="574"/>
        <v>N</v>
      </c>
      <c r="AL2341" s="63" t="str">
        <f t="shared" si="575"/>
        <v>N</v>
      </c>
      <c r="AM2341" s="44" t="str">
        <f t="shared" si="576"/>
        <v>Win</v>
      </c>
      <c r="AN2341" s="44" t="str">
        <f t="shared" si="577"/>
        <v>Loss</v>
      </c>
      <c r="AO2341" s="44" t="str">
        <f t="shared" si="578"/>
        <v>Loss</v>
      </c>
      <c r="AP2341" s="44">
        <f t="shared" si="579"/>
        <v>61.5</v>
      </c>
      <c r="AQ2341" s="44">
        <f t="shared" si="580"/>
        <v>-50</v>
      </c>
      <c r="AR2341" s="44">
        <f t="shared" si="581"/>
        <v>-50</v>
      </c>
      <c r="AS2341" s="99" t="str">
        <f t="shared" si="582"/>
        <v>+</v>
      </c>
      <c r="AT2341" s="99" t="str">
        <f t="shared" si="583"/>
        <v>n/a</v>
      </c>
      <c r="AU2341" s="99" t="str">
        <f t="shared" si="584"/>
        <v>-</v>
      </c>
      <c r="AV2341" s="99" t="str">
        <f t="shared" si="585"/>
        <v>+</v>
      </c>
      <c r="AW2341" s="99" t="str">
        <f t="shared" si="586"/>
        <v>-</v>
      </c>
    </row>
    <row r="2342" spans="1:49" ht="15">
      <c r="A2342" s="56">
        <v>43632</v>
      </c>
      <c r="B2342" s="57" t="s">
        <v>351</v>
      </c>
      <c r="C2342" s="57" t="s">
        <v>352</v>
      </c>
      <c r="D2342" s="57" t="s">
        <v>5012</v>
      </c>
      <c r="E2342" s="57" t="s">
        <v>3321</v>
      </c>
      <c r="F2342" s="57" t="s">
        <v>3180</v>
      </c>
      <c r="G2342" s="57">
        <v>2</v>
      </c>
      <c r="H2342" s="57">
        <v>3</v>
      </c>
      <c r="I2342" s="57">
        <v>2.23</v>
      </c>
      <c r="J2342" s="57">
        <v>3.75</v>
      </c>
      <c r="K2342" s="57">
        <v>2.64</v>
      </c>
      <c r="L2342" s="57">
        <v>-0.41</v>
      </c>
      <c r="M2342" s="57">
        <v>29</v>
      </c>
      <c r="N2342" s="57">
        <v>8</v>
      </c>
      <c r="O2342" s="57">
        <v>0</v>
      </c>
      <c r="P2342" s="57">
        <v>17</v>
      </c>
      <c r="Q2342" s="57">
        <v>7</v>
      </c>
      <c r="R2342" s="57">
        <v>0</v>
      </c>
      <c r="S2342" s="57">
        <v>0</v>
      </c>
      <c r="T2342" s="57">
        <v>0</v>
      </c>
      <c r="U2342" s="57">
        <v>51.72</v>
      </c>
      <c r="V2342" s="57">
        <v>10.34</v>
      </c>
      <c r="W2342" s="57">
        <v>37.93</v>
      </c>
      <c r="X2342" s="57">
        <v>25</v>
      </c>
      <c r="Y2342" s="57">
        <v>37.5</v>
      </c>
      <c r="Z2342" s="57">
        <v>37.5</v>
      </c>
      <c r="AA2342" s="57">
        <v>58.82</v>
      </c>
      <c r="AB2342" s="57">
        <v>28.57</v>
      </c>
      <c r="AC2342" s="57">
        <v>15</v>
      </c>
      <c r="AD2342" s="57">
        <v>2</v>
      </c>
      <c r="AE2342" s="57">
        <v>73.33</v>
      </c>
      <c r="AF2342" s="57">
        <v>50</v>
      </c>
      <c r="AI2342" s="45">
        <f t="shared" si="572"/>
        <v>2.5420000000000016</v>
      </c>
      <c r="AJ2342" s="46">
        <f t="shared" si="573"/>
        <v>-2.5420000000000016</v>
      </c>
      <c r="AK2342" s="63" t="str">
        <f t="shared" si="574"/>
        <v>N</v>
      </c>
      <c r="AL2342" s="63" t="str">
        <f t="shared" si="575"/>
        <v>N</v>
      </c>
      <c r="AM2342" s="44" t="str">
        <f t="shared" si="576"/>
        <v>Loss</v>
      </c>
      <c r="AN2342" s="44" t="str">
        <f t="shared" si="577"/>
        <v>Loss</v>
      </c>
      <c r="AO2342" s="44" t="str">
        <f t="shared" si="578"/>
        <v>Win</v>
      </c>
      <c r="AP2342" s="44">
        <f t="shared" si="579"/>
        <v>-50</v>
      </c>
      <c r="AQ2342" s="44">
        <f t="shared" si="580"/>
        <v>-50</v>
      </c>
      <c r="AR2342" s="44">
        <f t="shared" si="581"/>
        <v>82</v>
      </c>
      <c r="AS2342" s="99" t="str">
        <f t="shared" si="582"/>
        <v>+</v>
      </c>
      <c r="AT2342" s="99" t="str">
        <f t="shared" si="583"/>
        <v>n/a</v>
      </c>
      <c r="AU2342" s="99" t="str">
        <f t="shared" si="584"/>
        <v>+</v>
      </c>
      <c r="AV2342" s="99" t="str">
        <f t="shared" si="585"/>
        <v>+</v>
      </c>
      <c r="AW2342" s="99" t="str">
        <f t="shared" si="586"/>
        <v>+</v>
      </c>
    </row>
    <row r="2343" spans="1:49" ht="15">
      <c r="A2343" s="56">
        <v>43632</v>
      </c>
      <c r="B2343" s="57" t="s">
        <v>272</v>
      </c>
      <c r="C2343" s="57" t="s">
        <v>4693</v>
      </c>
      <c r="D2343" s="57" t="s">
        <v>5013</v>
      </c>
      <c r="E2343" s="57" t="s">
        <v>5014</v>
      </c>
      <c r="F2343" s="57" t="s">
        <v>5015</v>
      </c>
      <c r="G2343" s="57">
        <v>3</v>
      </c>
      <c r="H2343" s="57">
        <v>0</v>
      </c>
      <c r="I2343" s="57">
        <v>1.91</v>
      </c>
      <c r="J2343" s="57">
        <v>3.55</v>
      </c>
      <c r="K2343" s="57">
        <v>4.04</v>
      </c>
      <c r="L2343" s="57">
        <v>-2.13</v>
      </c>
      <c r="M2343" s="57">
        <v>19</v>
      </c>
      <c r="N2343" s="57">
        <v>17</v>
      </c>
      <c r="O2343" s="57">
        <v>1</v>
      </c>
      <c r="P2343" s="57">
        <v>9</v>
      </c>
      <c r="Q2343" s="57">
        <v>12</v>
      </c>
      <c r="R2343" s="57">
        <v>100</v>
      </c>
      <c r="S2343" s="57">
        <v>0</v>
      </c>
      <c r="T2343" s="57">
        <v>0</v>
      </c>
      <c r="U2343" s="57">
        <v>63.16</v>
      </c>
      <c r="V2343" s="57">
        <v>15.79</v>
      </c>
      <c r="W2343" s="57">
        <v>21.05</v>
      </c>
      <c r="X2343" s="57">
        <v>64.709999999999994</v>
      </c>
      <c r="Y2343" s="57">
        <v>11.76</v>
      </c>
      <c r="Z2343" s="57">
        <v>23.53</v>
      </c>
      <c r="AA2343" s="57">
        <v>66.67</v>
      </c>
      <c r="AB2343" s="57">
        <v>58.33</v>
      </c>
      <c r="AC2343" s="57">
        <v>17</v>
      </c>
      <c r="AD2343" s="57">
        <v>13</v>
      </c>
      <c r="AE2343" s="57">
        <v>64.709999999999994</v>
      </c>
      <c r="AF2343" s="57">
        <v>76.92</v>
      </c>
      <c r="AI2343" s="45">
        <f t="shared" si="572"/>
        <v>30.588999999999999</v>
      </c>
      <c r="AJ2343" s="46">
        <f t="shared" si="573"/>
        <v>-30.588999999999999</v>
      </c>
      <c r="AK2343" s="63" t="str">
        <f t="shared" si="574"/>
        <v>N</v>
      </c>
      <c r="AL2343" s="63" t="str">
        <f t="shared" si="575"/>
        <v>N</v>
      </c>
      <c r="AM2343" s="44" t="str">
        <f t="shared" si="576"/>
        <v>Win</v>
      </c>
      <c r="AN2343" s="44" t="str">
        <f t="shared" si="577"/>
        <v>Loss</v>
      </c>
      <c r="AO2343" s="44" t="str">
        <f t="shared" si="578"/>
        <v>Loss</v>
      </c>
      <c r="AP2343" s="44">
        <f t="shared" si="579"/>
        <v>45.5</v>
      </c>
      <c r="AQ2343" s="44">
        <f t="shared" si="580"/>
        <v>-50</v>
      </c>
      <c r="AR2343" s="44">
        <f t="shared" si="581"/>
        <v>-50</v>
      </c>
      <c r="AS2343" s="99" t="str">
        <f t="shared" si="582"/>
        <v>+</v>
      </c>
      <c r="AT2343" s="99" t="str">
        <f t="shared" si="583"/>
        <v>+</v>
      </c>
      <c r="AU2343" s="99" t="str">
        <f t="shared" si="584"/>
        <v>-</v>
      </c>
      <c r="AV2343" s="99" t="str">
        <f t="shared" si="585"/>
        <v>+</v>
      </c>
      <c r="AW2343" s="99" t="str">
        <f t="shared" si="586"/>
        <v>+</v>
      </c>
    </row>
    <row r="2344" spans="1:49" ht="15">
      <c r="A2344" s="56">
        <v>43632</v>
      </c>
      <c r="B2344" s="57" t="s">
        <v>480</v>
      </c>
      <c r="C2344" s="57" t="s">
        <v>1571</v>
      </c>
      <c r="D2344" s="57" t="s">
        <v>5016</v>
      </c>
      <c r="E2344" s="57" t="s">
        <v>1573</v>
      </c>
      <c r="F2344" s="57" t="s">
        <v>1736</v>
      </c>
      <c r="G2344" s="57">
        <v>3</v>
      </c>
      <c r="H2344" s="57">
        <v>1</v>
      </c>
      <c r="I2344" s="57">
        <v>1.46</v>
      </c>
      <c r="J2344" s="57">
        <v>4.04</v>
      </c>
      <c r="K2344" s="57">
        <v>5.7</v>
      </c>
      <c r="L2344" s="57">
        <v>-4.24</v>
      </c>
      <c r="M2344" s="57">
        <v>34</v>
      </c>
      <c r="N2344" s="57">
        <v>4</v>
      </c>
      <c r="O2344" s="57">
        <v>0</v>
      </c>
      <c r="P2344" s="57">
        <v>17</v>
      </c>
      <c r="Q2344" s="57">
        <v>2</v>
      </c>
      <c r="R2344" s="57">
        <v>0</v>
      </c>
      <c r="S2344" s="57">
        <v>0</v>
      </c>
      <c r="T2344" s="57">
        <v>0</v>
      </c>
      <c r="U2344" s="57">
        <v>41.18</v>
      </c>
      <c r="V2344" s="57">
        <v>20.59</v>
      </c>
      <c r="W2344" s="57">
        <v>38.24</v>
      </c>
      <c r="X2344" s="57">
        <v>25</v>
      </c>
      <c r="Y2344" s="57">
        <v>25</v>
      </c>
      <c r="Z2344" s="57">
        <v>50</v>
      </c>
      <c r="AA2344" s="57">
        <v>76.47</v>
      </c>
      <c r="AB2344" s="57">
        <v>0</v>
      </c>
      <c r="AC2344" s="57">
        <v>19</v>
      </c>
      <c r="AD2344" s="57">
        <v>2</v>
      </c>
      <c r="AE2344" s="57">
        <v>68.42</v>
      </c>
      <c r="AF2344" s="57">
        <v>50</v>
      </c>
      <c r="AI2344" s="45">
        <f t="shared" si="572"/>
        <v>5.1470000000000011</v>
      </c>
      <c r="AJ2344" s="46">
        <f t="shared" si="573"/>
        <v>-5.1470000000000011</v>
      </c>
      <c r="AK2344" s="63" t="str">
        <f t="shared" si="574"/>
        <v>N</v>
      </c>
      <c r="AL2344" s="63" t="str">
        <f t="shared" si="575"/>
        <v>N</v>
      </c>
      <c r="AM2344" s="44" t="str">
        <f t="shared" si="576"/>
        <v>Win</v>
      </c>
      <c r="AN2344" s="44" t="str">
        <f t="shared" si="577"/>
        <v>Loss</v>
      </c>
      <c r="AO2344" s="44" t="str">
        <f t="shared" si="578"/>
        <v>Loss</v>
      </c>
      <c r="AP2344" s="44">
        <f t="shared" si="579"/>
        <v>23</v>
      </c>
      <c r="AQ2344" s="44">
        <f t="shared" si="580"/>
        <v>-50</v>
      </c>
      <c r="AR2344" s="44">
        <f t="shared" si="581"/>
        <v>-50</v>
      </c>
      <c r="AS2344" s="99" t="str">
        <f t="shared" si="582"/>
        <v>+</v>
      </c>
      <c r="AT2344" s="99" t="str">
        <f t="shared" si="583"/>
        <v>n/a</v>
      </c>
      <c r="AU2344" s="99" t="str">
        <f t="shared" si="584"/>
        <v>+</v>
      </c>
      <c r="AV2344" s="99" t="str">
        <f t="shared" si="585"/>
        <v>+</v>
      </c>
      <c r="AW2344" s="99" t="str">
        <f t="shared" si="586"/>
        <v>+</v>
      </c>
    </row>
    <row r="2345" spans="1:49" ht="15">
      <c r="A2345" s="56">
        <v>43632</v>
      </c>
      <c r="B2345" s="57" t="s">
        <v>441</v>
      </c>
      <c r="C2345" s="57" t="s">
        <v>756</v>
      </c>
      <c r="D2345" s="57" t="s">
        <v>5017</v>
      </c>
      <c r="E2345" s="57" t="s">
        <v>1553</v>
      </c>
      <c r="F2345" s="57" t="s">
        <v>2605</v>
      </c>
      <c r="G2345" s="57">
        <v>3</v>
      </c>
      <c r="H2345" s="57">
        <v>0</v>
      </c>
      <c r="I2345" s="57">
        <v>1.5</v>
      </c>
      <c r="J2345" s="57">
        <v>3.76</v>
      </c>
      <c r="K2345" s="57">
        <v>5.82</v>
      </c>
      <c r="L2345" s="57">
        <v>-4.32</v>
      </c>
      <c r="M2345" s="57">
        <v>17</v>
      </c>
      <c r="N2345" s="57">
        <v>20</v>
      </c>
      <c r="O2345" s="57">
        <v>1</v>
      </c>
      <c r="P2345" s="57">
        <v>7</v>
      </c>
      <c r="Q2345" s="57">
        <v>9</v>
      </c>
      <c r="R2345" s="57">
        <v>0</v>
      </c>
      <c r="S2345" s="57">
        <v>0</v>
      </c>
      <c r="T2345" s="57">
        <v>100</v>
      </c>
      <c r="U2345" s="57">
        <v>64.709999999999994</v>
      </c>
      <c r="V2345" s="57">
        <v>5.88</v>
      </c>
      <c r="W2345" s="57">
        <v>29.41</v>
      </c>
      <c r="X2345" s="57">
        <v>50</v>
      </c>
      <c r="Y2345" s="57">
        <v>15</v>
      </c>
      <c r="Z2345" s="57">
        <v>35</v>
      </c>
      <c r="AA2345" s="57">
        <v>71.430000000000007</v>
      </c>
      <c r="AB2345" s="57">
        <v>33.33</v>
      </c>
      <c r="AC2345" s="57">
        <v>13</v>
      </c>
      <c r="AD2345" s="57">
        <v>14</v>
      </c>
      <c r="AE2345" s="57">
        <v>76.92</v>
      </c>
      <c r="AF2345" s="57">
        <v>50</v>
      </c>
      <c r="AI2345" s="45">
        <f t="shared" si="572"/>
        <v>-26.852000000000004</v>
      </c>
      <c r="AJ2345" s="46">
        <f t="shared" si="573"/>
        <v>26.852000000000004</v>
      </c>
      <c r="AK2345" s="63" t="str">
        <f t="shared" si="574"/>
        <v>N</v>
      </c>
      <c r="AL2345" s="63" t="str">
        <f t="shared" si="575"/>
        <v>N</v>
      </c>
      <c r="AM2345" s="44" t="str">
        <f t="shared" si="576"/>
        <v>Win</v>
      </c>
      <c r="AN2345" s="44" t="str">
        <f t="shared" si="577"/>
        <v>Loss</v>
      </c>
      <c r="AO2345" s="44" t="str">
        <f t="shared" si="578"/>
        <v>Loss</v>
      </c>
      <c r="AP2345" s="44">
        <f t="shared" si="579"/>
        <v>25</v>
      </c>
      <c r="AQ2345" s="44">
        <f t="shared" si="580"/>
        <v>-50</v>
      </c>
      <c r="AR2345" s="44">
        <f t="shared" si="581"/>
        <v>-50</v>
      </c>
      <c r="AS2345" s="99" t="str">
        <f t="shared" si="582"/>
        <v>+</v>
      </c>
      <c r="AT2345" s="99" t="str">
        <f t="shared" si="583"/>
        <v>-</v>
      </c>
      <c r="AU2345" s="99" t="str">
        <f t="shared" si="584"/>
        <v>+</v>
      </c>
      <c r="AV2345" s="99" t="str">
        <f t="shared" si="585"/>
        <v>+</v>
      </c>
      <c r="AW2345" s="99" t="str">
        <f t="shared" si="586"/>
        <v>-</v>
      </c>
    </row>
    <row r="2346" spans="1:49" ht="15">
      <c r="A2346" s="56">
        <v>43632</v>
      </c>
      <c r="B2346" s="57" t="s">
        <v>441</v>
      </c>
      <c r="C2346" s="57" t="s">
        <v>756</v>
      </c>
      <c r="D2346" s="57" t="s">
        <v>5018</v>
      </c>
      <c r="E2346" s="57" t="s">
        <v>1517</v>
      </c>
      <c r="F2346" s="57" t="s">
        <v>1556</v>
      </c>
      <c r="G2346" s="57">
        <v>0</v>
      </c>
      <c r="H2346" s="57">
        <v>1</v>
      </c>
      <c r="I2346" s="57">
        <v>1.97</v>
      </c>
      <c r="J2346" s="57">
        <v>3.13</v>
      </c>
      <c r="K2346" s="57">
        <v>3.7</v>
      </c>
      <c r="L2346" s="57">
        <v>-1.73</v>
      </c>
      <c r="M2346" s="57">
        <v>33</v>
      </c>
      <c r="N2346" s="57">
        <v>27</v>
      </c>
      <c r="O2346" s="57">
        <v>1</v>
      </c>
      <c r="P2346" s="57">
        <v>13</v>
      </c>
      <c r="Q2346" s="57">
        <v>12</v>
      </c>
      <c r="R2346" s="57">
        <v>100</v>
      </c>
      <c r="S2346" s="57">
        <v>0</v>
      </c>
      <c r="T2346" s="57">
        <v>0</v>
      </c>
      <c r="U2346" s="57">
        <v>54.55</v>
      </c>
      <c r="V2346" s="57">
        <v>30.3</v>
      </c>
      <c r="W2346" s="57">
        <v>15.15</v>
      </c>
      <c r="X2346" s="57">
        <v>59.26</v>
      </c>
      <c r="Y2346" s="57">
        <v>22.22</v>
      </c>
      <c r="Z2346" s="57">
        <v>18.52</v>
      </c>
      <c r="AA2346" s="57">
        <v>53.85</v>
      </c>
      <c r="AB2346" s="57">
        <v>41.67</v>
      </c>
      <c r="AC2346" s="57">
        <v>28</v>
      </c>
      <c r="AD2346" s="57">
        <v>22</v>
      </c>
      <c r="AE2346" s="57">
        <v>57.14</v>
      </c>
      <c r="AF2346" s="57">
        <v>72.73</v>
      </c>
      <c r="AI2346" s="45">
        <f t="shared" si="572"/>
        <v>30.539999999999996</v>
      </c>
      <c r="AJ2346" s="46">
        <f t="shared" si="573"/>
        <v>-30.539999999999996</v>
      </c>
      <c r="AK2346" s="63" t="str">
        <f t="shared" si="574"/>
        <v>N</v>
      </c>
      <c r="AL2346" s="63" t="str">
        <f t="shared" si="575"/>
        <v>N</v>
      </c>
      <c r="AM2346" s="44" t="str">
        <f t="shared" si="576"/>
        <v>Loss</v>
      </c>
      <c r="AN2346" s="44" t="str">
        <f t="shared" si="577"/>
        <v>Loss</v>
      </c>
      <c r="AO2346" s="44" t="str">
        <f t="shared" si="578"/>
        <v>Win</v>
      </c>
      <c r="AP2346" s="44">
        <f t="shared" si="579"/>
        <v>-50</v>
      </c>
      <c r="AQ2346" s="44">
        <f t="shared" si="580"/>
        <v>-50</v>
      </c>
      <c r="AR2346" s="44">
        <f t="shared" si="581"/>
        <v>135</v>
      </c>
      <c r="AS2346" s="99" t="str">
        <f t="shared" si="582"/>
        <v>+</v>
      </c>
      <c r="AT2346" s="99" t="str">
        <f t="shared" si="583"/>
        <v>+</v>
      </c>
      <c r="AU2346" s="99" t="str">
        <f t="shared" si="584"/>
        <v>-</v>
      </c>
      <c r="AV2346" s="99" t="str">
        <f t="shared" si="585"/>
        <v>+</v>
      </c>
      <c r="AW2346" s="99" t="str">
        <f t="shared" si="586"/>
        <v>+</v>
      </c>
    </row>
    <row r="2347" spans="1:49" ht="15">
      <c r="A2347" s="56">
        <v>43632</v>
      </c>
      <c r="B2347" s="57" t="s">
        <v>480</v>
      </c>
      <c r="C2347" s="57" t="s">
        <v>1571</v>
      </c>
      <c r="D2347" s="57" t="s">
        <v>5019</v>
      </c>
      <c r="E2347" s="57" t="s">
        <v>2658</v>
      </c>
      <c r="F2347" s="57" t="s">
        <v>1733</v>
      </c>
      <c r="G2347" s="57">
        <v>1</v>
      </c>
      <c r="H2347" s="57">
        <v>0</v>
      </c>
      <c r="I2347" s="57">
        <v>1.5</v>
      </c>
      <c r="J2347" s="57">
        <v>3.8</v>
      </c>
      <c r="K2347" s="57">
        <v>5.99</v>
      </c>
      <c r="L2347" s="57">
        <v>-4.49</v>
      </c>
      <c r="M2347" s="57">
        <v>44</v>
      </c>
      <c r="N2347" s="57">
        <v>31</v>
      </c>
      <c r="O2347" s="57">
        <v>2</v>
      </c>
      <c r="P2347" s="57">
        <v>22</v>
      </c>
      <c r="Q2347" s="57">
        <v>15</v>
      </c>
      <c r="R2347" s="57">
        <v>0</v>
      </c>
      <c r="S2347" s="57">
        <v>0</v>
      </c>
      <c r="T2347" s="57">
        <v>100</v>
      </c>
      <c r="U2347" s="57">
        <v>47.73</v>
      </c>
      <c r="V2347" s="57">
        <v>15.91</v>
      </c>
      <c r="W2347" s="57">
        <v>36.36</v>
      </c>
      <c r="X2347" s="57">
        <v>41.94</v>
      </c>
      <c r="Y2347" s="57">
        <v>16.13</v>
      </c>
      <c r="Z2347" s="57">
        <v>41.94</v>
      </c>
      <c r="AA2347" s="57">
        <v>72.73</v>
      </c>
      <c r="AB2347" s="57">
        <v>20</v>
      </c>
      <c r="AC2347" s="57">
        <v>27</v>
      </c>
      <c r="AD2347" s="57">
        <v>13</v>
      </c>
      <c r="AE2347" s="57">
        <v>62.96</v>
      </c>
      <c r="AF2347" s="57">
        <v>69.23</v>
      </c>
      <c r="AI2347" s="45">
        <f t="shared" si="572"/>
        <v>-27.747999999999998</v>
      </c>
      <c r="AJ2347" s="46">
        <f t="shared" si="573"/>
        <v>27.747999999999998</v>
      </c>
      <c r="AK2347" s="63" t="str">
        <f t="shared" si="574"/>
        <v>N</v>
      </c>
      <c r="AL2347" s="63" t="str">
        <f t="shared" si="575"/>
        <v>N</v>
      </c>
      <c r="AM2347" s="44" t="str">
        <f t="shared" si="576"/>
        <v>Win</v>
      </c>
      <c r="AN2347" s="44" t="str">
        <f t="shared" si="577"/>
        <v>Loss</v>
      </c>
      <c r="AO2347" s="44" t="str">
        <f t="shared" si="578"/>
        <v>Loss</v>
      </c>
      <c r="AP2347" s="44">
        <f t="shared" si="579"/>
        <v>25</v>
      </c>
      <c r="AQ2347" s="44">
        <f t="shared" si="580"/>
        <v>-50</v>
      </c>
      <c r="AR2347" s="44">
        <f t="shared" si="581"/>
        <v>-50</v>
      </c>
      <c r="AS2347" s="99" t="str">
        <f t="shared" si="582"/>
        <v>+</v>
      </c>
      <c r="AT2347" s="99" t="str">
        <f t="shared" si="583"/>
        <v>-</v>
      </c>
      <c r="AU2347" s="99" t="str">
        <f t="shared" si="584"/>
        <v>+</v>
      </c>
      <c r="AV2347" s="99" t="str">
        <f t="shared" si="585"/>
        <v>+</v>
      </c>
      <c r="AW2347" s="99" t="str">
        <f t="shared" si="586"/>
        <v>-</v>
      </c>
    </row>
    <row r="2348" spans="1:49" ht="15">
      <c r="A2348" s="56">
        <v>43632</v>
      </c>
      <c r="B2348" s="57" t="s">
        <v>115</v>
      </c>
      <c r="C2348" s="57" t="s">
        <v>126</v>
      </c>
      <c r="D2348" s="57" t="s">
        <v>5020</v>
      </c>
      <c r="E2348" s="57" t="s">
        <v>197</v>
      </c>
      <c r="F2348" s="57" t="s">
        <v>194</v>
      </c>
      <c r="G2348" s="57">
        <v>0</v>
      </c>
      <c r="H2348" s="57">
        <v>1</v>
      </c>
      <c r="I2348" s="57">
        <v>2.5</v>
      </c>
      <c r="J2348" s="57">
        <v>3.2</v>
      </c>
      <c r="K2348" s="57">
        <v>2.6</v>
      </c>
      <c r="L2348" s="57">
        <v>-0.1</v>
      </c>
      <c r="M2348" s="57">
        <v>18</v>
      </c>
      <c r="N2348" s="57">
        <v>29</v>
      </c>
      <c r="O2348" s="57">
        <v>0</v>
      </c>
      <c r="P2348" s="57">
        <v>10</v>
      </c>
      <c r="Q2348" s="57">
        <v>15</v>
      </c>
      <c r="R2348" s="57">
        <v>0</v>
      </c>
      <c r="S2348" s="57">
        <v>0</v>
      </c>
      <c r="T2348" s="57">
        <v>0</v>
      </c>
      <c r="U2348" s="57">
        <v>50</v>
      </c>
      <c r="V2348" s="57">
        <v>11.11</v>
      </c>
      <c r="W2348" s="57">
        <v>38.89</v>
      </c>
      <c r="X2348" s="57">
        <v>44.83</v>
      </c>
      <c r="Y2348" s="57">
        <v>37.93</v>
      </c>
      <c r="Z2348" s="57">
        <v>17.239999999999998</v>
      </c>
      <c r="AA2348" s="57">
        <v>60</v>
      </c>
      <c r="AB2348" s="57">
        <v>33.33</v>
      </c>
      <c r="AC2348" s="57">
        <v>12</v>
      </c>
      <c r="AD2348" s="57">
        <v>17</v>
      </c>
      <c r="AE2348" s="57">
        <v>66.67</v>
      </c>
      <c r="AF2348" s="57">
        <v>52.94</v>
      </c>
      <c r="AI2348" s="45">
        <f t="shared" si="572"/>
        <v>-5.977999999999998</v>
      </c>
      <c r="AJ2348" s="46">
        <f t="shared" si="573"/>
        <v>5.977999999999998</v>
      </c>
      <c r="AK2348" s="63" t="str">
        <f t="shared" si="574"/>
        <v>N</v>
      </c>
      <c r="AL2348" s="63" t="str">
        <f t="shared" si="575"/>
        <v>N</v>
      </c>
      <c r="AM2348" s="44" t="str">
        <f t="shared" si="576"/>
        <v>Loss</v>
      </c>
      <c r="AN2348" s="44" t="str">
        <f t="shared" si="577"/>
        <v>Loss</v>
      </c>
      <c r="AO2348" s="44" t="str">
        <f t="shared" si="578"/>
        <v>Win</v>
      </c>
      <c r="AP2348" s="44">
        <f t="shared" si="579"/>
        <v>-50</v>
      </c>
      <c r="AQ2348" s="44">
        <f t="shared" si="580"/>
        <v>-50</v>
      </c>
      <c r="AR2348" s="44">
        <f t="shared" si="581"/>
        <v>80</v>
      </c>
      <c r="AS2348" s="99" t="str">
        <f t="shared" si="582"/>
        <v>+</v>
      </c>
      <c r="AT2348" s="99" t="str">
        <f t="shared" si="583"/>
        <v>n/a</v>
      </c>
      <c r="AU2348" s="99" t="str">
        <f t="shared" si="584"/>
        <v>+</v>
      </c>
      <c r="AV2348" s="99" t="str">
        <f t="shared" si="585"/>
        <v>+</v>
      </c>
      <c r="AW2348" s="99" t="str">
        <f t="shared" si="586"/>
        <v>-</v>
      </c>
    </row>
    <row r="2349" spans="1:49" ht="15">
      <c r="A2349" s="56">
        <v>43632</v>
      </c>
      <c r="B2349" s="57" t="s">
        <v>441</v>
      </c>
      <c r="C2349" s="57" t="s">
        <v>756</v>
      </c>
      <c r="D2349" s="57" t="s">
        <v>5021</v>
      </c>
      <c r="E2349" s="57" t="s">
        <v>1582</v>
      </c>
      <c r="F2349" s="57" t="s">
        <v>1515</v>
      </c>
      <c r="G2349" s="57">
        <v>0</v>
      </c>
      <c r="H2349" s="57">
        <v>2</v>
      </c>
      <c r="I2349" s="57">
        <v>1.37</v>
      </c>
      <c r="J2349" s="57">
        <v>4.18</v>
      </c>
      <c r="K2349" s="57">
        <v>7.63</v>
      </c>
      <c r="L2349" s="57">
        <v>-6.26</v>
      </c>
      <c r="M2349" s="57">
        <v>23</v>
      </c>
      <c r="N2349" s="57">
        <v>38</v>
      </c>
      <c r="O2349" s="57">
        <v>1</v>
      </c>
      <c r="P2349" s="57">
        <v>7</v>
      </c>
      <c r="Q2349" s="57">
        <v>17</v>
      </c>
      <c r="R2349" s="57">
        <v>0</v>
      </c>
      <c r="S2349" s="57">
        <v>0</v>
      </c>
      <c r="T2349" s="57">
        <v>100</v>
      </c>
      <c r="U2349" s="57">
        <v>47.83</v>
      </c>
      <c r="V2349" s="57">
        <v>17.39</v>
      </c>
      <c r="W2349" s="57">
        <v>34.78</v>
      </c>
      <c r="X2349" s="57">
        <v>52.63</v>
      </c>
      <c r="Y2349" s="57">
        <v>21.05</v>
      </c>
      <c r="Z2349" s="57">
        <v>26.32</v>
      </c>
      <c r="AA2349" s="57">
        <v>71.430000000000007</v>
      </c>
      <c r="AB2349" s="57">
        <v>41.18</v>
      </c>
      <c r="AC2349" s="57">
        <v>18</v>
      </c>
      <c r="AD2349" s="57">
        <v>27</v>
      </c>
      <c r="AE2349" s="57">
        <v>55.56</v>
      </c>
      <c r="AF2349" s="57">
        <v>55.56</v>
      </c>
      <c r="AI2349" s="45">
        <f t="shared" si="572"/>
        <v>-33.017999999999994</v>
      </c>
      <c r="AJ2349" s="46">
        <f t="shared" si="573"/>
        <v>33.017999999999994</v>
      </c>
      <c r="AK2349" s="63" t="str">
        <f t="shared" si="574"/>
        <v>N</v>
      </c>
      <c r="AL2349" s="63" t="str">
        <f t="shared" si="575"/>
        <v>N</v>
      </c>
      <c r="AM2349" s="44" t="str">
        <f t="shared" si="576"/>
        <v>Loss</v>
      </c>
      <c r="AN2349" s="44" t="str">
        <f t="shared" si="577"/>
        <v>Loss</v>
      </c>
      <c r="AO2349" s="44" t="str">
        <f t="shared" si="578"/>
        <v>Win</v>
      </c>
      <c r="AP2349" s="44">
        <f t="shared" si="579"/>
        <v>-50</v>
      </c>
      <c r="AQ2349" s="44">
        <f t="shared" si="580"/>
        <v>-50</v>
      </c>
      <c r="AR2349" s="44">
        <f t="shared" si="581"/>
        <v>331.5</v>
      </c>
      <c r="AS2349" s="99" t="str">
        <f t="shared" si="582"/>
        <v>+</v>
      </c>
      <c r="AT2349" s="99" t="str">
        <f t="shared" si="583"/>
        <v>-</v>
      </c>
      <c r="AU2349" s="99" t="str">
        <f t="shared" si="584"/>
        <v>-</v>
      </c>
      <c r="AV2349" s="99" t="str">
        <f t="shared" si="585"/>
        <v>+</v>
      </c>
      <c r="AW2349" s="99" t="str">
        <f t="shared" si="586"/>
        <v>-</v>
      </c>
    </row>
    <row r="2350" spans="1:49" ht="15">
      <c r="A2350" s="56">
        <v>43632</v>
      </c>
      <c r="B2350" s="57" t="s">
        <v>501</v>
      </c>
      <c r="C2350" s="57" t="s">
        <v>1621</v>
      </c>
      <c r="D2350" s="57" t="s">
        <v>5022</v>
      </c>
      <c r="E2350" s="57" t="s">
        <v>1623</v>
      </c>
      <c r="F2350" s="57" t="s">
        <v>1631</v>
      </c>
      <c r="G2350" s="57">
        <v>0</v>
      </c>
      <c r="H2350" s="57">
        <v>0</v>
      </c>
      <c r="I2350" s="57">
        <v>2.48</v>
      </c>
      <c r="J2350" s="57">
        <v>2.92</v>
      </c>
      <c r="K2350" s="57">
        <v>2.79</v>
      </c>
      <c r="L2350" s="57">
        <v>-0.31</v>
      </c>
      <c r="M2350" s="57">
        <v>29</v>
      </c>
      <c r="N2350" s="57">
        <v>27</v>
      </c>
      <c r="O2350" s="57">
        <v>1</v>
      </c>
      <c r="P2350" s="57">
        <v>15</v>
      </c>
      <c r="Q2350" s="57">
        <v>12</v>
      </c>
      <c r="R2350" s="57">
        <v>0</v>
      </c>
      <c r="S2350" s="57">
        <v>100</v>
      </c>
      <c r="T2350" s="57">
        <v>0</v>
      </c>
      <c r="U2350" s="57">
        <v>48.28</v>
      </c>
      <c r="V2350" s="57">
        <v>20.69</v>
      </c>
      <c r="W2350" s="57">
        <v>31.03</v>
      </c>
      <c r="X2350" s="57">
        <v>44.44</v>
      </c>
      <c r="Y2350" s="57">
        <v>40.74</v>
      </c>
      <c r="Z2350" s="57">
        <v>14.81</v>
      </c>
      <c r="AA2350" s="57">
        <v>60</v>
      </c>
      <c r="AB2350" s="57">
        <v>25</v>
      </c>
      <c r="AC2350" s="57">
        <v>13</v>
      </c>
      <c r="AD2350" s="57">
        <v>18</v>
      </c>
      <c r="AE2350" s="57">
        <v>61.54</v>
      </c>
      <c r="AF2350" s="57">
        <v>55.56</v>
      </c>
      <c r="AI2350" s="45">
        <f t="shared" si="572"/>
        <v>5.5189999999999984</v>
      </c>
      <c r="AJ2350" s="46">
        <f t="shared" si="573"/>
        <v>14.481000000000002</v>
      </c>
      <c r="AK2350" s="63" t="str">
        <f t="shared" si="574"/>
        <v>N</v>
      </c>
      <c r="AL2350" s="63" t="str">
        <f t="shared" si="575"/>
        <v>N</v>
      </c>
      <c r="AM2350" s="44" t="str">
        <f t="shared" si="576"/>
        <v>Loss</v>
      </c>
      <c r="AN2350" s="44" t="str">
        <f t="shared" si="577"/>
        <v>Win</v>
      </c>
      <c r="AO2350" s="44" t="str">
        <f t="shared" si="578"/>
        <v>Loss</v>
      </c>
      <c r="AP2350" s="44">
        <f t="shared" si="579"/>
        <v>-50</v>
      </c>
      <c r="AQ2350" s="44">
        <f t="shared" si="580"/>
        <v>96</v>
      </c>
      <c r="AR2350" s="44">
        <f t="shared" si="581"/>
        <v>-50</v>
      </c>
      <c r="AS2350" s="99" t="str">
        <f t="shared" si="582"/>
        <v>+</v>
      </c>
      <c r="AT2350" s="99" t="str">
        <f t="shared" si="583"/>
        <v>-</v>
      </c>
      <c r="AU2350" s="99" t="str">
        <f t="shared" si="584"/>
        <v>+</v>
      </c>
      <c r="AV2350" s="99" t="str">
        <f t="shared" si="585"/>
        <v>+</v>
      </c>
      <c r="AW2350" s="99" t="str">
        <f t="shared" si="586"/>
        <v>+</v>
      </c>
    </row>
    <row r="2351" spans="1:49" ht="15">
      <c r="A2351" s="56">
        <v>43632</v>
      </c>
      <c r="B2351" s="57" t="s">
        <v>115</v>
      </c>
      <c r="C2351" s="57" t="s">
        <v>116</v>
      </c>
      <c r="D2351" s="57" t="s">
        <v>5023</v>
      </c>
      <c r="E2351" s="57" t="s">
        <v>1644</v>
      </c>
      <c r="F2351" s="57" t="s">
        <v>119</v>
      </c>
      <c r="G2351" s="57">
        <v>1</v>
      </c>
      <c r="H2351" s="57">
        <v>3</v>
      </c>
      <c r="I2351" s="57">
        <v>2.0699999999999998</v>
      </c>
      <c r="J2351" s="57">
        <v>3.25</v>
      </c>
      <c r="K2351" s="57">
        <v>3.45</v>
      </c>
      <c r="L2351" s="57">
        <v>-1.38</v>
      </c>
      <c r="M2351" s="57">
        <v>33</v>
      </c>
      <c r="N2351" s="57">
        <v>46</v>
      </c>
      <c r="O2351" s="57">
        <v>0</v>
      </c>
      <c r="P2351" s="57">
        <v>16</v>
      </c>
      <c r="Q2351" s="57">
        <v>21</v>
      </c>
      <c r="R2351" s="57">
        <v>0</v>
      </c>
      <c r="S2351" s="57">
        <v>0</v>
      </c>
      <c r="T2351" s="57">
        <v>0</v>
      </c>
      <c r="U2351" s="57">
        <v>39.39</v>
      </c>
      <c r="V2351" s="57">
        <v>27.27</v>
      </c>
      <c r="W2351" s="57">
        <v>33.33</v>
      </c>
      <c r="X2351" s="57">
        <v>36.96</v>
      </c>
      <c r="Y2351" s="57">
        <v>32.61</v>
      </c>
      <c r="Z2351" s="57">
        <v>30.43</v>
      </c>
      <c r="AA2351" s="57">
        <v>62.5</v>
      </c>
      <c r="AB2351" s="57">
        <v>42.86</v>
      </c>
      <c r="AC2351" s="57">
        <v>19</v>
      </c>
      <c r="AD2351" s="57">
        <v>28</v>
      </c>
      <c r="AE2351" s="57">
        <v>52.63</v>
      </c>
      <c r="AF2351" s="57">
        <v>35.71</v>
      </c>
      <c r="AI2351" s="45">
        <f t="shared" si="572"/>
        <v>-0.62800000000000011</v>
      </c>
      <c r="AJ2351" s="46">
        <f t="shared" si="573"/>
        <v>0.62800000000000011</v>
      </c>
      <c r="AK2351" s="63" t="str">
        <f t="shared" si="574"/>
        <v>N</v>
      </c>
      <c r="AL2351" s="63" t="str">
        <f t="shared" si="575"/>
        <v>N</v>
      </c>
      <c r="AM2351" s="44" t="str">
        <f t="shared" si="576"/>
        <v>Loss</v>
      </c>
      <c r="AN2351" s="44" t="str">
        <f t="shared" si="577"/>
        <v>Loss</v>
      </c>
      <c r="AO2351" s="44" t="str">
        <f t="shared" si="578"/>
        <v>Win</v>
      </c>
      <c r="AP2351" s="44">
        <f t="shared" si="579"/>
        <v>-50</v>
      </c>
      <c r="AQ2351" s="44">
        <f t="shared" si="580"/>
        <v>-50</v>
      </c>
      <c r="AR2351" s="44">
        <f t="shared" si="581"/>
        <v>122.5</v>
      </c>
      <c r="AS2351" s="99" t="str">
        <f t="shared" si="582"/>
        <v>+</v>
      </c>
      <c r="AT2351" s="99" t="str">
        <f t="shared" si="583"/>
        <v>n/a</v>
      </c>
      <c r="AU2351" s="99" t="str">
        <f t="shared" si="584"/>
        <v>+</v>
      </c>
      <c r="AV2351" s="99" t="str">
        <f t="shared" si="585"/>
        <v>+</v>
      </c>
      <c r="AW2351" s="99" t="str">
        <f t="shared" si="586"/>
        <v>-</v>
      </c>
    </row>
    <row r="2352" spans="1:49" ht="15">
      <c r="A2352" s="56">
        <v>43632</v>
      </c>
      <c r="B2352" s="57" t="s">
        <v>115</v>
      </c>
      <c r="C2352" s="57" t="s">
        <v>116</v>
      </c>
      <c r="D2352" s="57" t="s">
        <v>5024</v>
      </c>
      <c r="E2352" s="57" t="s">
        <v>1684</v>
      </c>
      <c r="F2352" s="57" t="s">
        <v>124</v>
      </c>
      <c r="G2352" s="57">
        <v>2</v>
      </c>
      <c r="H2352" s="57">
        <v>1</v>
      </c>
      <c r="I2352" s="57">
        <v>2.2400000000000002</v>
      </c>
      <c r="J2352" s="57">
        <v>2.7</v>
      </c>
      <c r="K2352" s="57">
        <v>3.71</v>
      </c>
      <c r="L2352" s="57">
        <v>-1.47</v>
      </c>
      <c r="M2352" s="57">
        <v>60</v>
      </c>
      <c r="N2352" s="57">
        <v>27</v>
      </c>
      <c r="O2352" s="57">
        <v>0</v>
      </c>
      <c r="P2352" s="57">
        <v>30</v>
      </c>
      <c r="Q2352" s="57">
        <v>14</v>
      </c>
      <c r="R2352" s="57">
        <v>0</v>
      </c>
      <c r="S2352" s="57">
        <v>0</v>
      </c>
      <c r="T2352" s="57">
        <v>0</v>
      </c>
      <c r="U2352" s="57">
        <v>23.33</v>
      </c>
      <c r="V2352" s="57">
        <v>26.67</v>
      </c>
      <c r="W2352" s="57">
        <v>50</v>
      </c>
      <c r="X2352" s="57">
        <v>33.33</v>
      </c>
      <c r="Y2352" s="57">
        <v>25.93</v>
      </c>
      <c r="Z2352" s="57">
        <v>40.74</v>
      </c>
      <c r="AA2352" s="57">
        <v>36.67</v>
      </c>
      <c r="AB2352" s="57">
        <v>21.43</v>
      </c>
      <c r="AC2352" s="57">
        <v>21</v>
      </c>
      <c r="AD2352" s="57">
        <v>10</v>
      </c>
      <c r="AE2352" s="57">
        <v>42.86</v>
      </c>
      <c r="AF2352" s="57">
        <v>50</v>
      </c>
      <c r="AI2352" s="45">
        <f t="shared" si="572"/>
        <v>-3.7779999999999987</v>
      </c>
      <c r="AJ2352" s="46">
        <f t="shared" si="573"/>
        <v>3.7779999999999987</v>
      </c>
      <c r="AK2352" s="63" t="str">
        <f t="shared" si="574"/>
        <v>N</v>
      </c>
      <c r="AL2352" s="63" t="str">
        <f t="shared" si="575"/>
        <v>N</v>
      </c>
      <c r="AM2352" s="44" t="str">
        <f t="shared" si="576"/>
        <v>Win</v>
      </c>
      <c r="AN2352" s="44" t="str">
        <f t="shared" si="577"/>
        <v>Loss</v>
      </c>
      <c r="AO2352" s="44" t="str">
        <f t="shared" si="578"/>
        <v>Loss</v>
      </c>
      <c r="AP2352" s="44">
        <f t="shared" si="579"/>
        <v>62.000000000000014</v>
      </c>
      <c r="AQ2352" s="44">
        <f t="shared" si="580"/>
        <v>-50</v>
      </c>
      <c r="AR2352" s="44">
        <f t="shared" si="581"/>
        <v>-50</v>
      </c>
      <c r="AS2352" s="99" t="str">
        <f t="shared" si="582"/>
        <v>+</v>
      </c>
      <c r="AT2352" s="99" t="str">
        <f t="shared" si="583"/>
        <v>n/a</v>
      </c>
      <c r="AU2352" s="99" t="str">
        <f t="shared" si="584"/>
        <v>-</v>
      </c>
      <c r="AV2352" s="99" t="str">
        <f t="shared" si="585"/>
        <v>+</v>
      </c>
      <c r="AW2352" s="99" t="str">
        <f t="shared" si="586"/>
        <v>-</v>
      </c>
    </row>
    <row r="2353" spans="1:49" ht="15">
      <c r="A2353" s="56">
        <v>43632</v>
      </c>
      <c r="B2353" s="57" t="s">
        <v>115</v>
      </c>
      <c r="C2353" s="57" t="s">
        <v>126</v>
      </c>
      <c r="D2353" s="57" t="s">
        <v>5025</v>
      </c>
      <c r="E2353" s="57" t="s">
        <v>158</v>
      </c>
      <c r="F2353" s="57" t="s">
        <v>165</v>
      </c>
      <c r="G2353" s="57">
        <v>2</v>
      </c>
      <c r="H2353" s="57">
        <v>0</v>
      </c>
      <c r="I2353" s="57">
        <v>2.02</v>
      </c>
      <c r="J2353" s="57">
        <v>3.21</v>
      </c>
      <c r="K2353" s="57">
        <v>3.4</v>
      </c>
      <c r="L2353" s="57">
        <v>-1.38</v>
      </c>
      <c r="M2353" s="57">
        <v>16</v>
      </c>
      <c r="N2353" s="57">
        <v>28</v>
      </c>
      <c r="O2353" s="57">
        <v>0</v>
      </c>
      <c r="P2353" s="57">
        <v>8</v>
      </c>
      <c r="Q2353" s="57">
        <v>13</v>
      </c>
      <c r="R2353" s="57">
        <v>0</v>
      </c>
      <c r="S2353" s="57">
        <v>0</v>
      </c>
      <c r="T2353" s="57">
        <v>0</v>
      </c>
      <c r="U2353" s="57">
        <v>25</v>
      </c>
      <c r="V2353" s="57">
        <v>37.5</v>
      </c>
      <c r="W2353" s="57">
        <v>37.5</v>
      </c>
      <c r="X2353" s="57">
        <v>39.29</v>
      </c>
      <c r="Y2353" s="57">
        <v>28.57</v>
      </c>
      <c r="Z2353" s="57">
        <v>32.14</v>
      </c>
      <c r="AA2353" s="57">
        <v>37.5</v>
      </c>
      <c r="AB2353" s="57">
        <v>38.46</v>
      </c>
      <c r="AC2353" s="57">
        <v>9</v>
      </c>
      <c r="AD2353" s="57">
        <v>18</v>
      </c>
      <c r="AE2353" s="57">
        <v>44.44</v>
      </c>
      <c r="AF2353" s="57">
        <v>38.89</v>
      </c>
      <c r="AI2353" s="45">
        <f t="shared" si="572"/>
        <v>-3.036999999999999</v>
      </c>
      <c r="AJ2353" s="46">
        <f t="shared" si="573"/>
        <v>3.036999999999999</v>
      </c>
      <c r="AK2353" s="63" t="str">
        <f t="shared" si="574"/>
        <v>N</v>
      </c>
      <c r="AL2353" s="63" t="str">
        <f t="shared" si="575"/>
        <v>N</v>
      </c>
      <c r="AM2353" s="44" t="str">
        <f t="shared" si="576"/>
        <v>Win</v>
      </c>
      <c r="AN2353" s="44" t="str">
        <f t="shared" si="577"/>
        <v>Loss</v>
      </c>
      <c r="AO2353" s="44" t="str">
        <f t="shared" si="578"/>
        <v>Loss</v>
      </c>
      <c r="AP2353" s="44">
        <f t="shared" si="579"/>
        <v>51</v>
      </c>
      <c r="AQ2353" s="44">
        <f t="shared" si="580"/>
        <v>-50</v>
      </c>
      <c r="AR2353" s="44">
        <f t="shared" si="581"/>
        <v>-50</v>
      </c>
      <c r="AS2353" s="99" t="str">
        <f t="shared" si="582"/>
        <v>+</v>
      </c>
      <c r="AT2353" s="99" t="str">
        <f t="shared" si="583"/>
        <v>n/a</v>
      </c>
      <c r="AU2353" s="99" t="str">
        <f t="shared" si="584"/>
        <v>-</v>
      </c>
      <c r="AV2353" s="99" t="str">
        <f t="shared" si="585"/>
        <v>-</v>
      </c>
      <c r="AW2353" s="99" t="str">
        <f t="shared" si="586"/>
        <v>-</v>
      </c>
    </row>
    <row r="2354" spans="1:49" ht="15">
      <c r="A2354" s="56">
        <v>43632</v>
      </c>
      <c r="B2354" s="57" t="s">
        <v>115</v>
      </c>
      <c r="C2354" s="57" t="s">
        <v>126</v>
      </c>
      <c r="D2354" s="57" t="s">
        <v>5026</v>
      </c>
      <c r="E2354" s="57" t="s">
        <v>186</v>
      </c>
      <c r="F2354" s="57" t="s">
        <v>183</v>
      </c>
      <c r="G2354" s="57">
        <v>2</v>
      </c>
      <c r="H2354" s="57">
        <v>1</v>
      </c>
      <c r="I2354" s="57">
        <v>1.79</v>
      </c>
      <c r="J2354" s="57">
        <v>3.12</v>
      </c>
      <c r="K2354" s="57">
        <v>4.5199999999999996</v>
      </c>
      <c r="L2354" s="57">
        <v>-2.73</v>
      </c>
      <c r="M2354" s="57">
        <v>20</v>
      </c>
      <c r="N2354" s="57">
        <v>23</v>
      </c>
      <c r="O2354" s="57">
        <v>0</v>
      </c>
      <c r="P2354" s="57">
        <v>10</v>
      </c>
      <c r="Q2354" s="57">
        <v>12</v>
      </c>
      <c r="R2354" s="57">
        <v>0</v>
      </c>
      <c r="S2354" s="57">
        <v>0</v>
      </c>
      <c r="T2354" s="57">
        <v>0</v>
      </c>
      <c r="U2354" s="57">
        <v>40</v>
      </c>
      <c r="V2354" s="57">
        <v>20</v>
      </c>
      <c r="W2354" s="57">
        <v>40</v>
      </c>
      <c r="X2354" s="57">
        <v>34.78</v>
      </c>
      <c r="Y2354" s="57">
        <v>34.78</v>
      </c>
      <c r="Z2354" s="57">
        <v>30.43</v>
      </c>
      <c r="AA2354" s="57">
        <v>60</v>
      </c>
      <c r="AB2354" s="57">
        <v>25</v>
      </c>
      <c r="AC2354" s="57">
        <v>9</v>
      </c>
      <c r="AD2354" s="57">
        <v>9</v>
      </c>
      <c r="AE2354" s="57">
        <v>66.67</v>
      </c>
      <c r="AF2354" s="57">
        <v>44.44</v>
      </c>
      <c r="AI2354" s="45">
        <f t="shared" si="572"/>
        <v>-2.3480000000000008</v>
      </c>
      <c r="AJ2354" s="46">
        <f t="shared" si="573"/>
        <v>2.3480000000000008</v>
      </c>
      <c r="AK2354" s="63" t="str">
        <f t="shared" si="574"/>
        <v>N</v>
      </c>
      <c r="AL2354" s="63" t="str">
        <f t="shared" si="575"/>
        <v>N</v>
      </c>
      <c r="AM2354" s="44" t="str">
        <f t="shared" si="576"/>
        <v>Win</v>
      </c>
      <c r="AN2354" s="44" t="str">
        <f t="shared" si="577"/>
        <v>Loss</v>
      </c>
      <c r="AO2354" s="44" t="str">
        <f t="shared" si="578"/>
        <v>Loss</v>
      </c>
      <c r="AP2354" s="44">
        <f t="shared" si="579"/>
        <v>39.5</v>
      </c>
      <c r="AQ2354" s="44">
        <f t="shared" si="580"/>
        <v>-50</v>
      </c>
      <c r="AR2354" s="44">
        <f t="shared" si="581"/>
        <v>-50</v>
      </c>
      <c r="AS2354" s="99" t="str">
        <f t="shared" si="582"/>
        <v>+</v>
      </c>
      <c r="AT2354" s="99" t="str">
        <f t="shared" si="583"/>
        <v>n/a</v>
      </c>
      <c r="AU2354" s="99" t="str">
        <f t="shared" si="584"/>
        <v>+</v>
      </c>
      <c r="AV2354" s="99" t="str">
        <f t="shared" si="585"/>
        <v>+</v>
      </c>
      <c r="AW2354" s="99" t="str">
        <f t="shared" si="586"/>
        <v>-</v>
      </c>
    </row>
    <row r="2355" spans="1:49" ht="15">
      <c r="A2355" s="56">
        <v>43632</v>
      </c>
      <c r="B2355" s="57" t="s">
        <v>115</v>
      </c>
      <c r="C2355" s="57" t="s">
        <v>126</v>
      </c>
      <c r="D2355" s="57" t="s">
        <v>5027</v>
      </c>
      <c r="E2355" s="57" t="s">
        <v>192</v>
      </c>
      <c r="F2355" s="57" t="s">
        <v>198</v>
      </c>
      <c r="G2355" s="57">
        <v>0</v>
      </c>
      <c r="H2355" s="57">
        <v>0</v>
      </c>
      <c r="I2355" s="57">
        <v>2.9</v>
      </c>
      <c r="J2355" s="57">
        <v>3.24</v>
      </c>
      <c r="K2355" s="57">
        <v>2.21</v>
      </c>
      <c r="L2355" s="57">
        <v>0.69</v>
      </c>
      <c r="M2355" s="57">
        <v>24</v>
      </c>
      <c r="N2355" s="57">
        <v>33</v>
      </c>
      <c r="O2355" s="57">
        <v>2</v>
      </c>
      <c r="P2355" s="57">
        <v>12</v>
      </c>
      <c r="Q2355" s="57">
        <v>16</v>
      </c>
      <c r="R2355" s="57">
        <v>0</v>
      </c>
      <c r="S2355" s="57">
        <v>50</v>
      </c>
      <c r="T2355" s="57">
        <v>50</v>
      </c>
      <c r="U2355" s="57">
        <v>20.83</v>
      </c>
      <c r="V2355" s="57">
        <v>29.17</v>
      </c>
      <c r="W2355" s="57">
        <v>50</v>
      </c>
      <c r="X2355" s="57">
        <v>42.42</v>
      </c>
      <c r="Y2355" s="57">
        <v>18.18</v>
      </c>
      <c r="Z2355" s="57">
        <v>39.39</v>
      </c>
      <c r="AA2355" s="57">
        <v>33.33</v>
      </c>
      <c r="AB2355" s="57">
        <v>25</v>
      </c>
      <c r="AC2355" s="57">
        <v>7</v>
      </c>
      <c r="AD2355" s="57">
        <v>18</v>
      </c>
      <c r="AE2355" s="57">
        <v>42.86</v>
      </c>
      <c r="AF2355" s="57">
        <v>66.67</v>
      </c>
      <c r="AI2355" s="45">
        <f t="shared" si="572"/>
        <v>-15.341000000000001</v>
      </c>
      <c r="AJ2355" s="46">
        <f t="shared" si="573"/>
        <v>25.341000000000001</v>
      </c>
      <c r="AK2355" s="63" t="str">
        <f t="shared" si="574"/>
        <v>N</v>
      </c>
      <c r="AL2355" s="63" t="str">
        <f t="shared" si="575"/>
        <v>N</v>
      </c>
      <c r="AM2355" s="44" t="str">
        <f t="shared" si="576"/>
        <v>Loss</v>
      </c>
      <c r="AN2355" s="44" t="str">
        <f t="shared" si="577"/>
        <v>Win</v>
      </c>
      <c r="AO2355" s="44" t="str">
        <f t="shared" si="578"/>
        <v>Loss</v>
      </c>
      <c r="AP2355" s="44">
        <f t="shared" si="579"/>
        <v>-50</v>
      </c>
      <c r="AQ2355" s="44">
        <f t="shared" si="580"/>
        <v>112</v>
      </c>
      <c r="AR2355" s="44">
        <f t="shared" si="581"/>
        <v>-50</v>
      </c>
      <c r="AS2355" s="99" t="str">
        <f t="shared" si="582"/>
        <v>-</v>
      </c>
      <c r="AT2355" s="99" t="str">
        <f t="shared" si="583"/>
        <v>-</v>
      </c>
      <c r="AU2355" s="99" t="str">
        <f t="shared" si="584"/>
        <v>-</v>
      </c>
      <c r="AV2355" s="99" t="str">
        <f t="shared" si="585"/>
        <v>+</v>
      </c>
      <c r="AW2355" s="99" t="str">
        <f t="shared" si="586"/>
        <v>-</v>
      </c>
    </row>
    <row r="2356" spans="1:49" ht="15">
      <c r="A2356" s="56">
        <v>43632</v>
      </c>
      <c r="B2356" s="57" t="s">
        <v>115</v>
      </c>
      <c r="C2356" s="57" t="s">
        <v>126</v>
      </c>
      <c r="D2356" s="57" t="s">
        <v>5028</v>
      </c>
      <c r="E2356" s="57" t="s">
        <v>204</v>
      </c>
      <c r="F2356" s="57" t="s">
        <v>209</v>
      </c>
      <c r="G2356" s="57">
        <v>0</v>
      </c>
      <c r="H2356" s="57">
        <v>0</v>
      </c>
      <c r="I2356" s="57">
        <v>1.68</v>
      </c>
      <c r="J2356" s="57">
        <v>3.6</v>
      </c>
      <c r="K2356" s="57">
        <v>4.5</v>
      </c>
      <c r="L2356" s="57">
        <v>-2.82</v>
      </c>
      <c r="M2356" s="57">
        <v>33</v>
      </c>
      <c r="N2356" s="57">
        <v>19</v>
      </c>
      <c r="O2356" s="57">
        <v>1</v>
      </c>
      <c r="P2356" s="57">
        <v>16</v>
      </c>
      <c r="Q2356" s="57">
        <v>10</v>
      </c>
      <c r="R2356" s="57">
        <v>100</v>
      </c>
      <c r="S2356" s="57">
        <v>0</v>
      </c>
      <c r="T2356" s="57">
        <v>0</v>
      </c>
      <c r="U2356" s="57">
        <v>51.52</v>
      </c>
      <c r="V2356" s="57">
        <v>24.24</v>
      </c>
      <c r="W2356" s="57">
        <v>24.24</v>
      </c>
      <c r="X2356" s="57">
        <v>26.32</v>
      </c>
      <c r="Y2356" s="57">
        <v>21.05</v>
      </c>
      <c r="Z2356" s="57">
        <v>52.63</v>
      </c>
      <c r="AA2356" s="57">
        <v>75</v>
      </c>
      <c r="AB2356" s="57">
        <v>0</v>
      </c>
      <c r="AC2356" s="57">
        <v>24</v>
      </c>
      <c r="AD2356" s="57">
        <v>6</v>
      </c>
      <c r="AE2356" s="57">
        <v>62.5</v>
      </c>
      <c r="AF2356" s="57">
        <v>50</v>
      </c>
      <c r="AI2356" s="45">
        <f t="shared" si="572"/>
        <v>41.036999999999999</v>
      </c>
      <c r="AJ2356" s="46">
        <f t="shared" si="573"/>
        <v>-41.036999999999999</v>
      </c>
      <c r="AK2356" s="63" t="str">
        <f t="shared" si="574"/>
        <v>Y</v>
      </c>
      <c r="AL2356" s="63" t="str">
        <f t="shared" si="575"/>
        <v>N</v>
      </c>
      <c r="AM2356" s="44" t="str">
        <f t="shared" si="576"/>
        <v>Loss</v>
      </c>
      <c r="AN2356" s="44" t="str">
        <f t="shared" si="577"/>
        <v>Win</v>
      </c>
      <c r="AO2356" s="44" t="str">
        <f t="shared" si="578"/>
        <v>Loss</v>
      </c>
      <c r="AP2356" s="44">
        <f t="shared" si="579"/>
        <v>-50</v>
      </c>
      <c r="AQ2356" s="44">
        <f t="shared" si="580"/>
        <v>130</v>
      </c>
      <c r="AR2356" s="44">
        <f t="shared" si="581"/>
        <v>-50</v>
      </c>
      <c r="AS2356" s="99" t="str">
        <f t="shared" si="582"/>
        <v>+</v>
      </c>
      <c r="AT2356" s="99" t="str">
        <f t="shared" si="583"/>
        <v>+</v>
      </c>
      <c r="AU2356" s="99" t="str">
        <f t="shared" si="584"/>
        <v>+</v>
      </c>
      <c r="AV2356" s="99" t="str">
        <f t="shared" si="585"/>
        <v>+</v>
      </c>
      <c r="AW2356" s="99" t="str">
        <f t="shared" si="586"/>
        <v>+</v>
      </c>
    </row>
    <row r="2357" spans="1:49" ht="15">
      <c r="A2357" s="56">
        <v>43632</v>
      </c>
      <c r="B2357" s="57" t="s">
        <v>395</v>
      </c>
      <c r="C2357" s="57" t="s">
        <v>4996</v>
      </c>
      <c r="D2357" s="57" t="s">
        <v>5029</v>
      </c>
      <c r="E2357" s="57" t="s">
        <v>5030</v>
      </c>
      <c r="F2357" s="57" t="s">
        <v>5031</v>
      </c>
      <c r="G2357" s="57">
        <v>3</v>
      </c>
      <c r="H2357" s="57">
        <v>1</v>
      </c>
      <c r="I2357" s="57">
        <v>2.77</v>
      </c>
      <c r="J2357" s="57">
        <v>3.21</v>
      </c>
      <c r="K2357" s="57">
        <v>2.64</v>
      </c>
      <c r="L2357" s="57">
        <v>0.13</v>
      </c>
      <c r="M2357" s="57">
        <v>0</v>
      </c>
      <c r="N2357" s="57">
        <v>10</v>
      </c>
      <c r="O2357" s="57">
        <v>0</v>
      </c>
      <c r="P2357" s="57">
        <v>0</v>
      </c>
      <c r="Q2357" s="57">
        <v>5</v>
      </c>
      <c r="R2357" s="57">
        <v>0</v>
      </c>
      <c r="S2357" s="57">
        <v>0</v>
      </c>
      <c r="T2357" s="57">
        <v>0</v>
      </c>
      <c r="U2357" s="57">
        <v>0</v>
      </c>
      <c r="V2357" s="57">
        <v>0</v>
      </c>
      <c r="W2357" s="57">
        <v>0</v>
      </c>
      <c r="X2357" s="57">
        <v>90</v>
      </c>
      <c r="Y2357" s="57">
        <v>0</v>
      </c>
      <c r="Z2357" s="57">
        <v>10</v>
      </c>
      <c r="AA2357" s="57">
        <v>0</v>
      </c>
      <c r="AB2357" s="57">
        <v>100</v>
      </c>
      <c r="AC2357" s="57">
        <v>0</v>
      </c>
      <c r="AD2357" s="57">
        <v>10</v>
      </c>
      <c r="AE2357" s="57">
        <v>0</v>
      </c>
      <c r="AF2357" s="57">
        <v>90</v>
      </c>
      <c r="AI2357" s="45">
        <f t="shared" si="572"/>
        <v>-16</v>
      </c>
      <c r="AJ2357" s="46">
        <f t="shared" si="573"/>
        <v>16</v>
      </c>
      <c r="AK2357" s="63" t="str">
        <f t="shared" si="574"/>
        <v>N</v>
      </c>
      <c r="AL2357" s="63" t="str">
        <f t="shared" si="575"/>
        <v>Y</v>
      </c>
      <c r="AM2357" s="44" t="str">
        <f t="shared" si="576"/>
        <v>Win</v>
      </c>
      <c r="AN2357" s="44" t="str">
        <f t="shared" si="577"/>
        <v>Loss</v>
      </c>
      <c r="AO2357" s="44" t="str">
        <f t="shared" si="578"/>
        <v>Loss</v>
      </c>
      <c r="AP2357" s="44">
        <f t="shared" si="579"/>
        <v>88.5</v>
      </c>
      <c r="AQ2357" s="44">
        <f t="shared" si="580"/>
        <v>-50</v>
      </c>
      <c r="AR2357" s="44">
        <f t="shared" si="581"/>
        <v>-50</v>
      </c>
      <c r="AS2357" s="99" t="str">
        <f t="shared" si="582"/>
        <v>-</v>
      </c>
      <c r="AT2357" s="99" t="str">
        <f t="shared" si="583"/>
        <v>n/a</v>
      </c>
      <c r="AU2357" s="99" t="str">
        <f t="shared" si="584"/>
        <v>-</v>
      </c>
      <c r="AV2357" s="99" t="str">
        <f t="shared" si="585"/>
        <v>-</v>
      </c>
      <c r="AW2357" s="99" t="str">
        <f t="shared" si="586"/>
        <v>-</v>
      </c>
    </row>
    <row r="2358" spans="1:49" ht="15">
      <c r="A2358" s="56">
        <v>43632</v>
      </c>
      <c r="B2358" s="57" t="s">
        <v>4341</v>
      </c>
      <c r="C2358" s="57" t="s">
        <v>4342</v>
      </c>
      <c r="D2358" s="57" t="s">
        <v>5032</v>
      </c>
      <c r="E2358" s="57" t="s">
        <v>4724</v>
      </c>
      <c r="F2358" s="57" t="s">
        <v>5033</v>
      </c>
      <c r="G2358" s="57">
        <v>2</v>
      </c>
      <c r="H2358" s="57">
        <v>2</v>
      </c>
      <c r="I2358" s="57">
        <v>1.94</v>
      </c>
      <c r="J2358" s="57">
        <v>3.36</v>
      </c>
      <c r="K2358" s="57">
        <v>4.29</v>
      </c>
      <c r="L2358" s="57">
        <v>-2.35</v>
      </c>
      <c r="M2358" s="57">
        <v>0</v>
      </c>
      <c r="N2358" s="57">
        <v>0</v>
      </c>
      <c r="O2358" s="57">
        <v>0</v>
      </c>
      <c r="P2358" s="57">
        <v>0</v>
      </c>
      <c r="Q2358" s="57">
        <v>0</v>
      </c>
      <c r="R2358" s="57">
        <v>0</v>
      </c>
      <c r="S2358" s="57">
        <v>0</v>
      </c>
      <c r="T2358" s="57">
        <v>0</v>
      </c>
      <c r="U2358" s="57">
        <v>0</v>
      </c>
      <c r="V2358" s="57">
        <v>0</v>
      </c>
      <c r="W2358" s="57">
        <v>0</v>
      </c>
      <c r="X2358" s="57">
        <v>0</v>
      </c>
      <c r="Y2358" s="57">
        <v>0</v>
      </c>
      <c r="Z2358" s="57">
        <v>0</v>
      </c>
      <c r="AA2358" s="57">
        <v>0</v>
      </c>
      <c r="AB2358" s="57">
        <v>0</v>
      </c>
      <c r="AC2358" s="57">
        <v>0</v>
      </c>
      <c r="AD2358" s="57">
        <v>0</v>
      </c>
      <c r="AE2358" s="57">
        <v>0</v>
      </c>
      <c r="AF2358" s="57">
        <v>0</v>
      </c>
      <c r="AI2358" s="45">
        <f t="shared" si="572"/>
        <v>0</v>
      </c>
      <c r="AJ2358" s="46">
        <f t="shared" si="573"/>
        <v>0</v>
      </c>
      <c r="AK2358" s="63" t="str">
        <f t="shared" si="574"/>
        <v>N</v>
      </c>
      <c r="AL2358" s="63" t="str">
        <f t="shared" si="575"/>
        <v>N</v>
      </c>
      <c r="AM2358" s="44" t="str">
        <f t="shared" si="576"/>
        <v>Loss</v>
      </c>
      <c r="AN2358" s="44" t="str">
        <f t="shared" si="577"/>
        <v>Win</v>
      </c>
      <c r="AO2358" s="44" t="str">
        <f t="shared" si="578"/>
        <v>Loss</v>
      </c>
      <c r="AP2358" s="44">
        <f t="shared" si="579"/>
        <v>-50</v>
      </c>
      <c r="AQ2358" s="44">
        <f t="shared" si="580"/>
        <v>118</v>
      </c>
      <c r="AR2358" s="44">
        <f t="shared" si="581"/>
        <v>-50</v>
      </c>
      <c r="AS2358" s="99" t="str">
        <f t="shared" si="582"/>
        <v>+</v>
      </c>
      <c r="AT2358" s="99" t="str">
        <f t="shared" si="583"/>
        <v>n/a</v>
      </c>
      <c r="AU2358" s="99" t="str">
        <f t="shared" si="584"/>
        <v>-</v>
      </c>
      <c r="AV2358" s="99" t="str">
        <f t="shared" si="585"/>
        <v>-</v>
      </c>
      <c r="AW2358" s="99" t="str">
        <f t="shared" si="586"/>
        <v>-</v>
      </c>
    </row>
    <row r="2359" spans="1:49" ht="15">
      <c r="A2359" s="56">
        <v>43632</v>
      </c>
      <c r="B2359" s="57" t="s">
        <v>222</v>
      </c>
      <c r="C2359" s="57" t="s">
        <v>240</v>
      </c>
      <c r="D2359" s="57" t="s">
        <v>5034</v>
      </c>
      <c r="E2359" s="57" t="s">
        <v>1750</v>
      </c>
      <c r="F2359" s="57" t="s">
        <v>548</v>
      </c>
      <c r="G2359" s="57">
        <v>1</v>
      </c>
      <c r="H2359" s="57">
        <v>0</v>
      </c>
      <c r="I2359" s="57">
        <v>1.98</v>
      </c>
      <c r="J2359" s="57">
        <v>3.51</v>
      </c>
      <c r="K2359" s="57">
        <v>3.23</v>
      </c>
      <c r="L2359" s="57">
        <v>-1.25</v>
      </c>
      <c r="M2359" s="57">
        <v>12</v>
      </c>
      <c r="N2359" s="57">
        <v>19</v>
      </c>
      <c r="O2359" s="57">
        <v>0</v>
      </c>
      <c r="P2359" s="57">
        <v>8</v>
      </c>
      <c r="Q2359" s="57">
        <v>7</v>
      </c>
      <c r="R2359" s="57">
        <v>0</v>
      </c>
      <c r="S2359" s="57">
        <v>0</v>
      </c>
      <c r="T2359" s="57">
        <v>0</v>
      </c>
      <c r="U2359" s="57">
        <v>66.67</v>
      </c>
      <c r="V2359" s="57">
        <v>16.670000000000002</v>
      </c>
      <c r="W2359" s="57">
        <v>16.670000000000002</v>
      </c>
      <c r="X2359" s="57">
        <v>57.89</v>
      </c>
      <c r="Y2359" s="57">
        <v>15.79</v>
      </c>
      <c r="Z2359" s="57">
        <v>26.32</v>
      </c>
      <c r="AA2359" s="57">
        <v>75</v>
      </c>
      <c r="AB2359" s="57">
        <v>28.57</v>
      </c>
      <c r="AC2359" s="57">
        <v>11</v>
      </c>
      <c r="AD2359" s="57">
        <v>17</v>
      </c>
      <c r="AE2359" s="57">
        <v>72.73</v>
      </c>
      <c r="AF2359" s="57">
        <v>64.709999999999994</v>
      </c>
      <c r="AI2359" s="45">
        <f t="shared" si="572"/>
        <v>3.7740000000000009</v>
      </c>
      <c r="AJ2359" s="46">
        <f t="shared" si="573"/>
        <v>-3.7740000000000009</v>
      </c>
      <c r="AK2359" s="63" t="str">
        <f t="shared" si="574"/>
        <v>N</v>
      </c>
      <c r="AL2359" s="63" t="str">
        <f t="shared" si="575"/>
        <v>N</v>
      </c>
      <c r="AM2359" s="44" t="str">
        <f t="shared" si="576"/>
        <v>Win</v>
      </c>
      <c r="AN2359" s="44" t="str">
        <f t="shared" si="577"/>
        <v>Loss</v>
      </c>
      <c r="AO2359" s="44" t="str">
        <f t="shared" si="578"/>
        <v>Loss</v>
      </c>
      <c r="AP2359" s="44">
        <f t="shared" si="579"/>
        <v>49</v>
      </c>
      <c r="AQ2359" s="44">
        <f t="shared" si="580"/>
        <v>-50</v>
      </c>
      <c r="AR2359" s="44">
        <f t="shared" si="581"/>
        <v>-50</v>
      </c>
      <c r="AS2359" s="99" t="str">
        <f t="shared" si="582"/>
        <v>+</v>
      </c>
      <c r="AT2359" s="99" t="str">
        <f t="shared" si="583"/>
        <v>n/a</v>
      </c>
      <c r="AU2359" s="99" t="str">
        <f t="shared" si="584"/>
        <v>+</v>
      </c>
      <c r="AV2359" s="99" t="str">
        <f t="shared" si="585"/>
        <v>+</v>
      </c>
      <c r="AW2359" s="99" t="str">
        <f t="shared" si="586"/>
        <v>+</v>
      </c>
    </row>
    <row r="2360" spans="1:49" ht="15">
      <c r="A2360" s="56">
        <v>43632</v>
      </c>
      <c r="B2360" s="57" t="s">
        <v>222</v>
      </c>
      <c r="C2360" s="57" t="s">
        <v>240</v>
      </c>
      <c r="D2360" s="57" t="s">
        <v>5035</v>
      </c>
      <c r="E2360" s="57" t="s">
        <v>545</v>
      </c>
      <c r="F2360" s="57" t="s">
        <v>243</v>
      </c>
      <c r="G2360" s="57">
        <v>2</v>
      </c>
      <c r="H2360" s="57">
        <v>3</v>
      </c>
      <c r="I2360" s="57">
        <v>4.09</v>
      </c>
      <c r="J2360" s="57">
        <v>3.67</v>
      </c>
      <c r="K2360" s="57">
        <v>1.73</v>
      </c>
      <c r="L2360" s="57">
        <v>2.36</v>
      </c>
      <c r="M2360" s="57">
        <v>5</v>
      </c>
      <c r="N2360" s="57">
        <v>18</v>
      </c>
      <c r="O2360" s="57">
        <v>0</v>
      </c>
      <c r="P2360" s="57">
        <v>3</v>
      </c>
      <c r="Q2360" s="57">
        <v>9</v>
      </c>
      <c r="R2360" s="57">
        <v>0</v>
      </c>
      <c r="S2360" s="57">
        <v>0</v>
      </c>
      <c r="T2360" s="57">
        <v>0</v>
      </c>
      <c r="U2360" s="57">
        <v>40</v>
      </c>
      <c r="V2360" s="57">
        <v>40</v>
      </c>
      <c r="W2360" s="57">
        <v>20</v>
      </c>
      <c r="X2360" s="57">
        <v>50</v>
      </c>
      <c r="Y2360" s="57">
        <v>22.22</v>
      </c>
      <c r="Z2360" s="57">
        <v>27.78</v>
      </c>
      <c r="AA2360" s="57">
        <v>33.33</v>
      </c>
      <c r="AB2360" s="57">
        <v>44.44</v>
      </c>
      <c r="AC2360" s="57">
        <v>0</v>
      </c>
      <c r="AD2360" s="57">
        <v>11</v>
      </c>
      <c r="AE2360" s="57">
        <v>0</v>
      </c>
      <c r="AF2360" s="57">
        <v>63.64</v>
      </c>
      <c r="AI2360" s="45">
        <f t="shared" si="572"/>
        <v>1.3340000000000014</v>
      </c>
      <c r="AJ2360" s="46">
        <f t="shared" si="573"/>
        <v>-1.3340000000000014</v>
      </c>
      <c r="AK2360" s="63" t="str">
        <f t="shared" si="574"/>
        <v>N</v>
      </c>
      <c r="AL2360" s="63" t="str">
        <f t="shared" si="575"/>
        <v>N</v>
      </c>
      <c r="AM2360" s="44" t="str">
        <f t="shared" si="576"/>
        <v>Loss</v>
      </c>
      <c r="AN2360" s="44" t="str">
        <f t="shared" si="577"/>
        <v>Loss</v>
      </c>
      <c r="AO2360" s="44" t="str">
        <f t="shared" si="578"/>
        <v>Win</v>
      </c>
      <c r="AP2360" s="44">
        <f t="shared" si="579"/>
        <v>-50</v>
      </c>
      <c r="AQ2360" s="44">
        <f t="shared" si="580"/>
        <v>-50</v>
      </c>
      <c r="AR2360" s="44">
        <f t="shared" si="581"/>
        <v>36.5</v>
      </c>
      <c r="AS2360" s="99" t="str">
        <f t="shared" si="582"/>
        <v>-</v>
      </c>
      <c r="AT2360" s="99" t="str">
        <f t="shared" si="583"/>
        <v>n/a</v>
      </c>
      <c r="AU2360" s="99" t="str">
        <f t="shared" si="584"/>
        <v>-</v>
      </c>
      <c r="AV2360" s="99" t="str">
        <f t="shared" si="585"/>
        <v>-</v>
      </c>
      <c r="AW2360" s="99" t="str">
        <f t="shared" si="586"/>
        <v>+</v>
      </c>
    </row>
    <row r="2361" spans="1:49" ht="15">
      <c r="A2361" s="56">
        <v>43632</v>
      </c>
      <c r="B2361" s="57" t="s">
        <v>222</v>
      </c>
      <c r="C2361" s="57" t="s">
        <v>223</v>
      </c>
      <c r="D2361" s="57" t="s">
        <v>5036</v>
      </c>
      <c r="E2361" s="57" t="s">
        <v>251</v>
      </c>
      <c r="F2361" s="57" t="s">
        <v>1755</v>
      </c>
      <c r="G2361" s="57">
        <v>4</v>
      </c>
      <c r="H2361" s="57">
        <v>3</v>
      </c>
      <c r="I2361" s="57">
        <v>2</v>
      </c>
      <c r="J2361" s="57">
        <v>3.59</v>
      </c>
      <c r="K2361" s="57">
        <v>3.12</v>
      </c>
      <c r="L2361" s="57">
        <v>-1.1200000000000001</v>
      </c>
      <c r="M2361" s="57">
        <v>6</v>
      </c>
      <c r="N2361" s="57">
        <v>4</v>
      </c>
      <c r="O2361" s="57">
        <v>1</v>
      </c>
      <c r="P2361" s="57">
        <v>5</v>
      </c>
      <c r="Q2361" s="57">
        <v>2</v>
      </c>
      <c r="R2361" s="57">
        <v>100</v>
      </c>
      <c r="S2361" s="57">
        <v>0</v>
      </c>
      <c r="T2361" s="57">
        <v>0</v>
      </c>
      <c r="U2361" s="57">
        <v>33.33</v>
      </c>
      <c r="V2361" s="57">
        <v>0</v>
      </c>
      <c r="W2361" s="57">
        <v>66.67</v>
      </c>
      <c r="X2361" s="57">
        <v>0</v>
      </c>
      <c r="Y2361" s="57">
        <v>50</v>
      </c>
      <c r="Z2361" s="57">
        <v>50</v>
      </c>
      <c r="AA2361" s="57">
        <v>20</v>
      </c>
      <c r="AB2361" s="57">
        <v>0</v>
      </c>
      <c r="AC2361" s="57">
        <v>3</v>
      </c>
      <c r="AD2361" s="57">
        <v>1</v>
      </c>
      <c r="AE2361" s="57">
        <v>33.33</v>
      </c>
      <c r="AF2361" s="57">
        <v>0</v>
      </c>
      <c r="AI2361" s="45">
        <f t="shared" si="572"/>
        <v>28.331999999999994</v>
      </c>
      <c r="AJ2361" s="46">
        <f t="shared" si="573"/>
        <v>-28.331999999999994</v>
      </c>
      <c r="AK2361" s="63" t="str">
        <f t="shared" si="574"/>
        <v>N</v>
      </c>
      <c r="AL2361" s="63" t="str">
        <f t="shared" si="575"/>
        <v>N</v>
      </c>
      <c r="AM2361" s="44" t="str">
        <f t="shared" si="576"/>
        <v>Win</v>
      </c>
      <c r="AN2361" s="44" t="str">
        <f t="shared" si="577"/>
        <v>Loss</v>
      </c>
      <c r="AO2361" s="44" t="str">
        <f t="shared" si="578"/>
        <v>Loss</v>
      </c>
      <c r="AP2361" s="44">
        <f t="shared" si="579"/>
        <v>50</v>
      </c>
      <c r="AQ2361" s="44">
        <f t="shared" si="580"/>
        <v>-50</v>
      </c>
      <c r="AR2361" s="44">
        <f t="shared" si="581"/>
        <v>-50</v>
      </c>
      <c r="AS2361" s="99" t="str">
        <f t="shared" si="582"/>
        <v>+</v>
      </c>
      <c r="AT2361" s="99" t="str">
        <f t="shared" si="583"/>
        <v>+</v>
      </c>
      <c r="AU2361" s="99" t="str">
        <f t="shared" si="584"/>
        <v>+</v>
      </c>
      <c r="AV2361" s="99" t="str">
        <f t="shared" si="585"/>
        <v>+</v>
      </c>
      <c r="AW2361" s="99" t="str">
        <f t="shared" si="586"/>
        <v>+</v>
      </c>
    </row>
    <row r="2362" spans="1:49" ht="15">
      <c r="A2362" s="56">
        <v>43632</v>
      </c>
      <c r="B2362" s="57" t="s">
        <v>217</v>
      </c>
      <c r="C2362" s="57" t="s">
        <v>218</v>
      </c>
      <c r="D2362" s="57" t="s">
        <v>5037</v>
      </c>
      <c r="E2362" s="57" t="s">
        <v>3352</v>
      </c>
      <c r="F2362" s="57" t="s">
        <v>3744</v>
      </c>
      <c r="G2362" s="57">
        <v>2</v>
      </c>
      <c r="H2362" s="57">
        <v>1</v>
      </c>
      <c r="I2362" s="57">
        <v>1.41</v>
      </c>
      <c r="J2362" s="57">
        <v>3.91</v>
      </c>
      <c r="K2362" s="57">
        <v>7.55</v>
      </c>
      <c r="L2362" s="57">
        <v>-6.14</v>
      </c>
      <c r="M2362" s="57">
        <v>1</v>
      </c>
      <c r="N2362" s="57">
        <v>1</v>
      </c>
      <c r="O2362" s="57">
        <v>0</v>
      </c>
      <c r="P2362" s="57">
        <v>0</v>
      </c>
      <c r="Q2362" s="57">
        <v>0</v>
      </c>
      <c r="R2362" s="57">
        <v>0</v>
      </c>
      <c r="S2362" s="57">
        <v>0</v>
      </c>
      <c r="T2362" s="57">
        <v>0</v>
      </c>
      <c r="U2362" s="57">
        <v>0</v>
      </c>
      <c r="V2362" s="57">
        <v>0</v>
      </c>
      <c r="W2362" s="57">
        <v>100</v>
      </c>
      <c r="X2362" s="57">
        <v>100</v>
      </c>
      <c r="Y2362" s="57">
        <v>0</v>
      </c>
      <c r="Z2362" s="57">
        <v>0</v>
      </c>
      <c r="AA2362" s="57">
        <v>0</v>
      </c>
      <c r="AB2362" s="57">
        <v>0</v>
      </c>
      <c r="AC2362" s="57">
        <v>0</v>
      </c>
      <c r="AD2362" s="57">
        <v>1</v>
      </c>
      <c r="AE2362" s="57">
        <v>0</v>
      </c>
      <c r="AF2362" s="57">
        <v>100</v>
      </c>
      <c r="AI2362" s="45">
        <f t="shared" si="572"/>
        <v>-40</v>
      </c>
      <c r="AJ2362" s="46">
        <f t="shared" si="573"/>
        <v>40</v>
      </c>
      <c r="AK2362" s="63" t="str">
        <f t="shared" si="574"/>
        <v>N</v>
      </c>
      <c r="AL2362" s="63" t="str">
        <f t="shared" si="575"/>
        <v>N</v>
      </c>
      <c r="AM2362" s="44" t="str">
        <f t="shared" si="576"/>
        <v>Win</v>
      </c>
      <c r="AN2362" s="44" t="str">
        <f t="shared" si="577"/>
        <v>Loss</v>
      </c>
      <c r="AO2362" s="44" t="str">
        <f t="shared" si="578"/>
        <v>Loss</v>
      </c>
      <c r="AP2362" s="44">
        <f t="shared" si="579"/>
        <v>20.5</v>
      </c>
      <c r="AQ2362" s="44">
        <f t="shared" si="580"/>
        <v>-50</v>
      </c>
      <c r="AR2362" s="44">
        <f t="shared" si="581"/>
        <v>-50</v>
      </c>
      <c r="AS2362" s="99" t="str">
        <f t="shared" si="582"/>
        <v>+</v>
      </c>
      <c r="AT2362" s="99" t="str">
        <f t="shared" si="583"/>
        <v>n/a</v>
      </c>
      <c r="AU2362" s="99" t="str">
        <f t="shared" si="584"/>
        <v>-</v>
      </c>
      <c r="AV2362" s="99" t="str">
        <f t="shared" si="585"/>
        <v>-</v>
      </c>
      <c r="AW2362" s="99" t="str">
        <f t="shared" si="586"/>
        <v>-</v>
      </c>
    </row>
    <row r="2363" spans="1:49" ht="15">
      <c r="A2363" s="56">
        <v>43632</v>
      </c>
      <c r="B2363" s="57" t="s">
        <v>1690</v>
      </c>
      <c r="C2363" s="57" t="s">
        <v>1691</v>
      </c>
      <c r="D2363" s="57" t="s">
        <v>5038</v>
      </c>
      <c r="E2363" s="57" t="s">
        <v>1697</v>
      </c>
      <c r="F2363" s="57" t="s">
        <v>5039</v>
      </c>
      <c r="G2363" s="57">
        <v>2</v>
      </c>
      <c r="H2363" s="57">
        <v>0</v>
      </c>
      <c r="I2363" s="57">
        <v>1.73</v>
      </c>
      <c r="J2363" s="57">
        <v>3.61</v>
      </c>
      <c r="K2363" s="57">
        <v>4.09</v>
      </c>
      <c r="L2363" s="57">
        <v>-2.36</v>
      </c>
      <c r="M2363" s="57">
        <v>17</v>
      </c>
      <c r="N2363" s="57">
        <v>15</v>
      </c>
      <c r="O2363" s="57">
        <v>1</v>
      </c>
      <c r="P2363" s="57">
        <v>7</v>
      </c>
      <c r="Q2363" s="57">
        <v>10</v>
      </c>
      <c r="R2363" s="57">
        <v>0</v>
      </c>
      <c r="S2363" s="57">
        <v>0</v>
      </c>
      <c r="T2363" s="57">
        <v>100</v>
      </c>
      <c r="U2363" s="57">
        <v>35.29</v>
      </c>
      <c r="V2363" s="57">
        <v>23.53</v>
      </c>
      <c r="W2363" s="57">
        <v>41.18</v>
      </c>
      <c r="X2363" s="57">
        <v>26.67</v>
      </c>
      <c r="Y2363" s="57">
        <v>46.67</v>
      </c>
      <c r="Z2363" s="57">
        <v>26.67</v>
      </c>
      <c r="AA2363" s="57">
        <v>28.57</v>
      </c>
      <c r="AB2363" s="57">
        <v>40</v>
      </c>
      <c r="AC2363" s="57">
        <v>2</v>
      </c>
      <c r="AD2363" s="57">
        <v>3</v>
      </c>
      <c r="AE2363" s="57">
        <v>50</v>
      </c>
      <c r="AF2363" s="57">
        <v>66.67</v>
      </c>
      <c r="AI2363" s="45">
        <f t="shared" si="572"/>
        <v>-33.491999999999997</v>
      </c>
      <c r="AJ2363" s="46">
        <f t="shared" si="573"/>
        <v>33.491999999999997</v>
      </c>
      <c r="AK2363" s="63" t="str">
        <f t="shared" si="574"/>
        <v>N</v>
      </c>
      <c r="AL2363" s="63" t="str">
        <f t="shared" si="575"/>
        <v>N</v>
      </c>
      <c r="AM2363" s="44" t="str">
        <f t="shared" si="576"/>
        <v>Win</v>
      </c>
      <c r="AN2363" s="44" t="str">
        <f t="shared" si="577"/>
        <v>Loss</v>
      </c>
      <c r="AO2363" s="44" t="str">
        <f t="shared" si="578"/>
        <v>Loss</v>
      </c>
      <c r="AP2363" s="44">
        <f t="shared" si="579"/>
        <v>36.5</v>
      </c>
      <c r="AQ2363" s="44">
        <f t="shared" si="580"/>
        <v>-50</v>
      </c>
      <c r="AR2363" s="44">
        <f t="shared" si="581"/>
        <v>-50</v>
      </c>
      <c r="AS2363" s="99" t="str">
        <f t="shared" si="582"/>
        <v>+</v>
      </c>
      <c r="AT2363" s="99" t="str">
        <f t="shared" si="583"/>
        <v>-</v>
      </c>
      <c r="AU2363" s="99" t="str">
        <f t="shared" si="584"/>
        <v>+</v>
      </c>
      <c r="AV2363" s="99" t="str">
        <f t="shared" si="585"/>
        <v>-</v>
      </c>
      <c r="AW2363" s="99" t="str">
        <f t="shared" si="586"/>
        <v>-</v>
      </c>
    </row>
    <row r="2364" spans="1:49" ht="15">
      <c r="A2364" s="56">
        <v>43632</v>
      </c>
      <c r="B2364" s="57" t="s">
        <v>1690</v>
      </c>
      <c r="C2364" s="57" t="s">
        <v>1691</v>
      </c>
      <c r="D2364" s="57" t="s">
        <v>5040</v>
      </c>
      <c r="E2364" s="57" t="s">
        <v>1694</v>
      </c>
      <c r="F2364" s="57" t="s">
        <v>1696</v>
      </c>
      <c r="G2364" s="57">
        <v>1</v>
      </c>
      <c r="H2364" s="57">
        <v>1</v>
      </c>
      <c r="I2364" s="57">
        <v>1.51</v>
      </c>
      <c r="J2364" s="57">
        <v>3.93</v>
      </c>
      <c r="K2364" s="57">
        <v>5.6</v>
      </c>
      <c r="L2364" s="57">
        <v>-4.09</v>
      </c>
      <c r="M2364" s="57">
        <v>28</v>
      </c>
      <c r="N2364" s="57">
        <v>12</v>
      </c>
      <c r="O2364" s="57">
        <v>1</v>
      </c>
      <c r="P2364" s="57">
        <v>16</v>
      </c>
      <c r="Q2364" s="57">
        <v>7</v>
      </c>
      <c r="R2364" s="57">
        <v>0</v>
      </c>
      <c r="S2364" s="57">
        <v>0</v>
      </c>
      <c r="T2364" s="57">
        <v>100</v>
      </c>
      <c r="U2364" s="57">
        <v>57.14</v>
      </c>
      <c r="V2364" s="57">
        <v>14.29</v>
      </c>
      <c r="W2364" s="57">
        <v>28.57</v>
      </c>
      <c r="X2364" s="57">
        <v>66.67</v>
      </c>
      <c r="Y2364" s="57">
        <v>16.670000000000002</v>
      </c>
      <c r="Z2364" s="57">
        <v>16.670000000000002</v>
      </c>
      <c r="AA2364" s="57">
        <v>50</v>
      </c>
      <c r="AB2364" s="57">
        <v>85.71</v>
      </c>
      <c r="AC2364" s="57">
        <v>21</v>
      </c>
      <c r="AD2364" s="57">
        <v>10</v>
      </c>
      <c r="AE2364" s="57">
        <v>57.14</v>
      </c>
      <c r="AF2364" s="57">
        <v>70</v>
      </c>
      <c r="AI2364" s="45">
        <f t="shared" si="572"/>
        <v>-34.524000000000001</v>
      </c>
      <c r="AJ2364" s="46">
        <f t="shared" si="573"/>
        <v>34.524000000000001</v>
      </c>
      <c r="AK2364" s="63" t="str">
        <f t="shared" si="574"/>
        <v>N</v>
      </c>
      <c r="AL2364" s="63" t="str">
        <f t="shared" si="575"/>
        <v>Y</v>
      </c>
      <c r="AM2364" s="44" t="str">
        <f t="shared" si="576"/>
        <v>Loss</v>
      </c>
      <c r="AN2364" s="44" t="str">
        <f t="shared" si="577"/>
        <v>Win</v>
      </c>
      <c r="AO2364" s="44" t="str">
        <f t="shared" si="578"/>
        <v>Loss</v>
      </c>
      <c r="AP2364" s="44">
        <f t="shared" si="579"/>
        <v>-50</v>
      </c>
      <c r="AQ2364" s="44">
        <f t="shared" si="580"/>
        <v>146.5</v>
      </c>
      <c r="AR2364" s="44">
        <f t="shared" si="581"/>
        <v>-50</v>
      </c>
      <c r="AS2364" s="99" t="str">
        <f t="shared" si="582"/>
        <v>+</v>
      </c>
      <c r="AT2364" s="99" t="str">
        <f t="shared" si="583"/>
        <v>-</v>
      </c>
      <c r="AU2364" s="99" t="str">
        <f t="shared" si="584"/>
        <v>-</v>
      </c>
      <c r="AV2364" s="99" t="str">
        <f t="shared" si="585"/>
        <v>-</v>
      </c>
      <c r="AW2364" s="99" t="str">
        <f t="shared" si="586"/>
        <v>-</v>
      </c>
    </row>
    <row r="2365" spans="1:49" ht="15">
      <c r="A2365" s="56">
        <v>43632</v>
      </c>
      <c r="B2365" s="57" t="s">
        <v>1690</v>
      </c>
      <c r="C2365" s="57" t="s">
        <v>1691</v>
      </c>
      <c r="D2365" s="57" t="s">
        <v>5041</v>
      </c>
      <c r="E2365" s="57" t="s">
        <v>1693</v>
      </c>
      <c r="F2365" s="57" t="s">
        <v>1699</v>
      </c>
      <c r="G2365" s="57">
        <v>1</v>
      </c>
      <c r="H2365" s="57">
        <v>1</v>
      </c>
      <c r="I2365" s="57">
        <v>5.45</v>
      </c>
      <c r="J2365" s="57">
        <v>3.74</v>
      </c>
      <c r="K2365" s="57">
        <v>1.51</v>
      </c>
      <c r="L2365" s="57">
        <v>3.94</v>
      </c>
      <c r="M2365" s="57">
        <v>11</v>
      </c>
      <c r="N2365" s="57">
        <v>17</v>
      </c>
      <c r="O2365" s="57">
        <v>0</v>
      </c>
      <c r="P2365" s="57">
        <v>4</v>
      </c>
      <c r="Q2365" s="57">
        <v>11</v>
      </c>
      <c r="R2365" s="57">
        <v>0</v>
      </c>
      <c r="S2365" s="57">
        <v>0</v>
      </c>
      <c r="T2365" s="57">
        <v>0</v>
      </c>
      <c r="U2365" s="57">
        <v>9.09</v>
      </c>
      <c r="V2365" s="57">
        <v>36.36</v>
      </c>
      <c r="W2365" s="57">
        <v>54.55</v>
      </c>
      <c r="X2365" s="57">
        <v>41.18</v>
      </c>
      <c r="Y2365" s="57">
        <v>17.649999999999999</v>
      </c>
      <c r="Z2365" s="57">
        <v>41.18</v>
      </c>
      <c r="AA2365" s="57">
        <v>25</v>
      </c>
      <c r="AB2365" s="57">
        <v>45.45</v>
      </c>
      <c r="AC2365" s="57">
        <v>3</v>
      </c>
      <c r="AD2365" s="57">
        <v>11</v>
      </c>
      <c r="AE2365" s="57">
        <v>33.33</v>
      </c>
      <c r="AF2365" s="57">
        <v>45.45</v>
      </c>
      <c r="AI2365" s="45">
        <f t="shared" si="572"/>
        <v>-7.2210000000000001</v>
      </c>
      <c r="AJ2365" s="46">
        <f t="shared" si="573"/>
        <v>7.2210000000000001</v>
      </c>
      <c r="AK2365" s="63" t="str">
        <f t="shared" si="574"/>
        <v>N</v>
      </c>
      <c r="AL2365" s="63" t="str">
        <f t="shared" si="575"/>
        <v>N</v>
      </c>
      <c r="AM2365" s="44" t="str">
        <f t="shared" si="576"/>
        <v>Loss</v>
      </c>
      <c r="AN2365" s="44" t="str">
        <f t="shared" si="577"/>
        <v>Win</v>
      </c>
      <c r="AO2365" s="44" t="str">
        <f t="shared" si="578"/>
        <v>Loss</v>
      </c>
      <c r="AP2365" s="44">
        <f t="shared" si="579"/>
        <v>-50</v>
      </c>
      <c r="AQ2365" s="44">
        <f t="shared" si="580"/>
        <v>137</v>
      </c>
      <c r="AR2365" s="44">
        <f t="shared" si="581"/>
        <v>-50</v>
      </c>
      <c r="AS2365" s="99" t="str">
        <f t="shared" si="582"/>
        <v>-</v>
      </c>
      <c r="AT2365" s="99" t="str">
        <f t="shared" si="583"/>
        <v>n/a</v>
      </c>
      <c r="AU2365" s="99" t="str">
        <f t="shared" si="584"/>
        <v>-</v>
      </c>
      <c r="AV2365" s="99" t="str">
        <f t="shared" si="585"/>
        <v>-</v>
      </c>
      <c r="AW2365" s="99" t="str">
        <f t="shared" si="586"/>
        <v>-</v>
      </c>
    </row>
    <row r="2366" spans="1:49" ht="15">
      <c r="A2366" s="56">
        <v>43632</v>
      </c>
      <c r="B2366" s="57" t="s">
        <v>480</v>
      </c>
      <c r="C2366" s="57" t="s">
        <v>1571</v>
      </c>
      <c r="D2366" s="57" t="s">
        <v>5042</v>
      </c>
      <c r="E2366" s="57" t="s">
        <v>1732</v>
      </c>
      <c r="F2366" s="57" t="s">
        <v>1727</v>
      </c>
      <c r="G2366" s="57">
        <v>1</v>
      </c>
      <c r="H2366" s="57">
        <v>0</v>
      </c>
      <c r="I2366" s="57">
        <v>2.57</v>
      </c>
      <c r="J2366" s="57">
        <v>3.48</v>
      </c>
      <c r="K2366" s="57">
        <v>2.33</v>
      </c>
      <c r="L2366" s="57">
        <v>0.24</v>
      </c>
      <c r="M2366" s="57">
        <v>35</v>
      </c>
      <c r="N2366" s="57">
        <v>37</v>
      </c>
      <c r="O2366" s="57">
        <v>2</v>
      </c>
      <c r="P2366" s="57">
        <v>19</v>
      </c>
      <c r="Q2366" s="57">
        <v>19</v>
      </c>
      <c r="R2366" s="57">
        <v>0</v>
      </c>
      <c r="S2366" s="57">
        <v>0</v>
      </c>
      <c r="T2366" s="57">
        <v>100</v>
      </c>
      <c r="U2366" s="57">
        <v>20</v>
      </c>
      <c r="V2366" s="57">
        <v>20</v>
      </c>
      <c r="W2366" s="57">
        <v>60</v>
      </c>
      <c r="X2366" s="57">
        <v>45.95</v>
      </c>
      <c r="Y2366" s="57">
        <v>18.920000000000002</v>
      </c>
      <c r="Z2366" s="57">
        <v>35.14</v>
      </c>
      <c r="AA2366" s="57">
        <v>31.58</v>
      </c>
      <c r="AB2366" s="57">
        <v>26.32</v>
      </c>
      <c r="AC2366" s="57">
        <v>14</v>
      </c>
      <c r="AD2366" s="57">
        <v>17</v>
      </c>
      <c r="AE2366" s="57">
        <v>42.86</v>
      </c>
      <c r="AF2366" s="57">
        <v>70.59</v>
      </c>
      <c r="AI2366" s="45">
        <f t="shared" si="572"/>
        <v>-40.054000000000002</v>
      </c>
      <c r="AJ2366" s="46">
        <f t="shared" si="573"/>
        <v>40.054000000000002</v>
      </c>
      <c r="AK2366" s="63" t="str">
        <f t="shared" si="574"/>
        <v>N</v>
      </c>
      <c r="AL2366" s="63" t="str">
        <f t="shared" si="575"/>
        <v>N</v>
      </c>
      <c r="AM2366" s="44" t="str">
        <f t="shared" si="576"/>
        <v>Win</v>
      </c>
      <c r="AN2366" s="44" t="str">
        <f t="shared" si="577"/>
        <v>Loss</v>
      </c>
      <c r="AO2366" s="44" t="str">
        <f t="shared" si="578"/>
        <v>Loss</v>
      </c>
      <c r="AP2366" s="44">
        <f t="shared" si="579"/>
        <v>78.5</v>
      </c>
      <c r="AQ2366" s="44">
        <f t="shared" si="580"/>
        <v>-50</v>
      </c>
      <c r="AR2366" s="44">
        <f t="shared" si="581"/>
        <v>-50</v>
      </c>
      <c r="AS2366" s="99" t="str">
        <f t="shared" si="582"/>
        <v>-</v>
      </c>
      <c r="AT2366" s="99" t="str">
        <f t="shared" si="583"/>
        <v>-</v>
      </c>
      <c r="AU2366" s="99" t="str">
        <f t="shared" si="584"/>
        <v>-</v>
      </c>
      <c r="AV2366" s="99" t="str">
        <f t="shared" si="585"/>
        <v>+</v>
      </c>
      <c r="AW2366" s="99" t="str">
        <f t="shared" si="586"/>
        <v>-</v>
      </c>
    </row>
    <row r="2367" spans="1:49" ht="15">
      <c r="A2367" s="56">
        <v>43632</v>
      </c>
      <c r="B2367" s="57" t="s">
        <v>480</v>
      </c>
      <c r="C2367" s="57" t="s">
        <v>1571</v>
      </c>
      <c r="D2367" s="57" t="s">
        <v>5043</v>
      </c>
      <c r="E2367" s="57" t="s">
        <v>2659</v>
      </c>
      <c r="F2367" s="57" t="s">
        <v>1574</v>
      </c>
      <c r="G2367" s="57">
        <v>1</v>
      </c>
      <c r="H2367" s="57">
        <v>1</v>
      </c>
      <c r="I2367" s="57">
        <v>1.51</v>
      </c>
      <c r="J2367" s="57">
        <v>4.17</v>
      </c>
      <c r="K2367" s="57">
        <v>5.14</v>
      </c>
      <c r="L2367" s="57">
        <v>-3.63</v>
      </c>
      <c r="M2367" s="57">
        <v>12</v>
      </c>
      <c r="N2367" s="57">
        <v>31</v>
      </c>
      <c r="O2367" s="57">
        <v>0</v>
      </c>
      <c r="P2367" s="57">
        <v>5</v>
      </c>
      <c r="Q2367" s="57">
        <v>16</v>
      </c>
      <c r="R2367" s="57">
        <v>0</v>
      </c>
      <c r="S2367" s="57">
        <v>0</v>
      </c>
      <c r="T2367" s="57">
        <v>0</v>
      </c>
      <c r="U2367" s="57">
        <v>41.67</v>
      </c>
      <c r="V2367" s="57">
        <v>8.33</v>
      </c>
      <c r="W2367" s="57">
        <v>50</v>
      </c>
      <c r="X2367" s="57">
        <v>29.03</v>
      </c>
      <c r="Y2367" s="57">
        <v>35.479999999999997</v>
      </c>
      <c r="Z2367" s="57">
        <v>35.479999999999997</v>
      </c>
      <c r="AA2367" s="57">
        <v>80</v>
      </c>
      <c r="AB2367" s="57">
        <v>18.75</v>
      </c>
      <c r="AC2367" s="57">
        <v>3</v>
      </c>
      <c r="AD2367" s="57">
        <v>12</v>
      </c>
      <c r="AE2367" s="57">
        <v>66.67</v>
      </c>
      <c r="AF2367" s="57">
        <v>33.33</v>
      </c>
      <c r="AI2367" s="45">
        <f t="shared" si="572"/>
        <v>-3.0909999999999993</v>
      </c>
      <c r="AJ2367" s="46">
        <f t="shared" si="573"/>
        <v>3.0909999999999993</v>
      </c>
      <c r="AK2367" s="63" t="str">
        <f t="shared" si="574"/>
        <v>Y</v>
      </c>
      <c r="AL2367" s="63" t="str">
        <f t="shared" si="575"/>
        <v>N</v>
      </c>
      <c r="AM2367" s="44" t="str">
        <f t="shared" si="576"/>
        <v>Loss</v>
      </c>
      <c r="AN2367" s="44" t="str">
        <f t="shared" si="577"/>
        <v>Win</v>
      </c>
      <c r="AO2367" s="44" t="str">
        <f t="shared" si="578"/>
        <v>Loss</v>
      </c>
      <c r="AP2367" s="44">
        <f t="shared" si="579"/>
        <v>-50</v>
      </c>
      <c r="AQ2367" s="44">
        <f t="shared" si="580"/>
        <v>158.5</v>
      </c>
      <c r="AR2367" s="44">
        <f t="shared" si="581"/>
        <v>-50</v>
      </c>
      <c r="AS2367" s="99" t="str">
        <f t="shared" si="582"/>
        <v>+</v>
      </c>
      <c r="AT2367" s="99" t="str">
        <f t="shared" si="583"/>
        <v>n/a</v>
      </c>
      <c r="AU2367" s="99" t="str">
        <f t="shared" si="584"/>
        <v>+</v>
      </c>
      <c r="AV2367" s="99" t="str">
        <f t="shared" si="585"/>
        <v>+</v>
      </c>
      <c r="AW2367" s="99" t="str">
        <f t="shared" si="586"/>
        <v>-</v>
      </c>
    </row>
    <row r="2368" spans="1:49" ht="15">
      <c r="A2368" s="56">
        <v>43632</v>
      </c>
      <c r="B2368" s="57" t="s">
        <v>480</v>
      </c>
      <c r="C2368" s="57" t="s">
        <v>1571</v>
      </c>
      <c r="D2368" s="57" t="s">
        <v>5044</v>
      </c>
      <c r="E2368" s="57" t="s">
        <v>1726</v>
      </c>
      <c r="F2368" s="57" t="s">
        <v>1729</v>
      </c>
      <c r="G2368" s="57">
        <v>1</v>
      </c>
      <c r="H2368" s="57">
        <v>0</v>
      </c>
      <c r="I2368" s="57">
        <v>1.42</v>
      </c>
      <c r="J2368" s="57">
        <v>4.49</v>
      </c>
      <c r="K2368" s="57">
        <v>5.91</v>
      </c>
      <c r="L2368" s="57">
        <v>-4.49</v>
      </c>
      <c r="M2368" s="57">
        <v>32</v>
      </c>
      <c r="N2368" s="57">
        <v>31</v>
      </c>
      <c r="O2368" s="57">
        <v>2</v>
      </c>
      <c r="P2368" s="57">
        <v>16</v>
      </c>
      <c r="Q2368" s="57">
        <v>16</v>
      </c>
      <c r="R2368" s="57">
        <v>50</v>
      </c>
      <c r="S2368" s="57">
        <v>0</v>
      </c>
      <c r="T2368" s="57">
        <v>50</v>
      </c>
      <c r="U2368" s="57">
        <v>50</v>
      </c>
      <c r="V2368" s="57">
        <v>21.88</v>
      </c>
      <c r="W2368" s="57">
        <v>28.13</v>
      </c>
      <c r="X2368" s="57">
        <v>22.58</v>
      </c>
      <c r="Y2368" s="57">
        <v>22.58</v>
      </c>
      <c r="Z2368" s="57">
        <v>54.84</v>
      </c>
      <c r="AA2368" s="57">
        <v>68.75</v>
      </c>
      <c r="AB2368" s="57">
        <v>0</v>
      </c>
      <c r="AC2368" s="57">
        <v>18</v>
      </c>
      <c r="AD2368" s="57">
        <v>12</v>
      </c>
      <c r="AE2368" s="57">
        <v>55.56</v>
      </c>
      <c r="AF2368" s="57">
        <v>41.67</v>
      </c>
      <c r="AI2368" s="45">
        <f t="shared" ref="AI2368:AI2380" si="587">(+R2368*$R$6)+(S2368*$S$6)-(T2368*$T$6)+(U2368*$U$6)+(V2368*$V$6)-(W2368*$W$6)-(X2368*$X$6)-(Y2368*$Y$6)+(Z2368*$Z$6)</f>
        <v>10.756000000000002</v>
      </c>
      <c r="AJ2368" s="46">
        <f t="shared" ref="AJ2368:AJ2380" si="588">(-R2368*$R$6)+(S2368*$S$6)+(T2368*$T$6)-(U2368*$U$6)-(V2368*$V$6)+(W2368*$W$6)+(X2368*$X$6)+(Y2368*$Y$6)-(Z2368*$Z$6)</f>
        <v>-10.756000000000002</v>
      </c>
      <c r="AK2368" s="63" t="str">
        <f t="shared" ref="AK2368:AK2380" si="589">IF($AK$6="Y",IF(AI2368&gt;=$AI$6,"Y",IF(AA2368&gt;=$AA$6,"Y","N")),IF(AI2368&gt;=$AI$6,"Y",IF(AA2368&gt;=$AA$6,"Y",IF(L2368&lt;0,IF(AE2368&gt;=$AE$6,"Y","N"),"N"))))</f>
        <v>N</v>
      </c>
      <c r="AL2368" s="63" t="str">
        <f t="shared" ref="AL2368:AL2380" si="590">IF($AL$6="Y",IF(AJ2368&gt;=$AJ$6,"Y",IF(AB2368&gt;=$AB$6,"Y","N")),IF(AJ2368&gt;=$AJ$6,"Y",IF(AB2368&gt;=$AB$6,"Y",IF(L2368&gt;0,IF(AF2368&gt;=$AF$6,"Y","N"),"N"))))</f>
        <v>N</v>
      </c>
      <c r="AM2368" s="44" t="str">
        <f t="shared" ref="AM2368:AM2380" si="591">IF(G2368&gt;H2368,"Win","Loss")</f>
        <v>Win</v>
      </c>
      <c r="AN2368" s="44" t="str">
        <f t="shared" ref="AN2368:AN2380" si="592">IF(G2368=H2368,"Win","Loss")</f>
        <v>Loss</v>
      </c>
      <c r="AO2368" s="44" t="str">
        <f t="shared" ref="AO2368:AO2380" si="593">IF(G2368&lt;H2368,"Win","Loss")</f>
        <v>Loss</v>
      </c>
      <c r="AP2368" s="44">
        <f t="shared" ref="AP2368:AP2380" si="594">IF(AM2368="Win",(I2368*$B$2)-$B$2,-$B$2)</f>
        <v>21</v>
      </c>
      <c r="AQ2368" s="44">
        <f t="shared" ref="AQ2368:AQ2380" si="595">IF(AN2368="Win",(J2368*$B$2)-$B$2,-$B$2)</f>
        <v>-50</v>
      </c>
      <c r="AR2368" s="44">
        <f t="shared" ref="AR2368:AR2380" si="596">IF(AO2368="Win",(K2368*$B$2)-$B$2,-$B$2)</f>
        <v>-50</v>
      </c>
      <c r="AS2368" s="99" t="str">
        <f t="shared" si="582"/>
        <v>+</v>
      </c>
      <c r="AT2368" s="99" t="str">
        <f t="shared" si="583"/>
        <v>-</v>
      </c>
      <c r="AU2368" s="99" t="str">
        <f t="shared" si="584"/>
        <v>+</v>
      </c>
      <c r="AV2368" s="99" t="str">
        <f t="shared" si="585"/>
        <v>+</v>
      </c>
      <c r="AW2368" s="99" t="str">
        <f t="shared" si="586"/>
        <v>+</v>
      </c>
    </row>
    <row r="2369" spans="1:49" ht="15">
      <c r="A2369" s="56">
        <v>43632</v>
      </c>
      <c r="B2369" s="57" t="s">
        <v>480</v>
      </c>
      <c r="C2369" s="57" t="s">
        <v>1571</v>
      </c>
      <c r="D2369" s="57" t="s">
        <v>5045</v>
      </c>
      <c r="E2369" s="57" t="s">
        <v>1735</v>
      </c>
      <c r="F2369" s="57" t="s">
        <v>1730</v>
      </c>
      <c r="G2369" s="57">
        <v>5</v>
      </c>
      <c r="H2369" s="57">
        <v>0</v>
      </c>
      <c r="I2369" s="57">
        <v>1.04</v>
      </c>
      <c r="J2369" s="57">
        <v>10.98</v>
      </c>
      <c r="K2369" s="57">
        <v>25.29</v>
      </c>
      <c r="L2369" s="57">
        <v>-24.25</v>
      </c>
      <c r="M2369" s="57">
        <v>47</v>
      </c>
      <c r="N2369" s="57">
        <v>30</v>
      </c>
      <c r="O2369" s="57">
        <v>2</v>
      </c>
      <c r="P2369" s="57">
        <v>24</v>
      </c>
      <c r="Q2369" s="57">
        <v>16</v>
      </c>
      <c r="R2369" s="57">
        <v>50</v>
      </c>
      <c r="S2369" s="57">
        <v>50</v>
      </c>
      <c r="T2369" s="57">
        <v>0</v>
      </c>
      <c r="U2369" s="57">
        <v>53.19</v>
      </c>
      <c r="V2369" s="57">
        <v>17.02</v>
      </c>
      <c r="W2369" s="57">
        <v>29.79</v>
      </c>
      <c r="X2369" s="57">
        <v>20</v>
      </c>
      <c r="Y2369" s="57">
        <v>23.33</v>
      </c>
      <c r="Z2369" s="57">
        <v>56.67</v>
      </c>
      <c r="AA2369" s="57">
        <v>75</v>
      </c>
      <c r="AB2369" s="57">
        <v>12.5</v>
      </c>
      <c r="AC2369" s="57">
        <v>30</v>
      </c>
      <c r="AD2369" s="57">
        <v>11</v>
      </c>
      <c r="AE2369" s="57">
        <v>66.67</v>
      </c>
      <c r="AF2369" s="57">
        <v>36.36</v>
      </c>
      <c r="AI2369" s="45">
        <f t="shared" si="587"/>
        <v>31.383000000000003</v>
      </c>
      <c r="AJ2369" s="46">
        <f t="shared" si="588"/>
        <v>-21.382999999999999</v>
      </c>
      <c r="AK2369" s="63" t="str">
        <f t="shared" si="589"/>
        <v>N</v>
      </c>
      <c r="AL2369" s="63" t="str">
        <f t="shared" si="590"/>
        <v>N</v>
      </c>
      <c r="AM2369" s="44" t="str">
        <f t="shared" si="591"/>
        <v>Win</v>
      </c>
      <c r="AN2369" s="44" t="str">
        <f t="shared" si="592"/>
        <v>Loss</v>
      </c>
      <c r="AO2369" s="44" t="str">
        <f t="shared" si="593"/>
        <v>Loss</v>
      </c>
      <c r="AP2369" s="44">
        <f t="shared" si="594"/>
        <v>2</v>
      </c>
      <c r="AQ2369" s="44">
        <f t="shared" si="595"/>
        <v>-50</v>
      </c>
      <c r="AR2369" s="44">
        <f t="shared" si="596"/>
        <v>-50</v>
      </c>
      <c r="AS2369" s="99" t="str">
        <f t="shared" si="582"/>
        <v>+</v>
      </c>
      <c r="AT2369" s="99" t="str">
        <f t="shared" si="583"/>
        <v>+</v>
      </c>
      <c r="AU2369" s="99" t="str">
        <f t="shared" si="584"/>
        <v>+</v>
      </c>
      <c r="AV2369" s="99" t="str">
        <f t="shared" si="585"/>
        <v>+</v>
      </c>
      <c r="AW2369" s="99" t="str">
        <f t="shared" si="586"/>
        <v>+</v>
      </c>
    </row>
    <row r="2370" spans="1:49" ht="15">
      <c r="A2370" s="56">
        <v>43632</v>
      </c>
      <c r="B2370" s="57" t="s">
        <v>222</v>
      </c>
      <c r="C2370" s="57" t="s">
        <v>223</v>
      </c>
      <c r="D2370" s="57" t="s">
        <v>5046</v>
      </c>
      <c r="E2370" s="57" t="s">
        <v>499</v>
      </c>
      <c r="F2370" s="57" t="s">
        <v>1714</v>
      </c>
      <c r="G2370" s="57">
        <v>1</v>
      </c>
      <c r="H2370" s="57">
        <v>3</v>
      </c>
      <c r="I2370" s="57">
        <v>1.95</v>
      </c>
      <c r="J2370" s="57">
        <v>3.87</v>
      </c>
      <c r="K2370" s="57">
        <v>3.08</v>
      </c>
      <c r="L2370" s="57">
        <v>-1.1299999999999999</v>
      </c>
      <c r="M2370" s="57">
        <v>5</v>
      </c>
      <c r="N2370" s="57">
        <v>7</v>
      </c>
      <c r="O2370" s="57">
        <v>1</v>
      </c>
      <c r="P2370" s="57">
        <v>2</v>
      </c>
      <c r="Q2370" s="57">
        <v>3</v>
      </c>
      <c r="R2370" s="57">
        <v>100</v>
      </c>
      <c r="S2370" s="57">
        <v>0</v>
      </c>
      <c r="T2370" s="57">
        <v>0</v>
      </c>
      <c r="U2370" s="57">
        <v>40</v>
      </c>
      <c r="V2370" s="57">
        <v>60</v>
      </c>
      <c r="W2370" s="57">
        <v>0</v>
      </c>
      <c r="X2370" s="57">
        <v>57.14</v>
      </c>
      <c r="Y2370" s="57">
        <v>0</v>
      </c>
      <c r="Z2370" s="57">
        <v>42.86</v>
      </c>
      <c r="AA2370" s="57">
        <v>50</v>
      </c>
      <c r="AB2370" s="57">
        <v>33.33</v>
      </c>
      <c r="AC2370" s="57">
        <v>3</v>
      </c>
      <c r="AD2370" s="57">
        <v>3</v>
      </c>
      <c r="AE2370" s="57">
        <v>33.33</v>
      </c>
      <c r="AF2370" s="57">
        <v>33.33</v>
      </c>
      <c r="AI2370" s="45">
        <f t="shared" si="587"/>
        <v>41.144000000000005</v>
      </c>
      <c r="AJ2370" s="46">
        <f t="shared" si="588"/>
        <v>-41.144000000000005</v>
      </c>
      <c r="AK2370" s="63" t="str">
        <f t="shared" si="589"/>
        <v>Y</v>
      </c>
      <c r="AL2370" s="63" t="str">
        <f t="shared" si="590"/>
        <v>N</v>
      </c>
      <c r="AM2370" s="44" t="str">
        <f t="shared" si="591"/>
        <v>Loss</v>
      </c>
      <c r="AN2370" s="44" t="str">
        <f t="shared" si="592"/>
        <v>Loss</v>
      </c>
      <c r="AO2370" s="44" t="str">
        <f t="shared" si="593"/>
        <v>Win</v>
      </c>
      <c r="AP2370" s="44">
        <f t="shared" si="594"/>
        <v>-50</v>
      </c>
      <c r="AQ2370" s="44">
        <f t="shared" si="595"/>
        <v>-50</v>
      </c>
      <c r="AR2370" s="44">
        <f t="shared" si="596"/>
        <v>104</v>
      </c>
      <c r="AS2370" s="99" t="str">
        <f t="shared" si="582"/>
        <v>+</v>
      </c>
      <c r="AT2370" s="99" t="str">
        <f t="shared" si="583"/>
        <v>+</v>
      </c>
      <c r="AU2370" s="99" t="str">
        <f t="shared" si="584"/>
        <v>-</v>
      </c>
      <c r="AV2370" s="99" t="str">
        <f t="shared" si="585"/>
        <v>+</v>
      </c>
      <c r="AW2370" s="99" t="str">
        <f t="shared" si="586"/>
        <v>+</v>
      </c>
    </row>
    <row r="2371" spans="1:49" ht="15">
      <c r="A2371" s="56">
        <v>43632</v>
      </c>
      <c r="B2371" s="57" t="s">
        <v>115</v>
      </c>
      <c r="C2371" s="57" t="s">
        <v>126</v>
      </c>
      <c r="D2371" s="57" t="s">
        <v>5047</v>
      </c>
      <c r="E2371" s="57" t="s">
        <v>134</v>
      </c>
      <c r="F2371" s="57" t="s">
        <v>131</v>
      </c>
      <c r="G2371" s="57">
        <v>1</v>
      </c>
      <c r="H2371" s="57">
        <v>2</v>
      </c>
      <c r="I2371" s="57">
        <v>3.35</v>
      </c>
      <c r="J2371" s="57">
        <v>3.5</v>
      </c>
      <c r="K2371" s="57">
        <v>1.92</v>
      </c>
      <c r="L2371" s="57">
        <v>1.43</v>
      </c>
      <c r="M2371" s="57">
        <v>9</v>
      </c>
      <c r="N2371" s="57">
        <v>22</v>
      </c>
      <c r="O2371" s="57">
        <v>2</v>
      </c>
      <c r="P2371" s="57">
        <v>5</v>
      </c>
      <c r="Q2371" s="57">
        <v>10</v>
      </c>
      <c r="R2371" s="57">
        <v>0</v>
      </c>
      <c r="S2371" s="57">
        <v>50</v>
      </c>
      <c r="T2371" s="57">
        <v>50</v>
      </c>
      <c r="U2371" s="57">
        <v>33.33</v>
      </c>
      <c r="V2371" s="57">
        <v>33.33</v>
      </c>
      <c r="W2371" s="57">
        <v>33.33</v>
      </c>
      <c r="X2371" s="57">
        <v>45.45</v>
      </c>
      <c r="Y2371" s="57">
        <v>36.36</v>
      </c>
      <c r="Z2371" s="57">
        <v>18.18</v>
      </c>
      <c r="AA2371" s="57">
        <v>20</v>
      </c>
      <c r="AB2371" s="57">
        <v>40</v>
      </c>
      <c r="AC2371" s="57">
        <v>3</v>
      </c>
      <c r="AD2371" s="57">
        <v>17</v>
      </c>
      <c r="AE2371" s="57">
        <v>33.33</v>
      </c>
      <c r="AF2371" s="57">
        <v>52.94</v>
      </c>
      <c r="AI2371" s="45">
        <f t="shared" si="587"/>
        <v>-15.757000000000001</v>
      </c>
      <c r="AJ2371" s="46">
        <f t="shared" si="588"/>
        <v>25.757000000000005</v>
      </c>
      <c r="AK2371" s="63" t="str">
        <f t="shared" si="589"/>
        <v>N</v>
      </c>
      <c r="AL2371" s="63" t="str">
        <f t="shared" si="590"/>
        <v>N</v>
      </c>
      <c r="AM2371" s="44" t="str">
        <f t="shared" si="591"/>
        <v>Loss</v>
      </c>
      <c r="AN2371" s="44" t="str">
        <f t="shared" si="592"/>
        <v>Loss</v>
      </c>
      <c r="AO2371" s="44" t="str">
        <f t="shared" si="593"/>
        <v>Win</v>
      </c>
      <c r="AP2371" s="44">
        <f t="shared" si="594"/>
        <v>-50</v>
      </c>
      <c r="AQ2371" s="44">
        <f t="shared" si="595"/>
        <v>-50</v>
      </c>
      <c r="AR2371" s="44">
        <f t="shared" si="596"/>
        <v>46</v>
      </c>
      <c r="AS2371" s="99" t="str">
        <f t="shared" si="582"/>
        <v>-</v>
      </c>
      <c r="AT2371" s="99" t="str">
        <f t="shared" si="583"/>
        <v>-</v>
      </c>
      <c r="AU2371" s="99" t="str">
        <f t="shared" si="584"/>
        <v>-</v>
      </c>
      <c r="AV2371" s="99" t="str">
        <f t="shared" si="585"/>
        <v>-</v>
      </c>
      <c r="AW2371" s="99" t="str">
        <f t="shared" si="586"/>
        <v>-</v>
      </c>
    </row>
    <row r="2372" spans="1:49" ht="15">
      <c r="A2372" s="56">
        <v>43632</v>
      </c>
      <c r="B2372" s="57" t="s">
        <v>222</v>
      </c>
      <c r="C2372" s="57" t="s">
        <v>240</v>
      </c>
      <c r="D2372" s="57" t="s">
        <v>5048</v>
      </c>
      <c r="E2372" s="57" t="s">
        <v>3792</v>
      </c>
      <c r="F2372" s="57" t="s">
        <v>593</v>
      </c>
      <c r="G2372" s="57">
        <v>2</v>
      </c>
      <c r="H2372" s="57">
        <v>2</v>
      </c>
      <c r="I2372" s="57">
        <v>2.4</v>
      </c>
      <c r="J2372" s="57">
        <v>3.43</v>
      </c>
      <c r="K2372" s="57">
        <v>2.59</v>
      </c>
      <c r="L2372" s="57">
        <v>-0.19</v>
      </c>
      <c r="M2372" s="57">
        <v>13</v>
      </c>
      <c r="N2372" s="57">
        <v>17</v>
      </c>
      <c r="O2372" s="57">
        <v>0</v>
      </c>
      <c r="P2372" s="57">
        <v>6</v>
      </c>
      <c r="Q2372" s="57">
        <v>11</v>
      </c>
      <c r="R2372" s="57">
        <v>0</v>
      </c>
      <c r="S2372" s="57">
        <v>0</v>
      </c>
      <c r="T2372" s="57">
        <v>0</v>
      </c>
      <c r="U2372" s="57">
        <v>46.15</v>
      </c>
      <c r="V2372" s="57">
        <v>38.46</v>
      </c>
      <c r="W2372" s="57">
        <v>15.38</v>
      </c>
      <c r="X2372" s="57">
        <v>41.18</v>
      </c>
      <c r="Y2372" s="57">
        <v>35.29</v>
      </c>
      <c r="Z2372" s="57">
        <v>23.53</v>
      </c>
      <c r="AA2372" s="57">
        <v>50</v>
      </c>
      <c r="AB2372" s="57">
        <v>45.45</v>
      </c>
      <c r="AC2372" s="57">
        <v>9</v>
      </c>
      <c r="AD2372" s="57">
        <v>9</v>
      </c>
      <c r="AE2372" s="57">
        <v>44.44</v>
      </c>
      <c r="AF2372" s="57">
        <v>44.44</v>
      </c>
      <c r="AI2372" s="45">
        <f t="shared" si="587"/>
        <v>2.9409999999999998</v>
      </c>
      <c r="AJ2372" s="46">
        <f t="shared" si="588"/>
        <v>-2.9409999999999998</v>
      </c>
      <c r="AK2372" s="63" t="str">
        <f t="shared" si="589"/>
        <v>N</v>
      </c>
      <c r="AL2372" s="63" t="str">
        <f t="shared" si="590"/>
        <v>N</v>
      </c>
      <c r="AM2372" s="44" t="str">
        <f t="shared" si="591"/>
        <v>Loss</v>
      </c>
      <c r="AN2372" s="44" t="str">
        <f t="shared" si="592"/>
        <v>Win</v>
      </c>
      <c r="AO2372" s="44" t="str">
        <f t="shared" si="593"/>
        <v>Loss</v>
      </c>
      <c r="AP2372" s="44">
        <f t="shared" si="594"/>
        <v>-50</v>
      </c>
      <c r="AQ2372" s="44">
        <f t="shared" si="595"/>
        <v>121.5</v>
      </c>
      <c r="AR2372" s="44">
        <f t="shared" si="596"/>
        <v>-50</v>
      </c>
      <c r="AS2372" s="99" t="str">
        <f t="shared" si="582"/>
        <v>+</v>
      </c>
      <c r="AT2372" s="99" t="str">
        <f t="shared" si="583"/>
        <v>n/a</v>
      </c>
      <c r="AU2372" s="99" t="str">
        <f t="shared" si="584"/>
        <v>+</v>
      </c>
      <c r="AV2372" s="99" t="str">
        <f t="shared" si="585"/>
        <v>+</v>
      </c>
      <c r="AW2372" s="99" t="str">
        <f t="shared" si="586"/>
        <v>+</v>
      </c>
    </row>
    <row r="2373" spans="1:49" ht="15">
      <c r="A2373" s="56">
        <v>43632</v>
      </c>
      <c r="B2373" s="57" t="s">
        <v>222</v>
      </c>
      <c r="C2373" s="57" t="s">
        <v>223</v>
      </c>
      <c r="D2373" s="57" t="s">
        <v>5049</v>
      </c>
      <c r="E2373" s="57" t="s">
        <v>3358</v>
      </c>
      <c r="F2373" s="57" t="s">
        <v>3355</v>
      </c>
      <c r="G2373" s="57">
        <v>0</v>
      </c>
      <c r="H2373" s="57">
        <v>2</v>
      </c>
      <c r="I2373" s="57">
        <v>2.02</v>
      </c>
      <c r="J2373" s="57">
        <v>3.56</v>
      </c>
      <c r="K2373" s="57">
        <v>2.99</v>
      </c>
      <c r="L2373" s="57">
        <v>-0.97</v>
      </c>
      <c r="M2373" s="57">
        <v>6</v>
      </c>
      <c r="N2373" s="57">
        <v>5</v>
      </c>
      <c r="O2373" s="57">
        <v>0</v>
      </c>
      <c r="P2373" s="57">
        <v>5</v>
      </c>
      <c r="Q2373" s="57">
        <v>2</v>
      </c>
      <c r="R2373" s="57">
        <v>0</v>
      </c>
      <c r="S2373" s="57">
        <v>0</v>
      </c>
      <c r="T2373" s="57">
        <v>0</v>
      </c>
      <c r="U2373" s="57">
        <v>33.33</v>
      </c>
      <c r="V2373" s="57">
        <v>16.670000000000002</v>
      </c>
      <c r="W2373" s="57">
        <v>50</v>
      </c>
      <c r="X2373" s="57">
        <v>20</v>
      </c>
      <c r="Y2373" s="57">
        <v>40</v>
      </c>
      <c r="Z2373" s="57">
        <v>40</v>
      </c>
      <c r="AA2373" s="57">
        <v>40</v>
      </c>
      <c r="AB2373" s="57">
        <v>50</v>
      </c>
      <c r="AC2373" s="57">
        <v>4</v>
      </c>
      <c r="AD2373" s="57">
        <v>3</v>
      </c>
      <c r="AE2373" s="57">
        <v>50</v>
      </c>
      <c r="AF2373" s="57">
        <v>33.33</v>
      </c>
      <c r="AI2373" s="45">
        <f t="shared" si="587"/>
        <v>-1.6669999999999998</v>
      </c>
      <c r="AJ2373" s="46">
        <f t="shared" si="588"/>
        <v>1.6669999999999998</v>
      </c>
      <c r="AK2373" s="63" t="str">
        <f t="shared" si="589"/>
        <v>N</v>
      </c>
      <c r="AL2373" s="63" t="str">
        <f t="shared" si="590"/>
        <v>N</v>
      </c>
      <c r="AM2373" s="44" t="str">
        <f t="shared" si="591"/>
        <v>Loss</v>
      </c>
      <c r="AN2373" s="44" t="str">
        <f t="shared" si="592"/>
        <v>Loss</v>
      </c>
      <c r="AO2373" s="44" t="str">
        <f t="shared" si="593"/>
        <v>Win</v>
      </c>
      <c r="AP2373" s="44">
        <f t="shared" si="594"/>
        <v>-50</v>
      </c>
      <c r="AQ2373" s="44">
        <f t="shared" si="595"/>
        <v>-50</v>
      </c>
      <c r="AR2373" s="44">
        <f t="shared" si="596"/>
        <v>99.5</v>
      </c>
      <c r="AS2373" s="99" t="str">
        <f t="shared" si="582"/>
        <v>+</v>
      </c>
      <c r="AT2373" s="99" t="str">
        <f t="shared" si="583"/>
        <v>n/a</v>
      </c>
      <c r="AU2373" s="99" t="str">
        <f t="shared" si="584"/>
        <v>+</v>
      </c>
      <c r="AV2373" s="99" t="str">
        <f t="shared" si="585"/>
        <v>-</v>
      </c>
      <c r="AW2373" s="99" t="str">
        <f t="shared" si="586"/>
        <v>-</v>
      </c>
    </row>
    <row r="2374" spans="1:49" ht="15">
      <c r="A2374" s="56">
        <v>43632</v>
      </c>
      <c r="B2374" s="57" t="s">
        <v>222</v>
      </c>
      <c r="C2374" s="57" t="s">
        <v>223</v>
      </c>
      <c r="D2374" s="57" t="s">
        <v>5050</v>
      </c>
      <c r="E2374" s="57" t="s">
        <v>2672</v>
      </c>
      <c r="F2374" s="57" t="s">
        <v>1778</v>
      </c>
      <c r="G2374" s="57">
        <v>6</v>
      </c>
      <c r="H2374" s="57">
        <v>0</v>
      </c>
      <c r="I2374" s="57">
        <v>1.58</v>
      </c>
      <c r="J2374" s="57">
        <v>4.34</v>
      </c>
      <c r="K2374" s="57">
        <v>4.09</v>
      </c>
      <c r="L2374" s="57">
        <v>-2.5099999999999998</v>
      </c>
      <c r="M2374" s="57">
        <v>4</v>
      </c>
      <c r="N2374" s="57">
        <v>6</v>
      </c>
      <c r="O2374" s="57">
        <v>1</v>
      </c>
      <c r="P2374" s="57">
        <v>3</v>
      </c>
      <c r="Q2374" s="57">
        <v>3</v>
      </c>
      <c r="R2374" s="57">
        <v>100</v>
      </c>
      <c r="S2374" s="57">
        <v>0</v>
      </c>
      <c r="T2374" s="57">
        <v>0</v>
      </c>
      <c r="U2374" s="57">
        <v>50</v>
      </c>
      <c r="V2374" s="57">
        <v>25</v>
      </c>
      <c r="W2374" s="57">
        <v>25</v>
      </c>
      <c r="X2374" s="57">
        <v>33.33</v>
      </c>
      <c r="Y2374" s="57">
        <v>16.670000000000002</v>
      </c>
      <c r="Z2374" s="57">
        <v>50</v>
      </c>
      <c r="AA2374" s="57">
        <v>33.33</v>
      </c>
      <c r="AB2374" s="57">
        <v>0</v>
      </c>
      <c r="AC2374" s="57">
        <v>2</v>
      </c>
      <c r="AD2374" s="57">
        <v>0</v>
      </c>
      <c r="AE2374" s="57">
        <v>50</v>
      </c>
      <c r="AF2374" s="57">
        <v>0</v>
      </c>
      <c r="AI2374" s="45">
        <f t="shared" si="587"/>
        <v>39.167000000000002</v>
      </c>
      <c r="AJ2374" s="46">
        <f t="shared" si="588"/>
        <v>-39.167000000000002</v>
      </c>
      <c r="AK2374" s="63" t="str">
        <f t="shared" si="589"/>
        <v>N</v>
      </c>
      <c r="AL2374" s="63" t="str">
        <f t="shared" si="590"/>
        <v>N</v>
      </c>
      <c r="AM2374" s="44" t="str">
        <f t="shared" si="591"/>
        <v>Win</v>
      </c>
      <c r="AN2374" s="44" t="str">
        <f t="shared" si="592"/>
        <v>Loss</v>
      </c>
      <c r="AO2374" s="44" t="str">
        <f t="shared" si="593"/>
        <v>Loss</v>
      </c>
      <c r="AP2374" s="44">
        <f t="shared" si="594"/>
        <v>29</v>
      </c>
      <c r="AQ2374" s="44">
        <f t="shared" si="595"/>
        <v>-50</v>
      </c>
      <c r="AR2374" s="44">
        <f t="shared" si="596"/>
        <v>-50</v>
      </c>
      <c r="AS2374" s="99" t="str">
        <f t="shared" si="582"/>
        <v>+</v>
      </c>
      <c r="AT2374" s="99" t="str">
        <f t="shared" si="583"/>
        <v>+</v>
      </c>
      <c r="AU2374" s="99" t="str">
        <f t="shared" si="584"/>
        <v>+</v>
      </c>
      <c r="AV2374" s="99" t="str">
        <f t="shared" si="585"/>
        <v>+</v>
      </c>
      <c r="AW2374" s="99" t="str">
        <f t="shared" si="586"/>
        <v>+</v>
      </c>
    </row>
    <row r="2375" spans="1:49" ht="15">
      <c r="A2375" s="56">
        <v>43632</v>
      </c>
      <c r="B2375" s="57" t="s">
        <v>256</v>
      </c>
      <c r="C2375" s="57" t="s">
        <v>257</v>
      </c>
      <c r="D2375" s="57" t="s">
        <v>5051</v>
      </c>
      <c r="E2375" s="57" t="s">
        <v>260</v>
      </c>
      <c r="F2375" s="57" t="s">
        <v>259</v>
      </c>
      <c r="G2375" s="57">
        <v>1</v>
      </c>
      <c r="H2375" s="57">
        <v>2</v>
      </c>
      <c r="I2375" s="57">
        <v>2.23</v>
      </c>
      <c r="J2375" s="57">
        <v>2.84</v>
      </c>
      <c r="K2375" s="57">
        <v>3.54</v>
      </c>
      <c r="L2375" s="57">
        <v>-1.31</v>
      </c>
      <c r="M2375" s="57">
        <v>28</v>
      </c>
      <c r="N2375" s="57">
        <v>23</v>
      </c>
      <c r="O2375" s="57">
        <v>2</v>
      </c>
      <c r="P2375" s="57">
        <v>13</v>
      </c>
      <c r="Q2375" s="57">
        <v>11</v>
      </c>
      <c r="R2375" s="57">
        <v>50</v>
      </c>
      <c r="S2375" s="57">
        <v>50</v>
      </c>
      <c r="T2375" s="57">
        <v>0</v>
      </c>
      <c r="U2375" s="57">
        <v>57.14</v>
      </c>
      <c r="V2375" s="57">
        <v>32.14</v>
      </c>
      <c r="W2375" s="57">
        <v>10.71</v>
      </c>
      <c r="X2375" s="57">
        <v>34.78</v>
      </c>
      <c r="Y2375" s="57">
        <v>43.48</v>
      </c>
      <c r="Z2375" s="57">
        <v>21.74</v>
      </c>
      <c r="AA2375" s="57">
        <v>61.54</v>
      </c>
      <c r="AB2375" s="57">
        <v>18.18</v>
      </c>
      <c r="AC2375" s="57">
        <v>22</v>
      </c>
      <c r="AD2375" s="57">
        <v>17</v>
      </c>
      <c r="AE2375" s="57">
        <v>54.55</v>
      </c>
      <c r="AF2375" s="57">
        <v>41.18</v>
      </c>
      <c r="AI2375" s="45">
        <f t="shared" si="587"/>
        <v>25.544</v>
      </c>
      <c r="AJ2375" s="46">
        <f t="shared" si="588"/>
        <v>-15.544000000000004</v>
      </c>
      <c r="AK2375" s="63" t="str">
        <f t="shared" si="589"/>
        <v>N</v>
      </c>
      <c r="AL2375" s="63" t="str">
        <f t="shared" si="590"/>
        <v>N</v>
      </c>
      <c r="AM2375" s="44" t="str">
        <f t="shared" si="591"/>
        <v>Loss</v>
      </c>
      <c r="AN2375" s="44" t="str">
        <f t="shared" si="592"/>
        <v>Loss</v>
      </c>
      <c r="AO2375" s="44" t="str">
        <f t="shared" si="593"/>
        <v>Win</v>
      </c>
      <c r="AP2375" s="44">
        <f t="shared" si="594"/>
        <v>-50</v>
      </c>
      <c r="AQ2375" s="44">
        <f t="shared" si="595"/>
        <v>-50</v>
      </c>
      <c r="AR2375" s="44">
        <f t="shared" si="596"/>
        <v>127</v>
      </c>
      <c r="AS2375" s="99" t="str">
        <f t="shared" si="582"/>
        <v>+</v>
      </c>
      <c r="AT2375" s="99" t="str">
        <f t="shared" si="583"/>
        <v>+</v>
      </c>
      <c r="AU2375" s="99" t="str">
        <f t="shared" si="584"/>
        <v>+</v>
      </c>
      <c r="AV2375" s="99" t="str">
        <f t="shared" si="585"/>
        <v>+</v>
      </c>
      <c r="AW2375" s="99" t="str">
        <f t="shared" si="586"/>
        <v>+</v>
      </c>
    </row>
    <row r="2376" spans="1:49" ht="15">
      <c r="A2376" s="56">
        <v>43632</v>
      </c>
      <c r="B2376" s="57" t="s">
        <v>115</v>
      </c>
      <c r="C2376" s="57" t="s">
        <v>116</v>
      </c>
      <c r="D2376" s="57" t="s">
        <v>5052</v>
      </c>
      <c r="E2376" s="57" t="s">
        <v>487</v>
      </c>
      <c r="F2376" s="57" t="s">
        <v>2849</v>
      </c>
      <c r="G2376" s="57">
        <v>2</v>
      </c>
      <c r="H2376" s="57">
        <v>1</v>
      </c>
      <c r="I2376" s="57">
        <v>2.46</v>
      </c>
      <c r="J2376" s="57">
        <v>3</v>
      </c>
      <c r="K2376" s="57">
        <v>2.85</v>
      </c>
      <c r="L2376" s="57">
        <v>-0.39</v>
      </c>
      <c r="M2376" s="57">
        <v>29</v>
      </c>
      <c r="N2376" s="57">
        <v>39</v>
      </c>
      <c r="O2376" s="57">
        <v>0</v>
      </c>
      <c r="P2376" s="57">
        <v>14</v>
      </c>
      <c r="Q2376" s="57">
        <v>19</v>
      </c>
      <c r="R2376" s="57">
        <v>0</v>
      </c>
      <c r="S2376" s="57">
        <v>0</v>
      </c>
      <c r="T2376" s="57">
        <v>0</v>
      </c>
      <c r="U2376" s="57">
        <v>34.479999999999997</v>
      </c>
      <c r="V2376" s="57">
        <v>27.59</v>
      </c>
      <c r="W2376" s="57">
        <v>37.93</v>
      </c>
      <c r="X2376" s="57">
        <v>30.77</v>
      </c>
      <c r="Y2376" s="57">
        <v>28.21</v>
      </c>
      <c r="Z2376" s="57">
        <v>41.03</v>
      </c>
      <c r="AA2376" s="57">
        <v>57.14</v>
      </c>
      <c r="AB2376" s="57">
        <v>10.53</v>
      </c>
      <c r="AC2376" s="57">
        <v>12</v>
      </c>
      <c r="AD2376" s="57">
        <v>15</v>
      </c>
      <c r="AE2376" s="57">
        <v>58.33</v>
      </c>
      <c r="AF2376" s="57">
        <v>53.33</v>
      </c>
      <c r="AI2376" s="45">
        <f t="shared" si="587"/>
        <v>1.3000000000000025</v>
      </c>
      <c r="AJ2376" s="46">
        <f t="shared" si="588"/>
        <v>-1.3000000000000025</v>
      </c>
      <c r="AK2376" s="63" t="str">
        <f t="shared" si="589"/>
        <v>N</v>
      </c>
      <c r="AL2376" s="63" t="str">
        <f t="shared" si="590"/>
        <v>N</v>
      </c>
      <c r="AM2376" s="44" t="str">
        <f t="shared" si="591"/>
        <v>Win</v>
      </c>
      <c r="AN2376" s="44" t="str">
        <f t="shared" si="592"/>
        <v>Loss</v>
      </c>
      <c r="AO2376" s="44" t="str">
        <f t="shared" si="593"/>
        <v>Loss</v>
      </c>
      <c r="AP2376" s="44">
        <f t="shared" si="594"/>
        <v>73</v>
      </c>
      <c r="AQ2376" s="44">
        <f t="shared" si="595"/>
        <v>-50</v>
      </c>
      <c r="AR2376" s="44">
        <f t="shared" si="596"/>
        <v>-50</v>
      </c>
      <c r="AS2376" s="99" t="str">
        <f t="shared" si="582"/>
        <v>+</v>
      </c>
      <c r="AT2376" s="99" t="str">
        <f t="shared" si="583"/>
        <v>n/a</v>
      </c>
      <c r="AU2376" s="99" t="str">
        <f t="shared" si="584"/>
        <v>+</v>
      </c>
      <c r="AV2376" s="99" t="str">
        <f t="shared" si="585"/>
        <v>+</v>
      </c>
      <c r="AW2376" s="99" t="str">
        <f t="shared" si="586"/>
        <v>+</v>
      </c>
    </row>
    <row r="2377" spans="1:49" ht="15">
      <c r="A2377" s="56">
        <v>43632</v>
      </c>
      <c r="B2377" s="57" t="s">
        <v>115</v>
      </c>
      <c r="C2377" s="57" t="s">
        <v>126</v>
      </c>
      <c r="D2377" s="57" t="s">
        <v>5053</v>
      </c>
      <c r="E2377" s="57" t="s">
        <v>174</v>
      </c>
      <c r="F2377" s="57" t="s">
        <v>171</v>
      </c>
      <c r="G2377" s="57">
        <v>2</v>
      </c>
      <c r="H2377" s="57">
        <v>3</v>
      </c>
      <c r="I2377" s="57">
        <v>2.15</v>
      </c>
      <c r="J2377" s="57">
        <v>3.25</v>
      </c>
      <c r="K2377" s="57">
        <v>3</v>
      </c>
      <c r="L2377" s="57">
        <v>-0.85</v>
      </c>
      <c r="M2377" s="57">
        <v>12</v>
      </c>
      <c r="N2377" s="57">
        <v>27</v>
      </c>
      <c r="O2377" s="57">
        <v>0</v>
      </c>
      <c r="P2377" s="57">
        <v>5</v>
      </c>
      <c r="Q2377" s="57">
        <v>14</v>
      </c>
      <c r="R2377" s="57">
        <v>0</v>
      </c>
      <c r="S2377" s="57">
        <v>0</v>
      </c>
      <c r="T2377" s="57">
        <v>0</v>
      </c>
      <c r="U2377" s="57">
        <v>58.33</v>
      </c>
      <c r="V2377" s="57">
        <v>16.670000000000002</v>
      </c>
      <c r="W2377" s="57">
        <v>25</v>
      </c>
      <c r="X2377" s="57">
        <v>37.04</v>
      </c>
      <c r="Y2377" s="57">
        <v>25.93</v>
      </c>
      <c r="Z2377" s="57">
        <v>37.04</v>
      </c>
      <c r="AA2377" s="57">
        <v>60</v>
      </c>
      <c r="AB2377" s="57">
        <v>28.57</v>
      </c>
      <c r="AC2377" s="57">
        <v>5</v>
      </c>
      <c r="AD2377" s="57">
        <v>13</v>
      </c>
      <c r="AE2377" s="57">
        <v>40</v>
      </c>
      <c r="AF2377" s="57">
        <v>46.15</v>
      </c>
      <c r="AI2377" s="45">
        <f t="shared" si="587"/>
        <v>5.74</v>
      </c>
      <c r="AJ2377" s="46">
        <f t="shared" si="588"/>
        <v>-5.74</v>
      </c>
      <c r="AK2377" s="63" t="str">
        <f t="shared" si="589"/>
        <v>N</v>
      </c>
      <c r="AL2377" s="63" t="str">
        <f t="shared" si="590"/>
        <v>N</v>
      </c>
      <c r="AM2377" s="44" t="str">
        <f t="shared" si="591"/>
        <v>Loss</v>
      </c>
      <c r="AN2377" s="44" t="str">
        <f t="shared" si="592"/>
        <v>Loss</v>
      </c>
      <c r="AO2377" s="44" t="str">
        <f t="shared" si="593"/>
        <v>Win</v>
      </c>
      <c r="AP2377" s="44">
        <f t="shared" si="594"/>
        <v>-50</v>
      </c>
      <c r="AQ2377" s="44">
        <f t="shared" si="595"/>
        <v>-50</v>
      </c>
      <c r="AR2377" s="44">
        <f t="shared" si="596"/>
        <v>100</v>
      </c>
      <c r="AS2377" s="99" t="str">
        <f t="shared" si="582"/>
        <v>+</v>
      </c>
      <c r="AT2377" s="99" t="str">
        <f t="shared" si="583"/>
        <v>n/a</v>
      </c>
      <c r="AU2377" s="99" t="str">
        <f t="shared" si="584"/>
        <v>+</v>
      </c>
      <c r="AV2377" s="99" t="str">
        <f t="shared" si="585"/>
        <v>+</v>
      </c>
      <c r="AW2377" s="99" t="str">
        <f t="shared" si="586"/>
        <v>+</v>
      </c>
    </row>
    <row r="2378" spans="1:49" ht="15">
      <c r="A2378" s="56">
        <v>43632</v>
      </c>
      <c r="B2378" s="57" t="s">
        <v>4754</v>
      </c>
      <c r="C2378" s="57" t="s">
        <v>4755</v>
      </c>
      <c r="D2378" s="57" t="s">
        <v>5054</v>
      </c>
      <c r="E2378" s="57" t="s">
        <v>5055</v>
      </c>
      <c r="F2378" s="57" t="s">
        <v>5056</v>
      </c>
      <c r="G2378" s="57">
        <v>2</v>
      </c>
      <c r="H2378" s="57">
        <v>1</v>
      </c>
      <c r="I2378" s="57">
        <v>1.2</v>
      </c>
      <c r="J2378" s="57">
        <v>6.08</v>
      </c>
      <c r="K2378" s="57">
        <v>14.62</v>
      </c>
      <c r="L2378" s="57">
        <v>-13.42</v>
      </c>
      <c r="M2378" s="57">
        <v>5</v>
      </c>
      <c r="N2378" s="57">
        <v>3</v>
      </c>
      <c r="O2378" s="57">
        <v>0</v>
      </c>
      <c r="P2378" s="57">
        <v>2</v>
      </c>
      <c r="Q2378" s="57">
        <v>2</v>
      </c>
      <c r="R2378" s="57">
        <v>0</v>
      </c>
      <c r="S2378" s="57">
        <v>0</v>
      </c>
      <c r="T2378" s="57">
        <v>0</v>
      </c>
      <c r="U2378" s="57">
        <v>80</v>
      </c>
      <c r="V2378" s="57">
        <v>0</v>
      </c>
      <c r="W2378" s="57">
        <v>20</v>
      </c>
      <c r="X2378" s="57">
        <v>66.67</v>
      </c>
      <c r="Y2378" s="57">
        <v>0</v>
      </c>
      <c r="Z2378" s="57">
        <v>33.33</v>
      </c>
      <c r="AA2378" s="57">
        <v>100</v>
      </c>
      <c r="AB2378" s="57">
        <v>50</v>
      </c>
      <c r="AC2378" s="57">
        <v>3</v>
      </c>
      <c r="AD2378" s="57">
        <v>1</v>
      </c>
      <c r="AE2378" s="57">
        <v>66.67</v>
      </c>
      <c r="AF2378" s="57">
        <v>0</v>
      </c>
      <c r="AI2378" s="45">
        <f t="shared" si="587"/>
        <v>5.331999999999999</v>
      </c>
      <c r="AJ2378" s="46">
        <f t="shared" si="588"/>
        <v>-5.331999999999999</v>
      </c>
      <c r="AK2378" s="63" t="str">
        <f t="shared" si="589"/>
        <v>Y</v>
      </c>
      <c r="AL2378" s="63" t="str">
        <f t="shared" si="590"/>
        <v>N</v>
      </c>
      <c r="AM2378" s="44" t="str">
        <f t="shared" si="591"/>
        <v>Win</v>
      </c>
      <c r="AN2378" s="44" t="str">
        <f t="shared" si="592"/>
        <v>Loss</v>
      </c>
      <c r="AO2378" s="44" t="str">
        <f t="shared" si="593"/>
        <v>Loss</v>
      </c>
      <c r="AP2378" s="44">
        <f t="shared" si="594"/>
        <v>10</v>
      </c>
      <c r="AQ2378" s="44">
        <f t="shared" si="595"/>
        <v>-50</v>
      </c>
      <c r="AR2378" s="44">
        <f t="shared" si="596"/>
        <v>-50</v>
      </c>
      <c r="AS2378" s="99" t="str">
        <f t="shared" ref="AS2378:AS2441" si="597">IF(I2378&lt;K2378,"+","-")</f>
        <v>+</v>
      </c>
      <c r="AT2378" s="99" t="str">
        <f t="shared" ref="AT2378:AT2441" si="598">IF(O2378=0,"n/a",IF(R2378&gt;T2378,"+","-"))</f>
        <v>n/a</v>
      </c>
      <c r="AU2378" s="99" t="str">
        <f t="shared" ref="AU2378:AU2441" si="599">IF(U2378&gt;X2378,"+","-")</f>
        <v>+</v>
      </c>
      <c r="AV2378" s="99" t="str">
        <f t="shared" ref="AV2378:AV2441" si="600">IF(AA2378&gt;AB2378,"+","-")</f>
        <v>+</v>
      </c>
      <c r="AW2378" s="99" t="str">
        <f t="shared" ref="AW2378:AW2441" si="601">IF(AI2378&gt;0,"+","-")</f>
        <v>+</v>
      </c>
    </row>
    <row r="2379" spans="1:49" ht="15">
      <c r="A2379" s="56">
        <v>43632</v>
      </c>
      <c r="B2379" s="57" t="s">
        <v>4341</v>
      </c>
      <c r="C2379" s="57" t="s">
        <v>4342</v>
      </c>
      <c r="D2379" s="57" t="s">
        <v>5057</v>
      </c>
      <c r="E2379" s="57" t="s">
        <v>1593</v>
      </c>
      <c r="F2379" s="57" t="s">
        <v>217</v>
      </c>
      <c r="G2379" s="57">
        <v>4</v>
      </c>
      <c r="H2379" s="57">
        <v>0</v>
      </c>
      <c r="I2379" s="57">
        <v>1.83</v>
      </c>
      <c r="J2379" s="57">
        <v>3.33</v>
      </c>
      <c r="K2379" s="57">
        <v>5.08</v>
      </c>
      <c r="L2379" s="57">
        <v>-3.25</v>
      </c>
      <c r="M2379" s="57">
        <v>0</v>
      </c>
      <c r="N2379" s="57">
        <v>0</v>
      </c>
      <c r="O2379" s="57">
        <v>0</v>
      </c>
      <c r="P2379" s="57">
        <v>0</v>
      </c>
      <c r="Q2379" s="57">
        <v>0</v>
      </c>
      <c r="R2379" s="57">
        <v>0</v>
      </c>
      <c r="S2379" s="57">
        <v>0</v>
      </c>
      <c r="T2379" s="57">
        <v>0</v>
      </c>
      <c r="U2379" s="57">
        <v>0</v>
      </c>
      <c r="V2379" s="57">
        <v>0</v>
      </c>
      <c r="W2379" s="57">
        <v>0</v>
      </c>
      <c r="X2379" s="57">
        <v>0</v>
      </c>
      <c r="Y2379" s="57">
        <v>0</v>
      </c>
      <c r="Z2379" s="57">
        <v>0</v>
      </c>
      <c r="AA2379" s="57">
        <v>0</v>
      </c>
      <c r="AB2379" s="57">
        <v>0</v>
      </c>
      <c r="AC2379" s="57">
        <v>0</v>
      </c>
      <c r="AD2379" s="57">
        <v>0</v>
      </c>
      <c r="AE2379" s="57">
        <v>0</v>
      </c>
      <c r="AF2379" s="57">
        <v>0</v>
      </c>
      <c r="AI2379" s="45">
        <f t="shared" si="587"/>
        <v>0</v>
      </c>
      <c r="AJ2379" s="46">
        <f t="shared" si="588"/>
        <v>0</v>
      </c>
      <c r="AK2379" s="63" t="str">
        <f t="shared" si="589"/>
        <v>N</v>
      </c>
      <c r="AL2379" s="63" t="str">
        <f t="shared" si="590"/>
        <v>N</v>
      </c>
      <c r="AM2379" s="44" t="str">
        <f t="shared" si="591"/>
        <v>Win</v>
      </c>
      <c r="AN2379" s="44" t="str">
        <f t="shared" si="592"/>
        <v>Loss</v>
      </c>
      <c r="AO2379" s="44" t="str">
        <f t="shared" si="593"/>
        <v>Loss</v>
      </c>
      <c r="AP2379" s="44">
        <f t="shared" si="594"/>
        <v>41.5</v>
      </c>
      <c r="AQ2379" s="44">
        <f t="shared" si="595"/>
        <v>-50</v>
      </c>
      <c r="AR2379" s="44">
        <f t="shared" si="596"/>
        <v>-50</v>
      </c>
      <c r="AS2379" s="99" t="str">
        <f t="shared" si="597"/>
        <v>+</v>
      </c>
      <c r="AT2379" s="99" t="str">
        <f t="shared" si="598"/>
        <v>n/a</v>
      </c>
      <c r="AU2379" s="99" t="str">
        <f t="shared" si="599"/>
        <v>-</v>
      </c>
      <c r="AV2379" s="99" t="str">
        <f t="shared" si="600"/>
        <v>-</v>
      </c>
      <c r="AW2379" s="99" t="str">
        <f t="shared" si="601"/>
        <v>-</v>
      </c>
    </row>
    <row r="2380" spans="1:49" ht="15">
      <c r="A2380" s="56">
        <v>43632</v>
      </c>
      <c r="B2380" s="57" t="s">
        <v>256</v>
      </c>
      <c r="C2380" s="57" t="s">
        <v>257</v>
      </c>
      <c r="D2380" s="57" t="s">
        <v>5058</v>
      </c>
      <c r="E2380" s="57" t="s">
        <v>2661</v>
      </c>
      <c r="F2380" s="57" t="s">
        <v>2844</v>
      </c>
      <c r="G2380" s="57">
        <v>1</v>
      </c>
      <c r="H2380" s="57">
        <v>0</v>
      </c>
      <c r="I2380" s="57">
        <v>1.54</v>
      </c>
      <c r="J2380" s="57">
        <v>3.81</v>
      </c>
      <c r="K2380" s="57">
        <v>5.87</v>
      </c>
      <c r="L2380" s="57">
        <v>-4.33</v>
      </c>
      <c r="M2380" s="57">
        <v>21</v>
      </c>
      <c r="N2380" s="57">
        <v>32</v>
      </c>
      <c r="O2380" s="57">
        <v>2</v>
      </c>
      <c r="P2380" s="57">
        <v>11</v>
      </c>
      <c r="Q2380" s="57">
        <v>15</v>
      </c>
      <c r="R2380" s="57">
        <v>0</v>
      </c>
      <c r="S2380" s="57">
        <v>100</v>
      </c>
      <c r="T2380" s="57">
        <v>0</v>
      </c>
      <c r="U2380" s="57">
        <v>47.62</v>
      </c>
      <c r="V2380" s="57">
        <v>23.81</v>
      </c>
      <c r="W2380" s="57">
        <v>28.57</v>
      </c>
      <c r="X2380" s="57">
        <v>46.88</v>
      </c>
      <c r="Y2380" s="57">
        <v>40.630000000000003</v>
      </c>
      <c r="Z2380" s="57">
        <v>12.5</v>
      </c>
      <c r="AA2380" s="57">
        <v>81.819999999999993</v>
      </c>
      <c r="AB2380" s="57">
        <v>40</v>
      </c>
      <c r="AC2380" s="57">
        <v>17</v>
      </c>
      <c r="AD2380" s="57">
        <v>20</v>
      </c>
      <c r="AE2380" s="57">
        <v>58.82</v>
      </c>
      <c r="AF2380" s="57">
        <v>55</v>
      </c>
      <c r="AI2380" s="45">
        <f t="shared" si="587"/>
        <v>5.2520000000000007</v>
      </c>
      <c r="AJ2380" s="46">
        <f t="shared" si="588"/>
        <v>14.748000000000005</v>
      </c>
      <c r="AK2380" s="63" t="str">
        <f t="shared" si="589"/>
        <v>Y</v>
      </c>
      <c r="AL2380" s="63" t="str">
        <f t="shared" si="590"/>
        <v>N</v>
      </c>
      <c r="AM2380" s="44" t="str">
        <f t="shared" si="591"/>
        <v>Win</v>
      </c>
      <c r="AN2380" s="44" t="str">
        <f t="shared" si="592"/>
        <v>Loss</v>
      </c>
      <c r="AO2380" s="44" t="str">
        <f t="shared" si="593"/>
        <v>Loss</v>
      </c>
      <c r="AP2380" s="44">
        <f t="shared" si="594"/>
        <v>27</v>
      </c>
      <c r="AQ2380" s="44">
        <f t="shared" si="595"/>
        <v>-50</v>
      </c>
      <c r="AR2380" s="44">
        <f t="shared" si="596"/>
        <v>-50</v>
      </c>
      <c r="AS2380" s="99" t="str">
        <f t="shared" si="597"/>
        <v>+</v>
      </c>
      <c r="AT2380" s="99" t="str">
        <f t="shared" si="598"/>
        <v>-</v>
      </c>
      <c r="AU2380" s="99" t="str">
        <f t="shared" si="599"/>
        <v>+</v>
      </c>
      <c r="AV2380" s="99" t="str">
        <f t="shared" si="600"/>
        <v>+</v>
      </c>
      <c r="AW2380" s="99" t="str">
        <f t="shared" si="601"/>
        <v>+</v>
      </c>
    </row>
    <row r="2381" spans="1:49" ht="15">
      <c r="A2381" s="56">
        <v>43633</v>
      </c>
      <c r="B2381" s="57" t="s">
        <v>4754</v>
      </c>
      <c r="C2381" s="57" t="s">
        <v>4755</v>
      </c>
      <c r="D2381" s="57" t="s">
        <v>5059</v>
      </c>
      <c r="E2381" s="57" t="s">
        <v>5060</v>
      </c>
      <c r="F2381" s="57" t="s">
        <v>606</v>
      </c>
      <c r="G2381" s="57">
        <v>4</v>
      </c>
      <c r="H2381" s="57">
        <v>0</v>
      </c>
      <c r="I2381" s="57">
        <v>1.1499999999999999</v>
      </c>
      <c r="J2381" s="57">
        <v>6.94</v>
      </c>
      <c r="K2381" s="57">
        <v>17.809999999999999</v>
      </c>
      <c r="L2381" s="57">
        <v>-16.66</v>
      </c>
      <c r="M2381" s="57">
        <v>10</v>
      </c>
      <c r="N2381" s="57">
        <v>13</v>
      </c>
      <c r="O2381" s="57">
        <v>1</v>
      </c>
      <c r="P2381" s="57">
        <v>6</v>
      </c>
      <c r="Q2381" s="57">
        <v>8</v>
      </c>
      <c r="R2381" s="57">
        <v>0</v>
      </c>
      <c r="S2381" s="57">
        <v>100</v>
      </c>
      <c r="T2381" s="57">
        <v>0</v>
      </c>
      <c r="U2381" s="57">
        <v>40</v>
      </c>
      <c r="V2381" s="57">
        <v>40</v>
      </c>
      <c r="W2381" s="57">
        <v>20</v>
      </c>
      <c r="X2381" s="57">
        <v>38.46</v>
      </c>
      <c r="Y2381" s="57">
        <v>7.69</v>
      </c>
      <c r="Z2381" s="57">
        <v>53.85</v>
      </c>
      <c r="AA2381" s="57">
        <v>33.33</v>
      </c>
      <c r="AB2381" s="57">
        <v>25</v>
      </c>
      <c r="AC2381" s="57">
        <v>9</v>
      </c>
      <c r="AD2381" s="57">
        <v>5</v>
      </c>
      <c r="AE2381" s="57">
        <v>44.44</v>
      </c>
      <c r="AF2381" s="57">
        <v>80</v>
      </c>
      <c r="AI2381" s="45">
        <f t="shared" ref="AI2381:AI2416" si="602">(+R2381*$R$6)+(S2381*$S$6)-(T2381*$T$6)+(U2381*$U$6)+(V2381*$V$6)-(W2381*$W$6)-(X2381*$X$6)-(Y2381*$Y$6)+(Z2381*$Z$6)</f>
        <v>20.309000000000001</v>
      </c>
      <c r="AJ2381" s="46">
        <f t="shared" ref="AJ2381:AJ2416" si="603">(-R2381*$R$6)+(S2381*$S$6)+(T2381*$T$6)-(U2381*$U$6)-(V2381*$V$6)+(W2381*$W$6)+(X2381*$X$6)+(Y2381*$Y$6)-(Z2381*$Z$6)</f>
        <v>-0.30900000000000105</v>
      </c>
      <c r="AK2381" s="63" t="str">
        <f t="shared" ref="AK2381:AK2416" si="604">IF($AK$6="Y",IF(AI2381&gt;=$AI$6,"Y",IF(AA2381&gt;=$AA$6,"Y","N")),IF(AI2381&gt;=$AI$6,"Y",IF(AA2381&gt;=$AA$6,"Y",IF(L2381&lt;0,IF(AE2381&gt;=$AE$6,"Y","N"),"N"))))</f>
        <v>N</v>
      </c>
      <c r="AL2381" s="63" t="str">
        <f t="shared" ref="AL2381:AL2416" si="605">IF($AL$6="Y",IF(AJ2381&gt;=$AJ$6,"Y",IF(AB2381&gt;=$AB$6,"Y","N")),IF(AJ2381&gt;=$AJ$6,"Y",IF(AB2381&gt;=$AB$6,"Y",IF(L2381&gt;0,IF(AF2381&gt;=$AF$6,"Y","N"),"N"))))</f>
        <v>N</v>
      </c>
      <c r="AM2381" s="44" t="str">
        <f t="shared" ref="AM2381:AM2416" si="606">IF(G2381&gt;H2381,"Win","Loss")</f>
        <v>Win</v>
      </c>
      <c r="AN2381" s="44" t="str">
        <f t="shared" ref="AN2381:AN2416" si="607">IF(G2381=H2381,"Win","Loss")</f>
        <v>Loss</v>
      </c>
      <c r="AO2381" s="44" t="str">
        <f t="shared" ref="AO2381:AO2416" si="608">IF(G2381&lt;H2381,"Win","Loss")</f>
        <v>Loss</v>
      </c>
      <c r="AP2381" s="44">
        <f t="shared" ref="AP2381:AP2416" si="609">IF(AM2381="Win",(I2381*$B$2)-$B$2,-$B$2)</f>
        <v>7.4999999999999929</v>
      </c>
      <c r="AQ2381" s="44">
        <f t="shared" ref="AQ2381:AQ2416" si="610">IF(AN2381="Win",(J2381*$B$2)-$B$2,-$B$2)</f>
        <v>-50</v>
      </c>
      <c r="AR2381" s="44">
        <f t="shared" ref="AR2381:AR2416" si="611">IF(AO2381="Win",(K2381*$B$2)-$B$2,-$B$2)</f>
        <v>-50</v>
      </c>
      <c r="AS2381" s="99" t="str">
        <f t="shared" si="597"/>
        <v>+</v>
      </c>
      <c r="AT2381" s="99" t="str">
        <f t="shared" si="598"/>
        <v>-</v>
      </c>
      <c r="AU2381" s="99" t="str">
        <f t="shared" si="599"/>
        <v>+</v>
      </c>
      <c r="AV2381" s="99" t="str">
        <f t="shared" si="600"/>
        <v>+</v>
      </c>
      <c r="AW2381" s="99" t="str">
        <f t="shared" si="601"/>
        <v>+</v>
      </c>
    </row>
    <row r="2382" spans="1:49" ht="15">
      <c r="A2382" s="56">
        <v>43633</v>
      </c>
      <c r="B2382" s="57" t="s">
        <v>3121</v>
      </c>
      <c r="C2382" s="57" t="s">
        <v>807</v>
      </c>
      <c r="D2382" s="57" t="s">
        <v>5061</v>
      </c>
      <c r="E2382" s="57" t="s">
        <v>5062</v>
      </c>
      <c r="F2382" s="57" t="s">
        <v>5063</v>
      </c>
      <c r="G2382" s="57">
        <v>2</v>
      </c>
      <c r="H2382" s="57">
        <v>0</v>
      </c>
      <c r="I2382" s="57">
        <v>1.28</v>
      </c>
      <c r="J2382" s="57">
        <v>4.83</v>
      </c>
      <c r="K2382" s="57">
        <v>10.47</v>
      </c>
      <c r="L2382" s="57">
        <v>-9.19</v>
      </c>
      <c r="M2382" s="57">
        <v>10</v>
      </c>
      <c r="N2382" s="57">
        <v>13</v>
      </c>
      <c r="O2382" s="57">
        <v>1</v>
      </c>
      <c r="P2382" s="57">
        <v>4</v>
      </c>
      <c r="Q2382" s="57">
        <v>7</v>
      </c>
      <c r="R2382" s="57">
        <v>100</v>
      </c>
      <c r="S2382" s="57">
        <v>0</v>
      </c>
      <c r="T2382" s="57">
        <v>0</v>
      </c>
      <c r="U2382" s="57">
        <v>60</v>
      </c>
      <c r="V2382" s="57">
        <v>30</v>
      </c>
      <c r="W2382" s="57">
        <v>10</v>
      </c>
      <c r="X2382" s="57">
        <v>15.38</v>
      </c>
      <c r="Y2382" s="57">
        <v>23.08</v>
      </c>
      <c r="Z2382" s="57">
        <v>61.54</v>
      </c>
      <c r="AA2382" s="57">
        <v>50</v>
      </c>
      <c r="AB2382" s="57">
        <v>28.57</v>
      </c>
      <c r="AC2382" s="57">
        <v>9</v>
      </c>
      <c r="AD2382" s="57">
        <v>1</v>
      </c>
      <c r="AE2382" s="57">
        <v>66.67</v>
      </c>
      <c r="AF2382" s="57">
        <v>0</v>
      </c>
      <c r="AI2382" s="45">
        <f t="shared" si="602"/>
        <v>49.923999999999999</v>
      </c>
      <c r="AJ2382" s="46">
        <f t="shared" si="603"/>
        <v>-49.923999999999999</v>
      </c>
      <c r="AK2382" s="63" t="str">
        <f t="shared" si="604"/>
        <v>Y</v>
      </c>
      <c r="AL2382" s="63" t="str">
        <f t="shared" si="605"/>
        <v>N</v>
      </c>
      <c r="AM2382" s="44" t="str">
        <f t="shared" si="606"/>
        <v>Win</v>
      </c>
      <c r="AN2382" s="44" t="str">
        <f t="shared" si="607"/>
        <v>Loss</v>
      </c>
      <c r="AO2382" s="44" t="str">
        <f t="shared" si="608"/>
        <v>Loss</v>
      </c>
      <c r="AP2382" s="44">
        <f t="shared" si="609"/>
        <v>14</v>
      </c>
      <c r="AQ2382" s="44">
        <f t="shared" si="610"/>
        <v>-50</v>
      </c>
      <c r="AR2382" s="44">
        <f t="shared" si="611"/>
        <v>-50</v>
      </c>
      <c r="AS2382" s="99" t="str">
        <f t="shared" si="597"/>
        <v>+</v>
      </c>
      <c r="AT2382" s="99" t="str">
        <f t="shared" si="598"/>
        <v>+</v>
      </c>
      <c r="AU2382" s="99" t="str">
        <f t="shared" si="599"/>
        <v>+</v>
      </c>
      <c r="AV2382" s="99" t="str">
        <f t="shared" si="600"/>
        <v>+</v>
      </c>
      <c r="AW2382" s="99" t="str">
        <f t="shared" si="601"/>
        <v>+</v>
      </c>
    </row>
    <row r="2383" spans="1:49" ht="15">
      <c r="A2383" s="56">
        <v>43633</v>
      </c>
      <c r="B2383" s="57" t="s">
        <v>3121</v>
      </c>
      <c r="C2383" s="57" t="s">
        <v>807</v>
      </c>
      <c r="D2383" s="57" t="s">
        <v>5064</v>
      </c>
      <c r="E2383" s="57" t="s">
        <v>5065</v>
      </c>
      <c r="F2383" s="57" t="s">
        <v>5066</v>
      </c>
      <c r="G2383" s="57">
        <v>1</v>
      </c>
      <c r="H2383" s="57">
        <v>1</v>
      </c>
      <c r="I2383" s="57">
        <v>1.54</v>
      </c>
      <c r="J2383" s="57">
        <v>3.73</v>
      </c>
      <c r="K2383" s="57">
        <v>5.53</v>
      </c>
      <c r="L2383" s="57">
        <v>-3.99</v>
      </c>
      <c r="M2383" s="57">
        <v>10</v>
      </c>
      <c r="N2383" s="57">
        <v>0</v>
      </c>
      <c r="O2383" s="57">
        <v>0</v>
      </c>
      <c r="P2383" s="57">
        <v>3</v>
      </c>
      <c r="Q2383" s="57">
        <v>0</v>
      </c>
      <c r="R2383" s="57">
        <v>0</v>
      </c>
      <c r="S2383" s="57">
        <v>0</v>
      </c>
      <c r="T2383" s="57">
        <v>0</v>
      </c>
      <c r="U2383" s="57">
        <v>20</v>
      </c>
      <c r="V2383" s="57">
        <v>30</v>
      </c>
      <c r="W2383" s="57">
        <v>50</v>
      </c>
      <c r="X2383" s="57">
        <v>0</v>
      </c>
      <c r="Y2383" s="57">
        <v>0</v>
      </c>
      <c r="Z2383" s="57">
        <v>0</v>
      </c>
      <c r="AA2383" s="57">
        <v>33.33</v>
      </c>
      <c r="AB2383" s="57">
        <v>0</v>
      </c>
      <c r="AC2383" s="57">
        <v>3</v>
      </c>
      <c r="AD2383" s="57">
        <v>0</v>
      </c>
      <c r="AE2383" s="57">
        <v>66.67</v>
      </c>
      <c r="AF2383" s="57">
        <v>0</v>
      </c>
      <c r="AI2383" s="45">
        <f t="shared" si="602"/>
        <v>-3</v>
      </c>
      <c r="AJ2383" s="46">
        <f t="shared" si="603"/>
        <v>3</v>
      </c>
      <c r="AK2383" s="63" t="str">
        <f t="shared" si="604"/>
        <v>N</v>
      </c>
      <c r="AL2383" s="63" t="str">
        <f t="shared" si="605"/>
        <v>N</v>
      </c>
      <c r="AM2383" s="44" t="str">
        <f t="shared" si="606"/>
        <v>Loss</v>
      </c>
      <c r="AN2383" s="44" t="str">
        <f t="shared" si="607"/>
        <v>Win</v>
      </c>
      <c r="AO2383" s="44" t="str">
        <f t="shared" si="608"/>
        <v>Loss</v>
      </c>
      <c r="AP2383" s="44">
        <f t="shared" si="609"/>
        <v>-50</v>
      </c>
      <c r="AQ2383" s="44">
        <f t="shared" si="610"/>
        <v>136.5</v>
      </c>
      <c r="AR2383" s="44">
        <f t="shared" si="611"/>
        <v>-50</v>
      </c>
      <c r="AS2383" s="99" t="str">
        <f t="shared" si="597"/>
        <v>+</v>
      </c>
      <c r="AT2383" s="99" t="str">
        <f t="shared" si="598"/>
        <v>n/a</v>
      </c>
      <c r="AU2383" s="99" t="str">
        <f t="shared" si="599"/>
        <v>+</v>
      </c>
      <c r="AV2383" s="99" t="str">
        <f t="shared" si="600"/>
        <v>+</v>
      </c>
      <c r="AW2383" s="99" t="str">
        <f t="shared" si="601"/>
        <v>-</v>
      </c>
    </row>
    <row r="2384" spans="1:49" ht="15">
      <c r="A2384" s="56">
        <v>43633</v>
      </c>
      <c r="B2384" s="57" t="s">
        <v>721</v>
      </c>
      <c r="C2384" s="57" t="s">
        <v>729</v>
      </c>
      <c r="D2384" s="57" t="s">
        <v>5067</v>
      </c>
      <c r="E2384" s="57" t="s">
        <v>731</v>
      </c>
      <c r="F2384" s="57" t="s">
        <v>1914</v>
      </c>
      <c r="G2384" s="57">
        <v>0</v>
      </c>
      <c r="H2384" s="57">
        <v>1</v>
      </c>
      <c r="I2384" s="57">
        <v>2.93</v>
      </c>
      <c r="J2384" s="57">
        <v>2.98</v>
      </c>
      <c r="K2384" s="57">
        <v>2.46</v>
      </c>
      <c r="L2384" s="57">
        <v>0.47</v>
      </c>
      <c r="M2384" s="57">
        <v>16</v>
      </c>
      <c r="N2384" s="57">
        <v>20</v>
      </c>
      <c r="O2384" s="57">
        <v>1</v>
      </c>
      <c r="P2384" s="57">
        <v>7</v>
      </c>
      <c r="Q2384" s="57">
        <v>9</v>
      </c>
      <c r="R2384" s="57">
        <v>0</v>
      </c>
      <c r="S2384" s="57">
        <v>100</v>
      </c>
      <c r="T2384" s="57">
        <v>0</v>
      </c>
      <c r="U2384" s="57">
        <v>12.5</v>
      </c>
      <c r="V2384" s="57">
        <v>31.25</v>
      </c>
      <c r="W2384" s="57">
        <v>56.25</v>
      </c>
      <c r="X2384" s="57">
        <v>30</v>
      </c>
      <c r="Y2384" s="57">
        <v>20</v>
      </c>
      <c r="Z2384" s="57">
        <v>50</v>
      </c>
      <c r="AA2384" s="57">
        <v>14.29</v>
      </c>
      <c r="AB2384" s="57">
        <v>22.22</v>
      </c>
      <c r="AC2384" s="57">
        <v>0</v>
      </c>
      <c r="AD2384" s="57">
        <v>9</v>
      </c>
      <c r="AE2384" s="57">
        <v>0</v>
      </c>
      <c r="AF2384" s="57">
        <v>44.44</v>
      </c>
      <c r="AI2384" s="45">
        <f t="shared" si="602"/>
        <v>6.375</v>
      </c>
      <c r="AJ2384" s="46">
        <f t="shared" si="603"/>
        <v>13.625</v>
      </c>
      <c r="AK2384" s="63" t="str">
        <f t="shared" si="604"/>
        <v>N</v>
      </c>
      <c r="AL2384" s="63" t="str">
        <f t="shared" si="605"/>
        <v>N</v>
      </c>
      <c r="AM2384" s="44" t="str">
        <f t="shared" si="606"/>
        <v>Loss</v>
      </c>
      <c r="AN2384" s="44" t="str">
        <f t="shared" si="607"/>
        <v>Loss</v>
      </c>
      <c r="AO2384" s="44" t="str">
        <f t="shared" si="608"/>
        <v>Win</v>
      </c>
      <c r="AP2384" s="44">
        <f t="shared" si="609"/>
        <v>-50</v>
      </c>
      <c r="AQ2384" s="44">
        <f t="shared" si="610"/>
        <v>-50</v>
      </c>
      <c r="AR2384" s="44">
        <f t="shared" si="611"/>
        <v>73</v>
      </c>
      <c r="AS2384" s="99" t="str">
        <f t="shared" si="597"/>
        <v>-</v>
      </c>
      <c r="AT2384" s="99" t="str">
        <f t="shared" si="598"/>
        <v>-</v>
      </c>
      <c r="AU2384" s="99" t="str">
        <f t="shared" si="599"/>
        <v>-</v>
      </c>
      <c r="AV2384" s="99" t="str">
        <f t="shared" si="600"/>
        <v>-</v>
      </c>
      <c r="AW2384" s="99" t="str">
        <f t="shared" si="601"/>
        <v>+</v>
      </c>
    </row>
    <row r="2385" spans="1:49" ht="15">
      <c r="A2385" s="56">
        <v>43633</v>
      </c>
      <c r="B2385" s="57" t="s">
        <v>721</v>
      </c>
      <c r="C2385" s="57" t="s">
        <v>729</v>
      </c>
      <c r="D2385" s="57" t="s">
        <v>5068</v>
      </c>
      <c r="E2385" s="57" t="s">
        <v>772</v>
      </c>
      <c r="F2385" s="57" t="s">
        <v>2000</v>
      </c>
      <c r="G2385" s="57">
        <v>1</v>
      </c>
      <c r="H2385" s="57">
        <v>3</v>
      </c>
      <c r="I2385" s="57">
        <v>5.15</v>
      </c>
      <c r="J2385" s="57">
        <v>3.92</v>
      </c>
      <c r="K2385" s="57">
        <v>1.59</v>
      </c>
      <c r="L2385" s="57">
        <v>3.56</v>
      </c>
      <c r="M2385" s="57">
        <v>17</v>
      </c>
      <c r="N2385" s="57">
        <v>23</v>
      </c>
      <c r="O2385" s="57">
        <v>1</v>
      </c>
      <c r="P2385" s="57">
        <v>6</v>
      </c>
      <c r="Q2385" s="57">
        <v>10</v>
      </c>
      <c r="R2385" s="57">
        <v>100</v>
      </c>
      <c r="S2385" s="57">
        <v>0</v>
      </c>
      <c r="T2385" s="57">
        <v>0</v>
      </c>
      <c r="U2385" s="57">
        <v>41.18</v>
      </c>
      <c r="V2385" s="57">
        <v>23.53</v>
      </c>
      <c r="W2385" s="57">
        <v>35.29</v>
      </c>
      <c r="X2385" s="57">
        <v>60.87</v>
      </c>
      <c r="Y2385" s="57">
        <v>17.39</v>
      </c>
      <c r="Z2385" s="57">
        <v>21.74</v>
      </c>
      <c r="AA2385" s="57">
        <v>33.33</v>
      </c>
      <c r="AB2385" s="57">
        <v>60</v>
      </c>
      <c r="AC2385" s="57">
        <v>7</v>
      </c>
      <c r="AD2385" s="57">
        <v>18</v>
      </c>
      <c r="AE2385" s="57">
        <v>28.57</v>
      </c>
      <c r="AF2385" s="57">
        <v>66.67</v>
      </c>
      <c r="AI2385" s="45">
        <f t="shared" si="602"/>
        <v>23.966000000000005</v>
      </c>
      <c r="AJ2385" s="46">
        <f t="shared" si="603"/>
        <v>-23.966000000000005</v>
      </c>
      <c r="AK2385" s="63" t="str">
        <f t="shared" si="604"/>
        <v>N</v>
      </c>
      <c r="AL2385" s="63" t="str">
        <f t="shared" si="605"/>
        <v>N</v>
      </c>
      <c r="AM2385" s="44" t="str">
        <f t="shared" si="606"/>
        <v>Loss</v>
      </c>
      <c r="AN2385" s="44" t="str">
        <f t="shared" si="607"/>
        <v>Loss</v>
      </c>
      <c r="AO2385" s="44" t="str">
        <f t="shared" si="608"/>
        <v>Win</v>
      </c>
      <c r="AP2385" s="44">
        <f t="shared" si="609"/>
        <v>-50</v>
      </c>
      <c r="AQ2385" s="44">
        <f t="shared" si="610"/>
        <v>-50</v>
      </c>
      <c r="AR2385" s="44">
        <f t="shared" si="611"/>
        <v>29.5</v>
      </c>
      <c r="AS2385" s="99" t="str">
        <f t="shared" si="597"/>
        <v>-</v>
      </c>
      <c r="AT2385" s="99" t="str">
        <f t="shared" si="598"/>
        <v>+</v>
      </c>
      <c r="AU2385" s="99" t="str">
        <f t="shared" si="599"/>
        <v>-</v>
      </c>
      <c r="AV2385" s="99" t="str">
        <f t="shared" si="600"/>
        <v>-</v>
      </c>
      <c r="AW2385" s="99" t="str">
        <f t="shared" si="601"/>
        <v>+</v>
      </c>
    </row>
    <row r="2386" spans="1:49" ht="15">
      <c r="A2386" s="56">
        <v>43633</v>
      </c>
      <c r="B2386" s="57" t="s">
        <v>4273</v>
      </c>
      <c r="C2386" s="57" t="s">
        <v>684</v>
      </c>
      <c r="D2386" s="57" t="s">
        <v>5069</v>
      </c>
      <c r="E2386" s="57" t="s">
        <v>5070</v>
      </c>
      <c r="F2386" s="57" t="s">
        <v>4306</v>
      </c>
      <c r="G2386" s="57">
        <v>2</v>
      </c>
      <c r="H2386" s="57">
        <v>0</v>
      </c>
      <c r="I2386" s="57">
        <v>2.2000000000000002</v>
      </c>
      <c r="J2386" s="57">
        <v>2.57</v>
      </c>
      <c r="K2386" s="57">
        <v>3.84</v>
      </c>
      <c r="L2386" s="57">
        <v>-1.64</v>
      </c>
      <c r="M2386" s="57">
        <v>0</v>
      </c>
      <c r="N2386" s="57">
        <v>1</v>
      </c>
      <c r="O2386" s="57">
        <v>0</v>
      </c>
      <c r="P2386" s="57">
        <v>0</v>
      </c>
      <c r="Q2386" s="57">
        <v>1</v>
      </c>
      <c r="R2386" s="57">
        <v>0</v>
      </c>
      <c r="S2386" s="57">
        <v>0</v>
      </c>
      <c r="T2386" s="57">
        <v>0</v>
      </c>
      <c r="U2386" s="57">
        <v>0</v>
      </c>
      <c r="V2386" s="57">
        <v>0</v>
      </c>
      <c r="W2386" s="57">
        <v>0</v>
      </c>
      <c r="X2386" s="57">
        <v>0</v>
      </c>
      <c r="Y2386" s="57">
        <v>0</v>
      </c>
      <c r="Z2386" s="57">
        <v>100</v>
      </c>
      <c r="AA2386" s="57">
        <v>0</v>
      </c>
      <c r="AB2386" s="57">
        <v>0</v>
      </c>
      <c r="AC2386" s="57">
        <v>0</v>
      </c>
      <c r="AD2386" s="57">
        <v>0</v>
      </c>
      <c r="AE2386" s="57">
        <v>0</v>
      </c>
      <c r="AF2386" s="57">
        <v>0</v>
      </c>
      <c r="AI2386" s="45">
        <f t="shared" si="602"/>
        <v>20</v>
      </c>
      <c r="AJ2386" s="46">
        <f t="shared" si="603"/>
        <v>-20</v>
      </c>
      <c r="AK2386" s="63" t="str">
        <f t="shared" si="604"/>
        <v>N</v>
      </c>
      <c r="AL2386" s="63" t="str">
        <f t="shared" si="605"/>
        <v>N</v>
      </c>
      <c r="AM2386" s="44" t="str">
        <f t="shared" si="606"/>
        <v>Win</v>
      </c>
      <c r="AN2386" s="44" t="str">
        <f t="shared" si="607"/>
        <v>Loss</v>
      </c>
      <c r="AO2386" s="44" t="str">
        <f t="shared" si="608"/>
        <v>Loss</v>
      </c>
      <c r="AP2386" s="44">
        <f t="shared" si="609"/>
        <v>60.000000000000014</v>
      </c>
      <c r="AQ2386" s="44">
        <f t="shared" si="610"/>
        <v>-50</v>
      </c>
      <c r="AR2386" s="44">
        <f t="shared" si="611"/>
        <v>-50</v>
      </c>
      <c r="AS2386" s="99" t="str">
        <f t="shared" si="597"/>
        <v>+</v>
      </c>
      <c r="AT2386" s="99" t="str">
        <f t="shared" si="598"/>
        <v>n/a</v>
      </c>
      <c r="AU2386" s="99" t="str">
        <f t="shared" si="599"/>
        <v>-</v>
      </c>
      <c r="AV2386" s="99" t="str">
        <f t="shared" si="600"/>
        <v>-</v>
      </c>
      <c r="AW2386" s="99" t="str">
        <f t="shared" si="601"/>
        <v>+</v>
      </c>
    </row>
    <row r="2387" spans="1:49" ht="15">
      <c r="A2387" s="56">
        <v>43633</v>
      </c>
      <c r="B2387" s="57" t="s">
        <v>272</v>
      </c>
      <c r="C2387" s="57" t="s">
        <v>282</v>
      </c>
      <c r="D2387" s="57" t="s">
        <v>5071</v>
      </c>
      <c r="E2387" s="57" t="s">
        <v>2428</v>
      </c>
      <c r="F2387" s="57" t="s">
        <v>284</v>
      </c>
      <c r="G2387" s="57">
        <v>3</v>
      </c>
      <c r="H2387" s="57">
        <v>1</v>
      </c>
      <c r="I2387" s="57">
        <v>1.34</v>
      </c>
      <c r="J2387" s="57">
        <v>4.8600000000000003</v>
      </c>
      <c r="K2387" s="57">
        <v>7.1</v>
      </c>
      <c r="L2387" s="57">
        <v>-5.76</v>
      </c>
      <c r="M2387" s="57">
        <v>39</v>
      </c>
      <c r="N2387" s="57">
        <v>54</v>
      </c>
      <c r="O2387" s="57">
        <v>0</v>
      </c>
      <c r="P2387" s="57">
        <v>18</v>
      </c>
      <c r="Q2387" s="57">
        <v>27</v>
      </c>
      <c r="R2387" s="57">
        <v>0</v>
      </c>
      <c r="S2387" s="57">
        <v>0</v>
      </c>
      <c r="T2387" s="57">
        <v>0</v>
      </c>
      <c r="U2387" s="57">
        <v>66.67</v>
      </c>
      <c r="V2387" s="57">
        <v>20.51</v>
      </c>
      <c r="W2387" s="57">
        <v>12.82</v>
      </c>
      <c r="X2387" s="57">
        <v>35.19</v>
      </c>
      <c r="Y2387" s="57">
        <v>16.670000000000002</v>
      </c>
      <c r="Z2387" s="57">
        <v>48.15</v>
      </c>
      <c r="AA2387" s="57">
        <v>66.67</v>
      </c>
      <c r="AB2387" s="57">
        <v>22.22</v>
      </c>
      <c r="AC2387" s="57">
        <v>28</v>
      </c>
      <c r="AD2387" s="57">
        <v>23</v>
      </c>
      <c r="AE2387" s="57">
        <v>75</v>
      </c>
      <c r="AF2387" s="57">
        <v>52.17</v>
      </c>
      <c r="AI2387" s="45">
        <f t="shared" si="602"/>
        <v>13.746000000000002</v>
      </c>
      <c r="AJ2387" s="46">
        <f t="shared" si="603"/>
        <v>-13.746000000000002</v>
      </c>
      <c r="AK2387" s="63" t="str">
        <f t="shared" si="604"/>
        <v>N</v>
      </c>
      <c r="AL2387" s="63" t="str">
        <f t="shared" si="605"/>
        <v>N</v>
      </c>
      <c r="AM2387" s="44" t="str">
        <f t="shared" si="606"/>
        <v>Win</v>
      </c>
      <c r="AN2387" s="44" t="str">
        <f t="shared" si="607"/>
        <v>Loss</v>
      </c>
      <c r="AO2387" s="44" t="str">
        <f t="shared" si="608"/>
        <v>Loss</v>
      </c>
      <c r="AP2387" s="44">
        <f t="shared" si="609"/>
        <v>17</v>
      </c>
      <c r="AQ2387" s="44">
        <f t="shared" si="610"/>
        <v>-50</v>
      </c>
      <c r="AR2387" s="44">
        <f t="shared" si="611"/>
        <v>-50</v>
      </c>
      <c r="AS2387" s="99" t="str">
        <f t="shared" si="597"/>
        <v>+</v>
      </c>
      <c r="AT2387" s="99" t="str">
        <f t="shared" si="598"/>
        <v>n/a</v>
      </c>
      <c r="AU2387" s="99" t="str">
        <f t="shared" si="599"/>
        <v>+</v>
      </c>
      <c r="AV2387" s="99" t="str">
        <f t="shared" si="600"/>
        <v>+</v>
      </c>
      <c r="AW2387" s="99" t="str">
        <f t="shared" si="601"/>
        <v>+</v>
      </c>
    </row>
    <row r="2388" spans="1:49" ht="15">
      <c r="A2388" s="56">
        <v>43633</v>
      </c>
      <c r="B2388" s="57" t="s">
        <v>272</v>
      </c>
      <c r="C2388" s="57" t="s">
        <v>286</v>
      </c>
      <c r="D2388" s="57" t="s">
        <v>5072</v>
      </c>
      <c r="E2388" s="57" t="s">
        <v>2027</v>
      </c>
      <c r="F2388" s="57" t="s">
        <v>3018</v>
      </c>
      <c r="G2388" s="57">
        <v>2</v>
      </c>
      <c r="H2388" s="57">
        <v>4</v>
      </c>
      <c r="I2388" s="57">
        <v>2.25</v>
      </c>
      <c r="J2388" s="57">
        <v>4.2699999999999996</v>
      </c>
      <c r="K2388" s="57">
        <v>2.31</v>
      </c>
      <c r="L2388" s="57">
        <v>-0.06</v>
      </c>
      <c r="M2388" s="57">
        <v>10</v>
      </c>
      <c r="N2388" s="57">
        <v>57</v>
      </c>
      <c r="O2388" s="57">
        <v>0</v>
      </c>
      <c r="P2388" s="57">
        <v>5</v>
      </c>
      <c r="Q2388" s="57">
        <v>27</v>
      </c>
      <c r="R2388" s="57">
        <v>0</v>
      </c>
      <c r="S2388" s="57">
        <v>0</v>
      </c>
      <c r="T2388" s="57">
        <v>0</v>
      </c>
      <c r="U2388" s="57">
        <v>30</v>
      </c>
      <c r="V2388" s="57">
        <v>20</v>
      </c>
      <c r="W2388" s="57">
        <v>50</v>
      </c>
      <c r="X2388" s="57">
        <v>49.12</v>
      </c>
      <c r="Y2388" s="57">
        <v>10.53</v>
      </c>
      <c r="Z2388" s="57">
        <v>40.35</v>
      </c>
      <c r="AA2388" s="57">
        <v>0</v>
      </c>
      <c r="AB2388" s="57">
        <v>37.04</v>
      </c>
      <c r="AC2388" s="57">
        <v>6</v>
      </c>
      <c r="AD2388" s="57">
        <v>33</v>
      </c>
      <c r="AE2388" s="57">
        <v>50</v>
      </c>
      <c r="AF2388" s="57">
        <v>60.61</v>
      </c>
      <c r="AI2388" s="45">
        <f t="shared" si="602"/>
        <v>-4.8069999999999986</v>
      </c>
      <c r="AJ2388" s="46">
        <f t="shared" si="603"/>
        <v>4.8069999999999986</v>
      </c>
      <c r="AK2388" s="63" t="str">
        <f t="shared" si="604"/>
        <v>N</v>
      </c>
      <c r="AL2388" s="63" t="str">
        <f t="shared" si="605"/>
        <v>N</v>
      </c>
      <c r="AM2388" s="44" t="str">
        <f t="shared" si="606"/>
        <v>Loss</v>
      </c>
      <c r="AN2388" s="44" t="str">
        <f t="shared" si="607"/>
        <v>Loss</v>
      </c>
      <c r="AO2388" s="44" t="str">
        <f t="shared" si="608"/>
        <v>Win</v>
      </c>
      <c r="AP2388" s="44">
        <f t="shared" si="609"/>
        <v>-50</v>
      </c>
      <c r="AQ2388" s="44">
        <f t="shared" si="610"/>
        <v>-50</v>
      </c>
      <c r="AR2388" s="44">
        <f t="shared" si="611"/>
        <v>65.5</v>
      </c>
      <c r="AS2388" s="99" t="str">
        <f t="shared" si="597"/>
        <v>+</v>
      </c>
      <c r="AT2388" s="99" t="str">
        <f t="shared" si="598"/>
        <v>n/a</v>
      </c>
      <c r="AU2388" s="99" t="str">
        <f t="shared" si="599"/>
        <v>-</v>
      </c>
      <c r="AV2388" s="99" t="str">
        <f t="shared" si="600"/>
        <v>-</v>
      </c>
      <c r="AW2388" s="99" t="str">
        <f t="shared" si="601"/>
        <v>-</v>
      </c>
    </row>
    <row r="2389" spans="1:49" ht="15">
      <c r="A2389" s="56">
        <v>43633</v>
      </c>
      <c r="B2389" s="57" t="s">
        <v>272</v>
      </c>
      <c r="C2389" s="57" t="s">
        <v>373</v>
      </c>
      <c r="D2389" s="57" t="s">
        <v>5073</v>
      </c>
      <c r="E2389" s="57" t="s">
        <v>1015</v>
      </c>
      <c r="F2389" s="57" t="s">
        <v>2760</v>
      </c>
      <c r="G2389" s="57">
        <v>3</v>
      </c>
      <c r="H2389" s="57">
        <v>1</v>
      </c>
      <c r="I2389" s="57">
        <v>1.1200000000000001</v>
      </c>
      <c r="J2389" s="57">
        <v>7.54</v>
      </c>
      <c r="K2389" s="57">
        <v>13.06</v>
      </c>
      <c r="L2389" s="57">
        <v>-11.94</v>
      </c>
      <c r="M2389" s="57">
        <v>33</v>
      </c>
      <c r="N2389" s="57">
        <v>8</v>
      </c>
      <c r="O2389" s="57">
        <v>0</v>
      </c>
      <c r="P2389" s="57">
        <v>16</v>
      </c>
      <c r="Q2389" s="57">
        <v>3</v>
      </c>
      <c r="R2389" s="57">
        <v>0</v>
      </c>
      <c r="S2389" s="57">
        <v>0</v>
      </c>
      <c r="T2389" s="57">
        <v>0</v>
      </c>
      <c r="U2389" s="57">
        <v>42.42</v>
      </c>
      <c r="V2389" s="57">
        <v>21.21</v>
      </c>
      <c r="W2389" s="57">
        <v>36.36</v>
      </c>
      <c r="X2389" s="57">
        <v>37.5</v>
      </c>
      <c r="Y2389" s="57">
        <v>12.5</v>
      </c>
      <c r="Z2389" s="57">
        <v>50</v>
      </c>
      <c r="AA2389" s="57">
        <v>50</v>
      </c>
      <c r="AB2389" s="57">
        <v>0</v>
      </c>
      <c r="AC2389" s="57">
        <v>19</v>
      </c>
      <c r="AD2389" s="57">
        <v>3</v>
      </c>
      <c r="AE2389" s="57">
        <v>63.16</v>
      </c>
      <c r="AF2389" s="57">
        <v>66.67</v>
      </c>
      <c r="AI2389" s="45">
        <f t="shared" si="602"/>
        <v>4.5830000000000002</v>
      </c>
      <c r="AJ2389" s="46">
        <f t="shared" si="603"/>
        <v>-4.5830000000000002</v>
      </c>
      <c r="AK2389" s="63" t="str">
        <f t="shared" si="604"/>
        <v>N</v>
      </c>
      <c r="AL2389" s="63" t="str">
        <f t="shared" si="605"/>
        <v>N</v>
      </c>
      <c r="AM2389" s="44" t="str">
        <f t="shared" si="606"/>
        <v>Win</v>
      </c>
      <c r="AN2389" s="44" t="str">
        <f t="shared" si="607"/>
        <v>Loss</v>
      </c>
      <c r="AO2389" s="44" t="str">
        <f t="shared" si="608"/>
        <v>Loss</v>
      </c>
      <c r="AP2389" s="44">
        <f t="shared" si="609"/>
        <v>6.0000000000000071</v>
      </c>
      <c r="AQ2389" s="44">
        <f t="shared" si="610"/>
        <v>-50</v>
      </c>
      <c r="AR2389" s="44">
        <f t="shared" si="611"/>
        <v>-50</v>
      </c>
      <c r="AS2389" s="99" t="str">
        <f t="shared" si="597"/>
        <v>+</v>
      </c>
      <c r="AT2389" s="99" t="str">
        <f t="shared" si="598"/>
        <v>n/a</v>
      </c>
      <c r="AU2389" s="99" t="str">
        <f t="shared" si="599"/>
        <v>+</v>
      </c>
      <c r="AV2389" s="99" t="str">
        <f t="shared" si="600"/>
        <v>+</v>
      </c>
      <c r="AW2389" s="99" t="str">
        <f t="shared" si="601"/>
        <v>+</v>
      </c>
    </row>
    <row r="2390" spans="1:49" ht="15">
      <c r="A2390" s="56">
        <v>43633</v>
      </c>
      <c r="B2390" s="57" t="s">
        <v>377</v>
      </c>
      <c r="C2390" s="57" t="s">
        <v>1334</v>
      </c>
      <c r="D2390" s="57" t="s">
        <v>5074</v>
      </c>
      <c r="E2390" s="57" t="s">
        <v>5075</v>
      </c>
      <c r="F2390" s="57" t="s">
        <v>1342</v>
      </c>
      <c r="G2390" s="57">
        <v>1</v>
      </c>
      <c r="H2390" s="57">
        <v>2</v>
      </c>
      <c r="I2390" s="57">
        <v>3.61</v>
      </c>
      <c r="J2390" s="57">
        <v>3.3</v>
      </c>
      <c r="K2390" s="57">
        <v>2.08</v>
      </c>
      <c r="L2390" s="57">
        <v>1.53</v>
      </c>
      <c r="M2390" s="57">
        <v>23</v>
      </c>
      <c r="N2390" s="57">
        <v>21</v>
      </c>
      <c r="O2390" s="57">
        <v>2</v>
      </c>
      <c r="P2390" s="57">
        <v>11</v>
      </c>
      <c r="Q2390" s="57">
        <v>12</v>
      </c>
      <c r="R2390" s="57">
        <v>50</v>
      </c>
      <c r="S2390" s="57">
        <v>0</v>
      </c>
      <c r="T2390" s="57">
        <v>50</v>
      </c>
      <c r="U2390" s="57">
        <v>30.43</v>
      </c>
      <c r="V2390" s="57">
        <v>30.43</v>
      </c>
      <c r="W2390" s="57">
        <v>39.130000000000003</v>
      </c>
      <c r="X2390" s="57">
        <v>23.81</v>
      </c>
      <c r="Y2390" s="57">
        <v>33.33</v>
      </c>
      <c r="Z2390" s="57">
        <v>42.86</v>
      </c>
      <c r="AA2390" s="57">
        <v>27.27</v>
      </c>
      <c r="AB2390" s="57">
        <v>25</v>
      </c>
      <c r="AC2390" s="57">
        <v>7</v>
      </c>
      <c r="AD2390" s="57">
        <v>14</v>
      </c>
      <c r="AE2390" s="57">
        <v>42.86</v>
      </c>
      <c r="AF2390" s="57">
        <v>21.43</v>
      </c>
      <c r="AI2390" s="45">
        <f t="shared" si="602"/>
        <v>1.780000000000002</v>
      </c>
      <c r="AJ2390" s="46">
        <f t="shared" si="603"/>
        <v>-1.780000000000002</v>
      </c>
      <c r="AK2390" s="63" t="str">
        <f t="shared" si="604"/>
        <v>N</v>
      </c>
      <c r="AL2390" s="63" t="str">
        <f t="shared" si="605"/>
        <v>N</v>
      </c>
      <c r="AM2390" s="44" t="str">
        <f t="shared" si="606"/>
        <v>Loss</v>
      </c>
      <c r="AN2390" s="44" t="str">
        <f t="shared" si="607"/>
        <v>Loss</v>
      </c>
      <c r="AO2390" s="44" t="str">
        <f t="shared" si="608"/>
        <v>Win</v>
      </c>
      <c r="AP2390" s="44">
        <f t="shared" si="609"/>
        <v>-50</v>
      </c>
      <c r="AQ2390" s="44">
        <f t="shared" si="610"/>
        <v>-50</v>
      </c>
      <c r="AR2390" s="44">
        <f t="shared" si="611"/>
        <v>54</v>
      </c>
      <c r="AS2390" s="99" t="str">
        <f t="shared" si="597"/>
        <v>-</v>
      </c>
      <c r="AT2390" s="99" t="str">
        <f t="shared" si="598"/>
        <v>-</v>
      </c>
      <c r="AU2390" s="99" t="str">
        <f t="shared" si="599"/>
        <v>+</v>
      </c>
      <c r="AV2390" s="99" t="str">
        <f t="shared" si="600"/>
        <v>+</v>
      </c>
      <c r="AW2390" s="99" t="str">
        <f t="shared" si="601"/>
        <v>+</v>
      </c>
    </row>
    <row r="2391" spans="1:49" ht="15">
      <c r="A2391" s="56">
        <v>43633</v>
      </c>
      <c r="B2391" s="57" t="s">
        <v>272</v>
      </c>
      <c r="C2391" s="57" t="s">
        <v>1358</v>
      </c>
      <c r="D2391" s="57" t="s">
        <v>5076</v>
      </c>
      <c r="E2391" s="57" t="s">
        <v>2270</v>
      </c>
      <c r="F2391" s="57" t="s">
        <v>2756</v>
      </c>
      <c r="G2391" s="57">
        <v>1</v>
      </c>
      <c r="H2391" s="57">
        <v>1</v>
      </c>
      <c r="I2391" s="57">
        <v>2</v>
      </c>
      <c r="J2391" s="57">
        <v>4.25</v>
      </c>
      <c r="K2391" s="57">
        <v>2.81</v>
      </c>
      <c r="L2391" s="57">
        <v>-0.81</v>
      </c>
      <c r="M2391" s="57">
        <v>9</v>
      </c>
      <c r="N2391" s="57">
        <v>8</v>
      </c>
      <c r="O2391" s="57">
        <v>0</v>
      </c>
      <c r="P2391" s="57">
        <v>4</v>
      </c>
      <c r="Q2391" s="57">
        <v>4</v>
      </c>
      <c r="R2391" s="57">
        <v>0</v>
      </c>
      <c r="S2391" s="57">
        <v>0</v>
      </c>
      <c r="T2391" s="57">
        <v>0</v>
      </c>
      <c r="U2391" s="57">
        <v>33.33</v>
      </c>
      <c r="V2391" s="57">
        <v>22.22</v>
      </c>
      <c r="W2391" s="57">
        <v>44.44</v>
      </c>
      <c r="X2391" s="57">
        <v>25</v>
      </c>
      <c r="Y2391" s="57">
        <v>12.5</v>
      </c>
      <c r="Z2391" s="57">
        <v>62.5</v>
      </c>
      <c r="AA2391" s="57">
        <v>50</v>
      </c>
      <c r="AB2391" s="57">
        <v>50</v>
      </c>
      <c r="AC2391" s="57">
        <v>3</v>
      </c>
      <c r="AD2391" s="57">
        <v>2</v>
      </c>
      <c r="AE2391" s="57">
        <v>66.67</v>
      </c>
      <c r="AF2391" s="57">
        <v>50</v>
      </c>
      <c r="AI2391" s="45">
        <f t="shared" si="602"/>
        <v>6.25</v>
      </c>
      <c r="AJ2391" s="46">
        <f t="shared" si="603"/>
        <v>-6.25</v>
      </c>
      <c r="AK2391" s="63" t="str">
        <f t="shared" si="604"/>
        <v>N</v>
      </c>
      <c r="AL2391" s="63" t="str">
        <f t="shared" si="605"/>
        <v>N</v>
      </c>
      <c r="AM2391" s="44" t="str">
        <f t="shared" si="606"/>
        <v>Loss</v>
      </c>
      <c r="AN2391" s="44" t="str">
        <f t="shared" si="607"/>
        <v>Win</v>
      </c>
      <c r="AO2391" s="44" t="str">
        <f t="shared" si="608"/>
        <v>Loss</v>
      </c>
      <c r="AP2391" s="44">
        <f t="shared" si="609"/>
        <v>-50</v>
      </c>
      <c r="AQ2391" s="44">
        <f t="shared" si="610"/>
        <v>162.5</v>
      </c>
      <c r="AR2391" s="44">
        <f t="shared" si="611"/>
        <v>-50</v>
      </c>
      <c r="AS2391" s="99" t="str">
        <f t="shared" si="597"/>
        <v>+</v>
      </c>
      <c r="AT2391" s="99" t="str">
        <f t="shared" si="598"/>
        <v>n/a</v>
      </c>
      <c r="AU2391" s="99" t="str">
        <f t="shared" si="599"/>
        <v>+</v>
      </c>
      <c r="AV2391" s="99" t="str">
        <f t="shared" si="600"/>
        <v>-</v>
      </c>
      <c r="AW2391" s="99" t="str">
        <f t="shared" si="601"/>
        <v>+</v>
      </c>
    </row>
    <row r="2392" spans="1:49" ht="15">
      <c r="A2392" s="56">
        <v>43633</v>
      </c>
      <c r="B2392" s="57" t="s">
        <v>5077</v>
      </c>
      <c r="C2392" s="57" t="s">
        <v>5078</v>
      </c>
      <c r="D2392" s="57" t="s">
        <v>5079</v>
      </c>
      <c r="E2392" s="57" t="s">
        <v>5080</v>
      </c>
      <c r="F2392" s="57" t="s">
        <v>5081</v>
      </c>
      <c r="G2392" s="57">
        <v>0</v>
      </c>
      <c r="H2392" s="57">
        <v>1</v>
      </c>
      <c r="I2392" s="57">
        <v>2.09</v>
      </c>
      <c r="J2392" s="57">
        <v>3.12</v>
      </c>
      <c r="K2392" s="57">
        <v>3.66</v>
      </c>
      <c r="L2392" s="57">
        <v>-1.57</v>
      </c>
      <c r="M2392" s="57">
        <v>7</v>
      </c>
      <c r="N2392" s="57">
        <v>6</v>
      </c>
      <c r="O2392" s="57">
        <v>0</v>
      </c>
      <c r="P2392" s="57">
        <v>4</v>
      </c>
      <c r="Q2392" s="57">
        <v>3</v>
      </c>
      <c r="R2392" s="57">
        <v>0</v>
      </c>
      <c r="S2392" s="57">
        <v>0</v>
      </c>
      <c r="T2392" s="57">
        <v>0</v>
      </c>
      <c r="U2392" s="57">
        <v>57.14</v>
      </c>
      <c r="V2392" s="57">
        <v>14.29</v>
      </c>
      <c r="W2392" s="57">
        <v>28.57</v>
      </c>
      <c r="X2392" s="57">
        <v>66.67</v>
      </c>
      <c r="Y2392" s="57">
        <v>33.33</v>
      </c>
      <c r="Z2392" s="57">
        <v>0</v>
      </c>
      <c r="AA2392" s="57">
        <v>50</v>
      </c>
      <c r="AB2392" s="57">
        <v>66.67</v>
      </c>
      <c r="AC2392" s="57">
        <v>7</v>
      </c>
      <c r="AD2392" s="57">
        <v>5</v>
      </c>
      <c r="AE2392" s="57">
        <v>57.14</v>
      </c>
      <c r="AF2392" s="57">
        <v>60</v>
      </c>
      <c r="AI2392" s="45">
        <f t="shared" si="602"/>
        <v>-9.5240000000000009</v>
      </c>
      <c r="AJ2392" s="46">
        <f t="shared" si="603"/>
        <v>9.5240000000000009</v>
      </c>
      <c r="AK2392" s="63" t="str">
        <f t="shared" si="604"/>
        <v>N</v>
      </c>
      <c r="AL2392" s="63" t="str">
        <f t="shared" si="605"/>
        <v>N</v>
      </c>
      <c r="AM2392" s="44" t="str">
        <f t="shared" si="606"/>
        <v>Loss</v>
      </c>
      <c r="AN2392" s="44" t="str">
        <f t="shared" si="607"/>
        <v>Loss</v>
      </c>
      <c r="AO2392" s="44" t="str">
        <f t="shared" si="608"/>
        <v>Win</v>
      </c>
      <c r="AP2392" s="44">
        <f t="shared" si="609"/>
        <v>-50</v>
      </c>
      <c r="AQ2392" s="44">
        <f t="shared" si="610"/>
        <v>-50</v>
      </c>
      <c r="AR2392" s="44">
        <f t="shared" si="611"/>
        <v>133</v>
      </c>
      <c r="AS2392" s="99" t="str">
        <f t="shared" si="597"/>
        <v>+</v>
      </c>
      <c r="AT2392" s="99" t="str">
        <f t="shared" si="598"/>
        <v>n/a</v>
      </c>
      <c r="AU2392" s="99" t="str">
        <f t="shared" si="599"/>
        <v>-</v>
      </c>
      <c r="AV2392" s="99" t="str">
        <f t="shared" si="600"/>
        <v>-</v>
      </c>
      <c r="AW2392" s="99" t="str">
        <f t="shared" si="601"/>
        <v>-</v>
      </c>
    </row>
    <row r="2393" spans="1:49" ht="15">
      <c r="A2393" s="56">
        <v>43633</v>
      </c>
      <c r="B2393" s="57" t="s">
        <v>351</v>
      </c>
      <c r="C2393" s="57" t="s">
        <v>1396</v>
      </c>
      <c r="D2393" s="57" t="s">
        <v>5082</v>
      </c>
      <c r="E2393" s="57" t="s">
        <v>4221</v>
      </c>
      <c r="F2393" s="57" t="s">
        <v>4223</v>
      </c>
      <c r="G2393" s="57">
        <v>0</v>
      </c>
      <c r="H2393" s="57">
        <v>1</v>
      </c>
      <c r="I2393" s="57">
        <v>1.65</v>
      </c>
      <c r="J2393" s="57">
        <v>3.81</v>
      </c>
      <c r="K2393" s="57">
        <v>4.7</v>
      </c>
      <c r="L2393" s="57">
        <v>-3.05</v>
      </c>
      <c r="M2393" s="57">
        <v>36</v>
      </c>
      <c r="N2393" s="57">
        <v>41</v>
      </c>
      <c r="O2393" s="57">
        <v>0</v>
      </c>
      <c r="P2393" s="57">
        <v>14</v>
      </c>
      <c r="Q2393" s="57">
        <v>18</v>
      </c>
      <c r="R2393" s="57">
        <v>0</v>
      </c>
      <c r="S2393" s="57">
        <v>0</v>
      </c>
      <c r="T2393" s="57">
        <v>0</v>
      </c>
      <c r="U2393" s="57">
        <v>55.56</v>
      </c>
      <c r="V2393" s="57">
        <v>22.22</v>
      </c>
      <c r="W2393" s="57">
        <v>22.22</v>
      </c>
      <c r="X2393" s="57">
        <v>17.07</v>
      </c>
      <c r="Y2393" s="57">
        <v>17.07</v>
      </c>
      <c r="Z2393" s="57">
        <v>65.849999999999994</v>
      </c>
      <c r="AA2393" s="57">
        <v>57.14</v>
      </c>
      <c r="AB2393" s="57">
        <v>11.11</v>
      </c>
      <c r="AC2393" s="57">
        <v>29</v>
      </c>
      <c r="AD2393" s="57">
        <v>11</v>
      </c>
      <c r="AE2393" s="57">
        <v>58.62</v>
      </c>
      <c r="AF2393" s="57">
        <v>54.55</v>
      </c>
      <c r="AI2393" s="45">
        <f t="shared" si="602"/>
        <v>16.939</v>
      </c>
      <c r="AJ2393" s="46">
        <f t="shared" si="603"/>
        <v>-16.939</v>
      </c>
      <c r="AK2393" s="63" t="str">
        <f t="shared" si="604"/>
        <v>N</v>
      </c>
      <c r="AL2393" s="63" t="str">
        <f t="shared" si="605"/>
        <v>N</v>
      </c>
      <c r="AM2393" s="44" t="str">
        <f t="shared" si="606"/>
        <v>Loss</v>
      </c>
      <c r="AN2393" s="44" t="str">
        <f t="shared" si="607"/>
        <v>Loss</v>
      </c>
      <c r="AO2393" s="44" t="str">
        <f t="shared" si="608"/>
        <v>Win</v>
      </c>
      <c r="AP2393" s="44">
        <f t="shared" si="609"/>
        <v>-50</v>
      </c>
      <c r="AQ2393" s="44">
        <f t="shared" si="610"/>
        <v>-50</v>
      </c>
      <c r="AR2393" s="44">
        <f t="shared" si="611"/>
        <v>185</v>
      </c>
      <c r="AS2393" s="99" t="str">
        <f t="shared" si="597"/>
        <v>+</v>
      </c>
      <c r="AT2393" s="99" t="str">
        <f t="shared" si="598"/>
        <v>n/a</v>
      </c>
      <c r="AU2393" s="99" t="str">
        <f t="shared" si="599"/>
        <v>+</v>
      </c>
      <c r="AV2393" s="99" t="str">
        <f t="shared" si="600"/>
        <v>+</v>
      </c>
      <c r="AW2393" s="99" t="str">
        <f t="shared" si="601"/>
        <v>+</v>
      </c>
    </row>
    <row r="2394" spans="1:49" ht="15">
      <c r="A2394" s="56">
        <v>43633</v>
      </c>
      <c r="B2394" s="57" t="s">
        <v>272</v>
      </c>
      <c r="C2394" s="57" t="s">
        <v>406</v>
      </c>
      <c r="D2394" s="57" t="s">
        <v>5083</v>
      </c>
      <c r="E2394" s="57" t="s">
        <v>2064</v>
      </c>
      <c r="F2394" s="57" t="s">
        <v>2115</v>
      </c>
      <c r="G2394" s="57">
        <v>3</v>
      </c>
      <c r="H2394" s="57">
        <v>1</v>
      </c>
      <c r="I2394" s="57">
        <v>1.62</v>
      </c>
      <c r="J2394" s="57">
        <v>4.5199999999999996</v>
      </c>
      <c r="K2394" s="57">
        <v>3.9</v>
      </c>
      <c r="L2394" s="57">
        <v>-2.2799999999999998</v>
      </c>
      <c r="M2394" s="57">
        <v>11</v>
      </c>
      <c r="N2394" s="57">
        <v>7</v>
      </c>
      <c r="O2394" s="57">
        <v>0</v>
      </c>
      <c r="P2394" s="57">
        <v>6</v>
      </c>
      <c r="Q2394" s="57">
        <v>2</v>
      </c>
      <c r="R2394" s="57">
        <v>0</v>
      </c>
      <c r="S2394" s="57">
        <v>0</v>
      </c>
      <c r="T2394" s="57">
        <v>0</v>
      </c>
      <c r="U2394" s="57">
        <v>54.55</v>
      </c>
      <c r="V2394" s="57">
        <v>9.09</v>
      </c>
      <c r="W2394" s="57">
        <v>36.36</v>
      </c>
      <c r="X2394" s="57">
        <v>57.14</v>
      </c>
      <c r="Y2394" s="57">
        <v>0</v>
      </c>
      <c r="Z2394" s="57">
        <v>42.86</v>
      </c>
      <c r="AA2394" s="57">
        <v>50</v>
      </c>
      <c r="AB2394" s="57">
        <v>50</v>
      </c>
      <c r="AC2394" s="57">
        <v>7</v>
      </c>
      <c r="AD2394" s="57">
        <v>3</v>
      </c>
      <c r="AE2394" s="57">
        <v>57.14</v>
      </c>
      <c r="AF2394" s="57">
        <v>33.33</v>
      </c>
      <c r="AI2394" s="45">
        <f t="shared" si="602"/>
        <v>1.6910000000000007</v>
      </c>
      <c r="AJ2394" s="46">
        <f t="shared" si="603"/>
        <v>-1.6910000000000007</v>
      </c>
      <c r="AK2394" s="63" t="str">
        <f t="shared" si="604"/>
        <v>N</v>
      </c>
      <c r="AL2394" s="63" t="str">
        <f t="shared" si="605"/>
        <v>N</v>
      </c>
      <c r="AM2394" s="44" t="str">
        <f t="shared" si="606"/>
        <v>Win</v>
      </c>
      <c r="AN2394" s="44" t="str">
        <f t="shared" si="607"/>
        <v>Loss</v>
      </c>
      <c r="AO2394" s="44" t="str">
        <f t="shared" si="608"/>
        <v>Loss</v>
      </c>
      <c r="AP2394" s="44">
        <f t="shared" si="609"/>
        <v>31</v>
      </c>
      <c r="AQ2394" s="44">
        <f t="shared" si="610"/>
        <v>-50</v>
      </c>
      <c r="AR2394" s="44">
        <f t="shared" si="611"/>
        <v>-50</v>
      </c>
      <c r="AS2394" s="99" t="str">
        <f t="shared" si="597"/>
        <v>+</v>
      </c>
      <c r="AT2394" s="99" t="str">
        <f t="shared" si="598"/>
        <v>n/a</v>
      </c>
      <c r="AU2394" s="99" t="str">
        <f t="shared" si="599"/>
        <v>-</v>
      </c>
      <c r="AV2394" s="99" t="str">
        <f t="shared" si="600"/>
        <v>-</v>
      </c>
      <c r="AW2394" s="99" t="str">
        <f t="shared" si="601"/>
        <v>+</v>
      </c>
    </row>
    <row r="2395" spans="1:49" ht="15">
      <c r="A2395" s="56">
        <v>43633</v>
      </c>
      <c r="B2395" s="57" t="s">
        <v>267</v>
      </c>
      <c r="C2395" s="57" t="s">
        <v>413</v>
      </c>
      <c r="D2395" s="57" t="s">
        <v>5084</v>
      </c>
      <c r="E2395" s="57" t="s">
        <v>3662</v>
      </c>
      <c r="F2395" s="57" t="s">
        <v>3525</v>
      </c>
      <c r="G2395" s="57">
        <v>0</v>
      </c>
      <c r="H2395" s="57">
        <v>4</v>
      </c>
      <c r="I2395" s="57">
        <v>26.41</v>
      </c>
      <c r="J2395" s="57">
        <v>11.4</v>
      </c>
      <c r="K2395" s="57">
        <v>1.07</v>
      </c>
      <c r="L2395" s="57">
        <v>25.34</v>
      </c>
      <c r="M2395" s="57">
        <v>6</v>
      </c>
      <c r="N2395" s="57">
        <v>10</v>
      </c>
      <c r="O2395" s="57">
        <v>0</v>
      </c>
      <c r="P2395" s="57">
        <v>4</v>
      </c>
      <c r="Q2395" s="57">
        <v>4</v>
      </c>
      <c r="R2395" s="57">
        <v>0</v>
      </c>
      <c r="S2395" s="57">
        <v>0</v>
      </c>
      <c r="T2395" s="57">
        <v>0</v>
      </c>
      <c r="U2395" s="57">
        <v>0</v>
      </c>
      <c r="V2395" s="57">
        <v>16.670000000000002</v>
      </c>
      <c r="W2395" s="57">
        <v>83.33</v>
      </c>
      <c r="X2395" s="57">
        <v>90</v>
      </c>
      <c r="Y2395" s="57">
        <v>0</v>
      </c>
      <c r="Z2395" s="57">
        <v>10</v>
      </c>
      <c r="AA2395" s="57">
        <v>0</v>
      </c>
      <c r="AB2395" s="57">
        <v>100</v>
      </c>
      <c r="AC2395" s="57">
        <v>1</v>
      </c>
      <c r="AD2395" s="57">
        <v>10</v>
      </c>
      <c r="AE2395" s="57">
        <v>0</v>
      </c>
      <c r="AF2395" s="57">
        <v>90</v>
      </c>
      <c r="AI2395" s="45">
        <f t="shared" si="602"/>
        <v>-30.999000000000002</v>
      </c>
      <c r="AJ2395" s="46">
        <f t="shared" si="603"/>
        <v>30.999000000000002</v>
      </c>
      <c r="AK2395" s="63" t="str">
        <f t="shared" si="604"/>
        <v>N</v>
      </c>
      <c r="AL2395" s="63" t="str">
        <f t="shared" si="605"/>
        <v>Y</v>
      </c>
      <c r="AM2395" s="44" t="str">
        <f t="shared" si="606"/>
        <v>Loss</v>
      </c>
      <c r="AN2395" s="44" t="str">
        <f t="shared" si="607"/>
        <v>Loss</v>
      </c>
      <c r="AO2395" s="44" t="str">
        <f t="shared" si="608"/>
        <v>Win</v>
      </c>
      <c r="AP2395" s="44">
        <f t="shared" si="609"/>
        <v>-50</v>
      </c>
      <c r="AQ2395" s="44">
        <f t="shared" si="610"/>
        <v>-50</v>
      </c>
      <c r="AR2395" s="44">
        <f t="shared" si="611"/>
        <v>3.5</v>
      </c>
      <c r="AS2395" s="99" t="str">
        <f t="shared" si="597"/>
        <v>-</v>
      </c>
      <c r="AT2395" s="99" t="str">
        <f t="shared" si="598"/>
        <v>n/a</v>
      </c>
      <c r="AU2395" s="99" t="str">
        <f t="shared" si="599"/>
        <v>-</v>
      </c>
      <c r="AV2395" s="99" t="str">
        <f t="shared" si="600"/>
        <v>-</v>
      </c>
      <c r="AW2395" s="99" t="str">
        <f t="shared" si="601"/>
        <v>-</v>
      </c>
    </row>
    <row r="2396" spans="1:49" ht="15">
      <c r="A2396" s="56">
        <v>43633</v>
      </c>
      <c r="B2396" s="57" t="s">
        <v>267</v>
      </c>
      <c r="C2396" s="57" t="s">
        <v>413</v>
      </c>
      <c r="D2396" s="57" t="s">
        <v>5085</v>
      </c>
      <c r="E2396" s="57" t="s">
        <v>3526</v>
      </c>
      <c r="F2396" s="57" t="s">
        <v>3661</v>
      </c>
      <c r="G2396" s="57">
        <v>0</v>
      </c>
      <c r="H2396" s="57">
        <v>0</v>
      </c>
      <c r="I2396" s="57">
        <v>4.95</v>
      </c>
      <c r="J2396" s="57">
        <v>2.91</v>
      </c>
      <c r="K2396" s="57">
        <v>1.94</v>
      </c>
      <c r="L2396" s="57">
        <v>3.01</v>
      </c>
      <c r="M2396" s="57">
        <v>5</v>
      </c>
      <c r="N2396" s="57">
        <v>13</v>
      </c>
      <c r="O2396" s="57">
        <v>0</v>
      </c>
      <c r="P2396" s="57">
        <v>2</v>
      </c>
      <c r="Q2396" s="57">
        <v>7</v>
      </c>
      <c r="R2396" s="57">
        <v>0</v>
      </c>
      <c r="S2396" s="57">
        <v>0</v>
      </c>
      <c r="T2396" s="57">
        <v>0</v>
      </c>
      <c r="U2396" s="57">
        <v>20</v>
      </c>
      <c r="V2396" s="57">
        <v>0</v>
      </c>
      <c r="W2396" s="57">
        <v>80</v>
      </c>
      <c r="X2396" s="57">
        <v>84.62</v>
      </c>
      <c r="Y2396" s="57">
        <v>0</v>
      </c>
      <c r="Z2396" s="57">
        <v>15.38</v>
      </c>
      <c r="AA2396" s="57">
        <v>0</v>
      </c>
      <c r="AB2396" s="57">
        <v>71.430000000000007</v>
      </c>
      <c r="AC2396" s="57">
        <v>1</v>
      </c>
      <c r="AD2396" s="57">
        <v>12</v>
      </c>
      <c r="AE2396" s="57">
        <v>100</v>
      </c>
      <c r="AF2396" s="57">
        <v>91.67</v>
      </c>
      <c r="AI2396" s="45">
        <f t="shared" si="602"/>
        <v>-25.848000000000003</v>
      </c>
      <c r="AJ2396" s="46">
        <f t="shared" si="603"/>
        <v>25.848000000000003</v>
      </c>
      <c r="AK2396" s="63" t="str">
        <f t="shared" si="604"/>
        <v>N</v>
      </c>
      <c r="AL2396" s="63" t="str">
        <f t="shared" si="605"/>
        <v>Y</v>
      </c>
      <c r="AM2396" s="44" t="str">
        <f t="shared" si="606"/>
        <v>Loss</v>
      </c>
      <c r="AN2396" s="44" t="str">
        <f t="shared" si="607"/>
        <v>Win</v>
      </c>
      <c r="AO2396" s="44" t="str">
        <f t="shared" si="608"/>
        <v>Loss</v>
      </c>
      <c r="AP2396" s="44">
        <f t="shared" si="609"/>
        <v>-50</v>
      </c>
      <c r="AQ2396" s="44">
        <f t="shared" si="610"/>
        <v>95.5</v>
      </c>
      <c r="AR2396" s="44">
        <f t="shared" si="611"/>
        <v>-50</v>
      </c>
      <c r="AS2396" s="99" t="str">
        <f t="shared" si="597"/>
        <v>-</v>
      </c>
      <c r="AT2396" s="99" t="str">
        <f t="shared" si="598"/>
        <v>n/a</v>
      </c>
      <c r="AU2396" s="99" t="str">
        <f t="shared" si="599"/>
        <v>-</v>
      </c>
      <c r="AV2396" s="99" t="str">
        <f t="shared" si="600"/>
        <v>-</v>
      </c>
      <c r="AW2396" s="99" t="str">
        <f t="shared" si="601"/>
        <v>-</v>
      </c>
    </row>
    <row r="2397" spans="1:49" ht="15">
      <c r="A2397" s="56">
        <v>43633</v>
      </c>
      <c r="B2397" s="57" t="s">
        <v>395</v>
      </c>
      <c r="C2397" s="57" t="s">
        <v>4996</v>
      </c>
      <c r="D2397" s="57" t="s">
        <v>5086</v>
      </c>
      <c r="E2397" s="57" t="s">
        <v>5087</v>
      </c>
      <c r="F2397" s="57" t="s">
        <v>5088</v>
      </c>
      <c r="G2397" s="57">
        <v>0</v>
      </c>
      <c r="H2397" s="57">
        <v>2</v>
      </c>
      <c r="I2397" s="57">
        <v>2.08</v>
      </c>
      <c r="J2397" s="57">
        <v>3.37</v>
      </c>
      <c r="K2397" s="57">
        <v>3.61</v>
      </c>
      <c r="L2397" s="57">
        <v>-1.53</v>
      </c>
      <c r="M2397" s="57">
        <v>10</v>
      </c>
      <c r="N2397" s="57">
        <v>12</v>
      </c>
      <c r="O2397" s="57">
        <v>2</v>
      </c>
      <c r="P2397" s="57">
        <v>5</v>
      </c>
      <c r="Q2397" s="57">
        <v>6</v>
      </c>
      <c r="R2397" s="57">
        <v>50</v>
      </c>
      <c r="S2397" s="57">
        <v>50</v>
      </c>
      <c r="T2397" s="57">
        <v>0</v>
      </c>
      <c r="U2397" s="57">
        <v>80</v>
      </c>
      <c r="V2397" s="57">
        <v>20</v>
      </c>
      <c r="W2397" s="57">
        <v>0</v>
      </c>
      <c r="X2397" s="57">
        <v>75</v>
      </c>
      <c r="Y2397" s="57">
        <v>8.33</v>
      </c>
      <c r="Z2397" s="57">
        <v>16.670000000000002</v>
      </c>
      <c r="AA2397" s="57">
        <v>60</v>
      </c>
      <c r="AB2397" s="57">
        <v>66.67</v>
      </c>
      <c r="AC2397" s="57">
        <v>8</v>
      </c>
      <c r="AD2397" s="57">
        <v>9</v>
      </c>
      <c r="AE2397" s="57">
        <v>75</v>
      </c>
      <c r="AF2397" s="57">
        <v>88.89</v>
      </c>
      <c r="AI2397" s="45">
        <f t="shared" si="602"/>
        <v>25.501000000000001</v>
      </c>
      <c r="AJ2397" s="46">
        <f t="shared" si="603"/>
        <v>-15.501000000000001</v>
      </c>
      <c r="AK2397" s="63" t="str">
        <f t="shared" si="604"/>
        <v>N</v>
      </c>
      <c r="AL2397" s="63" t="str">
        <f t="shared" si="605"/>
        <v>N</v>
      </c>
      <c r="AM2397" s="44" t="str">
        <f t="shared" si="606"/>
        <v>Loss</v>
      </c>
      <c r="AN2397" s="44" t="str">
        <f t="shared" si="607"/>
        <v>Loss</v>
      </c>
      <c r="AO2397" s="44" t="str">
        <f t="shared" si="608"/>
        <v>Win</v>
      </c>
      <c r="AP2397" s="44">
        <f t="shared" si="609"/>
        <v>-50</v>
      </c>
      <c r="AQ2397" s="44">
        <f t="shared" si="610"/>
        <v>-50</v>
      </c>
      <c r="AR2397" s="44">
        <f t="shared" si="611"/>
        <v>130.5</v>
      </c>
      <c r="AS2397" s="99" t="str">
        <f t="shared" si="597"/>
        <v>+</v>
      </c>
      <c r="AT2397" s="99" t="str">
        <f t="shared" si="598"/>
        <v>+</v>
      </c>
      <c r="AU2397" s="99" t="str">
        <f t="shared" si="599"/>
        <v>+</v>
      </c>
      <c r="AV2397" s="99" t="str">
        <f t="shared" si="600"/>
        <v>-</v>
      </c>
      <c r="AW2397" s="99" t="str">
        <f t="shared" si="601"/>
        <v>+</v>
      </c>
    </row>
    <row r="2398" spans="1:49" ht="15">
      <c r="A2398" s="56">
        <v>43633</v>
      </c>
      <c r="B2398" s="57" t="s">
        <v>277</v>
      </c>
      <c r="C2398" s="57" t="s">
        <v>278</v>
      </c>
      <c r="D2398" s="57" t="s">
        <v>5089</v>
      </c>
      <c r="E2398" s="57" t="s">
        <v>311</v>
      </c>
      <c r="F2398" s="57" t="s">
        <v>332</v>
      </c>
      <c r="G2398" s="57">
        <v>0</v>
      </c>
      <c r="H2398" s="57">
        <v>2</v>
      </c>
      <c r="I2398" s="57">
        <v>1.77</v>
      </c>
      <c r="J2398" s="57">
        <v>3.59</v>
      </c>
      <c r="K2398" s="57">
        <v>3.97</v>
      </c>
      <c r="L2398" s="57">
        <v>-2.2000000000000002</v>
      </c>
      <c r="M2398" s="57">
        <v>44</v>
      </c>
      <c r="N2398" s="57">
        <v>32</v>
      </c>
      <c r="O2398" s="57">
        <v>2</v>
      </c>
      <c r="P2398" s="57">
        <v>21</v>
      </c>
      <c r="Q2398" s="57">
        <v>15</v>
      </c>
      <c r="R2398" s="57">
        <v>50</v>
      </c>
      <c r="S2398" s="57">
        <v>0</v>
      </c>
      <c r="T2398" s="57">
        <v>50</v>
      </c>
      <c r="U2398" s="57">
        <v>36.36</v>
      </c>
      <c r="V2398" s="57">
        <v>13.64</v>
      </c>
      <c r="W2398" s="57">
        <v>50</v>
      </c>
      <c r="X2398" s="57">
        <v>34.380000000000003</v>
      </c>
      <c r="Y2398" s="57">
        <v>25</v>
      </c>
      <c r="Z2398" s="57">
        <v>40.630000000000003</v>
      </c>
      <c r="AA2398" s="57">
        <v>38.1</v>
      </c>
      <c r="AB2398" s="57">
        <v>33.33</v>
      </c>
      <c r="AC2398" s="57">
        <v>17</v>
      </c>
      <c r="AD2398" s="57">
        <v>18</v>
      </c>
      <c r="AE2398" s="57">
        <v>47.06</v>
      </c>
      <c r="AF2398" s="57">
        <v>38.89</v>
      </c>
      <c r="AI2398" s="45">
        <f t="shared" si="602"/>
        <v>-2.613999999999999</v>
      </c>
      <c r="AJ2398" s="46">
        <f t="shared" si="603"/>
        <v>2.613999999999999</v>
      </c>
      <c r="AK2398" s="63" t="str">
        <f t="shared" si="604"/>
        <v>N</v>
      </c>
      <c r="AL2398" s="63" t="str">
        <f t="shared" si="605"/>
        <v>N</v>
      </c>
      <c r="AM2398" s="44" t="str">
        <f t="shared" si="606"/>
        <v>Loss</v>
      </c>
      <c r="AN2398" s="44" t="str">
        <f t="shared" si="607"/>
        <v>Loss</v>
      </c>
      <c r="AO2398" s="44" t="str">
        <f t="shared" si="608"/>
        <v>Win</v>
      </c>
      <c r="AP2398" s="44">
        <f t="shared" si="609"/>
        <v>-50</v>
      </c>
      <c r="AQ2398" s="44">
        <f t="shared" si="610"/>
        <v>-50</v>
      </c>
      <c r="AR2398" s="44">
        <f t="shared" si="611"/>
        <v>148.5</v>
      </c>
      <c r="AS2398" s="99" t="str">
        <f t="shared" si="597"/>
        <v>+</v>
      </c>
      <c r="AT2398" s="99" t="str">
        <f t="shared" si="598"/>
        <v>-</v>
      </c>
      <c r="AU2398" s="99" t="str">
        <f t="shared" si="599"/>
        <v>+</v>
      </c>
      <c r="AV2398" s="99" t="str">
        <f t="shared" si="600"/>
        <v>+</v>
      </c>
      <c r="AW2398" s="99" t="str">
        <f t="shared" si="601"/>
        <v>-</v>
      </c>
    </row>
    <row r="2399" spans="1:49" ht="15">
      <c r="A2399" s="56">
        <v>43633</v>
      </c>
      <c r="B2399" s="57" t="s">
        <v>272</v>
      </c>
      <c r="C2399" s="57" t="s">
        <v>1358</v>
      </c>
      <c r="D2399" s="57" t="s">
        <v>5090</v>
      </c>
      <c r="E2399" s="57" t="s">
        <v>2165</v>
      </c>
      <c r="F2399" s="57" t="s">
        <v>2268</v>
      </c>
      <c r="G2399" s="57">
        <v>3</v>
      </c>
      <c r="H2399" s="57">
        <v>1</v>
      </c>
      <c r="I2399" s="57">
        <v>2.71</v>
      </c>
      <c r="J2399" s="57">
        <v>4.3499999999999996</v>
      </c>
      <c r="K2399" s="57">
        <v>2</v>
      </c>
      <c r="L2399" s="57">
        <v>0.71</v>
      </c>
      <c r="M2399" s="57">
        <v>10</v>
      </c>
      <c r="N2399" s="57">
        <v>8</v>
      </c>
      <c r="O2399" s="57">
        <v>0</v>
      </c>
      <c r="P2399" s="57">
        <v>5</v>
      </c>
      <c r="Q2399" s="57">
        <v>3</v>
      </c>
      <c r="R2399" s="57">
        <v>0</v>
      </c>
      <c r="S2399" s="57">
        <v>0</v>
      </c>
      <c r="T2399" s="57">
        <v>0</v>
      </c>
      <c r="U2399" s="57">
        <v>30</v>
      </c>
      <c r="V2399" s="57">
        <v>20</v>
      </c>
      <c r="W2399" s="57">
        <v>50</v>
      </c>
      <c r="X2399" s="57">
        <v>75</v>
      </c>
      <c r="Y2399" s="57">
        <v>0</v>
      </c>
      <c r="Z2399" s="57">
        <v>25</v>
      </c>
      <c r="AA2399" s="57">
        <v>60</v>
      </c>
      <c r="AB2399" s="57">
        <v>33.33</v>
      </c>
      <c r="AC2399" s="57">
        <v>2</v>
      </c>
      <c r="AD2399" s="57">
        <v>7</v>
      </c>
      <c r="AE2399" s="57">
        <v>0</v>
      </c>
      <c r="AF2399" s="57">
        <v>85.71</v>
      </c>
      <c r="AI2399" s="45">
        <f t="shared" si="602"/>
        <v>-12</v>
      </c>
      <c r="AJ2399" s="46">
        <f t="shared" si="603"/>
        <v>12</v>
      </c>
      <c r="AK2399" s="63" t="str">
        <f t="shared" si="604"/>
        <v>N</v>
      </c>
      <c r="AL2399" s="63" t="str">
        <f t="shared" si="605"/>
        <v>Y</v>
      </c>
      <c r="AM2399" s="44" t="str">
        <f t="shared" si="606"/>
        <v>Win</v>
      </c>
      <c r="AN2399" s="44" t="str">
        <f t="shared" si="607"/>
        <v>Loss</v>
      </c>
      <c r="AO2399" s="44" t="str">
        <f t="shared" si="608"/>
        <v>Loss</v>
      </c>
      <c r="AP2399" s="44">
        <f t="shared" si="609"/>
        <v>85.5</v>
      </c>
      <c r="AQ2399" s="44">
        <f t="shared" si="610"/>
        <v>-50</v>
      </c>
      <c r="AR2399" s="44">
        <f t="shared" si="611"/>
        <v>-50</v>
      </c>
      <c r="AS2399" s="99" t="str">
        <f t="shared" si="597"/>
        <v>-</v>
      </c>
      <c r="AT2399" s="99" t="str">
        <f t="shared" si="598"/>
        <v>n/a</v>
      </c>
      <c r="AU2399" s="99" t="str">
        <f t="shared" si="599"/>
        <v>-</v>
      </c>
      <c r="AV2399" s="99" t="str">
        <f t="shared" si="600"/>
        <v>+</v>
      </c>
      <c r="AW2399" s="99" t="str">
        <f t="shared" si="601"/>
        <v>-</v>
      </c>
    </row>
    <row r="2400" spans="1:49" ht="15">
      <c r="A2400" s="56">
        <v>43633</v>
      </c>
      <c r="B2400" s="57" t="s">
        <v>272</v>
      </c>
      <c r="C2400" s="57" t="s">
        <v>273</v>
      </c>
      <c r="D2400" s="57" t="s">
        <v>5091</v>
      </c>
      <c r="E2400" s="57" t="s">
        <v>2798</v>
      </c>
      <c r="F2400" s="57" t="s">
        <v>919</v>
      </c>
      <c r="G2400" s="57">
        <v>4</v>
      </c>
      <c r="H2400" s="57">
        <v>1</v>
      </c>
      <c r="I2400" s="57">
        <v>1.1000000000000001</v>
      </c>
      <c r="J2400" s="57">
        <v>7.94</v>
      </c>
      <c r="K2400" s="57">
        <v>12.1</v>
      </c>
      <c r="L2400" s="57">
        <v>-11</v>
      </c>
      <c r="M2400" s="57">
        <v>58</v>
      </c>
      <c r="N2400" s="57">
        <v>36</v>
      </c>
      <c r="O2400" s="57">
        <v>0</v>
      </c>
      <c r="P2400" s="57">
        <v>30</v>
      </c>
      <c r="Q2400" s="57">
        <v>18</v>
      </c>
      <c r="R2400" s="57">
        <v>0</v>
      </c>
      <c r="S2400" s="57">
        <v>0</v>
      </c>
      <c r="T2400" s="57">
        <v>0</v>
      </c>
      <c r="U2400" s="57">
        <v>37.93</v>
      </c>
      <c r="V2400" s="57">
        <v>24.14</v>
      </c>
      <c r="W2400" s="57">
        <v>37.93</v>
      </c>
      <c r="X2400" s="57">
        <v>30.56</v>
      </c>
      <c r="Y2400" s="57">
        <v>19.440000000000001</v>
      </c>
      <c r="Z2400" s="57">
        <v>50</v>
      </c>
      <c r="AA2400" s="57">
        <v>43.33</v>
      </c>
      <c r="AB2400" s="57">
        <v>27.78</v>
      </c>
      <c r="AC2400" s="57">
        <v>32</v>
      </c>
      <c r="AD2400" s="57">
        <v>10</v>
      </c>
      <c r="AE2400" s="57">
        <v>59.38</v>
      </c>
      <c r="AF2400" s="57">
        <v>60</v>
      </c>
      <c r="AI2400" s="45">
        <f t="shared" si="602"/>
        <v>4.3579999999999997</v>
      </c>
      <c r="AJ2400" s="46">
        <f t="shared" si="603"/>
        <v>-4.3579999999999997</v>
      </c>
      <c r="AK2400" s="63" t="str">
        <f t="shared" si="604"/>
        <v>N</v>
      </c>
      <c r="AL2400" s="63" t="str">
        <f t="shared" si="605"/>
        <v>N</v>
      </c>
      <c r="AM2400" s="44" t="str">
        <f t="shared" si="606"/>
        <v>Win</v>
      </c>
      <c r="AN2400" s="44" t="str">
        <f t="shared" si="607"/>
        <v>Loss</v>
      </c>
      <c r="AO2400" s="44" t="str">
        <f t="shared" si="608"/>
        <v>Loss</v>
      </c>
      <c r="AP2400" s="44">
        <f t="shared" si="609"/>
        <v>5.0000000000000071</v>
      </c>
      <c r="AQ2400" s="44">
        <f t="shared" si="610"/>
        <v>-50</v>
      </c>
      <c r="AR2400" s="44">
        <f t="shared" si="611"/>
        <v>-50</v>
      </c>
      <c r="AS2400" s="99" t="str">
        <f t="shared" si="597"/>
        <v>+</v>
      </c>
      <c r="AT2400" s="99" t="str">
        <f t="shared" si="598"/>
        <v>n/a</v>
      </c>
      <c r="AU2400" s="99" t="str">
        <f t="shared" si="599"/>
        <v>+</v>
      </c>
      <c r="AV2400" s="99" t="str">
        <f t="shared" si="600"/>
        <v>+</v>
      </c>
      <c r="AW2400" s="99" t="str">
        <f t="shared" si="601"/>
        <v>+</v>
      </c>
    </row>
    <row r="2401" spans="1:49" ht="15">
      <c r="A2401" s="56">
        <v>43633</v>
      </c>
      <c r="B2401" s="57" t="s">
        <v>272</v>
      </c>
      <c r="C2401" s="57" t="s">
        <v>2106</v>
      </c>
      <c r="D2401" s="57" t="s">
        <v>5092</v>
      </c>
      <c r="E2401" s="57" t="s">
        <v>3516</v>
      </c>
      <c r="F2401" s="57" t="s">
        <v>2112</v>
      </c>
      <c r="G2401" s="57">
        <v>2</v>
      </c>
      <c r="H2401" s="57">
        <v>3</v>
      </c>
      <c r="I2401" s="57">
        <v>1.77</v>
      </c>
      <c r="J2401" s="57">
        <v>4.2</v>
      </c>
      <c r="K2401" s="57">
        <v>3.34</v>
      </c>
      <c r="L2401" s="57">
        <v>-1.57</v>
      </c>
      <c r="M2401" s="57">
        <v>9</v>
      </c>
      <c r="N2401" s="57">
        <v>35</v>
      </c>
      <c r="O2401" s="57">
        <v>0</v>
      </c>
      <c r="P2401" s="57">
        <v>4</v>
      </c>
      <c r="Q2401" s="57">
        <v>17</v>
      </c>
      <c r="R2401" s="57">
        <v>0</v>
      </c>
      <c r="S2401" s="57">
        <v>0</v>
      </c>
      <c r="T2401" s="57">
        <v>0</v>
      </c>
      <c r="U2401" s="57">
        <v>22.22</v>
      </c>
      <c r="V2401" s="57">
        <v>22.22</v>
      </c>
      <c r="W2401" s="57">
        <v>55.56</v>
      </c>
      <c r="X2401" s="57">
        <v>37.14</v>
      </c>
      <c r="Y2401" s="57">
        <v>17.14</v>
      </c>
      <c r="Z2401" s="57">
        <v>45.71</v>
      </c>
      <c r="AA2401" s="57">
        <v>50</v>
      </c>
      <c r="AB2401" s="57">
        <v>23.53</v>
      </c>
      <c r="AC2401" s="57">
        <v>2</v>
      </c>
      <c r="AD2401" s="57">
        <v>10</v>
      </c>
      <c r="AE2401" s="57">
        <v>100</v>
      </c>
      <c r="AF2401" s="57">
        <v>60</v>
      </c>
      <c r="AI2401" s="45">
        <f t="shared" si="602"/>
        <v>-4.4460000000000015</v>
      </c>
      <c r="AJ2401" s="46">
        <f t="shared" si="603"/>
        <v>4.4460000000000015</v>
      </c>
      <c r="AK2401" s="63" t="str">
        <f t="shared" si="604"/>
        <v>Y</v>
      </c>
      <c r="AL2401" s="63" t="str">
        <f t="shared" si="605"/>
        <v>N</v>
      </c>
      <c r="AM2401" s="44" t="str">
        <f t="shared" si="606"/>
        <v>Loss</v>
      </c>
      <c r="AN2401" s="44" t="str">
        <f t="shared" si="607"/>
        <v>Loss</v>
      </c>
      <c r="AO2401" s="44" t="str">
        <f t="shared" si="608"/>
        <v>Win</v>
      </c>
      <c r="AP2401" s="44">
        <f t="shared" si="609"/>
        <v>-50</v>
      </c>
      <c r="AQ2401" s="44">
        <f t="shared" si="610"/>
        <v>-50</v>
      </c>
      <c r="AR2401" s="44">
        <f t="shared" si="611"/>
        <v>117</v>
      </c>
      <c r="AS2401" s="99" t="str">
        <f t="shared" si="597"/>
        <v>+</v>
      </c>
      <c r="AT2401" s="99" t="str">
        <f t="shared" si="598"/>
        <v>n/a</v>
      </c>
      <c r="AU2401" s="99" t="str">
        <f t="shared" si="599"/>
        <v>-</v>
      </c>
      <c r="AV2401" s="99" t="str">
        <f t="shared" si="600"/>
        <v>+</v>
      </c>
      <c r="AW2401" s="99" t="str">
        <f t="shared" si="601"/>
        <v>-</v>
      </c>
    </row>
    <row r="2402" spans="1:49" ht="15">
      <c r="A2402" s="56">
        <v>43633</v>
      </c>
      <c r="B2402" s="57" t="s">
        <v>272</v>
      </c>
      <c r="C2402" s="57" t="s">
        <v>286</v>
      </c>
      <c r="D2402" s="57" t="s">
        <v>5093</v>
      </c>
      <c r="E2402" s="57" t="s">
        <v>2803</v>
      </c>
      <c r="F2402" s="57" t="s">
        <v>2029</v>
      </c>
      <c r="G2402" s="57">
        <v>4</v>
      </c>
      <c r="H2402" s="57">
        <v>0</v>
      </c>
      <c r="I2402" s="57">
        <v>1.17</v>
      </c>
      <c r="J2402" s="57">
        <v>6.61</v>
      </c>
      <c r="K2402" s="57">
        <v>9.51</v>
      </c>
      <c r="L2402" s="57">
        <v>-8.34</v>
      </c>
      <c r="M2402" s="57">
        <v>27</v>
      </c>
      <c r="N2402" s="57">
        <v>11</v>
      </c>
      <c r="O2402" s="57">
        <v>0</v>
      </c>
      <c r="P2402" s="57">
        <v>11</v>
      </c>
      <c r="Q2402" s="57">
        <v>4</v>
      </c>
      <c r="R2402" s="57">
        <v>0</v>
      </c>
      <c r="S2402" s="57">
        <v>0</v>
      </c>
      <c r="T2402" s="57">
        <v>0</v>
      </c>
      <c r="U2402" s="57">
        <v>48.15</v>
      </c>
      <c r="V2402" s="57">
        <v>3.7</v>
      </c>
      <c r="W2402" s="57">
        <v>48.15</v>
      </c>
      <c r="X2402" s="57">
        <v>18.18</v>
      </c>
      <c r="Y2402" s="57">
        <v>9.09</v>
      </c>
      <c r="Z2402" s="57">
        <v>72.73</v>
      </c>
      <c r="AA2402" s="57">
        <v>54.55</v>
      </c>
      <c r="AB2402" s="57">
        <v>0</v>
      </c>
      <c r="AC2402" s="57">
        <v>10</v>
      </c>
      <c r="AD2402" s="57">
        <v>2</v>
      </c>
      <c r="AE2402" s="57">
        <v>60</v>
      </c>
      <c r="AF2402" s="57">
        <v>100</v>
      </c>
      <c r="AI2402" s="45">
        <f t="shared" si="602"/>
        <v>10.371</v>
      </c>
      <c r="AJ2402" s="46">
        <f t="shared" si="603"/>
        <v>-10.371</v>
      </c>
      <c r="AK2402" s="63" t="str">
        <f t="shared" si="604"/>
        <v>N</v>
      </c>
      <c r="AL2402" s="63" t="str">
        <f t="shared" si="605"/>
        <v>N</v>
      </c>
      <c r="AM2402" s="44" t="str">
        <f t="shared" si="606"/>
        <v>Win</v>
      </c>
      <c r="AN2402" s="44" t="str">
        <f t="shared" si="607"/>
        <v>Loss</v>
      </c>
      <c r="AO2402" s="44" t="str">
        <f t="shared" si="608"/>
        <v>Loss</v>
      </c>
      <c r="AP2402" s="44">
        <f t="shared" si="609"/>
        <v>8.5</v>
      </c>
      <c r="AQ2402" s="44">
        <f t="shared" si="610"/>
        <v>-50</v>
      </c>
      <c r="AR2402" s="44">
        <f t="shared" si="611"/>
        <v>-50</v>
      </c>
      <c r="AS2402" s="99" t="str">
        <f t="shared" si="597"/>
        <v>+</v>
      </c>
      <c r="AT2402" s="99" t="str">
        <f t="shared" si="598"/>
        <v>n/a</v>
      </c>
      <c r="AU2402" s="99" t="str">
        <f t="shared" si="599"/>
        <v>+</v>
      </c>
      <c r="AV2402" s="99" t="str">
        <f t="shared" si="600"/>
        <v>+</v>
      </c>
      <c r="AW2402" s="99" t="str">
        <f t="shared" si="601"/>
        <v>+</v>
      </c>
    </row>
    <row r="2403" spans="1:49" ht="15">
      <c r="A2403" s="56">
        <v>43633</v>
      </c>
      <c r="B2403" s="57" t="s">
        <v>272</v>
      </c>
      <c r="C2403" s="57" t="s">
        <v>406</v>
      </c>
      <c r="D2403" s="57" t="s">
        <v>5094</v>
      </c>
      <c r="E2403" s="57" t="s">
        <v>2434</v>
      </c>
      <c r="F2403" s="57" t="s">
        <v>408</v>
      </c>
      <c r="G2403" s="57">
        <v>1</v>
      </c>
      <c r="H2403" s="57">
        <v>1</v>
      </c>
      <c r="I2403" s="57">
        <v>4.26</v>
      </c>
      <c r="J2403" s="57">
        <v>4.46</v>
      </c>
      <c r="K2403" s="57">
        <v>1.57</v>
      </c>
      <c r="L2403" s="57">
        <v>2.69</v>
      </c>
      <c r="M2403" s="57">
        <v>31</v>
      </c>
      <c r="N2403" s="57">
        <v>9</v>
      </c>
      <c r="O2403" s="57">
        <v>0</v>
      </c>
      <c r="P2403" s="57">
        <v>15</v>
      </c>
      <c r="Q2403" s="57">
        <v>4</v>
      </c>
      <c r="R2403" s="57">
        <v>0</v>
      </c>
      <c r="S2403" s="57">
        <v>0</v>
      </c>
      <c r="T2403" s="57">
        <v>0</v>
      </c>
      <c r="U2403" s="57">
        <v>45.16</v>
      </c>
      <c r="V2403" s="57">
        <v>19.350000000000001</v>
      </c>
      <c r="W2403" s="57">
        <v>35.479999999999997</v>
      </c>
      <c r="X2403" s="57">
        <v>77.78</v>
      </c>
      <c r="Y2403" s="57">
        <v>0</v>
      </c>
      <c r="Z2403" s="57">
        <v>22.22</v>
      </c>
      <c r="AA2403" s="57">
        <v>40</v>
      </c>
      <c r="AB2403" s="57">
        <v>50</v>
      </c>
      <c r="AC2403" s="57">
        <v>9</v>
      </c>
      <c r="AD2403" s="57">
        <v>6</v>
      </c>
      <c r="AE2403" s="57">
        <v>44.44</v>
      </c>
      <c r="AF2403" s="57">
        <v>100</v>
      </c>
      <c r="AI2403" s="45">
        <f t="shared" si="602"/>
        <v>-7.2410000000000005</v>
      </c>
      <c r="AJ2403" s="46">
        <f t="shared" si="603"/>
        <v>7.2410000000000005</v>
      </c>
      <c r="AK2403" s="63" t="str">
        <f t="shared" si="604"/>
        <v>N</v>
      </c>
      <c r="AL2403" s="63" t="str">
        <f t="shared" si="605"/>
        <v>Y</v>
      </c>
      <c r="AM2403" s="44" t="str">
        <f t="shared" si="606"/>
        <v>Loss</v>
      </c>
      <c r="AN2403" s="44" t="str">
        <f t="shared" si="607"/>
        <v>Win</v>
      </c>
      <c r="AO2403" s="44" t="str">
        <f t="shared" si="608"/>
        <v>Loss</v>
      </c>
      <c r="AP2403" s="44">
        <f t="shared" si="609"/>
        <v>-50</v>
      </c>
      <c r="AQ2403" s="44">
        <f t="shared" si="610"/>
        <v>173</v>
      </c>
      <c r="AR2403" s="44">
        <f t="shared" si="611"/>
        <v>-50</v>
      </c>
      <c r="AS2403" s="99" t="str">
        <f t="shared" si="597"/>
        <v>-</v>
      </c>
      <c r="AT2403" s="99" t="str">
        <f t="shared" si="598"/>
        <v>n/a</v>
      </c>
      <c r="AU2403" s="99" t="str">
        <f t="shared" si="599"/>
        <v>-</v>
      </c>
      <c r="AV2403" s="99" t="str">
        <f t="shared" si="600"/>
        <v>-</v>
      </c>
      <c r="AW2403" s="99" t="str">
        <f t="shared" si="601"/>
        <v>-</v>
      </c>
    </row>
    <row r="2404" spans="1:49" ht="15">
      <c r="A2404" s="56">
        <v>43633</v>
      </c>
      <c r="B2404" s="57" t="s">
        <v>272</v>
      </c>
      <c r="C2404" s="57" t="s">
        <v>406</v>
      </c>
      <c r="D2404" s="57" t="s">
        <v>5095</v>
      </c>
      <c r="E2404" s="57" t="s">
        <v>409</v>
      </c>
      <c r="F2404" s="57" t="s">
        <v>2114</v>
      </c>
      <c r="G2404" s="57">
        <v>5</v>
      </c>
      <c r="H2404" s="57">
        <v>2</v>
      </c>
      <c r="I2404" s="57">
        <v>1.3</v>
      </c>
      <c r="J2404" s="57">
        <v>5.63</v>
      </c>
      <c r="K2404" s="57">
        <v>6.88</v>
      </c>
      <c r="L2404" s="57">
        <v>-5.58</v>
      </c>
      <c r="M2404" s="57">
        <v>31</v>
      </c>
      <c r="N2404" s="57">
        <v>10</v>
      </c>
      <c r="O2404" s="57">
        <v>0</v>
      </c>
      <c r="P2404" s="57">
        <v>16</v>
      </c>
      <c r="Q2404" s="57">
        <v>5</v>
      </c>
      <c r="R2404" s="57">
        <v>0</v>
      </c>
      <c r="S2404" s="57">
        <v>0</v>
      </c>
      <c r="T2404" s="57">
        <v>0</v>
      </c>
      <c r="U2404" s="57">
        <v>61.29</v>
      </c>
      <c r="V2404" s="57">
        <v>22.58</v>
      </c>
      <c r="W2404" s="57">
        <v>16.13</v>
      </c>
      <c r="X2404" s="57">
        <v>40</v>
      </c>
      <c r="Y2404" s="57">
        <v>10</v>
      </c>
      <c r="Z2404" s="57">
        <v>50</v>
      </c>
      <c r="AA2404" s="57">
        <v>68.75</v>
      </c>
      <c r="AB2404" s="57">
        <v>40</v>
      </c>
      <c r="AC2404" s="57">
        <v>26</v>
      </c>
      <c r="AD2404" s="57">
        <v>5</v>
      </c>
      <c r="AE2404" s="57">
        <v>65.38</v>
      </c>
      <c r="AF2404" s="57">
        <v>40</v>
      </c>
      <c r="AI2404" s="45">
        <f t="shared" si="602"/>
        <v>12.290000000000003</v>
      </c>
      <c r="AJ2404" s="46">
        <f t="shared" si="603"/>
        <v>-12.290000000000003</v>
      </c>
      <c r="AK2404" s="63" t="str">
        <f t="shared" si="604"/>
        <v>N</v>
      </c>
      <c r="AL2404" s="63" t="str">
        <f t="shared" si="605"/>
        <v>N</v>
      </c>
      <c r="AM2404" s="44" t="str">
        <f t="shared" si="606"/>
        <v>Win</v>
      </c>
      <c r="AN2404" s="44" t="str">
        <f t="shared" si="607"/>
        <v>Loss</v>
      </c>
      <c r="AO2404" s="44" t="str">
        <f t="shared" si="608"/>
        <v>Loss</v>
      </c>
      <c r="AP2404" s="44">
        <f t="shared" si="609"/>
        <v>15</v>
      </c>
      <c r="AQ2404" s="44">
        <f t="shared" si="610"/>
        <v>-50</v>
      </c>
      <c r="AR2404" s="44">
        <f t="shared" si="611"/>
        <v>-50</v>
      </c>
      <c r="AS2404" s="99" t="str">
        <f t="shared" si="597"/>
        <v>+</v>
      </c>
      <c r="AT2404" s="99" t="str">
        <f t="shared" si="598"/>
        <v>n/a</v>
      </c>
      <c r="AU2404" s="99" t="str">
        <f t="shared" si="599"/>
        <v>+</v>
      </c>
      <c r="AV2404" s="99" t="str">
        <f t="shared" si="600"/>
        <v>+</v>
      </c>
      <c r="AW2404" s="99" t="str">
        <f t="shared" si="601"/>
        <v>+</v>
      </c>
    </row>
    <row r="2405" spans="1:49" ht="15">
      <c r="A2405" s="56">
        <v>43633</v>
      </c>
      <c r="B2405" s="57" t="s">
        <v>272</v>
      </c>
      <c r="C2405" s="57" t="s">
        <v>4693</v>
      </c>
      <c r="D2405" s="57" t="s">
        <v>5096</v>
      </c>
      <c r="E2405" s="57" t="s">
        <v>5097</v>
      </c>
      <c r="F2405" s="57" t="s">
        <v>5098</v>
      </c>
      <c r="G2405" s="57">
        <v>0</v>
      </c>
      <c r="H2405" s="57">
        <v>1</v>
      </c>
      <c r="I2405" s="57">
        <v>2.19</v>
      </c>
      <c r="J2405" s="57">
        <v>3.44</v>
      </c>
      <c r="K2405" s="57">
        <v>3.27</v>
      </c>
      <c r="L2405" s="57">
        <v>-1.08</v>
      </c>
      <c r="M2405" s="57">
        <v>13</v>
      </c>
      <c r="N2405" s="57">
        <v>16</v>
      </c>
      <c r="O2405" s="57">
        <v>0</v>
      </c>
      <c r="P2405" s="57">
        <v>4</v>
      </c>
      <c r="Q2405" s="57">
        <v>10</v>
      </c>
      <c r="R2405" s="57">
        <v>0</v>
      </c>
      <c r="S2405" s="57">
        <v>0</v>
      </c>
      <c r="T2405" s="57">
        <v>0</v>
      </c>
      <c r="U2405" s="57">
        <v>46.15</v>
      </c>
      <c r="V2405" s="57">
        <v>7.69</v>
      </c>
      <c r="W2405" s="57">
        <v>46.15</v>
      </c>
      <c r="X2405" s="57">
        <v>43.75</v>
      </c>
      <c r="Y2405" s="57">
        <v>6.25</v>
      </c>
      <c r="Z2405" s="57">
        <v>50</v>
      </c>
      <c r="AA2405" s="57">
        <v>50</v>
      </c>
      <c r="AB2405" s="57">
        <v>60</v>
      </c>
      <c r="AC2405" s="57">
        <v>4</v>
      </c>
      <c r="AD2405" s="57">
        <v>7</v>
      </c>
      <c r="AE2405" s="57">
        <v>100</v>
      </c>
      <c r="AF2405" s="57">
        <v>71.430000000000007</v>
      </c>
      <c r="AI2405" s="45">
        <f t="shared" si="602"/>
        <v>1.3940000000000001</v>
      </c>
      <c r="AJ2405" s="46">
        <f t="shared" si="603"/>
        <v>-1.3940000000000001</v>
      </c>
      <c r="AK2405" s="63" t="str">
        <f t="shared" si="604"/>
        <v>Y</v>
      </c>
      <c r="AL2405" s="63" t="str">
        <f t="shared" si="605"/>
        <v>N</v>
      </c>
      <c r="AM2405" s="44" t="str">
        <f t="shared" si="606"/>
        <v>Loss</v>
      </c>
      <c r="AN2405" s="44" t="str">
        <f t="shared" si="607"/>
        <v>Loss</v>
      </c>
      <c r="AO2405" s="44" t="str">
        <f t="shared" si="608"/>
        <v>Win</v>
      </c>
      <c r="AP2405" s="44">
        <f t="shared" si="609"/>
        <v>-50</v>
      </c>
      <c r="AQ2405" s="44">
        <f t="shared" si="610"/>
        <v>-50</v>
      </c>
      <c r="AR2405" s="44">
        <f t="shared" si="611"/>
        <v>113.5</v>
      </c>
      <c r="AS2405" s="99" t="str">
        <f t="shared" si="597"/>
        <v>+</v>
      </c>
      <c r="AT2405" s="99" t="str">
        <f t="shared" si="598"/>
        <v>n/a</v>
      </c>
      <c r="AU2405" s="99" t="str">
        <f t="shared" si="599"/>
        <v>+</v>
      </c>
      <c r="AV2405" s="99" t="str">
        <f t="shared" si="600"/>
        <v>-</v>
      </c>
      <c r="AW2405" s="99" t="str">
        <f t="shared" si="601"/>
        <v>+</v>
      </c>
    </row>
    <row r="2406" spans="1:49" ht="15">
      <c r="A2406" s="56">
        <v>43633</v>
      </c>
      <c r="B2406" s="57" t="s">
        <v>420</v>
      </c>
      <c r="C2406" s="57" t="s">
        <v>429</v>
      </c>
      <c r="D2406" s="57" t="s">
        <v>5099</v>
      </c>
      <c r="E2406" s="57" t="s">
        <v>432</v>
      </c>
      <c r="F2406" s="57" t="s">
        <v>1300</v>
      </c>
      <c r="G2406" s="57">
        <v>1</v>
      </c>
      <c r="H2406" s="57">
        <v>0</v>
      </c>
      <c r="I2406" s="57">
        <v>1.43</v>
      </c>
      <c r="J2406" s="57">
        <v>4.72</v>
      </c>
      <c r="K2406" s="57">
        <v>5.36</v>
      </c>
      <c r="L2406" s="57">
        <v>-3.93</v>
      </c>
      <c r="M2406" s="57">
        <v>31</v>
      </c>
      <c r="N2406" s="57">
        <v>30</v>
      </c>
      <c r="O2406" s="57">
        <v>1</v>
      </c>
      <c r="P2406" s="57">
        <v>16</v>
      </c>
      <c r="Q2406" s="57">
        <v>15</v>
      </c>
      <c r="R2406" s="57">
        <v>0</v>
      </c>
      <c r="S2406" s="57">
        <v>100</v>
      </c>
      <c r="T2406" s="57">
        <v>0</v>
      </c>
      <c r="U2406" s="57">
        <v>41.94</v>
      </c>
      <c r="V2406" s="57">
        <v>22.58</v>
      </c>
      <c r="W2406" s="57">
        <v>35.479999999999997</v>
      </c>
      <c r="X2406" s="57">
        <v>33.33</v>
      </c>
      <c r="Y2406" s="57">
        <v>16.670000000000002</v>
      </c>
      <c r="Z2406" s="57">
        <v>50</v>
      </c>
      <c r="AA2406" s="57">
        <v>50</v>
      </c>
      <c r="AB2406" s="57">
        <v>33.33</v>
      </c>
      <c r="AC2406" s="57">
        <v>21</v>
      </c>
      <c r="AD2406" s="57">
        <v>10</v>
      </c>
      <c r="AE2406" s="57">
        <v>42.86</v>
      </c>
      <c r="AF2406" s="57">
        <v>50</v>
      </c>
      <c r="AI2406" s="45">
        <f t="shared" si="602"/>
        <v>15.216999999999997</v>
      </c>
      <c r="AJ2406" s="46">
        <f t="shared" si="603"/>
        <v>4.7829999999999995</v>
      </c>
      <c r="AK2406" s="63" t="str">
        <f t="shared" si="604"/>
        <v>N</v>
      </c>
      <c r="AL2406" s="63" t="str">
        <f t="shared" si="605"/>
        <v>N</v>
      </c>
      <c r="AM2406" s="44" t="str">
        <f t="shared" si="606"/>
        <v>Win</v>
      </c>
      <c r="AN2406" s="44" t="str">
        <f t="shared" si="607"/>
        <v>Loss</v>
      </c>
      <c r="AO2406" s="44" t="str">
        <f t="shared" si="608"/>
        <v>Loss</v>
      </c>
      <c r="AP2406" s="44">
        <f t="shared" si="609"/>
        <v>21.5</v>
      </c>
      <c r="AQ2406" s="44">
        <f t="shared" si="610"/>
        <v>-50</v>
      </c>
      <c r="AR2406" s="44">
        <f t="shared" si="611"/>
        <v>-50</v>
      </c>
      <c r="AS2406" s="99" t="str">
        <f t="shared" si="597"/>
        <v>+</v>
      </c>
      <c r="AT2406" s="99" t="str">
        <f t="shared" si="598"/>
        <v>-</v>
      </c>
      <c r="AU2406" s="99" t="str">
        <f t="shared" si="599"/>
        <v>+</v>
      </c>
      <c r="AV2406" s="99" t="str">
        <f t="shared" si="600"/>
        <v>+</v>
      </c>
      <c r="AW2406" s="99" t="str">
        <f t="shared" si="601"/>
        <v>+</v>
      </c>
    </row>
    <row r="2407" spans="1:49" ht="15">
      <c r="A2407" s="56">
        <v>43633</v>
      </c>
      <c r="B2407" s="57" t="s">
        <v>420</v>
      </c>
      <c r="C2407" s="57" t="s">
        <v>425</v>
      </c>
      <c r="D2407" s="57" t="s">
        <v>5100</v>
      </c>
      <c r="E2407" s="57" t="s">
        <v>2816</v>
      </c>
      <c r="F2407" s="57" t="s">
        <v>2070</v>
      </c>
      <c r="G2407" s="57">
        <v>1</v>
      </c>
      <c r="H2407" s="57">
        <v>1</v>
      </c>
      <c r="I2407" s="57">
        <v>1.83</v>
      </c>
      <c r="J2407" s="57">
        <v>3.98</v>
      </c>
      <c r="K2407" s="57">
        <v>3.29</v>
      </c>
      <c r="L2407" s="57">
        <v>-1.46</v>
      </c>
      <c r="M2407" s="57">
        <v>52</v>
      </c>
      <c r="N2407" s="57">
        <v>30</v>
      </c>
      <c r="O2407" s="57">
        <v>1</v>
      </c>
      <c r="P2407" s="57">
        <v>25</v>
      </c>
      <c r="Q2407" s="57">
        <v>16</v>
      </c>
      <c r="R2407" s="57">
        <v>100</v>
      </c>
      <c r="S2407" s="57">
        <v>0</v>
      </c>
      <c r="T2407" s="57">
        <v>0</v>
      </c>
      <c r="U2407" s="57">
        <v>46.15</v>
      </c>
      <c r="V2407" s="57">
        <v>13.46</v>
      </c>
      <c r="W2407" s="57">
        <v>40.380000000000003</v>
      </c>
      <c r="X2407" s="57">
        <v>53.33</v>
      </c>
      <c r="Y2407" s="57">
        <v>23.33</v>
      </c>
      <c r="Z2407" s="57">
        <v>23.33</v>
      </c>
      <c r="AA2407" s="57">
        <v>56</v>
      </c>
      <c r="AB2407" s="57">
        <v>43.75</v>
      </c>
      <c r="AC2407" s="57">
        <v>27</v>
      </c>
      <c r="AD2407" s="57">
        <v>25</v>
      </c>
      <c r="AE2407" s="57">
        <v>59.26</v>
      </c>
      <c r="AF2407" s="57">
        <v>56</v>
      </c>
      <c r="AI2407" s="45">
        <f t="shared" si="602"/>
        <v>24.167000000000009</v>
      </c>
      <c r="AJ2407" s="46">
        <f t="shared" si="603"/>
        <v>-24.167000000000009</v>
      </c>
      <c r="AK2407" s="63" t="str">
        <f t="shared" si="604"/>
        <v>N</v>
      </c>
      <c r="AL2407" s="63" t="str">
        <f t="shared" si="605"/>
        <v>N</v>
      </c>
      <c r="AM2407" s="44" t="str">
        <f t="shared" si="606"/>
        <v>Loss</v>
      </c>
      <c r="AN2407" s="44" t="str">
        <f t="shared" si="607"/>
        <v>Win</v>
      </c>
      <c r="AO2407" s="44" t="str">
        <f t="shared" si="608"/>
        <v>Loss</v>
      </c>
      <c r="AP2407" s="44">
        <f t="shared" si="609"/>
        <v>-50</v>
      </c>
      <c r="AQ2407" s="44">
        <f t="shared" si="610"/>
        <v>149</v>
      </c>
      <c r="AR2407" s="44">
        <f t="shared" si="611"/>
        <v>-50</v>
      </c>
      <c r="AS2407" s="99" t="str">
        <f t="shared" si="597"/>
        <v>+</v>
      </c>
      <c r="AT2407" s="99" t="str">
        <f t="shared" si="598"/>
        <v>+</v>
      </c>
      <c r="AU2407" s="99" t="str">
        <f t="shared" si="599"/>
        <v>-</v>
      </c>
      <c r="AV2407" s="99" t="str">
        <f t="shared" si="600"/>
        <v>+</v>
      </c>
      <c r="AW2407" s="99" t="str">
        <f t="shared" si="601"/>
        <v>+</v>
      </c>
    </row>
    <row r="2408" spans="1:49" ht="15">
      <c r="A2408" s="56">
        <v>43633</v>
      </c>
      <c r="B2408" s="57" t="s">
        <v>420</v>
      </c>
      <c r="C2408" s="57" t="s">
        <v>1086</v>
      </c>
      <c r="D2408" s="57" t="s">
        <v>5101</v>
      </c>
      <c r="E2408" s="57" t="s">
        <v>2927</v>
      </c>
      <c r="F2408" s="57" t="s">
        <v>1089</v>
      </c>
      <c r="G2408" s="57">
        <v>1</v>
      </c>
      <c r="H2408" s="57">
        <v>0</v>
      </c>
      <c r="I2408" s="57">
        <v>2.1800000000000002</v>
      </c>
      <c r="J2408" s="57">
        <v>3.17</v>
      </c>
      <c r="K2408" s="57">
        <v>3.41</v>
      </c>
      <c r="L2408" s="57">
        <v>-1.23</v>
      </c>
      <c r="M2408" s="57">
        <v>16</v>
      </c>
      <c r="N2408" s="57">
        <v>15</v>
      </c>
      <c r="O2408" s="57">
        <v>0</v>
      </c>
      <c r="P2408" s="57">
        <v>8</v>
      </c>
      <c r="Q2408" s="57">
        <v>9</v>
      </c>
      <c r="R2408" s="57">
        <v>0</v>
      </c>
      <c r="S2408" s="57">
        <v>0</v>
      </c>
      <c r="T2408" s="57">
        <v>0</v>
      </c>
      <c r="U2408" s="57">
        <v>43.75</v>
      </c>
      <c r="V2408" s="57">
        <v>18.75</v>
      </c>
      <c r="W2408" s="57">
        <v>37.5</v>
      </c>
      <c r="X2408" s="57">
        <v>33.33</v>
      </c>
      <c r="Y2408" s="57">
        <v>26.67</v>
      </c>
      <c r="Z2408" s="57">
        <v>40</v>
      </c>
      <c r="AA2408" s="57">
        <v>37.5</v>
      </c>
      <c r="AB2408" s="57">
        <v>33.33</v>
      </c>
      <c r="AC2408" s="57">
        <v>13</v>
      </c>
      <c r="AD2408" s="57">
        <v>8</v>
      </c>
      <c r="AE2408" s="57">
        <v>46.15</v>
      </c>
      <c r="AF2408" s="57">
        <v>37.5</v>
      </c>
      <c r="AI2408" s="45">
        <f t="shared" si="602"/>
        <v>1.7919999999999998</v>
      </c>
      <c r="AJ2408" s="46">
        <f t="shared" si="603"/>
        <v>-1.7919999999999998</v>
      </c>
      <c r="AK2408" s="63" t="str">
        <f t="shared" si="604"/>
        <v>N</v>
      </c>
      <c r="AL2408" s="63" t="str">
        <f t="shared" si="605"/>
        <v>N</v>
      </c>
      <c r="AM2408" s="44" t="str">
        <f t="shared" si="606"/>
        <v>Win</v>
      </c>
      <c r="AN2408" s="44" t="str">
        <f t="shared" si="607"/>
        <v>Loss</v>
      </c>
      <c r="AO2408" s="44" t="str">
        <f t="shared" si="608"/>
        <v>Loss</v>
      </c>
      <c r="AP2408" s="44">
        <f t="shared" si="609"/>
        <v>59.000000000000014</v>
      </c>
      <c r="AQ2408" s="44">
        <f t="shared" si="610"/>
        <v>-50</v>
      </c>
      <c r="AR2408" s="44">
        <f t="shared" si="611"/>
        <v>-50</v>
      </c>
      <c r="AS2408" s="99" t="str">
        <f t="shared" si="597"/>
        <v>+</v>
      </c>
      <c r="AT2408" s="99" t="str">
        <f t="shared" si="598"/>
        <v>n/a</v>
      </c>
      <c r="AU2408" s="99" t="str">
        <f t="shared" si="599"/>
        <v>+</v>
      </c>
      <c r="AV2408" s="99" t="str">
        <f t="shared" si="600"/>
        <v>+</v>
      </c>
      <c r="AW2408" s="99" t="str">
        <f t="shared" si="601"/>
        <v>+</v>
      </c>
    </row>
    <row r="2409" spans="1:49" ht="15">
      <c r="A2409" s="56">
        <v>43633</v>
      </c>
      <c r="B2409" s="57" t="s">
        <v>272</v>
      </c>
      <c r="C2409" s="57" t="s">
        <v>273</v>
      </c>
      <c r="D2409" s="57" t="s">
        <v>5102</v>
      </c>
      <c r="E2409" s="57" t="s">
        <v>2797</v>
      </c>
      <c r="F2409" s="57" t="s">
        <v>1413</v>
      </c>
      <c r="G2409" s="57">
        <v>0</v>
      </c>
      <c r="H2409" s="57">
        <v>1</v>
      </c>
      <c r="I2409" s="57">
        <v>1.78</v>
      </c>
      <c r="J2409" s="57">
        <v>4</v>
      </c>
      <c r="K2409" s="57">
        <v>3.51</v>
      </c>
      <c r="L2409" s="57">
        <v>-1.73</v>
      </c>
      <c r="M2409" s="57">
        <v>7</v>
      </c>
      <c r="N2409" s="57">
        <v>54</v>
      </c>
      <c r="O2409" s="57">
        <v>0</v>
      </c>
      <c r="P2409" s="57">
        <v>3</v>
      </c>
      <c r="Q2409" s="57">
        <v>27</v>
      </c>
      <c r="R2409" s="57">
        <v>0</v>
      </c>
      <c r="S2409" s="57">
        <v>0</v>
      </c>
      <c r="T2409" s="57">
        <v>0</v>
      </c>
      <c r="U2409" s="57">
        <v>14.29</v>
      </c>
      <c r="V2409" s="57">
        <v>28.57</v>
      </c>
      <c r="W2409" s="57">
        <v>57.14</v>
      </c>
      <c r="X2409" s="57">
        <v>37.04</v>
      </c>
      <c r="Y2409" s="57">
        <v>20.37</v>
      </c>
      <c r="Z2409" s="57">
        <v>42.59</v>
      </c>
      <c r="AA2409" s="57">
        <v>0</v>
      </c>
      <c r="AB2409" s="57">
        <v>25.93</v>
      </c>
      <c r="AC2409" s="57">
        <v>4</v>
      </c>
      <c r="AD2409" s="57">
        <v>20</v>
      </c>
      <c r="AE2409" s="57">
        <v>25</v>
      </c>
      <c r="AF2409" s="57">
        <v>55</v>
      </c>
      <c r="AI2409" s="45">
        <f t="shared" si="602"/>
        <v>-6.6400000000000023</v>
      </c>
      <c r="AJ2409" s="46">
        <f t="shared" si="603"/>
        <v>6.6400000000000023</v>
      </c>
      <c r="AK2409" s="63" t="str">
        <f t="shared" si="604"/>
        <v>N</v>
      </c>
      <c r="AL2409" s="63" t="str">
        <f t="shared" si="605"/>
        <v>N</v>
      </c>
      <c r="AM2409" s="44" t="str">
        <f t="shared" si="606"/>
        <v>Loss</v>
      </c>
      <c r="AN2409" s="44" t="str">
        <f t="shared" si="607"/>
        <v>Loss</v>
      </c>
      <c r="AO2409" s="44" t="str">
        <f t="shared" si="608"/>
        <v>Win</v>
      </c>
      <c r="AP2409" s="44">
        <f t="shared" si="609"/>
        <v>-50</v>
      </c>
      <c r="AQ2409" s="44">
        <f t="shared" si="610"/>
        <v>-50</v>
      </c>
      <c r="AR2409" s="44">
        <f t="shared" si="611"/>
        <v>125.5</v>
      </c>
      <c r="AS2409" s="99" t="str">
        <f t="shared" si="597"/>
        <v>+</v>
      </c>
      <c r="AT2409" s="99" t="str">
        <f t="shared" si="598"/>
        <v>n/a</v>
      </c>
      <c r="AU2409" s="99" t="str">
        <f t="shared" si="599"/>
        <v>-</v>
      </c>
      <c r="AV2409" s="99" t="str">
        <f t="shared" si="600"/>
        <v>-</v>
      </c>
      <c r="AW2409" s="99" t="str">
        <f t="shared" si="601"/>
        <v>-</v>
      </c>
    </row>
    <row r="2410" spans="1:49" ht="15">
      <c r="A2410" s="56">
        <v>43633</v>
      </c>
      <c r="B2410" s="57" t="s">
        <v>115</v>
      </c>
      <c r="C2410" s="57" t="s">
        <v>126</v>
      </c>
      <c r="D2410" s="57" t="s">
        <v>5103</v>
      </c>
      <c r="E2410" s="57" t="s">
        <v>146</v>
      </c>
      <c r="F2410" s="57" t="s">
        <v>137</v>
      </c>
      <c r="G2410" s="57">
        <v>3</v>
      </c>
      <c r="H2410" s="57">
        <v>3</v>
      </c>
      <c r="I2410" s="57">
        <v>2.39</v>
      </c>
      <c r="J2410" s="57">
        <v>2.96</v>
      </c>
      <c r="K2410" s="57">
        <v>2.87</v>
      </c>
      <c r="L2410" s="57">
        <v>-0.48</v>
      </c>
      <c r="M2410" s="57">
        <v>22</v>
      </c>
      <c r="N2410" s="57">
        <v>33</v>
      </c>
      <c r="O2410" s="57">
        <v>0</v>
      </c>
      <c r="P2410" s="57">
        <v>11</v>
      </c>
      <c r="Q2410" s="57">
        <v>15</v>
      </c>
      <c r="R2410" s="57">
        <v>0</v>
      </c>
      <c r="S2410" s="57">
        <v>0</v>
      </c>
      <c r="T2410" s="57">
        <v>0</v>
      </c>
      <c r="U2410" s="57">
        <v>31.82</v>
      </c>
      <c r="V2410" s="57">
        <v>31.82</v>
      </c>
      <c r="W2410" s="57">
        <v>36.36</v>
      </c>
      <c r="X2410" s="57">
        <v>54.55</v>
      </c>
      <c r="Y2410" s="57">
        <v>33.33</v>
      </c>
      <c r="Z2410" s="57">
        <v>12.12</v>
      </c>
      <c r="AA2410" s="57">
        <v>45.45</v>
      </c>
      <c r="AB2410" s="57">
        <v>33.33</v>
      </c>
      <c r="AC2410" s="57">
        <v>9</v>
      </c>
      <c r="AD2410" s="57">
        <v>19</v>
      </c>
      <c r="AE2410" s="57">
        <v>55.56</v>
      </c>
      <c r="AF2410" s="57">
        <v>63.16</v>
      </c>
      <c r="AI2410" s="45">
        <f t="shared" si="602"/>
        <v>-9.5449999999999999</v>
      </c>
      <c r="AJ2410" s="46">
        <f t="shared" si="603"/>
        <v>9.5449999999999999</v>
      </c>
      <c r="AK2410" s="63" t="str">
        <f t="shared" si="604"/>
        <v>N</v>
      </c>
      <c r="AL2410" s="63" t="str">
        <f t="shared" si="605"/>
        <v>N</v>
      </c>
      <c r="AM2410" s="44" t="str">
        <f t="shared" si="606"/>
        <v>Loss</v>
      </c>
      <c r="AN2410" s="44" t="str">
        <f t="shared" si="607"/>
        <v>Win</v>
      </c>
      <c r="AO2410" s="44" t="str">
        <f t="shared" si="608"/>
        <v>Loss</v>
      </c>
      <c r="AP2410" s="44">
        <f t="shared" si="609"/>
        <v>-50</v>
      </c>
      <c r="AQ2410" s="44">
        <f t="shared" si="610"/>
        <v>98</v>
      </c>
      <c r="AR2410" s="44">
        <f t="shared" si="611"/>
        <v>-50</v>
      </c>
      <c r="AS2410" s="99" t="str">
        <f t="shared" si="597"/>
        <v>+</v>
      </c>
      <c r="AT2410" s="99" t="str">
        <f t="shared" si="598"/>
        <v>n/a</v>
      </c>
      <c r="AU2410" s="99" t="str">
        <f t="shared" si="599"/>
        <v>-</v>
      </c>
      <c r="AV2410" s="99" t="str">
        <f t="shared" si="600"/>
        <v>+</v>
      </c>
      <c r="AW2410" s="99" t="str">
        <f t="shared" si="601"/>
        <v>-</v>
      </c>
    </row>
    <row r="2411" spans="1:49" ht="15">
      <c r="A2411" s="56">
        <v>43633</v>
      </c>
      <c r="B2411" s="57" t="s">
        <v>395</v>
      </c>
      <c r="C2411" s="57" t="s">
        <v>4996</v>
      </c>
      <c r="D2411" s="57" t="s">
        <v>5104</v>
      </c>
      <c r="E2411" s="57" t="s">
        <v>5105</v>
      </c>
      <c r="F2411" s="57" t="s">
        <v>5106</v>
      </c>
      <c r="G2411" s="57">
        <v>3</v>
      </c>
      <c r="H2411" s="57">
        <v>1</v>
      </c>
      <c r="I2411" s="57">
        <v>1.63</v>
      </c>
      <c r="J2411" s="57">
        <v>4.0999999999999996</v>
      </c>
      <c r="K2411" s="57">
        <v>5.01</v>
      </c>
      <c r="L2411" s="57">
        <v>-3.38</v>
      </c>
      <c r="M2411" s="57">
        <v>10</v>
      </c>
      <c r="N2411" s="57">
        <v>10</v>
      </c>
      <c r="O2411" s="57">
        <v>0</v>
      </c>
      <c r="P2411" s="57">
        <v>5</v>
      </c>
      <c r="Q2411" s="57">
        <v>5</v>
      </c>
      <c r="R2411" s="57">
        <v>0</v>
      </c>
      <c r="S2411" s="57">
        <v>0</v>
      </c>
      <c r="T2411" s="57">
        <v>0</v>
      </c>
      <c r="U2411" s="57">
        <v>80</v>
      </c>
      <c r="V2411" s="57">
        <v>10</v>
      </c>
      <c r="W2411" s="57">
        <v>10</v>
      </c>
      <c r="X2411" s="57">
        <v>70</v>
      </c>
      <c r="Y2411" s="57">
        <v>20</v>
      </c>
      <c r="Z2411" s="57">
        <v>10</v>
      </c>
      <c r="AA2411" s="57">
        <v>100</v>
      </c>
      <c r="AB2411" s="57">
        <v>60</v>
      </c>
      <c r="AC2411" s="57">
        <v>10</v>
      </c>
      <c r="AD2411" s="57">
        <v>10</v>
      </c>
      <c r="AE2411" s="57">
        <v>80</v>
      </c>
      <c r="AF2411" s="57">
        <v>70</v>
      </c>
      <c r="AI2411" s="45">
        <f t="shared" si="602"/>
        <v>1</v>
      </c>
      <c r="AJ2411" s="46">
        <f t="shared" si="603"/>
        <v>-1</v>
      </c>
      <c r="AK2411" s="63" t="str">
        <f t="shared" si="604"/>
        <v>Y</v>
      </c>
      <c r="AL2411" s="63" t="str">
        <f t="shared" si="605"/>
        <v>N</v>
      </c>
      <c r="AM2411" s="44" t="str">
        <f t="shared" si="606"/>
        <v>Win</v>
      </c>
      <c r="AN2411" s="44" t="str">
        <f t="shared" si="607"/>
        <v>Loss</v>
      </c>
      <c r="AO2411" s="44" t="str">
        <f t="shared" si="608"/>
        <v>Loss</v>
      </c>
      <c r="AP2411" s="44">
        <f t="shared" si="609"/>
        <v>31.5</v>
      </c>
      <c r="AQ2411" s="44">
        <f t="shared" si="610"/>
        <v>-50</v>
      </c>
      <c r="AR2411" s="44">
        <f t="shared" si="611"/>
        <v>-50</v>
      </c>
      <c r="AS2411" s="99" t="str">
        <f t="shared" si="597"/>
        <v>+</v>
      </c>
      <c r="AT2411" s="99" t="str">
        <f t="shared" si="598"/>
        <v>n/a</v>
      </c>
      <c r="AU2411" s="99" t="str">
        <f t="shared" si="599"/>
        <v>+</v>
      </c>
      <c r="AV2411" s="99" t="str">
        <f t="shared" si="600"/>
        <v>+</v>
      </c>
      <c r="AW2411" s="99" t="str">
        <f t="shared" si="601"/>
        <v>+</v>
      </c>
    </row>
    <row r="2412" spans="1:49" ht="15">
      <c r="A2412" s="56">
        <v>43633</v>
      </c>
      <c r="B2412" s="57" t="s">
        <v>267</v>
      </c>
      <c r="C2412" s="57" t="s">
        <v>413</v>
      </c>
      <c r="D2412" s="57" t="s">
        <v>5107</v>
      </c>
      <c r="E2412" s="57" t="s">
        <v>3724</v>
      </c>
      <c r="F2412" s="57" t="s">
        <v>3318</v>
      </c>
      <c r="G2412" s="57">
        <v>0</v>
      </c>
      <c r="H2412" s="57">
        <v>1</v>
      </c>
      <c r="I2412" s="57">
        <v>20.5</v>
      </c>
      <c r="J2412" s="57">
        <v>7.89</v>
      </c>
      <c r="K2412" s="57">
        <v>1.1299999999999999</v>
      </c>
      <c r="L2412" s="57">
        <v>19.37</v>
      </c>
      <c r="M2412" s="57">
        <v>6</v>
      </c>
      <c r="N2412" s="57">
        <v>2</v>
      </c>
      <c r="O2412" s="57">
        <v>0</v>
      </c>
      <c r="P2412" s="57">
        <v>4</v>
      </c>
      <c r="Q2412" s="57">
        <v>0</v>
      </c>
      <c r="R2412" s="57">
        <v>0</v>
      </c>
      <c r="S2412" s="57">
        <v>0</v>
      </c>
      <c r="T2412" s="57">
        <v>0</v>
      </c>
      <c r="U2412" s="57">
        <v>50</v>
      </c>
      <c r="V2412" s="57">
        <v>0</v>
      </c>
      <c r="W2412" s="57">
        <v>50</v>
      </c>
      <c r="X2412" s="57">
        <v>100</v>
      </c>
      <c r="Y2412" s="57">
        <v>0</v>
      </c>
      <c r="Z2412" s="57">
        <v>0</v>
      </c>
      <c r="AA2412" s="57">
        <v>50</v>
      </c>
      <c r="AB2412" s="57">
        <v>0</v>
      </c>
      <c r="AC2412" s="57">
        <v>2</v>
      </c>
      <c r="AD2412" s="57">
        <v>2</v>
      </c>
      <c r="AE2412" s="57">
        <v>100</v>
      </c>
      <c r="AF2412" s="57">
        <v>100</v>
      </c>
      <c r="AI2412" s="45">
        <f t="shared" si="602"/>
        <v>-20</v>
      </c>
      <c r="AJ2412" s="46">
        <f t="shared" si="603"/>
        <v>20</v>
      </c>
      <c r="AK2412" s="63" t="str">
        <f t="shared" si="604"/>
        <v>N</v>
      </c>
      <c r="AL2412" s="63" t="str">
        <f t="shared" si="605"/>
        <v>Y</v>
      </c>
      <c r="AM2412" s="44" t="str">
        <f t="shared" si="606"/>
        <v>Loss</v>
      </c>
      <c r="AN2412" s="44" t="str">
        <f t="shared" si="607"/>
        <v>Loss</v>
      </c>
      <c r="AO2412" s="44" t="str">
        <f t="shared" si="608"/>
        <v>Win</v>
      </c>
      <c r="AP2412" s="44">
        <f t="shared" si="609"/>
        <v>-50</v>
      </c>
      <c r="AQ2412" s="44">
        <f t="shared" si="610"/>
        <v>-50</v>
      </c>
      <c r="AR2412" s="44">
        <f t="shared" si="611"/>
        <v>6.4999999999999929</v>
      </c>
      <c r="AS2412" s="99" t="str">
        <f t="shared" si="597"/>
        <v>-</v>
      </c>
      <c r="AT2412" s="99" t="str">
        <f t="shared" si="598"/>
        <v>n/a</v>
      </c>
      <c r="AU2412" s="99" t="str">
        <f t="shared" si="599"/>
        <v>-</v>
      </c>
      <c r="AV2412" s="99" t="str">
        <f t="shared" si="600"/>
        <v>+</v>
      </c>
      <c r="AW2412" s="99" t="str">
        <f t="shared" si="601"/>
        <v>-</v>
      </c>
    </row>
    <row r="2413" spans="1:49" ht="15">
      <c r="A2413" s="56">
        <v>43633</v>
      </c>
      <c r="B2413" s="57" t="s">
        <v>267</v>
      </c>
      <c r="C2413" s="57" t="s">
        <v>413</v>
      </c>
      <c r="D2413" s="57" t="s">
        <v>5108</v>
      </c>
      <c r="E2413" s="57" t="s">
        <v>3319</v>
      </c>
      <c r="F2413" s="57" t="s">
        <v>3723</v>
      </c>
      <c r="G2413" s="57">
        <v>1</v>
      </c>
      <c r="H2413" s="57">
        <v>2</v>
      </c>
      <c r="I2413" s="57">
        <v>5.82</v>
      </c>
      <c r="J2413" s="57">
        <v>4.25</v>
      </c>
      <c r="K2413" s="57">
        <v>1.53</v>
      </c>
      <c r="L2413" s="57">
        <v>4.29</v>
      </c>
      <c r="M2413" s="57">
        <v>2</v>
      </c>
      <c r="N2413" s="57">
        <v>13</v>
      </c>
      <c r="O2413" s="57">
        <v>0</v>
      </c>
      <c r="P2413" s="57">
        <v>0</v>
      </c>
      <c r="Q2413" s="57">
        <v>7</v>
      </c>
      <c r="R2413" s="57">
        <v>0</v>
      </c>
      <c r="S2413" s="57">
        <v>0</v>
      </c>
      <c r="T2413" s="57">
        <v>0</v>
      </c>
      <c r="U2413" s="57">
        <v>0</v>
      </c>
      <c r="V2413" s="57">
        <v>0</v>
      </c>
      <c r="W2413" s="57">
        <v>100</v>
      </c>
      <c r="X2413" s="57">
        <v>84.62</v>
      </c>
      <c r="Y2413" s="57">
        <v>0</v>
      </c>
      <c r="Z2413" s="57">
        <v>15.38</v>
      </c>
      <c r="AA2413" s="57">
        <v>0</v>
      </c>
      <c r="AB2413" s="57">
        <v>71.430000000000007</v>
      </c>
      <c r="AC2413" s="57">
        <v>1</v>
      </c>
      <c r="AD2413" s="57">
        <v>11</v>
      </c>
      <c r="AE2413" s="57">
        <v>0</v>
      </c>
      <c r="AF2413" s="57">
        <v>100</v>
      </c>
      <c r="AI2413" s="45">
        <f t="shared" si="602"/>
        <v>-33.848000000000006</v>
      </c>
      <c r="AJ2413" s="46">
        <f t="shared" si="603"/>
        <v>33.848000000000006</v>
      </c>
      <c r="AK2413" s="63" t="str">
        <f t="shared" si="604"/>
        <v>N</v>
      </c>
      <c r="AL2413" s="63" t="str">
        <f t="shared" si="605"/>
        <v>Y</v>
      </c>
      <c r="AM2413" s="44" t="str">
        <f t="shared" si="606"/>
        <v>Loss</v>
      </c>
      <c r="AN2413" s="44" t="str">
        <f t="shared" si="607"/>
        <v>Loss</v>
      </c>
      <c r="AO2413" s="44" t="str">
        <f t="shared" si="608"/>
        <v>Win</v>
      </c>
      <c r="AP2413" s="44">
        <f t="shared" si="609"/>
        <v>-50</v>
      </c>
      <c r="AQ2413" s="44">
        <f t="shared" si="610"/>
        <v>-50</v>
      </c>
      <c r="AR2413" s="44">
        <f t="shared" si="611"/>
        <v>26.5</v>
      </c>
      <c r="AS2413" s="99" t="str">
        <f t="shared" si="597"/>
        <v>-</v>
      </c>
      <c r="AT2413" s="99" t="str">
        <f t="shared" si="598"/>
        <v>n/a</v>
      </c>
      <c r="AU2413" s="99" t="str">
        <f t="shared" si="599"/>
        <v>-</v>
      </c>
      <c r="AV2413" s="99" t="str">
        <f t="shared" si="600"/>
        <v>-</v>
      </c>
      <c r="AW2413" s="99" t="str">
        <f t="shared" si="601"/>
        <v>-</v>
      </c>
    </row>
    <row r="2414" spans="1:49" ht="15">
      <c r="A2414" s="56">
        <v>43633</v>
      </c>
      <c r="B2414" s="57" t="s">
        <v>115</v>
      </c>
      <c r="C2414" s="57" t="s">
        <v>116</v>
      </c>
      <c r="D2414" s="57" t="s">
        <v>5109</v>
      </c>
      <c r="E2414" s="57" t="s">
        <v>122</v>
      </c>
      <c r="F2414" s="57" t="s">
        <v>118</v>
      </c>
      <c r="G2414" s="57">
        <v>3</v>
      </c>
      <c r="H2414" s="57">
        <v>3</v>
      </c>
      <c r="I2414" s="57">
        <v>2.86</v>
      </c>
      <c r="J2414" s="57">
        <v>3.18</v>
      </c>
      <c r="K2414" s="57">
        <v>2.34</v>
      </c>
      <c r="L2414" s="57">
        <v>0.52</v>
      </c>
      <c r="M2414" s="57">
        <v>38</v>
      </c>
      <c r="N2414" s="57">
        <v>53</v>
      </c>
      <c r="O2414" s="57">
        <v>2</v>
      </c>
      <c r="P2414" s="57">
        <v>18</v>
      </c>
      <c r="Q2414" s="57">
        <v>26</v>
      </c>
      <c r="R2414" s="57">
        <v>0</v>
      </c>
      <c r="S2414" s="57">
        <v>50</v>
      </c>
      <c r="T2414" s="57">
        <v>50</v>
      </c>
      <c r="U2414" s="57">
        <v>31.58</v>
      </c>
      <c r="V2414" s="57">
        <v>42.11</v>
      </c>
      <c r="W2414" s="57">
        <v>26.32</v>
      </c>
      <c r="X2414" s="57">
        <v>45.28</v>
      </c>
      <c r="Y2414" s="57">
        <v>28.3</v>
      </c>
      <c r="Z2414" s="57">
        <v>26.42</v>
      </c>
      <c r="AA2414" s="57">
        <v>44.44</v>
      </c>
      <c r="AB2414" s="57">
        <v>23.08</v>
      </c>
      <c r="AC2414" s="57">
        <v>18</v>
      </c>
      <c r="AD2414" s="57">
        <v>30</v>
      </c>
      <c r="AE2414" s="57">
        <v>44.44</v>
      </c>
      <c r="AF2414" s="57">
        <v>60</v>
      </c>
      <c r="AI2414" s="45">
        <f t="shared" si="602"/>
        <v>-11.339</v>
      </c>
      <c r="AJ2414" s="46">
        <f t="shared" si="603"/>
        <v>21.339000000000006</v>
      </c>
      <c r="AK2414" s="63" t="str">
        <f t="shared" si="604"/>
        <v>N</v>
      </c>
      <c r="AL2414" s="63" t="str">
        <f t="shared" si="605"/>
        <v>N</v>
      </c>
      <c r="AM2414" s="44" t="str">
        <f t="shared" si="606"/>
        <v>Loss</v>
      </c>
      <c r="AN2414" s="44" t="str">
        <f t="shared" si="607"/>
        <v>Win</v>
      </c>
      <c r="AO2414" s="44" t="str">
        <f t="shared" si="608"/>
        <v>Loss</v>
      </c>
      <c r="AP2414" s="44">
        <f t="shared" si="609"/>
        <v>-50</v>
      </c>
      <c r="AQ2414" s="44">
        <f t="shared" si="610"/>
        <v>109</v>
      </c>
      <c r="AR2414" s="44">
        <f t="shared" si="611"/>
        <v>-50</v>
      </c>
      <c r="AS2414" s="99" t="str">
        <f t="shared" si="597"/>
        <v>-</v>
      </c>
      <c r="AT2414" s="99" t="str">
        <f t="shared" si="598"/>
        <v>-</v>
      </c>
      <c r="AU2414" s="99" t="str">
        <f t="shared" si="599"/>
        <v>-</v>
      </c>
      <c r="AV2414" s="99" t="str">
        <f t="shared" si="600"/>
        <v>+</v>
      </c>
      <c r="AW2414" s="99" t="str">
        <f t="shared" si="601"/>
        <v>-</v>
      </c>
    </row>
    <row r="2415" spans="1:49" ht="15">
      <c r="A2415" s="56">
        <v>43633</v>
      </c>
      <c r="B2415" s="57" t="s">
        <v>4754</v>
      </c>
      <c r="C2415" s="57" t="s">
        <v>4755</v>
      </c>
      <c r="D2415" s="57" t="s">
        <v>5110</v>
      </c>
      <c r="E2415" s="57" t="s">
        <v>2989</v>
      </c>
      <c r="F2415" s="57" t="s">
        <v>5111</v>
      </c>
      <c r="G2415" s="57">
        <v>0</v>
      </c>
      <c r="H2415" s="57">
        <v>1</v>
      </c>
      <c r="I2415" s="57">
        <v>2.85</v>
      </c>
      <c r="J2415" s="57">
        <v>3.05</v>
      </c>
      <c r="K2415" s="57">
        <v>2.56</v>
      </c>
      <c r="L2415" s="57">
        <v>0.28999999999999998</v>
      </c>
      <c r="M2415" s="57">
        <v>8</v>
      </c>
      <c r="N2415" s="57">
        <v>13</v>
      </c>
      <c r="O2415" s="57">
        <v>1</v>
      </c>
      <c r="P2415" s="57">
        <v>5</v>
      </c>
      <c r="Q2415" s="57">
        <v>7</v>
      </c>
      <c r="R2415" s="57">
        <v>0</v>
      </c>
      <c r="S2415" s="57">
        <v>0</v>
      </c>
      <c r="T2415" s="57">
        <v>100</v>
      </c>
      <c r="U2415" s="57">
        <v>50</v>
      </c>
      <c r="V2415" s="57">
        <v>0</v>
      </c>
      <c r="W2415" s="57">
        <v>50</v>
      </c>
      <c r="X2415" s="57">
        <v>46.15</v>
      </c>
      <c r="Y2415" s="57">
        <v>15.38</v>
      </c>
      <c r="Z2415" s="57">
        <v>38.46</v>
      </c>
      <c r="AA2415" s="57">
        <v>60</v>
      </c>
      <c r="AB2415" s="57">
        <v>14.29</v>
      </c>
      <c r="AC2415" s="57">
        <v>3</v>
      </c>
      <c r="AD2415" s="57">
        <v>7</v>
      </c>
      <c r="AE2415" s="57">
        <v>66.67</v>
      </c>
      <c r="AF2415" s="57">
        <v>85.71</v>
      </c>
      <c r="AI2415" s="45">
        <f t="shared" si="602"/>
        <v>-33.076000000000001</v>
      </c>
      <c r="AJ2415" s="46">
        <f t="shared" si="603"/>
        <v>33.076000000000001</v>
      </c>
      <c r="AK2415" s="63" t="str">
        <f t="shared" si="604"/>
        <v>N</v>
      </c>
      <c r="AL2415" s="63" t="str">
        <f t="shared" si="605"/>
        <v>Y</v>
      </c>
      <c r="AM2415" s="44" t="str">
        <f t="shared" si="606"/>
        <v>Loss</v>
      </c>
      <c r="AN2415" s="44" t="str">
        <f t="shared" si="607"/>
        <v>Loss</v>
      </c>
      <c r="AO2415" s="44" t="str">
        <f t="shared" si="608"/>
        <v>Win</v>
      </c>
      <c r="AP2415" s="44">
        <f t="shared" si="609"/>
        <v>-50</v>
      </c>
      <c r="AQ2415" s="44">
        <f t="shared" si="610"/>
        <v>-50</v>
      </c>
      <c r="AR2415" s="44">
        <f t="shared" si="611"/>
        <v>78</v>
      </c>
      <c r="AS2415" s="99" t="str">
        <f t="shared" si="597"/>
        <v>-</v>
      </c>
      <c r="AT2415" s="99" t="str">
        <f t="shared" si="598"/>
        <v>-</v>
      </c>
      <c r="AU2415" s="99" t="str">
        <f t="shared" si="599"/>
        <v>+</v>
      </c>
      <c r="AV2415" s="99" t="str">
        <f t="shared" si="600"/>
        <v>+</v>
      </c>
      <c r="AW2415" s="99" t="str">
        <f t="shared" si="601"/>
        <v>-</v>
      </c>
    </row>
    <row r="2416" spans="1:49" ht="15">
      <c r="A2416" s="56">
        <v>43633</v>
      </c>
      <c r="B2416" s="57" t="s">
        <v>4341</v>
      </c>
      <c r="C2416" s="57" t="s">
        <v>4342</v>
      </c>
      <c r="D2416" s="57" t="s">
        <v>5112</v>
      </c>
      <c r="E2416" s="57" t="s">
        <v>629</v>
      </c>
      <c r="F2416" s="57" t="s">
        <v>516</v>
      </c>
      <c r="G2416" s="57">
        <v>0</v>
      </c>
      <c r="H2416" s="57">
        <v>4</v>
      </c>
      <c r="I2416" s="57">
        <v>7.72</v>
      </c>
      <c r="J2416" s="57">
        <v>4.79</v>
      </c>
      <c r="K2416" s="57">
        <v>1.41</v>
      </c>
      <c r="L2416" s="57">
        <v>6.31</v>
      </c>
      <c r="M2416" s="57">
        <v>0</v>
      </c>
      <c r="N2416" s="57">
        <v>0</v>
      </c>
      <c r="O2416" s="57">
        <v>0</v>
      </c>
      <c r="P2416" s="57">
        <v>0</v>
      </c>
      <c r="Q2416" s="57">
        <v>0</v>
      </c>
      <c r="R2416" s="57">
        <v>0</v>
      </c>
      <c r="S2416" s="57">
        <v>0</v>
      </c>
      <c r="T2416" s="57">
        <v>0</v>
      </c>
      <c r="U2416" s="57">
        <v>0</v>
      </c>
      <c r="V2416" s="57">
        <v>0</v>
      </c>
      <c r="W2416" s="57">
        <v>0</v>
      </c>
      <c r="X2416" s="57">
        <v>0</v>
      </c>
      <c r="Y2416" s="57">
        <v>0</v>
      </c>
      <c r="Z2416" s="57">
        <v>0</v>
      </c>
      <c r="AA2416" s="57">
        <v>0</v>
      </c>
      <c r="AB2416" s="57">
        <v>0</v>
      </c>
      <c r="AC2416" s="57">
        <v>0</v>
      </c>
      <c r="AD2416" s="57">
        <v>0</v>
      </c>
      <c r="AE2416" s="57">
        <v>0</v>
      </c>
      <c r="AF2416" s="57">
        <v>0</v>
      </c>
      <c r="AI2416" s="45">
        <f t="shared" si="602"/>
        <v>0</v>
      </c>
      <c r="AJ2416" s="46">
        <f t="shared" si="603"/>
        <v>0</v>
      </c>
      <c r="AK2416" s="63" t="str">
        <f t="shared" si="604"/>
        <v>N</v>
      </c>
      <c r="AL2416" s="63" t="str">
        <f t="shared" si="605"/>
        <v>N</v>
      </c>
      <c r="AM2416" s="44" t="str">
        <f t="shared" si="606"/>
        <v>Loss</v>
      </c>
      <c r="AN2416" s="44" t="str">
        <f t="shared" si="607"/>
        <v>Loss</v>
      </c>
      <c r="AO2416" s="44" t="str">
        <f t="shared" si="608"/>
        <v>Win</v>
      </c>
      <c r="AP2416" s="44">
        <f t="shared" si="609"/>
        <v>-50</v>
      </c>
      <c r="AQ2416" s="44">
        <f t="shared" si="610"/>
        <v>-50</v>
      </c>
      <c r="AR2416" s="44">
        <f t="shared" si="611"/>
        <v>20.5</v>
      </c>
      <c r="AS2416" s="99" t="str">
        <f t="shared" si="597"/>
        <v>-</v>
      </c>
      <c r="AT2416" s="99" t="str">
        <f t="shared" si="598"/>
        <v>n/a</v>
      </c>
      <c r="AU2416" s="99" t="str">
        <f t="shared" si="599"/>
        <v>-</v>
      </c>
      <c r="AV2416" s="99" t="str">
        <f t="shared" si="600"/>
        <v>-</v>
      </c>
      <c r="AW2416" s="99" t="str">
        <f t="shared" si="601"/>
        <v>-</v>
      </c>
    </row>
    <row r="2417" spans="1:49" ht="15">
      <c r="A2417" s="56">
        <v>43634</v>
      </c>
      <c r="B2417" s="57" t="s">
        <v>4754</v>
      </c>
      <c r="C2417" s="57" t="s">
        <v>4755</v>
      </c>
      <c r="D2417" s="57" t="s">
        <v>5113</v>
      </c>
      <c r="E2417" s="57" t="s">
        <v>5114</v>
      </c>
      <c r="F2417" s="57" t="s">
        <v>2691</v>
      </c>
      <c r="G2417" s="57">
        <v>3</v>
      </c>
      <c r="H2417" s="57">
        <v>2</v>
      </c>
      <c r="I2417" s="57">
        <v>2.13</v>
      </c>
      <c r="J2417" s="57">
        <v>3.08</v>
      </c>
      <c r="K2417" s="57">
        <v>3.74</v>
      </c>
      <c r="L2417" s="57">
        <v>-1.61</v>
      </c>
      <c r="M2417" s="57">
        <v>12</v>
      </c>
      <c r="N2417" s="57">
        <v>8</v>
      </c>
      <c r="O2417" s="57">
        <v>0</v>
      </c>
      <c r="P2417" s="57">
        <v>7</v>
      </c>
      <c r="Q2417" s="57">
        <v>5</v>
      </c>
      <c r="R2417" s="57">
        <v>0</v>
      </c>
      <c r="S2417" s="57">
        <v>0</v>
      </c>
      <c r="T2417" s="57">
        <v>0</v>
      </c>
      <c r="U2417" s="57">
        <v>58.33</v>
      </c>
      <c r="V2417" s="57">
        <v>16.670000000000002</v>
      </c>
      <c r="W2417" s="57">
        <v>25</v>
      </c>
      <c r="X2417" s="57">
        <v>50</v>
      </c>
      <c r="Y2417" s="57">
        <v>25</v>
      </c>
      <c r="Z2417" s="57">
        <v>25</v>
      </c>
      <c r="AA2417" s="57">
        <v>71.430000000000007</v>
      </c>
      <c r="AB2417" s="57">
        <v>60</v>
      </c>
      <c r="AC2417" s="57">
        <v>7</v>
      </c>
      <c r="AD2417" s="57">
        <v>4</v>
      </c>
      <c r="AE2417" s="57">
        <v>71.430000000000007</v>
      </c>
      <c r="AF2417" s="57">
        <v>75</v>
      </c>
      <c r="AI2417" s="45">
        <f t="shared" ref="AI2417:AI2462" si="612">(+R2417*$R$6)+(S2417*$S$6)-(T2417*$T$6)+(U2417*$U$6)+(V2417*$V$6)-(W2417*$W$6)-(X2417*$X$6)-(Y2417*$Y$6)+(Z2417*$Z$6)</f>
        <v>0.83300000000000018</v>
      </c>
      <c r="AJ2417" s="46">
        <f t="shared" ref="AJ2417:AJ2462" si="613">(-R2417*$R$6)+(S2417*$S$6)+(T2417*$T$6)-(U2417*$U$6)-(V2417*$V$6)+(W2417*$W$6)+(X2417*$X$6)+(Y2417*$Y$6)-(Z2417*$Z$6)</f>
        <v>-0.83300000000000018</v>
      </c>
      <c r="AK2417" s="63" t="str">
        <f t="shared" ref="AK2417:AK2462" si="614">IF($AK$6="Y",IF(AI2417&gt;=$AI$6,"Y",IF(AA2417&gt;=$AA$6,"Y","N")),IF(AI2417&gt;=$AI$6,"Y",IF(AA2417&gt;=$AA$6,"Y",IF(L2417&lt;0,IF(AE2417&gt;=$AE$6,"Y","N"),"N"))))</f>
        <v>N</v>
      </c>
      <c r="AL2417" s="63" t="str">
        <f t="shared" ref="AL2417:AL2462" si="615">IF($AL$6="Y",IF(AJ2417&gt;=$AJ$6,"Y",IF(AB2417&gt;=$AB$6,"Y","N")),IF(AJ2417&gt;=$AJ$6,"Y",IF(AB2417&gt;=$AB$6,"Y",IF(L2417&gt;0,IF(AF2417&gt;=$AF$6,"Y","N"),"N"))))</f>
        <v>N</v>
      </c>
      <c r="AM2417" s="44" t="str">
        <f t="shared" ref="AM2417:AM2462" si="616">IF(G2417&gt;H2417,"Win","Loss")</f>
        <v>Win</v>
      </c>
      <c r="AN2417" s="44" t="str">
        <f t="shared" ref="AN2417:AN2462" si="617">IF(G2417=H2417,"Win","Loss")</f>
        <v>Loss</v>
      </c>
      <c r="AO2417" s="44" t="str">
        <f t="shared" ref="AO2417:AO2462" si="618">IF(G2417&lt;H2417,"Win","Loss")</f>
        <v>Loss</v>
      </c>
      <c r="AP2417" s="44">
        <f t="shared" ref="AP2417:AP2462" si="619">IF(AM2417="Win",(I2417*$B$2)-$B$2,-$B$2)</f>
        <v>56.5</v>
      </c>
      <c r="AQ2417" s="44">
        <f t="shared" ref="AQ2417:AQ2462" si="620">IF(AN2417="Win",(J2417*$B$2)-$B$2,-$B$2)</f>
        <v>-50</v>
      </c>
      <c r="AR2417" s="44">
        <f t="shared" ref="AR2417:AR2462" si="621">IF(AO2417="Win",(K2417*$B$2)-$B$2,-$B$2)</f>
        <v>-50</v>
      </c>
      <c r="AS2417" s="99" t="str">
        <f t="shared" si="597"/>
        <v>+</v>
      </c>
      <c r="AT2417" s="99" t="str">
        <f t="shared" si="598"/>
        <v>n/a</v>
      </c>
      <c r="AU2417" s="99" t="str">
        <f t="shared" si="599"/>
        <v>+</v>
      </c>
      <c r="AV2417" s="99" t="str">
        <f t="shared" si="600"/>
        <v>+</v>
      </c>
      <c r="AW2417" s="99" t="str">
        <f t="shared" si="601"/>
        <v>+</v>
      </c>
    </row>
    <row r="2418" spans="1:49" ht="15">
      <c r="A2418" s="56">
        <v>43634</v>
      </c>
      <c r="B2418" s="57" t="s">
        <v>634</v>
      </c>
      <c r="C2418" s="57" t="s">
        <v>673</v>
      </c>
      <c r="D2418" s="57" t="s">
        <v>5115</v>
      </c>
      <c r="E2418" s="57" t="s">
        <v>1953</v>
      </c>
      <c r="F2418" s="57" t="s">
        <v>1838</v>
      </c>
      <c r="G2418" s="57">
        <v>1</v>
      </c>
      <c r="H2418" s="57">
        <v>4</v>
      </c>
      <c r="I2418" s="57">
        <v>23.11</v>
      </c>
      <c r="J2418" s="57">
        <v>11.14</v>
      </c>
      <c r="K2418" s="57">
        <v>1.05</v>
      </c>
      <c r="L2418" s="57">
        <v>22.06</v>
      </c>
      <c r="M2418" s="57">
        <v>16</v>
      </c>
      <c r="N2418" s="57">
        <v>17</v>
      </c>
      <c r="O2418" s="57">
        <v>1</v>
      </c>
      <c r="P2418" s="57">
        <v>8</v>
      </c>
      <c r="Q2418" s="57">
        <v>8</v>
      </c>
      <c r="R2418" s="57">
        <v>0</v>
      </c>
      <c r="S2418" s="57">
        <v>0</v>
      </c>
      <c r="T2418" s="57">
        <v>100</v>
      </c>
      <c r="U2418" s="57">
        <v>18.75</v>
      </c>
      <c r="V2418" s="57">
        <v>0</v>
      </c>
      <c r="W2418" s="57">
        <v>81.25</v>
      </c>
      <c r="X2418" s="57">
        <v>70.59</v>
      </c>
      <c r="Y2418" s="57">
        <v>11.76</v>
      </c>
      <c r="Z2418" s="57">
        <v>17.649999999999999</v>
      </c>
      <c r="AA2418" s="57">
        <v>12.5</v>
      </c>
      <c r="AB2418" s="57">
        <v>75</v>
      </c>
      <c r="AC2418" s="57">
        <v>6</v>
      </c>
      <c r="AD2418" s="57">
        <v>14</v>
      </c>
      <c r="AE2418" s="57">
        <v>50</v>
      </c>
      <c r="AF2418" s="57">
        <v>85.71</v>
      </c>
      <c r="AI2418" s="45">
        <f t="shared" si="612"/>
        <v>-54.264000000000003</v>
      </c>
      <c r="AJ2418" s="46">
        <f t="shared" si="613"/>
        <v>54.264000000000003</v>
      </c>
      <c r="AK2418" s="63" t="str">
        <f t="shared" si="614"/>
        <v>N</v>
      </c>
      <c r="AL2418" s="63" t="str">
        <f t="shared" si="615"/>
        <v>Y</v>
      </c>
      <c r="AM2418" s="44" t="str">
        <f t="shared" si="616"/>
        <v>Loss</v>
      </c>
      <c r="AN2418" s="44" t="str">
        <f t="shared" si="617"/>
        <v>Loss</v>
      </c>
      <c r="AO2418" s="44" t="str">
        <f t="shared" si="618"/>
        <v>Win</v>
      </c>
      <c r="AP2418" s="44">
        <f t="shared" si="619"/>
        <v>-50</v>
      </c>
      <c r="AQ2418" s="44">
        <f t="shared" si="620"/>
        <v>-50</v>
      </c>
      <c r="AR2418" s="44">
        <f t="shared" si="621"/>
        <v>2.5</v>
      </c>
      <c r="AS2418" s="99" t="str">
        <f t="shared" si="597"/>
        <v>-</v>
      </c>
      <c r="AT2418" s="99" t="str">
        <f t="shared" si="598"/>
        <v>-</v>
      </c>
      <c r="AU2418" s="99" t="str">
        <f t="shared" si="599"/>
        <v>-</v>
      </c>
      <c r="AV2418" s="99" t="str">
        <f t="shared" si="600"/>
        <v>-</v>
      </c>
      <c r="AW2418" s="99" t="str">
        <f t="shared" si="601"/>
        <v>-</v>
      </c>
    </row>
    <row r="2419" spans="1:49" ht="15">
      <c r="A2419" s="56">
        <v>43634</v>
      </c>
      <c r="B2419" s="57" t="s">
        <v>634</v>
      </c>
      <c r="C2419" s="57" t="s">
        <v>673</v>
      </c>
      <c r="D2419" s="57" t="s">
        <v>5116</v>
      </c>
      <c r="E2419" s="57" t="s">
        <v>5117</v>
      </c>
      <c r="F2419" s="57" t="s">
        <v>1949</v>
      </c>
      <c r="G2419" s="57">
        <v>3</v>
      </c>
      <c r="H2419" s="57">
        <v>0</v>
      </c>
      <c r="I2419" s="57">
        <v>1.3</v>
      </c>
      <c r="J2419" s="57">
        <v>5.42</v>
      </c>
      <c r="K2419" s="57">
        <v>6.91</v>
      </c>
      <c r="L2419" s="57">
        <v>-5.61</v>
      </c>
      <c r="M2419" s="57">
        <v>22</v>
      </c>
      <c r="N2419" s="57">
        <v>18</v>
      </c>
      <c r="O2419" s="57">
        <v>1</v>
      </c>
      <c r="P2419" s="57">
        <v>11</v>
      </c>
      <c r="Q2419" s="57">
        <v>10</v>
      </c>
      <c r="R2419" s="57">
        <v>100</v>
      </c>
      <c r="S2419" s="57">
        <v>0</v>
      </c>
      <c r="T2419" s="57">
        <v>0</v>
      </c>
      <c r="U2419" s="57">
        <v>72.73</v>
      </c>
      <c r="V2419" s="57">
        <v>9.09</v>
      </c>
      <c r="W2419" s="57">
        <v>18.18</v>
      </c>
      <c r="X2419" s="57">
        <v>55.56</v>
      </c>
      <c r="Y2419" s="57">
        <v>5.56</v>
      </c>
      <c r="Z2419" s="57">
        <v>38.89</v>
      </c>
      <c r="AA2419" s="57">
        <v>72.73</v>
      </c>
      <c r="AB2419" s="57">
        <v>60</v>
      </c>
      <c r="AC2419" s="57">
        <v>19</v>
      </c>
      <c r="AD2419" s="57">
        <v>9</v>
      </c>
      <c r="AE2419" s="57">
        <v>73.680000000000007</v>
      </c>
      <c r="AF2419" s="57">
        <v>88.89</v>
      </c>
      <c r="AI2419" s="45">
        <f t="shared" si="612"/>
        <v>37.928999999999995</v>
      </c>
      <c r="AJ2419" s="46">
        <f t="shared" si="613"/>
        <v>-37.928999999999995</v>
      </c>
      <c r="AK2419" s="63" t="str">
        <f t="shared" si="614"/>
        <v>N</v>
      </c>
      <c r="AL2419" s="63" t="str">
        <f t="shared" si="615"/>
        <v>N</v>
      </c>
      <c r="AM2419" s="44" t="str">
        <f t="shared" si="616"/>
        <v>Win</v>
      </c>
      <c r="AN2419" s="44" t="str">
        <f t="shared" si="617"/>
        <v>Loss</v>
      </c>
      <c r="AO2419" s="44" t="str">
        <f t="shared" si="618"/>
        <v>Loss</v>
      </c>
      <c r="AP2419" s="44">
        <f t="shared" si="619"/>
        <v>15</v>
      </c>
      <c r="AQ2419" s="44">
        <f t="shared" si="620"/>
        <v>-50</v>
      </c>
      <c r="AR2419" s="44">
        <f t="shared" si="621"/>
        <v>-50</v>
      </c>
      <c r="AS2419" s="99" t="str">
        <f t="shared" si="597"/>
        <v>+</v>
      </c>
      <c r="AT2419" s="99" t="str">
        <f t="shared" si="598"/>
        <v>+</v>
      </c>
      <c r="AU2419" s="99" t="str">
        <f t="shared" si="599"/>
        <v>+</v>
      </c>
      <c r="AV2419" s="99" t="str">
        <f t="shared" si="600"/>
        <v>+</v>
      </c>
      <c r="AW2419" s="99" t="str">
        <f t="shared" si="601"/>
        <v>+</v>
      </c>
    </row>
    <row r="2420" spans="1:49" ht="15">
      <c r="A2420" s="56">
        <v>43634</v>
      </c>
      <c r="B2420" s="57" t="s">
        <v>3200</v>
      </c>
      <c r="C2420" s="57" t="s">
        <v>807</v>
      </c>
      <c r="D2420" s="57" t="s">
        <v>5118</v>
      </c>
      <c r="E2420" s="57" t="s">
        <v>4257</v>
      </c>
      <c r="F2420" s="57" t="s">
        <v>4254</v>
      </c>
      <c r="G2420" s="57">
        <v>1</v>
      </c>
      <c r="H2420" s="57">
        <v>1</v>
      </c>
      <c r="I2420" s="57">
        <v>4.0599999999999996</v>
      </c>
      <c r="J2420" s="57">
        <v>3.61</v>
      </c>
      <c r="K2420" s="57">
        <v>1.73</v>
      </c>
      <c r="L2420" s="57">
        <v>2.33</v>
      </c>
      <c r="M2420" s="57">
        <v>26</v>
      </c>
      <c r="N2420" s="57">
        <v>16</v>
      </c>
      <c r="O2420" s="57">
        <v>1</v>
      </c>
      <c r="P2420" s="57">
        <v>13</v>
      </c>
      <c r="Q2420" s="57">
        <v>7</v>
      </c>
      <c r="R2420" s="57">
        <v>0</v>
      </c>
      <c r="S2420" s="57">
        <v>0</v>
      </c>
      <c r="T2420" s="57">
        <v>100</v>
      </c>
      <c r="U2420" s="57">
        <v>23.08</v>
      </c>
      <c r="V2420" s="57">
        <v>34.619999999999997</v>
      </c>
      <c r="W2420" s="57">
        <v>42.31</v>
      </c>
      <c r="X2420" s="57">
        <v>56.25</v>
      </c>
      <c r="Y2420" s="57">
        <v>31.25</v>
      </c>
      <c r="Z2420" s="57">
        <v>12.5</v>
      </c>
      <c r="AA2420" s="57">
        <v>38.46</v>
      </c>
      <c r="AB2420" s="57">
        <v>42.86</v>
      </c>
      <c r="AC2420" s="57">
        <v>10</v>
      </c>
      <c r="AD2420" s="57">
        <v>16</v>
      </c>
      <c r="AE2420" s="57">
        <v>30</v>
      </c>
      <c r="AF2420" s="57">
        <v>56.25</v>
      </c>
      <c r="AI2420" s="45">
        <f t="shared" si="612"/>
        <v>-42.259</v>
      </c>
      <c r="AJ2420" s="46">
        <f t="shared" si="613"/>
        <v>42.259</v>
      </c>
      <c r="AK2420" s="63" t="str">
        <f t="shared" si="614"/>
        <v>N</v>
      </c>
      <c r="AL2420" s="63" t="str">
        <f t="shared" si="615"/>
        <v>Y</v>
      </c>
      <c r="AM2420" s="44" t="str">
        <f t="shared" si="616"/>
        <v>Loss</v>
      </c>
      <c r="AN2420" s="44" t="str">
        <f t="shared" si="617"/>
        <v>Win</v>
      </c>
      <c r="AO2420" s="44" t="str">
        <f t="shared" si="618"/>
        <v>Loss</v>
      </c>
      <c r="AP2420" s="44">
        <f t="shared" si="619"/>
        <v>-50</v>
      </c>
      <c r="AQ2420" s="44">
        <f t="shared" si="620"/>
        <v>130.5</v>
      </c>
      <c r="AR2420" s="44">
        <f t="shared" si="621"/>
        <v>-50</v>
      </c>
      <c r="AS2420" s="99" t="str">
        <f t="shared" si="597"/>
        <v>-</v>
      </c>
      <c r="AT2420" s="99" t="str">
        <f t="shared" si="598"/>
        <v>-</v>
      </c>
      <c r="AU2420" s="99" t="str">
        <f t="shared" si="599"/>
        <v>-</v>
      </c>
      <c r="AV2420" s="99" t="str">
        <f t="shared" si="600"/>
        <v>-</v>
      </c>
      <c r="AW2420" s="99" t="str">
        <f t="shared" si="601"/>
        <v>-</v>
      </c>
    </row>
    <row r="2421" spans="1:49" ht="15">
      <c r="A2421" s="56">
        <v>43634</v>
      </c>
      <c r="B2421" s="57" t="s">
        <v>5077</v>
      </c>
      <c r="C2421" s="57" t="s">
        <v>5119</v>
      </c>
      <c r="D2421" s="57" t="s">
        <v>5120</v>
      </c>
      <c r="E2421" s="57" t="s">
        <v>5121</v>
      </c>
      <c r="F2421" s="57" t="s">
        <v>5122</v>
      </c>
      <c r="G2421" s="57">
        <v>1</v>
      </c>
      <c r="H2421" s="57">
        <v>0</v>
      </c>
      <c r="I2421" s="57">
        <v>2.17</v>
      </c>
      <c r="J2421" s="57">
        <v>3.1</v>
      </c>
      <c r="K2421" s="57">
        <v>3.62</v>
      </c>
      <c r="L2421" s="57">
        <v>-1.45</v>
      </c>
      <c r="M2421" s="57">
        <v>7</v>
      </c>
      <c r="N2421" s="57">
        <v>7</v>
      </c>
      <c r="O2421" s="57">
        <v>0</v>
      </c>
      <c r="P2421" s="57">
        <v>4</v>
      </c>
      <c r="Q2421" s="57">
        <v>3</v>
      </c>
      <c r="R2421" s="57">
        <v>0</v>
      </c>
      <c r="S2421" s="57">
        <v>0</v>
      </c>
      <c r="T2421" s="57">
        <v>0</v>
      </c>
      <c r="U2421" s="57">
        <v>57.14</v>
      </c>
      <c r="V2421" s="57">
        <v>14.29</v>
      </c>
      <c r="W2421" s="57">
        <v>28.57</v>
      </c>
      <c r="X2421" s="57">
        <v>85.71</v>
      </c>
      <c r="Y2421" s="57">
        <v>0</v>
      </c>
      <c r="Z2421" s="57">
        <v>14.29</v>
      </c>
      <c r="AA2421" s="57">
        <v>75</v>
      </c>
      <c r="AB2421" s="57">
        <v>66.67</v>
      </c>
      <c r="AC2421" s="57">
        <v>5</v>
      </c>
      <c r="AD2421" s="57">
        <v>4</v>
      </c>
      <c r="AE2421" s="57">
        <v>60</v>
      </c>
      <c r="AF2421" s="57">
        <v>100</v>
      </c>
      <c r="AI2421" s="45">
        <f t="shared" si="612"/>
        <v>-7.1409999999999982</v>
      </c>
      <c r="AJ2421" s="46">
        <f t="shared" si="613"/>
        <v>7.1409999999999982</v>
      </c>
      <c r="AK2421" s="63" t="str">
        <f t="shared" si="614"/>
        <v>N</v>
      </c>
      <c r="AL2421" s="63" t="str">
        <f t="shared" si="615"/>
        <v>N</v>
      </c>
      <c r="AM2421" s="44" t="str">
        <f t="shared" si="616"/>
        <v>Win</v>
      </c>
      <c r="AN2421" s="44" t="str">
        <f t="shared" si="617"/>
        <v>Loss</v>
      </c>
      <c r="AO2421" s="44" t="str">
        <f t="shared" si="618"/>
        <v>Loss</v>
      </c>
      <c r="AP2421" s="44">
        <f t="shared" si="619"/>
        <v>58.5</v>
      </c>
      <c r="AQ2421" s="44">
        <f t="shared" si="620"/>
        <v>-50</v>
      </c>
      <c r="AR2421" s="44">
        <f t="shared" si="621"/>
        <v>-50</v>
      </c>
      <c r="AS2421" s="99" t="str">
        <f t="shared" si="597"/>
        <v>+</v>
      </c>
      <c r="AT2421" s="99" t="str">
        <f t="shared" si="598"/>
        <v>n/a</v>
      </c>
      <c r="AU2421" s="99" t="str">
        <f t="shared" si="599"/>
        <v>-</v>
      </c>
      <c r="AV2421" s="99" t="str">
        <f t="shared" si="600"/>
        <v>+</v>
      </c>
      <c r="AW2421" s="99" t="str">
        <f t="shared" si="601"/>
        <v>-</v>
      </c>
    </row>
    <row r="2422" spans="1:49" ht="15">
      <c r="A2422" s="56">
        <v>43634</v>
      </c>
      <c r="B2422" s="57" t="s">
        <v>5077</v>
      </c>
      <c r="C2422" s="57" t="s">
        <v>5078</v>
      </c>
      <c r="D2422" s="57" t="s">
        <v>5123</v>
      </c>
      <c r="E2422" s="57" t="s">
        <v>5124</v>
      </c>
      <c r="F2422" s="57" t="s">
        <v>5125</v>
      </c>
      <c r="G2422" s="57">
        <v>1</v>
      </c>
      <c r="H2422" s="57">
        <v>1</v>
      </c>
      <c r="I2422" s="57">
        <v>3.05</v>
      </c>
      <c r="J2422" s="57">
        <v>3.46</v>
      </c>
      <c r="K2422" s="57">
        <v>2.16</v>
      </c>
      <c r="L2422" s="57">
        <v>0.89</v>
      </c>
      <c r="M2422" s="57">
        <v>7</v>
      </c>
      <c r="N2422" s="57">
        <v>0</v>
      </c>
      <c r="O2422" s="57">
        <v>0</v>
      </c>
      <c r="P2422" s="57">
        <v>3</v>
      </c>
      <c r="Q2422" s="57">
        <v>0</v>
      </c>
      <c r="R2422" s="57">
        <v>0</v>
      </c>
      <c r="S2422" s="57">
        <v>0</v>
      </c>
      <c r="T2422" s="57">
        <v>0</v>
      </c>
      <c r="U2422" s="57">
        <v>85.71</v>
      </c>
      <c r="V2422" s="57">
        <v>0</v>
      </c>
      <c r="W2422" s="57">
        <v>14.29</v>
      </c>
      <c r="X2422" s="57">
        <v>0</v>
      </c>
      <c r="Y2422" s="57">
        <v>0</v>
      </c>
      <c r="Z2422" s="57">
        <v>0</v>
      </c>
      <c r="AA2422" s="57">
        <v>66.67</v>
      </c>
      <c r="AB2422" s="57">
        <v>0</v>
      </c>
      <c r="AC2422" s="57">
        <v>5</v>
      </c>
      <c r="AD2422" s="57">
        <v>0</v>
      </c>
      <c r="AE2422" s="57">
        <v>80</v>
      </c>
      <c r="AF2422" s="57">
        <v>0</v>
      </c>
      <c r="AI2422" s="45">
        <f t="shared" si="612"/>
        <v>14.283999999999999</v>
      </c>
      <c r="AJ2422" s="46">
        <f t="shared" si="613"/>
        <v>-14.283999999999999</v>
      </c>
      <c r="AK2422" s="63" t="str">
        <f t="shared" si="614"/>
        <v>N</v>
      </c>
      <c r="AL2422" s="63" t="str">
        <f t="shared" si="615"/>
        <v>N</v>
      </c>
      <c r="AM2422" s="44" t="str">
        <f t="shared" si="616"/>
        <v>Loss</v>
      </c>
      <c r="AN2422" s="44" t="str">
        <f t="shared" si="617"/>
        <v>Win</v>
      </c>
      <c r="AO2422" s="44" t="str">
        <f t="shared" si="618"/>
        <v>Loss</v>
      </c>
      <c r="AP2422" s="44">
        <f t="shared" si="619"/>
        <v>-50</v>
      </c>
      <c r="AQ2422" s="44">
        <f t="shared" si="620"/>
        <v>123</v>
      </c>
      <c r="AR2422" s="44">
        <f t="shared" si="621"/>
        <v>-50</v>
      </c>
      <c r="AS2422" s="99" t="str">
        <f t="shared" si="597"/>
        <v>-</v>
      </c>
      <c r="AT2422" s="99" t="str">
        <f t="shared" si="598"/>
        <v>n/a</v>
      </c>
      <c r="AU2422" s="99" t="str">
        <f t="shared" si="599"/>
        <v>+</v>
      </c>
      <c r="AV2422" s="99" t="str">
        <f t="shared" si="600"/>
        <v>+</v>
      </c>
      <c r="AW2422" s="99" t="str">
        <f t="shared" si="601"/>
        <v>+</v>
      </c>
    </row>
    <row r="2423" spans="1:49" ht="15">
      <c r="A2423" s="56">
        <v>43634</v>
      </c>
      <c r="B2423" s="57" t="s">
        <v>5126</v>
      </c>
      <c r="C2423" s="57" t="s">
        <v>481</v>
      </c>
      <c r="D2423" s="57" t="s">
        <v>5127</v>
      </c>
      <c r="E2423" s="57" t="s">
        <v>5128</v>
      </c>
      <c r="F2423" s="57" t="s">
        <v>5129</v>
      </c>
      <c r="G2423" s="57">
        <v>1</v>
      </c>
      <c r="H2423" s="57">
        <v>1</v>
      </c>
      <c r="I2423" s="57">
        <v>1.35</v>
      </c>
      <c r="J2423" s="57">
        <v>4.71</v>
      </c>
      <c r="K2423" s="57">
        <v>6.85</v>
      </c>
      <c r="L2423" s="57">
        <v>-5.5</v>
      </c>
      <c r="M2423" s="57">
        <v>43</v>
      </c>
      <c r="N2423" s="57">
        <v>44</v>
      </c>
      <c r="O2423" s="57">
        <v>3</v>
      </c>
      <c r="P2423" s="57">
        <v>21</v>
      </c>
      <c r="Q2423" s="57">
        <v>21</v>
      </c>
      <c r="R2423" s="57">
        <v>33.33</v>
      </c>
      <c r="S2423" s="57">
        <v>33.33</v>
      </c>
      <c r="T2423" s="57">
        <v>33.33</v>
      </c>
      <c r="U2423" s="57">
        <v>39.53</v>
      </c>
      <c r="V2423" s="57">
        <v>30.23</v>
      </c>
      <c r="W2423" s="57">
        <v>30.23</v>
      </c>
      <c r="X2423" s="57">
        <v>38.64</v>
      </c>
      <c r="Y2423" s="57">
        <v>20.45</v>
      </c>
      <c r="Z2423" s="57">
        <v>40.909999999999997</v>
      </c>
      <c r="AA2423" s="57">
        <v>57.14</v>
      </c>
      <c r="AB2423" s="57">
        <v>28.57</v>
      </c>
      <c r="AC2423" s="57">
        <v>29</v>
      </c>
      <c r="AD2423" s="57">
        <v>13</v>
      </c>
      <c r="AE2423" s="57">
        <v>55.17</v>
      </c>
      <c r="AF2423" s="57">
        <v>53.85</v>
      </c>
      <c r="AI2423" s="45">
        <f t="shared" si="612"/>
        <v>6.6250000000000009</v>
      </c>
      <c r="AJ2423" s="46">
        <f t="shared" si="613"/>
        <v>4.1000000000000369E-2</v>
      </c>
      <c r="AK2423" s="63" t="str">
        <f t="shared" si="614"/>
        <v>N</v>
      </c>
      <c r="AL2423" s="63" t="str">
        <f t="shared" si="615"/>
        <v>N</v>
      </c>
      <c r="AM2423" s="44" t="str">
        <f t="shared" si="616"/>
        <v>Loss</v>
      </c>
      <c r="AN2423" s="44" t="str">
        <f t="shared" si="617"/>
        <v>Win</v>
      </c>
      <c r="AO2423" s="44" t="str">
        <f t="shared" si="618"/>
        <v>Loss</v>
      </c>
      <c r="AP2423" s="44">
        <f t="shared" si="619"/>
        <v>-50</v>
      </c>
      <c r="AQ2423" s="44">
        <f t="shared" si="620"/>
        <v>185.5</v>
      </c>
      <c r="AR2423" s="44">
        <f t="shared" si="621"/>
        <v>-50</v>
      </c>
      <c r="AS2423" s="99" t="str">
        <f t="shared" si="597"/>
        <v>+</v>
      </c>
      <c r="AT2423" s="99" t="str">
        <f t="shared" si="598"/>
        <v>-</v>
      </c>
      <c r="AU2423" s="99" t="str">
        <f t="shared" si="599"/>
        <v>+</v>
      </c>
      <c r="AV2423" s="99" t="str">
        <f t="shared" si="600"/>
        <v>+</v>
      </c>
      <c r="AW2423" s="99" t="str">
        <f t="shared" si="601"/>
        <v>+</v>
      </c>
    </row>
    <row r="2424" spans="1:49" ht="15">
      <c r="A2424" s="56">
        <v>43634</v>
      </c>
      <c r="B2424" s="57" t="s">
        <v>5077</v>
      </c>
      <c r="C2424" s="57" t="s">
        <v>5119</v>
      </c>
      <c r="D2424" s="57" t="s">
        <v>5130</v>
      </c>
      <c r="E2424" s="57" t="s">
        <v>5131</v>
      </c>
      <c r="F2424" s="57" t="s">
        <v>5132</v>
      </c>
      <c r="G2424" s="57">
        <v>2</v>
      </c>
      <c r="H2424" s="57">
        <v>1</v>
      </c>
      <c r="I2424" s="57">
        <v>1.83</v>
      </c>
      <c r="J2424" s="57">
        <v>3.69</v>
      </c>
      <c r="K2424" s="57">
        <v>4.1399999999999997</v>
      </c>
      <c r="L2424" s="57">
        <v>-2.31</v>
      </c>
      <c r="M2424" s="57">
        <v>6</v>
      </c>
      <c r="N2424" s="57">
        <v>7</v>
      </c>
      <c r="O2424" s="57">
        <v>0</v>
      </c>
      <c r="P2424" s="57">
        <v>3</v>
      </c>
      <c r="Q2424" s="57">
        <v>3</v>
      </c>
      <c r="R2424" s="57">
        <v>0</v>
      </c>
      <c r="S2424" s="57">
        <v>0</v>
      </c>
      <c r="T2424" s="57">
        <v>0</v>
      </c>
      <c r="U2424" s="57">
        <v>50</v>
      </c>
      <c r="V2424" s="57">
        <v>16.670000000000002</v>
      </c>
      <c r="W2424" s="57">
        <v>33.33</v>
      </c>
      <c r="X2424" s="57">
        <v>57.14</v>
      </c>
      <c r="Y2424" s="57">
        <v>28.57</v>
      </c>
      <c r="Z2424" s="57">
        <v>14.29</v>
      </c>
      <c r="AA2424" s="57">
        <v>100</v>
      </c>
      <c r="AB2424" s="57">
        <v>33.33</v>
      </c>
      <c r="AC2424" s="57">
        <v>5</v>
      </c>
      <c r="AD2424" s="57">
        <v>5</v>
      </c>
      <c r="AE2424" s="57">
        <v>60</v>
      </c>
      <c r="AF2424" s="57">
        <v>80</v>
      </c>
      <c r="AI2424" s="45">
        <f t="shared" si="612"/>
        <v>-6.4260000000000019</v>
      </c>
      <c r="AJ2424" s="46">
        <f t="shared" si="613"/>
        <v>6.4260000000000019</v>
      </c>
      <c r="AK2424" s="63" t="str">
        <f t="shared" si="614"/>
        <v>Y</v>
      </c>
      <c r="AL2424" s="63" t="str">
        <f t="shared" si="615"/>
        <v>N</v>
      </c>
      <c r="AM2424" s="44" t="str">
        <f t="shared" si="616"/>
        <v>Win</v>
      </c>
      <c r="AN2424" s="44" t="str">
        <f t="shared" si="617"/>
        <v>Loss</v>
      </c>
      <c r="AO2424" s="44" t="str">
        <f t="shared" si="618"/>
        <v>Loss</v>
      </c>
      <c r="AP2424" s="44">
        <f t="shared" si="619"/>
        <v>41.5</v>
      </c>
      <c r="AQ2424" s="44">
        <f t="shared" si="620"/>
        <v>-50</v>
      </c>
      <c r="AR2424" s="44">
        <f t="shared" si="621"/>
        <v>-50</v>
      </c>
      <c r="AS2424" s="99" t="str">
        <f t="shared" si="597"/>
        <v>+</v>
      </c>
      <c r="AT2424" s="99" t="str">
        <f t="shared" si="598"/>
        <v>n/a</v>
      </c>
      <c r="AU2424" s="99" t="str">
        <f t="shared" si="599"/>
        <v>-</v>
      </c>
      <c r="AV2424" s="99" t="str">
        <f t="shared" si="600"/>
        <v>+</v>
      </c>
      <c r="AW2424" s="99" t="str">
        <f t="shared" si="601"/>
        <v>-</v>
      </c>
    </row>
    <row r="2425" spans="1:49" ht="15">
      <c r="A2425" s="56">
        <v>43634</v>
      </c>
      <c r="B2425" s="57" t="s">
        <v>838</v>
      </c>
      <c r="C2425" s="57" t="s">
        <v>807</v>
      </c>
      <c r="D2425" s="57" t="s">
        <v>5133</v>
      </c>
      <c r="E2425" s="57" t="s">
        <v>5134</v>
      </c>
      <c r="F2425" s="57" t="s">
        <v>5135</v>
      </c>
      <c r="G2425" s="57">
        <v>0</v>
      </c>
      <c r="H2425" s="57">
        <v>0</v>
      </c>
      <c r="I2425" s="57">
        <v>4.13</v>
      </c>
      <c r="J2425" s="57">
        <v>3.06</v>
      </c>
      <c r="K2425" s="57">
        <v>1.81</v>
      </c>
      <c r="L2425" s="57">
        <v>2.3199999999999998</v>
      </c>
      <c r="M2425" s="57">
        <v>14</v>
      </c>
      <c r="N2425" s="57">
        <v>18</v>
      </c>
      <c r="O2425" s="57">
        <v>1</v>
      </c>
      <c r="P2425" s="57">
        <v>10</v>
      </c>
      <c r="Q2425" s="57">
        <v>8</v>
      </c>
      <c r="R2425" s="57">
        <v>0</v>
      </c>
      <c r="S2425" s="57">
        <v>0</v>
      </c>
      <c r="T2425" s="57">
        <v>100</v>
      </c>
      <c r="U2425" s="57">
        <v>57.14</v>
      </c>
      <c r="V2425" s="57">
        <v>21.43</v>
      </c>
      <c r="W2425" s="57">
        <v>21.43</v>
      </c>
      <c r="X2425" s="57">
        <v>61.11</v>
      </c>
      <c r="Y2425" s="57">
        <v>11.11</v>
      </c>
      <c r="Z2425" s="57">
        <v>27.78</v>
      </c>
      <c r="AA2425" s="57">
        <v>70</v>
      </c>
      <c r="AB2425" s="57">
        <v>37.5</v>
      </c>
      <c r="AC2425" s="57">
        <v>10</v>
      </c>
      <c r="AD2425" s="57">
        <v>16</v>
      </c>
      <c r="AE2425" s="57">
        <v>70</v>
      </c>
      <c r="AF2425" s="57">
        <v>62.5</v>
      </c>
      <c r="AI2425" s="45">
        <f t="shared" si="612"/>
        <v>-28.491999999999994</v>
      </c>
      <c r="AJ2425" s="46">
        <f t="shared" si="613"/>
        <v>28.491999999999994</v>
      </c>
      <c r="AK2425" s="63" t="str">
        <f t="shared" si="614"/>
        <v>N</v>
      </c>
      <c r="AL2425" s="63" t="str">
        <f t="shared" si="615"/>
        <v>N</v>
      </c>
      <c r="AM2425" s="44" t="str">
        <f t="shared" si="616"/>
        <v>Loss</v>
      </c>
      <c r="AN2425" s="44" t="str">
        <f t="shared" si="617"/>
        <v>Win</v>
      </c>
      <c r="AO2425" s="44" t="str">
        <f t="shared" si="618"/>
        <v>Loss</v>
      </c>
      <c r="AP2425" s="44">
        <f t="shared" si="619"/>
        <v>-50</v>
      </c>
      <c r="AQ2425" s="44">
        <f t="shared" si="620"/>
        <v>103</v>
      </c>
      <c r="AR2425" s="44">
        <f t="shared" si="621"/>
        <v>-50</v>
      </c>
      <c r="AS2425" s="99" t="str">
        <f t="shared" si="597"/>
        <v>-</v>
      </c>
      <c r="AT2425" s="99" t="str">
        <f t="shared" si="598"/>
        <v>-</v>
      </c>
      <c r="AU2425" s="99" t="str">
        <f t="shared" si="599"/>
        <v>-</v>
      </c>
      <c r="AV2425" s="99" t="str">
        <f t="shared" si="600"/>
        <v>+</v>
      </c>
      <c r="AW2425" s="99" t="str">
        <f t="shared" si="601"/>
        <v>-</v>
      </c>
    </row>
    <row r="2426" spans="1:49" ht="15">
      <c r="A2426" s="56">
        <v>43634</v>
      </c>
      <c r="B2426" s="57" t="s">
        <v>395</v>
      </c>
      <c r="C2426" s="57" t="s">
        <v>5136</v>
      </c>
      <c r="D2426" s="57" t="s">
        <v>5137</v>
      </c>
      <c r="E2426" s="57" t="s">
        <v>5138</v>
      </c>
      <c r="F2426" s="57" t="s">
        <v>5139</v>
      </c>
      <c r="G2426" s="57">
        <v>1</v>
      </c>
      <c r="H2426" s="57">
        <v>3</v>
      </c>
      <c r="I2426" s="57">
        <v>5.25</v>
      </c>
      <c r="J2426" s="57">
        <v>4.33</v>
      </c>
      <c r="K2426" s="57">
        <v>1.44</v>
      </c>
      <c r="L2426" s="57">
        <v>3.81</v>
      </c>
      <c r="M2426" s="57">
        <v>0</v>
      </c>
      <c r="N2426" s="57">
        <v>0</v>
      </c>
      <c r="O2426" s="57">
        <v>0</v>
      </c>
      <c r="P2426" s="57">
        <v>0</v>
      </c>
      <c r="Q2426" s="57">
        <v>0</v>
      </c>
      <c r="R2426" s="57">
        <v>0</v>
      </c>
      <c r="S2426" s="57">
        <v>0</v>
      </c>
      <c r="T2426" s="57">
        <v>0</v>
      </c>
      <c r="U2426" s="57">
        <v>0</v>
      </c>
      <c r="V2426" s="57">
        <v>0</v>
      </c>
      <c r="W2426" s="57">
        <v>0</v>
      </c>
      <c r="X2426" s="57">
        <v>0</v>
      </c>
      <c r="Y2426" s="57">
        <v>0</v>
      </c>
      <c r="Z2426" s="57">
        <v>0</v>
      </c>
      <c r="AA2426" s="57">
        <v>0</v>
      </c>
      <c r="AB2426" s="57">
        <v>0</v>
      </c>
      <c r="AC2426" s="57">
        <v>0</v>
      </c>
      <c r="AD2426" s="57">
        <v>0</v>
      </c>
      <c r="AE2426" s="57">
        <v>0</v>
      </c>
      <c r="AF2426" s="57">
        <v>0</v>
      </c>
      <c r="AI2426" s="45">
        <f t="shared" si="612"/>
        <v>0</v>
      </c>
      <c r="AJ2426" s="46">
        <f t="shared" si="613"/>
        <v>0</v>
      </c>
      <c r="AK2426" s="63" t="str">
        <f t="shared" si="614"/>
        <v>N</v>
      </c>
      <c r="AL2426" s="63" t="str">
        <f t="shared" si="615"/>
        <v>N</v>
      </c>
      <c r="AM2426" s="44" t="str">
        <f t="shared" si="616"/>
        <v>Loss</v>
      </c>
      <c r="AN2426" s="44" t="str">
        <f t="shared" si="617"/>
        <v>Loss</v>
      </c>
      <c r="AO2426" s="44" t="str">
        <f t="shared" si="618"/>
        <v>Win</v>
      </c>
      <c r="AP2426" s="44">
        <f t="shared" si="619"/>
        <v>-50</v>
      </c>
      <c r="AQ2426" s="44">
        <f t="shared" si="620"/>
        <v>-50</v>
      </c>
      <c r="AR2426" s="44">
        <f t="shared" si="621"/>
        <v>22</v>
      </c>
      <c r="AS2426" s="99" t="str">
        <f t="shared" si="597"/>
        <v>-</v>
      </c>
      <c r="AT2426" s="99" t="str">
        <f t="shared" si="598"/>
        <v>n/a</v>
      </c>
      <c r="AU2426" s="99" t="str">
        <f t="shared" si="599"/>
        <v>-</v>
      </c>
      <c r="AV2426" s="99" t="str">
        <f t="shared" si="600"/>
        <v>-</v>
      </c>
      <c r="AW2426" s="99" t="str">
        <f t="shared" si="601"/>
        <v>-</v>
      </c>
    </row>
    <row r="2427" spans="1:49" ht="15">
      <c r="A2427" s="56">
        <v>43634</v>
      </c>
      <c r="B2427" s="57" t="s">
        <v>395</v>
      </c>
      <c r="C2427" s="57" t="s">
        <v>5136</v>
      </c>
      <c r="D2427" s="57" t="s">
        <v>5140</v>
      </c>
      <c r="E2427" s="57" t="s">
        <v>5141</v>
      </c>
      <c r="F2427" s="57" t="s">
        <v>5142</v>
      </c>
      <c r="G2427" s="57">
        <v>0</v>
      </c>
      <c r="H2427" s="57">
        <v>3</v>
      </c>
      <c r="I2427" s="57">
        <v>2.5</v>
      </c>
      <c r="J2427" s="57">
        <v>3.75</v>
      </c>
      <c r="K2427" s="57">
        <v>2.25</v>
      </c>
      <c r="L2427" s="57">
        <v>0.25</v>
      </c>
      <c r="M2427" s="57">
        <v>0</v>
      </c>
      <c r="N2427" s="57">
        <v>0</v>
      </c>
      <c r="O2427" s="57">
        <v>0</v>
      </c>
      <c r="P2427" s="57">
        <v>0</v>
      </c>
      <c r="Q2427" s="57">
        <v>0</v>
      </c>
      <c r="R2427" s="57">
        <v>0</v>
      </c>
      <c r="S2427" s="57">
        <v>0</v>
      </c>
      <c r="T2427" s="57">
        <v>0</v>
      </c>
      <c r="U2427" s="57">
        <v>0</v>
      </c>
      <c r="V2427" s="57">
        <v>0</v>
      </c>
      <c r="W2427" s="57">
        <v>0</v>
      </c>
      <c r="X2427" s="57">
        <v>0</v>
      </c>
      <c r="Y2427" s="57">
        <v>0</v>
      </c>
      <c r="Z2427" s="57">
        <v>0</v>
      </c>
      <c r="AA2427" s="57">
        <v>0</v>
      </c>
      <c r="AB2427" s="57">
        <v>0</v>
      </c>
      <c r="AC2427" s="57">
        <v>0</v>
      </c>
      <c r="AD2427" s="57">
        <v>0</v>
      </c>
      <c r="AE2427" s="57">
        <v>0</v>
      </c>
      <c r="AF2427" s="57">
        <v>0</v>
      </c>
      <c r="AI2427" s="45">
        <f t="shared" si="612"/>
        <v>0</v>
      </c>
      <c r="AJ2427" s="46">
        <f t="shared" si="613"/>
        <v>0</v>
      </c>
      <c r="AK2427" s="63" t="str">
        <f t="shared" si="614"/>
        <v>N</v>
      </c>
      <c r="AL2427" s="63" t="str">
        <f t="shared" si="615"/>
        <v>N</v>
      </c>
      <c r="AM2427" s="44" t="str">
        <f t="shared" si="616"/>
        <v>Loss</v>
      </c>
      <c r="AN2427" s="44" t="str">
        <f t="shared" si="617"/>
        <v>Loss</v>
      </c>
      <c r="AO2427" s="44" t="str">
        <f t="shared" si="618"/>
        <v>Win</v>
      </c>
      <c r="AP2427" s="44">
        <f t="shared" si="619"/>
        <v>-50</v>
      </c>
      <c r="AQ2427" s="44">
        <f t="shared" si="620"/>
        <v>-50</v>
      </c>
      <c r="AR2427" s="44">
        <f t="shared" si="621"/>
        <v>62.5</v>
      </c>
      <c r="AS2427" s="99" t="str">
        <f t="shared" si="597"/>
        <v>-</v>
      </c>
      <c r="AT2427" s="99" t="str">
        <f t="shared" si="598"/>
        <v>n/a</v>
      </c>
      <c r="AU2427" s="99" t="str">
        <f t="shared" si="599"/>
        <v>-</v>
      </c>
      <c r="AV2427" s="99" t="str">
        <f t="shared" si="600"/>
        <v>-</v>
      </c>
      <c r="AW2427" s="99" t="str">
        <f t="shared" si="601"/>
        <v>-</v>
      </c>
    </row>
    <row r="2428" spans="1:49" ht="15">
      <c r="A2428" s="56">
        <v>43634</v>
      </c>
      <c r="B2428" s="57" t="s">
        <v>451</v>
      </c>
      <c r="C2428" s="57" t="s">
        <v>5143</v>
      </c>
      <c r="D2428" s="57" t="s">
        <v>5144</v>
      </c>
      <c r="E2428" s="57" t="s">
        <v>5145</v>
      </c>
      <c r="F2428" s="57" t="s">
        <v>5146</v>
      </c>
      <c r="G2428" s="57">
        <v>4</v>
      </c>
      <c r="H2428" s="57">
        <v>3</v>
      </c>
      <c r="I2428" s="57">
        <v>2.21</v>
      </c>
      <c r="J2428" s="57">
        <v>3.36</v>
      </c>
      <c r="K2428" s="57">
        <v>2.79</v>
      </c>
      <c r="L2428" s="57">
        <v>-0.57999999999999996</v>
      </c>
      <c r="M2428" s="57">
        <v>0</v>
      </c>
      <c r="N2428" s="57">
        <v>0</v>
      </c>
      <c r="O2428" s="57">
        <v>0</v>
      </c>
      <c r="P2428" s="57">
        <v>0</v>
      </c>
      <c r="Q2428" s="57">
        <v>0</v>
      </c>
      <c r="R2428" s="57">
        <v>0</v>
      </c>
      <c r="S2428" s="57">
        <v>0</v>
      </c>
      <c r="T2428" s="57">
        <v>0</v>
      </c>
      <c r="U2428" s="57">
        <v>0</v>
      </c>
      <c r="V2428" s="57">
        <v>0</v>
      </c>
      <c r="W2428" s="57">
        <v>0</v>
      </c>
      <c r="X2428" s="57">
        <v>0</v>
      </c>
      <c r="Y2428" s="57">
        <v>0</v>
      </c>
      <c r="Z2428" s="57">
        <v>0</v>
      </c>
      <c r="AA2428" s="57">
        <v>0</v>
      </c>
      <c r="AB2428" s="57">
        <v>0</v>
      </c>
      <c r="AC2428" s="57">
        <v>0</v>
      </c>
      <c r="AD2428" s="57">
        <v>0</v>
      </c>
      <c r="AE2428" s="57">
        <v>0</v>
      </c>
      <c r="AF2428" s="57">
        <v>0</v>
      </c>
      <c r="AI2428" s="45">
        <f t="shared" si="612"/>
        <v>0</v>
      </c>
      <c r="AJ2428" s="46">
        <f t="shared" si="613"/>
        <v>0</v>
      </c>
      <c r="AK2428" s="63" t="str">
        <f t="shared" si="614"/>
        <v>N</v>
      </c>
      <c r="AL2428" s="63" t="str">
        <f t="shared" si="615"/>
        <v>N</v>
      </c>
      <c r="AM2428" s="44" t="str">
        <f t="shared" si="616"/>
        <v>Win</v>
      </c>
      <c r="AN2428" s="44" t="str">
        <f t="shared" si="617"/>
        <v>Loss</v>
      </c>
      <c r="AO2428" s="44" t="str">
        <f t="shared" si="618"/>
        <v>Loss</v>
      </c>
      <c r="AP2428" s="44">
        <f t="shared" si="619"/>
        <v>60.5</v>
      </c>
      <c r="AQ2428" s="44">
        <f t="shared" si="620"/>
        <v>-50</v>
      </c>
      <c r="AR2428" s="44">
        <f t="shared" si="621"/>
        <v>-50</v>
      </c>
      <c r="AS2428" s="99" t="str">
        <f t="shared" si="597"/>
        <v>+</v>
      </c>
      <c r="AT2428" s="99" t="str">
        <f t="shared" si="598"/>
        <v>n/a</v>
      </c>
      <c r="AU2428" s="99" t="str">
        <f t="shared" si="599"/>
        <v>-</v>
      </c>
      <c r="AV2428" s="99" t="str">
        <f t="shared" si="600"/>
        <v>-</v>
      </c>
      <c r="AW2428" s="99" t="str">
        <f t="shared" si="601"/>
        <v>-</v>
      </c>
    </row>
    <row r="2429" spans="1:49" ht="15">
      <c r="A2429" s="56">
        <v>43634</v>
      </c>
      <c r="B2429" s="57" t="s">
        <v>451</v>
      </c>
      <c r="C2429" s="57" t="s">
        <v>5143</v>
      </c>
      <c r="D2429" s="57" t="s">
        <v>5147</v>
      </c>
      <c r="E2429" s="57" t="s">
        <v>5148</v>
      </c>
      <c r="F2429" s="57" t="s">
        <v>5149</v>
      </c>
      <c r="G2429" s="57">
        <v>3</v>
      </c>
      <c r="H2429" s="57">
        <v>1</v>
      </c>
      <c r="I2429" s="57">
        <v>2.44</v>
      </c>
      <c r="J2429" s="57">
        <v>3.33</v>
      </c>
      <c r="K2429" s="57">
        <v>2.5</v>
      </c>
      <c r="L2429" s="57">
        <v>-0.06</v>
      </c>
      <c r="M2429" s="57">
        <v>1</v>
      </c>
      <c r="N2429" s="57">
        <v>1</v>
      </c>
      <c r="O2429" s="57">
        <v>0</v>
      </c>
      <c r="P2429" s="57">
        <v>0</v>
      </c>
      <c r="Q2429" s="57">
        <v>0</v>
      </c>
      <c r="R2429" s="57">
        <v>0</v>
      </c>
      <c r="S2429" s="57">
        <v>0</v>
      </c>
      <c r="T2429" s="57">
        <v>0</v>
      </c>
      <c r="U2429" s="57">
        <v>0</v>
      </c>
      <c r="V2429" s="57">
        <v>0</v>
      </c>
      <c r="W2429" s="57">
        <v>100</v>
      </c>
      <c r="X2429" s="57">
        <v>100</v>
      </c>
      <c r="Y2429" s="57">
        <v>0</v>
      </c>
      <c r="Z2429" s="57">
        <v>0</v>
      </c>
      <c r="AA2429" s="57">
        <v>0</v>
      </c>
      <c r="AB2429" s="57">
        <v>0</v>
      </c>
      <c r="AC2429" s="57">
        <v>1</v>
      </c>
      <c r="AD2429" s="57">
        <v>0</v>
      </c>
      <c r="AE2429" s="57">
        <v>0</v>
      </c>
      <c r="AF2429" s="57">
        <v>0</v>
      </c>
      <c r="AI2429" s="45">
        <f t="shared" si="612"/>
        <v>-40</v>
      </c>
      <c r="AJ2429" s="46">
        <f t="shared" si="613"/>
        <v>40</v>
      </c>
      <c r="AK2429" s="63" t="str">
        <f t="shared" si="614"/>
        <v>N</v>
      </c>
      <c r="AL2429" s="63" t="str">
        <f t="shared" si="615"/>
        <v>N</v>
      </c>
      <c r="AM2429" s="44" t="str">
        <f t="shared" si="616"/>
        <v>Win</v>
      </c>
      <c r="AN2429" s="44" t="str">
        <f t="shared" si="617"/>
        <v>Loss</v>
      </c>
      <c r="AO2429" s="44" t="str">
        <f t="shared" si="618"/>
        <v>Loss</v>
      </c>
      <c r="AP2429" s="44">
        <f t="shared" si="619"/>
        <v>72</v>
      </c>
      <c r="AQ2429" s="44">
        <f t="shared" si="620"/>
        <v>-50</v>
      </c>
      <c r="AR2429" s="44">
        <f t="shared" si="621"/>
        <v>-50</v>
      </c>
      <c r="AS2429" s="99" t="str">
        <f t="shared" si="597"/>
        <v>+</v>
      </c>
      <c r="AT2429" s="99" t="str">
        <f t="shared" si="598"/>
        <v>n/a</v>
      </c>
      <c r="AU2429" s="99" t="str">
        <f t="shared" si="599"/>
        <v>-</v>
      </c>
      <c r="AV2429" s="99" t="str">
        <f t="shared" si="600"/>
        <v>-</v>
      </c>
      <c r="AW2429" s="99" t="str">
        <f t="shared" si="601"/>
        <v>-</v>
      </c>
    </row>
    <row r="2430" spans="1:49" ht="15">
      <c r="A2430" s="56">
        <v>43634</v>
      </c>
      <c r="B2430" s="57" t="s">
        <v>451</v>
      </c>
      <c r="C2430" s="57" t="s">
        <v>5143</v>
      </c>
      <c r="D2430" s="57" t="s">
        <v>5150</v>
      </c>
      <c r="E2430" s="57" t="s">
        <v>5151</v>
      </c>
      <c r="F2430" s="57" t="s">
        <v>5152</v>
      </c>
      <c r="G2430" s="57">
        <v>3</v>
      </c>
      <c r="H2430" s="57">
        <v>0</v>
      </c>
      <c r="I2430" s="57">
        <v>1.48</v>
      </c>
      <c r="J2430" s="57">
        <v>4.12</v>
      </c>
      <c r="K2430" s="57">
        <v>5.0999999999999996</v>
      </c>
      <c r="L2430" s="57">
        <v>-3.62</v>
      </c>
      <c r="M2430" s="57">
        <v>2</v>
      </c>
      <c r="N2430" s="57">
        <v>3</v>
      </c>
      <c r="O2430" s="57">
        <v>0</v>
      </c>
      <c r="P2430" s="57">
        <v>1</v>
      </c>
      <c r="Q2430" s="57">
        <v>0</v>
      </c>
      <c r="R2430" s="57">
        <v>0</v>
      </c>
      <c r="S2430" s="57">
        <v>0</v>
      </c>
      <c r="T2430" s="57">
        <v>0</v>
      </c>
      <c r="U2430" s="57">
        <v>50</v>
      </c>
      <c r="V2430" s="57">
        <v>0</v>
      </c>
      <c r="W2430" s="57">
        <v>50</v>
      </c>
      <c r="X2430" s="57">
        <v>66.67</v>
      </c>
      <c r="Y2430" s="57">
        <v>0</v>
      </c>
      <c r="Z2430" s="57">
        <v>33.33</v>
      </c>
      <c r="AA2430" s="57">
        <v>0</v>
      </c>
      <c r="AB2430" s="57">
        <v>0</v>
      </c>
      <c r="AC2430" s="57">
        <v>1</v>
      </c>
      <c r="AD2430" s="57">
        <v>0</v>
      </c>
      <c r="AE2430" s="57">
        <v>100</v>
      </c>
      <c r="AF2430" s="57">
        <v>0</v>
      </c>
      <c r="AI2430" s="45">
        <f t="shared" si="612"/>
        <v>-6.668000000000001</v>
      </c>
      <c r="AJ2430" s="46">
        <f t="shared" si="613"/>
        <v>6.668000000000001</v>
      </c>
      <c r="AK2430" s="63" t="str">
        <f t="shared" si="614"/>
        <v>Y</v>
      </c>
      <c r="AL2430" s="63" t="str">
        <f t="shared" si="615"/>
        <v>N</v>
      </c>
      <c r="AM2430" s="44" t="str">
        <f t="shared" si="616"/>
        <v>Win</v>
      </c>
      <c r="AN2430" s="44" t="str">
        <f t="shared" si="617"/>
        <v>Loss</v>
      </c>
      <c r="AO2430" s="44" t="str">
        <f t="shared" si="618"/>
        <v>Loss</v>
      </c>
      <c r="AP2430" s="44">
        <f t="shared" si="619"/>
        <v>24</v>
      </c>
      <c r="AQ2430" s="44">
        <f t="shared" si="620"/>
        <v>-50</v>
      </c>
      <c r="AR2430" s="44">
        <f t="shared" si="621"/>
        <v>-50</v>
      </c>
      <c r="AS2430" s="99" t="str">
        <f t="shared" si="597"/>
        <v>+</v>
      </c>
      <c r="AT2430" s="99" t="str">
        <f t="shared" si="598"/>
        <v>n/a</v>
      </c>
      <c r="AU2430" s="99" t="str">
        <f t="shared" si="599"/>
        <v>-</v>
      </c>
      <c r="AV2430" s="99" t="str">
        <f t="shared" si="600"/>
        <v>-</v>
      </c>
      <c r="AW2430" s="99" t="str">
        <f t="shared" si="601"/>
        <v>-</v>
      </c>
    </row>
    <row r="2431" spans="1:49" ht="15">
      <c r="A2431" s="56">
        <v>43634</v>
      </c>
      <c r="B2431" s="57" t="s">
        <v>451</v>
      </c>
      <c r="C2431" s="57" t="s">
        <v>5143</v>
      </c>
      <c r="D2431" s="57" t="s">
        <v>5153</v>
      </c>
      <c r="E2431" s="57" t="s">
        <v>5154</v>
      </c>
      <c r="F2431" s="57" t="s">
        <v>1503</v>
      </c>
      <c r="G2431" s="57">
        <v>1</v>
      </c>
      <c r="H2431" s="57">
        <v>2</v>
      </c>
      <c r="I2431" s="57">
        <v>4.0999999999999996</v>
      </c>
      <c r="J2431" s="57">
        <v>3.48</v>
      </c>
      <c r="K2431" s="57">
        <v>1.79</v>
      </c>
      <c r="L2431" s="57">
        <v>2.31</v>
      </c>
      <c r="M2431" s="57">
        <v>3</v>
      </c>
      <c r="N2431" s="57">
        <v>21</v>
      </c>
      <c r="O2431" s="57">
        <v>0</v>
      </c>
      <c r="P2431" s="57">
        <v>1</v>
      </c>
      <c r="Q2431" s="57">
        <v>10</v>
      </c>
      <c r="R2431" s="57">
        <v>0</v>
      </c>
      <c r="S2431" s="57">
        <v>0</v>
      </c>
      <c r="T2431" s="57">
        <v>0</v>
      </c>
      <c r="U2431" s="57">
        <v>66.67</v>
      </c>
      <c r="V2431" s="57">
        <v>0</v>
      </c>
      <c r="W2431" s="57">
        <v>33.33</v>
      </c>
      <c r="X2431" s="57">
        <v>61.9</v>
      </c>
      <c r="Y2431" s="57">
        <v>9.52</v>
      </c>
      <c r="Z2431" s="57">
        <v>28.57</v>
      </c>
      <c r="AA2431" s="57">
        <v>100</v>
      </c>
      <c r="AB2431" s="57">
        <v>40</v>
      </c>
      <c r="AC2431" s="57">
        <v>2</v>
      </c>
      <c r="AD2431" s="57">
        <v>17</v>
      </c>
      <c r="AE2431" s="57">
        <v>50</v>
      </c>
      <c r="AF2431" s="57">
        <v>64.709999999999994</v>
      </c>
      <c r="AI2431" s="45">
        <f t="shared" si="612"/>
        <v>-0.94999999999999929</v>
      </c>
      <c r="AJ2431" s="46">
        <f t="shared" si="613"/>
        <v>0.94999999999999929</v>
      </c>
      <c r="AK2431" s="63" t="str">
        <f t="shared" si="614"/>
        <v>Y</v>
      </c>
      <c r="AL2431" s="63" t="str">
        <f t="shared" si="615"/>
        <v>N</v>
      </c>
      <c r="AM2431" s="44" t="str">
        <f t="shared" si="616"/>
        <v>Loss</v>
      </c>
      <c r="AN2431" s="44" t="str">
        <f t="shared" si="617"/>
        <v>Loss</v>
      </c>
      <c r="AO2431" s="44" t="str">
        <f t="shared" si="618"/>
        <v>Win</v>
      </c>
      <c r="AP2431" s="44">
        <f t="shared" si="619"/>
        <v>-50</v>
      </c>
      <c r="AQ2431" s="44">
        <f t="shared" si="620"/>
        <v>-50</v>
      </c>
      <c r="AR2431" s="44">
        <f t="shared" si="621"/>
        <v>39.5</v>
      </c>
      <c r="AS2431" s="99" t="str">
        <f t="shared" si="597"/>
        <v>-</v>
      </c>
      <c r="AT2431" s="99" t="str">
        <f t="shared" si="598"/>
        <v>n/a</v>
      </c>
      <c r="AU2431" s="99" t="str">
        <f t="shared" si="599"/>
        <v>+</v>
      </c>
      <c r="AV2431" s="99" t="str">
        <f t="shared" si="600"/>
        <v>+</v>
      </c>
      <c r="AW2431" s="99" t="str">
        <f t="shared" si="601"/>
        <v>-</v>
      </c>
    </row>
    <row r="2432" spans="1:49" ht="15">
      <c r="A2432" s="56">
        <v>43634</v>
      </c>
      <c r="B2432" s="57" t="s">
        <v>3200</v>
      </c>
      <c r="C2432" s="57" t="s">
        <v>807</v>
      </c>
      <c r="D2432" s="57" t="s">
        <v>5155</v>
      </c>
      <c r="E2432" s="57" t="s">
        <v>4524</v>
      </c>
      <c r="F2432" s="57" t="s">
        <v>4386</v>
      </c>
      <c r="G2432" s="57">
        <v>3</v>
      </c>
      <c r="H2432" s="57">
        <v>0</v>
      </c>
      <c r="I2432" s="57">
        <v>1.85</v>
      </c>
      <c r="J2432" s="57">
        <v>3.32</v>
      </c>
      <c r="K2432" s="57">
        <v>3.85</v>
      </c>
      <c r="L2432" s="57">
        <v>-2</v>
      </c>
      <c r="M2432" s="57">
        <v>16</v>
      </c>
      <c r="N2432" s="57">
        <v>15</v>
      </c>
      <c r="O2432" s="57">
        <v>1</v>
      </c>
      <c r="P2432" s="57">
        <v>7</v>
      </c>
      <c r="Q2432" s="57">
        <v>8</v>
      </c>
      <c r="R2432" s="57">
        <v>0</v>
      </c>
      <c r="S2432" s="57">
        <v>100</v>
      </c>
      <c r="T2432" s="57">
        <v>0</v>
      </c>
      <c r="U2432" s="57">
        <v>31.25</v>
      </c>
      <c r="V2432" s="57">
        <v>25</v>
      </c>
      <c r="W2432" s="57">
        <v>43.75</v>
      </c>
      <c r="X2432" s="57">
        <v>33.33</v>
      </c>
      <c r="Y2432" s="57">
        <v>20</v>
      </c>
      <c r="Z2432" s="57">
        <v>46.67</v>
      </c>
      <c r="AA2432" s="57">
        <v>42.86</v>
      </c>
      <c r="AB2432" s="57">
        <v>25</v>
      </c>
      <c r="AC2432" s="57">
        <v>8</v>
      </c>
      <c r="AD2432" s="57">
        <v>5</v>
      </c>
      <c r="AE2432" s="57">
        <v>37.5</v>
      </c>
      <c r="AF2432" s="57">
        <v>20</v>
      </c>
      <c r="AI2432" s="45">
        <f t="shared" si="612"/>
        <v>10.668000000000001</v>
      </c>
      <c r="AJ2432" s="46">
        <f t="shared" si="613"/>
        <v>9.331999999999999</v>
      </c>
      <c r="AK2432" s="63" t="str">
        <f t="shared" si="614"/>
        <v>N</v>
      </c>
      <c r="AL2432" s="63" t="str">
        <f t="shared" si="615"/>
        <v>N</v>
      </c>
      <c r="AM2432" s="44" t="str">
        <f t="shared" si="616"/>
        <v>Win</v>
      </c>
      <c r="AN2432" s="44" t="str">
        <f t="shared" si="617"/>
        <v>Loss</v>
      </c>
      <c r="AO2432" s="44" t="str">
        <f t="shared" si="618"/>
        <v>Loss</v>
      </c>
      <c r="AP2432" s="44">
        <f t="shared" si="619"/>
        <v>42.5</v>
      </c>
      <c r="AQ2432" s="44">
        <f t="shared" si="620"/>
        <v>-50</v>
      </c>
      <c r="AR2432" s="44">
        <f t="shared" si="621"/>
        <v>-50</v>
      </c>
      <c r="AS2432" s="99" t="str">
        <f t="shared" si="597"/>
        <v>+</v>
      </c>
      <c r="AT2432" s="99" t="str">
        <f t="shared" si="598"/>
        <v>-</v>
      </c>
      <c r="AU2432" s="99" t="str">
        <f t="shared" si="599"/>
        <v>-</v>
      </c>
      <c r="AV2432" s="99" t="str">
        <f t="shared" si="600"/>
        <v>+</v>
      </c>
      <c r="AW2432" s="99" t="str">
        <f t="shared" si="601"/>
        <v>+</v>
      </c>
    </row>
    <row r="2433" spans="1:49" ht="15">
      <c r="A2433" s="56">
        <v>43634</v>
      </c>
      <c r="B2433" s="57" t="s">
        <v>3200</v>
      </c>
      <c r="C2433" s="57" t="s">
        <v>684</v>
      </c>
      <c r="D2433" s="57" t="s">
        <v>5156</v>
      </c>
      <c r="E2433" s="57" t="s">
        <v>4261</v>
      </c>
      <c r="F2433" s="57" t="s">
        <v>4551</v>
      </c>
      <c r="G2433" s="57">
        <v>3</v>
      </c>
      <c r="H2433" s="57">
        <v>1</v>
      </c>
      <c r="I2433" s="57">
        <v>1.9</v>
      </c>
      <c r="J2433" s="57">
        <v>3.44</v>
      </c>
      <c r="K2433" s="57">
        <v>3.6</v>
      </c>
      <c r="L2433" s="57">
        <v>-1.7</v>
      </c>
      <c r="M2433" s="57">
        <v>35</v>
      </c>
      <c r="N2433" s="57">
        <v>33</v>
      </c>
      <c r="O2433" s="57">
        <v>4</v>
      </c>
      <c r="P2433" s="57">
        <v>16</v>
      </c>
      <c r="Q2433" s="57">
        <v>16</v>
      </c>
      <c r="R2433" s="57">
        <v>50</v>
      </c>
      <c r="S2433" s="57">
        <v>25</v>
      </c>
      <c r="T2433" s="57">
        <v>25</v>
      </c>
      <c r="U2433" s="57">
        <v>42.86</v>
      </c>
      <c r="V2433" s="57">
        <v>40</v>
      </c>
      <c r="W2433" s="57">
        <v>17.14</v>
      </c>
      <c r="X2433" s="57">
        <v>45.45</v>
      </c>
      <c r="Y2433" s="57">
        <v>24.24</v>
      </c>
      <c r="Z2433" s="57">
        <v>30.3</v>
      </c>
      <c r="AA2433" s="57">
        <v>43.75</v>
      </c>
      <c r="AB2433" s="57">
        <v>50</v>
      </c>
      <c r="AC2433" s="57">
        <v>26</v>
      </c>
      <c r="AD2433" s="57">
        <v>20</v>
      </c>
      <c r="AE2433" s="57">
        <v>50</v>
      </c>
      <c r="AF2433" s="57">
        <v>50</v>
      </c>
      <c r="AI2433" s="45">
        <f t="shared" si="612"/>
        <v>13.690000000000001</v>
      </c>
      <c r="AJ2433" s="46">
        <f t="shared" si="613"/>
        <v>-8.6900000000000013</v>
      </c>
      <c r="AK2433" s="63" t="str">
        <f t="shared" si="614"/>
        <v>N</v>
      </c>
      <c r="AL2433" s="63" t="str">
        <f t="shared" si="615"/>
        <v>N</v>
      </c>
      <c r="AM2433" s="44" t="str">
        <f t="shared" si="616"/>
        <v>Win</v>
      </c>
      <c r="AN2433" s="44" t="str">
        <f t="shared" si="617"/>
        <v>Loss</v>
      </c>
      <c r="AO2433" s="44" t="str">
        <f t="shared" si="618"/>
        <v>Loss</v>
      </c>
      <c r="AP2433" s="44">
        <f t="shared" si="619"/>
        <v>45</v>
      </c>
      <c r="AQ2433" s="44">
        <f t="shared" si="620"/>
        <v>-50</v>
      </c>
      <c r="AR2433" s="44">
        <f t="shared" si="621"/>
        <v>-50</v>
      </c>
      <c r="AS2433" s="99" t="str">
        <f t="shared" si="597"/>
        <v>+</v>
      </c>
      <c r="AT2433" s="99" t="str">
        <f t="shared" si="598"/>
        <v>+</v>
      </c>
      <c r="AU2433" s="99" t="str">
        <f t="shared" si="599"/>
        <v>-</v>
      </c>
      <c r="AV2433" s="99" t="str">
        <f t="shared" si="600"/>
        <v>-</v>
      </c>
      <c r="AW2433" s="99" t="str">
        <f t="shared" si="601"/>
        <v>+</v>
      </c>
    </row>
    <row r="2434" spans="1:49" ht="15">
      <c r="A2434" s="56">
        <v>43634</v>
      </c>
      <c r="B2434" s="57" t="s">
        <v>3200</v>
      </c>
      <c r="C2434" s="57" t="s">
        <v>684</v>
      </c>
      <c r="D2434" s="57" t="s">
        <v>5157</v>
      </c>
      <c r="E2434" s="57" t="s">
        <v>4267</v>
      </c>
      <c r="F2434" s="57" t="s">
        <v>4269</v>
      </c>
      <c r="G2434" s="57">
        <v>2</v>
      </c>
      <c r="H2434" s="57">
        <v>0</v>
      </c>
      <c r="I2434" s="57">
        <v>1.32</v>
      </c>
      <c r="J2434" s="57">
        <v>4.7699999999999996</v>
      </c>
      <c r="K2434" s="57">
        <v>7.74</v>
      </c>
      <c r="L2434" s="57">
        <v>-6.42</v>
      </c>
      <c r="M2434" s="57">
        <v>33</v>
      </c>
      <c r="N2434" s="57">
        <v>32</v>
      </c>
      <c r="O2434" s="57">
        <v>5</v>
      </c>
      <c r="P2434" s="57">
        <v>15</v>
      </c>
      <c r="Q2434" s="57">
        <v>15</v>
      </c>
      <c r="R2434" s="57">
        <v>60</v>
      </c>
      <c r="S2434" s="57">
        <v>40</v>
      </c>
      <c r="T2434" s="57">
        <v>0</v>
      </c>
      <c r="U2434" s="57">
        <v>51.52</v>
      </c>
      <c r="V2434" s="57">
        <v>33.33</v>
      </c>
      <c r="W2434" s="57">
        <v>15.15</v>
      </c>
      <c r="X2434" s="57">
        <v>28.13</v>
      </c>
      <c r="Y2434" s="57">
        <v>21.88</v>
      </c>
      <c r="Z2434" s="57">
        <v>50</v>
      </c>
      <c r="AA2434" s="57">
        <v>33.33</v>
      </c>
      <c r="AB2434" s="57">
        <v>33.33</v>
      </c>
      <c r="AC2434" s="57">
        <v>26</v>
      </c>
      <c r="AD2434" s="57">
        <v>11</v>
      </c>
      <c r="AE2434" s="57">
        <v>61.54</v>
      </c>
      <c r="AF2434" s="57">
        <v>54.55</v>
      </c>
      <c r="AI2434" s="45">
        <f t="shared" si="612"/>
        <v>34.792999999999999</v>
      </c>
      <c r="AJ2434" s="46">
        <f t="shared" si="613"/>
        <v>-26.792999999999999</v>
      </c>
      <c r="AK2434" s="63" t="str">
        <f t="shared" si="614"/>
        <v>N</v>
      </c>
      <c r="AL2434" s="63" t="str">
        <f t="shared" si="615"/>
        <v>N</v>
      </c>
      <c r="AM2434" s="44" t="str">
        <f t="shared" si="616"/>
        <v>Win</v>
      </c>
      <c r="AN2434" s="44" t="str">
        <f t="shared" si="617"/>
        <v>Loss</v>
      </c>
      <c r="AO2434" s="44" t="str">
        <f t="shared" si="618"/>
        <v>Loss</v>
      </c>
      <c r="AP2434" s="44">
        <f t="shared" si="619"/>
        <v>16</v>
      </c>
      <c r="AQ2434" s="44">
        <f t="shared" si="620"/>
        <v>-50</v>
      </c>
      <c r="AR2434" s="44">
        <f t="shared" si="621"/>
        <v>-50</v>
      </c>
      <c r="AS2434" s="99" t="str">
        <f t="shared" si="597"/>
        <v>+</v>
      </c>
      <c r="AT2434" s="99" t="str">
        <f t="shared" si="598"/>
        <v>+</v>
      </c>
      <c r="AU2434" s="99" t="str">
        <f t="shared" si="599"/>
        <v>+</v>
      </c>
      <c r="AV2434" s="99" t="str">
        <f t="shared" si="600"/>
        <v>-</v>
      </c>
      <c r="AW2434" s="99" t="str">
        <f t="shared" si="601"/>
        <v>+</v>
      </c>
    </row>
    <row r="2435" spans="1:49" ht="15">
      <c r="A2435" s="56">
        <v>43634</v>
      </c>
      <c r="B2435" s="57" t="s">
        <v>3200</v>
      </c>
      <c r="C2435" s="57" t="s">
        <v>684</v>
      </c>
      <c r="D2435" s="57" t="s">
        <v>5158</v>
      </c>
      <c r="E2435" s="57" t="s">
        <v>4264</v>
      </c>
      <c r="F2435" s="57" t="s">
        <v>4266</v>
      </c>
      <c r="G2435" s="57">
        <v>2</v>
      </c>
      <c r="H2435" s="57">
        <v>3</v>
      </c>
      <c r="I2435" s="57">
        <v>2.52</v>
      </c>
      <c r="J2435" s="57">
        <v>3.33</v>
      </c>
      <c r="K2435" s="57">
        <v>2.5</v>
      </c>
      <c r="L2435" s="57">
        <v>0.02</v>
      </c>
      <c r="M2435" s="57">
        <v>34</v>
      </c>
      <c r="N2435" s="57">
        <v>28</v>
      </c>
      <c r="O2435" s="57">
        <v>3</v>
      </c>
      <c r="P2435" s="57">
        <v>18</v>
      </c>
      <c r="Q2435" s="57">
        <v>13</v>
      </c>
      <c r="R2435" s="57">
        <v>0</v>
      </c>
      <c r="S2435" s="57">
        <v>66.67</v>
      </c>
      <c r="T2435" s="57">
        <v>33.33</v>
      </c>
      <c r="U2435" s="57">
        <v>41.18</v>
      </c>
      <c r="V2435" s="57">
        <v>26.47</v>
      </c>
      <c r="W2435" s="57">
        <v>32.35</v>
      </c>
      <c r="X2435" s="57">
        <v>42.86</v>
      </c>
      <c r="Y2435" s="57">
        <v>28.57</v>
      </c>
      <c r="Z2435" s="57">
        <v>28.57</v>
      </c>
      <c r="AA2435" s="57">
        <v>55.56</v>
      </c>
      <c r="AB2435" s="57">
        <v>23.08</v>
      </c>
      <c r="AC2435" s="57">
        <v>18</v>
      </c>
      <c r="AD2435" s="57">
        <v>19</v>
      </c>
      <c r="AE2435" s="57">
        <v>61.11</v>
      </c>
      <c r="AF2435" s="57">
        <v>52.63</v>
      </c>
      <c r="AI2435" s="45">
        <f t="shared" si="612"/>
        <v>-4.6339999999999986</v>
      </c>
      <c r="AJ2435" s="46">
        <f t="shared" si="613"/>
        <v>17.968000000000004</v>
      </c>
      <c r="AK2435" s="63" t="str">
        <f t="shared" si="614"/>
        <v>N</v>
      </c>
      <c r="AL2435" s="63" t="str">
        <f t="shared" si="615"/>
        <v>N</v>
      </c>
      <c r="AM2435" s="44" t="str">
        <f t="shared" si="616"/>
        <v>Loss</v>
      </c>
      <c r="AN2435" s="44" t="str">
        <f t="shared" si="617"/>
        <v>Loss</v>
      </c>
      <c r="AO2435" s="44" t="str">
        <f t="shared" si="618"/>
        <v>Win</v>
      </c>
      <c r="AP2435" s="44">
        <f t="shared" si="619"/>
        <v>-50</v>
      </c>
      <c r="AQ2435" s="44">
        <f t="shared" si="620"/>
        <v>-50</v>
      </c>
      <c r="AR2435" s="44">
        <f t="shared" si="621"/>
        <v>75</v>
      </c>
      <c r="AS2435" s="99" t="str">
        <f t="shared" si="597"/>
        <v>-</v>
      </c>
      <c r="AT2435" s="99" t="str">
        <f t="shared" si="598"/>
        <v>-</v>
      </c>
      <c r="AU2435" s="99" t="str">
        <f t="shared" si="599"/>
        <v>-</v>
      </c>
      <c r="AV2435" s="99" t="str">
        <f t="shared" si="600"/>
        <v>+</v>
      </c>
      <c r="AW2435" s="99" t="str">
        <f t="shared" si="601"/>
        <v>-</v>
      </c>
    </row>
    <row r="2436" spans="1:49" ht="15">
      <c r="A2436" s="56">
        <v>43634</v>
      </c>
      <c r="B2436" s="57" t="s">
        <v>3200</v>
      </c>
      <c r="C2436" s="57" t="s">
        <v>684</v>
      </c>
      <c r="D2436" s="57" t="s">
        <v>5159</v>
      </c>
      <c r="E2436" s="57" t="s">
        <v>4260</v>
      </c>
      <c r="F2436" s="57" t="s">
        <v>4263</v>
      </c>
      <c r="G2436" s="57">
        <v>1</v>
      </c>
      <c r="H2436" s="57">
        <v>0</v>
      </c>
      <c r="I2436" s="57">
        <v>1.82</v>
      </c>
      <c r="J2436" s="57">
        <v>3.56</v>
      </c>
      <c r="K2436" s="57">
        <v>3.76</v>
      </c>
      <c r="L2436" s="57">
        <v>-1.94</v>
      </c>
      <c r="M2436" s="57">
        <v>25</v>
      </c>
      <c r="N2436" s="57">
        <v>31</v>
      </c>
      <c r="O2436" s="57">
        <v>1</v>
      </c>
      <c r="P2436" s="57">
        <v>12</v>
      </c>
      <c r="Q2436" s="57">
        <v>16</v>
      </c>
      <c r="R2436" s="57">
        <v>0</v>
      </c>
      <c r="S2436" s="57">
        <v>0</v>
      </c>
      <c r="T2436" s="57">
        <v>100</v>
      </c>
      <c r="U2436" s="57">
        <v>32</v>
      </c>
      <c r="V2436" s="57">
        <v>16</v>
      </c>
      <c r="W2436" s="57">
        <v>52</v>
      </c>
      <c r="X2436" s="57">
        <v>32.26</v>
      </c>
      <c r="Y2436" s="57">
        <v>29.03</v>
      </c>
      <c r="Z2436" s="57">
        <v>38.71</v>
      </c>
      <c r="AA2436" s="57">
        <v>33.33</v>
      </c>
      <c r="AB2436" s="57">
        <v>37.5</v>
      </c>
      <c r="AC2436" s="57">
        <v>4</v>
      </c>
      <c r="AD2436" s="57">
        <v>16</v>
      </c>
      <c r="AE2436" s="57">
        <v>75</v>
      </c>
      <c r="AF2436" s="57">
        <v>43.75</v>
      </c>
      <c r="AI2436" s="45">
        <f t="shared" si="612"/>
        <v>-34.012999999999991</v>
      </c>
      <c r="AJ2436" s="46">
        <f t="shared" si="613"/>
        <v>34.012999999999991</v>
      </c>
      <c r="AK2436" s="63" t="str">
        <f t="shared" si="614"/>
        <v>N</v>
      </c>
      <c r="AL2436" s="63" t="str">
        <f t="shared" si="615"/>
        <v>N</v>
      </c>
      <c r="AM2436" s="44" t="str">
        <f t="shared" si="616"/>
        <v>Win</v>
      </c>
      <c r="AN2436" s="44" t="str">
        <f t="shared" si="617"/>
        <v>Loss</v>
      </c>
      <c r="AO2436" s="44" t="str">
        <f t="shared" si="618"/>
        <v>Loss</v>
      </c>
      <c r="AP2436" s="44">
        <f t="shared" si="619"/>
        <v>41</v>
      </c>
      <c r="AQ2436" s="44">
        <f t="shared" si="620"/>
        <v>-50</v>
      </c>
      <c r="AR2436" s="44">
        <f t="shared" si="621"/>
        <v>-50</v>
      </c>
      <c r="AS2436" s="99" t="str">
        <f t="shared" si="597"/>
        <v>+</v>
      </c>
      <c r="AT2436" s="99" t="str">
        <f t="shared" si="598"/>
        <v>-</v>
      </c>
      <c r="AU2436" s="99" t="str">
        <f t="shared" si="599"/>
        <v>-</v>
      </c>
      <c r="AV2436" s="99" t="str">
        <f t="shared" si="600"/>
        <v>-</v>
      </c>
      <c r="AW2436" s="99" t="str">
        <f t="shared" si="601"/>
        <v>-</v>
      </c>
    </row>
    <row r="2437" spans="1:49" ht="15">
      <c r="A2437" s="56">
        <v>43634</v>
      </c>
      <c r="B2437" s="57" t="s">
        <v>377</v>
      </c>
      <c r="C2437" s="57" t="s">
        <v>1334</v>
      </c>
      <c r="D2437" s="57" t="s">
        <v>5160</v>
      </c>
      <c r="E2437" s="57" t="s">
        <v>1340</v>
      </c>
      <c r="F2437" s="57" t="s">
        <v>5161</v>
      </c>
      <c r="G2437" s="57">
        <v>1</v>
      </c>
      <c r="H2437" s="57">
        <v>2</v>
      </c>
      <c r="I2437" s="57">
        <v>2.39</v>
      </c>
      <c r="J2437" s="57">
        <v>2.92</v>
      </c>
      <c r="K2437" s="57">
        <v>3.32</v>
      </c>
      <c r="L2437" s="57">
        <v>-0.93</v>
      </c>
      <c r="M2437" s="57">
        <v>23</v>
      </c>
      <c r="N2437" s="57">
        <v>23</v>
      </c>
      <c r="O2437" s="57">
        <v>0</v>
      </c>
      <c r="P2437" s="57">
        <v>10</v>
      </c>
      <c r="Q2437" s="57">
        <v>10</v>
      </c>
      <c r="R2437" s="57">
        <v>0</v>
      </c>
      <c r="S2437" s="57">
        <v>0</v>
      </c>
      <c r="T2437" s="57">
        <v>0</v>
      </c>
      <c r="U2437" s="57">
        <v>43.48</v>
      </c>
      <c r="V2437" s="57">
        <v>34.78</v>
      </c>
      <c r="W2437" s="57">
        <v>21.74</v>
      </c>
      <c r="X2437" s="57">
        <v>30.43</v>
      </c>
      <c r="Y2437" s="57">
        <v>26.09</v>
      </c>
      <c r="Z2437" s="57">
        <v>43.48</v>
      </c>
      <c r="AA2437" s="57">
        <v>40</v>
      </c>
      <c r="AB2437" s="57">
        <v>30</v>
      </c>
      <c r="AC2437" s="57">
        <v>6</v>
      </c>
      <c r="AD2437" s="57">
        <v>9</v>
      </c>
      <c r="AE2437" s="57">
        <v>66.67</v>
      </c>
      <c r="AF2437" s="57">
        <v>44.44</v>
      </c>
      <c r="AI2437" s="45">
        <f t="shared" si="612"/>
        <v>7.8269999999999991</v>
      </c>
      <c r="AJ2437" s="46">
        <f t="shared" si="613"/>
        <v>-7.8269999999999991</v>
      </c>
      <c r="AK2437" s="63" t="str">
        <f t="shared" si="614"/>
        <v>N</v>
      </c>
      <c r="AL2437" s="63" t="str">
        <f t="shared" si="615"/>
        <v>N</v>
      </c>
      <c r="AM2437" s="44" t="str">
        <f t="shared" si="616"/>
        <v>Loss</v>
      </c>
      <c r="AN2437" s="44" t="str">
        <f t="shared" si="617"/>
        <v>Loss</v>
      </c>
      <c r="AO2437" s="44" t="str">
        <f t="shared" si="618"/>
        <v>Win</v>
      </c>
      <c r="AP2437" s="44">
        <f t="shared" si="619"/>
        <v>-50</v>
      </c>
      <c r="AQ2437" s="44">
        <f t="shared" si="620"/>
        <v>-50</v>
      </c>
      <c r="AR2437" s="44">
        <f t="shared" si="621"/>
        <v>116</v>
      </c>
      <c r="AS2437" s="99" t="str">
        <f t="shared" si="597"/>
        <v>+</v>
      </c>
      <c r="AT2437" s="99" t="str">
        <f t="shared" si="598"/>
        <v>n/a</v>
      </c>
      <c r="AU2437" s="99" t="str">
        <f t="shared" si="599"/>
        <v>+</v>
      </c>
      <c r="AV2437" s="99" t="str">
        <f t="shared" si="600"/>
        <v>+</v>
      </c>
      <c r="AW2437" s="99" t="str">
        <f t="shared" si="601"/>
        <v>+</v>
      </c>
    </row>
    <row r="2438" spans="1:49" ht="15">
      <c r="A2438" s="56">
        <v>43634</v>
      </c>
      <c r="B2438" s="57" t="s">
        <v>377</v>
      </c>
      <c r="C2438" s="57" t="s">
        <v>1334</v>
      </c>
      <c r="D2438" s="57" t="s">
        <v>5162</v>
      </c>
      <c r="E2438" s="57" t="s">
        <v>5163</v>
      </c>
      <c r="F2438" s="57" t="s">
        <v>1343</v>
      </c>
      <c r="G2438" s="57">
        <v>1</v>
      </c>
      <c r="H2438" s="57">
        <v>0</v>
      </c>
      <c r="I2438" s="57">
        <v>3.04</v>
      </c>
      <c r="J2438" s="57">
        <v>2.96</v>
      </c>
      <c r="K2438" s="57">
        <v>2.5499999999999998</v>
      </c>
      <c r="L2438" s="57">
        <v>0.49</v>
      </c>
      <c r="M2438" s="57">
        <v>39</v>
      </c>
      <c r="N2438" s="57">
        <v>22</v>
      </c>
      <c r="O2438" s="57">
        <v>1</v>
      </c>
      <c r="P2438" s="57">
        <v>20</v>
      </c>
      <c r="Q2438" s="57">
        <v>11</v>
      </c>
      <c r="R2438" s="57">
        <v>0</v>
      </c>
      <c r="S2438" s="57">
        <v>0</v>
      </c>
      <c r="T2438" s="57">
        <v>100</v>
      </c>
      <c r="U2438" s="57">
        <v>41.03</v>
      </c>
      <c r="V2438" s="57">
        <v>23.08</v>
      </c>
      <c r="W2438" s="57">
        <v>35.9</v>
      </c>
      <c r="X2438" s="57">
        <v>36.36</v>
      </c>
      <c r="Y2438" s="57">
        <v>36.36</v>
      </c>
      <c r="Z2438" s="57">
        <v>27.27</v>
      </c>
      <c r="AA2438" s="57">
        <v>50</v>
      </c>
      <c r="AB2438" s="57">
        <v>27.27</v>
      </c>
      <c r="AC2438" s="57">
        <v>22</v>
      </c>
      <c r="AD2438" s="57">
        <v>14</v>
      </c>
      <c r="AE2438" s="57">
        <v>68.180000000000007</v>
      </c>
      <c r="AF2438" s="57">
        <v>42.86</v>
      </c>
      <c r="AI2438" s="45">
        <f t="shared" si="612"/>
        <v>-32.119999999999997</v>
      </c>
      <c r="AJ2438" s="46">
        <f t="shared" si="613"/>
        <v>32.119999999999997</v>
      </c>
      <c r="AK2438" s="63" t="str">
        <f t="shared" si="614"/>
        <v>N</v>
      </c>
      <c r="AL2438" s="63" t="str">
        <f t="shared" si="615"/>
        <v>N</v>
      </c>
      <c r="AM2438" s="44" t="str">
        <f t="shared" si="616"/>
        <v>Win</v>
      </c>
      <c r="AN2438" s="44" t="str">
        <f t="shared" si="617"/>
        <v>Loss</v>
      </c>
      <c r="AO2438" s="44" t="str">
        <f t="shared" si="618"/>
        <v>Loss</v>
      </c>
      <c r="AP2438" s="44">
        <f t="shared" si="619"/>
        <v>102</v>
      </c>
      <c r="AQ2438" s="44">
        <f t="shared" si="620"/>
        <v>-50</v>
      </c>
      <c r="AR2438" s="44">
        <f t="shared" si="621"/>
        <v>-50</v>
      </c>
      <c r="AS2438" s="99" t="str">
        <f t="shared" si="597"/>
        <v>-</v>
      </c>
      <c r="AT2438" s="99" t="str">
        <f t="shared" si="598"/>
        <v>-</v>
      </c>
      <c r="AU2438" s="99" t="str">
        <f t="shared" si="599"/>
        <v>+</v>
      </c>
      <c r="AV2438" s="99" t="str">
        <f t="shared" si="600"/>
        <v>+</v>
      </c>
      <c r="AW2438" s="99" t="str">
        <f t="shared" si="601"/>
        <v>-</v>
      </c>
    </row>
    <row r="2439" spans="1:49" ht="15">
      <c r="A2439" s="56">
        <v>43634</v>
      </c>
      <c r="B2439" s="57" t="s">
        <v>833</v>
      </c>
      <c r="C2439" s="57" t="s">
        <v>834</v>
      </c>
      <c r="D2439" s="57" t="s">
        <v>5164</v>
      </c>
      <c r="E2439" s="57" t="s">
        <v>2529</v>
      </c>
      <c r="F2439" s="57" t="s">
        <v>4296</v>
      </c>
      <c r="G2439" s="57">
        <v>2</v>
      </c>
      <c r="H2439" s="57">
        <v>0</v>
      </c>
      <c r="I2439" s="57">
        <v>1.46</v>
      </c>
      <c r="J2439" s="57">
        <v>4.43</v>
      </c>
      <c r="K2439" s="57">
        <v>5.9</v>
      </c>
      <c r="L2439" s="57">
        <v>-4.4400000000000004</v>
      </c>
      <c r="M2439" s="57">
        <v>20</v>
      </c>
      <c r="N2439" s="57">
        <v>18</v>
      </c>
      <c r="O2439" s="57">
        <v>1</v>
      </c>
      <c r="P2439" s="57">
        <v>8</v>
      </c>
      <c r="Q2439" s="57">
        <v>9</v>
      </c>
      <c r="R2439" s="57">
        <v>100</v>
      </c>
      <c r="S2439" s="57">
        <v>0</v>
      </c>
      <c r="T2439" s="57">
        <v>0</v>
      </c>
      <c r="U2439" s="57">
        <v>30</v>
      </c>
      <c r="V2439" s="57">
        <v>15</v>
      </c>
      <c r="W2439" s="57">
        <v>55</v>
      </c>
      <c r="X2439" s="57">
        <v>22.22</v>
      </c>
      <c r="Y2439" s="57">
        <v>16.670000000000002</v>
      </c>
      <c r="Z2439" s="57">
        <v>61.11</v>
      </c>
      <c r="AA2439" s="57">
        <v>12.5</v>
      </c>
      <c r="AB2439" s="57">
        <v>11.11</v>
      </c>
      <c r="AC2439" s="57">
        <v>11</v>
      </c>
      <c r="AD2439" s="57">
        <v>4</v>
      </c>
      <c r="AE2439" s="57">
        <v>54.55</v>
      </c>
      <c r="AF2439" s="57">
        <v>75</v>
      </c>
      <c r="AI2439" s="45">
        <f t="shared" si="612"/>
        <v>32.611000000000004</v>
      </c>
      <c r="AJ2439" s="46">
        <f t="shared" si="613"/>
        <v>-32.611000000000004</v>
      </c>
      <c r="AK2439" s="63" t="str">
        <f t="shared" si="614"/>
        <v>N</v>
      </c>
      <c r="AL2439" s="63" t="str">
        <f t="shared" si="615"/>
        <v>N</v>
      </c>
      <c r="AM2439" s="44" t="str">
        <f t="shared" si="616"/>
        <v>Win</v>
      </c>
      <c r="AN2439" s="44" t="str">
        <f t="shared" si="617"/>
        <v>Loss</v>
      </c>
      <c r="AO2439" s="44" t="str">
        <f t="shared" si="618"/>
        <v>Loss</v>
      </c>
      <c r="AP2439" s="44">
        <f t="shared" si="619"/>
        <v>23</v>
      </c>
      <c r="AQ2439" s="44">
        <f t="shared" si="620"/>
        <v>-50</v>
      </c>
      <c r="AR2439" s="44">
        <f t="shared" si="621"/>
        <v>-50</v>
      </c>
      <c r="AS2439" s="99" t="str">
        <f t="shared" si="597"/>
        <v>+</v>
      </c>
      <c r="AT2439" s="99" t="str">
        <f t="shared" si="598"/>
        <v>+</v>
      </c>
      <c r="AU2439" s="99" t="str">
        <f t="shared" si="599"/>
        <v>+</v>
      </c>
      <c r="AV2439" s="99" t="str">
        <f t="shared" si="600"/>
        <v>+</v>
      </c>
      <c r="AW2439" s="99" t="str">
        <f t="shared" si="601"/>
        <v>+</v>
      </c>
    </row>
    <row r="2440" spans="1:49" ht="15">
      <c r="A2440" s="56">
        <v>43634</v>
      </c>
      <c r="B2440" s="57" t="s">
        <v>833</v>
      </c>
      <c r="C2440" s="57" t="s">
        <v>834</v>
      </c>
      <c r="D2440" s="57" t="s">
        <v>5165</v>
      </c>
      <c r="E2440" s="57" t="s">
        <v>2530</v>
      </c>
      <c r="F2440" s="57" t="s">
        <v>2151</v>
      </c>
      <c r="G2440" s="57">
        <v>2</v>
      </c>
      <c r="H2440" s="57">
        <v>0</v>
      </c>
      <c r="I2440" s="57">
        <v>1.95</v>
      </c>
      <c r="J2440" s="57">
        <v>3.79</v>
      </c>
      <c r="K2440" s="57">
        <v>3.29</v>
      </c>
      <c r="L2440" s="57">
        <v>-1.34</v>
      </c>
      <c r="M2440" s="57">
        <v>16</v>
      </c>
      <c r="N2440" s="57">
        <v>19</v>
      </c>
      <c r="O2440" s="57">
        <v>2</v>
      </c>
      <c r="P2440" s="57">
        <v>7</v>
      </c>
      <c r="Q2440" s="57">
        <v>9</v>
      </c>
      <c r="R2440" s="57">
        <v>0</v>
      </c>
      <c r="S2440" s="57">
        <v>50</v>
      </c>
      <c r="T2440" s="57">
        <v>50</v>
      </c>
      <c r="U2440" s="57">
        <v>18.75</v>
      </c>
      <c r="V2440" s="57">
        <v>18.75</v>
      </c>
      <c r="W2440" s="57">
        <v>62.5</v>
      </c>
      <c r="X2440" s="57">
        <v>26.32</v>
      </c>
      <c r="Y2440" s="57">
        <v>15.79</v>
      </c>
      <c r="Z2440" s="57">
        <v>57.89</v>
      </c>
      <c r="AA2440" s="57">
        <v>0</v>
      </c>
      <c r="AB2440" s="57">
        <v>0</v>
      </c>
      <c r="AC2440" s="57">
        <v>1</v>
      </c>
      <c r="AD2440" s="57">
        <v>6</v>
      </c>
      <c r="AE2440" s="57">
        <v>0</v>
      </c>
      <c r="AF2440" s="57">
        <v>66.67</v>
      </c>
      <c r="AI2440" s="45">
        <f t="shared" si="612"/>
        <v>-12.139999999999999</v>
      </c>
      <c r="AJ2440" s="46">
        <f t="shared" si="613"/>
        <v>22.14</v>
      </c>
      <c r="AK2440" s="63" t="str">
        <f t="shared" si="614"/>
        <v>N</v>
      </c>
      <c r="AL2440" s="63" t="str">
        <f t="shared" si="615"/>
        <v>N</v>
      </c>
      <c r="AM2440" s="44" t="str">
        <f t="shared" si="616"/>
        <v>Win</v>
      </c>
      <c r="AN2440" s="44" t="str">
        <f t="shared" si="617"/>
        <v>Loss</v>
      </c>
      <c r="AO2440" s="44" t="str">
        <f t="shared" si="618"/>
        <v>Loss</v>
      </c>
      <c r="AP2440" s="44">
        <f t="shared" si="619"/>
        <v>47.5</v>
      </c>
      <c r="AQ2440" s="44">
        <f t="shared" si="620"/>
        <v>-50</v>
      </c>
      <c r="AR2440" s="44">
        <f t="shared" si="621"/>
        <v>-50</v>
      </c>
      <c r="AS2440" s="99" t="str">
        <f t="shared" si="597"/>
        <v>+</v>
      </c>
      <c r="AT2440" s="99" t="str">
        <f t="shared" si="598"/>
        <v>-</v>
      </c>
      <c r="AU2440" s="99" t="str">
        <f t="shared" si="599"/>
        <v>-</v>
      </c>
      <c r="AV2440" s="99" t="str">
        <f t="shared" si="600"/>
        <v>-</v>
      </c>
      <c r="AW2440" s="99" t="str">
        <f t="shared" si="601"/>
        <v>-</v>
      </c>
    </row>
    <row r="2441" spans="1:49" ht="15">
      <c r="A2441" s="56">
        <v>43634</v>
      </c>
      <c r="B2441" s="57" t="s">
        <v>439</v>
      </c>
      <c r="C2441" s="57" t="s">
        <v>1254</v>
      </c>
      <c r="D2441" s="57" t="s">
        <v>5166</v>
      </c>
      <c r="E2441" s="57" t="s">
        <v>3606</v>
      </c>
      <c r="F2441" s="57" t="s">
        <v>4153</v>
      </c>
      <c r="G2441" s="57">
        <v>2</v>
      </c>
      <c r="H2441" s="57">
        <v>1</v>
      </c>
      <c r="I2441" s="57">
        <v>1.08</v>
      </c>
      <c r="J2441" s="57">
        <v>8.4499999999999993</v>
      </c>
      <c r="K2441" s="57">
        <v>15.3</v>
      </c>
      <c r="L2441" s="57">
        <v>-14.22</v>
      </c>
      <c r="M2441" s="57">
        <v>12</v>
      </c>
      <c r="N2441" s="57">
        <v>6</v>
      </c>
      <c r="O2441" s="57">
        <v>1</v>
      </c>
      <c r="P2441" s="57">
        <v>8</v>
      </c>
      <c r="Q2441" s="57">
        <v>3</v>
      </c>
      <c r="R2441" s="57">
        <v>100</v>
      </c>
      <c r="S2441" s="57">
        <v>0</v>
      </c>
      <c r="T2441" s="57">
        <v>0</v>
      </c>
      <c r="U2441" s="57">
        <v>66.67</v>
      </c>
      <c r="V2441" s="57">
        <v>16.670000000000002</v>
      </c>
      <c r="W2441" s="57">
        <v>16.670000000000002</v>
      </c>
      <c r="X2441" s="57">
        <v>33.33</v>
      </c>
      <c r="Y2441" s="57">
        <v>0</v>
      </c>
      <c r="Z2441" s="57">
        <v>66.67</v>
      </c>
      <c r="AA2441" s="57">
        <v>50</v>
      </c>
      <c r="AB2441" s="57">
        <v>33.33</v>
      </c>
      <c r="AC2441" s="57">
        <v>11</v>
      </c>
      <c r="AD2441" s="57">
        <v>1</v>
      </c>
      <c r="AE2441" s="57">
        <v>72.73</v>
      </c>
      <c r="AF2441" s="57">
        <v>0</v>
      </c>
      <c r="AI2441" s="45">
        <f t="shared" si="612"/>
        <v>48.335000000000008</v>
      </c>
      <c r="AJ2441" s="46">
        <f t="shared" si="613"/>
        <v>-48.335000000000008</v>
      </c>
      <c r="AK2441" s="63" t="str">
        <f t="shared" si="614"/>
        <v>Y</v>
      </c>
      <c r="AL2441" s="63" t="str">
        <f t="shared" si="615"/>
        <v>N</v>
      </c>
      <c r="AM2441" s="44" t="str">
        <f t="shared" si="616"/>
        <v>Win</v>
      </c>
      <c r="AN2441" s="44" t="str">
        <f t="shared" si="617"/>
        <v>Loss</v>
      </c>
      <c r="AO2441" s="44" t="str">
        <f t="shared" si="618"/>
        <v>Loss</v>
      </c>
      <c r="AP2441" s="44">
        <f t="shared" si="619"/>
        <v>4</v>
      </c>
      <c r="AQ2441" s="44">
        <f t="shared" si="620"/>
        <v>-50</v>
      </c>
      <c r="AR2441" s="44">
        <f t="shared" si="621"/>
        <v>-50</v>
      </c>
      <c r="AS2441" s="99" t="str">
        <f t="shared" si="597"/>
        <v>+</v>
      </c>
      <c r="AT2441" s="99" t="str">
        <f t="shared" si="598"/>
        <v>+</v>
      </c>
      <c r="AU2441" s="99" t="str">
        <f t="shared" si="599"/>
        <v>+</v>
      </c>
      <c r="AV2441" s="99" t="str">
        <f t="shared" si="600"/>
        <v>+</v>
      </c>
      <c r="AW2441" s="99" t="str">
        <f t="shared" si="601"/>
        <v>+</v>
      </c>
    </row>
    <row r="2442" spans="1:49" ht="15">
      <c r="A2442" s="56">
        <v>43634</v>
      </c>
      <c r="B2442" s="57" t="s">
        <v>5077</v>
      </c>
      <c r="C2442" s="57" t="s">
        <v>5078</v>
      </c>
      <c r="D2442" s="57" t="s">
        <v>5167</v>
      </c>
      <c r="E2442" s="57" t="s">
        <v>5168</v>
      </c>
      <c r="F2442" s="57" t="s">
        <v>5169</v>
      </c>
      <c r="G2442" s="57">
        <v>3</v>
      </c>
      <c r="H2442" s="57">
        <v>0</v>
      </c>
      <c r="I2442" s="57">
        <v>3.45</v>
      </c>
      <c r="J2442" s="57">
        <v>3.08</v>
      </c>
      <c r="K2442" s="57">
        <v>2.11</v>
      </c>
      <c r="L2442" s="57">
        <v>1.34</v>
      </c>
      <c r="M2442" s="57">
        <v>6</v>
      </c>
      <c r="N2442" s="57">
        <v>6</v>
      </c>
      <c r="O2442" s="57">
        <v>0</v>
      </c>
      <c r="P2442" s="57">
        <v>3</v>
      </c>
      <c r="Q2442" s="57">
        <v>3</v>
      </c>
      <c r="R2442" s="57">
        <v>0</v>
      </c>
      <c r="S2442" s="57">
        <v>0</v>
      </c>
      <c r="T2442" s="57">
        <v>0</v>
      </c>
      <c r="U2442" s="57">
        <v>33.33</v>
      </c>
      <c r="V2442" s="57">
        <v>66.67</v>
      </c>
      <c r="W2442" s="57">
        <v>0</v>
      </c>
      <c r="X2442" s="57">
        <v>83.33</v>
      </c>
      <c r="Y2442" s="57">
        <v>16.670000000000002</v>
      </c>
      <c r="Z2442" s="57">
        <v>0</v>
      </c>
      <c r="AA2442" s="57">
        <v>33.33</v>
      </c>
      <c r="AB2442" s="57">
        <v>66.67</v>
      </c>
      <c r="AC2442" s="57">
        <v>3</v>
      </c>
      <c r="AD2442" s="57">
        <v>4</v>
      </c>
      <c r="AE2442" s="57">
        <v>0</v>
      </c>
      <c r="AF2442" s="57">
        <v>75</v>
      </c>
      <c r="AI2442" s="45">
        <f t="shared" si="612"/>
        <v>-4.9999999999999982</v>
      </c>
      <c r="AJ2442" s="46">
        <f t="shared" si="613"/>
        <v>4.9999999999999982</v>
      </c>
      <c r="AK2442" s="63" t="str">
        <f t="shared" si="614"/>
        <v>N</v>
      </c>
      <c r="AL2442" s="63" t="str">
        <f t="shared" si="615"/>
        <v>N</v>
      </c>
      <c r="AM2442" s="44" t="str">
        <f t="shared" si="616"/>
        <v>Win</v>
      </c>
      <c r="AN2442" s="44" t="str">
        <f t="shared" si="617"/>
        <v>Loss</v>
      </c>
      <c r="AO2442" s="44" t="str">
        <f t="shared" si="618"/>
        <v>Loss</v>
      </c>
      <c r="AP2442" s="44">
        <f t="shared" si="619"/>
        <v>122.5</v>
      </c>
      <c r="AQ2442" s="44">
        <f t="shared" si="620"/>
        <v>-50</v>
      </c>
      <c r="AR2442" s="44">
        <f t="shared" si="621"/>
        <v>-50</v>
      </c>
      <c r="AS2442" s="99" t="str">
        <f t="shared" ref="AS2442:AS2505" si="622">IF(I2442&lt;K2442,"+","-")</f>
        <v>-</v>
      </c>
      <c r="AT2442" s="99" t="str">
        <f t="shared" ref="AT2442:AT2505" si="623">IF(O2442=0,"n/a",IF(R2442&gt;T2442,"+","-"))</f>
        <v>n/a</v>
      </c>
      <c r="AU2442" s="99" t="str">
        <f t="shared" ref="AU2442:AU2505" si="624">IF(U2442&gt;X2442,"+","-")</f>
        <v>-</v>
      </c>
      <c r="AV2442" s="99" t="str">
        <f t="shared" ref="AV2442:AV2505" si="625">IF(AA2442&gt;AB2442,"+","-")</f>
        <v>-</v>
      </c>
      <c r="AW2442" s="99" t="str">
        <f t="shared" ref="AW2442:AW2505" si="626">IF(AI2442&gt;0,"+","-")</f>
        <v>-</v>
      </c>
    </row>
    <row r="2443" spans="1:49" ht="15">
      <c r="A2443" s="56">
        <v>43634</v>
      </c>
      <c r="B2443" s="57" t="s">
        <v>833</v>
      </c>
      <c r="C2443" s="57" t="s">
        <v>834</v>
      </c>
      <c r="D2443" s="57" t="s">
        <v>5170</v>
      </c>
      <c r="E2443" s="57" t="s">
        <v>837</v>
      </c>
      <c r="F2443" s="57" t="s">
        <v>2150</v>
      </c>
      <c r="G2443" s="57">
        <v>0</v>
      </c>
      <c r="H2443" s="57">
        <v>1</v>
      </c>
      <c r="I2443" s="57">
        <v>2.06</v>
      </c>
      <c r="J2443" s="57">
        <v>3.52</v>
      </c>
      <c r="K2443" s="57">
        <v>3.21</v>
      </c>
      <c r="L2443" s="57">
        <v>-1.1499999999999999</v>
      </c>
      <c r="M2443" s="57">
        <v>17</v>
      </c>
      <c r="N2443" s="57">
        <v>21</v>
      </c>
      <c r="O2443" s="57">
        <v>1</v>
      </c>
      <c r="P2443" s="57">
        <v>7</v>
      </c>
      <c r="Q2443" s="57">
        <v>9</v>
      </c>
      <c r="R2443" s="57">
        <v>100</v>
      </c>
      <c r="S2443" s="57">
        <v>0</v>
      </c>
      <c r="T2443" s="57">
        <v>0</v>
      </c>
      <c r="U2443" s="57">
        <v>82.35</v>
      </c>
      <c r="V2443" s="57">
        <v>5.88</v>
      </c>
      <c r="W2443" s="57">
        <v>11.76</v>
      </c>
      <c r="X2443" s="57">
        <v>66.67</v>
      </c>
      <c r="Y2443" s="57">
        <v>19.05</v>
      </c>
      <c r="Z2443" s="57">
        <v>14.29</v>
      </c>
      <c r="AA2443" s="57">
        <v>71.430000000000007</v>
      </c>
      <c r="AB2443" s="57">
        <v>55.56</v>
      </c>
      <c r="AC2443" s="57">
        <v>14</v>
      </c>
      <c r="AD2443" s="57">
        <v>17</v>
      </c>
      <c r="AE2443" s="57">
        <v>85.71</v>
      </c>
      <c r="AF2443" s="57">
        <v>64.709999999999994</v>
      </c>
      <c r="AI2443" s="45">
        <f t="shared" si="612"/>
        <v>32.324999999999996</v>
      </c>
      <c r="AJ2443" s="46">
        <f t="shared" si="613"/>
        <v>-32.324999999999996</v>
      </c>
      <c r="AK2443" s="63" t="str">
        <f t="shared" si="614"/>
        <v>Y</v>
      </c>
      <c r="AL2443" s="63" t="str">
        <f t="shared" si="615"/>
        <v>N</v>
      </c>
      <c r="AM2443" s="44" t="str">
        <f t="shared" si="616"/>
        <v>Loss</v>
      </c>
      <c r="AN2443" s="44" t="str">
        <f t="shared" si="617"/>
        <v>Loss</v>
      </c>
      <c r="AO2443" s="44" t="str">
        <f t="shared" si="618"/>
        <v>Win</v>
      </c>
      <c r="AP2443" s="44">
        <f t="shared" si="619"/>
        <v>-50</v>
      </c>
      <c r="AQ2443" s="44">
        <f t="shared" si="620"/>
        <v>-50</v>
      </c>
      <c r="AR2443" s="44">
        <f t="shared" si="621"/>
        <v>110.5</v>
      </c>
      <c r="AS2443" s="99" t="str">
        <f t="shared" si="622"/>
        <v>+</v>
      </c>
      <c r="AT2443" s="99" t="str">
        <f t="shared" si="623"/>
        <v>+</v>
      </c>
      <c r="AU2443" s="99" t="str">
        <f t="shared" si="624"/>
        <v>+</v>
      </c>
      <c r="AV2443" s="99" t="str">
        <f t="shared" si="625"/>
        <v>+</v>
      </c>
      <c r="AW2443" s="99" t="str">
        <f t="shared" si="626"/>
        <v>+</v>
      </c>
    </row>
    <row r="2444" spans="1:49" ht="15">
      <c r="A2444" s="56">
        <v>43634</v>
      </c>
      <c r="B2444" s="57" t="s">
        <v>395</v>
      </c>
      <c r="C2444" s="57" t="s">
        <v>4996</v>
      </c>
      <c r="D2444" s="57" t="s">
        <v>5171</v>
      </c>
      <c r="E2444" s="57" t="s">
        <v>5172</v>
      </c>
      <c r="F2444" s="57" t="s">
        <v>5173</v>
      </c>
      <c r="G2444" s="57">
        <v>4</v>
      </c>
      <c r="H2444" s="57">
        <v>1</v>
      </c>
      <c r="I2444" s="57">
        <v>3.02</v>
      </c>
      <c r="J2444" s="57">
        <v>3.42</v>
      </c>
      <c r="K2444" s="57">
        <v>2.33</v>
      </c>
      <c r="L2444" s="57">
        <v>0.69</v>
      </c>
      <c r="M2444" s="57">
        <v>10</v>
      </c>
      <c r="N2444" s="57">
        <v>10</v>
      </c>
      <c r="O2444" s="57">
        <v>0</v>
      </c>
      <c r="P2444" s="57">
        <v>5</v>
      </c>
      <c r="Q2444" s="57">
        <v>5</v>
      </c>
      <c r="R2444" s="57">
        <v>0</v>
      </c>
      <c r="S2444" s="57">
        <v>0</v>
      </c>
      <c r="T2444" s="57">
        <v>0</v>
      </c>
      <c r="U2444" s="57">
        <v>70</v>
      </c>
      <c r="V2444" s="57">
        <v>30</v>
      </c>
      <c r="W2444" s="57">
        <v>0</v>
      </c>
      <c r="X2444" s="57">
        <v>80</v>
      </c>
      <c r="Y2444" s="57">
        <v>10</v>
      </c>
      <c r="Z2444" s="57">
        <v>10</v>
      </c>
      <c r="AA2444" s="57">
        <v>60</v>
      </c>
      <c r="AB2444" s="57">
        <v>60</v>
      </c>
      <c r="AC2444" s="57">
        <v>6</v>
      </c>
      <c r="AD2444" s="57">
        <v>10</v>
      </c>
      <c r="AE2444" s="57">
        <v>66.67</v>
      </c>
      <c r="AF2444" s="57">
        <v>80</v>
      </c>
      <c r="AI2444" s="45">
        <f t="shared" si="612"/>
        <v>2</v>
      </c>
      <c r="AJ2444" s="46">
        <f t="shared" si="613"/>
        <v>-2</v>
      </c>
      <c r="AK2444" s="63" t="str">
        <f t="shared" si="614"/>
        <v>N</v>
      </c>
      <c r="AL2444" s="63" t="str">
        <f t="shared" si="615"/>
        <v>Y</v>
      </c>
      <c r="AM2444" s="44" t="str">
        <f t="shared" si="616"/>
        <v>Win</v>
      </c>
      <c r="AN2444" s="44" t="str">
        <f t="shared" si="617"/>
        <v>Loss</v>
      </c>
      <c r="AO2444" s="44" t="str">
        <f t="shared" si="618"/>
        <v>Loss</v>
      </c>
      <c r="AP2444" s="44">
        <f t="shared" si="619"/>
        <v>101</v>
      </c>
      <c r="AQ2444" s="44">
        <f t="shared" si="620"/>
        <v>-50</v>
      </c>
      <c r="AR2444" s="44">
        <f t="shared" si="621"/>
        <v>-50</v>
      </c>
      <c r="AS2444" s="99" t="str">
        <f t="shared" si="622"/>
        <v>-</v>
      </c>
      <c r="AT2444" s="99" t="str">
        <f t="shared" si="623"/>
        <v>n/a</v>
      </c>
      <c r="AU2444" s="99" t="str">
        <f t="shared" si="624"/>
        <v>-</v>
      </c>
      <c r="AV2444" s="99" t="str">
        <f t="shared" si="625"/>
        <v>-</v>
      </c>
      <c r="AW2444" s="99" t="str">
        <f t="shared" si="626"/>
        <v>+</v>
      </c>
    </row>
    <row r="2445" spans="1:49" ht="15">
      <c r="A2445" s="56">
        <v>43634</v>
      </c>
      <c r="B2445" s="57" t="s">
        <v>395</v>
      </c>
      <c r="C2445" s="57" t="s">
        <v>5136</v>
      </c>
      <c r="D2445" s="57" t="s">
        <v>5174</v>
      </c>
      <c r="E2445" s="57" t="s">
        <v>5175</v>
      </c>
      <c r="F2445" s="57" t="s">
        <v>5176</v>
      </c>
      <c r="G2445" s="57">
        <v>1</v>
      </c>
      <c r="H2445" s="57">
        <v>0</v>
      </c>
      <c r="I2445" s="57">
        <v>4.2699999999999996</v>
      </c>
      <c r="J2445" s="57">
        <v>3.99</v>
      </c>
      <c r="K2445" s="57">
        <v>1.58</v>
      </c>
      <c r="L2445" s="57">
        <v>2.69</v>
      </c>
      <c r="M2445" s="57">
        <v>0</v>
      </c>
      <c r="N2445" s="57">
        <v>0</v>
      </c>
      <c r="O2445" s="57">
        <v>0</v>
      </c>
      <c r="P2445" s="57">
        <v>0</v>
      </c>
      <c r="Q2445" s="57">
        <v>0</v>
      </c>
      <c r="R2445" s="57">
        <v>0</v>
      </c>
      <c r="S2445" s="57">
        <v>0</v>
      </c>
      <c r="T2445" s="57">
        <v>0</v>
      </c>
      <c r="U2445" s="57">
        <v>0</v>
      </c>
      <c r="V2445" s="57">
        <v>0</v>
      </c>
      <c r="W2445" s="57">
        <v>0</v>
      </c>
      <c r="X2445" s="57">
        <v>0</v>
      </c>
      <c r="Y2445" s="57">
        <v>0</v>
      </c>
      <c r="Z2445" s="57">
        <v>0</v>
      </c>
      <c r="AA2445" s="57">
        <v>0</v>
      </c>
      <c r="AB2445" s="57">
        <v>0</v>
      </c>
      <c r="AC2445" s="57">
        <v>0</v>
      </c>
      <c r="AD2445" s="57">
        <v>0</v>
      </c>
      <c r="AE2445" s="57">
        <v>0</v>
      </c>
      <c r="AF2445" s="57">
        <v>0</v>
      </c>
      <c r="AI2445" s="45">
        <f t="shared" si="612"/>
        <v>0</v>
      </c>
      <c r="AJ2445" s="46">
        <f t="shared" si="613"/>
        <v>0</v>
      </c>
      <c r="AK2445" s="63" t="str">
        <f t="shared" si="614"/>
        <v>N</v>
      </c>
      <c r="AL2445" s="63" t="str">
        <f t="shared" si="615"/>
        <v>N</v>
      </c>
      <c r="AM2445" s="44" t="str">
        <f t="shared" si="616"/>
        <v>Win</v>
      </c>
      <c r="AN2445" s="44" t="str">
        <f t="shared" si="617"/>
        <v>Loss</v>
      </c>
      <c r="AO2445" s="44" t="str">
        <f t="shared" si="618"/>
        <v>Loss</v>
      </c>
      <c r="AP2445" s="44">
        <f t="shared" si="619"/>
        <v>163.49999999999997</v>
      </c>
      <c r="AQ2445" s="44">
        <f t="shared" si="620"/>
        <v>-50</v>
      </c>
      <c r="AR2445" s="44">
        <f t="shared" si="621"/>
        <v>-50</v>
      </c>
      <c r="AS2445" s="99" t="str">
        <f t="shared" si="622"/>
        <v>-</v>
      </c>
      <c r="AT2445" s="99" t="str">
        <f t="shared" si="623"/>
        <v>n/a</v>
      </c>
      <c r="AU2445" s="99" t="str">
        <f t="shared" si="624"/>
        <v>-</v>
      </c>
      <c r="AV2445" s="99" t="str">
        <f t="shared" si="625"/>
        <v>-</v>
      </c>
      <c r="AW2445" s="99" t="str">
        <f t="shared" si="626"/>
        <v>-</v>
      </c>
    </row>
    <row r="2446" spans="1:49" ht="15">
      <c r="A2446" s="56">
        <v>43634</v>
      </c>
      <c r="B2446" s="57" t="s">
        <v>395</v>
      </c>
      <c r="C2446" s="57" t="s">
        <v>5136</v>
      </c>
      <c r="D2446" s="57" t="s">
        <v>5177</v>
      </c>
      <c r="E2446" s="57" t="s">
        <v>5178</v>
      </c>
      <c r="F2446" s="57" t="s">
        <v>5179</v>
      </c>
      <c r="G2446" s="57">
        <v>0</v>
      </c>
      <c r="H2446" s="57">
        <v>1</v>
      </c>
      <c r="I2446" s="57">
        <v>2.67</v>
      </c>
      <c r="J2446" s="57">
        <v>3.93</v>
      </c>
      <c r="K2446" s="57">
        <v>2.12</v>
      </c>
      <c r="L2446" s="57">
        <v>0.55000000000000004</v>
      </c>
      <c r="M2446" s="57">
        <v>0</v>
      </c>
      <c r="N2446" s="57">
        <v>0</v>
      </c>
      <c r="O2446" s="57">
        <v>0</v>
      </c>
      <c r="P2446" s="57">
        <v>0</v>
      </c>
      <c r="Q2446" s="57">
        <v>0</v>
      </c>
      <c r="R2446" s="57">
        <v>0</v>
      </c>
      <c r="S2446" s="57">
        <v>0</v>
      </c>
      <c r="T2446" s="57">
        <v>0</v>
      </c>
      <c r="U2446" s="57">
        <v>0</v>
      </c>
      <c r="V2446" s="57">
        <v>0</v>
      </c>
      <c r="W2446" s="57">
        <v>0</v>
      </c>
      <c r="X2446" s="57">
        <v>0</v>
      </c>
      <c r="Y2446" s="57">
        <v>0</v>
      </c>
      <c r="Z2446" s="57">
        <v>0</v>
      </c>
      <c r="AA2446" s="57">
        <v>0</v>
      </c>
      <c r="AB2446" s="57">
        <v>0</v>
      </c>
      <c r="AC2446" s="57">
        <v>0</v>
      </c>
      <c r="AD2446" s="57">
        <v>0</v>
      </c>
      <c r="AE2446" s="57">
        <v>0</v>
      </c>
      <c r="AF2446" s="57">
        <v>0</v>
      </c>
      <c r="AI2446" s="45">
        <f t="shared" si="612"/>
        <v>0</v>
      </c>
      <c r="AJ2446" s="46">
        <f t="shared" si="613"/>
        <v>0</v>
      </c>
      <c r="AK2446" s="63" t="str">
        <f t="shared" si="614"/>
        <v>N</v>
      </c>
      <c r="AL2446" s="63" t="str">
        <f t="shared" si="615"/>
        <v>N</v>
      </c>
      <c r="AM2446" s="44" t="str">
        <f t="shared" si="616"/>
        <v>Loss</v>
      </c>
      <c r="AN2446" s="44" t="str">
        <f t="shared" si="617"/>
        <v>Loss</v>
      </c>
      <c r="AO2446" s="44" t="str">
        <f t="shared" si="618"/>
        <v>Win</v>
      </c>
      <c r="AP2446" s="44">
        <f t="shared" si="619"/>
        <v>-50</v>
      </c>
      <c r="AQ2446" s="44">
        <f t="shared" si="620"/>
        <v>-50</v>
      </c>
      <c r="AR2446" s="44">
        <f t="shared" si="621"/>
        <v>56</v>
      </c>
      <c r="AS2446" s="99" t="str">
        <f t="shared" si="622"/>
        <v>-</v>
      </c>
      <c r="AT2446" s="99" t="str">
        <f t="shared" si="623"/>
        <v>n/a</v>
      </c>
      <c r="AU2446" s="99" t="str">
        <f t="shared" si="624"/>
        <v>-</v>
      </c>
      <c r="AV2446" s="99" t="str">
        <f t="shared" si="625"/>
        <v>-</v>
      </c>
      <c r="AW2446" s="99" t="str">
        <f t="shared" si="626"/>
        <v>-</v>
      </c>
    </row>
    <row r="2447" spans="1:49" ht="15">
      <c r="A2447" s="56">
        <v>43634</v>
      </c>
      <c r="B2447" s="57" t="s">
        <v>439</v>
      </c>
      <c r="C2447" s="57" t="s">
        <v>5180</v>
      </c>
      <c r="D2447" s="57" t="s">
        <v>5181</v>
      </c>
      <c r="E2447" s="57" t="s">
        <v>5182</v>
      </c>
      <c r="F2447" s="57" t="s">
        <v>2256</v>
      </c>
      <c r="G2447" s="57">
        <v>0</v>
      </c>
      <c r="H2447" s="57">
        <v>4</v>
      </c>
      <c r="I2447" s="57">
        <v>6.37</v>
      </c>
      <c r="J2447" s="57">
        <v>4.58</v>
      </c>
      <c r="K2447" s="57">
        <v>1.38</v>
      </c>
      <c r="L2447" s="57">
        <v>4.99</v>
      </c>
      <c r="M2447" s="57">
        <v>2</v>
      </c>
      <c r="N2447" s="57">
        <v>16</v>
      </c>
      <c r="O2447" s="57">
        <v>0</v>
      </c>
      <c r="P2447" s="57">
        <v>1</v>
      </c>
      <c r="Q2447" s="57">
        <v>9</v>
      </c>
      <c r="R2447" s="57">
        <v>0</v>
      </c>
      <c r="S2447" s="57">
        <v>0</v>
      </c>
      <c r="T2447" s="57">
        <v>0</v>
      </c>
      <c r="U2447" s="57">
        <v>50</v>
      </c>
      <c r="V2447" s="57">
        <v>0</v>
      </c>
      <c r="W2447" s="57">
        <v>50</v>
      </c>
      <c r="X2447" s="57">
        <v>25</v>
      </c>
      <c r="Y2447" s="57">
        <v>6.25</v>
      </c>
      <c r="Z2447" s="57">
        <v>68.75</v>
      </c>
      <c r="AA2447" s="57">
        <v>0</v>
      </c>
      <c r="AB2447" s="57">
        <v>22.22</v>
      </c>
      <c r="AC2447" s="57">
        <v>1</v>
      </c>
      <c r="AD2447" s="57">
        <v>2</v>
      </c>
      <c r="AE2447" s="57">
        <v>100</v>
      </c>
      <c r="AF2447" s="57">
        <v>100</v>
      </c>
      <c r="AI2447" s="45">
        <f t="shared" si="612"/>
        <v>8.125</v>
      </c>
      <c r="AJ2447" s="46">
        <f t="shared" si="613"/>
        <v>-8.125</v>
      </c>
      <c r="AK2447" s="63" t="str">
        <f t="shared" si="614"/>
        <v>N</v>
      </c>
      <c r="AL2447" s="63" t="str">
        <f t="shared" si="615"/>
        <v>Y</v>
      </c>
      <c r="AM2447" s="44" t="str">
        <f t="shared" si="616"/>
        <v>Loss</v>
      </c>
      <c r="AN2447" s="44" t="str">
        <f t="shared" si="617"/>
        <v>Loss</v>
      </c>
      <c r="AO2447" s="44" t="str">
        <f t="shared" si="618"/>
        <v>Win</v>
      </c>
      <c r="AP2447" s="44">
        <f t="shared" si="619"/>
        <v>-50</v>
      </c>
      <c r="AQ2447" s="44">
        <f t="shared" si="620"/>
        <v>-50</v>
      </c>
      <c r="AR2447" s="44">
        <f t="shared" si="621"/>
        <v>19</v>
      </c>
      <c r="AS2447" s="99" t="str">
        <f t="shared" si="622"/>
        <v>-</v>
      </c>
      <c r="AT2447" s="99" t="str">
        <f t="shared" si="623"/>
        <v>n/a</v>
      </c>
      <c r="AU2447" s="99" t="str">
        <f t="shared" si="624"/>
        <v>+</v>
      </c>
      <c r="AV2447" s="99" t="str">
        <f t="shared" si="625"/>
        <v>-</v>
      </c>
      <c r="AW2447" s="99" t="str">
        <f t="shared" si="626"/>
        <v>+</v>
      </c>
    </row>
    <row r="2448" spans="1:49" ht="15">
      <c r="A2448" s="56">
        <v>43634</v>
      </c>
      <c r="B2448" s="57" t="s">
        <v>377</v>
      </c>
      <c r="C2448" s="57" t="s">
        <v>382</v>
      </c>
      <c r="D2448" s="57" t="s">
        <v>5183</v>
      </c>
      <c r="E2448" s="57" t="s">
        <v>2764</v>
      </c>
      <c r="F2448" s="57" t="s">
        <v>5184</v>
      </c>
      <c r="G2448" s="57">
        <v>3</v>
      </c>
      <c r="H2448" s="57">
        <v>2</v>
      </c>
      <c r="I2448" s="57">
        <v>1.18</v>
      </c>
      <c r="J2448" s="57">
        <v>6.03</v>
      </c>
      <c r="K2448" s="57">
        <v>10.89</v>
      </c>
      <c r="L2448" s="57">
        <v>-9.7100000000000009</v>
      </c>
      <c r="M2448" s="57">
        <v>29</v>
      </c>
      <c r="N2448" s="57">
        <v>0</v>
      </c>
      <c r="O2448" s="57">
        <v>0</v>
      </c>
      <c r="P2448" s="57">
        <v>15</v>
      </c>
      <c r="Q2448" s="57">
        <v>0</v>
      </c>
      <c r="R2448" s="57">
        <v>0</v>
      </c>
      <c r="S2448" s="57">
        <v>0</v>
      </c>
      <c r="T2448" s="57">
        <v>0</v>
      </c>
      <c r="U2448" s="57">
        <v>51.72</v>
      </c>
      <c r="V2448" s="57">
        <v>13.79</v>
      </c>
      <c r="W2448" s="57">
        <v>34.479999999999997</v>
      </c>
      <c r="X2448" s="57">
        <v>0</v>
      </c>
      <c r="Y2448" s="57">
        <v>0</v>
      </c>
      <c r="Z2448" s="57">
        <v>0</v>
      </c>
      <c r="AA2448" s="57">
        <v>73.33</v>
      </c>
      <c r="AB2448" s="57">
        <v>0</v>
      </c>
      <c r="AC2448" s="57">
        <v>18</v>
      </c>
      <c r="AD2448" s="57">
        <v>0</v>
      </c>
      <c r="AE2448" s="57">
        <v>66.67</v>
      </c>
      <c r="AF2448" s="57">
        <v>0</v>
      </c>
      <c r="AI2448" s="45">
        <f t="shared" si="612"/>
        <v>4.8270000000000008</v>
      </c>
      <c r="AJ2448" s="46">
        <f t="shared" si="613"/>
        <v>-4.8270000000000008</v>
      </c>
      <c r="AK2448" s="63" t="str">
        <f t="shared" si="614"/>
        <v>N</v>
      </c>
      <c r="AL2448" s="63" t="str">
        <f t="shared" si="615"/>
        <v>N</v>
      </c>
      <c r="AM2448" s="44" t="str">
        <f t="shared" si="616"/>
        <v>Win</v>
      </c>
      <c r="AN2448" s="44" t="str">
        <f t="shared" si="617"/>
        <v>Loss</v>
      </c>
      <c r="AO2448" s="44" t="str">
        <f t="shared" si="618"/>
        <v>Loss</v>
      </c>
      <c r="AP2448" s="44">
        <f t="shared" si="619"/>
        <v>9</v>
      </c>
      <c r="AQ2448" s="44">
        <f t="shared" si="620"/>
        <v>-50</v>
      </c>
      <c r="AR2448" s="44">
        <f t="shared" si="621"/>
        <v>-50</v>
      </c>
      <c r="AS2448" s="99" t="str">
        <f t="shared" si="622"/>
        <v>+</v>
      </c>
      <c r="AT2448" s="99" t="str">
        <f t="shared" si="623"/>
        <v>n/a</v>
      </c>
      <c r="AU2448" s="99" t="str">
        <f t="shared" si="624"/>
        <v>+</v>
      </c>
      <c r="AV2448" s="99" t="str">
        <f t="shared" si="625"/>
        <v>+</v>
      </c>
      <c r="AW2448" s="99" t="str">
        <f t="shared" si="626"/>
        <v>+</v>
      </c>
    </row>
    <row r="2449" spans="1:49" ht="15">
      <c r="A2449" s="56">
        <v>43634</v>
      </c>
      <c r="B2449" s="57" t="s">
        <v>272</v>
      </c>
      <c r="C2449" s="57" t="s">
        <v>1358</v>
      </c>
      <c r="D2449" s="57" t="s">
        <v>5185</v>
      </c>
      <c r="E2449" s="57" t="s">
        <v>2755</v>
      </c>
      <c r="F2449" s="57" t="s">
        <v>2741</v>
      </c>
      <c r="G2449" s="57">
        <v>1</v>
      </c>
      <c r="H2449" s="57">
        <v>1</v>
      </c>
      <c r="I2449" s="57">
        <v>1.78</v>
      </c>
      <c r="J2449" s="57">
        <v>4.38</v>
      </c>
      <c r="K2449" s="57">
        <v>3.3</v>
      </c>
      <c r="L2449" s="57">
        <v>-1.52</v>
      </c>
      <c r="M2449" s="57">
        <v>36</v>
      </c>
      <c r="N2449" s="57">
        <v>29</v>
      </c>
      <c r="O2449" s="57">
        <v>0</v>
      </c>
      <c r="P2449" s="57">
        <v>18</v>
      </c>
      <c r="Q2449" s="57">
        <v>13</v>
      </c>
      <c r="R2449" s="57">
        <v>0</v>
      </c>
      <c r="S2449" s="57">
        <v>0</v>
      </c>
      <c r="T2449" s="57">
        <v>0</v>
      </c>
      <c r="U2449" s="57">
        <v>44.44</v>
      </c>
      <c r="V2449" s="57">
        <v>16.670000000000002</v>
      </c>
      <c r="W2449" s="57">
        <v>38.89</v>
      </c>
      <c r="X2449" s="57">
        <v>17.239999999999998</v>
      </c>
      <c r="Y2449" s="57">
        <v>24.14</v>
      </c>
      <c r="Z2449" s="57">
        <v>58.62</v>
      </c>
      <c r="AA2449" s="57">
        <v>38.89</v>
      </c>
      <c r="AB2449" s="57">
        <v>23.08</v>
      </c>
      <c r="AC2449" s="57">
        <v>15</v>
      </c>
      <c r="AD2449" s="57">
        <v>7</v>
      </c>
      <c r="AE2449" s="57">
        <v>66.67</v>
      </c>
      <c r="AF2449" s="57">
        <v>28.57</v>
      </c>
      <c r="AI2449" s="45">
        <f t="shared" si="612"/>
        <v>8.6389999999999993</v>
      </c>
      <c r="AJ2449" s="46">
        <f t="shared" si="613"/>
        <v>-8.6389999999999993</v>
      </c>
      <c r="AK2449" s="63" t="str">
        <f t="shared" si="614"/>
        <v>N</v>
      </c>
      <c r="AL2449" s="63" t="str">
        <f t="shared" si="615"/>
        <v>N</v>
      </c>
      <c r="AM2449" s="44" t="str">
        <f t="shared" si="616"/>
        <v>Loss</v>
      </c>
      <c r="AN2449" s="44" t="str">
        <f t="shared" si="617"/>
        <v>Win</v>
      </c>
      <c r="AO2449" s="44" t="str">
        <f t="shared" si="618"/>
        <v>Loss</v>
      </c>
      <c r="AP2449" s="44">
        <f t="shared" si="619"/>
        <v>-50</v>
      </c>
      <c r="AQ2449" s="44">
        <f t="shared" si="620"/>
        <v>169</v>
      </c>
      <c r="AR2449" s="44">
        <f t="shared" si="621"/>
        <v>-50</v>
      </c>
      <c r="AS2449" s="99" t="str">
        <f t="shared" si="622"/>
        <v>+</v>
      </c>
      <c r="AT2449" s="99" t="str">
        <f t="shared" si="623"/>
        <v>n/a</v>
      </c>
      <c r="AU2449" s="99" t="str">
        <f t="shared" si="624"/>
        <v>+</v>
      </c>
      <c r="AV2449" s="99" t="str">
        <f t="shared" si="625"/>
        <v>+</v>
      </c>
      <c r="AW2449" s="99" t="str">
        <f t="shared" si="626"/>
        <v>+</v>
      </c>
    </row>
    <row r="2450" spans="1:49" ht="15">
      <c r="A2450" s="56">
        <v>43634</v>
      </c>
      <c r="B2450" s="57" t="s">
        <v>395</v>
      </c>
      <c r="C2450" s="57" t="s">
        <v>4996</v>
      </c>
      <c r="D2450" s="57" t="s">
        <v>5186</v>
      </c>
      <c r="E2450" s="57" t="s">
        <v>5187</v>
      </c>
      <c r="F2450" s="57" t="s">
        <v>5188</v>
      </c>
      <c r="G2450" s="57">
        <v>1</v>
      </c>
      <c r="H2450" s="57">
        <v>2</v>
      </c>
      <c r="I2450" s="57">
        <v>2.61</v>
      </c>
      <c r="J2450" s="57">
        <v>3.27</v>
      </c>
      <c r="K2450" s="57">
        <v>2.76</v>
      </c>
      <c r="L2450" s="57">
        <v>-0.15</v>
      </c>
      <c r="M2450" s="57">
        <v>10</v>
      </c>
      <c r="N2450" s="57">
        <v>10</v>
      </c>
      <c r="O2450" s="57">
        <v>0</v>
      </c>
      <c r="P2450" s="57">
        <v>5</v>
      </c>
      <c r="Q2450" s="57">
        <v>5</v>
      </c>
      <c r="R2450" s="57">
        <v>0</v>
      </c>
      <c r="S2450" s="57">
        <v>0</v>
      </c>
      <c r="T2450" s="57">
        <v>0</v>
      </c>
      <c r="U2450" s="57">
        <v>80</v>
      </c>
      <c r="V2450" s="57">
        <v>20</v>
      </c>
      <c r="W2450" s="57">
        <v>0</v>
      </c>
      <c r="X2450" s="57">
        <v>90</v>
      </c>
      <c r="Y2450" s="57">
        <v>10</v>
      </c>
      <c r="Z2450" s="57">
        <v>0</v>
      </c>
      <c r="AA2450" s="57">
        <v>80</v>
      </c>
      <c r="AB2450" s="57">
        <v>100</v>
      </c>
      <c r="AC2450" s="57">
        <v>10</v>
      </c>
      <c r="AD2450" s="57">
        <v>10</v>
      </c>
      <c r="AE2450" s="57">
        <v>80</v>
      </c>
      <c r="AF2450" s="57">
        <v>90</v>
      </c>
      <c r="AI2450" s="45">
        <f t="shared" si="612"/>
        <v>-1</v>
      </c>
      <c r="AJ2450" s="46">
        <f t="shared" si="613"/>
        <v>1</v>
      </c>
      <c r="AK2450" s="63" t="str">
        <f t="shared" si="614"/>
        <v>Y</v>
      </c>
      <c r="AL2450" s="63" t="str">
        <f t="shared" si="615"/>
        <v>Y</v>
      </c>
      <c r="AM2450" s="44" t="str">
        <f t="shared" si="616"/>
        <v>Loss</v>
      </c>
      <c r="AN2450" s="44" t="str">
        <f t="shared" si="617"/>
        <v>Loss</v>
      </c>
      <c r="AO2450" s="44" t="str">
        <f t="shared" si="618"/>
        <v>Win</v>
      </c>
      <c r="AP2450" s="44">
        <f t="shared" si="619"/>
        <v>-50</v>
      </c>
      <c r="AQ2450" s="44">
        <f t="shared" si="620"/>
        <v>-50</v>
      </c>
      <c r="AR2450" s="44">
        <f t="shared" si="621"/>
        <v>88</v>
      </c>
      <c r="AS2450" s="99" t="str">
        <f t="shared" si="622"/>
        <v>+</v>
      </c>
      <c r="AT2450" s="99" t="str">
        <f t="shared" si="623"/>
        <v>n/a</v>
      </c>
      <c r="AU2450" s="99" t="str">
        <f t="shared" si="624"/>
        <v>-</v>
      </c>
      <c r="AV2450" s="99" t="str">
        <f t="shared" si="625"/>
        <v>-</v>
      </c>
      <c r="AW2450" s="99" t="str">
        <f t="shared" si="626"/>
        <v>-</v>
      </c>
    </row>
    <row r="2451" spans="1:49" ht="15">
      <c r="A2451" s="56">
        <v>43634</v>
      </c>
      <c r="B2451" s="57" t="s">
        <v>267</v>
      </c>
      <c r="C2451" s="57" t="s">
        <v>413</v>
      </c>
      <c r="D2451" s="57" t="s">
        <v>5189</v>
      </c>
      <c r="E2451" s="57" t="s">
        <v>3889</v>
      </c>
      <c r="F2451" s="57" t="s">
        <v>3853</v>
      </c>
      <c r="G2451" s="57">
        <v>1</v>
      </c>
      <c r="H2451" s="57">
        <v>4</v>
      </c>
      <c r="I2451" s="57">
        <v>35.5</v>
      </c>
      <c r="J2451" s="57">
        <v>16.149999999999999</v>
      </c>
      <c r="K2451" s="57">
        <v>1.03</v>
      </c>
      <c r="L2451" s="57">
        <v>34.47</v>
      </c>
      <c r="M2451" s="57">
        <v>2</v>
      </c>
      <c r="N2451" s="57">
        <v>5</v>
      </c>
      <c r="O2451" s="57">
        <v>0</v>
      </c>
      <c r="P2451" s="57">
        <v>1</v>
      </c>
      <c r="Q2451" s="57">
        <v>2</v>
      </c>
      <c r="R2451" s="57">
        <v>0</v>
      </c>
      <c r="S2451" s="57">
        <v>0</v>
      </c>
      <c r="T2451" s="57">
        <v>0</v>
      </c>
      <c r="U2451" s="57">
        <v>0</v>
      </c>
      <c r="V2451" s="57">
        <v>0</v>
      </c>
      <c r="W2451" s="57">
        <v>100</v>
      </c>
      <c r="X2451" s="57">
        <v>60</v>
      </c>
      <c r="Y2451" s="57">
        <v>20</v>
      </c>
      <c r="Z2451" s="57">
        <v>20</v>
      </c>
      <c r="AA2451" s="57">
        <v>0</v>
      </c>
      <c r="AB2451" s="57">
        <v>50</v>
      </c>
      <c r="AC2451" s="57">
        <v>0</v>
      </c>
      <c r="AD2451" s="57">
        <v>4</v>
      </c>
      <c r="AE2451" s="57">
        <v>0</v>
      </c>
      <c r="AF2451" s="57">
        <v>75</v>
      </c>
      <c r="AI2451" s="45">
        <f t="shared" si="612"/>
        <v>-30</v>
      </c>
      <c r="AJ2451" s="46">
        <f t="shared" si="613"/>
        <v>30</v>
      </c>
      <c r="AK2451" s="63" t="str">
        <f t="shared" si="614"/>
        <v>N</v>
      </c>
      <c r="AL2451" s="63" t="str">
        <f t="shared" si="615"/>
        <v>N</v>
      </c>
      <c r="AM2451" s="44" t="str">
        <f t="shared" si="616"/>
        <v>Loss</v>
      </c>
      <c r="AN2451" s="44" t="str">
        <f t="shared" si="617"/>
        <v>Loss</v>
      </c>
      <c r="AO2451" s="44" t="str">
        <f t="shared" si="618"/>
        <v>Win</v>
      </c>
      <c r="AP2451" s="44">
        <f t="shared" si="619"/>
        <v>-50</v>
      </c>
      <c r="AQ2451" s="44">
        <f t="shared" si="620"/>
        <v>-50</v>
      </c>
      <c r="AR2451" s="44">
        <f t="shared" si="621"/>
        <v>1.5</v>
      </c>
      <c r="AS2451" s="99" t="str">
        <f t="shared" si="622"/>
        <v>-</v>
      </c>
      <c r="AT2451" s="99" t="str">
        <f t="shared" si="623"/>
        <v>n/a</v>
      </c>
      <c r="AU2451" s="99" t="str">
        <f t="shared" si="624"/>
        <v>-</v>
      </c>
      <c r="AV2451" s="99" t="str">
        <f t="shared" si="625"/>
        <v>-</v>
      </c>
      <c r="AW2451" s="99" t="str">
        <f t="shared" si="626"/>
        <v>-</v>
      </c>
    </row>
    <row r="2452" spans="1:49" ht="15">
      <c r="A2452" s="56">
        <v>43634</v>
      </c>
      <c r="B2452" s="57" t="s">
        <v>267</v>
      </c>
      <c r="C2452" s="57" t="s">
        <v>413</v>
      </c>
      <c r="D2452" s="57" t="s">
        <v>5190</v>
      </c>
      <c r="E2452" s="57" t="s">
        <v>3854</v>
      </c>
      <c r="F2452" s="57" t="s">
        <v>3888</v>
      </c>
      <c r="G2452" s="57">
        <v>0</v>
      </c>
      <c r="H2452" s="57">
        <v>1</v>
      </c>
      <c r="I2452" s="57">
        <v>2.96</v>
      </c>
      <c r="J2452" s="57">
        <v>3.42</v>
      </c>
      <c r="K2452" s="57">
        <v>2.31</v>
      </c>
      <c r="L2452" s="57">
        <v>0.65</v>
      </c>
      <c r="M2452" s="57">
        <v>14</v>
      </c>
      <c r="N2452" s="57">
        <v>8</v>
      </c>
      <c r="O2452" s="57">
        <v>0</v>
      </c>
      <c r="P2452" s="57">
        <v>5</v>
      </c>
      <c r="Q2452" s="57">
        <v>5</v>
      </c>
      <c r="R2452" s="57">
        <v>0</v>
      </c>
      <c r="S2452" s="57">
        <v>0</v>
      </c>
      <c r="T2452" s="57">
        <v>0</v>
      </c>
      <c r="U2452" s="57">
        <v>85.71</v>
      </c>
      <c r="V2452" s="57">
        <v>0</v>
      </c>
      <c r="W2452" s="57">
        <v>14.29</v>
      </c>
      <c r="X2452" s="57">
        <v>25</v>
      </c>
      <c r="Y2452" s="57">
        <v>0</v>
      </c>
      <c r="Z2452" s="57">
        <v>75</v>
      </c>
      <c r="AA2452" s="57">
        <v>100</v>
      </c>
      <c r="AB2452" s="57">
        <v>20</v>
      </c>
      <c r="AC2452" s="57">
        <v>12</v>
      </c>
      <c r="AD2452" s="57">
        <v>2</v>
      </c>
      <c r="AE2452" s="57">
        <v>91.67</v>
      </c>
      <c r="AF2452" s="57">
        <v>100</v>
      </c>
      <c r="AI2452" s="45">
        <f t="shared" si="612"/>
        <v>24.283999999999999</v>
      </c>
      <c r="AJ2452" s="46">
        <f t="shared" si="613"/>
        <v>-24.283999999999999</v>
      </c>
      <c r="AK2452" s="63" t="str">
        <f t="shared" si="614"/>
        <v>Y</v>
      </c>
      <c r="AL2452" s="63" t="str">
        <f t="shared" si="615"/>
        <v>Y</v>
      </c>
      <c r="AM2452" s="44" t="str">
        <f t="shared" si="616"/>
        <v>Loss</v>
      </c>
      <c r="AN2452" s="44" t="str">
        <f t="shared" si="617"/>
        <v>Loss</v>
      </c>
      <c r="AO2452" s="44" t="str">
        <f t="shared" si="618"/>
        <v>Win</v>
      </c>
      <c r="AP2452" s="44">
        <f t="shared" si="619"/>
        <v>-50</v>
      </c>
      <c r="AQ2452" s="44">
        <f t="shared" si="620"/>
        <v>-50</v>
      </c>
      <c r="AR2452" s="44">
        <f t="shared" si="621"/>
        <v>65.5</v>
      </c>
      <c r="AS2452" s="99" t="str">
        <f t="shared" si="622"/>
        <v>-</v>
      </c>
      <c r="AT2452" s="99" t="str">
        <f t="shared" si="623"/>
        <v>n/a</v>
      </c>
      <c r="AU2452" s="99" t="str">
        <f t="shared" si="624"/>
        <v>+</v>
      </c>
      <c r="AV2452" s="99" t="str">
        <f t="shared" si="625"/>
        <v>+</v>
      </c>
      <c r="AW2452" s="99" t="str">
        <f t="shared" si="626"/>
        <v>+</v>
      </c>
    </row>
    <row r="2453" spans="1:49" ht="15">
      <c r="A2453" s="56">
        <v>43634</v>
      </c>
      <c r="B2453" s="57" t="s">
        <v>351</v>
      </c>
      <c r="C2453" s="57" t="s">
        <v>1400</v>
      </c>
      <c r="D2453" s="57" t="s">
        <v>5191</v>
      </c>
      <c r="E2453" s="57" t="s">
        <v>1678</v>
      </c>
      <c r="F2453" s="57" t="s">
        <v>1505</v>
      </c>
      <c r="G2453" s="57">
        <v>1</v>
      </c>
      <c r="H2453" s="57">
        <v>3</v>
      </c>
      <c r="I2453" s="57">
        <v>2.65</v>
      </c>
      <c r="J2453" s="57">
        <v>3.45</v>
      </c>
      <c r="K2453" s="57">
        <v>2.4900000000000002</v>
      </c>
      <c r="L2453" s="57">
        <v>0.16</v>
      </c>
      <c r="M2453" s="57">
        <v>46</v>
      </c>
      <c r="N2453" s="57">
        <v>46</v>
      </c>
      <c r="O2453" s="57">
        <v>4</v>
      </c>
      <c r="P2453" s="57">
        <v>25</v>
      </c>
      <c r="Q2453" s="57">
        <v>23</v>
      </c>
      <c r="R2453" s="57">
        <v>75</v>
      </c>
      <c r="S2453" s="57">
        <v>0</v>
      </c>
      <c r="T2453" s="57">
        <v>25</v>
      </c>
      <c r="U2453" s="57">
        <v>52.17</v>
      </c>
      <c r="V2453" s="57">
        <v>26.09</v>
      </c>
      <c r="W2453" s="57">
        <v>21.74</v>
      </c>
      <c r="X2453" s="57">
        <v>65.22</v>
      </c>
      <c r="Y2453" s="57">
        <v>17.39</v>
      </c>
      <c r="Z2453" s="57">
        <v>17.39</v>
      </c>
      <c r="AA2453" s="57">
        <v>56</v>
      </c>
      <c r="AB2453" s="57">
        <v>56.52</v>
      </c>
      <c r="AC2453" s="57">
        <v>38</v>
      </c>
      <c r="AD2453" s="57">
        <v>37</v>
      </c>
      <c r="AE2453" s="57">
        <v>55.26</v>
      </c>
      <c r="AF2453" s="57">
        <v>70.27</v>
      </c>
      <c r="AI2453" s="45">
        <f t="shared" si="612"/>
        <v>12.389999999999999</v>
      </c>
      <c r="AJ2453" s="46">
        <f t="shared" si="613"/>
        <v>-12.389999999999999</v>
      </c>
      <c r="AK2453" s="63" t="str">
        <f t="shared" si="614"/>
        <v>N</v>
      </c>
      <c r="AL2453" s="63" t="str">
        <f t="shared" si="615"/>
        <v>N</v>
      </c>
      <c r="AM2453" s="44" t="str">
        <f t="shared" si="616"/>
        <v>Loss</v>
      </c>
      <c r="AN2453" s="44" t="str">
        <f t="shared" si="617"/>
        <v>Loss</v>
      </c>
      <c r="AO2453" s="44" t="str">
        <f t="shared" si="618"/>
        <v>Win</v>
      </c>
      <c r="AP2453" s="44">
        <f t="shared" si="619"/>
        <v>-50</v>
      </c>
      <c r="AQ2453" s="44">
        <f t="shared" si="620"/>
        <v>-50</v>
      </c>
      <c r="AR2453" s="44">
        <f t="shared" si="621"/>
        <v>74.500000000000014</v>
      </c>
      <c r="AS2453" s="99" t="str">
        <f t="shared" si="622"/>
        <v>-</v>
      </c>
      <c r="AT2453" s="99" t="str">
        <f t="shared" si="623"/>
        <v>+</v>
      </c>
      <c r="AU2453" s="99" t="str">
        <f t="shared" si="624"/>
        <v>-</v>
      </c>
      <c r="AV2453" s="99" t="str">
        <f t="shared" si="625"/>
        <v>-</v>
      </c>
      <c r="AW2453" s="99" t="str">
        <f t="shared" si="626"/>
        <v>+</v>
      </c>
    </row>
    <row r="2454" spans="1:49" ht="15">
      <c r="A2454" s="56">
        <v>43634</v>
      </c>
      <c r="B2454" s="57" t="s">
        <v>217</v>
      </c>
      <c r="C2454" s="57" t="s">
        <v>218</v>
      </c>
      <c r="D2454" s="57" t="s">
        <v>5192</v>
      </c>
      <c r="E2454" s="57" t="s">
        <v>221</v>
      </c>
      <c r="F2454" s="57" t="s">
        <v>3351</v>
      </c>
      <c r="G2454" s="57">
        <v>1</v>
      </c>
      <c r="H2454" s="57">
        <v>1</v>
      </c>
      <c r="I2454" s="57">
        <v>1.95</v>
      </c>
      <c r="J2454" s="57">
        <v>3.28</v>
      </c>
      <c r="K2454" s="57">
        <v>3.32</v>
      </c>
      <c r="L2454" s="57">
        <v>-1.37</v>
      </c>
      <c r="M2454" s="57">
        <v>1</v>
      </c>
      <c r="N2454" s="57">
        <v>1</v>
      </c>
      <c r="O2454" s="57">
        <v>0</v>
      </c>
      <c r="P2454" s="57">
        <v>0</v>
      </c>
      <c r="Q2454" s="57">
        <v>0</v>
      </c>
      <c r="R2454" s="57">
        <v>0</v>
      </c>
      <c r="S2454" s="57">
        <v>0</v>
      </c>
      <c r="T2454" s="57">
        <v>0</v>
      </c>
      <c r="U2454" s="57">
        <v>100</v>
      </c>
      <c r="V2454" s="57">
        <v>0</v>
      </c>
      <c r="W2454" s="57">
        <v>0</v>
      </c>
      <c r="X2454" s="57">
        <v>100</v>
      </c>
      <c r="Y2454" s="57">
        <v>0</v>
      </c>
      <c r="Z2454" s="57">
        <v>0</v>
      </c>
      <c r="AA2454" s="57">
        <v>0</v>
      </c>
      <c r="AB2454" s="57">
        <v>0</v>
      </c>
      <c r="AC2454" s="57">
        <v>0</v>
      </c>
      <c r="AD2454" s="57">
        <v>1</v>
      </c>
      <c r="AE2454" s="57">
        <v>0</v>
      </c>
      <c r="AF2454" s="57">
        <v>100</v>
      </c>
      <c r="AI2454" s="45">
        <f t="shared" si="612"/>
        <v>0</v>
      </c>
      <c r="AJ2454" s="46">
        <f t="shared" si="613"/>
        <v>0</v>
      </c>
      <c r="AK2454" s="63" t="str">
        <f t="shared" si="614"/>
        <v>N</v>
      </c>
      <c r="AL2454" s="63" t="str">
        <f t="shared" si="615"/>
        <v>N</v>
      </c>
      <c r="AM2454" s="44" t="str">
        <f t="shared" si="616"/>
        <v>Loss</v>
      </c>
      <c r="AN2454" s="44" t="str">
        <f t="shared" si="617"/>
        <v>Win</v>
      </c>
      <c r="AO2454" s="44" t="str">
        <f t="shared" si="618"/>
        <v>Loss</v>
      </c>
      <c r="AP2454" s="44">
        <f t="shared" si="619"/>
        <v>-50</v>
      </c>
      <c r="AQ2454" s="44">
        <f t="shared" si="620"/>
        <v>114</v>
      </c>
      <c r="AR2454" s="44">
        <f t="shared" si="621"/>
        <v>-50</v>
      </c>
      <c r="AS2454" s="99" t="str">
        <f t="shared" si="622"/>
        <v>+</v>
      </c>
      <c r="AT2454" s="99" t="str">
        <f t="shared" si="623"/>
        <v>n/a</v>
      </c>
      <c r="AU2454" s="99" t="str">
        <f t="shared" si="624"/>
        <v>-</v>
      </c>
      <c r="AV2454" s="99" t="str">
        <f t="shared" si="625"/>
        <v>-</v>
      </c>
      <c r="AW2454" s="99" t="str">
        <f t="shared" si="626"/>
        <v>-</v>
      </c>
    </row>
    <row r="2455" spans="1:49" ht="15">
      <c r="A2455" s="56">
        <v>43634</v>
      </c>
      <c r="B2455" s="57" t="s">
        <v>4341</v>
      </c>
      <c r="C2455" s="57" t="s">
        <v>4342</v>
      </c>
      <c r="D2455" s="57" t="s">
        <v>5193</v>
      </c>
      <c r="E2455" s="57" t="s">
        <v>4344</v>
      </c>
      <c r="F2455" s="57" t="s">
        <v>480</v>
      </c>
      <c r="G2455" s="57">
        <v>1</v>
      </c>
      <c r="H2455" s="57">
        <v>3</v>
      </c>
      <c r="I2455" s="57">
        <v>8.42</v>
      </c>
      <c r="J2455" s="57">
        <v>4.4000000000000004</v>
      </c>
      <c r="K2455" s="57">
        <v>1.42</v>
      </c>
      <c r="L2455" s="57">
        <v>7</v>
      </c>
      <c r="M2455" s="57">
        <v>1</v>
      </c>
      <c r="N2455" s="57">
        <v>1</v>
      </c>
      <c r="O2455" s="57">
        <v>0</v>
      </c>
      <c r="P2455" s="57">
        <v>0</v>
      </c>
      <c r="Q2455" s="57">
        <v>1</v>
      </c>
      <c r="R2455" s="57">
        <v>0</v>
      </c>
      <c r="S2455" s="57">
        <v>0</v>
      </c>
      <c r="T2455" s="57">
        <v>0</v>
      </c>
      <c r="U2455" s="57">
        <v>0</v>
      </c>
      <c r="V2455" s="57">
        <v>0</v>
      </c>
      <c r="W2455" s="57">
        <v>100</v>
      </c>
      <c r="X2455" s="57">
        <v>0</v>
      </c>
      <c r="Y2455" s="57">
        <v>100</v>
      </c>
      <c r="Z2455" s="57">
        <v>0</v>
      </c>
      <c r="AA2455" s="57">
        <v>0</v>
      </c>
      <c r="AB2455" s="57">
        <v>0</v>
      </c>
      <c r="AC2455" s="57">
        <v>0</v>
      </c>
      <c r="AD2455" s="57">
        <v>1</v>
      </c>
      <c r="AE2455" s="57">
        <v>0</v>
      </c>
      <c r="AF2455" s="57">
        <v>0</v>
      </c>
      <c r="AI2455" s="45">
        <f t="shared" si="612"/>
        <v>-30</v>
      </c>
      <c r="AJ2455" s="46">
        <f t="shared" si="613"/>
        <v>30</v>
      </c>
      <c r="AK2455" s="63" t="str">
        <f t="shared" si="614"/>
        <v>N</v>
      </c>
      <c r="AL2455" s="63" t="str">
        <f t="shared" si="615"/>
        <v>N</v>
      </c>
      <c r="AM2455" s="44" t="str">
        <f t="shared" si="616"/>
        <v>Loss</v>
      </c>
      <c r="AN2455" s="44" t="str">
        <f t="shared" si="617"/>
        <v>Loss</v>
      </c>
      <c r="AO2455" s="44" t="str">
        <f t="shared" si="618"/>
        <v>Win</v>
      </c>
      <c r="AP2455" s="44">
        <f t="shared" si="619"/>
        <v>-50</v>
      </c>
      <c r="AQ2455" s="44">
        <f t="shared" si="620"/>
        <v>-50</v>
      </c>
      <c r="AR2455" s="44">
        <f t="shared" si="621"/>
        <v>21</v>
      </c>
      <c r="AS2455" s="99" t="str">
        <f t="shared" si="622"/>
        <v>-</v>
      </c>
      <c r="AT2455" s="99" t="str">
        <f t="shared" si="623"/>
        <v>n/a</v>
      </c>
      <c r="AU2455" s="99" t="str">
        <f t="shared" si="624"/>
        <v>-</v>
      </c>
      <c r="AV2455" s="99" t="str">
        <f t="shared" si="625"/>
        <v>-</v>
      </c>
      <c r="AW2455" s="99" t="str">
        <f t="shared" si="626"/>
        <v>-</v>
      </c>
    </row>
    <row r="2456" spans="1:49" ht="15">
      <c r="A2456" s="56">
        <v>43634</v>
      </c>
      <c r="B2456" s="57" t="s">
        <v>222</v>
      </c>
      <c r="C2456" s="57" t="s">
        <v>223</v>
      </c>
      <c r="D2456" s="57" t="s">
        <v>5194</v>
      </c>
      <c r="E2456" s="57" t="s">
        <v>562</v>
      </c>
      <c r="F2456" s="57" t="s">
        <v>561</v>
      </c>
      <c r="G2456" s="57">
        <v>3</v>
      </c>
      <c r="H2456" s="57">
        <v>1</v>
      </c>
      <c r="I2456" s="57">
        <v>2.02</v>
      </c>
      <c r="J2456" s="57">
        <v>3.61</v>
      </c>
      <c r="K2456" s="57">
        <v>3.06</v>
      </c>
      <c r="L2456" s="57">
        <v>-1.04</v>
      </c>
      <c r="M2456" s="57">
        <v>4</v>
      </c>
      <c r="N2456" s="57">
        <v>5</v>
      </c>
      <c r="O2456" s="57">
        <v>1</v>
      </c>
      <c r="P2456" s="57">
        <v>2</v>
      </c>
      <c r="Q2456" s="57">
        <v>2</v>
      </c>
      <c r="R2456" s="57">
        <v>100</v>
      </c>
      <c r="S2456" s="57">
        <v>0</v>
      </c>
      <c r="T2456" s="57">
        <v>0</v>
      </c>
      <c r="U2456" s="57">
        <v>50</v>
      </c>
      <c r="V2456" s="57">
        <v>25</v>
      </c>
      <c r="W2456" s="57">
        <v>25</v>
      </c>
      <c r="X2456" s="57">
        <v>40</v>
      </c>
      <c r="Y2456" s="57">
        <v>0</v>
      </c>
      <c r="Z2456" s="57">
        <v>60</v>
      </c>
      <c r="AA2456" s="57">
        <v>50</v>
      </c>
      <c r="AB2456" s="57">
        <v>50</v>
      </c>
      <c r="AC2456" s="57">
        <v>2</v>
      </c>
      <c r="AD2456" s="57">
        <v>4</v>
      </c>
      <c r="AE2456" s="57">
        <v>50</v>
      </c>
      <c r="AF2456" s="57">
        <v>50</v>
      </c>
      <c r="AI2456" s="45">
        <f t="shared" si="612"/>
        <v>41.5</v>
      </c>
      <c r="AJ2456" s="46">
        <f t="shared" si="613"/>
        <v>-41.5</v>
      </c>
      <c r="AK2456" s="63" t="str">
        <f t="shared" si="614"/>
        <v>Y</v>
      </c>
      <c r="AL2456" s="63" t="str">
        <f t="shared" si="615"/>
        <v>N</v>
      </c>
      <c r="AM2456" s="44" t="str">
        <f t="shared" si="616"/>
        <v>Win</v>
      </c>
      <c r="AN2456" s="44" t="str">
        <f t="shared" si="617"/>
        <v>Loss</v>
      </c>
      <c r="AO2456" s="44" t="str">
        <f t="shared" si="618"/>
        <v>Loss</v>
      </c>
      <c r="AP2456" s="44">
        <f t="shared" si="619"/>
        <v>51</v>
      </c>
      <c r="AQ2456" s="44">
        <f t="shared" si="620"/>
        <v>-50</v>
      </c>
      <c r="AR2456" s="44">
        <f t="shared" si="621"/>
        <v>-50</v>
      </c>
      <c r="AS2456" s="99" t="str">
        <f t="shared" si="622"/>
        <v>+</v>
      </c>
      <c r="AT2456" s="99" t="str">
        <f t="shared" si="623"/>
        <v>+</v>
      </c>
      <c r="AU2456" s="99" t="str">
        <f t="shared" si="624"/>
        <v>+</v>
      </c>
      <c r="AV2456" s="99" t="str">
        <f t="shared" si="625"/>
        <v>-</v>
      </c>
      <c r="AW2456" s="99" t="str">
        <f t="shared" si="626"/>
        <v>+</v>
      </c>
    </row>
    <row r="2457" spans="1:49" ht="15">
      <c r="A2457" s="56">
        <v>43634</v>
      </c>
      <c r="B2457" s="57" t="s">
        <v>115</v>
      </c>
      <c r="C2457" s="57" t="s">
        <v>126</v>
      </c>
      <c r="D2457" s="57" t="s">
        <v>1648</v>
      </c>
      <c r="E2457" s="57" t="s">
        <v>156</v>
      </c>
      <c r="F2457" s="57" t="s">
        <v>1649</v>
      </c>
      <c r="G2457" s="57">
        <v>1</v>
      </c>
      <c r="H2457" s="57">
        <v>0</v>
      </c>
      <c r="I2457" s="57">
        <v>7.25</v>
      </c>
      <c r="J2457" s="57">
        <v>3.88</v>
      </c>
      <c r="K2457" s="57">
        <v>1.4</v>
      </c>
      <c r="L2457" s="57">
        <v>5.85</v>
      </c>
      <c r="M2457" s="57">
        <v>15</v>
      </c>
      <c r="N2457" s="57">
        <v>35</v>
      </c>
      <c r="O2457" s="57">
        <v>2</v>
      </c>
      <c r="P2457" s="57">
        <v>7</v>
      </c>
      <c r="Q2457" s="57">
        <v>19</v>
      </c>
      <c r="R2457" s="57">
        <v>0</v>
      </c>
      <c r="S2457" s="57">
        <v>50</v>
      </c>
      <c r="T2457" s="57">
        <v>50</v>
      </c>
      <c r="U2457" s="57">
        <v>20</v>
      </c>
      <c r="V2457" s="57">
        <v>13.33</v>
      </c>
      <c r="W2457" s="57">
        <v>66.67</v>
      </c>
      <c r="X2457" s="57">
        <v>51.43</v>
      </c>
      <c r="Y2457" s="57">
        <v>25.71</v>
      </c>
      <c r="Z2457" s="57">
        <v>22.86</v>
      </c>
      <c r="AA2457" s="57">
        <v>28.57</v>
      </c>
      <c r="AB2457" s="57">
        <v>42.11</v>
      </c>
      <c r="AC2457" s="57">
        <v>3</v>
      </c>
      <c r="AD2457" s="57">
        <v>27</v>
      </c>
      <c r="AE2457" s="57">
        <v>66.67</v>
      </c>
      <c r="AF2457" s="57">
        <v>59.26</v>
      </c>
      <c r="AI2457" s="45">
        <f t="shared" si="612"/>
        <v>-26.286000000000005</v>
      </c>
      <c r="AJ2457" s="46">
        <f t="shared" si="613"/>
        <v>36.286000000000001</v>
      </c>
      <c r="AK2457" s="63" t="str">
        <f t="shared" si="614"/>
        <v>N</v>
      </c>
      <c r="AL2457" s="63" t="str">
        <f t="shared" si="615"/>
        <v>N</v>
      </c>
      <c r="AM2457" s="44" t="str">
        <f t="shared" si="616"/>
        <v>Win</v>
      </c>
      <c r="AN2457" s="44" t="str">
        <f t="shared" si="617"/>
        <v>Loss</v>
      </c>
      <c r="AO2457" s="44" t="str">
        <f t="shared" si="618"/>
        <v>Loss</v>
      </c>
      <c r="AP2457" s="44">
        <f t="shared" si="619"/>
        <v>312.5</v>
      </c>
      <c r="AQ2457" s="44">
        <f t="shared" si="620"/>
        <v>-50</v>
      </c>
      <c r="AR2457" s="44">
        <f t="shared" si="621"/>
        <v>-50</v>
      </c>
      <c r="AS2457" s="99" t="str">
        <f t="shared" si="622"/>
        <v>-</v>
      </c>
      <c r="AT2457" s="99" t="str">
        <f t="shared" si="623"/>
        <v>-</v>
      </c>
      <c r="AU2457" s="99" t="str">
        <f t="shared" si="624"/>
        <v>-</v>
      </c>
      <c r="AV2457" s="99" t="str">
        <f t="shared" si="625"/>
        <v>-</v>
      </c>
      <c r="AW2457" s="99" t="str">
        <f t="shared" si="626"/>
        <v>-</v>
      </c>
    </row>
    <row r="2458" spans="1:49" ht="15">
      <c r="A2458" s="56">
        <v>43634</v>
      </c>
      <c r="B2458" s="57" t="s">
        <v>222</v>
      </c>
      <c r="C2458" s="57" t="s">
        <v>4080</v>
      </c>
      <c r="D2458" s="57" t="s">
        <v>5195</v>
      </c>
      <c r="E2458" s="57" t="s">
        <v>571</v>
      </c>
      <c r="F2458" s="57" t="s">
        <v>522</v>
      </c>
      <c r="G2458" s="57">
        <v>2</v>
      </c>
      <c r="H2458" s="57">
        <v>3</v>
      </c>
      <c r="I2458" s="57">
        <v>3.02</v>
      </c>
      <c r="J2458" s="57">
        <v>3.29</v>
      </c>
      <c r="K2458" s="57">
        <v>2.2799999999999998</v>
      </c>
      <c r="L2458" s="57">
        <v>0.74</v>
      </c>
      <c r="M2458" s="57">
        <v>22</v>
      </c>
      <c r="N2458" s="57">
        <v>18</v>
      </c>
      <c r="O2458" s="57">
        <v>1</v>
      </c>
      <c r="P2458" s="57">
        <v>13</v>
      </c>
      <c r="Q2458" s="57">
        <v>7</v>
      </c>
      <c r="R2458" s="57">
        <v>100</v>
      </c>
      <c r="S2458" s="57">
        <v>0</v>
      </c>
      <c r="T2458" s="57">
        <v>0</v>
      </c>
      <c r="U2458" s="57">
        <v>36.36</v>
      </c>
      <c r="V2458" s="57">
        <v>18.18</v>
      </c>
      <c r="W2458" s="57">
        <v>45.45</v>
      </c>
      <c r="X2458" s="57">
        <v>55.56</v>
      </c>
      <c r="Y2458" s="57">
        <v>11.11</v>
      </c>
      <c r="Z2458" s="57">
        <v>33.33</v>
      </c>
      <c r="AA2458" s="57">
        <v>46.15</v>
      </c>
      <c r="AB2458" s="57">
        <v>42.86</v>
      </c>
      <c r="AC2458" s="57">
        <v>14</v>
      </c>
      <c r="AD2458" s="57">
        <v>13</v>
      </c>
      <c r="AE2458" s="57">
        <v>50</v>
      </c>
      <c r="AF2458" s="57">
        <v>61.54</v>
      </c>
      <c r="AI2458" s="45">
        <f t="shared" si="612"/>
        <v>24.442999999999991</v>
      </c>
      <c r="AJ2458" s="46">
        <f t="shared" si="613"/>
        <v>-24.442999999999991</v>
      </c>
      <c r="AK2458" s="63" t="str">
        <f t="shared" si="614"/>
        <v>N</v>
      </c>
      <c r="AL2458" s="63" t="str">
        <f t="shared" si="615"/>
        <v>N</v>
      </c>
      <c r="AM2458" s="44" t="str">
        <f t="shared" si="616"/>
        <v>Loss</v>
      </c>
      <c r="AN2458" s="44" t="str">
        <f t="shared" si="617"/>
        <v>Loss</v>
      </c>
      <c r="AO2458" s="44" t="str">
        <f t="shared" si="618"/>
        <v>Win</v>
      </c>
      <c r="AP2458" s="44">
        <f t="shared" si="619"/>
        <v>-50</v>
      </c>
      <c r="AQ2458" s="44">
        <f t="shared" si="620"/>
        <v>-50</v>
      </c>
      <c r="AR2458" s="44">
        <f t="shared" si="621"/>
        <v>63.999999999999986</v>
      </c>
      <c r="AS2458" s="99" t="str">
        <f t="shared" si="622"/>
        <v>-</v>
      </c>
      <c r="AT2458" s="99" t="str">
        <f t="shared" si="623"/>
        <v>+</v>
      </c>
      <c r="AU2458" s="99" t="str">
        <f t="shared" si="624"/>
        <v>-</v>
      </c>
      <c r="AV2458" s="99" t="str">
        <f t="shared" si="625"/>
        <v>+</v>
      </c>
      <c r="AW2458" s="99" t="str">
        <f t="shared" si="626"/>
        <v>+</v>
      </c>
    </row>
    <row r="2459" spans="1:49" ht="15">
      <c r="A2459" s="56">
        <v>43634</v>
      </c>
      <c r="B2459" s="57" t="s">
        <v>222</v>
      </c>
      <c r="C2459" s="57" t="s">
        <v>4080</v>
      </c>
      <c r="D2459" s="57" t="s">
        <v>5196</v>
      </c>
      <c r="E2459" s="57" t="s">
        <v>598</v>
      </c>
      <c r="F2459" s="57" t="s">
        <v>1708</v>
      </c>
      <c r="G2459" s="57">
        <v>2</v>
      </c>
      <c r="H2459" s="57">
        <v>3</v>
      </c>
      <c r="I2459" s="57">
        <v>2.13</v>
      </c>
      <c r="J2459" s="57">
        <v>3.58</v>
      </c>
      <c r="K2459" s="57">
        <v>3.03</v>
      </c>
      <c r="L2459" s="57">
        <v>-0.9</v>
      </c>
      <c r="M2459" s="57">
        <v>20</v>
      </c>
      <c r="N2459" s="57">
        <v>51</v>
      </c>
      <c r="O2459" s="57">
        <v>2</v>
      </c>
      <c r="P2459" s="57">
        <v>16</v>
      </c>
      <c r="Q2459" s="57">
        <v>27</v>
      </c>
      <c r="R2459" s="57">
        <v>50</v>
      </c>
      <c r="S2459" s="57">
        <v>0</v>
      </c>
      <c r="T2459" s="57">
        <v>50</v>
      </c>
      <c r="U2459" s="57">
        <v>65</v>
      </c>
      <c r="V2459" s="57">
        <v>15</v>
      </c>
      <c r="W2459" s="57">
        <v>20</v>
      </c>
      <c r="X2459" s="57">
        <v>37.25</v>
      </c>
      <c r="Y2459" s="57">
        <v>21.57</v>
      </c>
      <c r="Z2459" s="57">
        <v>41.18</v>
      </c>
      <c r="AA2459" s="57">
        <v>75</v>
      </c>
      <c r="AB2459" s="57">
        <v>33.33</v>
      </c>
      <c r="AC2459" s="57">
        <v>15</v>
      </c>
      <c r="AD2459" s="57">
        <v>25</v>
      </c>
      <c r="AE2459" s="57">
        <v>80</v>
      </c>
      <c r="AF2459" s="57">
        <v>40</v>
      </c>
      <c r="AI2459" s="45">
        <f t="shared" si="612"/>
        <v>9.1290000000000013</v>
      </c>
      <c r="AJ2459" s="46">
        <f t="shared" si="613"/>
        <v>-9.1290000000000013</v>
      </c>
      <c r="AK2459" s="63" t="str">
        <f t="shared" si="614"/>
        <v>Y</v>
      </c>
      <c r="AL2459" s="63" t="str">
        <f t="shared" si="615"/>
        <v>N</v>
      </c>
      <c r="AM2459" s="44" t="str">
        <f t="shared" si="616"/>
        <v>Loss</v>
      </c>
      <c r="AN2459" s="44" t="str">
        <f t="shared" si="617"/>
        <v>Loss</v>
      </c>
      <c r="AO2459" s="44" t="str">
        <f t="shared" si="618"/>
        <v>Win</v>
      </c>
      <c r="AP2459" s="44">
        <f t="shared" si="619"/>
        <v>-50</v>
      </c>
      <c r="AQ2459" s="44">
        <f t="shared" si="620"/>
        <v>-50</v>
      </c>
      <c r="AR2459" s="44">
        <f t="shared" si="621"/>
        <v>101.5</v>
      </c>
      <c r="AS2459" s="99" t="str">
        <f t="shared" si="622"/>
        <v>+</v>
      </c>
      <c r="AT2459" s="99" t="str">
        <f t="shared" si="623"/>
        <v>-</v>
      </c>
      <c r="AU2459" s="99" t="str">
        <f t="shared" si="624"/>
        <v>+</v>
      </c>
      <c r="AV2459" s="99" t="str">
        <f t="shared" si="625"/>
        <v>+</v>
      </c>
      <c r="AW2459" s="99" t="str">
        <f t="shared" si="626"/>
        <v>+</v>
      </c>
    </row>
    <row r="2460" spans="1:49" ht="15">
      <c r="A2460" s="56">
        <v>43634</v>
      </c>
      <c r="B2460" s="57" t="s">
        <v>222</v>
      </c>
      <c r="C2460" s="57" t="s">
        <v>223</v>
      </c>
      <c r="D2460" s="57" t="s">
        <v>5197</v>
      </c>
      <c r="E2460" s="57" t="s">
        <v>2983</v>
      </c>
      <c r="F2460" s="57" t="s">
        <v>5198</v>
      </c>
      <c r="G2460" s="57">
        <v>2</v>
      </c>
      <c r="H2460" s="57">
        <v>1</v>
      </c>
      <c r="I2460" s="57">
        <v>1.98</v>
      </c>
      <c r="J2460" s="57">
        <v>3.5</v>
      </c>
      <c r="K2460" s="57">
        <v>3.19</v>
      </c>
      <c r="L2460" s="57">
        <v>-1.21</v>
      </c>
      <c r="M2460" s="57">
        <v>4</v>
      </c>
      <c r="N2460" s="57">
        <v>0</v>
      </c>
      <c r="O2460" s="57">
        <v>0</v>
      </c>
      <c r="P2460" s="57">
        <v>2</v>
      </c>
      <c r="Q2460" s="57">
        <v>0</v>
      </c>
      <c r="R2460" s="57">
        <v>0</v>
      </c>
      <c r="S2460" s="57">
        <v>0</v>
      </c>
      <c r="T2460" s="57">
        <v>0</v>
      </c>
      <c r="U2460" s="57">
        <v>50</v>
      </c>
      <c r="V2460" s="57">
        <v>0</v>
      </c>
      <c r="W2460" s="57">
        <v>50</v>
      </c>
      <c r="X2460" s="57">
        <v>0</v>
      </c>
      <c r="Y2460" s="57">
        <v>0</v>
      </c>
      <c r="Z2460" s="57">
        <v>0</v>
      </c>
      <c r="AA2460" s="57">
        <v>100</v>
      </c>
      <c r="AB2460" s="57">
        <v>0</v>
      </c>
      <c r="AC2460" s="57">
        <v>4</v>
      </c>
      <c r="AD2460" s="57">
        <v>0</v>
      </c>
      <c r="AE2460" s="57">
        <v>50</v>
      </c>
      <c r="AF2460" s="57">
        <v>0</v>
      </c>
      <c r="AI2460" s="45">
        <f t="shared" si="612"/>
        <v>0</v>
      </c>
      <c r="AJ2460" s="46">
        <f t="shared" si="613"/>
        <v>0</v>
      </c>
      <c r="AK2460" s="63" t="str">
        <f t="shared" si="614"/>
        <v>Y</v>
      </c>
      <c r="AL2460" s="63" t="str">
        <f t="shared" si="615"/>
        <v>N</v>
      </c>
      <c r="AM2460" s="44" t="str">
        <f t="shared" si="616"/>
        <v>Win</v>
      </c>
      <c r="AN2460" s="44" t="str">
        <f t="shared" si="617"/>
        <v>Loss</v>
      </c>
      <c r="AO2460" s="44" t="str">
        <f t="shared" si="618"/>
        <v>Loss</v>
      </c>
      <c r="AP2460" s="44">
        <f t="shared" si="619"/>
        <v>49</v>
      </c>
      <c r="AQ2460" s="44">
        <f t="shared" si="620"/>
        <v>-50</v>
      </c>
      <c r="AR2460" s="44">
        <f t="shared" si="621"/>
        <v>-50</v>
      </c>
      <c r="AS2460" s="99" t="str">
        <f t="shared" si="622"/>
        <v>+</v>
      </c>
      <c r="AT2460" s="99" t="str">
        <f t="shared" si="623"/>
        <v>n/a</v>
      </c>
      <c r="AU2460" s="99" t="str">
        <f t="shared" si="624"/>
        <v>+</v>
      </c>
      <c r="AV2460" s="99" t="str">
        <f t="shared" si="625"/>
        <v>+</v>
      </c>
      <c r="AW2460" s="99" t="str">
        <f t="shared" si="626"/>
        <v>-</v>
      </c>
    </row>
    <row r="2461" spans="1:49" ht="15">
      <c r="A2461" s="56">
        <v>43634</v>
      </c>
      <c r="B2461" s="57" t="s">
        <v>222</v>
      </c>
      <c r="C2461" s="57" t="s">
        <v>223</v>
      </c>
      <c r="D2461" s="57" t="s">
        <v>5199</v>
      </c>
      <c r="E2461" s="57" t="s">
        <v>255</v>
      </c>
      <c r="F2461" s="57" t="s">
        <v>5200</v>
      </c>
      <c r="G2461" s="57">
        <v>3</v>
      </c>
      <c r="H2461" s="57">
        <v>3</v>
      </c>
      <c r="I2461" s="57">
        <v>3.83</v>
      </c>
      <c r="J2461" s="57">
        <v>3.81</v>
      </c>
      <c r="K2461" s="57">
        <v>1.71</v>
      </c>
      <c r="L2461" s="57">
        <v>2.12</v>
      </c>
      <c r="M2461" s="57">
        <v>3</v>
      </c>
      <c r="N2461" s="57">
        <v>1</v>
      </c>
      <c r="O2461" s="57">
        <v>0</v>
      </c>
      <c r="P2461" s="57">
        <v>2</v>
      </c>
      <c r="Q2461" s="57">
        <v>1</v>
      </c>
      <c r="R2461" s="57">
        <v>0</v>
      </c>
      <c r="S2461" s="57">
        <v>0</v>
      </c>
      <c r="T2461" s="57">
        <v>0</v>
      </c>
      <c r="U2461" s="57">
        <v>0</v>
      </c>
      <c r="V2461" s="57">
        <v>33.33</v>
      </c>
      <c r="W2461" s="57">
        <v>66.67</v>
      </c>
      <c r="X2461" s="57">
        <v>0</v>
      </c>
      <c r="Y2461" s="57">
        <v>0</v>
      </c>
      <c r="Z2461" s="57">
        <v>100</v>
      </c>
      <c r="AA2461" s="57">
        <v>0</v>
      </c>
      <c r="AB2461" s="57">
        <v>0</v>
      </c>
      <c r="AC2461" s="57">
        <v>2</v>
      </c>
      <c r="AD2461" s="57">
        <v>0</v>
      </c>
      <c r="AE2461" s="57">
        <v>0</v>
      </c>
      <c r="AF2461" s="57">
        <v>0</v>
      </c>
      <c r="AI2461" s="45">
        <f t="shared" si="612"/>
        <v>9.9989999999999988</v>
      </c>
      <c r="AJ2461" s="46">
        <f t="shared" si="613"/>
        <v>-9.9989999999999988</v>
      </c>
      <c r="AK2461" s="63" t="str">
        <f t="shared" si="614"/>
        <v>N</v>
      </c>
      <c r="AL2461" s="63" t="str">
        <f t="shared" si="615"/>
        <v>N</v>
      </c>
      <c r="AM2461" s="44" t="str">
        <f t="shared" si="616"/>
        <v>Loss</v>
      </c>
      <c r="AN2461" s="44" t="str">
        <f t="shared" si="617"/>
        <v>Win</v>
      </c>
      <c r="AO2461" s="44" t="str">
        <f t="shared" si="618"/>
        <v>Loss</v>
      </c>
      <c r="AP2461" s="44">
        <f t="shared" si="619"/>
        <v>-50</v>
      </c>
      <c r="AQ2461" s="44">
        <f t="shared" si="620"/>
        <v>140.5</v>
      </c>
      <c r="AR2461" s="44">
        <f t="shared" si="621"/>
        <v>-50</v>
      </c>
      <c r="AS2461" s="99" t="str">
        <f t="shared" si="622"/>
        <v>-</v>
      </c>
      <c r="AT2461" s="99" t="str">
        <f t="shared" si="623"/>
        <v>n/a</v>
      </c>
      <c r="AU2461" s="99" t="str">
        <f t="shared" si="624"/>
        <v>-</v>
      </c>
      <c r="AV2461" s="99" t="str">
        <f t="shared" si="625"/>
        <v>-</v>
      </c>
      <c r="AW2461" s="99" t="str">
        <f t="shared" si="626"/>
        <v>+</v>
      </c>
    </row>
    <row r="2462" spans="1:49" ht="15">
      <c r="A2462" s="56">
        <v>43634</v>
      </c>
      <c r="B2462" s="57" t="s">
        <v>4754</v>
      </c>
      <c r="C2462" s="57" t="s">
        <v>4755</v>
      </c>
      <c r="D2462" s="57" t="s">
        <v>5201</v>
      </c>
      <c r="E2462" s="57" t="s">
        <v>532</v>
      </c>
      <c r="F2462" s="57" t="s">
        <v>5202</v>
      </c>
      <c r="G2462" s="57">
        <v>2</v>
      </c>
      <c r="H2462" s="57">
        <v>0</v>
      </c>
      <c r="I2462" s="57">
        <v>1.79</v>
      </c>
      <c r="J2462" s="57">
        <v>3.28</v>
      </c>
      <c r="K2462" s="57">
        <v>4.96</v>
      </c>
      <c r="L2462" s="57">
        <v>-3.17</v>
      </c>
      <c r="M2462" s="57">
        <v>9</v>
      </c>
      <c r="N2462" s="57">
        <v>2</v>
      </c>
      <c r="O2462" s="57">
        <v>0</v>
      </c>
      <c r="P2462" s="57">
        <v>7</v>
      </c>
      <c r="Q2462" s="57">
        <v>1</v>
      </c>
      <c r="R2462" s="57">
        <v>0</v>
      </c>
      <c r="S2462" s="57">
        <v>0</v>
      </c>
      <c r="T2462" s="57">
        <v>0</v>
      </c>
      <c r="U2462" s="57">
        <v>55.56</v>
      </c>
      <c r="V2462" s="57">
        <v>22.22</v>
      </c>
      <c r="W2462" s="57">
        <v>22.22</v>
      </c>
      <c r="X2462" s="57">
        <v>0</v>
      </c>
      <c r="Y2462" s="57">
        <v>0</v>
      </c>
      <c r="Z2462" s="57">
        <v>100</v>
      </c>
      <c r="AA2462" s="57">
        <v>71.430000000000007</v>
      </c>
      <c r="AB2462" s="57">
        <v>0</v>
      </c>
      <c r="AC2462" s="57">
        <v>6</v>
      </c>
      <c r="AD2462" s="57">
        <v>2</v>
      </c>
      <c r="AE2462" s="57">
        <v>66.67</v>
      </c>
      <c r="AF2462" s="57">
        <v>0</v>
      </c>
      <c r="AI2462" s="45">
        <f t="shared" si="612"/>
        <v>28.89</v>
      </c>
      <c r="AJ2462" s="46">
        <f t="shared" si="613"/>
        <v>-28.89</v>
      </c>
      <c r="AK2462" s="63" t="str">
        <f t="shared" si="614"/>
        <v>N</v>
      </c>
      <c r="AL2462" s="63" t="str">
        <f t="shared" si="615"/>
        <v>N</v>
      </c>
      <c r="AM2462" s="44" t="str">
        <f t="shared" si="616"/>
        <v>Win</v>
      </c>
      <c r="AN2462" s="44" t="str">
        <f t="shared" si="617"/>
        <v>Loss</v>
      </c>
      <c r="AO2462" s="44" t="str">
        <f t="shared" si="618"/>
        <v>Loss</v>
      </c>
      <c r="AP2462" s="44">
        <f t="shared" si="619"/>
        <v>39.5</v>
      </c>
      <c r="AQ2462" s="44">
        <f t="shared" si="620"/>
        <v>-50</v>
      </c>
      <c r="AR2462" s="44">
        <f t="shared" si="621"/>
        <v>-50</v>
      </c>
      <c r="AS2462" s="99" t="str">
        <f t="shared" si="622"/>
        <v>+</v>
      </c>
      <c r="AT2462" s="99" t="str">
        <f t="shared" si="623"/>
        <v>n/a</v>
      </c>
      <c r="AU2462" s="99" t="str">
        <f t="shared" si="624"/>
        <v>+</v>
      </c>
      <c r="AV2462" s="99" t="str">
        <f t="shared" si="625"/>
        <v>+</v>
      </c>
      <c r="AW2462" s="99" t="str">
        <f t="shared" si="626"/>
        <v>+</v>
      </c>
    </row>
    <row r="2463" spans="1:49" ht="15">
      <c r="A2463" s="56">
        <v>43635</v>
      </c>
      <c r="B2463" s="57" t="s">
        <v>222</v>
      </c>
      <c r="C2463" s="57" t="s">
        <v>223</v>
      </c>
      <c r="D2463" s="57" t="s">
        <v>5206</v>
      </c>
      <c r="E2463" s="57" t="s">
        <v>1767</v>
      </c>
      <c r="F2463" s="57" t="s">
        <v>5207</v>
      </c>
      <c r="G2463" s="57">
        <v>0</v>
      </c>
      <c r="H2463" s="57">
        <v>2</v>
      </c>
      <c r="I2463" s="57">
        <v>3.96</v>
      </c>
      <c r="J2463" s="57">
        <v>4.32</v>
      </c>
      <c r="K2463" s="57">
        <v>1.61</v>
      </c>
      <c r="L2463" s="57">
        <v>2.35</v>
      </c>
      <c r="M2463" s="57">
        <v>2</v>
      </c>
      <c r="N2463" s="57">
        <v>1</v>
      </c>
      <c r="O2463" s="57">
        <v>0</v>
      </c>
      <c r="P2463" s="57">
        <v>0</v>
      </c>
      <c r="Q2463" s="57">
        <v>1</v>
      </c>
      <c r="R2463" s="57">
        <v>0</v>
      </c>
      <c r="S2463" s="57">
        <v>0</v>
      </c>
      <c r="T2463" s="57">
        <v>0</v>
      </c>
      <c r="U2463" s="57">
        <v>50</v>
      </c>
      <c r="V2463" s="57">
        <v>0</v>
      </c>
      <c r="W2463" s="57">
        <v>50</v>
      </c>
      <c r="X2463" s="57">
        <v>100</v>
      </c>
      <c r="Y2463" s="57">
        <v>0</v>
      </c>
      <c r="Z2463" s="57">
        <v>0</v>
      </c>
      <c r="AA2463" s="57">
        <v>0</v>
      </c>
      <c r="AB2463" s="57">
        <v>100</v>
      </c>
      <c r="AC2463" s="57">
        <v>2</v>
      </c>
      <c r="AD2463" s="57">
        <v>1</v>
      </c>
      <c r="AE2463" s="57">
        <v>50</v>
      </c>
      <c r="AF2463" s="57">
        <v>100</v>
      </c>
      <c r="AI2463" s="45">
        <f t="shared" ref="AI2463:AI2526" si="627">(+R2463*$R$6)+(S2463*$S$6)-(T2463*$T$6)+(U2463*$U$6)+(V2463*$V$6)-(W2463*$W$6)-(X2463*$X$6)-(Y2463*$Y$6)+(Z2463*$Z$6)</f>
        <v>-20</v>
      </c>
      <c r="AJ2463" s="46">
        <f t="shared" ref="AJ2463:AJ2526" si="628">(-R2463*$R$6)+(S2463*$S$6)+(T2463*$T$6)-(U2463*$U$6)-(V2463*$V$6)+(W2463*$W$6)+(X2463*$X$6)+(Y2463*$Y$6)-(Z2463*$Z$6)</f>
        <v>20</v>
      </c>
      <c r="AK2463" s="63" t="str">
        <f t="shared" ref="AK2463:AK2526" si="629">IF($AK$6="Y",IF(AI2463&gt;=$AI$6,"Y",IF(AA2463&gt;=$AA$6,"Y","N")),IF(AI2463&gt;=$AI$6,"Y",IF(AA2463&gt;=$AA$6,"Y",IF(L2463&lt;0,IF(AE2463&gt;=$AE$6,"Y","N"),"N"))))</f>
        <v>N</v>
      </c>
      <c r="AL2463" s="63" t="str">
        <f t="shared" ref="AL2463:AL2526" si="630">IF($AL$6="Y",IF(AJ2463&gt;=$AJ$6,"Y",IF(AB2463&gt;=$AB$6,"Y","N")),IF(AJ2463&gt;=$AJ$6,"Y",IF(AB2463&gt;=$AB$6,"Y",IF(L2463&gt;0,IF(AF2463&gt;=$AF$6,"Y","N"),"N"))))</f>
        <v>Y</v>
      </c>
      <c r="AM2463" s="44" t="str">
        <f t="shared" ref="AM2463:AM2526" si="631">IF(G2463&gt;H2463,"Win","Loss")</f>
        <v>Loss</v>
      </c>
      <c r="AN2463" s="44" t="str">
        <f t="shared" ref="AN2463:AN2526" si="632">IF(G2463=H2463,"Win","Loss")</f>
        <v>Loss</v>
      </c>
      <c r="AO2463" s="44" t="str">
        <f t="shared" ref="AO2463:AO2526" si="633">IF(G2463&lt;H2463,"Win","Loss")</f>
        <v>Win</v>
      </c>
      <c r="AP2463" s="44">
        <f t="shared" ref="AP2463:AP2526" si="634">IF(AM2463="Win",(I2463*$B$2)-$B$2,-$B$2)</f>
        <v>-50</v>
      </c>
      <c r="AQ2463" s="44">
        <f t="shared" ref="AQ2463:AQ2526" si="635">IF(AN2463="Win",(J2463*$B$2)-$B$2,-$B$2)</f>
        <v>-50</v>
      </c>
      <c r="AR2463" s="44">
        <f t="shared" ref="AR2463:AR2526" si="636">IF(AO2463="Win",(K2463*$B$2)-$B$2,-$B$2)</f>
        <v>30.5</v>
      </c>
      <c r="AS2463" s="99" t="str">
        <f t="shared" si="622"/>
        <v>-</v>
      </c>
      <c r="AT2463" s="99" t="str">
        <f t="shared" si="623"/>
        <v>n/a</v>
      </c>
      <c r="AU2463" s="99" t="str">
        <f t="shared" si="624"/>
        <v>-</v>
      </c>
      <c r="AV2463" s="99" t="str">
        <f t="shared" si="625"/>
        <v>-</v>
      </c>
      <c r="AW2463" s="99" t="str">
        <f t="shared" si="626"/>
        <v>-</v>
      </c>
    </row>
    <row r="2464" spans="1:49" ht="15">
      <c r="A2464" s="56">
        <v>43635</v>
      </c>
      <c r="B2464" s="57" t="s">
        <v>4341</v>
      </c>
      <c r="C2464" s="57" t="s">
        <v>4342</v>
      </c>
      <c r="D2464" s="57" t="s">
        <v>5208</v>
      </c>
      <c r="E2464" s="57" t="s">
        <v>115</v>
      </c>
      <c r="F2464" s="57" t="s">
        <v>256</v>
      </c>
      <c r="G2464" s="57">
        <v>0</v>
      </c>
      <c r="H2464" s="57">
        <v>0</v>
      </c>
      <c r="I2464" s="57">
        <v>1.1399999999999999</v>
      </c>
      <c r="J2464" s="57">
        <v>7.8</v>
      </c>
      <c r="K2464" s="57">
        <v>21.5</v>
      </c>
      <c r="L2464" s="57">
        <v>-20.36</v>
      </c>
      <c r="M2464" s="57">
        <v>1</v>
      </c>
      <c r="N2464" s="57">
        <v>1</v>
      </c>
      <c r="O2464" s="57">
        <v>0</v>
      </c>
      <c r="P2464" s="57">
        <v>1</v>
      </c>
      <c r="Q2464" s="57">
        <v>0</v>
      </c>
      <c r="R2464" s="57">
        <v>0</v>
      </c>
      <c r="S2464" s="57">
        <v>0</v>
      </c>
      <c r="T2464" s="57">
        <v>0</v>
      </c>
      <c r="U2464" s="57">
        <v>100</v>
      </c>
      <c r="V2464" s="57">
        <v>0</v>
      </c>
      <c r="W2464" s="57">
        <v>0</v>
      </c>
      <c r="X2464" s="57">
        <v>0</v>
      </c>
      <c r="Y2464" s="57">
        <v>100</v>
      </c>
      <c r="Z2464" s="57">
        <v>0</v>
      </c>
      <c r="AA2464" s="57">
        <v>100</v>
      </c>
      <c r="AB2464" s="57">
        <v>0</v>
      </c>
      <c r="AC2464" s="57">
        <v>1</v>
      </c>
      <c r="AD2464" s="57">
        <v>0</v>
      </c>
      <c r="AE2464" s="57">
        <v>100</v>
      </c>
      <c r="AF2464" s="57">
        <v>0</v>
      </c>
      <c r="AI2464" s="45">
        <f t="shared" si="627"/>
        <v>10</v>
      </c>
      <c r="AJ2464" s="46">
        <f t="shared" si="628"/>
        <v>-10</v>
      </c>
      <c r="AK2464" s="63" t="str">
        <f t="shared" si="629"/>
        <v>Y</v>
      </c>
      <c r="AL2464" s="63" t="str">
        <f t="shared" si="630"/>
        <v>N</v>
      </c>
      <c r="AM2464" s="44" t="str">
        <f t="shared" si="631"/>
        <v>Loss</v>
      </c>
      <c r="AN2464" s="44" t="str">
        <f t="shared" si="632"/>
        <v>Win</v>
      </c>
      <c r="AO2464" s="44" t="str">
        <f t="shared" si="633"/>
        <v>Loss</v>
      </c>
      <c r="AP2464" s="44">
        <f t="shared" si="634"/>
        <v>-50</v>
      </c>
      <c r="AQ2464" s="44">
        <f t="shared" si="635"/>
        <v>340</v>
      </c>
      <c r="AR2464" s="44">
        <f t="shared" si="636"/>
        <v>-50</v>
      </c>
      <c r="AS2464" s="99" t="str">
        <f t="shared" si="622"/>
        <v>+</v>
      </c>
      <c r="AT2464" s="99" t="str">
        <f t="shared" si="623"/>
        <v>n/a</v>
      </c>
      <c r="AU2464" s="99" t="str">
        <f t="shared" si="624"/>
        <v>+</v>
      </c>
      <c r="AV2464" s="99" t="str">
        <f t="shared" si="625"/>
        <v>+</v>
      </c>
      <c r="AW2464" s="99" t="str">
        <f t="shared" si="626"/>
        <v>+</v>
      </c>
    </row>
    <row r="2465" spans="1:49" ht="15">
      <c r="A2465" s="56">
        <v>43635</v>
      </c>
      <c r="B2465" s="57" t="s">
        <v>4754</v>
      </c>
      <c r="C2465" s="57" t="s">
        <v>4755</v>
      </c>
      <c r="D2465" s="57" t="s">
        <v>5209</v>
      </c>
      <c r="E2465" s="57" t="s">
        <v>222</v>
      </c>
      <c r="F2465" s="57" t="s">
        <v>5210</v>
      </c>
      <c r="G2465" s="57">
        <v>4</v>
      </c>
      <c r="H2465" s="57">
        <v>0</v>
      </c>
      <c r="I2465" s="57">
        <v>1.01</v>
      </c>
      <c r="J2465" s="57">
        <v>19.309999999999999</v>
      </c>
      <c r="K2465" s="57">
        <v>54.12</v>
      </c>
      <c r="L2465" s="57">
        <v>-53.11</v>
      </c>
      <c r="M2465" s="57">
        <v>7</v>
      </c>
      <c r="N2465" s="57">
        <v>2</v>
      </c>
      <c r="O2465" s="57">
        <v>0</v>
      </c>
      <c r="P2465" s="57">
        <v>4</v>
      </c>
      <c r="Q2465" s="57">
        <v>1</v>
      </c>
      <c r="R2465" s="57">
        <v>0</v>
      </c>
      <c r="S2465" s="57">
        <v>0</v>
      </c>
      <c r="T2465" s="57">
        <v>0</v>
      </c>
      <c r="U2465" s="57">
        <v>71.430000000000007</v>
      </c>
      <c r="V2465" s="57">
        <v>14.29</v>
      </c>
      <c r="W2465" s="57">
        <v>14.29</v>
      </c>
      <c r="X2465" s="57">
        <v>50</v>
      </c>
      <c r="Y2465" s="57">
        <v>0</v>
      </c>
      <c r="Z2465" s="57">
        <v>50</v>
      </c>
      <c r="AA2465" s="57">
        <v>75</v>
      </c>
      <c r="AB2465" s="57">
        <v>0</v>
      </c>
      <c r="AC2465" s="57">
        <v>6</v>
      </c>
      <c r="AD2465" s="57">
        <v>2</v>
      </c>
      <c r="AE2465" s="57">
        <v>83.33</v>
      </c>
      <c r="AF2465" s="57">
        <v>50</v>
      </c>
      <c r="AI2465" s="45">
        <f t="shared" si="627"/>
        <v>12.857000000000001</v>
      </c>
      <c r="AJ2465" s="46">
        <f t="shared" si="628"/>
        <v>-12.857000000000001</v>
      </c>
      <c r="AK2465" s="63" t="str">
        <f t="shared" si="629"/>
        <v>Y</v>
      </c>
      <c r="AL2465" s="63" t="str">
        <f t="shared" si="630"/>
        <v>N</v>
      </c>
      <c r="AM2465" s="44" t="str">
        <f t="shared" si="631"/>
        <v>Win</v>
      </c>
      <c r="AN2465" s="44" t="str">
        <f t="shared" si="632"/>
        <v>Loss</v>
      </c>
      <c r="AO2465" s="44" t="str">
        <f t="shared" si="633"/>
        <v>Loss</v>
      </c>
      <c r="AP2465" s="44">
        <f t="shared" si="634"/>
        <v>0.5</v>
      </c>
      <c r="AQ2465" s="44">
        <f t="shared" si="635"/>
        <v>-50</v>
      </c>
      <c r="AR2465" s="44">
        <f t="shared" si="636"/>
        <v>-50</v>
      </c>
      <c r="AS2465" s="99" t="str">
        <f t="shared" si="622"/>
        <v>+</v>
      </c>
      <c r="AT2465" s="99" t="str">
        <f t="shared" si="623"/>
        <v>n/a</v>
      </c>
      <c r="AU2465" s="99" t="str">
        <f t="shared" si="624"/>
        <v>+</v>
      </c>
      <c r="AV2465" s="99" t="str">
        <f t="shared" si="625"/>
        <v>+</v>
      </c>
      <c r="AW2465" s="99" t="str">
        <f t="shared" si="626"/>
        <v>+</v>
      </c>
    </row>
    <row r="2466" spans="1:49" ht="15">
      <c r="A2466" s="56">
        <v>43635</v>
      </c>
      <c r="B2466" s="57" t="s">
        <v>222</v>
      </c>
      <c r="C2466" s="57" t="s">
        <v>240</v>
      </c>
      <c r="D2466" s="57" t="s">
        <v>5211</v>
      </c>
      <c r="E2466" s="57" t="s">
        <v>624</v>
      </c>
      <c r="F2466" s="57" t="s">
        <v>3360</v>
      </c>
      <c r="G2466" s="57">
        <v>0</v>
      </c>
      <c r="H2466" s="57">
        <v>3</v>
      </c>
      <c r="I2466" s="57">
        <v>2.2999999999999998</v>
      </c>
      <c r="J2466" s="57">
        <v>3.51</v>
      </c>
      <c r="K2466" s="57">
        <v>2.62</v>
      </c>
      <c r="L2466" s="57">
        <v>-0.32</v>
      </c>
      <c r="M2466" s="57">
        <v>15</v>
      </c>
      <c r="N2466" s="57">
        <v>15</v>
      </c>
      <c r="O2466" s="57">
        <v>0</v>
      </c>
      <c r="P2466" s="57">
        <v>7</v>
      </c>
      <c r="Q2466" s="57">
        <v>6</v>
      </c>
      <c r="R2466" s="57">
        <v>0</v>
      </c>
      <c r="S2466" s="57">
        <v>0</v>
      </c>
      <c r="T2466" s="57">
        <v>0</v>
      </c>
      <c r="U2466" s="57">
        <v>40</v>
      </c>
      <c r="V2466" s="57">
        <v>33.33</v>
      </c>
      <c r="W2466" s="57">
        <v>26.67</v>
      </c>
      <c r="X2466" s="57">
        <v>46.67</v>
      </c>
      <c r="Y2466" s="57">
        <v>33.33</v>
      </c>
      <c r="Z2466" s="57">
        <v>20</v>
      </c>
      <c r="AA2466" s="57">
        <v>57.14</v>
      </c>
      <c r="AB2466" s="57">
        <v>33.33</v>
      </c>
      <c r="AC2466" s="57">
        <v>10</v>
      </c>
      <c r="AD2466" s="57">
        <v>11</v>
      </c>
      <c r="AE2466" s="57">
        <v>30</v>
      </c>
      <c r="AF2466" s="57">
        <v>54.55</v>
      </c>
      <c r="AI2466" s="45">
        <f t="shared" si="627"/>
        <v>-2.6680000000000019</v>
      </c>
      <c r="AJ2466" s="46">
        <f t="shared" si="628"/>
        <v>2.6680000000000019</v>
      </c>
      <c r="AK2466" s="63" t="str">
        <f t="shared" si="629"/>
        <v>N</v>
      </c>
      <c r="AL2466" s="63" t="str">
        <f t="shared" si="630"/>
        <v>N</v>
      </c>
      <c r="AM2466" s="44" t="str">
        <f t="shared" si="631"/>
        <v>Loss</v>
      </c>
      <c r="AN2466" s="44" t="str">
        <f t="shared" si="632"/>
        <v>Loss</v>
      </c>
      <c r="AO2466" s="44" t="str">
        <f t="shared" si="633"/>
        <v>Win</v>
      </c>
      <c r="AP2466" s="44">
        <f t="shared" si="634"/>
        <v>-50</v>
      </c>
      <c r="AQ2466" s="44">
        <f t="shared" si="635"/>
        <v>-50</v>
      </c>
      <c r="AR2466" s="44">
        <f t="shared" si="636"/>
        <v>81</v>
      </c>
      <c r="AS2466" s="99" t="str">
        <f t="shared" si="622"/>
        <v>+</v>
      </c>
      <c r="AT2466" s="99" t="str">
        <f t="shared" si="623"/>
        <v>n/a</v>
      </c>
      <c r="AU2466" s="99" t="str">
        <f t="shared" si="624"/>
        <v>-</v>
      </c>
      <c r="AV2466" s="99" t="str">
        <f t="shared" si="625"/>
        <v>+</v>
      </c>
      <c r="AW2466" s="99" t="str">
        <f t="shared" si="626"/>
        <v>-</v>
      </c>
    </row>
    <row r="2467" spans="1:49" ht="15">
      <c r="A2467" s="56">
        <v>43635</v>
      </c>
      <c r="B2467" s="57" t="s">
        <v>683</v>
      </c>
      <c r="C2467" s="57" t="s">
        <v>710</v>
      </c>
      <c r="D2467" s="57" t="s">
        <v>5212</v>
      </c>
      <c r="E2467" s="57" t="s">
        <v>1871</v>
      </c>
      <c r="F2467" s="57" t="s">
        <v>1875</v>
      </c>
      <c r="G2467" s="57">
        <v>7</v>
      </c>
      <c r="H2467" s="57">
        <v>1</v>
      </c>
      <c r="I2467" s="57">
        <v>1.02</v>
      </c>
      <c r="J2467" s="57">
        <v>11.58</v>
      </c>
      <c r="K2467" s="57">
        <v>25.19</v>
      </c>
      <c r="L2467" s="57">
        <v>-24.17</v>
      </c>
      <c r="M2467" s="57">
        <v>14</v>
      </c>
      <c r="N2467" s="57">
        <v>12</v>
      </c>
      <c r="O2467" s="57">
        <v>1</v>
      </c>
      <c r="P2467" s="57">
        <v>7</v>
      </c>
      <c r="Q2467" s="57">
        <v>6</v>
      </c>
      <c r="R2467" s="57">
        <v>100</v>
      </c>
      <c r="S2467" s="57">
        <v>0</v>
      </c>
      <c r="T2467" s="57">
        <v>0</v>
      </c>
      <c r="U2467" s="57">
        <v>50</v>
      </c>
      <c r="V2467" s="57">
        <v>14.29</v>
      </c>
      <c r="W2467" s="57">
        <v>35.71</v>
      </c>
      <c r="X2467" s="57">
        <v>8.33</v>
      </c>
      <c r="Y2467" s="57">
        <v>16.670000000000002</v>
      </c>
      <c r="Z2467" s="57">
        <v>75</v>
      </c>
      <c r="AA2467" s="57">
        <v>71.430000000000007</v>
      </c>
      <c r="AB2467" s="57">
        <v>0</v>
      </c>
      <c r="AC2467" s="57">
        <v>8</v>
      </c>
      <c r="AD2467" s="57">
        <v>0</v>
      </c>
      <c r="AE2467" s="57">
        <v>87.5</v>
      </c>
      <c r="AF2467" s="57">
        <v>0</v>
      </c>
      <c r="AI2467" s="45">
        <f t="shared" si="627"/>
        <v>45.954000000000001</v>
      </c>
      <c r="AJ2467" s="46">
        <f t="shared" si="628"/>
        <v>-45.954000000000001</v>
      </c>
      <c r="AK2467" s="63" t="str">
        <f t="shared" si="629"/>
        <v>Y</v>
      </c>
      <c r="AL2467" s="63" t="str">
        <f t="shared" si="630"/>
        <v>N</v>
      </c>
      <c r="AM2467" s="44" t="str">
        <f t="shared" si="631"/>
        <v>Win</v>
      </c>
      <c r="AN2467" s="44" t="str">
        <f t="shared" si="632"/>
        <v>Loss</v>
      </c>
      <c r="AO2467" s="44" t="str">
        <f t="shared" si="633"/>
        <v>Loss</v>
      </c>
      <c r="AP2467" s="44">
        <f t="shared" si="634"/>
        <v>1</v>
      </c>
      <c r="AQ2467" s="44">
        <f t="shared" si="635"/>
        <v>-50</v>
      </c>
      <c r="AR2467" s="44">
        <f t="shared" si="636"/>
        <v>-50</v>
      </c>
      <c r="AS2467" s="99" t="str">
        <f t="shared" si="622"/>
        <v>+</v>
      </c>
      <c r="AT2467" s="99" t="str">
        <f t="shared" si="623"/>
        <v>+</v>
      </c>
      <c r="AU2467" s="99" t="str">
        <f t="shared" si="624"/>
        <v>+</v>
      </c>
      <c r="AV2467" s="99" t="str">
        <f t="shared" si="625"/>
        <v>+</v>
      </c>
      <c r="AW2467" s="99" t="str">
        <f t="shared" si="626"/>
        <v>+</v>
      </c>
    </row>
    <row r="2468" spans="1:49" ht="15">
      <c r="A2468" s="56">
        <v>43635</v>
      </c>
      <c r="B2468" s="57" t="s">
        <v>683</v>
      </c>
      <c r="C2468" s="57" t="s">
        <v>710</v>
      </c>
      <c r="D2468" s="57" t="s">
        <v>5213</v>
      </c>
      <c r="E2468" s="57" t="s">
        <v>1874</v>
      </c>
      <c r="F2468" s="57" t="s">
        <v>2732</v>
      </c>
      <c r="G2468" s="57">
        <v>2</v>
      </c>
      <c r="H2468" s="57">
        <v>0</v>
      </c>
      <c r="I2468" s="57">
        <v>1.33</v>
      </c>
      <c r="J2468" s="57">
        <v>4.58</v>
      </c>
      <c r="K2468" s="57">
        <v>7.44</v>
      </c>
      <c r="L2468" s="57">
        <v>-6.11</v>
      </c>
      <c r="M2468" s="57">
        <v>14</v>
      </c>
      <c r="N2468" s="57">
        <v>16</v>
      </c>
      <c r="O2468" s="57">
        <v>1</v>
      </c>
      <c r="P2468" s="57">
        <v>6</v>
      </c>
      <c r="Q2468" s="57">
        <v>7</v>
      </c>
      <c r="R2468" s="57">
        <v>0</v>
      </c>
      <c r="S2468" s="57">
        <v>100</v>
      </c>
      <c r="T2468" s="57">
        <v>0</v>
      </c>
      <c r="U2468" s="57">
        <v>21.43</v>
      </c>
      <c r="V2468" s="57">
        <v>35.71</v>
      </c>
      <c r="W2468" s="57">
        <v>42.86</v>
      </c>
      <c r="X2468" s="57">
        <v>37.5</v>
      </c>
      <c r="Y2468" s="57">
        <v>12.5</v>
      </c>
      <c r="Z2468" s="57">
        <v>50</v>
      </c>
      <c r="AA2468" s="57">
        <v>50</v>
      </c>
      <c r="AB2468" s="57">
        <v>42.86</v>
      </c>
      <c r="AC2468" s="57">
        <v>6</v>
      </c>
      <c r="AD2468" s="57">
        <v>6</v>
      </c>
      <c r="AE2468" s="57">
        <v>50</v>
      </c>
      <c r="AF2468" s="57">
        <v>83.33</v>
      </c>
      <c r="AI2468" s="45">
        <f t="shared" si="627"/>
        <v>10.535000000000002</v>
      </c>
      <c r="AJ2468" s="46">
        <f t="shared" si="628"/>
        <v>9.4649999999999999</v>
      </c>
      <c r="AK2468" s="63" t="str">
        <f t="shared" si="629"/>
        <v>N</v>
      </c>
      <c r="AL2468" s="63" t="str">
        <f t="shared" si="630"/>
        <v>N</v>
      </c>
      <c r="AM2468" s="44" t="str">
        <f t="shared" si="631"/>
        <v>Win</v>
      </c>
      <c r="AN2468" s="44" t="str">
        <f t="shared" si="632"/>
        <v>Loss</v>
      </c>
      <c r="AO2468" s="44" t="str">
        <f t="shared" si="633"/>
        <v>Loss</v>
      </c>
      <c r="AP2468" s="44">
        <f t="shared" si="634"/>
        <v>16.5</v>
      </c>
      <c r="AQ2468" s="44">
        <f t="shared" si="635"/>
        <v>-50</v>
      </c>
      <c r="AR2468" s="44">
        <f t="shared" si="636"/>
        <v>-50</v>
      </c>
      <c r="AS2468" s="99" t="str">
        <f t="shared" si="622"/>
        <v>+</v>
      </c>
      <c r="AT2468" s="99" t="str">
        <f t="shared" si="623"/>
        <v>-</v>
      </c>
      <c r="AU2468" s="99" t="str">
        <f t="shared" si="624"/>
        <v>-</v>
      </c>
      <c r="AV2468" s="99" t="str">
        <f t="shared" si="625"/>
        <v>+</v>
      </c>
      <c r="AW2468" s="99" t="str">
        <f t="shared" si="626"/>
        <v>+</v>
      </c>
    </row>
    <row r="2469" spans="1:49" ht="15">
      <c r="A2469" s="56">
        <v>43635</v>
      </c>
      <c r="B2469" s="57" t="s">
        <v>683</v>
      </c>
      <c r="C2469" s="57" t="s">
        <v>710</v>
      </c>
      <c r="D2469" s="57" t="s">
        <v>5214</v>
      </c>
      <c r="E2469" s="57" t="s">
        <v>1877</v>
      </c>
      <c r="F2469" s="57" t="s">
        <v>2050</v>
      </c>
      <c r="G2469" s="57">
        <v>1</v>
      </c>
      <c r="H2469" s="57">
        <v>0</v>
      </c>
      <c r="I2469" s="57">
        <v>10.35</v>
      </c>
      <c r="J2469" s="57">
        <v>5.0199999999999996</v>
      </c>
      <c r="K2469" s="57">
        <v>1.24</v>
      </c>
      <c r="L2469" s="57">
        <v>9.11</v>
      </c>
      <c r="M2469" s="57">
        <v>14</v>
      </c>
      <c r="N2469" s="57">
        <v>19</v>
      </c>
      <c r="O2469" s="57">
        <v>1</v>
      </c>
      <c r="P2469" s="57">
        <v>7</v>
      </c>
      <c r="Q2469" s="57">
        <v>7</v>
      </c>
      <c r="R2469" s="57">
        <v>0</v>
      </c>
      <c r="S2469" s="57">
        <v>0</v>
      </c>
      <c r="T2469" s="57">
        <v>100</v>
      </c>
      <c r="U2469" s="57">
        <v>14.29</v>
      </c>
      <c r="V2469" s="57">
        <v>35.71</v>
      </c>
      <c r="W2469" s="57">
        <v>50</v>
      </c>
      <c r="X2469" s="57">
        <v>73.680000000000007</v>
      </c>
      <c r="Y2469" s="57">
        <v>10.53</v>
      </c>
      <c r="Z2469" s="57">
        <v>15.79</v>
      </c>
      <c r="AA2469" s="57">
        <v>14.29</v>
      </c>
      <c r="AB2469" s="57">
        <v>57.14</v>
      </c>
      <c r="AC2469" s="57">
        <v>4</v>
      </c>
      <c r="AD2469" s="57">
        <v>18</v>
      </c>
      <c r="AE2469" s="57">
        <v>0</v>
      </c>
      <c r="AF2469" s="57">
        <v>77.78</v>
      </c>
      <c r="AI2469" s="45">
        <f t="shared" si="627"/>
        <v>-46.201999999999998</v>
      </c>
      <c r="AJ2469" s="46">
        <f t="shared" si="628"/>
        <v>46.201999999999998</v>
      </c>
      <c r="AK2469" s="63" t="str">
        <f t="shared" si="629"/>
        <v>N</v>
      </c>
      <c r="AL2469" s="63" t="str">
        <f t="shared" si="630"/>
        <v>Y</v>
      </c>
      <c r="AM2469" s="44" t="str">
        <f t="shared" si="631"/>
        <v>Win</v>
      </c>
      <c r="AN2469" s="44" t="str">
        <f t="shared" si="632"/>
        <v>Loss</v>
      </c>
      <c r="AO2469" s="44" t="str">
        <f t="shared" si="633"/>
        <v>Loss</v>
      </c>
      <c r="AP2469" s="44">
        <f t="shared" si="634"/>
        <v>467.5</v>
      </c>
      <c r="AQ2469" s="44">
        <f t="shared" si="635"/>
        <v>-50</v>
      </c>
      <c r="AR2469" s="44">
        <f t="shared" si="636"/>
        <v>-50</v>
      </c>
      <c r="AS2469" s="99" t="str">
        <f t="shared" si="622"/>
        <v>-</v>
      </c>
      <c r="AT2469" s="99" t="str">
        <f t="shared" si="623"/>
        <v>-</v>
      </c>
      <c r="AU2469" s="99" t="str">
        <f t="shared" si="624"/>
        <v>-</v>
      </c>
      <c r="AV2469" s="99" t="str">
        <f t="shared" si="625"/>
        <v>-</v>
      </c>
      <c r="AW2469" s="99" t="str">
        <f t="shared" si="626"/>
        <v>-</v>
      </c>
    </row>
    <row r="2470" spans="1:49" ht="15">
      <c r="A2470" s="56">
        <v>43635</v>
      </c>
      <c r="B2470" s="57" t="s">
        <v>683</v>
      </c>
      <c r="C2470" s="57" t="s">
        <v>710</v>
      </c>
      <c r="D2470" s="57" t="s">
        <v>5215</v>
      </c>
      <c r="E2470" s="57" t="s">
        <v>1880</v>
      </c>
      <c r="F2470" s="57" t="s">
        <v>1878</v>
      </c>
      <c r="G2470" s="57">
        <v>1</v>
      </c>
      <c r="H2470" s="57">
        <v>0</v>
      </c>
      <c r="I2470" s="57">
        <v>2.11</v>
      </c>
      <c r="J2470" s="57">
        <v>3.01</v>
      </c>
      <c r="K2470" s="57">
        <v>3.3</v>
      </c>
      <c r="L2470" s="57">
        <v>-1.19</v>
      </c>
      <c r="M2470" s="57">
        <v>15</v>
      </c>
      <c r="N2470" s="57">
        <v>17</v>
      </c>
      <c r="O2470" s="57">
        <v>0</v>
      </c>
      <c r="P2470" s="57">
        <v>4</v>
      </c>
      <c r="Q2470" s="57">
        <v>9</v>
      </c>
      <c r="R2470" s="57">
        <v>0</v>
      </c>
      <c r="S2470" s="57">
        <v>0</v>
      </c>
      <c r="T2470" s="57">
        <v>0</v>
      </c>
      <c r="U2470" s="57">
        <v>33.33</v>
      </c>
      <c r="V2470" s="57">
        <v>6.67</v>
      </c>
      <c r="W2470" s="57">
        <v>60</v>
      </c>
      <c r="X2470" s="57">
        <v>35.29</v>
      </c>
      <c r="Y2470" s="57">
        <v>23.53</v>
      </c>
      <c r="Z2470" s="57">
        <v>41.18</v>
      </c>
      <c r="AA2470" s="57">
        <v>50</v>
      </c>
      <c r="AB2470" s="57">
        <v>22.22</v>
      </c>
      <c r="AC2470" s="57">
        <v>4</v>
      </c>
      <c r="AD2470" s="57">
        <v>6</v>
      </c>
      <c r="AE2470" s="57">
        <v>75</v>
      </c>
      <c r="AF2470" s="57">
        <v>50</v>
      </c>
      <c r="AI2470" s="45">
        <f t="shared" si="627"/>
        <v>-5.8419999999999987</v>
      </c>
      <c r="AJ2470" s="46">
        <f t="shared" si="628"/>
        <v>5.8419999999999987</v>
      </c>
      <c r="AK2470" s="63" t="str">
        <f t="shared" si="629"/>
        <v>N</v>
      </c>
      <c r="AL2470" s="63" t="str">
        <f t="shared" si="630"/>
        <v>N</v>
      </c>
      <c r="AM2470" s="44" t="str">
        <f t="shared" si="631"/>
        <v>Win</v>
      </c>
      <c r="AN2470" s="44" t="str">
        <f t="shared" si="632"/>
        <v>Loss</v>
      </c>
      <c r="AO2470" s="44" t="str">
        <f t="shared" si="633"/>
        <v>Loss</v>
      </c>
      <c r="AP2470" s="44">
        <f t="shared" si="634"/>
        <v>55.5</v>
      </c>
      <c r="AQ2470" s="44">
        <f t="shared" si="635"/>
        <v>-50</v>
      </c>
      <c r="AR2470" s="44">
        <f t="shared" si="636"/>
        <v>-50</v>
      </c>
      <c r="AS2470" s="99" t="str">
        <f t="shared" si="622"/>
        <v>+</v>
      </c>
      <c r="AT2470" s="99" t="str">
        <f t="shared" si="623"/>
        <v>n/a</v>
      </c>
      <c r="AU2470" s="99" t="str">
        <f t="shared" si="624"/>
        <v>-</v>
      </c>
      <c r="AV2470" s="99" t="str">
        <f t="shared" si="625"/>
        <v>+</v>
      </c>
      <c r="AW2470" s="99" t="str">
        <f t="shared" si="626"/>
        <v>-</v>
      </c>
    </row>
    <row r="2471" spans="1:49" ht="15">
      <c r="A2471" s="56">
        <v>43635</v>
      </c>
      <c r="B2471" s="57" t="s">
        <v>683</v>
      </c>
      <c r="C2471" s="57" t="s">
        <v>710</v>
      </c>
      <c r="D2471" s="57" t="s">
        <v>5216</v>
      </c>
      <c r="E2471" s="57" t="s">
        <v>2733</v>
      </c>
      <c r="F2471" s="57" t="s">
        <v>1872</v>
      </c>
      <c r="G2471" s="57">
        <v>1</v>
      </c>
      <c r="H2471" s="57">
        <v>0</v>
      </c>
      <c r="I2471" s="57">
        <v>2.19</v>
      </c>
      <c r="J2471" s="57">
        <v>3.11</v>
      </c>
      <c r="K2471" s="57">
        <v>3.02</v>
      </c>
      <c r="L2471" s="57">
        <v>-0.83</v>
      </c>
      <c r="M2471" s="57">
        <v>11</v>
      </c>
      <c r="N2471" s="57">
        <v>18</v>
      </c>
      <c r="O2471" s="57">
        <v>0</v>
      </c>
      <c r="P2471" s="57">
        <v>4</v>
      </c>
      <c r="Q2471" s="57">
        <v>9</v>
      </c>
      <c r="R2471" s="57">
        <v>0</v>
      </c>
      <c r="S2471" s="57">
        <v>0</v>
      </c>
      <c r="T2471" s="57">
        <v>0</v>
      </c>
      <c r="U2471" s="57">
        <v>54.55</v>
      </c>
      <c r="V2471" s="57">
        <v>9.09</v>
      </c>
      <c r="W2471" s="57">
        <v>36.36</v>
      </c>
      <c r="X2471" s="57">
        <v>55.56</v>
      </c>
      <c r="Y2471" s="57">
        <v>27.78</v>
      </c>
      <c r="Z2471" s="57">
        <v>16.670000000000002</v>
      </c>
      <c r="AA2471" s="57">
        <v>50</v>
      </c>
      <c r="AB2471" s="57">
        <v>44.44</v>
      </c>
      <c r="AC2471" s="57">
        <v>7</v>
      </c>
      <c r="AD2471" s="57">
        <v>13</v>
      </c>
      <c r="AE2471" s="57">
        <v>71.430000000000007</v>
      </c>
      <c r="AF2471" s="57">
        <v>69.23</v>
      </c>
      <c r="AI2471" s="45">
        <f t="shared" si="627"/>
        <v>-6.0090000000000012</v>
      </c>
      <c r="AJ2471" s="46">
        <f t="shared" si="628"/>
        <v>6.0090000000000012</v>
      </c>
      <c r="AK2471" s="63" t="str">
        <f t="shared" si="629"/>
        <v>N</v>
      </c>
      <c r="AL2471" s="63" t="str">
        <f t="shared" si="630"/>
        <v>N</v>
      </c>
      <c r="AM2471" s="44" t="str">
        <f t="shared" si="631"/>
        <v>Win</v>
      </c>
      <c r="AN2471" s="44" t="str">
        <f t="shared" si="632"/>
        <v>Loss</v>
      </c>
      <c r="AO2471" s="44" t="str">
        <f t="shared" si="633"/>
        <v>Loss</v>
      </c>
      <c r="AP2471" s="44">
        <f t="shared" si="634"/>
        <v>59.5</v>
      </c>
      <c r="AQ2471" s="44">
        <f t="shared" si="635"/>
        <v>-50</v>
      </c>
      <c r="AR2471" s="44">
        <f t="shared" si="636"/>
        <v>-50</v>
      </c>
      <c r="AS2471" s="99" t="str">
        <f t="shared" si="622"/>
        <v>+</v>
      </c>
      <c r="AT2471" s="99" t="str">
        <f t="shared" si="623"/>
        <v>n/a</v>
      </c>
      <c r="AU2471" s="99" t="str">
        <f t="shared" si="624"/>
        <v>-</v>
      </c>
      <c r="AV2471" s="99" t="str">
        <f t="shared" si="625"/>
        <v>+</v>
      </c>
      <c r="AW2471" s="99" t="str">
        <f t="shared" si="626"/>
        <v>-</v>
      </c>
    </row>
    <row r="2472" spans="1:49" ht="15">
      <c r="A2472" s="56">
        <v>43635</v>
      </c>
      <c r="B2472" s="57" t="s">
        <v>694</v>
      </c>
      <c r="C2472" s="57" t="s">
        <v>695</v>
      </c>
      <c r="D2472" s="57" t="s">
        <v>5217</v>
      </c>
      <c r="E2472" s="57" t="s">
        <v>4378</v>
      </c>
      <c r="F2472" s="57" t="s">
        <v>1883</v>
      </c>
      <c r="G2472" s="57">
        <v>3</v>
      </c>
      <c r="H2472" s="57">
        <v>1</v>
      </c>
      <c r="I2472" s="57">
        <v>2.4</v>
      </c>
      <c r="J2472" s="57">
        <v>3.71</v>
      </c>
      <c r="K2472" s="57">
        <v>2.4</v>
      </c>
      <c r="L2472" s="57">
        <v>0</v>
      </c>
      <c r="M2472" s="57">
        <v>1</v>
      </c>
      <c r="N2472" s="57">
        <v>4</v>
      </c>
      <c r="O2472" s="57">
        <v>0</v>
      </c>
      <c r="P2472" s="57">
        <v>0</v>
      </c>
      <c r="Q2472" s="57">
        <v>1</v>
      </c>
      <c r="R2472" s="57">
        <v>0</v>
      </c>
      <c r="S2472" s="57">
        <v>0</v>
      </c>
      <c r="T2472" s="57">
        <v>0</v>
      </c>
      <c r="U2472" s="57">
        <v>0</v>
      </c>
      <c r="V2472" s="57">
        <v>0</v>
      </c>
      <c r="W2472" s="57">
        <v>100</v>
      </c>
      <c r="X2472" s="57">
        <v>0</v>
      </c>
      <c r="Y2472" s="57">
        <v>50</v>
      </c>
      <c r="Z2472" s="57">
        <v>50</v>
      </c>
      <c r="AA2472" s="57">
        <v>0</v>
      </c>
      <c r="AB2472" s="57">
        <v>0</v>
      </c>
      <c r="AC2472" s="57">
        <v>0</v>
      </c>
      <c r="AD2472" s="57">
        <v>1</v>
      </c>
      <c r="AE2472" s="57">
        <v>0</v>
      </c>
      <c r="AF2472" s="57">
        <v>0</v>
      </c>
      <c r="AI2472" s="45">
        <f t="shared" si="627"/>
        <v>-15</v>
      </c>
      <c r="AJ2472" s="46">
        <f t="shared" si="628"/>
        <v>15</v>
      </c>
      <c r="AK2472" s="63" t="str">
        <f t="shared" si="629"/>
        <v>N</v>
      </c>
      <c r="AL2472" s="63" t="str">
        <f t="shared" si="630"/>
        <v>N</v>
      </c>
      <c r="AM2472" s="44" t="str">
        <f t="shared" si="631"/>
        <v>Win</v>
      </c>
      <c r="AN2472" s="44" t="str">
        <f t="shared" si="632"/>
        <v>Loss</v>
      </c>
      <c r="AO2472" s="44" t="str">
        <f t="shared" si="633"/>
        <v>Loss</v>
      </c>
      <c r="AP2472" s="44">
        <f t="shared" si="634"/>
        <v>70</v>
      </c>
      <c r="AQ2472" s="44">
        <f t="shared" si="635"/>
        <v>-50</v>
      </c>
      <c r="AR2472" s="44">
        <f t="shared" si="636"/>
        <v>-50</v>
      </c>
      <c r="AS2472" s="99" t="str">
        <f t="shared" si="622"/>
        <v>-</v>
      </c>
      <c r="AT2472" s="99" t="str">
        <f t="shared" si="623"/>
        <v>n/a</v>
      </c>
      <c r="AU2472" s="99" t="str">
        <f t="shared" si="624"/>
        <v>-</v>
      </c>
      <c r="AV2472" s="99" t="str">
        <f t="shared" si="625"/>
        <v>-</v>
      </c>
      <c r="AW2472" s="99" t="str">
        <f t="shared" si="626"/>
        <v>-</v>
      </c>
    </row>
    <row r="2473" spans="1:49" ht="15">
      <c r="A2473" s="56">
        <v>43635</v>
      </c>
      <c r="B2473" s="57" t="s">
        <v>683</v>
      </c>
      <c r="C2473" s="57" t="s">
        <v>710</v>
      </c>
      <c r="D2473" s="57" t="s">
        <v>5218</v>
      </c>
      <c r="E2473" s="57" t="s">
        <v>712</v>
      </c>
      <c r="F2473" s="57" t="s">
        <v>2051</v>
      </c>
      <c r="G2473" s="57">
        <v>0</v>
      </c>
      <c r="H2473" s="57">
        <v>3</v>
      </c>
      <c r="I2473" s="57">
        <v>3.18</v>
      </c>
      <c r="J2473" s="57">
        <v>3.26</v>
      </c>
      <c r="K2473" s="57">
        <v>2.0499999999999998</v>
      </c>
      <c r="L2473" s="57">
        <v>1.1299999999999999</v>
      </c>
      <c r="M2473" s="57">
        <v>14</v>
      </c>
      <c r="N2473" s="57">
        <v>15</v>
      </c>
      <c r="O2473" s="57">
        <v>1</v>
      </c>
      <c r="P2473" s="57">
        <v>7</v>
      </c>
      <c r="Q2473" s="57">
        <v>7</v>
      </c>
      <c r="R2473" s="57">
        <v>0</v>
      </c>
      <c r="S2473" s="57">
        <v>0</v>
      </c>
      <c r="T2473" s="57">
        <v>100</v>
      </c>
      <c r="U2473" s="57">
        <v>7.14</v>
      </c>
      <c r="V2473" s="57">
        <v>7.14</v>
      </c>
      <c r="W2473" s="57">
        <v>85.71</v>
      </c>
      <c r="X2473" s="57">
        <v>20</v>
      </c>
      <c r="Y2473" s="57">
        <v>26.67</v>
      </c>
      <c r="Z2473" s="57">
        <v>53.33</v>
      </c>
      <c r="AA2473" s="57">
        <v>14.29</v>
      </c>
      <c r="AB2473" s="57">
        <v>14.29</v>
      </c>
      <c r="AC2473" s="57">
        <v>2</v>
      </c>
      <c r="AD2473" s="57">
        <v>5</v>
      </c>
      <c r="AE2473" s="57">
        <v>50</v>
      </c>
      <c r="AF2473" s="57">
        <v>40</v>
      </c>
      <c r="AI2473" s="45">
        <f t="shared" si="627"/>
        <v>-41.001000000000005</v>
      </c>
      <c r="AJ2473" s="46">
        <f t="shared" si="628"/>
        <v>41.001000000000005</v>
      </c>
      <c r="AK2473" s="63" t="str">
        <f t="shared" si="629"/>
        <v>N</v>
      </c>
      <c r="AL2473" s="63" t="str">
        <f t="shared" si="630"/>
        <v>Y</v>
      </c>
      <c r="AM2473" s="44" t="str">
        <f t="shared" si="631"/>
        <v>Loss</v>
      </c>
      <c r="AN2473" s="44" t="str">
        <f t="shared" si="632"/>
        <v>Loss</v>
      </c>
      <c r="AO2473" s="44" t="str">
        <f t="shared" si="633"/>
        <v>Win</v>
      </c>
      <c r="AP2473" s="44">
        <f t="shared" si="634"/>
        <v>-50</v>
      </c>
      <c r="AQ2473" s="44">
        <f t="shared" si="635"/>
        <v>-50</v>
      </c>
      <c r="AR2473" s="44">
        <f t="shared" si="636"/>
        <v>52.499999999999986</v>
      </c>
      <c r="AS2473" s="99" t="str">
        <f t="shared" si="622"/>
        <v>-</v>
      </c>
      <c r="AT2473" s="99" t="str">
        <f t="shared" si="623"/>
        <v>-</v>
      </c>
      <c r="AU2473" s="99" t="str">
        <f t="shared" si="624"/>
        <v>-</v>
      </c>
      <c r="AV2473" s="99" t="str">
        <f t="shared" si="625"/>
        <v>-</v>
      </c>
      <c r="AW2473" s="99" t="str">
        <f t="shared" si="626"/>
        <v>-</v>
      </c>
    </row>
    <row r="2474" spans="1:49" ht="15">
      <c r="A2474" s="56">
        <v>43635</v>
      </c>
      <c r="B2474" s="57" t="s">
        <v>683</v>
      </c>
      <c r="C2474" s="57" t="s">
        <v>710</v>
      </c>
      <c r="D2474" s="57" t="s">
        <v>5219</v>
      </c>
      <c r="E2474" s="57" t="s">
        <v>1901</v>
      </c>
      <c r="F2474" s="57" t="s">
        <v>713</v>
      </c>
      <c r="G2474" s="57">
        <v>3</v>
      </c>
      <c r="H2474" s="57">
        <v>0</v>
      </c>
      <c r="I2474" s="57">
        <v>1.05</v>
      </c>
      <c r="J2474" s="57">
        <v>9.4</v>
      </c>
      <c r="K2474" s="57">
        <v>19.63</v>
      </c>
      <c r="L2474" s="57">
        <v>-18.579999999999998</v>
      </c>
      <c r="M2474" s="57">
        <v>16</v>
      </c>
      <c r="N2474" s="57">
        <v>13</v>
      </c>
      <c r="O2474" s="57">
        <v>0</v>
      </c>
      <c r="P2474" s="57">
        <v>8</v>
      </c>
      <c r="Q2474" s="57">
        <v>9</v>
      </c>
      <c r="R2474" s="57">
        <v>0</v>
      </c>
      <c r="S2474" s="57">
        <v>0</v>
      </c>
      <c r="T2474" s="57">
        <v>0</v>
      </c>
      <c r="U2474" s="57">
        <v>68.75</v>
      </c>
      <c r="V2474" s="57">
        <v>25</v>
      </c>
      <c r="W2474" s="57">
        <v>6.25</v>
      </c>
      <c r="X2474" s="57">
        <v>15.38</v>
      </c>
      <c r="Y2474" s="57">
        <v>23.08</v>
      </c>
      <c r="Z2474" s="57">
        <v>61.54</v>
      </c>
      <c r="AA2474" s="57">
        <v>75</v>
      </c>
      <c r="AB2474" s="57">
        <v>0</v>
      </c>
      <c r="AC2474" s="57">
        <v>12</v>
      </c>
      <c r="AD2474" s="57">
        <v>2</v>
      </c>
      <c r="AE2474" s="57">
        <v>75</v>
      </c>
      <c r="AF2474" s="57">
        <v>0</v>
      </c>
      <c r="AI2474" s="45">
        <f t="shared" si="627"/>
        <v>21.923999999999999</v>
      </c>
      <c r="AJ2474" s="46">
        <f t="shared" si="628"/>
        <v>-21.923999999999999</v>
      </c>
      <c r="AK2474" s="63" t="str">
        <f t="shared" si="629"/>
        <v>N</v>
      </c>
      <c r="AL2474" s="63" t="str">
        <f t="shared" si="630"/>
        <v>N</v>
      </c>
      <c r="AM2474" s="44" t="str">
        <f t="shared" si="631"/>
        <v>Win</v>
      </c>
      <c r="AN2474" s="44" t="str">
        <f t="shared" si="632"/>
        <v>Loss</v>
      </c>
      <c r="AO2474" s="44" t="str">
        <f t="shared" si="633"/>
        <v>Loss</v>
      </c>
      <c r="AP2474" s="44">
        <f t="shared" si="634"/>
        <v>2.5</v>
      </c>
      <c r="AQ2474" s="44">
        <f t="shared" si="635"/>
        <v>-50</v>
      </c>
      <c r="AR2474" s="44">
        <f t="shared" si="636"/>
        <v>-50</v>
      </c>
      <c r="AS2474" s="99" t="str">
        <f t="shared" si="622"/>
        <v>+</v>
      </c>
      <c r="AT2474" s="99" t="str">
        <f t="shared" si="623"/>
        <v>n/a</v>
      </c>
      <c r="AU2474" s="99" t="str">
        <f t="shared" si="624"/>
        <v>+</v>
      </c>
      <c r="AV2474" s="99" t="str">
        <f t="shared" si="625"/>
        <v>+</v>
      </c>
      <c r="AW2474" s="99" t="str">
        <f t="shared" si="626"/>
        <v>+</v>
      </c>
    </row>
    <row r="2475" spans="1:49" ht="15">
      <c r="A2475" s="56">
        <v>43635</v>
      </c>
      <c r="B2475" s="57" t="s">
        <v>683</v>
      </c>
      <c r="C2475" s="57" t="s">
        <v>710</v>
      </c>
      <c r="D2475" s="57" t="s">
        <v>5220</v>
      </c>
      <c r="E2475" s="57" t="s">
        <v>2060</v>
      </c>
      <c r="F2475" s="57" t="s">
        <v>803</v>
      </c>
      <c r="G2475" s="57">
        <v>1</v>
      </c>
      <c r="H2475" s="57">
        <v>1</v>
      </c>
      <c r="I2475" s="57">
        <v>12.7</v>
      </c>
      <c r="J2475" s="57">
        <v>4.71</v>
      </c>
      <c r="K2475" s="57">
        <v>1.22</v>
      </c>
      <c r="L2475" s="57">
        <v>11.48</v>
      </c>
      <c r="M2475" s="57">
        <v>15</v>
      </c>
      <c r="N2475" s="57">
        <v>18</v>
      </c>
      <c r="O2475" s="57">
        <v>1</v>
      </c>
      <c r="P2475" s="57">
        <v>3</v>
      </c>
      <c r="Q2475" s="57">
        <v>8</v>
      </c>
      <c r="R2475" s="57">
        <v>0</v>
      </c>
      <c r="S2475" s="57">
        <v>0</v>
      </c>
      <c r="T2475" s="57">
        <v>100</v>
      </c>
      <c r="U2475" s="57">
        <v>6.67</v>
      </c>
      <c r="V2475" s="57">
        <v>13.33</v>
      </c>
      <c r="W2475" s="57">
        <v>80</v>
      </c>
      <c r="X2475" s="57">
        <v>61.11</v>
      </c>
      <c r="Y2475" s="57">
        <v>16.670000000000002</v>
      </c>
      <c r="Z2475" s="57">
        <v>22.22</v>
      </c>
      <c r="AA2475" s="57">
        <v>0</v>
      </c>
      <c r="AB2475" s="57">
        <v>37.5</v>
      </c>
      <c r="AC2475" s="57">
        <v>0</v>
      </c>
      <c r="AD2475" s="57">
        <v>13</v>
      </c>
      <c r="AE2475" s="57">
        <v>0</v>
      </c>
      <c r="AF2475" s="57">
        <v>69.23</v>
      </c>
      <c r="AI2475" s="45">
        <f t="shared" si="627"/>
        <v>-52.777999999999999</v>
      </c>
      <c r="AJ2475" s="46">
        <f t="shared" si="628"/>
        <v>52.777999999999999</v>
      </c>
      <c r="AK2475" s="63" t="str">
        <f t="shared" si="629"/>
        <v>N</v>
      </c>
      <c r="AL2475" s="63" t="str">
        <f t="shared" si="630"/>
        <v>Y</v>
      </c>
      <c r="AM2475" s="44" t="str">
        <f t="shared" si="631"/>
        <v>Loss</v>
      </c>
      <c r="AN2475" s="44" t="str">
        <f t="shared" si="632"/>
        <v>Win</v>
      </c>
      <c r="AO2475" s="44" t="str">
        <f t="shared" si="633"/>
        <v>Loss</v>
      </c>
      <c r="AP2475" s="44">
        <f t="shared" si="634"/>
        <v>-50</v>
      </c>
      <c r="AQ2475" s="44">
        <f t="shared" si="635"/>
        <v>185.5</v>
      </c>
      <c r="AR2475" s="44">
        <f t="shared" si="636"/>
        <v>-50</v>
      </c>
      <c r="AS2475" s="99" t="str">
        <f t="shared" si="622"/>
        <v>-</v>
      </c>
      <c r="AT2475" s="99" t="str">
        <f t="shared" si="623"/>
        <v>-</v>
      </c>
      <c r="AU2475" s="99" t="str">
        <f t="shared" si="624"/>
        <v>-</v>
      </c>
      <c r="AV2475" s="99" t="str">
        <f t="shared" si="625"/>
        <v>-</v>
      </c>
      <c r="AW2475" s="99" t="str">
        <f t="shared" si="626"/>
        <v>-</v>
      </c>
    </row>
    <row r="2476" spans="1:49" ht="15">
      <c r="A2476" s="56">
        <v>43635</v>
      </c>
      <c r="B2476" s="57" t="s">
        <v>683</v>
      </c>
      <c r="C2476" s="57" t="s">
        <v>710</v>
      </c>
      <c r="D2476" s="57" t="s">
        <v>5221</v>
      </c>
      <c r="E2476" s="57" t="s">
        <v>3399</v>
      </c>
      <c r="F2476" s="57" t="s">
        <v>716</v>
      </c>
      <c r="G2476" s="57">
        <v>0</v>
      </c>
      <c r="H2476" s="57">
        <v>1</v>
      </c>
      <c r="I2476" s="57">
        <v>5.79</v>
      </c>
      <c r="J2476" s="57">
        <v>3.73</v>
      </c>
      <c r="K2476" s="57">
        <v>1.55</v>
      </c>
      <c r="L2476" s="57">
        <v>4.24</v>
      </c>
      <c r="M2476" s="57">
        <v>10</v>
      </c>
      <c r="N2476" s="57">
        <v>15</v>
      </c>
      <c r="O2476" s="57">
        <v>0</v>
      </c>
      <c r="P2476" s="57">
        <v>5</v>
      </c>
      <c r="Q2476" s="57">
        <v>8</v>
      </c>
      <c r="R2476" s="57">
        <v>0</v>
      </c>
      <c r="S2476" s="57">
        <v>0</v>
      </c>
      <c r="T2476" s="57">
        <v>0</v>
      </c>
      <c r="U2476" s="57">
        <v>30</v>
      </c>
      <c r="V2476" s="57">
        <v>20</v>
      </c>
      <c r="W2476" s="57">
        <v>50</v>
      </c>
      <c r="X2476" s="57">
        <v>60</v>
      </c>
      <c r="Y2476" s="57">
        <v>13.33</v>
      </c>
      <c r="Z2476" s="57">
        <v>26.67</v>
      </c>
      <c r="AA2476" s="57">
        <v>40</v>
      </c>
      <c r="AB2476" s="57">
        <v>50</v>
      </c>
      <c r="AC2476" s="57">
        <v>1</v>
      </c>
      <c r="AD2476" s="57">
        <v>12</v>
      </c>
      <c r="AE2476" s="57">
        <v>100</v>
      </c>
      <c r="AF2476" s="57">
        <v>66.67</v>
      </c>
      <c r="AI2476" s="45">
        <f t="shared" si="627"/>
        <v>-9.9989999999999988</v>
      </c>
      <c r="AJ2476" s="46">
        <f t="shared" si="628"/>
        <v>9.9989999999999988</v>
      </c>
      <c r="AK2476" s="63" t="str">
        <f t="shared" si="629"/>
        <v>N</v>
      </c>
      <c r="AL2476" s="63" t="str">
        <f t="shared" si="630"/>
        <v>N</v>
      </c>
      <c r="AM2476" s="44" t="str">
        <f t="shared" si="631"/>
        <v>Loss</v>
      </c>
      <c r="AN2476" s="44" t="str">
        <f t="shared" si="632"/>
        <v>Loss</v>
      </c>
      <c r="AO2476" s="44" t="str">
        <f t="shared" si="633"/>
        <v>Win</v>
      </c>
      <c r="AP2476" s="44">
        <f t="shared" si="634"/>
        <v>-50</v>
      </c>
      <c r="AQ2476" s="44">
        <f t="shared" si="635"/>
        <v>-50</v>
      </c>
      <c r="AR2476" s="44">
        <f t="shared" si="636"/>
        <v>27.5</v>
      </c>
      <c r="AS2476" s="99" t="str">
        <f t="shared" si="622"/>
        <v>-</v>
      </c>
      <c r="AT2476" s="99" t="str">
        <f t="shared" si="623"/>
        <v>n/a</v>
      </c>
      <c r="AU2476" s="99" t="str">
        <f t="shared" si="624"/>
        <v>-</v>
      </c>
      <c r="AV2476" s="99" t="str">
        <f t="shared" si="625"/>
        <v>-</v>
      </c>
      <c r="AW2476" s="99" t="str">
        <f t="shared" si="626"/>
        <v>-</v>
      </c>
    </row>
    <row r="2477" spans="1:49" ht="15">
      <c r="A2477" s="56">
        <v>43635</v>
      </c>
      <c r="B2477" s="57" t="s">
        <v>683</v>
      </c>
      <c r="C2477" s="57" t="s">
        <v>710</v>
      </c>
      <c r="D2477" s="57" t="s">
        <v>5222</v>
      </c>
      <c r="E2477" s="57" t="s">
        <v>3398</v>
      </c>
      <c r="F2477" s="57" t="s">
        <v>2053</v>
      </c>
      <c r="G2477" s="57">
        <v>1</v>
      </c>
      <c r="H2477" s="57">
        <v>1</v>
      </c>
      <c r="I2477" s="57">
        <v>2.5</v>
      </c>
      <c r="J2477" s="57">
        <v>2.92</v>
      </c>
      <c r="K2477" s="57">
        <v>2.76</v>
      </c>
      <c r="L2477" s="57">
        <v>-0.26</v>
      </c>
      <c r="M2477" s="57">
        <v>15</v>
      </c>
      <c r="N2477" s="57">
        <v>15</v>
      </c>
      <c r="O2477" s="57">
        <v>1</v>
      </c>
      <c r="P2477" s="57">
        <v>7</v>
      </c>
      <c r="Q2477" s="57">
        <v>7</v>
      </c>
      <c r="R2477" s="57">
        <v>0</v>
      </c>
      <c r="S2477" s="57">
        <v>0</v>
      </c>
      <c r="T2477" s="57">
        <v>100</v>
      </c>
      <c r="U2477" s="57">
        <v>40</v>
      </c>
      <c r="V2477" s="57">
        <v>13.33</v>
      </c>
      <c r="W2477" s="57">
        <v>46.67</v>
      </c>
      <c r="X2477" s="57">
        <v>53.33</v>
      </c>
      <c r="Y2477" s="57">
        <v>13.33</v>
      </c>
      <c r="Z2477" s="57">
        <v>33.33</v>
      </c>
      <c r="AA2477" s="57">
        <v>42.86</v>
      </c>
      <c r="AB2477" s="57">
        <v>42.86</v>
      </c>
      <c r="AC2477" s="57">
        <v>5</v>
      </c>
      <c r="AD2477" s="57">
        <v>11</v>
      </c>
      <c r="AE2477" s="57">
        <v>60</v>
      </c>
      <c r="AF2477" s="57">
        <v>63.64</v>
      </c>
      <c r="AI2477" s="45">
        <f t="shared" si="627"/>
        <v>-35.334000000000003</v>
      </c>
      <c r="AJ2477" s="46">
        <f t="shared" si="628"/>
        <v>35.334000000000003</v>
      </c>
      <c r="AK2477" s="63" t="str">
        <f t="shared" si="629"/>
        <v>N</v>
      </c>
      <c r="AL2477" s="63" t="str">
        <f t="shared" si="630"/>
        <v>N</v>
      </c>
      <c r="AM2477" s="44" t="str">
        <f t="shared" si="631"/>
        <v>Loss</v>
      </c>
      <c r="AN2477" s="44" t="str">
        <f t="shared" si="632"/>
        <v>Win</v>
      </c>
      <c r="AO2477" s="44" t="str">
        <f t="shared" si="633"/>
        <v>Loss</v>
      </c>
      <c r="AP2477" s="44">
        <f t="shared" si="634"/>
        <v>-50</v>
      </c>
      <c r="AQ2477" s="44">
        <f t="shared" si="635"/>
        <v>96</v>
      </c>
      <c r="AR2477" s="44">
        <f t="shared" si="636"/>
        <v>-50</v>
      </c>
      <c r="AS2477" s="99" t="str">
        <f t="shared" si="622"/>
        <v>+</v>
      </c>
      <c r="AT2477" s="99" t="str">
        <f t="shared" si="623"/>
        <v>-</v>
      </c>
      <c r="AU2477" s="99" t="str">
        <f t="shared" si="624"/>
        <v>-</v>
      </c>
      <c r="AV2477" s="99" t="str">
        <f t="shared" si="625"/>
        <v>-</v>
      </c>
      <c r="AW2477" s="99" t="str">
        <f t="shared" si="626"/>
        <v>-</v>
      </c>
    </row>
    <row r="2478" spans="1:49" ht="15">
      <c r="A2478" s="56">
        <v>43635</v>
      </c>
      <c r="B2478" s="57" t="s">
        <v>694</v>
      </c>
      <c r="C2478" s="57" t="s">
        <v>695</v>
      </c>
      <c r="D2478" s="57" t="s">
        <v>5223</v>
      </c>
      <c r="E2478" s="57" t="s">
        <v>697</v>
      </c>
      <c r="F2478" s="57" t="s">
        <v>4377</v>
      </c>
      <c r="G2478" s="57">
        <v>3</v>
      </c>
      <c r="H2478" s="57">
        <v>6</v>
      </c>
      <c r="I2478" s="57">
        <v>30.31</v>
      </c>
      <c r="J2478" s="57">
        <v>14.05</v>
      </c>
      <c r="K2478" s="57">
        <v>1.01</v>
      </c>
      <c r="L2478" s="57">
        <v>29.3</v>
      </c>
      <c r="M2478" s="57">
        <v>4</v>
      </c>
      <c r="N2478" s="57">
        <v>28</v>
      </c>
      <c r="O2478" s="57">
        <v>0</v>
      </c>
      <c r="P2478" s="57">
        <v>2</v>
      </c>
      <c r="Q2478" s="57">
        <v>15</v>
      </c>
      <c r="R2478" s="57">
        <v>0</v>
      </c>
      <c r="S2478" s="57">
        <v>0</v>
      </c>
      <c r="T2478" s="57">
        <v>0</v>
      </c>
      <c r="U2478" s="57">
        <v>0</v>
      </c>
      <c r="V2478" s="57">
        <v>50</v>
      </c>
      <c r="W2478" s="57">
        <v>50</v>
      </c>
      <c r="X2478" s="57">
        <v>64.290000000000006</v>
      </c>
      <c r="Y2478" s="57">
        <v>14.29</v>
      </c>
      <c r="Z2478" s="57">
        <v>21.43</v>
      </c>
      <c r="AA2478" s="57">
        <v>0</v>
      </c>
      <c r="AB2478" s="57">
        <v>53.33</v>
      </c>
      <c r="AC2478" s="57">
        <v>1</v>
      </c>
      <c r="AD2478" s="57">
        <v>20</v>
      </c>
      <c r="AE2478" s="57">
        <v>0</v>
      </c>
      <c r="AF2478" s="57">
        <v>75</v>
      </c>
      <c r="AI2478" s="45">
        <f t="shared" si="627"/>
        <v>-15.001000000000001</v>
      </c>
      <c r="AJ2478" s="46">
        <f t="shared" si="628"/>
        <v>15.001000000000001</v>
      </c>
      <c r="AK2478" s="63" t="str">
        <f t="shared" si="629"/>
        <v>N</v>
      </c>
      <c r="AL2478" s="63" t="str">
        <f t="shared" si="630"/>
        <v>N</v>
      </c>
      <c r="AM2478" s="44" t="str">
        <f t="shared" si="631"/>
        <v>Loss</v>
      </c>
      <c r="AN2478" s="44" t="str">
        <f t="shared" si="632"/>
        <v>Loss</v>
      </c>
      <c r="AO2478" s="44" t="str">
        <f t="shared" si="633"/>
        <v>Win</v>
      </c>
      <c r="AP2478" s="44">
        <f t="shared" si="634"/>
        <v>-50</v>
      </c>
      <c r="AQ2478" s="44">
        <f t="shared" si="635"/>
        <v>-50</v>
      </c>
      <c r="AR2478" s="44">
        <f t="shared" si="636"/>
        <v>0.5</v>
      </c>
      <c r="AS2478" s="99" t="str">
        <f t="shared" si="622"/>
        <v>-</v>
      </c>
      <c r="AT2478" s="99" t="str">
        <f t="shared" si="623"/>
        <v>n/a</v>
      </c>
      <c r="AU2478" s="99" t="str">
        <f t="shared" si="624"/>
        <v>-</v>
      </c>
      <c r="AV2478" s="99" t="str">
        <f t="shared" si="625"/>
        <v>-</v>
      </c>
      <c r="AW2478" s="99" t="str">
        <f t="shared" si="626"/>
        <v>-</v>
      </c>
    </row>
    <row r="2479" spans="1:49" ht="15">
      <c r="A2479" s="56">
        <v>43635</v>
      </c>
      <c r="B2479" s="57" t="s">
        <v>683</v>
      </c>
      <c r="C2479" s="57" t="s">
        <v>710</v>
      </c>
      <c r="D2479" s="57" t="s">
        <v>5224</v>
      </c>
      <c r="E2479" s="57" t="s">
        <v>1902</v>
      </c>
      <c r="F2479" s="57" t="s">
        <v>1881</v>
      </c>
      <c r="G2479" s="57">
        <v>1</v>
      </c>
      <c r="H2479" s="57">
        <v>0</v>
      </c>
      <c r="I2479" s="57">
        <v>2.8</v>
      </c>
      <c r="J2479" s="57">
        <v>3.12</v>
      </c>
      <c r="K2479" s="57">
        <v>2.34</v>
      </c>
      <c r="L2479" s="57">
        <v>0.46</v>
      </c>
      <c r="M2479" s="57">
        <v>17</v>
      </c>
      <c r="N2479" s="57">
        <v>17</v>
      </c>
      <c r="O2479" s="57">
        <v>1</v>
      </c>
      <c r="P2479" s="57">
        <v>7</v>
      </c>
      <c r="Q2479" s="57">
        <v>5</v>
      </c>
      <c r="R2479" s="57">
        <v>0</v>
      </c>
      <c r="S2479" s="57">
        <v>100</v>
      </c>
      <c r="T2479" s="57">
        <v>0</v>
      </c>
      <c r="U2479" s="57">
        <v>58.82</v>
      </c>
      <c r="V2479" s="57">
        <v>23.53</v>
      </c>
      <c r="W2479" s="57">
        <v>17.649999999999999</v>
      </c>
      <c r="X2479" s="57">
        <v>70.59</v>
      </c>
      <c r="Y2479" s="57">
        <v>17.649999999999999</v>
      </c>
      <c r="Z2479" s="57">
        <v>11.76</v>
      </c>
      <c r="AA2479" s="57">
        <v>85.71</v>
      </c>
      <c r="AB2479" s="57">
        <v>40</v>
      </c>
      <c r="AC2479" s="57">
        <v>14</v>
      </c>
      <c r="AD2479" s="57">
        <v>12</v>
      </c>
      <c r="AE2479" s="57">
        <v>71.430000000000007</v>
      </c>
      <c r="AF2479" s="57">
        <v>83.33</v>
      </c>
      <c r="AI2479" s="45">
        <f t="shared" si="627"/>
        <v>7.0560000000000009</v>
      </c>
      <c r="AJ2479" s="46">
        <f t="shared" si="628"/>
        <v>12.944000000000001</v>
      </c>
      <c r="AK2479" s="63" t="str">
        <f t="shared" si="629"/>
        <v>Y</v>
      </c>
      <c r="AL2479" s="63" t="str">
        <f t="shared" si="630"/>
        <v>Y</v>
      </c>
      <c r="AM2479" s="44" t="str">
        <f t="shared" si="631"/>
        <v>Win</v>
      </c>
      <c r="AN2479" s="44" t="str">
        <f t="shared" si="632"/>
        <v>Loss</v>
      </c>
      <c r="AO2479" s="44" t="str">
        <f t="shared" si="633"/>
        <v>Loss</v>
      </c>
      <c r="AP2479" s="44">
        <f t="shared" si="634"/>
        <v>90</v>
      </c>
      <c r="AQ2479" s="44">
        <f t="shared" si="635"/>
        <v>-50</v>
      </c>
      <c r="AR2479" s="44">
        <f t="shared" si="636"/>
        <v>-50</v>
      </c>
      <c r="AS2479" s="99" t="str">
        <f t="shared" si="622"/>
        <v>-</v>
      </c>
      <c r="AT2479" s="99" t="str">
        <f t="shared" si="623"/>
        <v>-</v>
      </c>
      <c r="AU2479" s="99" t="str">
        <f t="shared" si="624"/>
        <v>-</v>
      </c>
      <c r="AV2479" s="99" t="str">
        <f t="shared" si="625"/>
        <v>+</v>
      </c>
      <c r="AW2479" s="99" t="str">
        <f t="shared" si="626"/>
        <v>+</v>
      </c>
    </row>
    <row r="2480" spans="1:49" ht="15">
      <c r="A2480" s="56">
        <v>43635</v>
      </c>
      <c r="B2480" s="57" t="s">
        <v>683</v>
      </c>
      <c r="C2480" s="57" t="s">
        <v>710</v>
      </c>
      <c r="D2480" s="57" t="s">
        <v>5225</v>
      </c>
      <c r="E2480" s="57" t="s">
        <v>2057</v>
      </c>
      <c r="F2480" s="57" t="s">
        <v>802</v>
      </c>
      <c r="G2480" s="57">
        <v>0</v>
      </c>
      <c r="H2480" s="57">
        <v>0</v>
      </c>
      <c r="I2480" s="57">
        <v>2.29</v>
      </c>
      <c r="J2480" s="57">
        <v>3.11</v>
      </c>
      <c r="K2480" s="57">
        <v>2.94</v>
      </c>
      <c r="L2480" s="57">
        <v>-0.65</v>
      </c>
      <c r="M2480" s="57">
        <v>14</v>
      </c>
      <c r="N2480" s="57">
        <v>15</v>
      </c>
      <c r="O2480" s="57">
        <v>1</v>
      </c>
      <c r="P2480" s="57">
        <v>7</v>
      </c>
      <c r="Q2480" s="57">
        <v>8</v>
      </c>
      <c r="R2480" s="57">
        <v>0</v>
      </c>
      <c r="S2480" s="57">
        <v>0</v>
      </c>
      <c r="T2480" s="57">
        <v>100</v>
      </c>
      <c r="U2480" s="57">
        <v>28.57</v>
      </c>
      <c r="V2480" s="57">
        <v>21.43</v>
      </c>
      <c r="W2480" s="57">
        <v>50</v>
      </c>
      <c r="X2480" s="57">
        <v>53.33</v>
      </c>
      <c r="Y2480" s="57">
        <v>33.33</v>
      </c>
      <c r="Z2480" s="57">
        <v>13.33</v>
      </c>
      <c r="AA2480" s="57">
        <v>57.14</v>
      </c>
      <c r="AB2480" s="57">
        <v>25</v>
      </c>
      <c r="AC2480" s="57">
        <v>6</v>
      </c>
      <c r="AD2480" s="57">
        <v>10</v>
      </c>
      <c r="AE2480" s="57">
        <v>50</v>
      </c>
      <c r="AF2480" s="57">
        <v>70</v>
      </c>
      <c r="AI2480" s="45">
        <f t="shared" si="627"/>
        <v>-43.475999999999999</v>
      </c>
      <c r="AJ2480" s="46">
        <f t="shared" si="628"/>
        <v>43.475999999999999</v>
      </c>
      <c r="AK2480" s="63" t="str">
        <f t="shared" si="629"/>
        <v>N</v>
      </c>
      <c r="AL2480" s="63" t="str">
        <f t="shared" si="630"/>
        <v>Y</v>
      </c>
      <c r="AM2480" s="44" t="str">
        <f t="shared" si="631"/>
        <v>Loss</v>
      </c>
      <c r="AN2480" s="44" t="str">
        <f t="shared" si="632"/>
        <v>Win</v>
      </c>
      <c r="AO2480" s="44" t="str">
        <f t="shared" si="633"/>
        <v>Loss</v>
      </c>
      <c r="AP2480" s="44">
        <f t="shared" si="634"/>
        <v>-50</v>
      </c>
      <c r="AQ2480" s="44">
        <f t="shared" si="635"/>
        <v>105.5</v>
      </c>
      <c r="AR2480" s="44">
        <f t="shared" si="636"/>
        <v>-50</v>
      </c>
      <c r="AS2480" s="99" t="str">
        <f t="shared" si="622"/>
        <v>+</v>
      </c>
      <c r="AT2480" s="99" t="str">
        <f t="shared" si="623"/>
        <v>-</v>
      </c>
      <c r="AU2480" s="99" t="str">
        <f t="shared" si="624"/>
        <v>-</v>
      </c>
      <c r="AV2480" s="99" t="str">
        <f t="shared" si="625"/>
        <v>+</v>
      </c>
      <c r="AW2480" s="99" t="str">
        <f t="shared" si="626"/>
        <v>-</v>
      </c>
    </row>
    <row r="2481" spans="1:49" ht="15">
      <c r="A2481" s="56">
        <v>43635</v>
      </c>
      <c r="B2481" s="57" t="s">
        <v>5126</v>
      </c>
      <c r="C2481" s="57" t="s">
        <v>5226</v>
      </c>
      <c r="D2481" s="57" t="s">
        <v>5227</v>
      </c>
      <c r="E2481" s="57" t="s">
        <v>5228</v>
      </c>
      <c r="F2481" s="57" t="s">
        <v>5229</v>
      </c>
      <c r="G2481" s="57">
        <v>1</v>
      </c>
      <c r="H2481" s="57">
        <v>1</v>
      </c>
      <c r="I2481" s="57">
        <v>2.52</v>
      </c>
      <c r="J2481" s="57">
        <v>3.49</v>
      </c>
      <c r="K2481" s="57">
        <v>2.58</v>
      </c>
      <c r="L2481" s="57">
        <v>-0.06</v>
      </c>
      <c r="M2481" s="57">
        <v>52</v>
      </c>
      <c r="N2481" s="57">
        <v>47</v>
      </c>
      <c r="O2481" s="57">
        <v>4</v>
      </c>
      <c r="P2481" s="57">
        <v>27</v>
      </c>
      <c r="Q2481" s="57">
        <v>24</v>
      </c>
      <c r="R2481" s="57">
        <v>75</v>
      </c>
      <c r="S2481" s="57">
        <v>25</v>
      </c>
      <c r="T2481" s="57">
        <v>0</v>
      </c>
      <c r="U2481" s="57">
        <v>40.380000000000003</v>
      </c>
      <c r="V2481" s="57">
        <v>26.92</v>
      </c>
      <c r="W2481" s="57">
        <v>32.69</v>
      </c>
      <c r="X2481" s="57">
        <v>46.81</v>
      </c>
      <c r="Y2481" s="57">
        <v>23.4</v>
      </c>
      <c r="Z2481" s="57">
        <v>29.79</v>
      </c>
      <c r="AA2481" s="57">
        <v>59.26</v>
      </c>
      <c r="AB2481" s="57">
        <v>33.33</v>
      </c>
      <c r="AC2481" s="57">
        <v>28</v>
      </c>
      <c r="AD2481" s="57">
        <v>32</v>
      </c>
      <c r="AE2481" s="57">
        <v>53.57</v>
      </c>
      <c r="AF2481" s="57">
        <v>65.63</v>
      </c>
      <c r="AI2481" s="45">
        <f t="shared" si="627"/>
        <v>23.486000000000004</v>
      </c>
      <c r="AJ2481" s="46">
        <f t="shared" si="628"/>
        <v>-18.486000000000001</v>
      </c>
      <c r="AK2481" s="63" t="str">
        <f t="shared" si="629"/>
        <v>N</v>
      </c>
      <c r="AL2481" s="63" t="str">
        <f t="shared" si="630"/>
        <v>N</v>
      </c>
      <c r="AM2481" s="44" t="str">
        <f t="shared" si="631"/>
        <v>Loss</v>
      </c>
      <c r="AN2481" s="44" t="str">
        <f t="shared" si="632"/>
        <v>Win</v>
      </c>
      <c r="AO2481" s="44" t="str">
        <f t="shared" si="633"/>
        <v>Loss</v>
      </c>
      <c r="AP2481" s="44">
        <f t="shared" si="634"/>
        <v>-50</v>
      </c>
      <c r="AQ2481" s="44">
        <f t="shared" si="635"/>
        <v>124.5</v>
      </c>
      <c r="AR2481" s="44">
        <f t="shared" si="636"/>
        <v>-50</v>
      </c>
      <c r="AS2481" s="99" t="str">
        <f t="shared" si="622"/>
        <v>+</v>
      </c>
      <c r="AT2481" s="99" t="str">
        <f t="shared" si="623"/>
        <v>+</v>
      </c>
      <c r="AU2481" s="99" t="str">
        <f t="shared" si="624"/>
        <v>-</v>
      </c>
      <c r="AV2481" s="99" t="str">
        <f t="shared" si="625"/>
        <v>+</v>
      </c>
      <c r="AW2481" s="99" t="str">
        <f t="shared" si="626"/>
        <v>+</v>
      </c>
    </row>
    <row r="2482" spans="1:49" ht="15">
      <c r="A2482" s="56">
        <v>43635</v>
      </c>
      <c r="B2482" s="57" t="s">
        <v>5077</v>
      </c>
      <c r="C2482" s="57" t="s">
        <v>5078</v>
      </c>
      <c r="D2482" s="57" t="s">
        <v>5230</v>
      </c>
      <c r="E2482" s="57" t="s">
        <v>5231</v>
      </c>
      <c r="F2482" s="57" t="s">
        <v>5232</v>
      </c>
      <c r="G2482" s="57">
        <v>1</v>
      </c>
      <c r="H2482" s="57">
        <v>1</v>
      </c>
      <c r="I2482" s="57">
        <v>3.72</v>
      </c>
      <c r="J2482" s="57">
        <v>3.08</v>
      </c>
      <c r="K2482" s="57">
        <v>2.06</v>
      </c>
      <c r="L2482" s="57">
        <v>1.66</v>
      </c>
      <c r="M2482" s="57">
        <v>5</v>
      </c>
      <c r="N2482" s="57">
        <v>5</v>
      </c>
      <c r="O2482" s="57">
        <v>1</v>
      </c>
      <c r="P2482" s="57">
        <v>1</v>
      </c>
      <c r="Q2482" s="57">
        <v>2</v>
      </c>
      <c r="R2482" s="57">
        <v>0</v>
      </c>
      <c r="S2482" s="57">
        <v>100</v>
      </c>
      <c r="T2482" s="57">
        <v>0</v>
      </c>
      <c r="U2482" s="57">
        <v>0</v>
      </c>
      <c r="V2482" s="57">
        <v>80</v>
      </c>
      <c r="W2482" s="57">
        <v>20</v>
      </c>
      <c r="X2482" s="57">
        <v>40</v>
      </c>
      <c r="Y2482" s="57">
        <v>40</v>
      </c>
      <c r="Z2482" s="57">
        <v>20</v>
      </c>
      <c r="AA2482" s="57">
        <v>0</v>
      </c>
      <c r="AB2482" s="57">
        <v>0</v>
      </c>
      <c r="AC2482" s="57">
        <v>1</v>
      </c>
      <c r="AD2482" s="57">
        <v>5</v>
      </c>
      <c r="AE2482" s="57">
        <v>0</v>
      </c>
      <c r="AF2482" s="57">
        <v>40</v>
      </c>
      <c r="AI2482" s="45">
        <f t="shared" si="627"/>
        <v>6</v>
      </c>
      <c r="AJ2482" s="46">
        <f t="shared" si="628"/>
        <v>14</v>
      </c>
      <c r="AK2482" s="63" t="str">
        <f t="shared" si="629"/>
        <v>N</v>
      </c>
      <c r="AL2482" s="63" t="str">
        <f t="shared" si="630"/>
        <v>N</v>
      </c>
      <c r="AM2482" s="44" t="str">
        <f t="shared" si="631"/>
        <v>Loss</v>
      </c>
      <c r="AN2482" s="44" t="str">
        <f t="shared" si="632"/>
        <v>Win</v>
      </c>
      <c r="AO2482" s="44" t="str">
        <f t="shared" si="633"/>
        <v>Loss</v>
      </c>
      <c r="AP2482" s="44">
        <f t="shared" si="634"/>
        <v>-50</v>
      </c>
      <c r="AQ2482" s="44">
        <f t="shared" si="635"/>
        <v>104</v>
      </c>
      <c r="AR2482" s="44">
        <f t="shared" si="636"/>
        <v>-50</v>
      </c>
      <c r="AS2482" s="99" t="str">
        <f t="shared" si="622"/>
        <v>-</v>
      </c>
      <c r="AT2482" s="99" t="str">
        <f t="shared" si="623"/>
        <v>-</v>
      </c>
      <c r="AU2482" s="99" t="str">
        <f t="shared" si="624"/>
        <v>-</v>
      </c>
      <c r="AV2482" s="99" t="str">
        <f t="shared" si="625"/>
        <v>-</v>
      </c>
      <c r="AW2482" s="99" t="str">
        <f t="shared" si="626"/>
        <v>+</v>
      </c>
    </row>
    <row r="2483" spans="1:49" ht="15">
      <c r="A2483" s="56">
        <v>43635</v>
      </c>
      <c r="B2483" s="57" t="s">
        <v>5077</v>
      </c>
      <c r="C2483" s="57" t="s">
        <v>5078</v>
      </c>
      <c r="D2483" s="57" t="s">
        <v>5233</v>
      </c>
      <c r="E2483" s="57" t="s">
        <v>5234</v>
      </c>
      <c r="F2483" s="57" t="s">
        <v>5235</v>
      </c>
      <c r="G2483" s="57">
        <v>1</v>
      </c>
      <c r="H2483" s="57">
        <v>0</v>
      </c>
      <c r="I2483" s="57">
        <v>1.6</v>
      </c>
      <c r="J2483" s="57">
        <v>3.99</v>
      </c>
      <c r="K2483" s="57">
        <v>4.8099999999999996</v>
      </c>
      <c r="L2483" s="57">
        <v>-3.21</v>
      </c>
      <c r="M2483" s="57">
        <v>6</v>
      </c>
      <c r="N2483" s="57">
        <v>6</v>
      </c>
      <c r="O2483" s="57">
        <v>0</v>
      </c>
      <c r="P2483" s="57">
        <v>3</v>
      </c>
      <c r="Q2483" s="57">
        <v>3</v>
      </c>
      <c r="R2483" s="57">
        <v>0</v>
      </c>
      <c r="S2483" s="57">
        <v>0</v>
      </c>
      <c r="T2483" s="57">
        <v>0</v>
      </c>
      <c r="U2483" s="57">
        <v>66.67</v>
      </c>
      <c r="V2483" s="57">
        <v>16.670000000000002</v>
      </c>
      <c r="W2483" s="57">
        <v>16.670000000000002</v>
      </c>
      <c r="X2483" s="57">
        <v>66.67</v>
      </c>
      <c r="Y2483" s="57">
        <v>33.33</v>
      </c>
      <c r="Z2483" s="57">
        <v>0</v>
      </c>
      <c r="AA2483" s="57">
        <v>66.67</v>
      </c>
      <c r="AB2483" s="57">
        <v>66.67</v>
      </c>
      <c r="AC2483" s="57">
        <v>4</v>
      </c>
      <c r="AD2483" s="57">
        <v>5</v>
      </c>
      <c r="AE2483" s="57">
        <v>75</v>
      </c>
      <c r="AF2483" s="57">
        <v>60</v>
      </c>
      <c r="AI2483" s="45">
        <f t="shared" si="627"/>
        <v>-5</v>
      </c>
      <c r="AJ2483" s="46">
        <f t="shared" si="628"/>
        <v>5</v>
      </c>
      <c r="AK2483" s="63" t="str">
        <f t="shared" si="629"/>
        <v>N</v>
      </c>
      <c r="AL2483" s="63" t="str">
        <f t="shared" si="630"/>
        <v>N</v>
      </c>
      <c r="AM2483" s="44" t="str">
        <f t="shared" si="631"/>
        <v>Win</v>
      </c>
      <c r="AN2483" s="44" t="str">
        <f t="shared" si="632"/>
        <v>Loss</v>
      </c>
      <c r="AO2483" s="44" t="str">
        <f t="shared" si="633"/>
        <v>Loss</v>
      </c>
      <c r="AP2483" s="44">
        <f t="shared" si="634"/>
        <v>30</v>
      </c>
      <c r="AQ2483" s="44">
        <f t="shared" si="635"/>
        <v>-50</v>
      </c>
      <c r="AR2483" s="44">
        <f t="shared" si="636"/>
        <v>-50</v>
      </c>
      <c r="AS2483" s="99" t="str">
        <f t="shared" si="622"/>
        <v>+</v>
      </c>
      <c r="AT2483" s="99" t="str">
        <f t="shared" si="623"/>
        <v>n/a</v>
      </c>
      <c r="AU2483" s="99" t="str">
        <f t="shared" si="624"/>
        <v>-</v>
      </c>
      <c r="AV2483" s="99" t="str">
        <f t="shared" si="625"/>
        <v>-</v>
      </c>
      <c r="AW2483" s="99" t="str">
        <f t="shared" si="626"/>
        <v>-</v>
      </c>
    </row>
    <row r="2484" spans="1:49" ht="15">
      <c r="A2484" s="56">
        <v>43635</v>
      </c>
      <c r="B2484" s="57" t="s">
        <v>629</v>
      </c>
      <c r="C2484" s="57" t="s">
        <v>5236</v>
      </c>
      <c r="D2484" s="57" t="s">
        <v>5237</v>
      </c>
      <c r="E2484" s="57" t="s">
        <v>1825</v>
      </c>
      <c r="F2484" s="57" t="s">
        <v>1803</v>
      </c>
      <c r="G2484" s="57">
        <v>1</v>
      </c>
      <c r="H2484" s="57">
        <v>2</v>
      </c>
      <c r="I2484" s="57">
        <v>2.37</v>
      </c>
      <c r="J2484" s="57">
        <v>3.16</v>
      </c>
      <c r="K2484" s="57">
        <v>2.98</v>
      </c>
      <c r="L2484" s="57">
        <v>-0.61</v>
      </c>
      <c r="M2484" s="57">
        <v>28</v>
      </c>
      <c r="N2484" s="57">
        <v>24</v>
      </c>
      <c r="O2484" s="57">
        <v>2</v>
      </c>
      <c r="P2484" s="57">
        <v>17</v>
      </c>
      <c r="Q2484" s="57">
        <v>12</v>
      </c>
      <c r="R2484" s="57">
        <v>50</v>
      </c>
      <c r="S2484" s="57">
        <v>0</v>
      </c>
      <c r="T2484" s="57">
        <v>50</v>
      </c>
      <c r="U2484" s="57">
        <v>35.71</v>
      </c>
      <c r="V2484" s="57">
        <v>25</v>
      </c>
      <c r="W2484" s="57">
        <v>39.29</v>
      </c>
      <c r="X2484" s="57">
        <v>45.83</v>
      </c>
      <c r="Y2484" s="57">
        <v>25</v>
      </c>
      <c r="Z2484" s="57">
        <v>29.17</v>
      </c>
      <c r="AA2484" s="57">
        <v>35.29</v>
      </c>
      <c r="AB2484" s="57">
        <v>33.33</v>
      </c>
      <c r="AC2484" s="57">
        <v>11</v>
      </c>
      <c r="AD2484" s="57">
        <v>12</v>
      </c>
      <c r="AE2484" s="57">
        <v>54.55</v>
      </c>
      <c r="AF2484" s="57">
        <v>58.33</v>
      </c>
      <c r="AI2484" s="45">
        <f t="shared" si="627"/>
        <v>-4.0480000000000009</v>
      </c>
      <c r="AJ2484" s="46">
        <f t="shared" si="628"/>
        <v>4.0480000000000009</v>
      </c>
      <c r="AK2484" s="63" t="str">
        <f t="shared" si="629"/>
        <v>N</v>
      </c>
      <c r="AL2484" s="63" t="str">
        <f t="shared" si="630"/>
        <v>N</v>
      </c>
      <c r="AM2484" s="44" t="str">
        <f t="shared" si="631"/>
        <v>Loss</v>
      </c>
      <c r="AN2484" s="44" t="str">
        <f t="shared" si="632"/>
        <v>Loss</v>
      </c>
      <c r="AO2484" s="44" t="str">
        <f t="shared" si="633"/>
        <v>Win</v>
      </c>
      <c r="AP2484" s="44">
        <f t="shared" si="634"/>
        <v>-50</v>
      </c>
      <c r="AQ2484" s="44">
        <f t="shared" si="635"/>
        <v>-50</v>
      </c>
      <c r="AR2484" s="44">
        <f t="shared" si="636"/>
        <v>99</v>
      </c>
      <c r="AS2484" s="99" t="str">
        <f t="shared" si="622"/>
        <v>+</v>
      </c>
      <c r="AT2484" s="99" t="str">
        <f t="shared" si="623"/>
        <v>-</v>
      </c>
      <c r="AU2484" s="99" t="str">
        <f t="shared" si="624"/>
        <v>-</v>
      </c>
      <c r="AV2484" s="99" t="str">
        <f t="shared" si="625"/>
        <v>+</v>
      </c>
      <c r="AW2484" s="99" t="str">
        <f t="shared" si="626"/>
        <v>-</v>
      </c>
    </row>
    <row r="2485" spans="1:49" ht="15">
      <c r="A2485" s="56">
        <v>43635</v>
      </c>
      <c r="B2485" s="57" t="s">
        <v>629</v>
      </c>
      <c r="C2485" s="57" t="s">
        <v>5236</v>
      </c>
      <c r="D2485" s="57" t="s">
        <v>5238</v>
      </c>
      <c r="E2485" s="57" t="s">
        <v>1807</v>
      </c>
      <c r="F2485" s="57" t="s">
        <v>1806</v>
      </c>
      <c r="G2485" s="57">
        <v>2</v>
      </c>
      <c r="H2485" s="57">
        <v>0</v>
      </c>
      <c r="I2485" s="57">
        <v>2.29</v>
      </c>
      <c r="J2485" s="57">
        <v>3.5</v>
      </c>
      <c r="K2485" s="57">
        <v>2.89</v>
      </c>
      <c r="L2485" s="57">
        <v>-0.6</v>
      </c>
      <c r="M2485" s="57">
        <v>23</v>
      </c>
      <c r="N2485" s="57">
        <v>27</v>
      </c>
      <c r="O2485" s="57">
        <v>1</v>
      </c>
      <c r="P2485" s="57">
        <v>10</v>
      </c>
      <c r="Q2485" s="57">
        <v>14</v>
      </c>
      <c r="R2485" s="57">
        <v>0</v>
      </c>
      <c r="S2485" s="57">
        <v>0</v>
      </c>
      <c r="T2485" s="57">
        <v>100</v>
      </c>
      <c r="U2485" s="57">
        <v>43.48</v>
      </c>
      <c r="V2485" s="57">
        <v>30.43</v>
      </c>
      <c r="W2485" s="57">
        <v>26.09</v>
      </c>
      <c r="X2485" s="57">
        <v>48.15</v>
      </c>
      <c r="Y2485" s="57">
        <v>14.81</v>
      </c>
      <c r="Z2485" s="57">
        <v>37.04</v>
      </c>
      <c r="AA2485" s="57">
        <v>70</v>
      </c>
      <c r="AB2485" s="57">
        <v>28.57</v>
      </c>
      <c r="AC2485" s="57">
        <v>13</v>
      </c>
      <c r="AD2485" s="57">
        <v>8</v>
      </c>
      <c r="AE2485" s="57">
        <v>69.23</v>
      </c>
      <c r="AF2485" s="57">
        <v>87.5</v>
      </c>
      <c r="AI2485" s="45">
        <f t="shared" si="627"/>
        <v>-27.182000000000002</v>
      </c>
      <c r="AJ2485" s="46">
        <f t="shared" si="628"/>
        <v>27.182000000000002</v>
      </c>
      <c r="AK2485" s="63" t="str">
        <f t="shared" si="629"/>
        <v>N</v>
      </c>
      <c r="AL2485" s="63" t="str">
        <f t="shared" si="630"/>
        <v>N</v>
      </c>
      <c r="AM2485" s="44" t="str">
        <f t="shared" si="631"/>
        <v>Win</v>
      </c>
      <c r="AN2485" s="44" t="str">
        <f t="shared" si="632"/>
        <v>Loss</v>
      </c>
      <c r="AO2485" s="44" t="str">
        <f t="shared" si="633"/>
        <v>Loss</v>
      </c>
      <c r="AP2485" s="44">
        <f t="shared" si="634"/>
        <v>64.5</v>
      </c>
      <c r="AQ2485" s="44">
        <f t="shared" si="635"/>
        <v>-50</v>
      </c>
      <c r="AR2485" s="44">
        <f t="shared" si="636"/>
        <v>-50</v>
      </c>
      <c r="AS2485" s="99" t="str">
        <f t="shared" si="622"/>
        <v>+</v>
      </c>
      <c r="AT2485" s="99" t="str">
        <f t="shared" si="623"/>
        <v>-</v>
      </c>
      <c r="AU2485" s="99" t="str">
        <f t="shared" si="624"/>
        <v>-</v>
      </c>
      <c r="AV2485" s="99" t="str">
        <f t="shared" si="625"/>
        <v>+</v>
      </c>
      <c r="AW2485" s="99" t="str">
        <f t="shared" si="626"/>
        <v>-</v>
      </c>
    </row>
    <row r="2486" spans="1:49" ht="15">
      <c r="A2486" s="56">
        <v>43635</v>
      </c>
      <c r="B2486" s="57" t="s">
        <v>629</v>
      </c>
      <c r="C2486" s="57" t="s">
        <v>5236</v>
      </c>
      <c r="D2486" s="57" t="s">
        <v>5239</v>
      </c>
      <c r="E2486" s="57" t="s">
        <v>1809</v>
      </c>
      <c r="F2486" s="57" t="s">
        <v>1860</v>
      </c>
      <c r="G2486" s="57">
        <v>1</v>
      </c>
      <c r="H2486" s="57">
        <v>0</v>
      </c>
      <c r="I2486" s="57">
        <v>1.91</v>
      </c>
      <c r="J2486" s="57">
        <v>3.13</v>
      </c>
      <c r="K2486" s="57">
        <v>4.3899999999999997</v>
      </c>
      <c r="L2486" s="57">
        <v>-2.48</v>
      </c>
      <c r="M2486" s="57">
        <v>24</v>
      </c>
      <c r="N2486" s="57">
        <v>23</v>
      </c>
      <c r="O2486" s="57">
        <v>1</v>
      </c>
      <c r="P2486" s="57">
        <v>14</v>
      </c>
      <c r="Q2486" s="57">
        <v>10</v>
      </c>
      <c r="R2486" s="57">
        <v>0</v>
      </c>
      <c r="S2486" s="57">
        <v>0</v>
      </c>
      <c r="T2486" s="57">
        <v>100</v>
      </c>
      <c r="U2486" s="57">
        <v>62.5</v>
      </c>
      <c r="V2486" s="57">
        <v>16.670000000000002</v>
      </c>
      <c r="W2486" s="57">
        <v>20.83</v>
      </c>
      <c r="X2486" s="57">
        <v>47.83</v>
      </c>
      <c r="Y2486" s="57">
        <v>17.39</v>
      </c>
      <c r="Z2486" s="57">
        <v>34.78</v>
      </c>
      <c r="AA2486" s="57">
        <v>85.71</v>
      </c>
      <c r="AB2486" s="57">
        <v>30</v>
      </c>
      <c r="AC2486" s="57">
        <v>22</v>
      </c>
      <c r="AD2486" s="57">
        <v>15</v>
      </c>
      <c r="AE2486" s="57">
        <v>68.180000000000007</v>
      </c>
      <c r="AF2486" s="57">
        <v>53.33</v>
      </c>
      <c r="AI2486" s="45">
        <f t="shared" si="627"/>
        <v>-24.347999999999999</v>
      </c>
      <c r="AJ2486" s="46">
        <f t="shared" si="628"/>
        <v>24.347999999999999</v>
      </c>
      <c r="AK2486" s="63" t="str">
        <f t="shared" si="629"/>
        <v>Y</v>
      </c>
      <c r="AL2486" s="63" t="str">
        <f t="shared" si="630"/>
        <v>N</v>
      </c>
      <c r="AM2486" s="44" t="str">
        <f t="shared" si="631"/>
        <v>Win</v>
      </c>
      <c r="AN2486" s="44" t="str">
        <f t="shared" si="632"/>
        <v>Loss</v>
      </c>
      <c r="AO2486" s="44" t="str">
        <f t="shared" si="633"/>
        <v>Loss</v>
      </c>
      <c r="AP2486" s="44">
        <f t="shared" si="634"/>
        <v>45.5</v>
      </c>
      <c r="AQ2486" s="44">
        <f t="shared" si="635"/>
        <v>-50</v>
      </c>
      <c r="AR2486" s="44">
        <f t="shared" si="636"/>
        <v>-50</v>
      </c>
      <c r="AS2486" s="99" t="str">
        <f t="shared" si="622"/>
        <v>+</v>
      </c>
      <c r="AT2486" s="99" t="str">
        <f t="shared" si="623"/>
        <v>-</v>
      </c>
      <c r="AU2486" s="99" t="str">
        <f t="shared" si="624"/>
        <v>+</v>
      </c>
      <c r="AV2486" s="99" t="str">
        <f t="shared" si="625"/>
        <v>+</v>
      </c>
      <c r="AW2486" s="99" t="str">
        <f t="shared" si="626"/>
        <v>-</v>
      </c>
    </row>
    <row r="2487" spans="1:49" ht="15">
      <c r="A2487" s="56">
        <v>43635</v>
      </c>
      <c r="B2487" s="57" t="s">
        <v>629</v>
      </c>
      <c r="C2487" s="57" t="s">
        <v>5236</v>
      </c>
      <c r="D2487" s="57" t="s">
        <v>5240</v>
      </c>
      <c r="E2487" s="57" t="s">
        <v>690</v>
      </c>
      <c r="F2487" s="57" t="s">
        <v>5241</v>
      </c>
      <c r="G2487" s="57">
        <v>1</v>
      </c>
      <c r="H2487" s="57">
        <v>4</v>
      </c>
      <c r="I2487" s="57">
        <v>4.22</v>
      </c>
      <c r="J2487" s="57">
        <v>3.62</v>
      </c>
      <c r="K2487" s="57">
        <v>1.78</v>
      </c>
      <c r="L2487" s="57">
        <v>2.44</v>
      </c>
      <c r="M2487" s="57">
        <v>29</v>
      </c>
      <c r="N2487" s="57">
        <v>0</v>
      </c>
      <c r="O2487" s="57">
        <v>0</v>
      </c>
      <c r="P2487" s="57">
        <v>14</v>
      </c>
      <c r="Q2487" s="57">
        <v>0</v>
      </c>
      <c r="R2487" s="57">
        <v>0</v>
      </c>
      <c r="S2487" s="57">
        <v>0</v>
      </c>
      <c r="T2487" s="57">
        <v>0</v>
      </c>
      <c r="U2487" s="57">
        <v>37.93</v>
      </c>
      <c r="V2487" s="57">
        <v>24.14</v>
      </c>
      <c r="W2487" s="57">
        <v>37.93</v>
      </c>
      <c r="X2487" s="57">
        <v>0</v>
      </c>
      <c r="Y2487" s="57">
        <v>0</v>
      </c>
      <c r="Z2487" s="57">
        <v>0</v>
      </c>
      <c r="AA2487" s="57">
        <v>42.86</v>
      </c>
      <c r="AB2487" s="57">
        <v>0</v>
      </c>
      <c r="AC2487" s="57">
        <v>7</v>
      </c>
      <c r="AD2487" s="57">
        <v>0</v>
      </c>
      <c r="AE2487" s="57">
        <v>57.14</v>
      </c>
      <c r="AF2487" s="57">
        <v>0</v>
      </c>
      <c r="AI2487" s="45">
        <f t="shared" si="627"/>
        <v>2.4139999999999997</v>
      </c>
      <c r="AJ2487" s="46">
        <f t="shared" si="628"/>
        <v>-2.4139999999999997</v>
      </c>
      <c r="AK2487" s="63" t="str">
        <f t="shared" si="629"/>
        <v>N</v>
      </c>
      <c r="AL2487" s="63" t="str">
        <f t="shared" si="630"/>
        <v>N</v>
      </c>
      <c r="AM2487" s="44" t="str">
        <f t="shared" si="631"/>
        <v>Loss</v>
      </c>
      <c r="AN2487" s="44" t="str">
        <f t="shared" si="632"/>
        <v>Loss</v>
      </c>
      <c r="AO2487" s="44" t="str">
        <f t="shared" si="633"/>
        <v>Win</v>
      </c>
      <c r="AP2487" s="44">
        <f t="shared" si="634"/>
        <v>-50</v>
      </c>
      <c r="AQ2487" s="44">
        <f t="shared" si="635"/>
        <v>-50</v>
      </c>
      <c r="AR2487" s="44">
        <f t="shared" si="636"/>
        <v>39</v>
      </c>
      <c r="AS2487" s="99" t="str">
        <f t="shared" si="622"/>
        <v>-</v>
      </c>
      <c r="AT2487" s="99" t="str">
        <f t="shared" si="623"/>
        <v>n/a</v>
      </c>
      <c r="AU2487" s="99" t="str">
        <f t="shared" si="624"/>
        <v>+</v>
      </c>
      <c r="AV2487" s="99" t="str">
        <f t="shared" si="625"/>
        <v>+</v>
      </c>
      <c r="AW2487" s="99" t="str">
        <f t="shared" si="626"/>
        <v>+</v>
      </c>
    </row>
    <row r="2488" spans="1:49" ht="15">
      <c r="A2488" s="56">
        <v>43635</v>
      </c>
      <c r="B2488" s="57" t="s">
        <v>5077</v>
      </c>
      <c r="C2488" s="57" t="s">
        <v>5119</v>
      </c>
      <c r="D2488" s="57" t="s">
        <v>5242</v>
      </c>
      <c r="E2488" s="57" t="s">
        <v>5243</v>
      </c>
      <c r="F2488" s="57" t="s">
        <v>5244</v>
      </c>
      <c r="G2488" s="57">
        <v>1</v>
      </c>
      <c r="H2488" s="57">
        <v>2</v>
      </c>
      <c r="I2488" s="57">
        <v>2.64</v>
      </c>
      <c r="J2488" s="57">
        <v>3.05</v>
      </c>
      <c r="K2488" s="57">
        <v>2.83</v>
      </c>
      <c r="L2488" s="57">
        <v>-0.19</v>
      </c>
      <c r="M2488" s="57">
        <v>6</v>
      </c>
      <c r="N2488" s="57">
        <v>7</v>
      </c>
      <c r="O2488" s="57">
        <v>0</v>
      </c>
      <c r="P2488" s="57">
        <v>3</v>
      </c>
      <c r="Q2488" s="57">
        <v>3</v>
      </c>
      <c r="R2488" s="57">
        <v>0</v>
      </c>
      <c r="S2488" s="57">
        <v>0</v>
      </c>
      <c r="T2488" s="57">
        <v>0</v>
      </c>
      <c r="U2488" s="57">
        <v>50</v>
      </c>
      <c r="V2488" s="57">
        <v>16.670000000000002</v>
      </c>
      <c r="W2488" s="57">
        <v>33.33</v>
      </c>
      <c r="X2488" s="57">
        <v>57.14</v>
      </c>
      <c r="Y2488" s="57">
        <v>28.57</v>
      </c>
      <c r="Z2488" s="57">
        <v>14.29</v>
      </c>
      <c r="AA2488" s="57">
        <v>66.67</v>
      </c>
      <c r="AB2488" s="57">
        <v>0</v>
      </c>
      <c r="AC2488" s="57">
        <v>2</v>
      </c>
      <c r="AD2488" s="57">
        <v>4</v>
      </c>
      <c r="AE2488" s="57">
        <v>100</v>
      </c>
      <c r="AF2488" s="57">
        <v>75</v>
      </c>
      <c r="AI2488" s="45">
        <f t="shared" si="627"/>
        <v>-6.4260000000000019</v>
      </c>
      <c r="AJ2488" s="46">
        <f t="shared" si="628"/>
        <v>6.4260000000000019</v>
      </c>
      <c r="AK2488" s="63" t="str">
        <f t="shared" si="629"/>
        <v>Y</v>
      </c>
      <c r="AL2488" s="63" t="str">
        <f t="shared" si="630"/>
        <v>N</v>
      </c>
      <c r="AM2488" s="44" t="str">
        <f t="shared" si="631"/>
        <v>Loss</v>
      </c>
      <c r="AN2488" s="44" t="str">
        <f t="shared" si="632"/>
        <v>Loss</v>
      </c>
      <c r="AO2488" s="44" t="str">
        <f t="shared" si="633"/>
        <v>Win</v>
      </c>
      <c r="AP2488" s="44">
        <f t="shared" si="634"/>
        <v>-50</v>
      </c>
      <c r="AQ2488" s="44">
        <f t="shared" si="635"/>
        <v>-50</v>
      </c>
      <c r="AR2488" s="44">
        <f t="shared" si="636"/>
        <v>91.5</v>
      </c>
      <c r="AS2488" s="99" t="str">
        <f t="shared" si="622"/>
        <v>+</v>
      </c>
      <c r="AT2488" s="99" t="str">
        <f t="shared" si="623"/>
        <v>n/a</v>
      </c>
      <c r="AU2488" s="99" t="str">
        <f t="shared" si="624"/>
        <v>-</v>
      </c>
      <c r="AV2488" s="99" t="str">
        <f t="shared" si="625"/>
        <v>+</v>
      </c>
      <c r="AW2488" s="99" t="str">
        <f t="shared" si="626"/>
        <v>-</v>
      </c>
    </row>
    <row r="2489" spans="1:49" ht="15">
      <c r="A2489" s="56">
        <v>43635</v>
      </c>
      <c r="B2489" s="57" t="s">
        <v>683</v>
      </c>
      <c r="C2489" s="57" t="s">
        <v>710</v>
      </c>
      <c r="D2489" s="57" t="s">
        <v>5245</v>
      </c>
      <c r="E2489" s="57" t="s">
        <v>3405</v>
      </c>
      <c r="F2489" s="57" t="s">
        <v>1904</v>
      </c>
      <c r="G2489" s="57">
        <v>2</v>
      </c>
      <c r="H2489" s="57">
        <v>1</v>
      </c>
      <c r="I2489" s="57">
        <v>2.2000000000000002</v>
      </c>
      <c r="J2489" s="57">
        <v>3.08</v>
      </c>
      <c r="K2489" s="57">
        <v>3.07</v>
      </c>
      <c r="L2489" s="57">
        <v>-0.87</v>
      </c>
      <c r="M2489" s="57">
        <v>12</v>
      </c>
      <c r="N2489" s="57">
        <v>11</v>
      </c>
      <c r="O2489" s="57">
        <v>0</v>
      </c>
      <c r="P2489" s="57">
        <v>6</v>
      </c>
      <c r="Q2489" s="57">
        <v>5</v>
      </c>
      <c r="R2489" s="57">
        <v>0</v>
      </c>
      <c r="S2489" s="57">
        <v>0</v>
      </c>
      <c r="T2489" s="57">
        <v>0</v>
      </c>
      <c r="U2489" s="57">
        <v>41.67</v>
      </c>
      <c r="V2489" s="57">
        <v>8.33</v>
      </c>
      <c r="W2489" s="57">
        <v>50</v>
      </c>
      <c r="X2489" s="57">
        <v>9.09</v>
      </c>
      <c r="Y2489" s="57">
        <v>45.45</v>
      </c>
      <c r="Z2489" s="57">
        <v>45.45</v>
      </c>
      <c r="AA2489" s="57">
        <v>33.33</v>
      </c>
      <c r="AB2489" s="57">
        <v>20</v>
      </c>
      <c r="AC2489" s="57">
        <v>4</v>
      </c>
      <c r="AD2489" s="57">
        <v>4</v>
      </c>
      <c r="AE2489" s="57">
        <v>50</v>
      </c>
      <c r="AF2489" s="57">
        <v>25</v>
      </c>
      <c r="AI2489" s="45">
        <f t="shared" si="627"/>
        <v>1.8940000000000019</v>
      </c>
      <c r="AJ2489" s="46">
        <f t="shared" si="628"/>
        <v>-1.8940000000000019</v>
      </c>
      <c r="AK2489" s="63" t="str">
        <f t="shared" si="629"/>
        <v>N</v>
      </c>
      <c r="AL2489" s="63" t="str">
        <f t="shared" si="630"/>
        <v>N</v>
      </c>
      <c r="AM2489" s="44" t="str">
        <f t="shared" si="631"/>
        <v>Win</v>
      </c>
      <c r="AN2489" s="44" t="str">
        <f t="shared" si="632"/>
        <v>Loss</v>
      </c>
      <c r="AO2489" s="44" t="str">
        <f t="shared" si="633"/>
        <v>Loss</v>
      </c>
      <c r="AP2489" s="44">
        <f t="shared" si="634"/>
        <v>60.000000000000014</v>
      </c>
      <c r="AQ2489" s="44">
        <f t="shared" si="635"/>
        <v>-50</v>
      </c>
      <c r="AR2489" s="44">
        <f t="shared" si="636"/>
        <v>-50</v>
      </c>
      <c r="AS2489" s="99" t="str">
        <f t="shared" si="622"/>
        <v>+</v>
      </c>
      <c r="AT2489" s="99" t="str">
        <f t="shared" si="623"/>
        <v>n/a</v>
      </c>
      <c r="AU2489" s="99" t="str">
        <f t="shared" si="624"/>
        <v>+</v>
      </c>
      <c r="AV2489" s="99" t="str">
        <f t="shared" si="625"/>
        <v>+</v>
      </c>
      <c r="AW2489" s="99" t="str">
        <f t="shared" si="626"/>
        <v>+</v>
      </c>
    </row>
    <row r="2490" spans="1:49" ht="15">
      <c r="A2490" s="56">
        <v>43635</v>
      </c>
      <c r="B2490" s="57" t="s">
        <v>683</v>
      </c>
      <c r="C2490" s="57" t="s">
        <v>710</v>
      </c>
      <c r="D2490" s="57" t="s">
        <v>5246</v>
      </c>
      <c r="E2490" s="57" t="s">
        <v>3429</v>
      </c>
      <c r="F2490" s="57" t="s">
        <v>2059</v>
      </c>
      <c r="G2490" s="57">
        <v>1</v>
      </c>
      <c r="H2490" s="57">
        <v>0</v>
      </c>
      <c r="I2490" s="57">
        <v>2.5</v>
      </c>
      <c r="J2490" s="57">
        <v>3.17</v>
      </c>
      <c r="K2490" s="57">
        <v>2.52</v>
      </c>
      <c r="L2490" s="57">
        <v>-0.02</v>
      </c>
      <c r="M2490" s="57">
        <v>13</v>
      </c>
      <c r="N2490" s="57">
        <v>16</v>
      </c>
      <c r="O2490" s="57">
        <v>1</v>
      </c>
      <c r="P2490" s="57">
        <v>8</v>
      </c>
      <c r="Q2490" s="57">
        <v>7</v>
      </c>
      <c r="R2490" s="57">
        <v>100</v>
      </c>
      <c r="S2490" s="57">
        <v>0</v>
      </c>
      <c r="T2490" s="57">
        <v>0</v>
      </c>
      <c r="U2490" s="57">
        <v>38.46</v>
      </c>
      <c r="V2490" s="57">
        <v>15.38</v>
      </c>
      <c r="W2490" s="57">
        <v>46.15</v>
      </c>
      <c r="X2490" s="57">
        <v>43.75</v>
      </c>
      <c r="Y2490" s="57">
        <v>18.75</v>
      </c>
      <c r="Z2490" s="57">
        <v>37.5</v>
      </c>
      <c r="AA2490" s="57">
        <v>37.5</v>
      </c>
      <c r="AB2490" s="57">
        <v>14.29</v>
      </c>
      <c r="AC2490" s="57">
        <v>7</v>
      </c>
      <c r="AD2490" s="57">
        <v>12</v>
      </c>
      <c r="AE2490" s="57">
        <v>42.86</v>
      </c>
      <c r="AF2490" s="57">
        <v>50</v>
      </c>
      <c r="AI2490" s="45">
        <f t="shared" si="627"/>
        <v>26.875000000000004</v>
      </c>
      <c r="AJ2490" s="46">
        <f t="shared" si="628"/>
        <v>-26.875000000000004</v>
      </c>
      <c r="AK2490" s="63" t="str">
        <f t="shared" si="629"/>
        <v>N</v>
      </c>
      <c r="AL2490" s="63" t="str">
        <f t="shared" si="630"/>
        <v>N</v>
      </c>
      <c r="AM2490" s="44" t="str">
        <f t="shared" si="631"/>
        <v>Win</v>
      </c>
      <c r="AN2490" s="44" t="str">
        <f t="shared" si="632"/>
        <v>Loss</v>
      </c>
      <c r="AO2490" s="44" t="str">
        <f t="shared" si="633"/>
        <v>Loss</v>
      </c>
      <c r="AP2490" s="44">
        <f t="shared" si="634"/>
        <v>75</v>
      </c>
      <c r="AQ2490" s="44">
        <f t="shared" si="635"/>
        <v>-50</v>
      </c>
      <c r="AR2490" s="44">
        <f t="shared" si="636"/>
        <v>-50</v>
      </c>
      <c r="AS2490" s="99" t="str">
        <f t="shared" si="622"/>
        <v>+</v>
      </c>
      <c r="AT2490" s="99" t="str">
        <f t="shared" si="623"/>
        <v>+</v>
      </c>
      <c r="AU2490" s="99" t="str">
        <f t="shared" si="624"/>
        <v>-</v>
      </c>
      <c r="AV2490" s="99" t="str">
        <f t="shared" si="625"/>
        <v>+</v>
      </c>
      <c r="AW2490" s="99" t="str">
        <f t="shared" si="626"/>
        <v>+</v>
      </c>
    </row>
    <row r="2491" spans="1:49" ht="15">
      <c r="A2491" s="56">
        <v>43635</v>
      </c>
      <c r="B2491" s="57" t="s">
        <v>694</v>
      </c>
      <c r="C2491" s="57" t="s">
        <v>695</v>
      </c>
      <c r="D2491" s="57" t="s">
        <v>5247</v>
      </c>
      <c r="E2491" s="57" t="s">
        <v>698</v>
      </c>
      <c r="F2491" s="57" t="s">
        <v>1884</v>
      </c>
      <c r="G2491" s="57">
        <v>0</v>
      </c>
      <c r="H2491" s="57">
        <v>0</v>
      </c>
      <c r="I2491" s="57">
        <v>4.9400000000000004</v>
      </c>
      <c r="J2491" s="57">
        <v>5.4</v>
      </c>
      <c r="K2491" s="57">
        <v>1.43</v>
      </c>
      <c r="L2491" s="57">
        <v>3.51</v>
      </c>
      <c r="M2491" s="57">
        <v>4</v>
      </c>
      <c r="N2491" s="57">
        <v>28</v>
      </c>
      <c r="O2491" s="57">
        <v>0</v>
      </c>
      <c r="P2491" s="57">
        <v>2</v>
      </c>
      <c r="Q2491" s="57">
        <v>13</v>
      </c>
      <c r="R2491" s="57">
        <v>0</v>
      </c>
      <c r="S2491" s="57">
        <v>0</v>
      </c>
      <c r="T2491" s="57">
        <v>0</v>
      </c>
      <c r="U2491" s="57">
        <v>50</v>
      </c>
      <c r="V2491" s="57">
        <v>0</v>
      </c>
      <c r="W2491" s="57">
        <v>50</v>
      </c>
      <c r="X2491" s="57">
        <v>46.43</v>
      </c>
      <c r="Y2491" s="57">
        <v>14.29</v>
      </c>
      <c r="Z2491" s="57">
        <v>39.29</v>
      </c>
      <c r="AA2491" s="57">
        <v>50</v>
      </c>
      <c r="AB2491" s="57">
        <v>38.46</v>
      </c>
      <c r="AC2491" s="57">
        <v>3</v>
      </c>
      <c r="AD2491" s="57">
        <v>12</v>
      </c>
      <c r="AE2491" s="57">
        <v>66.67</v>
      </c>
      <c r="AF2491" s="57">
        <v>75</v>
      </c>
      <c r="AI2491" s="45">
        <f t="shared" si="627"/>
        <v>-2.8569999999999993</v>
      </c>
      <c r="AJ2491" s="46">
        <f t="shared" si="628"/>
        <v>2.8569999999999993</v>
      </c>
      <c r="AK2491" s="63" t="str">
        <f t="shared" si="629"/>
        <v>N</v>
      </c>
      <c r="AL2491" s="63" t="str">
        <f t="shared" si="630"/>
        <v>N</v>
      </c>
      <c r="AM2491" s="44" t="str">
        <f t="shared" si="631"/>
        <v>Loss</v>
      </c>
      <c r="AN2491" s="44" t="str">
        <f t="shared" si="632"/>
        <v>Win</v>
      </c>
      <c r="AO2491" s="44" t="str">
        <f t="shared" si="633"/>
        <v>Loss</v>
      </c>
      <c r="AP2491" s="44">
        <f t="shared" si="634"/>
        <v>-50</v>
      </c>
      <c r="AQ2491" s="44">
        <f t="shared" si="635"/>
        <v>220</v>
      </c>
      <c r="AR2491" s="44">
        <f t="shared" si="636"/>
        <v>-50</v>
      </c>
      <c r="AS2491" s="99" t="str">
        <f t="shared" si="622"/>
        <v>-</v>
      </c>
      <c r="AT2491" s="99" t="str">
        <f t="shared" si="623"/>
        <v>n/a</v>
      </c>
      <c r="AU2491" s="99" t="str">
        <f t="shared" si="624"/>
        <v>+</v>
      </c>
      <c r="AV2491" s="99" t="str">
        <f t="shared" si="625"/>
        <v>+</v>
      </c>
      <c r="AW2491" s="99" t="str">
        <f t="shared" si="626"/>
        <v>-</v>
      </c>
    </row>
    <row r="2492" spans="1:49" ht="15">
      <c r="A2492" s="56">
        <v>43635</v>
      </c>
      <c r="B2492" s="57" t="s">
        <v>5248</v>
      </c>
      <c r="C2492" s="57" t="s">
        <v>5249</v>
      </c>
      <c r="D2492" s="57" t="s">
        <v>5250</v>
      </c>
      <c r="E2492" s="57" t="s">
        <v>5251</v>
      </c>
      <c r="F2492" s="57" t="s">
        <v>5252</v>
      </c>
      <c r="G2492" s="57">
        <v>1</v>
      </c>
      <c r="H2492" s="57">
        <v>0</v>
      </c>
      <c r="I2492" s="57">
        <v>2.42</v>
      </c>
      <c r="J2492" s="57">
        <v>3.96</v>
      </c>
      <c r="K2492" s="57">
        <v>2.27</v>
      </c>
      <c r="L2492" s="57">
        <v>0.15</v>
      </c>
      <c r="M2492" s="57">
        <v>5</v>
      </c>
      <c r="N2492" s="57">
        <v>4</v>
      </c>
      <c r="O2492" s="57">
        <v>0</v>
      </c>
      <c r="P2492" s="57">
        <v>1</v>
      </c>
      <c r="Q2492" s="57">
        <v>3</v>
      </c>
      <c r="R2492" s="57">
        <v>0</v>
      </c>
      <c r="S2492" s="57">
        <v>0</v>
      </c>
      <c r="T2492" s="57">
        <v>0</v>
      </c>
      <c r="U2492" s="57">
        <v>40</v>
      </c>
      <c r="V2492" s="57">
        <v>20</v>
      </c>
      <c r="W2492" s="57">
        <v>40</v>
      </c>
      <c r="X2492" s="57">
        <v>100</v>
      </c>
      <c r="Y2492" s="57">
        <v>0</v>
      </c>
      <c r="Z2492" s="57">
        <v>0</v>
      </c>
      <c r="AA2492" s="57">
        <v>0</v>
      </c>
      <c r="AB2492" s="57">
        <v>100</v>
      </c>
      <c r="AC2492" s="57">
        <v>4</v>
      </c>
      <c r="AD2492" s="57">
        <v>3</v>
      </c>
      <c r="AE2492" s="57">
        <v>50</v>
      </c>
      <c r="AF2492" s="57">
        <v>100</v>
      </c>
      <c r="AI2492" s="45">
        <f t="shared" si="627"/>
        <v>-18</v>
      </c>
      <c r="AJ2492" s="46">
        <f t="shared" si="628"/>
        <v>18</v>
      </c>
      <c r="AK2492" s="63" t="str">
        <f t="shared" si="629"/>
        <v>N</v>
      </c>
      <c r="AL2492" s="63" t="str">
        <f t="shared" si="630"/>
        <v>Y</v>
      </c>
      <c r="AM2492" s="44" t="str">
        <f t="shared" si="631"/>
        <v>Win</v>
      </c>
      <c r="AN2492" s="44" t="str">
        <f t="shared" si="632"/>
        <v>Loss</v>
      </c>
      <c r="AO2492" s="44" t="str">
        <f t="shared" si="633"/>
        <v>Loss</v>
      </c>
      <c r="AP2492" s="44">
        <f t="shared" si="634"/>
        <v>71</v>
      </c>
      <c r="AQ2492" s="44">
        <f t="shared" si="635"/>
        <v>-50</v>
      </c>
      <c r="AR2492" s="44">
        <f t="shared" si="636"/>
        <v>-50</v>
      </c>
      <c r="AS2492" s="99" t="str">
        <f t="shared" si="622"/>
        <v>-</v>
      </c>
      <c r="AT2492" s="99" t="str">
        <f t="shared" si="623"/>
        <v>n/a</v>
      </c>
      <c r="AU2492" s="99" t="str">
        <f t="shared" si="624"/>
        <v>-</v>
      </c>
      <c r="AV2492" s="99" t="str">
        <f t="shared" si="625"/>
        <v>-</v>
      </c>
      <c r="AW2492" s="99" t="str">
        <f t="shared" si="626"/>
        <v>-</v>
      </c>
    </row>
    <row r="2493" spans="1:49" ht="15">
      <c r="A2493" s="56">
        <v>43635</v>
      </c>
      <c r="B2493" s="57" t="s">
        <v>683</v>
      </c>
      <c r="C2493" s="57" t="s">
        <v>710</v>
      </c>
      <c r="D2493" s="57" t="s">
        <v>5253</v>
      </c>
      <c r="E2493" s="57" t="s">
        <v>2056</v>
      </c>
      <c r="F2493" s="57" t="s">
        <v>715</v>
      </c>
      <c r="G2493" s="57">
        <v>5</v>
      </c>
      <c r="H2493" s="57">
        <v>1</v>
      </c>
      <c r="I2493" s="57">
        <v>1.26</v>
      </c>
      <c r="J2493" s="57">
        <v>5.05</v>
      </c>
      <c r="K2493" s="57">
        <v>8.91</v>
      </c>
      <c r="L2493" s="57">
        <v>-7.65</v>
      </c>
      <c r="M2493" s="57">
        <v>15</v>
      </c>
      <c r="N2493" s="57">
        <v>17</v>
      </c>
      <c r="O2493" s="57">
        <v>2</v>
      </c>
      <c r="P2493" s="57">
        <v>6</v>
      </c>
      <c r="Q2493" s="57">
        <v>5</v>
      </c>
      <c r="R2493" s="57">
        <v>0</v>
      </c>
      <c r="S2493" s="57">
        <v>0</v>
      </c>
      <c r="T2493" s="57">
        <v>100</v>
      </c>
      <c r="U2493" s="57">
        <v>53.33</v>
      </c>
      <c r="V2493" s="57">
        <v>26.67</v>
      </c>
      <c r="W2493" s="57">
        <v>20</v>
      </c>
      <c r="X2493" s="57">
        <v>29.41</v>
      </c>
      <c r="Y2493" s="57">
        <v>35.29</v>
      </c>
      <c r="Z2493" s="57">
        <v>35.29</v>
      </c>
      <c r="AA2493" s="57">
        <v>83.33</v>
      </c>
      <c r="AB2493" s="57">
        <v>0</v>
      </c>
      <c r="AC2493" s="57">
        <v>10</v>
      </c>
      <c r="AD2493" s="57">
        <v>6</v>
      </c>
      <c r="AE2493" s="57">
        <v>70</v>
      </c>
      <c r="AF2493" s="57">
        <v>50</v>
      </c>
      <c r="AI2493" s="45">
        <f t="shared" si="627"/>
        <v>-23.02</v>
      </c>
      <c r="AJ2493" s="46">
        <f t="shared" si="628"/>
        <v>23.02</v>
      </c>
      <c r="AK2493" s="63" t="str">
        <f t="shared" si="629"/>
        <v>Y</v>
      </c>
      <c r="AL2493" s="63" t="str">
        <f t="shared" si="630"/>
        <v>N</v>
      </c>
      <c r="AM2493" s="44" t="str">
        <f t="shared" si="631"/>
        <v>Win</v>
      </c>
      <c r="AN2493" s="44" t="str">
        <f t="shared" si="632"/>
        <v>Loss</v>
      </c>
      <c r="AO2493" s="44" t="str">
        <f t="shared" si="633"/>
        <v>Loss</v>
      </c>
      <c r="AP2493" s="44">
        <f t="shared" si="634"/>
        <v>13</v>
      </c>
      <c r="AQ2493" s="44">
        <f t="shared" si="635"/>
        <v>-50</v>
      </c>
      <c r="AR2493" s="44">
        <f t="shared" si="636"/>
        <v>-50</v>
      </c>
      <c r="AS2493" s="99" t="str">
        <f t="shared" si="622"/>
        <v>+</v>
      </c>
      <c r="AT2493" s="99" t="str">
        <f t="shared" si="623"/>
        <v>-</v>
      </c>
      <c r="AU2493" s="99" t="str">
        <f t="shared" si="624"/>
        <v>+</v>
      </c>
      <c r="AV2493" s="99" t="str">
        <f t="shared" si="625"/>
        <v>+</v>
      </c>
      <c r="AW2493" s="99" t="str">
        <f t="shared" si="626"/>
        <v>-</v>
      </c>
    </row>
    <row r="2494" spans="1:49" ht="15">
      <c r="A2494" s="56">
        <v>43635</v>
      </c>
      <c r="B2494" s="57" t="s">
        <v>5077</v>
      </c>
      <c r="C2494" s="57" t="s">
        <v>5078</v>
      </c>
      <c r="D2494" s="57" t="s">
        <v>5254</v>
      </c>
      <c r="E2494" s="57" t="s">
        <v>5255</v>
      </c>
      <c r="F2494" s="57" t="s">
        <v>5256</v>
      </c>
      <c r="G2494" s="57">
        <v>5</v>
      </c>
      <c r="H2494" s="57">
        <v>0</v>
      </c>
      <c r="I2494" s="57">
        <v>1.47</v>
      </c>
      <c r="J2494" s="57">
        <v>4.0999999999999996</v>
      </c>
      <c r="K2494" s="57">
        <v>6.24</v>
      </c>
      <c r="L2494" s="57">
        <v>-4.7699999999999996</v>
      </c>
      <c r="M2494" s="57">
        <v>4</v>
      </c>
      <c r="N2494" s="57">
        <v>6</v>
      </c>
      <c r="O2494" s="57">
        <v>1</v>
      </c>
      <c r="P2494" s="57">
        <v>2</v>
      </c>
      <c r="Q2494" s="57">
        <v>3</v>
      </c>
      <c r="R2494" s="57">
        <v>100</v>
      </c>
      <c r="S2494" s="57">
        <v>0</v>
      </c>
      <c r="T2494" s="57">
        <v>0</v>
      </c>
      <c r="U2494" s="57">
        <v>50</v>
      </c>
      <c r="V2494" s="57">
        <v>25</v>
      </c>
      <c r="W2494" s="57">
        <v>25</v>
      </c>
      <c r="X2494" s="57">
        <v>16.670000000000002</v>
      </c>
      <c r="Y2494" s="57">
        <v>33.33</v>
      </c>
      <c r="Z2494" s="57">
        <v>50</v>
      </c>
      <c r="AA2494" s="57">
        <v>50</v>
      </c>
      <c r="AB2494" s="57">
        <v>0</v>
      </c>
      <c r="AC2494" s="57">
        <v>2</v>
      </c>
      <c r="AD2494" s="57">
        <v>1</v>
      </c>
      <c r="AE2494" s="57">
        <v>50</v>
      </c>
      <c r="AF2494" s="57">
        <v>0</v>
      </c>
      <c r="AI2494" s="45">
        <f t="shared" si="627"/>
        <v>40.832999999999998</v>
      </c>
      <c r="AJ2494" s="46">
        <f t="shared" si="628"/>
        <v>-40.832999999999998</v>
      </c>
      <c r="AK2494" s="63" t="str">
        <f t="shared" si="629"/>
        <v>N</v>
      </c>
      <c r="AL2494" s="63" t="str">
        <f t="shared" si="630"/>
        <v>N</v>
      </c>
      <c r="AM2494" s="44" t="str">
        <f t="shared" si="631"/>
        <v>Win</v>
      </c>
      <c r="AN2494" s="44" t="str">
        <f t="shared" si="632"/>
        <v>Loss</v>
      </c>
      <c r="AO2494" s="44" t="str">
        <f t="shared" si="633"/>
        <v>Loss</v>
      </c>
      <c r="AP2494" s="44">
        <f t="shared" si="634"/>
        <v>23.5</v>
      </c>
      <c r="AQ2494" s="44">
        <f t="shared" si="635"/>
        <v>-50</v>
      </c>
      <c r="AR2494" s="44">
        <f t="shared" si="636"/>
        <v>-50</v>
      </c>
      <c r="AS2494" s="99" t="str">
        <f t="shared" si="622"/>
        <v>+</v>
      </c>
      <c r="AT2494" s="99" t="str">
        <f t="shared" si="623"/>
        <v>+</v>
      </c>
      <c r="AU2494" s="99" t="str">
        <f t="shared" si="624"/>
        <v>+</v>
      </c>
      <c r="AV2494" s="99" t="str">
        <f t="shared" si="625"/>
        <v>+</v>
      </c>
      <c r="AW2494" s="99" t="str">
        <f t="shared" si="626"/>
        <v>+</v>
      </c>
    </row>
    <row r="2495" spans="1:49" ht="15">
      <c r="A2495" s="56">
        <v>43635</v>
      </c>
      <c r="B2495" s="57" t="s">
        <v>5077</v>
      </c>
      <c r="C2495" s="57" t="s">
        <v>5119</v>
      </c>
      <c r="D2495" s="57" t="s">
        <v>5257</v>
      </c>
      <c r="E2495" s="57" t="s">
        <v>5258</v>
      </c>
      <c r="F2495" s="57" t="s">
        <v>5259</v>
      </c>
      <c r="G2495" s="57">
        <v>1</v>
      </c>
      <c r="H2495" s="57">
        <v>1</v>
      </c>
      <c r="I2495" s="57">
        <v>2.2000000000000002</v>
      </c>
      <c r="J2495" s="57">
        <v>3.41</v>
      </c>
      <c r="K2495" s="57">
        <v>3.23</v>
      </c>
      <c r="L2495" s="57">
        <v>-1.03</v>
      </c>
      <c r="M2495" s="57">
        <v>6</v>
      </c>
      <c r="N2495" s="57">
        <v>6</v>
      </c>
      <c r="O2495" s="57">
        <v>0</v>
      </c>
      <c r="P2495" s="57">
        <v>3</v>
      </c>
      <c r="Q2495" s="57">
        <v>3</v>
      </c>
      <c r="R2495" s="57">
        <v>0</v>
      </c>
      <c r="S2495" s="57">
        <v>0</v>
      </c>
      <c r="T2495" s="57">
        <v>0</v>
      </c>
      <c r="U2495" s="57">
        <v>33.33</v>
      </c>
      <c r="V2495" s="57">
        <v>50</v>
      </c>
      <c r="W2495" s="57">
        <v>16.670000000000002</v>
      </c>
      <c r="X2495" s="57">
        <v>66.67</v>
      </c>
      <c r="Y2495" s="57">
        <v>16.670000000000002</v>
      </c>
      <c r="Z2495" s="57">
        <v>16.670000000000002</v>
      </c>
      <c r="AA2495" s="57">
        <v>66.67</v>
      </c>
      <c r="AB2495" s="57">
        <v>66.67</v>
      </c>
      <c r="AC2495" s="57">
        <v>5</v>
      </c>
      <c r="AD2495" s="57">
        <v>5</v>
      </c>
      <c r="AE2495" s="57">
        <v>40</v>
      </c>
      <c r="AF2495" s="57">
        <v>60</v>
      </c>
      <c r="AI2495" s="45">
        <f t="shared" si="627"/>
        <v>-3.335</v>
      </c>
      <c r="AJ2495" s="46">
        <f t="shared" si="628"/>
        <v>3.335</v>
      </c>
      <c r="AK2495" s="63" t="str">
        <f t="shared" si="629"/>
        <v>N</v>
      </c>
      <c r="AL2495" s="63" t="str">
        <f t="shared" si="630"/>
        <v>N</v>
      </c>
      <c r="AM2495" s="44" t="str">
        <f t="shared" si="631"/>
        <v>Loss</v>
      </c>
      <c r="AN2495" s="44" t="str">
        <f t="shared" si="632"/>
        <v>Win</v>
      </c>
      <c r="AO2495" s="44" t="str">
        <f t="shared" si="633"/>
        <v>Loss</v>
      </c>
      <c r="AP2495" s="44">
        <f t="shared" si="634"/>
        <v>-50</v>
      </c>
      <c r="AQ2495" s="44">
        <f t="shared" si="635"/>
        <v>120.5</v>
      </c>
      <c r="AR2495" s="44">
        <f t="shared" si="636"/>
        <v>-50</v>
      </c>
      <c r="AS2495" s="99" t="str">
        <f t="shared" si="622"/>
        <v>+</v>
      </c>
      <c r="AT2495" s="99" t="str">
        <f t="shared" si="623"/>
        <v>n/a</v>
      </c>
      <c r="AU2495" s="99" t="str">
        <f t="shared" si="624"/>
        <v>-</v>
      </c>
      <c r="AV2495" s="99" t="str">
        <f t="shared" si="625"/>
        <v>-</v>
      </c>
      <c r="AW2495" s="99" t="str">
        <f t="shared" si="626"/>
        <v>-</v>
      </c>
    </row>
    <row r="2496" spans="1:49" ht="15">
      <c r="A2496" s="56">
        <v>43635</v>
      </c>
      <c r="B2496" s="57" t="s">
        <v>5077</v>
      </c>
      <c r="C2496" s="57" t="s">
        <v>5078</v>
      </c>
      <c r="D2496" s="57" t="s">
        <v>5260</v>
      </c>
      <c r="E2496" s="57" t="s">
        <v>5261</v>
      </c>
      <c r="F2496" s="57" t="s">
        <v>5262</v>
      </c>
      <c r="G2496" s="57">
        <v>3</v>
      </c>
      <c r="H2496" s="57">
        <v>3</v>
      </c>
      <c r="I2496" s="57">
        <v>3.44</v>
      </c>
      <c r="J2496" s="57">
        <v>3.88</v>
      </c>
      <c r="K2496" s="57">
        <v>1.88</v>
      </c>
      <c r="L2496" s="57">
        <v>1.56</v>
      </c>
      <c r="M2496" s="57">
        <v>6</v>
      </c>
      <c r="N2496" s="57">
        <v>5</v>
      </c>
      <c r="O2496" s="57">
        <v>1</v>
      </c>
      <c r="P2496" s="57">
        <v>3</v>
      </c>
      <c r="Q2496" s="57">
        <v>3</v>
      </c>
      <c r="R2496" s="57">
        <v>100</v>
      </c>
      <c r="S2496" s="57">
        <v>0</v>
      </c>
      <c r="T2496" s="57">
        <v>0</v>
      </c>
      <c r="U2496" s="57">
        <v>50</v>
      </c>
      <c r="V2496" s="57">
        <v>16.670000000000002</v>
      </c>
      <c r="W2496" s="57">
        <v>33.33</v>
      </c>
      <c r="X2496" s="57">
        <v>40</v>
      </c>
      <c r="Y2496" s="57">
        <v>0</v>
      </c>
      <c r="Z2496" s="57">
        <v>60</v>
      </c>
      <c r="AA2496" s="57">
        <v>66.67</v>
      </c>
      <c r="AB2496" s="57">
        <v>33.33</v>
      </c>
      <c r="AC2496" s="57">
        <v>2</v>
      </c>
      <c r="AD2496" s="57">
        <v>4</v>
      </c>
      <c r="AE2496" s="57">
        <v>100</v>
      </c>
      <c r="AF2496" s="57">
        <v>50</v>
      </c>
      <c r="AI2496" s="45">
        <f t="shared" si="627"/>
        <v>39.001000000000005</v>
      </c>
      <c r="AJ2496" s="46">
        <f t="shared" si="628"/>
        <v>-39.001000000000005</v>
      </c>
      <c r="AK2496" s="63" t="str">
        <f t="shared" si="629"/>
        <v>N</v>
      </c>
      <c r="AL2496" s="63" t="str">
        <f t="shared" si="630"/>
        <v>N</v>
      </c>
      <c r="AM2496" s="44" t="str">
        <f t="shared" si="631"/>
        <v>Loss</v>
      </c>
      <c r="AN2496" s="44" t="str">
        <f t="shared" si="632"/>
        <v>Win</v>
      </c>
      <c r="AO2496" s="44" t="str">
        <f t="shared" si="633"/>
        <v>Loss</v>
      </c>
      <c r="AP2496" s="44">
        <f t="shared" si="634"/>
        <v>-50</v>
      </c>
      <c r="AQ2496" s="44">
        <f t="shared" si="635"/>
        <v>144</v>
      </c>
      <c r="AR2496" s="44">
        <f t="shared" si="636"/>
        <v>-50</v>
      </c>
      <c r="AS2496" s="99" t="str">
        <f t="shared" si="622"/>
        <v>-</v>
      </c>
      <c r="AT2496" s="99" t="str">
        <f t="shared" si="623"/>
        <v>+</v>
      </c>
      <c r="AU2496" s="99" t="str">
        <f t="shared" si="624"/>
        <v>+</v>
      </c>
      <c r="AV2496" s="99" t="str">
        <f t="shared" si="625"/>
        <v>+</v>
      </c>
      <c r="AW2496" s="99" t="str">
        <f t="shared" si="626"/>
        <v>+</v>
      </c>
    </row>
    <row r="2497" spans="1:49" ht="15">
      <c r="A2497" s="56">
        <v>43635</v>
      </c>
      <c r="B2497" s="57" t="s">
        <v>3703</v>
      </c>
      <c r="C2497" s="57" t="s">
        <v>5263</v>
      </c>
      <c r="D2497" s="57" t="s">
        <v>5264</v>
      </c>
      <c r="E2497" s="57" t="s">
        <v>4880</v>
      </c>
      <c r="F2497" s="57" t="s">
        <v>4598</v>
      </c>
      <c r="G2497" s="57">
        <v>3</v>
      </c>
      <c r="H2497" s="57">
        <v>1</v>
      </c>
      <c r="I2497" s="57">
        <v>2.33</v>
      </c>
      <c r="J2497" s="57">
        <v>3.15</v>
      </c>
      <c r="K2497" s="57">
        <v>2.89</v>
      </c>
      <c r="L2497" s="57">
        <v>-0.56000000000000005</v>
      </c>
      <c r="M2497" s="57">
        <v>17</v>
      </c>
      <c r="N2497" s="57">
        <v>17</v>
      </c>
      <c r="O2497" s="57">
        <v>2</v>
      </c>
      <c r="P2497" s="57">
        <v>7</v>
      </c>
      <c r="Q2497" s="57">
        <v>9</v>
      </c>
      <c r="R2497" s="57">
        <v>50</v>
      </c>
      <c r="S2497" s="57">
        <v>0</v>
      </c>
      <c r="T2497" s="57">
        <v>50</v>
      </c>
      <c r="U2497" s="57">
        <v>58.82</v>
      </c>
      <c r="V2497" s="57">
        <v>11.76</v>
      </c>
      <c r="W2497" s="57">
        <v>29.41</v>
      </c>
      <c r="X2497" s="57">
        <v>76.47</v>
      </c>
      <c r="Y2497" s="57">
        <v>11.76</v>
      </c>
      <c r="Z2497" s="57">
        <v>11.76</v>
      </c>
      <c r="AA2497" s="57">
        <v>42.86</v>
      </c>
      <c r="AB2497" s="57">
        <v>77.78</v>
      </c>
      <c r="AC2497" s="57">
        <v>9</v>
      </c>
      <c r="AD2497" s="57">
        <v>14</v>
      </c>
      <c r="AE2497" s="57">
        <v>66.67</v>
      </c>
      <c r="AF2497" s="57">
        <v>85.71</v>
      </c>
      <c r="AI2497" s="45">
        <f t="shared" si="627"/>
        <v>-7.0600000000000005</v>
      </c>
      <c r="AJ2497" s="46">
        <f t="shared" si="628"/>
        <v>7.0600000000000005</v>
      </c>
      <c r="AK2497" s="63" t="str">
        <f t="shared" si="629"/>
        <v>N</v>
      </c>
      <c r="AL2497" s="63" t="str">
        <f t="shared" si="630"/>
        <v>N</v>
      </c>
      <c r="AM2497" s="44" t="str">
        <f t="shared" si="631"/>
        <v>Win</v>
      </c>
      <c r="AN2497" s="44" t="str">
        <f t="shared" si="632"/>
        <v>Loss</v>
      </c>
      <c r="AO2497" s="44" t="str">
        <f t="shared" si="633"/>
        <v>Loss</v>
      </c>
      <c r="AP2497" s="44">
        <f t="shared" si="634"/>
        <v>66.5</v>
      </c>
      <c r="AQ2497" s="44">
        <f t="shared" si="635"/>
        <v>-50</v>
      </c>
      <c r="AR2497" s="44">
        <f t="shared" si="636"/>
        <v>-50</v>
      </c>
      <c r="AS2497" s="99" t="str">
        <f t="shared" si="622"/>
        <v>+</v>
      </c>
      <c r="AT2497" s="99" t="str">
        <f t="shared" si="623"/>
        <v>-</v>
      </c>
      <c r="AU2497" s="99" t="str">
        <f t="shared" si="624"/>
        <v>-</v>
      </c>
      <c r="AV2497" s="99" t="str">
        <f t="shared" si="625"/>
        <v>-</v>
      </c>
      <c r="AW2497" s="99" t="str">
        <f t="shared" si="626"/>
        <v>-</v>
      </c>
    </row>
    <row r="2498" spans="1:49" ht="15">
      <c r="A2498" s="56">
        <v>43635</v>
      </c>
      <c r="B2498" s="57" t="s">
        <v>911</v>
      </c>
      <c r="C2498" s="57" t="s">
        <v>807</v>
      </c>
      <c r="D2498" s="57" t="s">
        <v>5265</v>
      </c>
      <c r="E2498" s="57" t="s">
        <v>4491</v>
      </c>
      <c r="F2498" s="57" t="s">
        <v>4490</v>
      </c>
      <c r="G2498" s="57">
        <v>1</v>
      </c>
      <c r="H2498" s="57">
        <v>1</v>
      </c>
      <c r="I2498" s="57">
        <v>2.29</v>
      </c>
      <c r="J2498" s="57">
        <v>3.06</v>
      </c>
      <c r="K2498" s="57">
        <v>2.99</v>
      </c>
      <c r="L2498" s="57">
        <v>-0.7</v>
      </c>
      <c r="M2498" s="57">
        <v>34</v>
      </c>
      <c r="N2498" s="57">
        <v>1</v>
      </c>
      <c r="O2498" s="57">
        <v>1</v>
      </c>
      <c r="P2498" s="57">
        <v>16</v>
      </c>
      <c r="Q2498" s="57">
        <v>0</v>
      </c>
      <c r="R2498" s="57">
        <v>100</v>
      </c>
      <c r="S2498" s="57">
        <v>0</v>
      </c>
      <c r="T2498" s="57">
        <v>0</v>
      </c>
      <c r="U2498" s="57">
        <v>23.53</v>
      </c>
      <c r="V2498" s="57">
        <v>32.35</v>
      </c>
      <c r="W2498" s="57">
        <v>44.12</v>
      </c>
      <c r="X2498" s="57">
        <v>0</v>
      </c>
      <c r="Y2498" s="57">
        <v>0</v>
      </c>
      <c r="Z2498" s="57">
        <v>100</v>
      </c>
      <c r="AA2498" s="57">
        <v>18.75</v>
      </c>
      <c r="AB2498" s="57">
        <v>0</v>
      </c>
      <c r="AC2498" s="57">
        <v>6</v>
      </c>
      <c r="AD2498" s="57">
        <v>1</v>
      </c>
      <c r="AE2498" s="57">
        <v>33.33</v>
      </c>
      <c r="AF2498" s="57">
        <v>0</v>
      </c>
      <c r="AI2498" s="45">
        <f t="shared" si="627"/>
        <v>49.117000000000004</v>
      </c>
      <c r="AJ2498" s="46">
        <f t="shared" si="628"/>
        <v>-49.117000000000004</v>
      </c>
      <c r="AK2498" s="63" t="str">
        <f t="shared" si="629"/>
        <v>Y</v>
      </c>
      <c r="AL2498" s="63" t="str">
        <f t="shared" si="630"/>
        <v>N</v>
      </c>
      <c r="AM2498" s="44" t="str">
        <f t="shared" si="631"/>
        <v>Loss</v>
      </c>
      <c r="AN2498" s="44" t="str">
        <f t="shared" si="632"/>
        <v>Win</v>
      </c>
      <c r="AO2498" s="44" t="str">
        <f t="shared" si="633"/>
        <v>Loss</v>
      </c>
      <c r="AP2498" s="44">
        <f t="shared" si="634"/>
        <v>-50</v>
      </c>
      <c r="AQ2498" s="44">
        <f t="shared" si="635"/>
        <v>103</v>
      </c>
      <c r="AR2498" s="44">
        <f t="shared" si="636"/>
        <v>-50</v>
      </c>
      <c r="AS2498" s="99" t="str">
        <f t="shared" si="622"/>
        <v>+</v>
      </c>
      <c r="AT2498" s="99" t="str">
        <f t="shared" si="623"/>
        <v>+</v>
      </c>
      <c r="AU2498" s="99" t="str">
        <f t="shared" si="624"/>
        <v>+</v>
      </c>
      <c r="AV2498" s="99" t="str">
        <f t="shared" si="625"/>
        <v>+</v>
      </c>
      <c r="AW2498" s="99" t="str">
        <f t="shared" si="626"/>
        <v>+</v>
      </c>
    </row>
    <row r="2499" spans="1:49" ht="15">
      <c r="A2499" s="56">
        <v>43635</v>
      </c>
      <c r="B2499" s="57" t="s">
        <v>3200</v>
      </c>
      <c r="C2499" s="57" t="s">
        <v>807</v>
      </c>
      <c r="D2499" s="57" t="s">
        <v>5266</v>
      </c>
      <c r="E2499" s="57" t="s">
        <v>5267</v>
      </c>
      <c r="F2499" s="57" t="s">
        <v>4544</v>
      </c>
      <c r="G2499" s="57">
        <v>1</v>
      </c>
      <c r="H2499" s="57">
        <v>3</v>
      </c>
      <c r="I2499" s="57">
        <v>2.2400000000000002</v>
      </c>
      <c r="J2499" s="57">
        <v>3.41</v>
      </c>
      <c r="K2499" s="57">
        <v>2.73</v>
      </c>
      <c r="L2499" s="57">
        <v>-0.49</v>
      </c>
      <c r="M2499" s="57">
        <v>16</v>
      </c>
      <c r="N2499" s="57">
        <v>20</v>
      </c>
      <c r="O2499" s="57">
        <v>1</v>
      </c>
      <c r="P2499" s="57">
        <v>6</v>
      </c>
      <c r="Q2499" s="57">
        <v>9</v>
      </c>
      <c r="R2499" s="57">
        <v>0</v>
      </c>
      <c r="S2499" s="57">
        <v>0</v>
      </c>
      <c r="T2499" s="57">
        <v>100</v>
      </c>
      <c r="U2499" s="57">
        <v>12.5</v>
      </c>
      <c r="V2499" s="57">
        <v>25</v>
      </c>
      <c r="W2499" s="57">
        <v>62.5</v>
      </c>
      <c r="X2499" s="57">
        <v>30</v>
      </c>
      <c r="Y2499" s="57">
        <v>20</v>
      </c>
      <c r="Z2499" s="57">
        <v>50</v>
      </c>
      <c r="AA2499" s="57">
        <v>16.670000000000002</v>
      </c>
      <c r="AB2499" s="57">
        <v>33.33</v>
      </c>
      <c r="AC2499" s="57">
        <v>4</v>
      </c>
      <c r="AD2499" s="57">
        <v>10</v>
      </c>
      <c r="AE2499" s="57">
        <v>25</v>
      </c>
      <c r="AF2499" s="57">
        <v>40</v>
      </c>
      <c r="AI2499" s="45">
        <f t="shared" si="627"/>
        <v>-35.5</v>
      </c>
      <c r="AJ2499" s="46">
        <f t="shared" si="628"/>
        <v>35.5</v>
      </c>
      <c r="AK2499" s="63" t="str">
        <f t="shared" si="629"/>
        <v>N</v>
      </c>
      <c r="AL2499" s="63" t="str">
        <f t="shared" si="630"/>
        <v>N</v>
      </c>
      <c r="AM2499" s="44" t="str">
        <f t="shared" si="631"/>
        <v>Loss</v>
      </c>
      <c r="AN2499" s="44" t="str">
        <f t="shared" si="632"/>
        <v>Loss</v>
      </c>
      <c r="AO2499" s="44" t="str">
        <f t="shared" si="633"/>
        <v>Win</v>
      </c>
      <c r="AP2499" s="44">
        <f t="shared" si="634"/>
        <v>-50</v>
      </c>
      <c r="AQ2499" s="44">
        <f t="shared" si="635"/>
        <v>-50</v>
      </c>
      <c r="AR2499" s="44">
        <f t="shared" si="636"/>
        <v>86.5</v>
      </c>
      <c r="AS2499" s="99" t="str">
        <f t="shared" si="622"/>
        <v>+</v>
      </c>
      <c r="AT2499" s="99" t="str">
        <f t="shared" si="623"/>
        <v>-</v>
      </c>
      <c r="AU2499" s="99" t="str">
        <f t="shared" si="624"/>
        <v>-</v>
      </c>
      <c r="AV2499" s="99" t="str">
        <f t="shared" si="625"/>
        <v>-</v>
      </c>
      <c r="AW2499" s="99" t="str">
        <f t="shared" si="626"/>
        <v>-</v>
      </c>
    </row>
    <row r="2500" spans="1:49" ht="15">
      <c r="A2500" s="56">
        <v>43635</v>
      </c>
      <c r="B2500" s="57" t="s">
        <v>5077</v>
      </c>
      <c r="C2500" s="57" t="s">
        <v>5078</v>
      </c>
      <c r="D2500" s="57" t="s">
        <v>5268</v>
      </c>
      <c r="E2500" s="57" t="s">
        <v>5269</v>
      </c>
      <c r="F2500" s="57" t="s">
        <v>5270</v>
      </c>
      <c r="G2500" s="57">
        <v>3</v>
      </c>
      <c r="H2500" s="57">
        <v>2</v>
      </c>
      <c r="I2500" s="57">
        <v>6.38</v>
      </c>
      <c r="J2500" s="57">
        <v>4.53</v>
      </c>
      <c r="K2500" s="57">
        <v>1.41</v>
      </c>
      <c r="L2500" s="57">
        <v>4.97</v>
      </c>
      <c r="M2500" s="57">
        <v>6</v>
      </c>
      <c r="N2500" s="57">
        <v>5</v>
      </c>
      <c r="O2500" s="57">
        <v>1</v>
      </c>
      <c r="P2500" s="57">
        <v>3</v>
      </c>
      <c r="Q2500" s="57">
        <v>3</v>
      </c>
      <c r="R2500" s="57">
        <v>0</v>
      </c>
      <c r="S2500" s="57">
        <v>0</v>
      </c>
      <c r="T2500" s="57">
        <v>100</v>
      </c>
      <c r="U2500" s="57">
        <v>16.670000000000002</v>
      </c>
      <c r="V2500" s="57">
        <v>50</v>
      </c>
      <c r="W2500" s="57">
        <v>33.33</v>
      </c>
      <c r="X2500" s="57">
        <v>40</v>
      </c>
      <c r="Y2500" s="57">
        <v>20</v>
      </c>
      <c r="Z2500" s="57">
        <v>40</v>
      </c>
      <c r="AA2500" s="57">
        <v>33.33</v>
      </c>
      <c r="AB2500" s="57">
        <v>0</v>
      </c>
      <c r="AC2500" s="57">
        <v>2</v>
      </c>
      <c r="AD2500" s="57">
        <v>3</v>
      </c>
      <c r="AE2500" s="57">
        <v>50</v>
      </c>
      <c r="AF2500" s="57">
        <v>66.67</v>
      </c>
      <c r="AI2500" s="45">
        <f t="shared" si="627"/>
        <v>-30.332000000000001</v>
      </c>
      <c r="AJ2500" s="46">
        <f t="shared" si="628"/>
        <v>30.332000000000001</v>
      </c>
      <c r="AK2500" s="63" t="str">
        <f t="shared" si="629"/>
        <v>N</v>
      </c>
      <c r="AL2500" s="63" t="str">
        <f t="shared" si="630"/>
        <v>N</v>
      </c>
      <c r="AM2500" s="44" t="str">
        <f t="shared" si="631"/>
        <v>Win</v>
      </c>
      <c r="AN2500" s="44" t="str">
        <f t="shared" si="632"/>
        <v>Loss</v>
      </c>
      <c r="AO2500" s="44" t="str">
        <f t="shared" si="633"/>
        <v>Loss</v>
      </c>
      <c r="AP2500" s="44">
        <f t="shared" si="634"/>
        <v>269</v>
      </c>
      <c r="AQ2500" s="44">
        <f t="shared" si="635"/>
        <v>-50</v>
      </c>
      <c r="AR2500" s="44">
        <f t="shared" si="636"/>
        <v>-50</v>
      </c>
      <c r="AS2500" s="99" t="str">
        <f t="shared" si="622"/>
        <v>-</v>
      </c>
      <c r="AT2500" s="99" t="str">
        <f t="shared" si="623"/>
        <v>-</v>
      </c>
      <c r="AU2500" s="99" t="str">
        <f t="shared" si="624"/>
        <v>-</v>
      </c>
      <c r="AV2500" s="99" t="str">
        <f t="shared" si="625"/>
        <v>+</v>
      </c>
      <c r="AW2500" s="99" t="str">
        <f t="shared" si="626"/>
        <v>-</v>
      </c>
    </row>
    <row r="2501" spans="1:49" ht="15">
      <c r="A2501" s="56">
        <v>43635</v>
      </c>
      <c r="B2501" s="57" t="s">
        <v>4566</v>
      </c>
      <c r="C2501" s="57" t="s">
        <v>5271</v>
      </c>
      <c r="D2501" s="57" t="s">
        <v>5272</v>
      </c>
      <c r="E2501" s="57" t="s">
        <v>4892</v>
      </c>
      <c r="F2501" s="57" t="s">
        <v>4896</v>
      </c>
      <c r="G2501" s="57">
        <v>2</v>
      </c>
      <c r="H2501" s="57">
        <v>1</v>
      </c>
      <c r="I2501" s="57">
        <v>1.6</v>
      </c>
      <c r="J2501" s="57">
        <v>3.69</v>
      </c>
      <c r="K2501" s="57">
        <v>4.4800000000000004</v>
      </c>
      <c r="L2501" s="57">
        <v>-2.88</v>
      </c>
      <c r="M2501" s="57">
        <v>14</v>
      </c>
      <c r="N2501" s="57">
        <v>12</v>
      </c>
      <c r="O2501" s="57">
        <v>1</v>
      </c>
      <c r="P2501" s="57">
        <v>6</v>
      </c>
      <c r="Q2501" s="57">
        <v>7</v>
      </c>
      <c r="R2501" s="57">
        <v>100</v>
      </c>
      <c r="S2501" s="57">
        <v>0</v>
      </c>
      <c r="T2501" s="57">
        <v>0</v>
      </c>
      <c r="U2501" s="57">
        <v>50</v>
      </c>
      <c r="V2501" s="57">
        <v>21.43</v>
      </c>
      <c r="W2501" s="57">
        <v>28.57</v>
      </c>
      <c r="X2501" s="57">
        <v>25</v>
      </c>
      <c r="Y2501" s="57">
        <v>33.33</v>
      </c>
      <c r="Z2501" s="57">
        <v>41.67</v>
      </c>
      <c r="AA2501" s="57">
        <v>50</v>
      </c>
      <c r="AB2501" s="57">
        <v>0</v>
      </c>
      <c r="AC2501" s="57">
        <v>7</v>
      </c>
      <c r="AD2501" s="57">
        <v>4</v>
      </c>
      <c r="AE2501" s="57">
        <v>57.14</v>
      </c>
      <c r="AF2501" s="57">
        <v>75</v>
      </c>
      <c r="AI2501" s="45">
        <f t="shared" si="627"/>
        <v>36.430000000000007</v>
      </c>
      <c r="AJ2501" s="46">
        <f t="shared" si="628"/>
        <v>-36.430000000000007</v>
      </c>
      <c r="AK2501" s="63" t="str">
        <f t="shared" si="629"/>
        <v>N</v>
      </c>
      <c r="AL2501" s="63" t="str">
        <f t="shared" si="630"/>
        <v>N</v>
      </c>
      <c r="AM2501" s="44" t="str">
        <f t="shared" si="631"/>
        <v>Win</v>
      </c>
      <c r="AN2501" s="44" t="str">
        <f t="shared" si="632"/>
        <v>Loss</v>
      </c>
      <c r="AO2501" s="44" t="str">
        <f t="shared" si="633"/>
        <v>Loss</v>
      </c>
      <c r="AP2501" s="44">
        <f t="shared" si="634"/>
        <v>30</v>
      </c>
      <c r="AQ2501" s="44">
        <f t="shared" si="635"/>
        <v>-50</v>
      </c>
      <c r="AR2501" s="44">
        <f t="shared" si="636"/>
        <v>-50</v>
      </c>
      <c r="AS2501" s="99" t="str">
        <f t="shared" si="622"/>
        <v>+</v>
      </c>
      <c r="AT2501" s="99" t="str">
        <f t="shared" si="623"/>
        <v>+</v>
      </c>
      <c r="AU2501" s="99" t="str">
        <f t="shared" si="624"/>
        <v>+</v>
      </c>
      <c r="AV2501" s="99" t="str">
        <f t="shared" si="625"/>
        <v>+</v>
      </c>
      <c r="AW2501" s="99" t="str">
        <f t="shared" si="626"/>
        <v>+</v>
      </c>
    </row>
    <row r="2502" spans="1:49" ht="15">
      <c r="A2502" s="56">
        <v>43635</v>
      </c>
      <c r="B2502" s="57" t="s">
        <v>4566</v>
      </c>
      <c r="C2502" s="57" t="s">
        <v>5271</v>
      </c>
      <c r="D2502" s="57" t="s">
        <v>5273</v>
      </c>
      <c r="E2502" s="57" t="s">
        <v>5274</v>
      </c>
      <c r="F2502" s="57" t="s">
        <v>5275</v>
      </c>
      <c r="G2502" s="57">
        <v>8</v>
      </c>
      <c r="H2502" s="57">
        <v>0</v>
      </c>
      <c r="I2502" s="57">
        <v>1</v>
      </c>
      <c r="J2502" s="57">
        <v>40</v>
      </c>
      <c r="K2502" s="57">
        <v>100</v>
      </c>
      <c r="L2502" s="57">
        <v>-99</v>
      </c>
      <c r="M2502" s="57">
        <v>2</v>
      </c>
      <c r="N2502" s="57">
        <v>0</v>
      </c>
      <c r="O2502" s="57">
        <v>0</v>
      </c>
      <c r="P2502" s="57">
        <v>0</v>
      </c>
      <c r="Q2502" s="57">
        <v>0</v>
      </c>
      <c r="R2502" s="57">
        <v>0</v>
      </c>
      <c r="S2502" s="57">
        <v>0</v>
      </c>
      <c r="T2502" s="57">
        <v>0</v>
      </c>
      <c r="U2502" s="57">
        <v>50</v>
      </c>
      <c r="V2502" s="57">
        <v>0</v>
      </c>
      <c r="W2502" s="57">
        <v>50</v>
      </c>
      <c r="X2502" s="57">
        <v>0</v>
      </c>
      <c r="Y2502" s="57">
        <v>0</v>
      </c>
      <c r="Z2502" s="57">
        <v>0</v>
      </c>
      <c r="AA2502" s="57">
        <v>0</v>
      </c>
      <c r="AB2502" s="57">
        <v>0</v>
      </c>
      <c r="AC2502" s="57">
        <v>1</v>
      </c>
      <c r="AD2502" s="57">
        <v>0</v>
      </c>
      <c r="AE2502" s="57">
        <v>100</v>
      </c>
      <c r="AF2502" s="57">
        <v>0</v>
      </c>
      <c r="AI2502" s="45">
        <f t="shared" si="627"/>
        <v>0</v>
      </c>
      <c r="AJ2502" s="46">
        <f t="shared" si="628"/>
        <v>0</v>
      </c>
      <c r="AK2502" s="63" t="str">
        <f t="shared" si="629"/>
        <v>Y</v>
      </c>
      <c r="AL2502" s="63" t="str">
        <f t="shared" si="630"/>
        <v>N</v>
      </c>
      <c r="AM2502" s="44" t="str">
        <f t="shared" si="631"/>
        <v>Win</v>
      </c>
      <c r="AN2502" s="44" t="str">
        <f t="shared" si="632"/>
        <v>Loss</v>
      </c>
      <c r="AO2502" s="44" t="str">
        <f t="shared" si="633"/>
        <v>Loss</v>
      </c>
      <c r="AP2502" s="44">
        <f t="shared" si="634"/>
        <v>0</v>
      </c>
      <c r="AQ2502" s="44">
        <f t="shared" si="635"/>
        <v>-50</v>
      </c>
      <c r="AR2502" s="44">
        <f t="shared" si="636"/>
        <v>-50</v>
      </c>
      <c r="AS2502" s="99" t="str">
        <f t="shared" si="622"/>
        <v>+</v>
      </c>
      <c r="AT2502" s="99" t="str">
        <f t="shared" si="623"/>
        <v>n/a</v>
      </c>
      <c r="AU2502" s="99" t="str">
        <f t="shared" si="624"/>
        <v>+</v>
      </c>
      <c r="AV2502" s="99" t="str">
        <f t="shared" si="625"/>
        <v>-</v>
      </c>
      <c r="AW2502" s="99" t="str">
        <f t="shared" si="626"/>
        <v>-</v>
      </c>
    </row>
    <row r="2503" spans="1:49" ht="15">
      <c r="A2503" s="56">
        <v>43635</v>
      </c>
      <c r="B2503" s="57" t="s">
        <v>451</v>
      </c>
      <c r="C2503" s="57" t="s">
        <v>5143</v>
      </c>
      <c r="D2503" s="57" t="s">
        <v>5276</v>
      </c>
      <c r="E2503" s="57" t="s">
        <v>5277</v>
      </c>
      <c r="F2503" s="57" t="s">
        <v>2558</v>
      </c>
      <c r="G2503" s="57">
        <v>2</v>
      </c>
      <c r="H2503" s="57">
        <v>3</v>
      </c>
      <c r="I2503" s="57">
        <v>3.77</v>
      </c>
      <c r="J2503" s="57">
        <v>3.49</v>
      </c>
      <c r="K2503" s="57">
        <v>1.8</v>
      </c>
      <c r="L2503" s="57">
        <v>1.97</v>
      </c>
      <c r="M2503" s="57">
        <v>6</v>
      </c>
      <c r="N2503" s="57">
        <v>23</v>
      </c>
      <c r="O2503" s="57">
        <v>1</v>
      </c>
      <c r="P2503" s="57">
        <v>4</v>
      </c>
      <c r="Q2503" s="57">
        <v>13</v>
      </c>
      <c r="R2503" s="57">
        <v>0</v>
      </c>
      <c r="S2503" s="57">
        <v>0</v>
      </c>
      <c r="T2503" s="57">
        <v>100</v>
      </c>
      <c r="U2503" s="57">
        <v>83.33</v>
      </c>
      <c r="V2503" s="57">
        <v>0</v>
      </c>
      <c r="W2503" s="57">
        <v>16.670000000000002</v>
      </c>
      <c r="X2503" s="57">
        <v>60.87</v>
      </c>
      <c r="Y2503" s="57">
        <v>13.04</v>
      </c>
      <c r="Z2503" s="57">
        <v>26.09</v>
      </c>
      <c r="AA2503" s="57">
        <v>75</v>
      </c>
      <c r="AB2503" s="57">
        <v>61.54</v>
      </c>
      <c r="AC2503" s="57">
        <v>3</v>
      </c>
      <c r="AD2503" s="57">
        <v>22</v>
      </c>
      <c r="AE2503" s="57">
        <v>100</v>
      </c>
      <c r="AF2503" s="57">
        <v>59.09</v>
      </c>
      <c r="AI2503" s="45">
        <f t="shared" si="627"/>
        <v>-24.927999999999997</v>
      </c>
      <c r="AJ2503" s="46">
        <f t="shared" si="628"/>
        <v>24.927999999999997</v>
      </c>
      <c r="AK2503" s="63" t="str">
        <f t="shared" si="629"/>
        <v>N</v>
      </c>
      <c r="AL2503" s="63" t="str">
        <f t="shared" si="630"/>
        <v>N</v>
      </c>
      <c r="AM2503" s="44" t="str">
        <f t="shared" si="631"/>
        <v>Loss</v>
      </c>
      <c r="AN2503" s="44" t="str">
        <f t="shared" si="632"/>
        <v>Loss</v>
      </c>
      <c r="AO2503" s="44" t="str">
        <f t="shared" si="633"/>
        <v>Win</v>
      </c>
      <c r="AP2503" s="44">
        <f t="shared" si="634"/>
        <v>-50</v>
      </c>
      <c r="AQ2503" s="44">
        <f t="shared" si="635"/>
        <v>-50</v>
      </c>
      <c r="AR2503" s="44">
        <f t="shared" si="636"/>
        <v>40</v>
      </c>
      <c r="AS2503" s="99" t="str">
        <f t="shared" si="622"/>
        <v>-</v>
      </c>
      <c r="AT2503" s="99" t="str">
        <f t="shared" si="623"/>
        <v>-</v>
      </c>
      <c r="AU2503" s="99" t="str">
        <f t="shared" si="624"/>
        <v>+</v>
      </c>
      <c r="AV2503" s="99" t="str">
        <f t="shared" si="625"/>
        <v>+</v>
      </c>
      <c r="AW2503" s="99" t="str">
        <f t="shared" si="626"/>
        <v>-</v>
      </c>
    </row>
    <row r="2504" spans="1:49" ht="15">
      <c r="A2504" s="56">
        <v>43635</v>
      </c>
      <c r="B2504" s="57" t="s">
        <v>451</v>
      </c>
      <c r="C2504" s="57" t="s">
        <v>5143</v>
      </c>
      <c r="D2504" s="57" t="s">
        <v>5278</v>
      </c>
      <c r="E2504" s="57" t="s">
        <v>5279</v>
      </c>
      <c r="F2504" s="57" t="s">
        <v>979</v>
      </c>
      <c r="G2504" s="57">
        <v>0</v>
      </c>
      <c r="H2504" s="57">
        <v>1</v>
      </c>
      <c r="I2504" s="57">
        <v>2.72</v>
      </c>
      <c r="J2504" s="57">
        <v>3.18</v>
      </c>
      <c r="K2504" s="57">
        <v>2.38</v>
      </c>
      <c r="L2504" s="57">
        <v>0.34</v>
      </c>
      <c r="M2504" s="57">
        <v>5</v>
      </c>
      <c r="N2504" s="57">
        <v>18</v>
      </c>
      <c r="O2504" s="57">
        <v>0</v>
      </c>
      <c r="P2504" s="57">
        <v>3</v>
      </c>
      <c r="Q2504" s="57">
        <v>7</v>
      </c>
      <c r="R2504" s="57">
        <v>0</v>
      </c>
      <c r="S2504" s="57">
        <v>0</v>
      </c>
      <c r="T2504" s="57">
        <v>0</v>
      </c>
      <c r="U2504" s="57">
        <v>80</v>
      </c>
      <c r="V2504" s="57">
        <v>0</v>
      </c>
      <c r="W2504" s="57">
        <v>20</v>
      </c>
      <c r="X2504" s="57">
        <v>44.44</v>
      </c>
      <c r="Y2504" s="57">
        <v>5.56</v>
      </c>
      <c r="Z2504" s="57">
        <v>50</v>
      </c>
      <c r="AA2504" s="57">
        <v>66.67</v>
      </c>
      <c r="AB2504" s="57">
        <v>42.86</v>
      </c>
      <c r="AC2504" s="57">
        <v>1</v>
      </c>
      <c r="AD2504" s="57">
        <v>7</v>
      </c>
      <c r="AE2504" s="57">
        <v>100</v>
      </c>
      <c r="AF2504" s="57">
        <v>57.14</v>
      </c>
      <c r="AI2504" s="45">
        <f t="shared" si="627"/>
        <v>12.556000000000001</v>
      </c>
      <c r="AJ2504" s="46">
        <f t="shared" si="628"/>
        <v>-12.556000000000001</v>
      </c>
      <c r="AK2504" s="63" t="str">
        <f t="shared" si="629"/>
        <v>N</v>
      </c>
      <c r="AL2504" s="63" t="str">
        <f t="shared" si="630"/>
        <v>N</v>
      </c>
      <c r="AM2504" s="44" t="str">
        <f t="shared" si="631"/>
        <v>Loss</v>
      </c>
      <c r="AN2504" s="44" t="str">
        <f t="shared" si="632"/>
        <v>Loss</v>
      </c>
      <c r="AO2504" s="44" t="str">
        <f t="shared" si="633"/>
        <v>Win</v>
      </c>
      <c r="AP2504" s="44">
        <f t="shared" si="634"/>
        <v>-50</v>
      </c>
      <c r="AQ2504" s="44">
        <f t="shared" si="635"/>
        <v>-50</v>
      </c>
      <c r="AR2504" s="44">
        <f t="shared" si="636"/>
        <v>69</v>
      </c>
      <c r="AS2504" s="99" t="str">
        <f t="shared" si="622"/>
        <v>-</v>
      </c>
      <c r="AT2504" s="99" t="str">
        <f t="shared" si="623"/>
        <v>n/a</v>
      </c>
      <c r="AU2504" s="99" t="str">
        <f t="shared" si="624"/>
        <v>+</v>
      </c>
      <c r="AV2504" s="99" t="str">
        <f t="shared" si="625"/>
        <v>+</v>
      </c>
      <c r="AW2504" s="99" t="str">
        <f t="shared" si="626"/>
        <v>+</v>
      </c>
    </row>
    <row r="2505" spans="1:49" ht="15">
      <c r="A2505" s="56">
        <v>43635</v>
      </c>
      <c r="B2505" s="57" t="s">
        <v>5248</v>
      </c>
      <c r="C2505" s="57" t="s">
        <v>5249</v>
      </c>
      <c r="D2505" s="57" t="s">
        <v>5280</v>
      </c>
      <c r="E2505" s="57" t="s">
        <v>5281</v>
      </c>
      <c r="F2505" s="57" t="s">
        <v>5282</v>
      </c>
      <c r="G2505" s="57">
        <v>5</v>
      </c>
      <c r="H2505" s="57">
        <v>2</v>
      </c>
      <c r="I2505" s="57">
        <v>3.46</v>
      </c>
      <c r="J2505" s="57">
        <v>4.05</v>
      </c>
      <c r="K2505" s="57">
        <v>1.76</v>
      </c>
      <c r="L2505" s="57">
        <v>1.7</v>
      </c>
      <c r="M2505" s="57">
        <v>5</v>
      </c>
      <c r="N2505" s="57">
        <v>3</v>
      </c>
      <c r="O2505" s="57">
        <v>0</v>
      </c>
      <c r="P2505" s="57">
        <v>3</v>
      </c>
      <c r="Q2505" s="57">
        <v>2</v>
      </c>
      <c r="R2505" s="57">
        <v>0</v>
      </c>
      <c r="S2505" s="57">
        <v>0</v>
      </c>
      <c r="T2505" s="57">
        <v>0</v>
      </c>
      <c r="U2505" s="57">
        <v>20</v>
      </c>
      <c r="V2505" s="57">
        <v>20</v>
      </c>
      <c r="W2505" s="57">
        <v>60</v>
      </c>
      <c r="X2505" s="57">
        <v>33.33</v>
      </c>
      <c r="Y2505" s="57">
        <v>0</v>
      </c>
      <c r="Z2505" s="57">
        <v>66.67</v>
      </c>
      <c r="AA2505" s="57">
        <v>33.33</v>
      </c>
      <c r="AB2505" s="57">
        <v>0</v>
      </c>
      <c r="AC2505" s="57">
        <v>2</v>
      </c>
      <c r="AD2505" s="57">
        <v>0</v>
      </c>
      <c r="AE2505" s="57">
        <v>50</v>
      </c>
      <c r="AF2505" s="57">
        <v>0</v>
      </c>
      <c r="AI2505" s="45">
        <f t="shared" si="627"/>
        <v>0.66800000000000104</v>
      </c>
      <c r="AJ2505" s="46">
        <f t="shared" si="628"/>
        <v>-0.66800000000000104</v>
      </c>
      <c r="AK2505" s="63" t="str">
        <f t="shared" si="629"/>
        <v>N</v>
      </c>
      <c r="AL2505" s="63" t="str">
        <f t="shared" si="630"/>
        <v>N</v>
      </c>
      <c r="AM2505" s="44" t="str">
        <f t="shared" si="631"/>
        <v>Win</v>
      </c>
      <c r="AN2505" s="44" t="str">
        <f t="shared" si="632"/>
        <v>Loss</v>
      </c>
      <c r="AO2505" s="44" t="str">
        <f t="shared" si="633"/>
        <v>Loss</v>
      </c>
      <c r="AP2505" s="44">
        <f t="shared" si="634"/>
        <v>123</v>
      </c>
      <c r="AQ2505" s="44">
        <f t="shared" si="635"/>
        <v>-50</v>
      </c>
      <c r="AR2505" s="44">
        <f t="shared" si="636"/>
        <v>-50</v>
      </c>
      <c r="AS2505" s="99" t="str">
        <f t="shared" si="622"/>
        <v>-</v>
      </c>
      <c r="AT2505" s="99" t="str">
        <f t="shared" si="623"/>
        <v>n/a</v>
      </c>
      <c r="AU2505" s="99" t="str">
        <f t="shared" si="624"/>
        <v>-</v>
      </c>
      <c r="AV2505" s="99" t="str">
        <f t="shared" si="625"/>
        <v>+</v>
      </c>
      <c r="AW2505" s="99" t="str">
        <f t="shared" si="626"/>
        <v>+</v>
      </c>
    </row>
    <row r="2506" spans="1:49" ht="15">
      <c r="A2506" s="56">
        <v>43635</v>
      </c>
      <c r="B2506" s="57" t="s">
        <v>3200</v>
      </c>
      <c r="C2506" s="57" t="s">
        <v>807</v>
      </c>
      <c r="D2506" s="57" t="s">
        <v>5283</v>
      </c>
      <c r="E2506" s="57" t="s">
        <v>4545</v>
      </c>
      <c r="F2506" s="57" t="s">
        <v>4523</v>
      </c>
      <c r="G2506" s="57">
        <v>1</v>
      </c>
      <c r="H2506" s="57">
        <v>2</v>
      </c>
      <c r="I2506" s="57">
        <v>3.01</v>
      </c>
      <c r="J2506" s="57">
        <v>3.27</v>
      </c>
      <c r="K2506" s="57">
        <v>2.15</v>
      </c>
      <c r="L2506" s="57">
        <v>0.86</v>
      </c>
      <c r="M2506" s="57">
        <v>23</v>
      </c>
      <c r="N2506" s="57">
        <v>26</v>
      </c>
      <c r="O2506" s="57">
        <v>1</v>
      </c>
      <c r="P2506" s="57">
        <v>12</v>
      </c>
      <c r="Q2506" s="57">
        <v>12</v>
      </c>
      <c r="R2506" s="57">
        <v>0</v>
      </c>
      <c r="S2506" s="57">
        <v>0</v>
      </c>
      <c r="T2506" s="57">
        <v>100</v>
      </c>
      <c r="U2506" s="57">
        <v>26.09</v>
      </c>
      <c r="V2506" s="57">
        <v>17.39</v>
      </c>
      <c r="W2506" s="57">
        <v>56.52</v>
      </c>
      <c r="X2506" s="57">
        <v>50</v>
      </c>
      <c r="Y2506" s="57">
        <v>23.08</v>
      </c>
      <c r="Z2506" s="57">
        <v>26.92</v>
      </c>
      <c r="AA2506" s="57">
        <v>16.670000000000002</v>
      </c>
      <c r="AB2506" s="57">
        <v>33.33</v>
      </c>
      <c r="AC2506" s="57">
        <v>6</v>
      </c>
      <c r="AD2506" s="57">
        <v>13</v>
      </c>
      <c r="AE2506" s="57">
        <v>33.33</v>
      </c>
      <c r="AF2506" s="57">
        <v>69.23</v>
      </c>
      <c r="AI2506" s="45">
        <f t="shared" si="627"/>
        <v>-41.271000000000001</v>
      </c>
      <c r="AJ2506" s="46">
        <f t="shared" si="628"/>
        <v>41.271000000000001</v>
      </c>
      <c r="AK2506" s="63" t="str">
        <f t="shared" si="629"/>
        <v>N</v>
      </c>
      <c r="AL2506" s="63" t="str">
        <f t="shared" si="630"/>
        <v>Y</v>
      </c>
      <c r="AM2506" s="44" t="str">
        <f t="shared" si="631"/>
        <v>Loss</v>
      </c>
      <c r="AN2506" s="44" t="str">
        <f t="shared" si="632"/>
        <v>Loss</v>
      </c>
      <c r="AO2506" s="44" t="str">
        <f t="shared" si="633"/>
        <v>Win</v>
      </c>
      <c r="AP2506" s="44">
        <f t="shared" si="634"/>
        <v>-50</v>
      </c>
      <c r="AQ2506" s="44">
        <f t="shared" si="635"/>
        <v>-50</v>
      </c>
      <c r="AR2506" s="44">
        <f t="shared" si="636"/>
        <v>57.5</v>
      </c>
      <c r="AS2506" s="99" t="str">
        <f t="shared" ref="AS2506:AS2569" si="637">IF(I2506&lt;K2506,"+","-")</f>
        <v>-</v>
      </c>
      <c r="AT2506" s="99" t="str">
        <f t="shared" ref="AT2506:AT2569" si="638">IF(O2506=0,"n/a",IF(R2506&gt;T2506,"+","-"))</f>
        <v>-</v>
      </c>
      <c r="AU2506" s="99" t="str">
        <f t="shared" ref="AU2506:AU2569" si="639">IF(U2506&gt;X2506,"+","-")</f>
        <v>-</v>
      </c>
      <c r="AV2506" s="99" t="str">
        <f t="shared" ref="AV2506:AV2569" si="640">IF(AA2506&gt;AB2506,"+","-")</f>
        <v>-</v>
      </c>
      <c r="AW2506" s="99" t="str">
        <f t="shared" ref="AW2506:AW2569" si="641">IF(AI2506&gt;0,"+","-")</f>
        <v>-</v>
      </c>
    </row>
    <row r="2507" spans="1:49" ht="15">
      <c r="A2507" s="56">
        <v>43635</v>
      </c>
      <c r="B2507" s="57" t="s">
        <v>3200</v>
      </c>
      <c r="C2507" s="57" t="s">
        <v>807</v>
      </c>
      <c r="D2507" s="57" t="s">
        <v>5284</v>
      </c>
      <c r="E2507" s="57" t="s">
        <v>4258</v>
      </c>
      <c r="F2507" s="57" t="s">
        <v>4387</v>
      </c>
      <c r="G2507" s="57">
        <v>3</v>
      </c>
      <c r="H2507" s="57">
        <v>3</v>
      </c>
      <c r="I2507" s="57">
        <v>2.02</v>
      </c>
      <c r="J2507" s="57">
        <v>3.54</v>
      </c>
      <c r="K2507" s="57">
        <v>3.17</v>
      </c>
      <c r="L2507" s="57">
        <v>-1.1499999999999999</v>
      </c>
      <c r="M2507" s="57">
        <v>19</v>
      </c>
      <c r="N2507" s="57">
        <v>19</v>
      </c>
      <c r="O2507" s="57">
        <v>1</v>
      </c>
      <c r="P2507" s="57">
        <v>10</v>
      </c>
      <c r="Q2507" s="57">
        <v>9</v>
      </c>
      <c r="R2507" s="57">
        <v>100</v>
      </c>
      <c r="S2507" s="57">
        <v>0</v>
      </c>
      <c r="T2507" s="57">
        <v>0</v>
      </c>
      <c r="U2507" s="57">
        <v>47.37</v>
      </c>
      <c r="V2507" s="57">
        <v>15.79</v>
      </c>
      <c r="W2507" s="57">
        <v>36.840000000000003</v>
      </c>
      <c r="X2507" s="57">
        <v>36.840000000000003</v>
      </c>
      <c r="Y2507" s="57">
        <v>21.05</v>
      </c>
      <c r="Z2507" s="57">
        <v>42.11</v>
      </c>
      <c r="AA2507" s="57">
        <v>30</v>
      </c>
      <c r="AB2507" s="57">
        <v>44.44</v>
      </c>
      <c r="AC2507" s="57">
        <v>10</v>
      </c>
      <c r="AD2507" s="57">
        <v>7</v>
      </c>
      <c r="AE2507" s="57">
        <v>40</v>
      </c>
      <c r="AF2507" s="57">
        <v>57.14</v>
      </c>
      <c r="AI2507" s="45">
        <f t="shared" si="627"/>
        <v>32.634</v>
      </c>
      <c r="AJ2507" s="46">
        <f t="shared" si="628"/>
        <v>-32.634</v>
      </c>
      <c r="AK2507" s="63" t="str">
        <f t="shared" si="629"/>
        <v>N</v>
      </c>
      <c r="AL2507" s="63" t="str">
        <f t="shared" si="630"/>
        <v>N</v>
      </c>
      <c r="AM2507" s="44" t="str">
        <f t="shared" si="631"/>
        <v>Loss</v>
      </c>
      <c r="AN2507" s="44" t="str">
        <f t="shared" si="632"/>
        <v>Win</v>
      </c>
      <c r="AO2507" s="44" t="str">
        <f t="shared" si="633"/>
        <v>Loss</v>
      </c>
      <c r="AP2507" s="44">
        <f t="shared" si="634"/>
        <v>-50</v>
      </c>
      <c r="AQ2507" s="44">
        <f t="shared" si="635"/>
        <v>127</v>
      </c>
      <c r="AR2507" s="44">
        <f t="shared" si="636"/>
        <v>-50</v>
      </c>
      <c r="AS2507" s="99" t="str">
        <f t="shared" si="637"/>
        <v>+</v>
      </c>
      <c r="AT2507" s="99" t="str">
        <f t="shared" si="638"/>
        <v>+</v>
      </c>
      <c r="AU2507" s="99" t="str">
        <f t="shared" si="639"/>
        <v>+</v>
      </c>
      <c r="AV2507" s="99" t="str">
        <f t="shared" si="640"/>
        <v>-</v>
      </c>
      <c r="AW2507" s="99" t="str">
        <f t="shared" si="641"/>
        <v>+</v>
      </c>
    </row>
    <row r="2508" spans="1:49" ht="15">
      <c r="A2508" s="56">
        <v>43635</v>
      </c>
      <c r="B2508" s="57" t="s">
        <v>3200</v>
      </c>
      <c r="C2508" s="57" t="s">
        <v>684</v>
      </c>
      <c r="D2508" s="57" t="s">
        <v>5285</v>
      </c>
      <c r="E2508" s="57" t="s">
        <v>4548</v>
      </c>
      <c r="F2508" s="57" t="s">
        <v>4550</v>
      </c>
      <c r="G2508" s="57">
        <v>0</v>
      </c>
      <c r="H2508" s="57">
        <v>1</v>
      </c>
      <c r="I2508" s="57">
        <v>2.4300000000000002</v>
      </c>
      <c r="J2508" s="57">
        <v>3.62</v>
      </c>
      <c r="K2508" s="57">
        <v>2.5</v>
      </c>
      <c r="L2508" s="57">
        <v>-7.0000000000000007E-2</v>
      </c>
      <c r="M2508" s="57">
        <v>29</v>
      </c>
      <c r="N2508" s="57">
        <v>25</v>
      </c>
      <c r="O2508" s="57">
        <v>2</v>
      </c>
      <c r="P2508" s="57">
        <v>14</v>
      </c>
      <c r="Q2508" s="57">
        <v>12</v>
      </c>
      <c r="R2508" s="57">
        <v>50</v>
      </c>
      <c r="S2508" s="57">
        <v>0</v>
      </c>
      <c r="T2508" s="57">
        <v>50</v>
      </c>
      <c r="U2508" s="57">
        <v>34.479999999999997</v>
      </c>
      <c r="V2508" s="57">
        <v>13.79</v>
      </c>
      <c r="W2508" s="57">
        <v>51.72</v>
      </c>
      <c r="X2508" s="57">
        <v>36</v>
      </c>
      <c r="Y2508" s="57">
        <v>32</v>
      </c>
      <c r="Z2508" s="57">
        <v>32</v>
      </c>
      <c r="AA2508" s="57">
        <v>35.71</v>
      </c>
      <c r="AB2508" s="57">
        <v>25</v>
      </c>
      <c r="AC2508" s="57">
        <v>6</v>
      </c>
      <c r="AD2508" s="57">
        <v>12</v>
      </c>
      <c r="AE2508" s="57">
        <v>83.33</v>
      </c>
      <c r="AF2508" s="57">
        <v>41.67</v>
      </c>
      <c r="AI2508" s="45">
        <f t="shared" si="627"/>
        <v>-6.0690000000000008</v>
      </c>
      <c r="AJ2508" s="46">
        <f t="shared" si="628"/>
        <v>6.0690000000000008</v>
      </c>
      <c r="AK2508" s="63" t="str">
        <f t="shared" si="629"/>
        <v>Y</v>
      </c>
      <c r="AL2508" s="63" t="str">
        <f t="shared" si="630"/>
        <v>N</v>
      </c>
      <c r="AM2508" s="44" t="str">
        <f t="shared" si="631"/>
        <v>Loss</v>
      </c>
      <c r="AN2508" s="44" t="str">
        <f t="shared" si="632"/>
        <v>Loss</v>
      </c>
      <c r="AO2508" s="44" t="str">
        <f t="shared" si="633"/>
        <v>Win</v>
      </c>
      <c r="AP2508" s="44">
        <f t="shared" si="634"/>
        <v>-50</v>
      </c>
      <c r="AQ2508" s="44">
        <f t="shared" si="635"/>
        <v>-50</v>
      </c>
      <c r="AR2508" s="44">
        <f t="shared" si="636"/>
        <v>75</v>
      </c>
      <c r="AS2508" s="99" t="str">
        <f t="shared" si="637"/>
        <v>+</v>
      </c>
      <c r="AT2508" s="99" t="str">
        <f t="shared" si="638"/>
        <v>-</v>
      </c>
      <c r="AU2508" s="99" t="str">
        <f t="shared" si="639"/>
        <v>-</v>
      </c>
      <c r="AV2508" s="99" t="str">
        <f t="shared" si="640"/>
        <v>+</v>
      </c>
      <c r="AW2508" s="99" t="str">
        <f t="shared" si="641"/>
        <v>-</v>
      </c>
    </row>
    <row r="2509" spans="1:49" ht="15">
      <c r="A2509" s="56">
        <v>43635</v>
      </c>
      <c r="B2509" s="57" t="s">
        <v>3200</v>
      </c>
      <c r="C2509" s="57" t="s">
        <v>684</v>
      </c>
      <c r="D2509" s="57" t="s">
        <v>5286</v>
      </c>
      <c r="E2509" s="57" t="s">
        <v>4270</v>
      </c>
      <c r="F2509" s="57" t="s">
        <v>4547</v>
      </c>
      <c r="G2509" s="57">
        <v>3</v>
      </c>
      <c r="H2509" s="57">
        <v>2</v>
      </c>
      <c r="I2509" s="57">
        <v>1.2</v>
      </c>
      <c r="J2509" s="57">
        <v>6.14</v>
      </c>
      <c r="K2509" s="57">
        <v>11.13</v>
      </c>
      <c r="L2509" s="57">
        <v>-9.93</v>
      </c>
      <c r="M2509" s="57">
        <v>31</v>
      </c>
      <c r="N2509" s="57">
        <v>31</v>
      </c>
      <c r="O2509" s="57">
        <v>1</v>
      </c>
      <c r="P2509" s="57">
        <v>15</v>
      </c>
      <c r="Q2509" s="57">
        <v>15</v>
      </c>
      <c r="R2509" s="57">
        <v>100</v>
      </c>
      <c r="S2509" s="57">
        <v>0</v>
      </c>
      <c r="T2509" s="57">
        <v>0</v>
      </c>
      <c r="U2509" s="57">
        <v>58.06</v>
      </c>
      <c r="V2509" s="57">
        <v>22.58</v>
      </c>
      <c r="W2509" s="57">
        <v>19.350000000000001</v>
      </c>
      <c r="X2509" s="57">
        <v>41.94</v>
      </c>
      <c r="Y2509" s="57">
        <v>25.81</v>
      </c>
      <c r="Z2509" s="57">
        <v>32.26</v>
      </c>
      <c r="AA2509" s="57">
        <v>73.33</v>
      </c>
      <c r="AB2509" s="57">
        <v>53.33</v>
      </c>
      <c r="AC2509" s="57">
        <v>31</v>
      </c>
      <c r="AD2509" s="57">
        <v>21</v>
      </c>
      <c r="AE2509" s="57">
        <v>58.06</v>
      </c>
      <c r="AF2509" s="57">
        <v>42.86</v>
      </c>
      <c r="AI2509" s="45">
        <f t="shared" si="627"/>
        <v>35.483000000000011</v>
      </c>
      <c r="AJ2509" s="46">
        <f t="shared" si="628"/>
        <v>-35.483000000000011</v>
      </c>
      <c r="AK2509" s="63" t="str">
        <f t="shared" si="629"/>
        <v>N</v>
      </c>
      <c r="AL2509" s="63" t="str">
        <f t="shared" si="630"/>
        <v>N</v>
      </c>
      <c r="AM2509" s="44" t="str">
        <f t="shared" si="631"/>
        <v>Win</v>
      </c>
      <c r="AN2509" s="44" t="str">
        <f t="shared" si="632"/>
        <v>Loss</v>
      </c>
      <c r="AO2509" s="44" t="str">
        <f t="shared" si="633"/>
        <v>Loss</v>
      </c>
      <c r="AP2509" s="44">
        <f t="shared" si="634"/>
        <v>10</v>
      </c>
      <c r="AQ2509" s="44">
        <f t="shared" si="635"/>
        <v>-50</v>
      </c>
      <c r="AR2509" s="44">
        <f t="shared" si="636"/>
        <v>-50</v>
      </c>
      <c r="AS2509" s="99" t="str">
        <f t="shared" si="637"/>
        <v>+</v>
      </c>
      <c r="AT2509" s="99" t="str">
        <f t="shared" si="638"/>
        <v>+</v>
      </c>
      <c r="AU2509" s="99" t="str">
        <f t="shared" si="639"/>
        <v>+</v>
      </c>
      <c r="AV2509" s="99" t="str">
        <f t="shared" si="640"/>
        <v>+</v>
      </c>
      <c r="AW2509" s="99" t="str">
        <f t="shared" si="641"/>
        <v>+</v>
      </c>
    </row>
    <row r="2510" spans="1:49" ht="15">
      <c r="A2510" s="56">
        <v>43635</v>
      </c>
      <c r="B2510" s="57" t="s">
        <v>4566</v>
      </c>
      <c r="C2510" s="57" t="s">
        <v>5271</v>
      </c>
      <c r="D2510" s="57" t="s">
        <v>5287</v>
      </c>
      <c r="E2510" s="57" t="s">
        <v>4895</v>
      </c>
      <c r="F2510" s="57" t="s">
        <v>4944</v>
      </c>
      <c r="G2510" s="57">
        <v>4</v>
      </c>
      <c r="H2510" s="57">
        <v>1</v>
      </c>
      <c r="I2510" s="57">
        <v>1.79</v>
      </c>
      <c r="J2510" s="57">
        <v>3.26</v>
      </c>
      <c r="K2510" s="57">
        <v>3.92</v>
      </c>
      <c r="L2510" s="57">
        <v>-2.13</v>
      </c>
      <c r="M2510" s="57">
        <v>14</v>
      </c>
      <c r="N2510" s="57">
        <v>12</v>
      </c>
      <c r="O2510" s="57">
        <v>0</v>
      </c>
      <c r="P2510" s="57">
        <v>6</v>
      </c>
      <c r="Q2510" s="57">
        <v>6</v>
      </c>
      <c r="R2510" s="57">
        <v>0</v>
      </c>
      <c r="S2510" s="57">
        <v>0</v>
      </c>
      <c r="T2510" s="57">
        <v>0</v>
      </c>
      <c r="U2510" s="57">
        <v>21.43</v>
      </c>
      <c r="V2510" s="57">
        <v>42.86</v>
      </c>
      <c r="W2510" s="57">
        <v>35.71</v>
      </c>
      <c r="X2510" s="57">
        <v>8.33</v>
      </c>
      <c r="Y2510" s="57">
        <v>33.33</v>
      </c>
      <c r="Z2510" s="57">
        <v>58.33</v>
      </c>
      <c r="AA2510" s="57">
        <v>33.33</v>
      </c>
      <c r="AB2510" s="57">
        <v>16.670000000000002</v>
      </c>
      <c r="AC2510" s="57">
        <v>4</v>
      </c>
      <c r="AD2510" s="57">
        <v>5</v>
      </c>
      <c r="AE2510" s="57">
        <v>50</v>
      </c>
      <c r="AF2510" s="57">
        <v>0</v>
      </c>
      <c r="AI2510" s="45">
        <f t="shared" si="627"/>
        <v>8.0970000000000013</v>
      </c>
      <c r="AJ2510" s="46">
        <f t="shared" si="628"/>
        <v>-8.0970000000000013</v>
      </c>
      <c r="AK2510" s="63" t="str">
        <f t="shared" si="629"/>
        <v>N</v>
      </c>
      <c r="AL2510" s="63" t="str">
        <f t="shared" si="630"/>
        <v>N</v>
      </c>
      <c r="AM2510" s="44" t="str">
        <f t="shared" si="631"/>
        <v>Win</v>
      </c>
      <c r="AN2510" s="44" t="str">
        <f t="shared" si="632"/>
        <v>Loss</v>
      </c>
      <c r="AO2510" s="44" t="str">
        <f t="shared" si="633"/>
        <v>Loss</v>
      </c>
      <c r="AP2510" s="44">
        <f t="shared" si="634"/>
        <v>39.5</v>
      </c>
      <c r="AQ2510" s="44">
        <f t="shared" si="635"/>
        <v>-50</v>
      </c>
      <c r="AR2510" s="44">
        <f t="shared" si="636"/>
        <v>-50</v>
      </c>
      <c r="AS2510" s="99" t="str">
        <f t="shared" si="637"/>
        <v>+</v>
      </c>
      <c r="AT2510" s="99" t="str">
        <f t="shared" si="638"/>
        <v>n/a</v>
      </c>
      <c r="AU2510" s="99" t="str">
        <f t="shared" si="639"/>
        <v>+</v>
      </c>
      <c r="AV2510" s="99" t="str">
        <f t="shared" si="640"/>
        <v>+</v>
      </c>
      <c r="AW2510" s="99" t="str">
        <f t="shared" si="641"/>
        <v>+</v>
      </c>
    </row>
    <row r="2511" spans="1:49" ht="15">
      <c r="A2511" s="56">
        <v>43635</v>
      </c>
      <c r="B2511" s="57" t="s">
        <v>3703</v>
      </c>
      <c r="C2511" s="57" t="s">
        <v>5263</v>
      </c>
      <c r="D2511" s="57" t="s">
        <v>5288</v>
      </c>
      <c r="E2511" s="57" t="s">
        <v>4883</v>
      </c>
      <c r="F2511" s="57" t="s">
        <v>4854</v>
      </c>
      <c r="G2511" s="57">
        <v>0</v>
      </c>
      <c r="H2511" s="57">
        <v>0</v>
      </c>
      <c r="I2511" s="57">
        <v>4.49</v>
      </c>
      <c r="J2511" s="57">
        <v>3.51</v>
      </c>
      <c r="K2511" s="57">
        <v>1.71</v>
      </c>
      <c r="L2511" s="57">
        <v>2.78</v>
      </c>
      <c r="M2511" s="57">
        <v>19</v>
      </c>
      <c r="N2511" s="57">
        <v>17</v>
      </c>
      <c r="O2511" s="57">
        <v>2</v>
      </c>
      <c r="P2511" s="57">
        <v>7</v>
      </c>
      <c r="Q2511" s="57">
        <v>9</v>
      </c>
      <c r="R2511" s="57">
        <v>0</v>
      </c>
      <c r="S2511" s="57">
        <v>100</v>
      </c>
      <c r="T2511" s="57">
        <v>0</v>
      </c>
      <c r="U2511" s="57">
        <v>21.05</v>
      </c>
      <c r="V2511" s="57">
        <v>31.58</v>
      </c>
      <c r="W2511" s="57">
        <v>47.37</v>
      </c>
      <c r="X2511" s="57">
        <v>52.94</v>
      </c>
      <c r="Y2511" s="57">
        <v>41.18</v>
      </c>
      <c r="Z2511" s="57">
        <v>5.88</v>
      </c>
      <c r="AA2511" s="57">
        <v>28.57</v>
      </c>
      <c r="AB2511" s="57">
        <v>44.44</v>
      </c>
      <c r="AC2511" s="57">
        <v>3</v>
      </c>
      <c r="AD2511" s="57">
        <v>12</v>
      </c>
      <c r="AE2511" s="57">
        <v>33.33</v>
      </c>
      <c r="AF2511" s="57">
        <v>66.67</v>
      </c>
      <c r="AI2511" s="45">
        <f t="shared" si="627"/>
        <v>-5.6359999999999992</v>
      </c>
      <c r="AJ2511" s="46">
        <f t="shared" si="628"/>
        <v>25.636000000000006</v>
      </c>
      <c r="AK2511" s="63" t="str">
        <f t="shared" si="629"/>
        <v>N</v>
      </c>
      <c r="AL2511" s="63" t="str">
        <f t="shared" si="630"/>
        <v>N</v>
      </c>
      <c r="AM2511" s="44" t="str">
        <f t="shared" si="631"/>
        <v>Loss</v>
      </c>
      <c r="AN2511" s="44" t="str">
        <f t="shared" si="632"/>
        <v>Win</v>
      </c>
      <c r="AO2511" s="44" t="str">
        <f t="shared" si="633"/>
        <v>Loss</v>
      </c>
      <c r="AP2511" s="44">
        <f t="shared" si="634"/>
        <v>-50</v>
      </c>
      <c r="AQ2511" s="44">
        <f t="shared" si="635"/>
        <v>125.5</v>
      </c>
      <c r="AR2511" s="44">
        <f t="shared" si="636"/>
        <v>-50</v>
      </c>
      <c r="AS2511" s="99" t="str">
        <f t="shared" si="637"/>
        <v>-</v>
      </c>
      <c r="AT2511" s="99" t="str">
        <f t="shared" si="638"/>
        <v>-</v>
      </c>
      <c r="AU2511" s="99" t="str">
        <f t="shared" si="639"/>
        <v>-</v>
      </c>
      <c r="AV2511" s="99" t="str">
        <f t="shared" si="640"/>
        <v>-</v>
      </c>
      <c r="AW2511" s="99" t="str">
        <f t="shared" si="641"/>
        <v>-</v>
      </c>
    </row>
    <row r="2512" spans="1:49" ht="15">
      <c r="A2512" s="56">
        <v>43635</v>
      </c>
      <c r="B2512" s="57" t="s">
        <v>5077</v>
      </c>
      <c r="C2512" s="57" t="s">
        <v>5078</v>
      </c>
      <c r="D2512" s="57" t="s">
        <v>5289</v>
      </c>
      <c r="E2512" s="57" t="s">
        <v>5290</v>
      </c>
      <c r="F2512" s="57" t="s">
        <v>5291</v>
      </c>
      <c r="G2512" s="57">
        <v>3</v>
      </c>
      <c r="H2512" s="57">
        <v>1</v>
      </c>
      <c r="I2512" s="57">
        <v>1.42</v>
      </c>
      <c r="J2512" s="57">
        <v>4.51</v>
      </c>
      <c r="K2512" s="57">
        <v>6.69</v>
      </c>
      <c r="L2512" s="57">
        <v>-5.27</v>
      </c>
      <c r="M2512" s="57">
        <v>4</v>
      </c>
      <c r="N2512" s="57">
        <v>4</v>
      </c>
      <c r="O2512" s="57">
        <v>1</v>
      </c>
      <c r="P2512" s="57">
        <v>2</v>
      </c>
      <c r="Q2512" s="57">
        <v>2</v>
      </c>
      <c r="R2512" s="57">
        <v>0</v>
      </c>
      <c r="S2512" s="57">
        <v>100</v>
      </c>
      <c r="T2512" s="57">
        <v>0</v>
      </c>
      <c r="U2512" s="57">
        <v>25</v>
      </c>
      <c r="V2512" s="57">
        <v>75</v>
      </c>
      <c r="W2512" s="57">
        <v>0</v>
      </c>
      <c r="X2512" s="57">
        <v>25</v>
      </c>
      <c r="Y2512" s="57">
        <v>25</v>
      </c>
      <c r="Z2512" s="57">
        <v>50</v>
      </c>
      <c r="AA2512" s="57">
        <v>50</v>
      </c>
      <c r="AB2512" s="57">
        <v>0</v>
      </c>
      <c r="AC2512" s="57">
        <v>4</v>
      </c>
      <c r="AD2512" s="57">
        <v>0</v>
      </c>
      <c r="AE2512" s="57">
        <v>25</v>
      </c>
      <c r="AF2512" s="57">
        <v>0</v>
      </c>
      <c r="AI2512" s="45">
        <f t="shared" si="627"/>
        <v>25</v>
      </c>
      <c r="AJ2512" s="46">
        <f t="shared" si="628"/>
        <v>-5</v>
      </c>
      <c r="AK2512" s="63" t="str">
        <f t="shared" si="629"/>
        <v>N</v>
      </c>
      <c r="AL2512" s="63" t="str">
        <f t="shared" si="630"/>
        <v>N</v>
      </c>
      <c r="AM2512" s="44" t="str">
        <f t="shared" si="631"/>
        <v>Win</v>
      </c>
      <c r="AN2512" s="44" t="str">
        <f t="shared" si="632"/>
        <v>Loss</v>
      </c>
      <c r="AO2512" s="44" t="str">
        <f t="shared" si="633"/>
        <v>Loss</v>
      </c>
      <c r="AP2512" s="44">
        <f t="shared" si="634"/>
        <v>21</v>
      </c>
      <c r="AQ2512" s="44">
        <f t="shared" si="635"/>
        <v>-50</v>
      </c>
      <c r="AR2512" s="44">
        <f t="shared" si="636"/>
        <v>-50</v>
      </c>
      <c r="AS2512" s="99" t="str">
        <f t="shared" si="637"/>
        <v>+</v>
      </c>
      <c r="AT2512" s="99" t="str">
        <f t="shared" si="638"/>
        <v>-</v>
      </c>
      <c r="AU2512" s="99" t="str">
        <f t="shared" si="639"/>
        <v>-</v>
      </c>
      <c r="AV2512" s="99" t="str">
        <f t="shared" si="640"/>
        <v>+</v>
      </c>
      <c r="AW2512" s="99" t="str">
        <f t="shared" si="641"/>
        <v>+</v>
      </c>
    </row>
    <row r="2513" spans="1:49" ht="15">
      <c r="A2513" s="56">
        <v>43635</v>
      </c>
      <c r="B2513" s="57" t="s">
        <v>4273</v>
      </c>
      <c r="C2513" s="57" t="s">
        <v>684</v>
      </c>
      <c r="D2513" s="57" t="s">
        <v>5292</v>
      </c>
      <c r="E2513" s="57" t="s">
        <v>4309</v>
      </c>
      <c r="F2513" s="57" t="s">
        <v>4591</v>
      </c>
      <c r="G2513" s="57">
        <v>1</v>
      </c>
      <c r="H2513" s="57">
        <v>3</v>
      </c>
      <c r="I2513" s="57">
        <v>3.66</v>
      </c>
      <c r="J2513" s="57">
        <v>2.61</v>
      </c>
      <c r="K2513" s="57">
        <v>2.2200000000000002</v>
      </c>
      <c r="L2513" s="57">
        <v>1.44</v>
      </c>
      <c r="M2513" s="57">
        <v>1</v>
      </c>
      <c r="N2513" s="57">
        <v>1</v>
      </c>
      <c r="O2513" s="57">
        <v>0</v>
      </c>
      <c r="P2513" s="57">
        <v>0</v>
      </c>
      <c r="Q2513" s="57">
        <v>0</v>
      </c>
      <c r="R2513" s="57">
        <v>0</v>
      </c>
      <c r="S2513" s="57">
        <v>0</v>
      </c>
      <c r="T2513" s="57">
        <v>0</v>
      </c>
      <c r="U2513" s="57">
        <v>0</v>
      </c>
      <c r="V2513" s="57">
        <v>0</v>
      </c>
      <c r="W2513" s="57">
        <v>100</v>
      </c>
      <c r="X2513" s="57">
        <v>0</v>
      </c>
      <c r="Y2513" s="57">
        <v>100</v>
      </c>
      <c r="Z2513" s="57">
        <v>0</v>
      </c>
      <c r="AA2513" s="57">
        <v>0</v>
      </c>
      <c r="AB2513" s="57">
        <v>0</v>
      </c>
      <c r="AC2513" s="57">
        <v>0</v>
      </c>
      <c r="AD2513" s="57">
        <v>1</v>
      </c>
      <c r="AE2513" s="57">
        <v>0</v>
      </c>
      <c r="AF2513" s="57">
        <v>0</v>
      </c>
      <c r="AI2513" s="45">
        <f t="shared" si="627"/>
        <v>-30</v>
      </c>
      <c r="AJ2513" s="46">
        <f t="shared" si="628"/>
        <v>30</v>
      </c>
      <c r="AK2513" s="63" t="str">
        <f t="shared" si="629"/>
        <v>N</v>
      </c>
      <c r="AL2513" s="63" t="str">
        <f t="shared" si="630"/>
        <v>N</v>
      </c>
      <c r="AM2513" s="44" t="str">
        <f t="shared" si="631"/>
        <v>Loss</v>
      </c>
      <c r="AN2513" s="44" t="str">
        <f t="shared" si="632"/>
        <v>Loss</v>
      </c>
      <c r="AO2513" s="44" t="str">
        <f t="shared" si="633"/>
        <v>Win</v>
      </c>
      <c r="AP2513" s="44">
        <f t="shared" si="634"/>
        <v>-50</v>
      </c>
      <c r="AQ2513" s="44">
        <f t="shared" si="635"/>
        <v>-50</v>
      </c>
      <c r="AR2513" s="44">
        <f t="shared" si="636"/>
        <v>61.000000000000014</v>
      </c>
      <c r="AS2513" s="99" t="str">
        <f t="shared" si="637"/>
        <v>-</v>
      </c>
      <c r="AT2513" s="99" t="str">
        <f t="shared" si="638"/>
        <v>n/a</v>
      </c>
      <c r="AU2513" s="99" t="str">
        <f t="shared" si="639"/>
        <v>-</v>
      </c>
      <c r="AV2513" s="99" t="str">
        <f t="shared" si="640"/>
        <v>-</v>
      </c>
      <c r="AW2513" s="99" t="str">
        <f t="shared" si="641"/>
        <v>-</v>
      </c>
    </row>
    <row r="2514" spans="1:49" ht="15">
      <c r="A2514" s="56">
        <v>43635</v>
      </c>
      <c r="B2514" s="57" t="s">
        <v>4273</v>
      </c>
      <c r="C2514" s="57" t="s">
        <v>684</v>
      </c>
      <c r="D2514" s="57" t="s">
        <v>5293</v>
      </c>
      <c r="E2514" s="57" t="s">
        <v>4276</v>
      </c>
      <c r="F2514" s="57" t="s">
        <v>4709</v>
      </c>
      <c r="G2514" s="57">
        <v>0</v>
      </c>
      <c r="H2514" s="57">
        <v>1</v>
      </c>
      <c r="I2514" s="57">
        <v>2.72</v>
      </c>
      <c r="J2514" s="57">
        <v>2.84</v>
      </c>
      <c r="K2514" s="57">
        <v>2.61</v>
      </c>
      <c r="L2514" s="57">
        <v>0.11</v>
      </c>
      <c r="M2514" s="57">
        <v>1</v>
      </c>
      <c r="N2514" s="57">
        <v>1</v>
      </c>
      <c r="O2514" s="57">
        <v>0</v>
      </c>
      <c r="P2514" s="57">
        <v>0</v>
      </c>
      <c r="Q2514" s="57">
        <v>0</v>
      </c>
      <c r="R2514" s="57">
        <v>0</v>
      </c>
      <c r="S2514" s="57">
        <v>0</v>
      </c>
      <c r="T2514" s="57">
        <v>0</v>
      </c>
      <c r="U2514" s="57">
        <v>0</v>
      </c>
      <c r="V2514" s="57">
        <v>0</v>
      </c>
      <c r="W2514" s="57">
        <v>100</v>
      </c>
      <c r="X2514" s="57">
        <v>100</v>
      </c>
      <c r="Y2514" s="57">
        <v>0</v>
      </c>
      <c r="Z2514" s="57">
        <v>0</v>
      </c>
      <c r="AA2514" s="57">
        <v>0</v>
      </c>
      <c r="AB2514" s="57">
        <v>0</v>
      </c>
      <c r="AC2514" s="57">
        <v>0</v>
      </c>
      <c r="AD2514" s="57">
        <v>1</v>
      </c>
      <c r="AE2514" s="57">
        <v>0</v>
      </c>
      <c r="AF2514" s="57">
        <v>100</v>
      </c>
      <c r="AI2514" s="45">
        <f t="shared" si="627"/>
        <v>-40</v>
      </c>
      <c r="AJ2514" s="46">
        <f t="shared" si="628"/>
        <v>40</v>
      </c>
      <c r="AK2514" s="63" t="str">
        <f t="shared" si="629"/>
        <v>N</v>
      </c>
      <c r="AL2514" s="63" t="str">
        <f t="shared" si="630"/>
        <v>Y</v>
      </c>
      <c r="AM2514" s="44" t="str">
        <f t="shared" si="631"/>
        <v>Loss</v>
      </c>
      <c r="AN2514" s="44" t="str">
        <f t="shared" si="632"/>
        <v>Loss</v>
      </c>
      <c r="AO2514" s="44" t="str">
        <f t="shared" si="633"/>
        <v>Win</v>
      </c>
      <c r="AP2514" s="44">
        <f t="shared" si="634"/>
        <v>-50</v>
      </c>
      <c r="AQ2514" s="44">
        <f t="shared" si="635"/>
        <v>-50</v>
      </c>
      <c r="AR2514" s="44">
        <f t="shared" si="636"/>
        <v>80.5</v>
      </c>
      <c r="AS2514" s="99" t="str">
        <f t="shared" si="637"/>
        <v>-</v>
      </c>
      <c r="AT2514" s="99" t="str">
        <f t="shared" si="638"/>
        <v>n/a</v>
      </c>
      <c r="AU2514" s="99" t="str">
        <f t="shared" si="639"/>
        <v>-</v>
      </c>
      <c r="AV2514" s="99" t="str">
        <f t="shared" si="640"/>
        <v>-</v>
      </c>
      <c r="AW2514" s="99" t="str">
        <f t="shared" si="641"/>
        <v>-</v>
      </c>
    </row>
    <row r="2515" spans="1:49" ht="15">
      <c r="A2515" s="56">
        <v>43635</v>
      </c>
      <c r="B2515" s="57" t="s">
        <v>451</v>
      </c>
      <c r="C2515" s="57" t="s">
        <v>5143</v>
      </c>
      <c r="D2515" s="57" t="s">
        <v>5294</v>
      </c>
      <c r="E2515" s="57" t="s">
        <v>5295</v>
      </c>
      <c r="F2515" s="57" t="s">
        <v>2344</v>
      </c>
      <c r="G2515" s="57">
        <v>1</v>
      </c>
      <c r="H2515" s="57">
        <v>0</v>
      </c>
      <c r="I2515" s="57">
        <v>3.25</v>
      </c>
      <c r="J2515" s="57">
        <v>3.61</v>
      </c>
      <c r="K2515" s="57">
        <v>1.92</v>
      </c>
      <c r="L2515" s="57">
        <v>1.33</v>
      </c>
      <c r="M2515" s="57">
        <v>0</v>
      </c>
      <c r="N2515" s="57">
        <v>23</v>
      </c>
      <c r="O2515" s="57">
        <v>0</v>
      </c>
      <c r="P2515" s="57">
        <v>0</v>
      </c>
      <c r="Q2515" s="57">
        <v>14</v>
      </c>
      <c r="R2515" s="57">
        <v>0</v>
      </c>
      <c r="S2515" s="57">
        <v>0</v>
      </c>
      <c r="T2515" s="57">
        <v>0</v>
      </c>
      <c r="U2515" s="57">
        <v>0</v>
      </c>
      <c r="V2515" s="57">
        <v>0</v>
      </c>
      <c r="W2515" s="57">
        <v>0</v>
      </c>
      <c r="X2515" s="57">
        <v>60.87</v>
      </c>
      <c r="Y2515" s="57">
        <v>8.6999999999999993</v>
      </c>
      <c r="Z2515" s="57">
        <v>30.43</v>
      </c>
      <c r="AA2515" s="57">
        <v>0</v>
      </c>
      <c r="AB2515" s="57">
        <v>50</v>
      </c>
      <c r="AC2515" s="57">
        <v>0</v>
      </c>
      <c r="AD2515" s="57">
        <v>20</v>
      </c>
      <c r="AE2515" s="57">
        <v>0</v>
      </c>
      <c r="AF2515" s="57">
        <v>65</v>
      </c>
      <c r="AI2515" s="45">
        <f t="shared" si="627"/>
        <v>-6.9579999999999984</v>
      </c>
      <c r="AJ2515" s="46">
        <f t="shared" si="628"/>
        <v>6.9579999999999984</v>
      </c>
      <c r="AK2515" s="63" t="str">
        <f t="shared" si="629"/>
        <v>N</v>
      </c>
      <c r="AL2515" s="63" t="str">
        <f t="shared" si="630"/>
        <v>N</v>
      </c>
      <c r="AM2515" s="44" t="str">
        <f t="shared" si="631"/>
        <v>Win</v>
      </c>
      <c r="AN2515" s="44" t="str">
        <f t="shared" si="632"/>
        <v>Loss</v>
      </c>
      <c r="AO2515" s="44" t="str">
        <f t="shared" si="633"/>
        <v>Loss</v>
      </c>
      <c r="AP2515" s="44">
        <f t="shared" si="634"/>
        <v>112.5</v>
      </c>
      <c r="AQ2515" s="44">
        <f t="shared" si="635"/>
        <v>-50</v>
      </c>
      <c r="AR2515" s="44">
        <f t="shared" si="636"/>
        <v>-50</v>
      </c>
      <c r="AS2515" s="99" t="str">
        <f t="shared" si="637"/>
        <v>-</v>
      </c>
      <c r="AT2515" s="99" t="str">
        <f t="shared" si="638"/>
        <v>n/a</v>
      </c>
      <c r="AU2515" s="99" t="str">
        <f t="shared" si="639"/>
        <v>-</v>
      </c>
      <c r="AV2515" s="99" t="str">
        <f t="shared" si="640"/>
        <v>-</v>
      </c>
      <c r="AW2515" s="99" t="str">
        <f t="shared" si="641"/>
        <v>-</v>
      </c>
    </row>
    <row r="2516" spans="1:49" ht="15">
      <c r="A2516" s="56">
        <v>43635</v>
      </c>
      <c r="B2516" s="57" t="s">
        <v>377</v>
      </c>
      <c r="C2516" s="57" t="s">
        <v>1307</v>
      </c>
      <c r="D2516" s="57" t="s">
        <v>5296</v>
      </c>
      <c r="E2516" s="57" t="s">
        <v>2891</v>
      </c>
      <c r="F2516" s="57" t="s">
        <v>4203</v>
      </c>
      <c r="G2516" s="57">
        <v>0</v>
      </c>
      <c r="H2516" s="57">
        <v>0</v>
      </c>
      <c r="I2516" s="57">
        <v>5.58</v>
      </c>
      <c r="J2516" s="57">
        <v>4.54</v>
      </c>
      <c r="K2516" s="57">
        <v>1.44</v>
      </c>
      <c r="L2516" s="57">
        <v>4.1399999999999997</v>
      </c>
      <c r="M2516" s="57">
        <v>31</v>
      </c>
      <c r="N2516" s="57">
        <v>52</v>
      </c>
      <c r="O2516" s="57">
        <v>3</v>
      </c>
      <c r="P2516" s="57">
        <v>16</v>
      </c>
      <c r="Q2516" s="57">
        <v>25</v>
      </c>
      <c r="R2516" s="57">
        <v>0</v>
      </c>
      <c r="S2516" s="57">
        <v>0</v>
      </c>
      <c r="T2516" s="57">
        <v>100</v>
      </c>
      <c r="U2516" s="57">
        <v>35.479999999999997</v>
      </c>
      <c r="V2516" s="57">
        <v>12.9</v>
      </c>
      <c r="W2516" s="57">
        <v>51.61</v>
      </c>
      <c r="X2516" s="57">
        <v>38.46</v>
      </c>
      <c r="Y2516" s="57">
        <v>23.08</v>
      </c>
      <c r="Z2516" s="57">
        <v>38.46</v>
      </c>
      <c r="AA2516" s="57">
        <v>31.25</v>
      </c>
      <c r="AB2516" s="57">
        <v>36</v>
      </c>
      <c r="AC2516" s="57">
        <v>9</v>
      </c>
      <c r="AD2516" s="57">
        <v>27</v>
      </c>
      <c r="AE2516" s="57">
        <v>55.56</v>
      </c>
      <c r="AF2516" s="57">
        <v>55.56</v>
      </c>
      <c r="AI2516" s="45">
        <f t="shared" si="627"/>
        <v>-34.244</v>
      </c>
      <c r="AJ2516" s="46">
        <f t="shared" si="628"/>
        <v>34.244</v>
      </c>
      <c r="AK2516" s="63" t="str">
        <f t="shared" si="629"/>
        <v>N</v>
      </c>
      <c r="AL2516" s="63" t="str">
        <f t="shared" si="630"/>
        <v>N</v>
      </c>
      <c r="AM2516" s="44" t="str">
        <f t="shared" si="631"/>
        <v>Loss</v>
      </c>
      <c r="AN2516" s="44" t="str">
        <f t="shared" si="632"/>
        <v>Win</v>
      </c>
      <c r="AO2516" s="44" t="str">
        <f t="shared" si="633"/>
        <v>Loss</v>
      </c>
      <c r="AP2516" s="44">
        <f t="shared" si="634"/>
        <v>-50</v>
      </c>
      <c r="AQ2516" s="44">
        <f t="shared" si="635"/>
        <v>177</v>
      </c>
      <c r="AR2516" s="44">
        <f t="shared" si="636"/>
        <v>-50</v>
      </c>
      <c r="AS2516" s="99" t="str">
        <f t="shared" si="637"/>
        <v>-</v>
      </c>
      <c r="AT2516" s="99" t="str">
        <f t="shared" si="638"/>
        <v>-</v>
      </c>
      <c r="AU2516" s="99" t="str">
        <f t="shared" si="639"/>
        <v>-</v>
      </c>
      <c r="AV2516" s="99" t="str">
        <f t="shared" si="640"/>
        <v>-</v>
      </c>
      <c r="AW2516" s="99" t="str">
        <f t="shared" si="641"/>
        <v>-</v>
      </c>
    </row>
    <row r="2517" spans="1:49" ht="15">
      <c r="A2517" s="56">
        <v>43635</v>
      </c>
      <c r="B2517" s="57" t="s">
        <v>377</v>
      </c>
      <c r="C2517" s="57" t="s">
        <v>1307</v>
      </c>
      <c r="D2517" s="57" t="s">
        <v>5297</v>
      </c>
      <c r="E2517" s="57" t="s">
        <v>3924</v>
      </c>
      <c r="F2517" s="57" t="s">
        <v>2890</v>
      </c>
      <c r="G2517" s="57">
        <v>0</v>
      </c>
      <c r="H2517" s="57">
        <v>1</v>
      </c>
      <c r="I2517" s="57">
        <v>4.93</v>
      </c>
      <c r="J2517" s="57">
        <v>4.12</v>
      </c>
      <c r="K2517" s="57">
        <v>1.54</v>
      </c>
      <c r="L2517" s="57">
        <v>3.39</v>
      </c>
      <c r="M2517" s="57">
        <v>9</v>
      </c>
      <c r="N2517" s="57">
        <v>30</v>
      </c>
      <c r="O2517" s="57">
        <v>0</v>
      </c>
      <c r="P2517" s="57">
        <v>4</v>
      </c>
      <c r="Q2517" s="57">
        <v>14</v>
      </c>
      <c r="R2517" s="57">
        <v>0</v>
      </c>
      <c r="S2517" s="57">
        <v>0</v>
      </c>
      <c r="T2517" s="57">
        <v>0</v>
      </c>
      <c r="U2517" s="57">
        <v>11.11</v>
      </c>
      <c r="V2517" s="57">
        <v>33.33</v>
      </c>
      <c r="W2517" s="57">
        <v>55.56</v>
      </c>
      <c r="X2517" s="57">
        <v>43.33</v>
      </c>
      <c r="Y2517" s="57">
        <v>33.33</v>
      </c>
      <c r="Z2517" s="57">
        <v>23.33</v>
      </c>
      <c r="AA2517" s="57">
        <v>0</v>
      </c>
      <c r="AB2517" s="57">
        <v>50</v>
      </c>
      <c r="AC2517" s="57">
        <v>2</v>
      </c>
      <c r="AD2517" s="57">
        <v>23</v>
      </c>
      <c r="AE2517" s="57">
        <v>0</v>
      </c>
      <c r="AF2517" s="57">
        <v>47.83</v>
      </c>
      <c r="AI2517" s="45">
        <f t="shared" si="627"/>
        <v>-12.890000000000004</v>
      </c>
      <c r="AJ2517" s="46">
        <f t="shared" si="628"/>
        <v>12.890000000000004</v>
      </c>
      <c r="AK2517" s="63" t="str">
        <f t="shared" si="629"/>
        <v>N</v>
      </c>
      <c r="AL2517" s="63" t="str">
        <f t="shared" si="630"/>
        <v>N</v>
      </c>
      <c r="AM2517" s="44" t="str">
        <f t="shared" si="631"/>
        <v>Loss</v>
      </c>
      <c r="AN2517" s="44" t="str">
        <f t="shared" si="632"/>
        <v>Loss</v>
      </c>
      <c r="AO2517" s="44" t="str">
        <f t="shared" si="633"/>
        <v>Win</v>
      </c>
      <c r="AP2517" s="44">
        <f t="shared" si="634"/>
        <v>-50</v>
      </c>
      <c r="AQ2517" s="44">
        <f t="shared" si="635"/>
        <v>-50</v>
      </c>
      <c r="AR2517" s="44">
        <f t="shared" si="636"/>
        <v>27</v>
      </c>
      <c r="AS2517" s="99" t="str">
        <f t="shared" si="637"/>
        <v>-</v>
      </c>
      <c r="AT2517" s="99" t="str">
        <f t="shared" si="638"/>
        <v>n/a</v>
      </c>
      <c r="AU2517" s="99" t="str">
        <f t="shared" si="639"/>
        <v>-</v>
      </c>
      <c r="AV2517" s="99" t="str">
        <f t="shared" si="640"/>
        <v>-</v>
      </c>
      <c r="AW2517" s="99" t="str">
        <f t="shared" si="641"/>
        <v>-</v>
      </c>
    </row>
    <row r="2518" spans="1:49" ht="15">
      <c r="A2518" s="56">
        <v>43635</v>
      </c>
      <c r="B2518" s="57" t="s">
        <v>377</v>
      </c>
      <c r="C2518" s="57" t="s">
        <v>378</v>
      </c>
      <c r="D2518" s="57" t="s">
        <v>5298</v>
      </c>
      <c r="E2518" s="57" t="s">
        <v>1326</v>
      </c>
      <c r="F2518" s="57" t="s">
        <v>2762</v>
      </c>
      <c r="G2518" s="57">
        <v>2</v>
      </c>
      <c r="H2518" s="57">
        <v>3</v>
      </c>
      <c r="I2518" s="57">
        <v>3.62</v>
      </c>
      <c r="J2518" s="57">
        <v>3.83</v>
      </c>
      <c r="K2518" s="57">
        <v>1.8</v>
      </c>
      <c r="L2518" s="57">
        <v>1.82</v>
      </c>
      <c r="M2518" s="57">
        <v>56</v>
      </c>
      <c r="N2518" s="57">
        <v>56</v>
      </c>
      <c r="O2518" s="57">
        <v>0</v>
      </c>
      <c r="P2518" s="57">
        <v>27</v>
      </c>
      <c r="Q2518" s="57">
        <v>29</v>
      </c>
      <c r="R2518" s="57">
        <v>0</v>
      </c>
      <c r="S2518" s="57">
        <v>0</v>
      </c>
      <c r="T2518" s="57">
        <v>0</v>
      </c>
      <c r="U2518" s="57">
        <v>50</v>
      </c>
      <c r="V2518" s="57">
        <v>21.43</v>
      </c>
      <c r="W2518" s="57">
        <v>28.57</v>
      </c>
      <c r="X2518" s="57">
        <v>50</v>
      </c>
      <c r="Y2518" s="57">
        <v>25</v>
      </c>
      <c r="Z2518" s="57">
        <v>25</v>
      </c>
      <c r="AA2518" s="57">
        <v>59.26</v>
      </c>
      <c r="AB2518" s="57">
        <v>44.83</v>
      </c>
      <c r="AC2518" s="57">
        <v>37</v>
      </c>
      <c r="AD2518" s="57">
        <v>46</v>
      </c>
      <c r="AE2518" s="57">
        <v>59.46</v>
      </c>
      <c r="AF2518" s="57">
        <v>58.7</v>
      </c>
      <c r="AI2518" s="45">
        <f t="shared" si="627"/>
        <v>-1.0709999999999997</v>
      </c>
      <c r="AJ2518" s="46">
        <f t="shared" si="628"/>
        <v>1.0709999999999997</v>
      </c>
      <c r="AK2518" s="63" t="str">
        <f t="shared" si="629"/>
        <v>N</v>
      </c>
      <c r="AL2518" s="63" t="str">
        <f t="shared" si="630"/>
        <v>N</v>
      </c>
      <c r="AM2518" s="44" t="str">
        <f t="shared" si="631"/>
        <v>Loss</v>
      </c>
      <c r="AN2518" s="44" t="str">
        <f t="shared" si="632"/>
        <v>Loss</v>
      </c>
      <c r="AO2518" s="44" t="str">
        <f t="shared" si="633"/>
        <v>Win</v>
      </c>
      <c r="AP2518" s="44">
        <f t="shared" si="634"/>
        <v>-50</v>
      </c>
      <c r="AQ2518" s="44">
        <f t="shared" si="635"/>
        <v>-50</v>
      </c>
      <c r="AR2518" s="44">
        <f t="shared" si="636"/>
        <v>40</v>
      </c>
      <c r="AS2518" s="99" t="str">
        <f t="shared" si="637"/>
        <v>-</v>
      </c>
      <c r="AT2518" s="99" t="str">
        <f t="shared" si="638"/>
        <v>n/a</v>
      </c>
      <c r="AU2518" s="99" t="str">
        <f t="shared" si="639"/>
        <v>-</v>
      </c>
      <c r="AV2518" s="99" t="str">
        <f t="shared" si="640"/>
        <v>+</v>
      </c>
      <c r="AW2518" s="99" t="str">
        <f t="shared" si="641"/>
        <v>-</v>
      </c>
    </row>
    <row r="2519" spans="1:49" ht="15">
      <c r="A2519" s="56">
        <v>43635</v>
      </c>
      <c r="B2519" s="57" t="s">
        <v>377</v>
      </c>
      <c r="C2519" s="57" t="s">
        <v>378</v>
      </c>
      <c r="D2519" s="57" t="s">
        <v>5299</v>
      </c>
      <c r="E2519" s="57" t="s">
        <v>1322</v>
      </c>
      <c r="F2519" s="57" t="s">
        <v>1318</v>
      </c>
      <c r="G2519" s="57">
        <v>2</v>
      </c>
      <c r="H2519" s="57">
        <v>2</v>
      </c>
      <c r="I2519" s="57">
        <v>3.19</v>
      </c>
      <c r="J2519" s="57">
        <v>3.7</v>
      </c>
      <c r="K2519" s="57">
        <v>1.97</v>
      </c>
      <c r="L2519" s="57">
        <v>1.22</v>
      </c>
      <c r="M2519" s="57">
        <v>35</v>
      </c>
      <c r="N2519" s="57">
        <v>30</v>
      </c>
      <c r="O2519" s="57">
        <v>0</v>
      </c>
      <c r="P2519" s="57">
        <v>16</v>
      </c>
      <c r="Q2519" s="57">
        <v>14</v>
      </c>
      <c r="R2519" s="57">
        <v>0</v>
      </c>
      <c r="S2519" s="57">
        <v>0</v>
      </c>
      <c r="T2519" s="57">
        <v>0</v>
      </c>
      <c r="U2519" s="57">
        <v>34.29</v>
      </c>
      <c r="V2519" s="57">
        <v>20</v>
      </c>
      <c r="W2519" s="57">
        <v>45.71</v>
      </c>
      <c r="X2519" s="57">
        <v>40</v>
      </c>
      <c r="Y2519" s="57">
        <v>16.670000000000002</v>
      </c>
      <c r="Z2519" s="57">
        <v>43.33</v>
      </c>
      <c r="AA2519" s="57">
        <v>43.75</v>
      </c>
      <c r="AB2519" s="57">
        <v>14.29</v>
      </c>
      <c r="AC2519" s="57">
        <v>11</v>
      </c>
      <c r="AD2519" s="57">
        <v>11</v>
      </c>
      <c r="AE2519" s="57">
        <v>45.45</v>
      </c>
      <c r="AF2519" s="57">
        <v>63.64</v>
      </c>
      <c r="AI2519" s="45">
        <f t="shared" si="627"/>
        <v>-1.2850000000000001</v>
      </c>
      <c r="AJ2519" s="46">
        <f t="shared" si="628"/>
        <v>1.2850000000000001</v>
      </c>
      <c r="AK2519" s="63" t="str">
        <f t="shared" si="629"/>
        <v>N</v>
      </c>
      <c r="AL2519" s="63" t="str">
        <f t="shared" si="630"/>
        <v>N</v>
      </c>
      <c r="AM2519" s="44" t="str">
        <f t="shared" si="631"/>
        <v>Loss</v>
      </c>
      <c r="AN2519" s="44" t="str">
        <f t="shared" si="632"/>
        <v>Win</v>
      </c>
      <c r="AO2519" s="44" t="str">
        <f t="shared" si="633"/>
        <v>Loss</v>
      </c>
      <c r="AP2519" s="44">
        <f t="shared" si="634"/>
        <v>-50</v>
      </c>
      <c r="AQ2519" s="44">
        <f t="shared" si="635"/>
        <v>135</v>
      </c>
      <c r="AR2519" s="44">
        <f t="shared" si="636"/>
        <v>-50</v>
      </c>
      <c r="AS2519" s="99" t="str">
        <f t="shared" si="637"/>
        <v>-</v>
      </c>
      <c r="AT2519" s="99" t="str">
        <f t="shared" si="638"/>
        <v>n/a</v>
      </c>
      <c r="AU2519" s="99" t="str">
        <f t="shared" si="639"/>
        <v>-</v>
      </c>
      <c r="AV2519" s="99" t="str">
        <f t="shared" si="640"/>
        <v>+</v>
      </c>
      <c r="AW2519" s="99" t="str">
        <f t="shared" si="641"/>
        <v>-</v>
      </c>
    </row>
    <row r="2520" spans="1:49" ht="15">
      <c r="A2520" s="56">
        <v>43635</v>
      </c>
      <c r="B2520" s="57" t="s">
        <v>377</v>
      </c>
      <c r="C2520" s="57" t="s">
        <v>378</v>
      </c>
      <c r="D2520" s="57" t="s">
        <v>5300</v>
      </c>
      <c r="E2520" s="57" t="s">
        <v>1319</v>
      </c>
      <c r="F2520" s="57" t="s">
        <v>381</v>
      </c>
      <c r="G2520" s="57">
        <v>4</v>
      </c>
      <c r="H2520" s="57">
        <v>0</v>
      </c>
      <c r="I2520" s="57">
        <v>1.38</v>
      </c>
      <c r="J2520" s="57">
        <v>4.79</v>
      </c>
      <c r="K2520" s="57">
        <v>6.23</v>
      </c>
      <c r="L2520" s="57">
        <v>-4.8499999999999996</v>
      </c>
      <c r="M2520" s="57">
        <v>57</v>
      </c>
      <c r="N2520" s="57">
        <v>60</v>
      </c>
      <c r="O2520" s="57">
        <v>5</v>
      </c>
      <c r="P2520" s="57">
        <v>28</v>
      </c>
      <c r="Q2520" s="57">
        <v>28</v>
      </c>
      <c r="R2520" s="57">
        <v>20</v>
      </c>
      <c r="S2520" s="57">
        <v>0</v>
      </c>
      <c r="T2520" s="57">
        <v>80</v>
      </c>
      <c r="U2520" s="57">
        <v>40.35</v>
      </c>
      <c r="V2520" s="57">
        <v>15.79</v>
      </c>
      <c r="W2520" s="57">
        <v>43.86</v>
      </c>
      <c r="X2520" s="57">
        <v>61.67</v>
      </c>
      <c r="Y2520" s="57">
        <v>15</v>
      </c>
      <c r="Z2520" s="57">
        <v>23.33</v>
      </c>
      <c r="AA2520" s="57">
        <v>46.43</v>
      </c>
      <c r="AB2520" s="57">
        <v>67.86</v>
      </c>
      <c r="AC2520" s="57">
        <v>21</v>
      </c>
      <c r="AD2520" s="57">
        <v>54</v>
      </c>
      <c r="AE2520" s="57">
        <v>52.38</v>
      </c>
      <c r="AF2520" s="57">
        <v>64.81</v>
      </c>
      <c r="AI2520" s="45">
        <f t="shared" si="627"/>
        <v>-26.291</v>
      </c>
      <c r="AJ2520" s="46">
        <f t="shared" si="628"/>
        <v>26.291</v>
      </c>
      <c r="AK2520" s="63" t="str">
        <f t="shared" si="629"/>
        <v>N</v>
      </c>
      <c r="AL2520" s="63" t="str">
        <f t="shared" si="630"/>
        <v>N</v>
      </c>
      <c r="AM2520" s="44" t="str">
        <f t="shared" si="631"/>
        <v>Win</v>
      </c>
      <c r="AN2520" s="44" t="str">
        <f t="shared" si="632"/>
        <v>Loss</v>
      </c>
      <c r="AO2520" s="44" t="str">
        <f t="shared" si="633"/>
        <v>Loss</v>
      </c>
      <c r="AP2520" s="44">
        <f t="shared" si="634"/>
        <v>19</v>
      </c>
      <c r="AQ2520" s="44">
        <f t="shared" si="635"/>
        <v>-50</v>
      </c>
      <c r="AR2520" s="44">
        <f t="shared" si="636"/>
        <v>-50</v>
      </c>
      <c r="AS2520" s="99" t="str">
        <f t="shared" si="637"/>
        <v>+</v>
      </c>
      <c r="AT2520" s="99" t="str">
        <f t="shared" si="638"/>
        <v>-</v>
      </c>
      <c r="AU2520" s="99" t="str">
        <f t="shared" si="639"/>
        <v>-</v>
      </c>
      <c r="AV2520" s="99" t="str">
        <f t="shared" si="640"/>
        <v>-</v>
      </c>
      <c r="AW2520" s="99" t="str">
        <f t="shared" si="641"/>
        <v>-</v>
      </c>
    </row>
    <row r="2521" spans="1:49" ht="15">
      <c r="A2521" s="56">
        <v>43635</v>
      </c>
      <c r="B2521" s="57" t="s">
        <v>377</v>
      </c>
      <c r="C2521" s="57" t="s">
        <v>1334</v>
      </c>
      <c r="D2521" s="57" t="s">
        <v>5301</v>
      </c>
      <c r="E2521" s="57" t="s">
        <v>5302</v>
      </c>
      <c r="F2521" s="57" t="s">
        <v>1336</v>
      </c>
      <c r="G2521" s="57">
        <v>0</v>
      </c>
      <c r="H2521" s="57">
        <v>1</v>
      </c>
      <c r="I2521" s="57">
        <v>1.92</v>
      </c>
      <c r="J2521" s="57">
        <v>3.48</v>
      </c>
      <c r="K2521" s="57">
        <v>3.97</v>
      </c>
      <c r="L2521" s="57">
        <v>-2.0499999999999998</v>
      </c>
      <c r="M2521" s="57">
        <v>21</v>
      </c>
      <c r="N2521" s="57">
        <v>48</v>
      </c>
      <c r="O2521" s="57">
        <v>1</v>
      </c>
      <c r="P2521" s="57">
        <v>12</v>
      </c>
      <c r="Q2521" s="57">
        <v>24</v>
      </c>
      <c r="R2521" s="57">
        <v>0</v>
      </c>
      <c r="S2521" s="57">
        <v>0</v>
      </c>
      <c r="T2521" s="57">
        <v>100</v>
      </c>
      <c r="U2521" s="57">
        <v>33.33</v>
      </c>
      <c r="V2521" s="57">
        <v>47.62</v>
      </c>
      <c r="W2521" s="57">
        <v>19.05</v>
      </c>
      <c r="X2521" s="57">
        <v>64.58</v>
      </c>
      <c r="Y2521" s="57">
        <v>18.75</v>
      </c>
      <c r="Z2521" s="57">
        <v>16.670000000000002</v>
      </c>
      <c r="AA2521" s="57">
        <v>41.67</v>
      </c>
      <c r="AB2521" s="57">
        <v>70.83</v>
      </c>
      <c r="AC2521" s="57">
        <v>20</v>
      </c>
      <c r="AD2521" s="57">
        <v>45</v>
      </c>
      <c r="AE2521" s="57">
        <v>35</v>
      </c>
      <c r="AF2521" s="57">
        <v>64.44</v>
      </c>
      <c r="AI2521" s="45">
        <f t="shared" si="627"/>
        <v>-33.838999999999999</v>
      </c>
      <c r="AJ2521" s="46">
        <f t="shared" si="628"/>
        <v>33.838999999999999</v>
      </c>
      <c r="AK2521" s="63" t="str">
        <f t="shared" si="629"/>
        <v>N</v>
      </c>
      <c r="AL2521" s="63" t="str">
        <f t="shared" si="630"/>
        <v>N</v>
      </c>
      <c r="AM2521" s="44" t="str">
        <f t="shared" si="631"/>
        <v>Loss</v>
      </c>
      <c r="AN2521" s="44" t="str">
        <f t="shared" si="632"/>
        <v>Loss</v>
      </c>
      <c r="AO2521" s="44" t="str">
        <f t="shared" si="633"/>
        <v>Win</v>
      </c>
      <c r="AP2521" s="44">
        <f t="shared" si="634"/>
        <v>-50</v>
      </c>
      <c r="AQ2521" s="44">
        <f t="shared" si="635"/>
        <v>-50</v>
      </c>
      <c r="AR2521" s="44">
        <f t="shared" si="636"/>
        <v>148.5</v>
      </c>
      <c r="AS2521" s="99" t="str">
        <f t="shared" si="637"/>
        <v>+</v>
      </c>
      <c r="AT2521" s="99" t="str">
        <f t="shared" si="638"/>
        <v>-</v>
      </c>
      <c r="AU2521" s="99" t="str">
        <f t="shared" si="639"/>
        <v>-</v>
      </c>
      <c r="AV2521" s="99" t="str">
        <f t="shared" si="640"/>
        <v>-</v>
      </c>
      <c r="AW2521" s="99" t="str">
        <f t="shared" si="641"/>
        <v>-</v>
      </c>
    </row>
    <row r="2522" spans="1:49" ht="15">
      <c r="A2522" s="56">
        <v>43635</v>
      </c>
      <c r="B2522" s="57" t="s">
        <v>377</v>
      </c>
      <c r="C2522" s="57" t="s">
        <v>386</v>
      </c>
      <c r="D2522" s="57" t="s">
        <v>5303</v>
      </c>
      <c r="E2522" s="57" t="s">
        <v>1351</v>
      </c>
      <c r="F2522" s="57" t="s">
        <v>389</v>
      </c>
      <c r="G2522" s="57">
        <v>3</v>
      </c>
      <c r="H2522" s="57">
        <v>1</v>
      </c>
      <c r="I2522" s="57">
        <v>8.2200000000000006</v>
      </c>
      <c r="J2522" s="57">
        <v>5.22</v>
      </c>
      <c r="K2522" s="57">
        <v>1.32</v>
      </c>
      <c r="L2522" s="57">
        <v>6.9</v>
      </c>
      <c r="M2522" s="57">
        <v>37</v>
      </c>
      <c r="N2522" s="57">
        <v>15</v>
      </c>
      <c r="O2522" s="57">
        <v>1</v>
      </c>
      <c r="P2522" s="57">
        <v>18</v>
      </c>
      <c r="Q2522" s="57">
        <v>7</v>
      </c>
      <c r="R2522" s="57">
        <v>0</v>
      </c>
      <c r="S2522" s="57">
        <v>0</v>
      </c>
      <c r="T2522" s="57">
        <v>100</v>
      </c>
      <c r="U2522" s="57">
        <v>35.14</v>
      </c>
      <c r="V2522" s="57">
        <v>29.73</v>
      </c>
      <c r="W2522" s="57">
        <v>35.14</v>
      </c>
      <c r="X2522" s="57">
        <v>53.33</v>
      </c>
      <c r="Y2522" s="57">
        <v>20</v>
      </c>
      <c r="Z2522" s="57">
        <v>26.67</v>
      </c>
      <c r="AA2522" s="57">
        <v>44.44</v>
      </c>
      <c r="AB2522" s="57">
        <v>42.86</v>
      </c>
      <c r="AC2522" s="57">
        <v>7</v>
      </c>
      <c r="AD2522" s="57">
        <v>14</v>
      </c>
      <c r="AE2522" s="57">
        <v>85.71</v>
      </c>
      <c r="AF2522" s="57">
        <v>50</v>
      </c>
      <c r="AI2522" s="45">
        <f t="shared" si="627"/>
        <v>-34.358999999999995</v>
      </c>
      <c r="AJ2522" s="46">
        <f t="shared" si="628"/>
        <v>34.358999999999995</v>
      </c>
      <c r="AK2522" s="63" t="str">
        <f t="shared" si="629"/>
        <v>N</v>
      </c>
      <c r="AL2522" s="63" t="str">
        <f t="shared" si="630"/>
        <v>N</v>
      </c>
      <c r="AM2522" s="44" t="str">
        <f t="shared" si="631"/>
        <v>Win</v>
      </c>
      <c r="AN2522" s="44" t="str">
        <f t="shared" si="632"/>
        <v>Loss</v>
      </c>
      <c r="AO2522" s="44" t="str">
        <f t="shared" si="633"/>
        <v>Loss</v>
      </c>
      <c r="AP2522" s="44">
        <f t="shared" si="634"/>
        <v>361.00000000000006</v>
      </c>
      <c r="AQ2522" s="44">
        <f t="shared" si="635"/>
        <v>-50</v>
      </c>
      <c r="AR2522" s="44">
        <f t="shared" si="636"/>
        <v>-50</v>
      </c>
      <c r="AS2522" s="99" t="str">
        <f t="shared" si="637"/>
        <v>-</v>
      </c>
      <c r="AT2522" s="99" t="str">
        <f t="shared" si="638"/>
        <v>-</v>
      </c>
      <c r="AU2522" s="99" t="str">
        <f t="shared" si="639"/>
        <v>-</v>
      </c>
      <c r="AV2522" s="99" t="str">
        <f t="shared" si="640"/>
        <v>+</v>
      </c>
      <c r="AW2522" s="99" t="str">
        <f t="shared" si="641"/>
        <v>-</v>
      </c>
    </row>
    <row r="2523" spans="1:49" ht="15">
      <c r="A2523" s="56">
        <v>43635</v>
      </c>
      <c r="B2523" s="57" t="s">
        <v>377</v>
      </c>
      <c r="C2523" s="57" t="s">
        <v>386</v>
      </c>
      <c r="D2523" s="57" t="s">
        <v>5304</v>
      </c>
      <c r="E2523" s="57" t="s">
        <v>1345</v>
      </c>
      <c r="F2523" s="57" t="s">
        <v>2894</v>
      </c>
      <c r="G2523" s="57">
        <v>3</v>
      </c>
      <c r="H2523" s="57">
        <v>0</v>
      </c>
      <c r="I2523" s="57">
        <v>1.5</v>
      </c>
      <c r="J2523" s="57">
        <v>4.3</v>
      </c>
      <c r="K2523" s="57">
        <v>5.85</v>
      </c>
      <c r="L2523" s="57">
        <v>-4.3499999999999996</v>
      </c>
      <c r="M2523" s="57">
        <v>29</v>
      </c>
      <c r="N2523" s="57">
        <v>29</v>
      </c>
      <c r="O2523" s="57">
        <v>3</v>
      </c>
      <c r="P2523" s="57">
        <v>14</v>
      </c>
      <c r="Q2523" s="57">
        <v>15</v>
      </c>
      <c r="R2523" s="57">
        <v>33.33</v>
      </c>
      <c r="S2523" s="57">
        <v>66.67</v>
      </c>
      <c r="T2523" s="57">
        <v>0</v>
      </c>
      <c r="U2523" s="57">
        <v>34.479999999999997</v>
      </c>
      <c r="V2523" s="57">
        <v>37.93</v>
      </c>
      <c r="W2523" s="57">
        <v>27.59</v>
      </c>
      <c r="X2523" s="57">
        <v>31.03</v>
      </c>
      <c r="Y2523" s="57">
        <v>31.03</v>
      </c>
      <c r="Z2523" s="57">
        <v>37.93</v>
      </c>
      <c r="AA2523" s="57">
        <v>35.71</v>
      </c>
      <c r="AB2523" s="57">
        <v>20</v>
      </c>
      <c r="AC2523" s="57">
        <v>20</v>
      </c>
      <c r="AD2523" s="57">
        <v>7</v>
      </c>
      <c r="AE2523" s="57">
        <v>35</v>
      </c>
      <c r="AF2523" s="57">
        <v>71.430000000000007</v>
      </c>
      <c r="AI2523" s="45">
        <f t="shared" si="627"/>
        <v>20.114000000000001</v>
      </c>
      <c r="AJ2523" s="46">
        <f t="shared" si="628"/>
        <v>-6.7799999999999958</v>
      </c>
      <c r="AK2523" s="63" t="str">
        <f t="shared" si="629"/>
        <v>N</v>
      </c>
      <c r="AL2523" s="63" t="str">
        <f t="shared" si="630"/>
        <v>N</v>
      </c>
      <c r="AM2523" s="44" t="str">
        <f t="shared" si="631"/>
        <v>Win</v>
      </c>
      <c r="AN2523" s="44" t="str">
        <f t="shared" si="632"/>
        <v>Loss</v>
      </c>
      <c r="AO2523" s="44" t="str">
        <f t="shared" si="633"/>
        <v>Loss</v>
      </c>
      <c r="AP2523" s="44">
        <f t="shared" si="634"/>
        <v>25</v>
      </c>
      <c r="AQ2523" s="44">
        <f t="shared" si="635"/>
        <v>-50</v>
      </c>
      <c r="AR2523" s="44">
        <f t="shared" si="636"/>
        <v>-50</v>
      </c>
      <c r="AS2523" s="99" t="str">
        <f t="shared" si="637"/>
        <v>+</v>
      </c>
      <c r="AT2523" s="99" t="str">
        <f t="shared" si="638"/>
        <v>+</v>
      </c>
      <c r="AU2523" s="99" t="str">
        <f t="shared" si="639"/>
        <v>+</v>
      </c>
      <c r="AV2523" s="99" t="str">
        <f t="shared" si="640"/>
        <v>+</v>
      </c>
      <c r="AW2523" s="99" t="str">
        <f t="shared" si="641"/>
        <v>+</v>
      </c>
    </row>
    <row r="2524" spans="1:49" ht="15">
      <c r="A2524" s="56">
        <v>43635</v>
      </c>
      <c r="B2524" s="57" t="s">
        <v>377</v>
      </c>
      <c r="C2524" s="57" t="s">
        <v>386</v>
      </c>
      <c r="D2524" s="57" t="s">
        <v>5305</v>
      </c>
      <c r="E2524" s="57" t="s">
        <v>1348</v>
      </c>
      <c r="F2524" s="57" t="s">
        <v>2767</v>
      </c>
      <c r="G2524" s="57">
        <v>1</v>
      </c>
      <c r="H2524" s="57">
        <v>3</v>
      </c>
      <c r="I2524" s="57">
        <v>2.0099999999999998</v>
      </c>
      <c r="J2524" s="57">
        <v>3.61</v>
      </c>
      <c r="K2524" s="57">
        <v>3.41</v>
      </c>
      <c r="L2524" s="57">
        <v>-1.4</v>
      </c>
      <c r="M2524" s="57">
        <v>53</v>
      </c>
      <c r="N2524" s="57">
        <v>64</v>
      </c>
      <c r="O2524" s="57">
        <v>1</v>
      </c>
      <c r="P2524" s="57">
        <v>26</v>
      </c>
      <c r="Q2524" s="57">
        <v>33</v>
      </c>
      <c r="R2524" s="57">
        <v>0</v>
      </c>
      <c r="S2524" s="57">
        <v>0</v>
      </c>
      <c r="T2524" s="57">
        <v>100</v>
      </c>
      <c r="U2524" s="57">
        <v>35.85</v>
      </c>
      <c r="V2524" s="57">
        <v>22.64</v>
      </c>
      <c r="W2524" s="57">
        <v>41.51</v>
      </c>
      <c r="X2524" s="57">
        <v>56.25</v>
      </c>
      <c r="Y2524" s="57">
        <v>14.06</v>
      </c>
      <c r="Z2524" s="57">
        <v>29.69</v>
      </c>
      <c r="AA2524" s="57">
        <v>42.31</v>
      </c>
      <c r="AB2524" s="57">
        <v>57.58</v>
      </c>
      <c r="AC2524" s="57">
        <v>30</v>
      </c>
      <c r="AD2524" s="57">
        <v>41</v>
      </c>
      <c r="AE2524" s="57">
        <v>43.33</v>
      </c>
      <c r="AF2524" s="57">
        <v>65.849999999999994</v>
      </c>
      <c r="AI2524" s="45">
        <f t="shared" si="627"/>
        <v>-35.585999999999991</v>
      </c>
      <c r="AJ2524" s="46">
        <f t="shared" si="628"/>
        <v>35.585999999999991</v>
      </c>
      <c r="AK2524" s="63" t="str">
        <f t="shared" si="629"/>
        <v>N</v>
      </c>
      <c r="AL2524" s="63" t="str">
        <f t="shared" si="630"/>
        <v>N</v>
      </c>
      <c r="AM2524" s="44" t="str">
        <f t="shared" si="631"/>
        <v>Loss</v>
      </c>
      <c r="AN2524" s="44" t="str">
        <f t="shared" si="632"/>
        <v>Loss</v>
      </c>
      <c r="AO2524" s="44" t="str">
        <f t="shared" si="633"/>
        <v>Win</v>
      </c>
      <c r="AP2524" s="44">
        <f t="shared" si="634"/>
        <v>-50</v>
      </c>
      <c r="AQ2524" s="44">
        <f t="shared" si="635"/>
        <v>-50</v>
      </c>
      <c r="AR2524" s="44">
        <f t="shared" si="636"/>
        <v>120.5</v>
      </c>
      <c r="AS2524" s="99" t="str">
        <f t="shared" si="637"/>
        <v>+</v>
      </c>
      <c r="AT2524" s="99" t="str">
        <f t="shared" si="638"/>
        <v>-</v>
      </c>
      <c r="AU2524" s="99" t="str">
        <f t="shared" si="639"/>
        <v>-</v>
      </c>
      <c r="AV2524" s="99" t="str">
        <f t="shared" si="640"/>
        <v>-</v>
      </c>
      <c r="AW2524" s="99" t="str">
        <f t="shared" si="641"/>
        <v>-</v>
      </c>
    </row>
    <row r="2525" spans="1:49" ht="15">
      <c r="A2525" s="56">
        <v>43635</v>
      </c>
      <c r="B2525" s="57" t="s">
        <v>377</v>
      </c>
      <c r="C2525" s="57" t="s">
        <v>386</v>
      </c>
      <c r="D2525" s="57" t="s">
        <v>5306</v>
      </c>
      <c r="E2525" s="57" t="s">
        <v>1347</v>
      </c>
      <c r="F2525" s="57" t="s">
        <v>2893</v>
      </c>
      <c r="G2525" s="57">
        <v>1</v>
      </c>
      <c r="H2525" s="57">
        <v>3</v>
      </c>
      <c r="I2525" s="57">
        <v>4.8</v>
      </c>
      <c r="J2525" s="57">
        <v>3.91</v>
      </c>
      <c r="K2525" s="57">
        <v>1.66</v>
      </c>
      <c r="L2525" s="57">
        <v>3.14</v>
      </c>
      <c r="M2525" s="57">
        <v>65</v>
      </c>
      <c r="N2525" s="57">
        <v>31</v>
      </c>
      <c r="O2525" s="57">
        <v>1</v>
      </c>
      <c r="P2525" s="57">
        <v>34</v>
      </c>
      <c r="Q2525" s="57">
        <v>14</v>
      </c>
      <c r="R2525" s="57">
        <v>0</v>
      </c>
      <c r="S2525" s="57">
        <v>0</v>
      </c>
      <c r="T2525" s="57">
        <v>100</v>
      </c>
      <c r="U2525" s="57">
        <v>49.23</v>
      </c>
      <c r="V2525" s="57">
        <v>21.54</v>
      </c>
      <c r="W2525" s="57">
        <v>29.23</v>
      </c>
      <c r="X2525" s="57">
        <v>51.61</v>
      </c>
      <c r="Y2525" s="57">
        <v>22.58</v>
      </c>
      <c r="Z2525" s="57">
        <v>25.81</v>
      </c>
      <c r="AA2525" s="57">
        <v>58.82</v>
      </c>
      <c r="AB2525" s="57">
        <v>35.71</v>
      </c>
      <c r="AC2525" s="57">
        <v>48</v>
      </c>
      <c r="AD2525" s="57">
        <v>19</v>
      </c>
      <c r="AE2525" s="57">
        <v>56.25</v>
      </c>
      <c r="AF2525" s="57">
        <v>57.89</v>
      </c>
      <c r="AI2525" s="45">
        <f t="shared" si="627"/>
        <v>-31.264000000000003</v>
      </c>
      <c r="AJ2525" s="46">
        <f t="shared" si="628"/>
        <v>31.264000000000003</v>
      </c>
      <c r="AK2525" s="63" t="str">
        <f t="shared" si="629"/>
        <v>N</v>
      </c>
      <c r="AL2525" s="63" t="str">
        <f t="shared" si="630"/>
        <v>N</v>
      </c>
      <c r="AM2525" s="44" t="str">
        <f t="shared" si="631"/>
        <v>Loss</v>
      </c>
      <c r="AN2525" s="44" t="str">
        <f t="shared" si="632"/>
        <v>Loss</v>
      </c>
      <c r="AO2525" s="44" t="str">
        <f t="shared" si="633"/>
        <v>Win</v>
      </c>
      <c r="AP2525" s="44">
        <f t="shared" si="634"/>
        <v>-50</v>
      </c>
      <c r="AQ2525" s="44">
        <f t="shared" si="635"/>
        <v>-50</v>
      </c>
      <c r="AR2525" s="44">
        <f t="shared" si="636"/>
        <v>33</v>
      </c>
      <c r="AS2525" s="99" t="str">
        <f t="shared" si="637"/>
        <v>-</v>
      </c>
      <c r="AT2525" s="99" t="str">
        <f t="shared" si="638"/>
        <v>-</v>
      </c>
      <c r="AU2525" s="99" t="str">
        <f t="shared" si="639"/>
        <v>-</v>
      </c>
      <c r="AV2525" s="99" t="str">
        <f t="shared" si="640"/>
        <v>+</v>
      </c>
      <c r="AW2525" s="99" t="str">
        <f t="shared" si="641"/>
        <v>-</v>
      </c>
    </row>
    <row r="2526" spans="1:49" ht="15">
      <c r="A2526" s="56">
        <v>43635</v>
      </c>
      <c r="B2526" s="57" t="s">
        <v>833</v>
      </c>
      <c r="C2526" s="57" t="s">
        <v>834</v>
      </c>
      <c r="D2526" s="57" t="s">
        <v>5307</v>
      </c>
      <c r="E2526" s="57" t="s">
        <v>1390</v>
      </c>
      <c r="F2526" s="57" t="s">
        <v>836</v>
      </c>
      <c r="G2526" s="57">
        <v>7</v>
      </c>
      <c r="H2526" s="57">
        <v>0</v>
      </c>
      <c r="I2526" s="57">
        <v>1.1000000000000001</v>
      </c>
      <c r="J2526" s="57">
        <v>8.1</v>
      </c>
      <c r="K2526" s="57">
        <v>19.95</v>
      </c>
      <c r="L2526" s="57">
        <v>-18.850000000000001</v>
      </c>
      <c r="M2526" s="57">
        <v>19</v>
      </c>
      <c r="N2526" s="57">
        <v>16</v>
      </c>
      <c r="O2526" s="57">
        <v>1</v>
      </c>
      <c r="P2526" s="57">
        <v>11</v>
      </c>
      <c r="Q2526" s="57">
        <v>7</v>
      </c>
      <c r="R2526" s="57">
        <v>100</v>
      </c>
      <c r="S2526" s="57">
        <v>0</v>
      </c>
      <c r="T2526" s="57">
        <v>0</v>
      </c>
      <c r="U2526" s="57">
        <v>63.16</v>
      </c>
      <c r="V2526" s="57">
        <v>15.79</v>
      </c>
      <c r="W2526" s="57">
        <v>21.05</v>
      </c>
      <c r="X2526" s="57">
        <v>25</v>
      </c>
      <c r="Y2526" s="57">
        <v>25</v>
      </c>
      <c r="Z2526" s="57">
        <v>50</v>
      </c>
      <c r="AA2526" s="57">
        <v>54.55</v>
      </c>
      <c r="AB2526" s="57">
        <v>14.29</v>
      </c>
      <c r="AC2526" s="57">
        <v>12</v>
      </c>
      <c r="AD2526" s="57">
        <v>4</v>
      </c>
      <c r="AE2526" s="57">
        <v>83.33</v>
      </c>
      <c r="AF2526" s="57">
        <v>75</v>
      </c>
      <c r="AI2526" s="45">
        <f t="shared" si="627"/>
        <v>42.500999999999998</v>
      </c>
      <c r="AJ2526" s="46">
        <f t="shared" si="628"/>
        <v>-42.500999999999998</v>
      </c>
      <c r="AK2526" s="63" t="str">
        <f t="shared" si="629"/>
        <v>Y</v>
      </c>
      <c r="AL2526" s="63" t="str">
        <f t="shared" si="630"/>
        <v>N</v>
      </c>
      <c r="AM2526" s="44" t="str">
        <f t="shared" si="631"/>
        <v>Win</v>
      </c>
      <c r="AN2526" s="44" t="str">
        <f t="shared" si="632"/>
        <v>Loss</v>
      </c>
      <c r="AO2526" s="44" t="str">
        <f t="shared" si="633"/>
        <v>Loss</v>
      </c>
      <c r="AP2526" s="44">
        <f t="shared" si="634"/>
        <v>5.0000000000000071</v>
      </c>
      <c r="AQ2526" s="44">
        <f t="shared" si="635"/>
        <v>-50</v>
      </c>
      <c r="AR2526" s="44">
        <f t="shared" si="636"/>
        <v>-50</v>
      </c>
      <c r="AS2526" s="99" t="str">
        <f t="shared" si="637"/>
        <v>+</v>
      </c>
      <c r="AT2526" s="99" t="str">
        <f t="shared" si="638"/>
        <v>+</v>
      </c>
      <c r="AU2526" s="99" t="str">
        <f t="shared" si="639"/>
        <v>+</v>
      </c>
      <c r="AV2526" s="99" t="str">
        <f t="shared" si="640"/>
        <v>+</v>
      </c>
      <c r="AW2526" s="99" t="str">
        <f t="shared" si="641"/>
        <v>+</v>
      </c>
    </row>
    <row r="2527" spans="1:49" ht="15">
      <c r="A2527" s="56">
        <v>43635</v>
      </c>
      <c r="B2527" s="57" t="s">
        <v>451</v>
      </c>
      <c r="C2527" s="57" t="s">
        <v>5143</v>
      </c>
      <c r="D2527" s="57" t="s">
        <v>5308</v>
      </c>
      <c r="E2527" s="57" t="s">
        <v>1249</v>
      </c>
      <c r="F2527" s="57" t="s">
        <v>978</v>
      </c>
      <c r="G2527" s="57">
        <v>2</v>
      </c>
      <c r="H2527" s="57">
        <v>0</v>
      </c>
      <c r="I2527" s="57">
        <v>2.4300000000000002</v>
      </c>
      <c r="J2527" s="57">
        <v>3.16</v>
      </c>
      <c r="K2527" s="57">
        <v>2.64</v>
      </c>
      <c r="L2527" s="57">
        <v>-0.21</v>
      </c>
      <c r="M2527" s="57">
        <v>19</v>
      </c>
      <c r="N2527" s="57">
        <v>20</v>
      </c>
      <c r="O2527" s="57">
        <v>2</v>
      </c>
      <c r="P2527" s="57">
        <v>8</v>
      </c>
      <c r="Q2527" s="57">
        <v>11</v>
      </c>
      <c r="R2527" s="57">
        <v>0</v>
      </c>
      <c r="S2527" s="57">
        <v>100</v>
      </c>
      <c r="T2527" s="57">
        <v>0</v>
      </c>
      <c r="U2527" s="57">
        <v>21.05</v>
      </c>
      <c r="V2527" s="57">
        <v>26.32</v>
      </c>
      <c r="W2527" s="57">
        <v>52.63</v>
      </c>
      <c r="X2527" s="57">
        <v>35</v>
      </c>
      <c r="Y2527" s="57">
        <v>20</v>
      </c>
      <c r="Z2527" s="57">
        <v>45</v>
      </c>
      <c r="AA2527" s="57">
        <v>25</v>
      </c>
      <c r="AB2527" s="57">
        <v>27.27</v>
      </c>
      <c r="AC2527" s="57">
        <v>3</v>
      </c>
      <c r="AD2527" s="57">
        <v>6</v>
      </c>
      <c r="AE2527" s="57">
        <v>33.33</v>
      </c>
      <c r="AF2527" s="57">
        <v>33.33</v>
      </c>
      <c r="AI2527" s="45">
        <f t="shared" ref="AI2527:AI2581" si="642">(+R2527*$R$6)+(S2527*$S$6)-(T2527*$T$6)+(U2527*$U$6)+(V2527*$V$6)-(W2527*$W$6)-(X2527*$X$6)-(Y2527*$Y$6)+(Z2527*$Z$6)</f>
        <v>6.3160000000000007</v>
      </c>
      <c r="AJ2527" s="46">
        <f t="shared" ref="AJ2527:AJ2581" si="643">(-R2527*$R$6)+(S2527*$S$6)+(T2527*$T$6)-(U2527*$U$6)-(V2527*$V$6)+(W2527*$W$6)+(X2527*$X$6)+(Y2527*$Y$6)-(Z2527*$Z$6)</f>
        <v>13.684000000000001</v>
      </c>
      <c r="AK2527" s="63" t="str">
        <f t="shared" ref="AK2527:AK2581" si="644">IF($AK$6="Y",IF(AI2527&gt;=$AI$6,"Y",IF(AA2527&gt;=$AA$6,"Y","N")),IF(AI2527&gt;=$AI$6,"Y",IF(AA2527&gt;=$AA$6,"Y",IF(L2527&lt;0,IF(AE2527&gt;=$AE$6,"Y","N"),"N"))))</f>
        <v>N</v>
      </c>
      <c r="AL2527" s="63" t="str">
        <f t="shared" ref="AL2527:AL2581" si="645">IF($AL$6="Y",IF(AJ2527&gt;=$AJ$6,"Y",IF(AB2527&gt;=$AB$6,"Y","N")),IF(AJ2527&gt;=$AJ$6,"Y",IF(AB2527&gt;=$AB$6,"Y",IF(L2527&gt;0,IF(AF2527&gt;=$AF$6,"Y","N"),"N"))))</f>
        <v>N</v>
      </c>
      <c r="AM2527" s="44" t="str">
        <f t="shared" ref="AM2527:AM2581" si="646">IF(G2527&gt;H2527,"Win","Loss")</f>
        <v>Win</v>
      </c>
      <c r="AN2527" s="44" t="str">
        <f t="shared" ref="AN2527:AN2581" si="647">IF(G2527=H2527,"Win","Loss")</f>
        <v>Loss</v>
      </c>
      <c r="AO2527" s="44" t="str">
        <f t="shared" ref="AO2527:AO2581" si="648">IF(G2527&lt;H2527,"Win","Loss")</f>
        <v>Loss</v>
      </c>
      <c r="AP2527" s="44">
        <f t="shared" ref="AP2527:AP2581" si="649">IF(AM2527="Win",(I2527*$B$2)-$B$2,-$B$2)</f>
        <v>71.500000000000014</v>
      </c>
      <c r="AQ2527" s="44">
        <f t="shared" ref="AQ2527:AQ2581" si="650">IF(AN2527="Win",(J2527*$B$2)-$B$2,-$B$2)</f>
        <v>-50</v>
      </c>
      <c r="AR2527" s="44">
        <f t="shared" ref="AR2527:AR2581" si="651">IF(AO2527="Win",(K2527*$B$2)-$B$2,-$B$2)</f>
        <v>-50</v>
      </c>
      <c r="AS2527" s="99" t="str">
        <f t="shared" si="637"/>
        <v>+</v>
      </c>
      <c r="AT2527" s="99" t="str">
        <f t="shared" si="638"/>
        <v>-</v>
      </c>
      <c r="AU2527" s="99" t="str">
        <f t="shared" si="639"/>
        <v>-</v>
      </c>
      <c r="AV2527" s="99" t="str">
        <f t="shared" si="640"/>
        <v>-</v>
      </c>
      <c r="AW2527" s="99" t="str">
        <f t="shared" si="641"/>
        <v>+</v>
      </c>
    </row>
    <row r="2528" spans="1:49" ht="15">
      <c r="A2528" s="56">
        <v>43635</v>
      </c>
      <c r="B2528" s="57" t="s">
        <v>272</v>
      </c>
      <c r="C2528" s="57" t="s">
        <v>5309</v>
      </c>
      <c r="D2528" s="57" t="s">
        <v>5310</v>
      </c>
      <c r="E2528" s="57" t="s">
        <v>1409</v>
      </c>
      <c r="F2528" s="57" t="s">
        <v>4967</v>
      </c>
      <c r="G2528" s="57">
        <v>0</v>
      </c>
      <c r="H2528" s="57">
        <v>1</v>
      </c>
      <c r="I2528" s="57">
        <v>4.58</v>
      </c>
      <c r="J2528" s="57">
        <v>4.51</v>
      </c>
      <c r="K2528" s="57">
        <v>1.58</v>
      </c>
      <c r="L2528" s="57">
        <v>3</v>
      </c>
      <c r="M2528" s="57">
        <v>35</v>
      </c>
      <c r="N2528" s="57">
        <v>17</v>
      </c>
      <c r="O2528" s="57">
        <v>0</v>
      </c>
      <c r="P2528" s="57">
        <v>19</v>
      </c>
      <c r="Q2528" s="57">
        <v>9</v>
      </c>
      <c r="R2528" s="57">
        <v>0</v>
      </c>
      <c r="S2528" s="57">
        <v>0</v>
      </c>
      <c r="T2528" s="57">
        <v>0</v>
      </c>
      <c r="U2528" s="57">
        <v>57.14</v>
      </c>
      <c r="V2528" s="57">
        <v>25.71</v>
      </c>
      <c r="W2528" s="57">
        <v>17.14</v>
      </c>
      <c r="X2528" s="57">
        <v>41.18</v>
      </c>
      <c r="Y2528" s="57">
        <v>23.53</v>
      </c>
      <c r="Z2528" s="57">
        <v>35.29</v>
      </c>
      <c r="AA2528" s="57">
        <v>57.89</v>
      </c>
      <c r="AB2528" s="57">
        <v>55.56</v>
      </c>
      <c r="AC2528" s="57">
        <v>22</v>
      </c>
      <c r="AD2528" s="57">
        <v>9</v>
      </c>
      <c r="AE2528" s="57">
        <v>63.64</v>
      </c>
      <c r="AF2528" s="57">
        <v>66.67</v>
      </c>
      <c r="AI2528" s="45">
        <f t="shared" si="642"/>
        <v>7.0399999999999991</v>
      </c>
      <c r="AJ2528" s="46">
        <f t="shared" si="643"/>
        <v>-7.0399999999999991</v>
      </c>
      <c r="AK2528" s="63" t="str">
        <f t="shared" si="644"/>
        <v>N</v>
      </c>
      <c r="AL2528" s="63" t="str">
        <f t="shared" si="645"/>
        <v>N</v>
      </c>
      <c r="AM2528" s="44" t="str">
        <f t="shared" si="646"/>
        <v>Loss</v>
      </c>
      <c r="AN2528" s="44" t="str">
        <f t="shared" si="647"/>
        <v>Loss</v>
      </c>
      <c r="AO2528" s="44" t="str">
        <f t="shared" si="648"/>
        <v>Win</v>
      </c>
      <c r="AP2528" s="44">
        <f t="shared" si="649"/>
        <v>-50</v>
      </c>
      <c r="AQ2528" s="44">
        <f t="shared" si="650"/>
        <v>-50</v>
      </c>
      <c r="AR2528" s="44">
        <f t="shared" si="651"/>
        <v>29</v>
      </c>
      <c r="AS2528" s="99" t="str">
        <f t="shared" si="637"/>
        <v>-</v>
      </c>
      <c r="AT2528" s="99" t="str">
        <f t="shared" si="638"/>
        <v>n/a</v>
      </c>
      <c r="AU2528" s="99" t="str">
        <f t="shared" si="639"/>
        <v>+</v>
      </c>
      <c r="AV2528" s="99" t="str">
        <f t="shared" si="640"/>
        <v>+</v>
      </c>
      <c r="AW2528" s="99" t="str">
        <f t="shared" si="641"/>
        <v>+</v>
      </c>
    </row>
    <row r="2529" spans="1:49" ht="15">
      <c r="A2529" s="56">
        <v>43635</v>
      </c>
      <c r="B2529" s="57" t="s">
        <v>272</v>
      </c>
      <c r="C2529" s="57" t="s">
        <v>5309</v>
      </c>
      <c r="D2529" s="57" t="s">
        <v>5311</v>
      </c>
      <c r="E2529" s="57" t="s">
        <v>1437</v>
      </c>
      <c r="F2529" s="57" t="s">
        <v>4980</v>
      </c>
      <c r="G2529" s="57">
        <v>0</v>
      </c>
      <c r="H2529" s="57">
        <v>3</v>
      </c>
      <c r="I2529" s="57">
        <v>3.08</v>
      </c>
      <c r="J2529" s="57">
        <v>3.19</v>
      </c>
      <c r="K2529" s="57">
        <v>2.29</v>
      </c>
      <c r="L2529" s="57">
        <v>0.79</v>
      </c>
      <c r="M2529" s="57">
        <v>41</v>
      </c>
      <c r="N2529" s="57">
        <v>17</v>
      </c>
      <c r="O2529" s="57">
        <v>0</v>
      </c>
      <c r="P2529" s="57">
        <v>20</v>
      </c>
      <c r="Q2529" s="57">
        <v>12</v>
      </c>
      <c r="R2529" s="57">
        <v>0</v>
      </c>
      <c r="S2529" s="57">
        <v>0</v>
      </c>
      <c r="T2529" s="57">
        <v>0</v>
      </c>
      <c r="U2529" s="57">
        <v>53.66</v>
      </c>
      <c r="V2529" s="57">
        <v>21.95</v>
      </c>
      <c r="W2529" s="57">
        <v>24.39</v>
      </c>
      <c r="X2529" s="57">
        <v>52.94</v>
      </c>
      <c r="Y2529" s="57">
        <v>5.88</v>
      </c>
      <c r="Z2529" s="57">
        <v>41.18</v>
      </c>
      <c r="AA2529" s="57">
        <v>65</v>
      </c>
      <c r="AB2529" s="57">
        <v>58.33</v>
      </c>
      <c r="AC2529" s="57">
        <v>32</v>
      </c>
      <c r="AD2529" s="57">
        <v>7</v>
      </c>
      <c r="AE2529" s="57">
        <v>65.63</v>
      </c>
      <c r="AF2529" s="57">
        <v>85.71</v>
      </c>
      <c r="AI2529" s="45">
        <f t="shared" si="642"/>
        <v>5.1089999999999991</v>
      </c>
      <c r="AJ2529" s="46">
        <f t="shared" si="643"/>
        <v>-5.1089999999999991</v>
      </c>
      <c r="AK2529" s="63" t="str">
        <f t="shared" si="644"/>
        <v>N</v>
      </c>
      <c r="AL2529" s="63" t="str">
        <f t="shared" si="645"/>
        <v>Y</v>
      </c>
      <c r="AM2529" s="44" t="str">
        <f t="shared" si="646"/>
        <v>Loss</v>
      </c>
      <c r="AN2529" s="44" t="str">
        <f t="shared" si="647"/>
        <v>Loss</v>
      </c>
      <c r="AO2529" s="44" t="str">
        <f t="shared" si="648"/>
        <v>Win</v>
      </c>
      <c r="AP2529" s="44">
        <f t="shared" si="649"/>
        <v>-50</v>
      </c>
      <c r="AQ2529" s="44">
        <f t="shared" si="650"/>
        <v>-50</v>
      </c>
      <c r="AR2529" s="44">
        <f t="shared" si="651"/>
        <v>64.5</v>
      </c>
      <c r="AS2529" s="99" t="str">
        <f t="shared" si="637"/>
        <v>-</v>
      </c>
      <c r="AT2529" s="99" t="str">
        <f t="shared" si="638"/>
        <v>n/a</v>
      </c>
      <c r="AU2529" s="99" t="str">
        <f t="shared" si="639"/>
        <v>+</v>
      </c>
      <c r="AV2529" s="99" t="str">
        <f t="shared" si="640"/>
        <v>+</v>
      </c>
      <c r="AW2529" s="99" t="str">
        <f t="shared" si="641"/>
        <v>+</v>
      </c>
    </row>
    <row r="2530" spans="1:49" ht="15">
      <c r="A2530" s="56">
        <v>43635</v>
      </c>
      <c r="B2530" s="57" t="s">
        <v>272</v>
      </c>
      <c r="C2530" s="57" t="s">
        <v>5309</v>
      </c>
      <c r="D2530" s="57" t="s">
        <v>5312</v>
      </c>
      <c r="E2530" s="57" t="s">
        <v>2161</v>
      </c>
      <c r="F2530" s="57" t="s">
        <v>5015</v>
      </c>
      <c r="G2530" s="57">
        <v>5</v>
      </c>
      <c r="H2530" s="57">
        <v>3</v>
      </c>
      <c r="I2530" s="57">
        <v>8.77</v>
      </c>
      <c r="J2530" s="57">
        <v>6.25</v>
      </c>
      <c r="K2530" s="57">
        <v>1.25</v>
      </c>
      <c r="L2530" s="57">
        <v>7.52</v>
      </c>
      <c r="M2530" s="57">
        <v>62</v>
      </c>
      <c r="N2530" s="57">
        <v>18</v>
      </c>
      <c r="O2530" s="57">
        <v>0</v>
      </c>
      <c r="P2530" s="57">
        <v>31</v>
      </c>
      <c r="Q2530" s="57">
        <v>13</v>
      </c>
      <c r="R2530" s="57">
        <v>0</v>
      </c>
      <c r="S2530" s="57">
        <v>0</v>
      </c>
      <c r="T2530" s="57">
        <v>0</v>
      </c>
      <c r="U2530" s="57">
        <v>51.61</v>
      </c>
      <c r="V2530" s="57">
        <v>17.739999999999998</v>
      </c>
      <c r="W2530" s="57">
        <v>30.65</v>
      </c>
      <c r="X2530" s="57">
        <v>61.11</v>
      </c>
      <c r="Y2530" s="57">
        <v>11.11</v>
      </c>
      <c r="Z2530" s="57">
        <v>27.78</v>
      </c>
      <c r="AA2530" s="57">
        <v>58.06</v>
      </c>
      <c r="AB2530" s="57">
        <v>53.85</v>
      </c>
      <c r="AC2530" s="57">
        <v>30</v>
      </c>
      <c r="AD2530" s="57">
        <v>13</v>
      </c>
      <c r="AE2530" s="57">
        <v>60</v>
      </c>
      <c r="AF2530" s="57">
        <v>76.92</v>
      </c>
      <c r="AI2530" s="45">
        <f t="shared" si="642"/>
        <v>-1.8109999999999999</v>
      </c>
      <c r="AJ2530" s="46">
        <f t="shared" si="643"/>
        <v>1.8109999999999999</v>
      </c>
      <c r="AK2530" s="63" t="str">
        <f t="shared" si="644"/>
        <v>N</v>
      </c>
      <c r="AL2530" s="63" t="str">
        <f t="shared" si="645"/>
        <v>N</v>
      </c>
      <c r="AM2530" s="44" t="str">
        <f t="shared" si="646"/>
        <v>Win</v>
      </c>
      <c r="AN2530" s="44" t="str">
        <f t="shared" si="647"/>
        <v>Loss</v>
      </c>
      <c r="AO2530" s="44" t="str">
        <f t="shared" si="648"/>
        <v>Loss</v>
      </c>
      <c r="AP2530" s="44">
        <f t="shared" si="649"/>
        <v>388.5</v>
      </c>
      <c r="AQ2530" s="44">
        <f t="shared" si="650"/>
        <v>-50</v>
      </c>
      <c r="AR2530" s="44">
        <f t="shared" si="651"/>
        <v>-50</v>
      </c>
      <c r="AS2530" s="99" t="str">
        <f t="shared" si="637"/>
        <v>-</v>
      </c>
      <c r="AT2530" s="99" t="str">
        <f t="shared" si="638"/>
        <v>n/a</v>
      </c>
      <c r="AU2530" s="99" t="str">
        <f t="shared" si="639"/>
        <v>-</v>
      </c>
      <c r="AV2530" s="99" t="str">
        <f t="shared" si="640"/>
        <v>+</v>
      </c>
      <c r="AW2530" s="99" t="str">
        <f t="shared" si="641"/>
        <v>-</v>
      </c>
    </row>
    <row r="2531" spans="1:49" ht="15">
      <c r="A2531" s="56">
        <v>43635</v>
      </c>
      <c r="B2531" s="57" t="s">
        <v>272</v>
      </c>
      <c r="C2531" s="57" t="s">
        <v>5309</v>
      </c>
      <c r="D2531" s="57" t="s">
        <v>5313</v>
      </c>
      <c r="E2531" s="57" t="s">
        <v>1431</v>
      </c>
      <c r="F2531" s="57" t="s">
        <v>4970</v>
      </c>
      <c r="G2531" s="57">
        <v>1</v>
      </c>
      <c r="H2531" s="57">
        <v>0</v>
      </c>
      <c r="I2531" s="57">
        <v>3.34</v>
      </c>
      <c r="J2531" s="57">
        <v>3.32</v>
      </c>
      <c r="K2531" s="57">
        <v>2.1</v>
      </c>
      <c r="L2531" s="57">
        <v>1.24</v>
      </c>
      <c r="M2531" s="57">
        <v>15</v>
      </c>
      <c r="N2531" s="57">
        <v>19</v>
      </c>
      <c r="O2531" s="57">
        <v>0</v>
      </c>
      <c r="P2531" s="57">
        <v>7</v>
      </c>
      <c r="Q2531" s="57">
        <v>11</v>
      </c>
      <c r="R2531" s="57">
        <v>0</v>
      </c>
      <c r="S2531" s="57">
        <v>0</v>
      </c>
      <c r="T2531" s="57">
        <v>0</v>
      </c>
      <c r="U2531" s="57">
        <v>20</v>
      </c>
      <c r="V2531" s="57">
        <v>33.33</v>
      </c>
      <c r="W2531" s="57">
        <v>46.67</v>
      </c>
      <c r="X2531" s="57">
        <v>52.63</v>
      </c>
      <c r="Y2531" s="57">
        <v>15.79</v>
      </c>
      <c r="Z2531" s="57">
        <v>31.58</v>
      </c>
      <c r="AA2531" s="57">
        <v>14.29</v>
      </c>
      <c r="AB2531" s="57">
        <v>54.55</v>
      </c>
      <c r="AC2531" s="57">
        <v>5</v>
      </c>
      <c r="AD2531" s="57">
        <v>11</v>
      </c>
      <c r="AE2531" s="57">
        <v>40</v>
      </c>
      <c r="AF2531" s="57">
        <v>81.819999999999993</v>
      </c>
      <c r="AI2531" s="45">
        <f t="shared" si="642"/>
        <v>-7.7900000000000036</v>
      </c>
      <c r="AJ2531" s="46">
        <f t="shared" si="643"/>
        <v>7.7900000000000036</v>
      </c>
      <c r="AK2531" s="63" t="str">
        <f t="shared" si="644"/>
        <v>N</v>
      </c>
      <c r="AL2531" s="63" t="str">
        <f t="shared" si="645"/>
        <v>Y</v>
      </c>
      <c r="AM2531" s="44" t="str">
        <f t="shared" si="646"/>
        <v>Win</v>
      </c>
      <c r="AN2531" s="44" t="str">
        <f t="shared" si="647"/>
        <v>Loss</v>
      </c>
      <c r="AO2531" s="44" t="str">
        <f t="shared" si="648"/>
        <v>Loss</v>
      </c>
      <c r="AP2531" s="44">
        <f t="shared" si="649"/>
        <v>117</v>
      </c>
      <c r="AQ2531" s="44">
        <f t="shared" si="650"/>
        <v>-50</v>
      </c>
      <c r="AR2531" s="44">
        <f t="shared" si="651"/>
        <v>-50</v>
      </c>
      <c r="AS2531" s="99" t="str">
        <f t="shared" si="637"/>
        <v>-</v>
      </c>
      <c r="AT2531" s="99" t="str">
        <f t="shared" si="638"/>
        <v>n/a</v>
      </c>
      <c r="AU2531" s="99" t="str">
        <f t="shared" si="639"/>
        <v>-</v>
      </c>
      <c r="AV2531" s="99" t="str">
        <f t="shared" si="640"/>
        <v>-</v>
      </c>
      <c r="AW2531" s="99" t="str">
        <f t="shared" si="641"/>
        <v>-</v>
      </c>
    </row>
    <row r="2532" spans="1:49" ht="15">
      <c r="A2532" s="56">
        <v>43635</v>
      </c>
      <c r="B2532" s="57" t="s">
        <v>272</v>
      </c>
      <c r="C2532" s="57" t="s">
        <v>5309</v>
      </c>
      <c r="D2532" s="57" t="s">
        <v>5314</v>
      </c>
      <c r="E2532" s="57" t="s">
        <v>1422</v>
      </c>
      <c r="F2532" s="57" t="s">
        <v>5014</v>
      </c>
      <c r="G2532" s="57">
        <v>1</v>
      </c>
      <c r="H2532" s="57">
        <v>2</v>
      </c>
      <c r="I2532" s="57">
        <v>4.82</v>
      </c>
      <c r="J2532" s="57">
        <v>4.25</v>
      </c>
      <c r="K2532" s="57">
        <v>1.58</v>
      </c>
      <c r="L2532" s="57">
        <v>3.24</v>
      </c>
      <c r="M2532" s="57">
        <v>17</v>
      </c>
      <c r="N2532" s="57">
        <v>20</v>
      </c>
      <c r="O2532" s="57">
        <v>0</v>
      </c>
      <c r="P2532" s="57">
        <v>8</v>
      </c>
      <c r="Q2532" s="57">
        <v>10</v>
      </c>
      <c r="R2532" s="57">
        <v>0</v>
      </c>
      <c r="S2532" s="57">
        <v>0</v>
      </c>
      <c r="T2532" s="57">
        <v>0</v>
      </c>
      <c r="U2532" s="57">
        <v>58.82</v>
      </c>
      <c r="V2532" s="57">
        <v>11.76</v>
      </c>
      <c r="W2532" s="57">
        <v>29.41</v>
      </c>
      <c r="X2532" s="57">
        <v>65</v>
      </c>
      <c r="Y2532" s="57">
        <v>15</v>
      </c>
      <c r="Z2532" s="57">
        <v>20</v>
      </c>
      <c r="AA2532" s="57">
        <v>62.5</v>
      </c>
      <c r="AB2532" s="57">
        <v>60</v>
      </c>
      <c r="AC2532" s="57">
        <v>16</v>
      </c>
      <c r="AD2532" s="57">
        <v>18</v>
      </c>
      <c r="AE2532" s="57">
        <v>62.5</v>
      </c>
      <c r="AF2532" s="57">
        <v>66.67</v>
      </c>
      <c r="AI2532" s="45">
        <f t="shared" si="642"/>
        <v>-3.4419999999999993</v>
      </c>
      <c r="AJ2532" s="46">
        <f t="shared" si="643"/>
        <v>3.4419999999999993</v>
      </c>
      <c r="AK2532" s="63" t="str">
        <f t="shared" si="644"/>
        <v>N</v>
      </c>
      <c r="AL2532" s="63" t="str">
        <f t="shared" si="645"/>
        <v>N</v>
      </c>
      <c r="AM2532" s="44" t="str">
        <f t="shared" si="646"/>
        <v>Loss</v>
      </c>
      <c r="AN2532" s="44" t="str">
        <f t="shared" si="647"/>
        <v>Loss</v>
      </c>
      <c r="AO2532" s="44" t="str">
        <f t="shared" si="648"/>
        <v>Win</v>
      </c>
      <c r="AP2532" s="44">
        <f t="shared" si="649"/>
        <v>-50</v>
      </c>
      <c r="AQ2532" s="44">
        <f t="shared" si="650"/>
        <v>-50</v>
      </c>
      <c r="AR2532" s="44">
        <f t="shared" si="651"/>
        <v>29</v>
      </c>
      <c r="AS2532" s="99" t="str">
        <f t="shared" si="637"/>
        <v>-</v>
      </c>
      <c r="AT2532" s="99" t="str">
        <f t="shared" si="638"/>
        <v>n/a</v>
      </c>
      <c r="AU2532" s="99" t="str">
        <f t="shared" si="639"/>
        <v>-</v>
      </c>
      <c r="AV2532" s="99" t="str">
        <f t="shared" si="640"/>
        <v>+</v>
      </c>
      <c r="AW2532" s="99" t="str">
        <f t="shared" si="641"/>
        <v>-</v>
      </c>
    </row>
    <row r="2533" spans="1:49" ht="15">
      <c r="A2533" s="56">
        <v>43635</v>
      </c>
      <c r="B2533" s="57" t="s">
        <v>272</v>
      </c>
      <c r="C2533" s="57" t="s">
        <v>5309</v>
      </c>
      <c r="D2533" s="57" t="s">
        <v>5315</v>
      </c>
      <c r="E2533" s="57" t="s">
        <v>1569</v>
      </c>
      <c r="F2533" s="57" t="s">
        <v>4977</v>
      </c>
      <c r="G2533" s="57">
        <v>1</v>
      </c>
      <c r="H2533" s="57">
        <v>2</v>
      </c>
      <c r="I2533" s="57">
        <v>3.77</v>
      </c>
      <c r="J2533" s="57">
        <v>3.49</v>
      </c>
      <c r="K2533" s="57">
        <v>1.92</v>
      </c>
      <c r="L2533" s="57">
        <v>1.85</v>
      </c>
      <c r="M2533" s="57">
        <v>15</v>
      </c>
      <c r="N2533" s="57">
        <v>16</v>
      </c>
      <c r="O2533" s="57">
        <v>0</v>
      </c>
      <c r="P2533" s="57">
        <v>5</v>
      </c>
      <c r="Q2533" s="57">
        <v>11</v>
      </c>
      <c r="R2533" s="57">
        <v>0</v>
      </c>
      <c r="S2533" s="57">
        <v>0</v>
      </c>
      <c r="T2533" s="57">
        <v>0</v>
      </c>
      <c r="U2533" s="57">
        <v>66.67</v>
      </c>
      <c r="V2533" s="57">
        <v>20</v>
      </c>
      <c r="W2533" s="57">
        <v>13.33</v>
      </c>
      <c r="X2533" s="57">
        <v>75</v>
      </c>
      <c r="Y2533" s="57">
        <v>6.25</v>
      </c>
      <c r="Z2533" s="57">
        <v>18.75</v>
      </c>
      <c r="AA2533" s="57">
        <v>60</v>
      </c>
      <c r="AB2533" s="57">
        <v>63.64</v>
      </c>
      <c r="AC2533" s="57">
        <v>14</v>
      </c>
      <c r="AD2533" s="57">
        <v>12</v>
      </c>
      <c r="AE2533" s="57">
        <v>71.430000000000007</v>
      </c>
      <c r="AF2533" s="57">
        <v>100</v>
      </c>
      <c r="AI2533" s="45">
        <f t="shared" si="642"/>
        <v>0.79300000000000104</v>
      </c>
      <c r="AJ2533" s="46">
        <f t="shared" si="643"/>
        <v>-0.79300000000000104</v>
      </c>
      <c r="AK2533" s="63" t="str">
        <f t="shared" si="644"/>
        <v>N</v>
      </c>
      <c r="AL2533" s="63" t="str">
        <f t="shared" si="645"/>
        <v>Y</v>
      </c>
      <c r="AM2533" s="44" t="str">
        <f t="shared" si="646"/>
        <v>Loss</v>
      </c>
      <c r="AN2533" s="44" t="str">
        <f t="shared" si="647"/>
        <v>Loss</v>
      </c>
      <c r="AO2533" s="44" t="str">
        <f t="shared" si="648"/>
        <v>Win</v>
      </c>
      <c r="AP2533" s="44">
        <f t="shared" si="649"/>
        <v>-50</v>
      </c>
      <c r="AQ2533" s="44">
        <f t="shared" si="650"/>
        <v>-50</v>
      </c>
      <c r="AR2533" s="44">
        <f t="shared" si="651"/>
        <v>46</v>
      </c>
      <c r="AS2533" s="99" t="str">
        <f t="shared" si="637"/>
        <v>-</v>
      </c>
      <c r="AT2533" s="99" t="str">
        <f t="shared" si="638"/>
        <v>n/a</v>
      </c>
      <c r="AU2533" s="99" t="str">
        <f t="shared" si="639"/>
        <v>-</v>
      </c>
      <c r="AV2533" s="99" t="str">
        <f t="shared" si="640"/>
        <v>-</v>
      </c>
      <c r="AW2533" s="99" t="str">
        <f t="shared" si="641"/>
        <v>+</v>
      </c>
    </row>
    <row r="2534" spans="1:49" ht="15">
      <c r="A2534" s="56">
        <v>43635</v>
      </c>
      <c r="B2534" s="57" t="s">
        <v>272</v>
      </c>
      <c r="C2534" s="57" t="s">
        <v>5309</v>
      </c>
      <c r="D2534" s="57" t="s">
        <v>5316</v>
      </c>
      <c r="E2534" s="57" t="s">
        <v>2263</v>
      </c>
      <c r="F2534" s="57" t="s">
        <v>4974</v>
      </c>
      <c r="G2534" s="57">
        <v>2</v>
      </c>
      <c r="H2534" s="57">
        <v>1</v>
      </c>
      <c r="I2534" s="57">
        <v>4.0599999999999996</v>
      </c>
      <c r="J2534" s="57">
        <v>4.03</v>
      </c>
      <c r="K2534" s="57">
        <v>1.73</v>
      </c>
      <c r="L2534" s="57">
        <v>2.33</v>
      </c>
      <c r="M2534" s="57">
        <v>60</v>
      </c>
      <c r="N2534" s="57">
        <v>20</v>
      </c>
      <c r="O2534" s="57">
        <v>0</v>
      </c>
      <c r="P2534" s="57">
        <v>32</v>
      </c>
      <c r="Q2534" s="57">
        <v>13</v>
      </c>
      <c r="R2534" s="57">
        <v>0</v>
      </c>
      <c r="S2534" s="57">
        <v>0</v>
      </c>
      <c r="T2534" s="57">
        <v>0</v>
      </c>
      <c r="U2534" s="57">
        <v>45</v>
      </c>
      <c r="V2534" s="57">
        <v>11.67</v>
      </c>
      <c r="W2534" s="57">
        <v>43.33</v>
      </c>
      <c r="X2534" s="57">
        <v>50</v>
      </c>
      <c r="Y2534" s="57">
        <v>15</v>
      </c>
      <c r="Z2534" s="57">
        <v>35</v>
      </c>
      <c r="AA2534" s="57">
        <v>59.38</v>
      </c>
      <c r="AB2534" s="57">
        <v>46.15</v>
      </c>
      <c r="AC2534" s="57">
        <v>27</v>
      </c>
      <c r="AD2534" s="57">
        <v>12</v>
      </c>
      <c r="AE2534" s="57">
        <v>62.96</v>
      </c>
      <c r="AF2534" s="57">
        <v>75</v>
      </c>
      <c r="AI2534" s="45">
        <f t="shared" si="642"/>
        <v>-2.9990000000000006</v>
      </c>
      <c r="AJ2534" s="46">
        <f t="shared" si="643"/>
        <v>2.9990000000000006</v>
      </c>
      <c r="AK2534" s="63" t="str">
        <f t="shared" si="644"/>
        <v>N</v>
      </c>
      <c r="AL2534" s="63" t="str">
        <f t="shared" si="645"/>
        <v>N</v>
      </c>
      <c r="AM2534" s="44" t="str">
        <f t="shared" si="646"/>
        <v>Win</v>
      </c>
      <c r="AN2534" s="44" t="str">
        <f t="shared" si="647"/>
        <v>Loss</v>
      </c>
      <c r="AO2534" s="44" t="str">
        <f t="shared" si="648"/>
        <v>Loss</v>
      </c>
      <c r="AP2534" s="44">
        <f t="shared" si="649"/>
        <v>152.99999999999997</v>
      </c>
      <c r="AQ2534" s="44">
        <f t="shared" si="650"/>
        <v>-50</v>
      </c>
      <c r="AR2534" s="44">
        <f t="shared" si="651"/>
        <v>-50</v>
      </c>
      <c r="AS2534" s="99" t="str">
        <f t="shared" si="637"/>
        <v>-</v>
      </c>
      <c r="AT2534" s="99" t="str">
        <f t="shared" si="638"/>
        <v>n/a</v>
      </c>
      <c r="AU2534" s="99" t="str">
        <f t="shared" si="639"/>
        <v>-</v>
      </c>
      <c r="AV2534" s="99" t="str">
        <f t="shared" si="640"/>
        <v>+</v>
      </c>
      <c r="AW2534" s="99" t="str">
        <f t="shared" si="641"/>
        <v>-</v>
      </c>
    </row>
    <row r="2535" spans="1:49" ht="15">
      <c r="A2535" s="56">
        <v>43635</v>
      </c>
      <c r="B2535" s="57" t="s">
        <v>272</v>
      </c>
      <c r="C2535" s="57" t="s">
        <v>5309</v>
      </c>
      <c r="D2535" s="57" t="s">
        <v>5317</v>
      </c>
      <c r="E2535" s="57" t="s">
        <v>2216</v>
      </c>
      <c r="F2535" s="57" t="s">
        <v>4971</v>
      </c>
      <c r="G2535" s="57">
        <v>1</v>
      </c>
      <c r="H2535" s="57">
        <v>2</v>
      </c>
      <c r="I2535" s="57">
        <v>3.91</v>
      </c>
      <c r="J2535" s="57">
        <v>4.05</v>
      </c>
      <c r="K2535" s="57">
        <v>1.74</v>
      </c>
      <c r="L2535" s="57">
        <v>2.17</v>
      </c>
      <c r="M2535" s="57">
        <v>16</v>
      </c>
      <c r="N2535" s="57">
        <v>14</v>
      </c>
      <c r="O2535" s="57">
        <v>0</v>
      </c>
      <c r="P2535" s="57">
        <v>6</v>
      </c>
      <c r="Q2535" s="57">
        <v>10</v>
      </c>
      <c r="R2535" s="57">
        <v>0</v>
      </c>
      <c r="S2535" s="57">
        <v>0</v>
      </c>
      <c r="T2535" s="57">
        <v>0</v>
      </c>
      <c r="U2535" s="57">
        <v>43.75</v>
      </c>
      <c r="V2535" s="57">
        <v>31.25</v>
      </c>
      <c r="W2535" s="57">
        <v>25</v>
      </c>
      <c r="X2535" s="57">
        <v>57.14</v>
      </c>
      <c r="Y2535" s="57">
        <v>14.29</v>
      </c>
      <c r="Z2535" s="57">
        <v>28.57</v>
      </c>
      <c r="AA2535" s="57">
        <v>33.33</v>
      </c>
      <c r="AB2535" s="57">
        <v>50</v>
      </c>
      <c r="AC2535" s="57">
        <v>8</v>
      </c>
      <c r="AD2535" s="57">
        <v>7</v>
      </c>
      <c r="AE2535" s="57">
        <v>50</v>
      </c>
      <c r="AF2535" s="57">
        <v>71.430000000000007</v>
      </c>
      <c r="AI2535" s="45">
        <f t="shared" si="642"/>
        <v>-0.26800000000000068</v>
      </c>
      <c r="AJ2535" s="46">
        <f t="shared" si="643"/>
        <v>0.26800000000000068</v>
      </c>
      <c r="AK2535" s="63" t="str">
        <f t="shared" si="644"/>
        <v>N</v>
      </c>
      <c r="AL2535" s="63" t="str">
        <f t="shared" si="645"/>
        <v>N</v>
      </c>
      <c r="AM2535" s="44" t="str">
        <f t="shared" si="646"/>
        <v>Loss</v>
      </c>
      <c r="AN2535" s="44" t="str">
        <f t="shared" si="647"/>
        <v>Loss</v>
      </c>
      <c r="AO2535" s="44" t="str">
        <f t="shared" si="648"/>
        <v>Win</v>
      </c>
      <c r="AP2535" s="44">
        <f t="shared" si="649"/>
        <v>-50</v>
      </c>
      <c r="AQ2535" s="44">
        <f t="shared" si="650"/>
        <v>-50</v>
      </c>
      <c r="AR2535" s="44">
        <f t="shared" si="651"/>
        <v>37</v>
      </c>
      <c r="AS2535" s="99" t="str">
        <f t="shared" si="637"/>
        <v>-</v>
      </c>
      <c r="AT2535" s="99" t="str">
        <f t="shared" si="638"/>
        <v>n/a</v>
      </c>
      <c r="AU2535" s="99" t="str">
        <f t="shared" si="639"/>
        <v>-</v>
      </c>
      <c r="AV2535" s="99" t="str">
        <f t="shared" si="640"/>
        <v>-</v>
      </c>
      <c r="AW2535" s="99" t="str">
        <f t="shared" si="641"/>
        <v>-</v>
      </c>
    </row>
    <row r="2536" spans="1:49" ht="15">
      <c r="A2536" s="56">
        <v>43635</v>
      </c>
      <c r="B2536" s="57" t="s">
        <v>272</v>
      </c>
      <c r="C2536" s="57" t="s">
        <v>5309</v>
      </c>
      <c r="D2536" s="57" t="s">
        <v>5318</v>
      </c>
      <c r="E2536" s="57" t="s">
        <v>1430</v>
      </c>
      <c r="F2536" s="57" t="s">
        <v>1427</v>
      </c>
      <c r="G2536" s="57">
        <v>0</v>
      </c>
      <c r="H2536" s="57">
        <v>4</v>
      </c>
      <c r="I2536" s="57">
        <v>2.27</v>
      </c>
      <c r="J2536" s="57">
        <v>3.45</v>
      </c>
      <c r="K2536" s="57">
        <v>2.9</v>
      </c>
      <c r="L2536" s="57">
        <v>-0.63</v>
      </c>
      <c r="M2536" s="57">
        <v>42</v>
      </c>
      <c r="N2536" s="57">
        <v>9</v>
      </c>
      <c r="O2536" s="57">
        <v>0</v>
      </c>
      <c r="P2536" s="57">
        <v>21</v>
      </c>
      <c r="Q2536" s="57">
        <v>6</v>
      </c>
      <c r="R2536" s="57">
        <v>0</v>
      </c>
      <c r="S2536" s="57">
        <v>0</v>
      </c>
      <c r="T2536" s="57">
        <v>0</v>
      </c>
      <c r="U2536" s="57">
        <v>61.9</v>
      </c>
      <c r="V2536" s="57">
        <v>16.670000000000002</v>
      </c>
      <c r="W2536" s="57">
        <v>21.43</v>
      </c>
      <c r="X2536" s="57">
        <v>77.78</v>
      </c>
      <c r="Y2536" s="57">
        <v>11.11</v>
      </c>
      <c r="Z2536" s="57">
        <v>11.11</v>
      </c>
      <c r="AA2536" s="57">
        <v>71.430000000000007</v>
      </c>
      <c r="AB2536" s="57">
        <v>66.67</v>
      </c>
      <c r="AC2536" s="57">
        <v>35</v>
      </c>
      <c r="AD2536" s="57">
        <v>7</v>
      </c>
      <c r="AE2536" s="57">
        <v>71.430000000000007</v>
      </c>
      <c r="AF2536" s="57">
        <v>85.71</v>
      </c>
      <c r="AI2536" s="45">
        <f t="shared" si="642"/>
        <v>-4.6840000000000011</v>
      </c>
      <c r="AJ2536" s="46">
        <f t="shared" si="643"/>
        <v>4.6840000000000011</v>
      </c>
      <c r="AK2536" s="63" t="str">
        <f t="shared" si="644"/>
        <v>N</v>
      </c>
      <c r="AL2536" s="63" t="str">
        <f t="shared" si="645"/>
        <v>N</v>
      </c>
      <c r="AM2536" s="44" t="str">
        <f t="shared" si="646"/>
        <v>Loss</v>
      </c>
      <c r="AN2536" s="44" t="str">
        <f t="shared" si="647"/>
        <v>Loss</v>
      </c>
      <c r="AO2536" s="44" t="str">
        <f t="shared" si="648"/>
        <v>Win</v>
      </c>
      <c r="AP2536" s="44">
        <f t="shared" si="649"/>
        <v>-50</v>
      </c>
      <c r="AQ2536" s="44">
        <f t="shared" si="650"/>
        <v>-50</v>
      </c>
      <c r="AR2536" s="44">
        <f t="shared" si="651"/>
        <v>95</v>
      </c>
      <c r="AS2536" s="99" t="str">
        <f t="shared" si="637"/>
        <v>+</v>
      </c>
      <c r="AT2536" s="99" t="str">
        <f t="shared" si="638"/>
        <v>n/a</v>
      </c>
      <c r="AU2536" s="99" t="str">
        <f t="shared" si="639"/>
        <v>-</v>
      </c>
      <c r="AV2536" s="99" t="str">
        <f t="shared" si="640"/>
        <v>+</v>
      </c>
      <c r="AW2536" s="99" t="str">
        <f t="shared" si="641"/>
        <v>-</v>
      </c>
    </row>
    <row r="2537" spans="1:49" ht="15">
      <c r="A2537" s="56">
        <v>43635</v>
      </c>
      <c r="B2537" s="57" t="s">
        <v>272</v>
      </c>
      <c r="C2537" s="57" t="s">
        <v>5309</v>
      </c>
      <c r="D2537" s="57" t="s">
        <v>5319</v>
      </c>
      <c r="E2537" s="57" t="s">
        <v>1570</v>
      </c>
      <c r="F2537" s="57" t="s">
        <v>4696</v>
      </c>
      <c r="G2537" s="57">
        <v>1</v>
      </c>
      <c r="H2537" s="57">
        <v>2</v>
      </c>
      <c r="I2537" s="57">
        <v>4.1900000000000004</v>
      </c>
      <c r="J2537" s="57">
        <v>3.69</v>
      </c>
      <c r="K2537" s="57">
        <v>1.78</v>
      </c>
      <c r="L2537" s="57">
        <v>2.41</v>
      </c>
      <c r="M2537" s="57">
        <v>14</v>
      </c>
      <c r="N2537" s="57">
        <v>18</v>
      </c>
      <c r="O2537" s="57">
        <v>0</v>
      </c>
      <c r="P2537" s="57">
        <v>5</v>
      </c>
      <c r="Q2537" s="57">
        <v>12</v>
      </c>
      <c r="R2537" s="57">
        <v>0</v>
      </c>
      <c r="S2537" s="57">
        <v>0</v>
      </c>
      <c r="T2537" s="57">
        <v>0</v>
      </c>
      <c r="U2537" s="57">
        <v>50</v>
      </c>
      <c r="V2537" s="57">
        <v>14.29</v>
      </c>
      <c r="W2537" s="57">
        <v>35.71</v>
      </c>
      <c r="X2537" s="57">
        <v>55.56</v>
      </c>
      <c r="Y2537" s="57">
        <v>16.670000000000002</v>
      </c>
      <c r="Z2537" s="57">
        <v>27.78</v>
      </c>
      <c r="AA2537" s="57">
        <v>60</v>
      </c>
      <c r="AB2537" s="57">
        <v>66.67</v>
      </c>
      <c r="AC2537" s="57">
        <v>9</v>
      </c>
      <c r="AD2537" s="57">
        <v>15</v>
      </c>
      <c r="AE2537" s="57">
        <v>66.67</v>
      </c>
      <c r="AF2537" s="57">
        <v>60</v>
      </c>
      <c r="AI2537" s="45">
        <f t="shared" si="642"/>
        <v>-2.9360000000000017</v>
      </c>
      <c r="AJ2537" s="46">
        <f t="shared" si="643"/>
        <v>2.9360000000000017</v>
      </c>
      <c r="AK2537" s="63" t="str">
        <f t="shared" si="644"/>
        <v>N</v>
      </c>
      <c r="AL2537" s="63" t="str">
        <f t="shared" si="645"/>
        <v>N</v>
      </c>
      <c r="AM2537" s="44" t="str">
        <f t="shared" si="646"/>
        <v>Loss</v>
      </c>
      <c r="AN2537" s="44" t="str">
        <f t="shared" si="647"/>
        <v>Loss</v>
      </c>
      <c r="AO2537" s="44" t="str">
        <f t="shared" si="648"/>
        <v>Win</v>
      </c>
      <c r="AP2537" s="44">
        <f t="shared" si="649"/>
        <v>-50</v>
      </c>
      <c r="AQ2537" s="44">
        <f t="shared" si="650"/>
        <v>-50</v>
      </c>
      <c r="AR2537" s="44">
        <f t="shared" si="651"/>
        <v>39</v>
      </c>
      <c r="AS2537" s="99" t="str">
        <f t="shared" si="637"/>
        <v>-</v>
      </c>
      <c r="AT2537" s="99" t="str">
        <f t="shared" si="638"/>
        <v>n/a</v>
      </c>
      <c r="AU2537" s="99" t="str">
        <f t="shared" si="639"/>
        <v>-</v>
      </c>
      <c r="AV2537" s="99" t="str">
        <f t="shared" si="640"/>
        <v>-</v>
      </c>
      <c r="AW2537" s="99" t="str">
        <f t="shared" si="641"/>
        <v>-</v>
      </c>
    </row>
    <row r="2538" spans="1:49" ht="15">
      <c r="A2538" s="56">
        <v>43635</v>
      </c>
      <c r="B2538" s="57" t="s">
        <v>272</v>
      </c>
      <c r="C2538" s="57" t="s">
        <v>5309</v>
      </c>
      <c r="D2538" s="57" t="s">
        <v>5320</v>
      </c>
      <c r="E2538" s="57" t="s">
        <v>324</v>
      </c>
      <c r="F2538" s="57" t="s">
        <v>4968</v>
      </c>
      <c r="G2538" s="57">
        <v>1</v>
      </c>
      <c r="H2538" s="57">
        <v>3</v>
      </c>
      <c r="I2538" s="57">
        <v>8.02</v>
      </c>
      <c r="J2538" s="57">
        <v>5.38</v>
      </c>
      <c r="K2538" s="57">
        <v>1.31</v>
      </c>
      <c r="L2538" s="57">
        <v>6.71</v>
      </c>
      <c r="M2538" s="57">
        <v>14</v>
      </c>
      <c r="N2538" s="57">
        <v>16</v>
      </c>
      <c r="O2538" s="57">
        <v>0</v>
      </c>
      <c r="P2538" s="57">
        <v>7</v>
      </c>
      <c r="Q2538" s="57">
        <v>12</v>
      </c>
      <c r="R2538" s="57">
        <v>0</v>
      </c>
      <c r="S2538" s="57">
        <v>0</v>
      </c>
      <c r="T2538" s="57">
        <v>0</v>
      </c>
      <c r="U2538" s="57">
        <v>42.86</v>
      </c>
      <c r="V2538" s="57">
        <v>7.14</v>
      </c>
      <c r="W2538" s="57">
        <v>50</v>
      </c>
      <c r="X2538" s="57">
        <v>56.25</v>
      </c>
      <c r="Y2538" s="57">
        <v>18.75</v>
      </c>
      <c r="Z2538" s="57">
        <v>25</v>
      </c>
      <c r="AA2538" s="57">
        <v>42.86</v>
      </c>
      <c r="AB2538" s="57">
        <v>50</v>
      </c>
      <c r="AC2538" s="57">
        <v>6</v>
      </c>
      <c r="AD2538" s="57">
        <v>7</v>
      </c>
      <c r="AE2538" s="57">
        <v>66.67</v>
      </c>
      <c r="AF2538" s="57">
        <v>71.430000000000007</v>
      </c>
      <c r="AI2538" s="45">
        <f t="shared" si="642"/>
        <v>-8.8389999999999986</v>
      </c>
      <c r="AJ2538" s="46">
        <f t="shared" si="643"/>
        <v>8.8389999999999986</v>
      </c>
      <c r="AK2538" s="63" t="str">
        <f t="shared" si="644"/>
        <v>N</v>
      </c>
      <c r="AL2538" s="63" t="str">
        <f t="shared" si="645"/>
        <v>N</v>
      </c>
      <c r="AM2538" s="44" t="str">
        <f t="shared" si="646"/>
        <v>Loss</v>
      </c>
      <c r="AN2538" s="44" t="str">
        <f t="shared" si="647"/>
        <v>Loss</v>
      </c>
      <c r="AO2538" s="44" t="str">
        <f t="shared" si="648"/>
        <v>Win</v>
      </c>
      <c r="AP2538" s="44">
        <f t="shared" si="649"/>
        <v>-50</v>
      </c>
      <c r="AQ2538" s="44">
        <f t="shared" si="650"/>
        <v>-50</v>
      </c>
      <c r="AR2538" s="44">
        <f t="shared" si="651"/>
        <v>15.5</v>
      </c>
      <c r="AS2538" s="99" t="str">
        <f t="shared" si="637"/>
        <v>-</v>
      </c>
      <c r="AT2538" s="99" t="str">
        <f t="shared" si="638"/>
        <v>n/a</v>
      </c>
      <c r="AU2538" s="99" t="str">
        <f t="shared" si="639"/>
        <v>-</v>
      </c>
      <c r="AV2538" s="99" t="str">
        <f t="shared" si="640"/>
        <v>-</v>
      </c>
      <c r="AW2538" s="99" t="str">
        <f t="shared" si="641"/>
        <v>-</v>
      </c>
    </row>
    <row r="2539" spans="1:49" ht="15">
      <c r="A2539" s="56">
        <v>43635</v>
      </c>
      <c r="B2539" s="57" t="s">
        <v>272</v>
      </c>
      <c r="C2539" s="57" t="s">
        <v>5309</v>
      </c>
      <c r="D2539" s="57" t="s">
        <v>5321</v>
      </c>
      <c r="E2539" s="57" t="s">
        <v>1425</v>
      </c>
      <c r="F2539" s="57" t="s">
        <v>4976</v>
      </c>
      <c r="G2539" s="57">
        <v>1</v>
      </c>
      <c r="H2539" s="57">
        <v>0</v>
      </c>
      <c r="I2539" s="57">
        <v>9.99</v>
      </c>
      <c r="J2539" s="57">
        <v>5.85</v>
      </c>
      <c r="K2539" s="57">
        <v>1.23</v>
      </c>
      <c r="L2539" s="57">
        <v>8.76</v>
      </c>
      <c r="M2539" s="57">
        <v>15</v>
      </c>
      <c r="N2539" s="57">
        <v>15</v>
      </c>
      <c r="O2539" s="57">
        <v>0</v>
      </c>
      <c r="P2539" s="57">
        <v>6</v>
      </c>
      <c r="Q2539" s="57">
        <v>9</v>
      </c>
      <c r="R2539" s="57">
        <v>0</v>
      </c>
      <c r="S2539" s="57">
        <v>0</v>
      </c>
      <c r="T2539" s="57">
        <v>0</v>
      </c>
      <c r="U2539" s="57">
        <v>20</v>
      </c>
      <c r="V2539" s="57">
        <v>13.33</v>
      </c>
      <c r="W2539" s="57">
        <v>66.67</v>
      </c>
      <c r="X2539" s="57">
        <v>40</v>
      </c>
      <c r="Y2539" s="57">
        <v>26.67</v>
      </c>
      <c r="Z2539" s="57">
        <v>33.33</v>
      </c>
      <c r="AA2539" s="57">
        <v>0</v>
      </c>
      <c r="AB2539" s="57">
        <v>44.44</v>
      </c>
      <c r="AC2539" s="57">
        <v>5</v>
      </c>
      <c r="AD2539" s="57">
        <v>12</v>
      </c>
      <c r="AE2539" s="57">
        <v>60</v>
      </c>
      <c r="AF2539" s="57">
        <v>50</v>
      </c>
      <c r="AI2539" s="45">
        <f t="shared" si="642"/>
        <v>-12.002000000000002</v>
      </c>
      <c r="AJ2539" s="46">
        <f t="shared" si="643"/>
        <v>12.002000000000002</v>
      </c>
      <c r="AK2539" s="63" t="str">
        <f t="shared" si="644"/>
        <v>N</v>
      </c>
      <c r="AL2539" s="63" t="str">
        <f t="shared" si="645"/>
        <v>N</v>
      </c>
      <c r="AM2539" s="44" t="str">
        <f t="shared" si="646"/>
        <v>Win</v>
      </c>
      <c r="AN2539" s="44" t="str">
        <f t="shared" si="647"/>
        <v>Loss</v>
      </c>
      <c r="AO2539" s="44" t="str">
        <f t="shared" si="648"/>
        <v>Loss</v>
      </c>
      <c r="AP2539" s="44">
        <f t="shared" si="649"/>
        <v>449.5</v>
      </c>
      <c r="AQ2539" s="44">
        <f t="shared" si="650"/>
        <v>-50</v>
      </c>
      <c r="AR2539" s="44">
        <f t="shared" si="651"/>
        <v>-50</v>
      </c>
      <c r="AS2539" s="99" t="str">
        <f t="shared" si="637"/>
        <v>-</v>
      </c>
      <c r="AT2539" s="99" t="str">
        <f t="shared" si="638"/>
        <v>n/a</v>
      </c>
      <c r="AU2539" s="99" t="str">
        <f t="shared" si="639"/>
        <v>-</v>
      </c>
      <c r="AV2539" s="99" t="str">
        <f t="shared" si="640"/>
        <v>-</v>
      </c>
      <c r="AW2539" s="99" t="str">
        <f t="shared" si="641"/>
        <v>-</v>
      </c>
    </row>
    <row r="2540" spans="1:49" ht="15">
      <c r="A2540" s="56">
        <v>43635</v>
      </c>
      <c r="B2540" s="57" t="s">
        <v>461</v>
      </c>
      <c r="C2540" s="57" t="s">
        <v>745</v>
      </c>
      <c r="D2540" s="57" t="s">
        <v>5322</v>
      </c>
      <c r="E2540" s="57" t="s">
        <v>2293</v>
      </c>
      <c r="F2540" s="57" t="s">
        <v>2538</v>
      </c>
      <c r="G2540" s="57">
        <v>3</v>
      </c>
      <c r="H2540" s="57">
        <v>4</v>
      </c>
      <c r="I2540" s="57">
        <v>5.73</v>
      </c>
      <c r="J2540" s="57">
        <v>4.4400000000000004</v>
      </c>
      <c r="K2540" s="57">
        <v>1.44</v>
      </c>
      <c r="L2540" s="57">
        <v>4.29</v>
      </c>
      <c r="M2540" s="57">
        <v>29</v>
      </c>
      <c r="N2540" s="57">
        <v>64</v>
      </c>
      <c r="O2540" s="57">
        <v>1</v>
      </c>
      <c r="P2540" s="57">
        <v>14</v>
      </c>
      <c r="Q2540" s="57">
        <v>32</v>
      </c>
      <c r="R2540" s="57">
        <v>0</v>
      </c>
      <c r="S2540" s="57">
        <v>0</v>
      </c>
      <c r="T2540" s="57">
        <v>100</v>
      </c>
      <c r="U2540" s="57">
        <v>31.03</v>
      </c>
      <c r="V2540" s="57">
        <v>31.03</v>
      </c>
      <c r="W2540" s="57">
        <v>37.93</v>
      </c>
      <c r="X2540" s="57">
        <v>56.25</v>
      </c>
      <c r="Y2540" s="57">
        <v>20.309999999999999</v>
      </c>
      <c r="Z2540" s="57">
        <v>23.44</v>
      </c>
      <c r="AA2540" s="57">
        <v>42.86</v>
      </c>
      <c r="AB2540" s="57">
        <v>59.38</v>
      </c>
      <c r="AC2540" s="57">
        <v>9</v>
      </c>
      <c r="AD2540" s="57">
        <v>42</v>
      </c>
      <c r="AE2540" s="57">
        <v>33.33</v>
      </c>
      <c r="AF2540" s="57">
        <v>61.9</v>
      </c>
      <c r="AI2540" s="45">
        <f t="shared" si="642"/>
        <v>-36.869999999999997</v>
      </c>
      <c r="AJ2540" s="46">
        <f t="shared" si="643"/>
        <v>36.869999999999997</v>
      </c>
      <c r="AK2540" s="63" t="str">
        <f t="shared" si="644"/>
        <v>N</v>
      </c>
      <c r="AL2540" s="63" t="str">
        <f t="shared" si="645"/>
        <v>N</v>
      </c>
      <c r="AM2540" s="44" t="str">
        <f t="shared" si="646"/>
        <v>Loss</v>
      </c>
      <c r="AN2540" s="44" t="str">
        <f t="shared" si="647"/>
        <v>Loss</v>
      </c>
      <c r="AO2540" s="44" t="str">
        <f t="shared" si="648"/>
        <v>Win</v>
      </c>
      <c r="AP2540" s="44">
        <f t="shared" si="649"/>
        <v>-50</v>
      </c>
      <c r="AQ2540" s="44">
        <f t="shared" si="650"/>
        <v>-50</v>
      </c>
      <c r="AR2540" s="44">
        <f t="shared" si="651"/>
        <v>22</v>
      </c>
      <c r="AS2540" s="99" t="str">
        <f t="shared" si="637"/>
        <v>-</v>
      </c>
      <c r="AT2540" s="99" t="str">
        <f t="shared" si="638"/>
        <v>-</v>
      </c>
      <c r="AU2540" s="99" t="str">
        <f t="shared" si="639"/>
        <v>-</v>
      </c>
      <c r="AV2540" s="99" t="str">
        <f t="shared" si="640"/>
        <v>-</v>
      </c>
      <c r="AW2540" s="99" t="str">
        <f t="shared" si="641"/>
        <v>-</v>
      </c>
    </row>
    <row r="2541" spans="1:49" ht="15">
      <c r="A2541" s="56">
        <v>43635</v>
      </c>
      <c r="B2541" s="57" t="s">
        <v>461</v>
      </c>
      <c r="C2541" s="57" t="s">
        <v>745</v>
      </c>
      <c r="D2541" s="57" t="s">
        <v>5323</v>
      </c>
      <c r="E2541" s="57" t="s">
        <v>747</v>
      </c>
      <c r="F2541" s="57" t="s">
        <v>2117</v>
      </c>
      <c r="G2541" s="57">
        <v>2</v>
      </c>
      <c r="H2541" s="57">
        <v>1</v>
      </c>
      <c r="I2541" s="57">
        <v>5.32</v>
      </c>
      <c r="J2541" s="57">
        <v>4.26</v>
      </c>
      <c r="K2541" s="57">
        <v>1.5</v>
      </c>
      <c r="L2541" s="57">
        <v>3.82</v>
      </c>
      <c r="M2541" s="57">
        <v>28</v>
      </c>
      <c r="N2541" s="57">
        <v>26</v>
      </c>
      <c r="O2541" s="57">
        <v>1</v>
      </c>
      <c r="P2541" s="57">
        <v>14</v>
      </c>
      <c r="Q2541" s="57">
        <v>13</v>
      </c>
      <c r="R2541" s="57">
        <v>0</v>
      </c>
      <c r="S2541" s="57">
        <v>0</v>
      </c>
      <c r="T2541" s="57">
        <v>100</v>
      </c>
      <c r="U2541" s="57">
        <v>50</v>
      </c>
      <c r="V2541" s="57">
        <v>21.43</v>
      </c>
      <c r="W2541" s="57">
        <v>28.57</v>
      </c>
      <c r="X2541" s="57">
        <v>65.38</v>
      </c>
      <c r="Y2541" s="57">
        <v>11.54</v>
      </c>
      <c r="Z2541" s="57">
        <v>23.08</v>
      </c>
      <c r="AA2541" s="57">
        <v>57.14</v>
      </c>
      <c r="AB2541" s="57">
        <v>61.54</v>
      </c>
      <c r="AC2541" s="57">
        <v>25</v>
      </c>
      <c r="AD2541" s="57">
        <v>17</v>
      </c>
      <c r="AE2541" s="57">
        <v>56</v>
      </c>
      <c r="AF2541" s="57">
        <v>58.82</v>
      </c>
      <c r="AI2541" s="45">
        <f t="shared" si="642"/>
        <v>-33.185000000000002</v>
      </c>
      <c r="AJ2541" s="46">
        <f t="shared" si="643"/>
        <v>33.185000000000002</v>
      </c>
      <c r="AK2541" s="63" t="str">
        <f t="shared" si="644"/>
        <v>N</v>
      </c>
      <c r="AL2541" s="63" t="str">
        <f t="shared" si="645"/>
        <v>N</v>
      </c>
      <c r="AM2541" s="44" t="str">
        <f t="shared" si="646"/>
        <v>Win</v>
      </c>
      <c r="AN2541" s="44" t="str">
        <f t="shared" si="647"/>
        <v>Loss</v>
      </c>
      <c r="AO2541" s="44" t="str">
        <f t="shared" si="648"/>
        <v>Loss</v>
      </c>
      <c r="AP2541" s="44">
        <f t="shared" si="649"/>
        <v>216</v>
      </c>
      <c r="AQ2541" s="44">
        <f t="shared" si="650"/>
        <v>-50</v>
      </c>
      <c r="AR2541" s="44">
        <f t="shared" si="651"/>
        <v>-50</v>
      </c>
      <c r="AS2541" s="99" t="str">
        <f t="shared" si="637"/>
        <v>-</v>
      </c>
      <c r="AT2541" s="99" t="str">
        <f t="shared" si="638"/>
        <v>-</v>
      </c>
      <c r="AU2541" s="99" t="str">
        <f t="shared" si="639"/>
        <v>-</v>
      </c>
      <c r="AV2541" s="99" t="str">
        <f t="shared" si="640"/>
        <v>-</v>
      </c>
      <c r="AW2541" s="99" t="str">
        <f t="shared" si="641"/>
        <v>-</v>
      </c>
    </row>
    <row r="2542" spans="1:49" ht="15">
      <c r="A2542" s="56">
        <v>43635</v>
      </c>
      <c r="B2542" s="57" t="s">
        <v>461</v>
      </c>
      <c r="C2542" s="57" t="s">
        <v>745</v>
      </c>
      <c r="D2542" s="57" t="s">
        <v>5324</v>
      </c>
      <c r="E2542" s="57" t="s">
        <v>748</v>
      </c>
      <c r="F2542" s="57" t="s">
        <v>2443</v>
      </c>
      <c r="G2542" s="57">
        <v>1</v>
      </c>
      <c r="H2542" s="57">
        <v>2</v>
      </c>
      <c r="I2542" s="57">
        <v>6.62</v>
      </c>
      <c r="J2542" s="57">
        <v>4.7699999999999996</v>
      </c>
      <c r="K2542" s="57">
        <v>1.37</v>
      </c>
      <c r="L2542" s="57">
        <v>5.25</v>
      </c>
      <c r="M2542" s="57">
        <v>31</v>
      </c>
      <c r="N2542" s="57">
        <v>28</v>
      </c>
      <c r="O2542" s="57">
        <v>1</v>
      </c>
      <c r="P2542" s="57">
        <v>16</v>
      </c>
      <c r="Q2542" s="57">
        <v>15</v>
      </c>
      <c r="R2542" s="57">
        <v>100</v>
      </c>
      <c r="S2542" s="57">
        <v>0</v>
      </c>
      <c r="T2542" s="57">
        <v>0</v>
      </c>
      <c r="U2542" s="57">
        <v>45.16</v>
      </c>
      <c r="V2542" s="57">
        <v>22.58</v>
      </c>
      <c r="W2542" s="57">
        <v>32.26</v>
      </c>
      <c r="X2542" s="57">
        <v>64.290000000000006</v>
      </c>
      <c r="Y2542" s="57">
        <v>28.57</v>
      </c>
      <c r="Z2542" s="57">
        <v>7.14</v>
      </c>
      <c r="AA2542" s="57">
        <v>50</v>
      </c>
      <c r="AB2542" s="57">
        <v>66.67</v>
      </c>
      <c r="AC2542" s="57">
        <v>15</v>
      </c>
      <c r="AD2542" s="57">
        <v>26</v>
      </c>
      <c r="AE2542" s="57">
        <v>60</v>
      </c>
      <c r="AF2542" s="57">
        <v>65.38</v>
      </c>
      <c r="AI2542" s="45">
        <f t="shared" si="642"/>
        <v>20.550999999999998</v>
      </c>
      <c r="AJ2542" s="46">
        <f t="shared" si="643"/>
        <v>-20.550999999999998</v>
      </c>
      <c r="AK2542" s="63" t="str">
        <f t="shared" si="644"/>
        <v>N</v>
      </c>
      <c r="AL2542" s="63" t="str">
        <f t="shared" si="645"/>
        <v>N</v>
      </c>
      <c r="AM2542" s="44" t="str">
        <f t="shared" si="646"/>
        <v>Loss</v>
      </c>
      <c r="AN2542" s="44" t="str">
        <f t="shared" si="647"/>
        <v>Loss</v>
      </c>
      <c r="AO2542" s="44" t="str">
        <f t="shared" si="648"/>
        <v>Win</v>
      </c>
      <c r="AP2542" s="44">
        <f t="shared" si="649"/>
        <v>-50</v>
      </c>
      <c r="AQ2542" s="44">
        <f t="shared" si="650"/>
        <v>-50</v>
      </c>
      <c r="AR2542" s="44">
        <f t="shared" si="651"/>
        <v>18.5</v>
      </c>
      <c r="AS2542" s="99" t="str">
        <f t="shared" si="637"/>
        <v>-</v>
      </c>
      <c r="AT2542" s="99" t="str">
        <f t="shared" si="638"/>
        <v>+</v>
      </c>
      <c r="AU2542" s="99" t="str">
        <f t="shared" si="639"/>
        <v>-</v>
      </c>
      <c r="AV2542" s="99" t="str">
        <f t="shared" si="640"/>
        <v>-</v>
      </c>
      <c r="AW2542" s="99" t="str">
        <f t="shared" si="641"/>
        <v>+</v>
      </c>
    </row>
    <row r="2543" spans="1:49" ht="15">
      <c r="A2543" s="56">
        <v>43635</v>
      </c>
      <c r="B2543" s="57" t="s">
        <v>461</v>
      </c>
      <c r="C2543" s="57" t="s">
        <v>745</v>
      </c>
      <c r="D2543" s="57" t="s">
        <v>5325</v>
      </c>
      <c r="E2543" s="57" t="s">
        <v>2294</v>
      </c>
      <c r="F2543" s="57" t="s">
        <v>1149</v>
      </c>
      <c r="G2543" s="57">
        <v>2</v>
      </c>
      <c r="H2543" s="57">
        <v>2</v>
      </c>
      <c r="I2543" s="57">
        <v>2.27</v>
      </c>
      <c r="J2543" s="57">
        <v>3.45</v>
      </c>
      <c r="K2543" s="57">
        <v>2.65</v>
      </c>
      <c r="L2543" s="57">
        <v>-0.38</v>
      </c>
      <c r="M2543" s="57">
        <v>31</v>
      </c>
      <c r="N2543" s="57">
        <v>29</v>
      </c>
      <c r="O2543" s="57">
        <v>1</v>
      </c>
      <c r="P2543" s="57">
        <v>17</v>
      </c>
      <c r="Q2543" s="57">
        <v>15</v>
      </c>
      <c r="R2543" s="57">
        <v>0</v>
      </c>
      <c r="S2543" s="57">
        <v>0</v>
      </c>
      <c r="T2543" s="57">
        <v>100</v>
      </c>
      <c r="U2543" s="57">
        <v>19.350000000000001</v>
      </c>
      <c r="V2543" s="57">
        <v>29.03</v>
      </c>
      <c r="W2543" s="57">
        <v>51.61</v>
      </c>
      <c r="X2543" s="57">
        <v>31.03</v>
      </c>
      <c r="Y2543" s="57">
        <v>17.239999999999998</v>
      </c>
      <c r="Z2543" s="57">
        <v>51.72</v>
      </c>
      <c r="AA2543" s="57">
        <v>5.88</v>
      </c>
      <c r="AB2543" s="57">
        <v>33.33</v>
      </c>
      <c r="AC2543" s="57">
        <v>9</v>
      </c>
      <c r="AD2543" s="57">
        <v>9</v>
      </c>
      <c r="AE2543" s="57">
        <v>22.22</v>
      </c>
      <c r="AF2543" s="57">
        <v>55.56</v>
      </c>
      <c r="AI2543" s="45">
        <f t="shared" si="642"/>
        <v>-31.134999999999998</v>
      </c>
      <c r="AJ2543" s="46">
        <f t="shared" si="643"/>
        <v>31.134999999999998</v>
      </c>
      <c r="AK2543" s="63" t="str">
        <f t="shared" si="644"/>
        <v>N</v>
      </c>
      <c r="AL2543" s="63" t="str">
        <f t="shared" si="645"/>
        <v>N</v>
      </c>
      <c r="AM2543" s="44" t="str">
        <f t="shared" si="646"/>
        <v>Loss</v>
      </c>
      <c r="AN2543" s="44" t="str">
        <f t="shared" si="647"/>
        <v>Win</v>
      </c>
      <c r="AO2543" s="44" t="str">
        <f t="shared" si="648"/>
        <v>Loss</v>
      </c>
      <c r="AP2543" s="44">
        <f t="shared" si="649"/>
        <v>-50</v>
      </c>
      <c r="AQ2543" s="44">
        <f t="shared" si="650"/>
        <v>122.5</v>
      </c>
      <c r="AR2543" s="44">
        <f t="shared" si="651"/>
        <v>-50</v>
      </c>
      <c r="AS2543" s="99" t="str">
        <f t="shared" si="637"/>
        <v>+</v>
      </c>
      <c r="AT2543" s="99" t="str">
        <f t="shared" si="638"/>
        <v>-</v>
      </c>
      <c r="AU2543" s="99" t="str">
        <f t="shared" si="639"/>
        <v>-</v>
      </c>
      <c r="AV2543" s="99" t="str">
        <f t="shared" si="640"/>
        <v>-</v>
      </c>
      <c r="AW2543" s="99" t="str">
        <f t="shared" si="641"/>
        <v>-</v>
      </c>
    </row>
    <row r="2544" spans="1:49" ht="15">
      <c r="A2544" s="56">
        <v>43635</v>
      </c>
      <c r="B2544" s="57" t="s">
        <v>461</v>
      </c>
      <c r="C2544" s="57" t="s">
        <v>745</v>
      </c>
      <c r="D2544" s="57" t="s">
        <v>5326</v>
      </c>
      <c r="E2544" s="57" t="s">
        <v>2118</v>
      </c>
      <c r="F2544" s="57" t="s">
        <v>2440</v>
      </c>
      <c r="G2544" s="57">
        <v>0</v>
      </c>
      <c r="H2544" s="57">
        <v>4</v>
      </c>
      <c r="I2544" s="57">
        <v>1.71</v>
      </c>
      <c r="J2544" s="57">
        <v>3.75</v>
      </c>
      <c r="K2544" s="57">
        <v>3.86</v>
      </c>
      <c r="L2544" s="57">
        <v>-2.15</v>
      </c>
      <c r="M2544" s="57">
        <v>27</v>
      </c>
      <c r="N2544" s="57">
        <v>28</v>
      </c>
      <c r="O2544" s="57">
        <v>1</v>
      </c>
      <c r="P2544" s="57">
        <v>15</v>
      </c>
      <c r="Q2544" s="57">
        <v>14</v>
      </c>
      <c r="R2544" s="57">
        <v>0</v>
      </c>
      <c r="S2544" s="57">
        <v>0</v>
      </c>
      <c r="T2544" s="57">
        <v>100</v>
      </c>
      <c r="U2544" s="57">
        <v>25.93</v>
      </c>
      <c r="V2544" s="57">
        <v>25.93</v>
      </c>
      <c r="W2544" s="57">
        <v>48.15</v>
      </c>
      <c r="X2544" s="57">
        <v>28.57</v>
      </c>
      <c r="Y2544" s="57">
        <v>21.43</v>
      </c>
      <c r="Z2544" s="57">
        <v>50</v>
      </c>
      <c r="AA2544" s="57">
        <v>6.67</v>
      </c>
      <c r="AB2544" s="57">
        <v>7.14</v>
      </c>
      <c r="AC2544" s="57">
        <v>5</v>
      </c>
      <c r="AD2544" s="57">
        <v>7</v>
      </c>
      <c r="AE2544" s="57">
        <v>0</v>
      </c>
      <c r="AF2544" s="57">
        <v>71.430000000000007</v>
      </c>
      <c r="AI2544" s="45">
        <f t="shared" si="642"/>
        <v>-29.707999999999998</v>
      </c>
      <c r="AJ2544" s="46">
        <f t="shared" si="643"/>
        <v>29.707999999999998</v>
      </c>
      <c r="AK2544" s="63" t="str">
        <f t="shared" si="644"/>
        <v>N</v>
      </c>
      <c r="AL2544" s="63" t="str">
        <f t="shared" si="645"/>
        <v>N</v>
      </c>
      <c r="AM2544" s="44" t="str">
        <f t="shared" si="646"/>
        <v>Loss</v>
      </c>
      <c r="AN2544" s="44" t="str">
        <f t="shared" si="647"/>
        <v>Loss</v>
      </c>
      <c r="AO2544" s="44" t="str">
        <f t="shared" si="648"/>
        <v>Win</v>
      </c>
      <c r="AP2544" s="44">
        <f t="shared" si="649"/>
        <v>-50</v>
      </c>
      <c r="AQ2544" s="44">
        <f t="shared" si="650"/>
        <v>-50</v>
      </c>
      <c r="AR2544" s="44">
        <f t="shared" si="651"/>
        <v>143</v>
      </c>
      <c r="AS2544" s="99" t="str">
        <f t="shared" si="637"/>
        <v>+</v>
      </c>
      <c r="AT2544" s="99" t="str">
        <f t="shared" si="638"/>
        <v>-</v>
      </c>
      <c r="AU2544" s="99" t="str">
        <f t="shared" si="639"/>
        <v>-</v>
      </c>
      <c r="AV2544" s="99" t="str">
        <f t="shared" si="640"/>
        <v>-</v>
      </c>
      <c r="AW2544" s="99" t="str">
        <f t="shared" si="641"/>
        <v>-</v>
      </c>
    </row>
    <row r="2545" spans="1:49" ht="15">
      <c r="A2545" s="56">
        <v>43635</v>
      </c>
      <c r="B2545" s="57" t="s">
        <v>461</v>
      </c>
      <c r="C2545" s="57" t="s">
        <v>745</v>
      </c>
      <c r="D2545" s="57" t="s">
        <v>5327</v>
      </c>
      <c r="E2545" s="57" t="s">
        <v>2444</v>
      </c>
      <c r="F2545" s="57" t="s">
        <v>2437</v>
      </c>
      <c r="G2545" s="57">
        <v>1</v>
      </c>
      <c r="H2545" s="57">
        <v>1</v>
      </c>
      <c r="I2545" s="57">
        <v>1.46</v>
      </c>
      <c r="J2545" s="57">
        <v>4.45</v>
      </c>
      <c r="K2545" s="57">
        <v>5.56</v>
      </c>
      <c r="L2545" s="57">
        <v>-4.0999999999999996</v>
      </c>
      <c r="M2545" s="57">
        <v>31</v>
      </c>
      <c r="N2545" s="57">
        <v>39</v>
      </c>
      <c r="O2545" s="57">
        <v>1</v>
      </c>
      <c r="P2545" s="57">
        <v>16</v>
      </c>
      <c r="Q2545" s="57">
        <v>18</v>
      </c>
      <c r="R2545" s="57">
        <v>0</v>
      </c>
      <c r="S2545" s="57">
        <v>0</v>
      </c>
      <c r="T2545" s="57">
        <v>100</v>
      </c>
      <c r="U2545" s="57">
        <v>22.58</v>
      </c>
      <c r="V2545" s="57">
        <v>22.58</v>
      </c>
      <c r="W2545" s="57">
        <v>54.84</v>
      </c>
      <c r="X2545" s="57">
        <v>46.15</v>
      </c>
      <c r="Y2545" s="57">
        <v>23.08</v>
      </c>
      <c r="Z2545" s="57">
        <v>30.77</v>
      </c>
      <c r="AA2545" s="57">
        <v>31.25</v>
      </c>
      <c r="AB2545" s="57">
        <v>27.78</v>
      </c>
      <c r="AC2545" s="57">
        <v>12</v>
      </c>
      <c r="AD2545" s="57">
        <v>27</v>
      </c>
      <c r="AE2545" s="57">
        <v>41.67</v>
      </c>
      <c r="AF2545" s="57">
        <v>55.56</v>
      </c>
      <c r="AI2545" s="45">
        <f t="shared" si="642"/>
        <v>-39.578000000000003</v>
      </c>
      <c r="AJ2545" s="46">
        <f t="shared" si="643"/>
        <v>39.578000000000003</v>
      </c>
      <c r="AK2545" s="63" t="str">
        <f t="shared" si="644"/>
        <v>N</v>
      </c>
      <c r="AL2545" s="63" t="str">
        <f t="shared" si="645"/>
        <v>N</v>
      </c>
      <c r="AM2545" s="44" t="str">
        <f t="shared" si="646"/>
        <v>Loss</v>
      </c>
      <c r="AN2545" s="44" t="str">
        <f t="shared" si="647"/>
        <v>Win</v>
      </c>
      <c r="AO2545" s="44" t="str">
        <f t="shared" si="648"/>
        <v>Loss</v>
      </c>
      <c r="AP2545" s="44">
        <f t="shared" si="649"/>
        <v>-50</v>
      </c>
      <c r="AQ2545" s="44">
        <f t="shared" si="650"/>
        <v>172.5</v>
      </c>
      <c r="AR2545" s="44">
        <f t="shared" si="651"/>
        <v>-50</v>
      </c>
      <c r="AS2545" s="99" t="str">
        <f t="shared" si="637"/>
        <v>+</v>
      </c>
      <c r="AT2545" s="99" t="str">
        <f t="shared" si="638"/>
        <v>-</v>
      </c>
      <c r="AU2545" s="99" t="str">
        <f t="shared" si="639"/>
        <v>-</v>
      </c>
      <c r="AV2545" s="99" t="str">
        <f t="shared" si="640"/>
        <v>+</v>
      </c>
      <c r="AW2545" s="99" t="str">
        <f t="shared" si="641"/>
        <v>-</v>
      </c>
    </row>
    <row r="2546" spans="1:49" ht="15">
      <c r="A2546" s="56">
        <v>43635</v>
      </c>
      <c r="B2546" s="57" t="s">
        <v>461</v>
      </c>
      <c r="C2546" s="57" t="s">
        <v>745</v>
      </c>
      <c r="D2546" s="57" t="s">
        <v>5328</v>
      </c>
      <c r="E2546" s="57" t="s">
        <v>1150</v>
      </c>
      <c r="F2546" s="57" t="s">
        <v>754</v>
      </c>
      <c r="G2546" s="57">
        <v>3</v>
      </c>
      <c r="H2546" s="57">
        <v>3</v>
      </c>
      <c r="I2546" s="57">
        <v>1.87</v>
      </c>
      <c r="J2546" s="57">
        <v>3.55</v>
      </c>
      <c r="K2546" s="57">
        <v>3.49</v>
      </c>
      <c r="L2546" s="57">
        <v>-1.62</v>
      </c>
      <c r="M2546" s="57">
        <v>63</v>
      </c>
      <c r="N2546" s="57">
        <v>68</v>
      </c>
      <c r="O2546" s="57">
        <v>3</v>
      </c>
      <c r="P2546" s="57">
        <v>32</v>
      </c>
      <c r="Q2546" s="57">
        <v>34</v>
      </c>
      <c r="R2546" s="57">
        <v>33.33</v>
      </c>
      <c r="S2546" s="57">
        <v>0</v>
      </c>
      <c r="T2546" s="57">
        <v>66.67</v>
      </c>
      <c r="U2546" s="57">
        <v>26.98</v>
      </c>
      <c r="V2546" s="57">
        <v>19.05</v>
      </c>
      <c r="W2546" s="57">
        <v>53.97</v>
      </c>
      <c r="X2546" s="57">
        <v>35.29</v>
      </c>
      <c r="Y2546" s="57">
        <v>26.47</v>
      </c>
      <c r="Z2546" s="57">
        <v>38.24</v>
      </c>
      <c r="AA2546" s="57">
        <v>28.13</v>
      </c>
      <c r="AB2546" s="57">
        <v>23.53</v>
      </c>
      <c r="AC2546" s="57">
        <v>20</v>
      </c>
      <c r="AD2546" s="57">
        <v>38</v>
      </c>
      <c r="AE2546" s="57">
        <v>30</v>
      </c>
      <c r="AF2546" s="57">
        <v>55.26</v>
      </c>
      <c r="AI2546" s="45">
        <f t="shared" si="642"/>
        <v>-15.552000000000003</v>
      </c>
      <c r="AJ2546" s="46">
        <f t="shared" si="643"/>
        <v>15.552000000000003</v>
      </c>
      <c r="AK2546" s="63" t="str">
        <f t="shared" si="644"/>
        <v>N</v>
      </c>
      <c r="AL2546" s="63" t="str">
        <f t="shared" si="645"/>
        <v>N</v>
      </c>
      <c r="AM2546" s="44" t="str">
        <f t="shared" si="646"/>
        <v>Loss</v>
      </c>
      <c r="AN2546" s="44" t="str">
        <f t="shared" si="647"/>
        <v>Win</v>
      </c>
      <c r="AO2546" s="44" t="str">
        <f t="shared" si="648"/>
        <v>Loss</v>
      </c>
      <c r="AP2546" s="44">
        <f t="shared" si="649"/>
        <v>-50</v>
      </c>
      <c r="AQ2546" s="44">
        <f t="shared" si="650"/>
        <v>127.5</v>
      </c>
      <c r="AR2546" s="44">
        <f t="shared" si="651"/>
        <v>-50</v>
      </c>
      <c r="AS2546" s="99" t="str">
        <f t="shared" si="637"/>
        <v>+</v>
      </c>
      <c r="AT2546" s="99" t="str">
        <f t="shared" si="638"/>
        <v>-</v>
      </c>
      <c r="AU2546" s="99" t="str">
        <f t="shared" si="639"/>
        <v>-</v>
      </c>
      <c r="AV2546" s="99" t="str">
        <f t="shared" si="640"/>
        <v>+</v>
      </c>
      <c r="AW2546" s="99" t="str">
        <f t="shared" si="641"/>
        <v>-</v>
      </c>
    </row>
    <row r="2547" spans="1:49" ht="15">
      <c r="A2547" s="56">
        <v>43635</v>
      </c>
      <c r="B2547" s="57" t="s">
        <v>461</v>
      </c>
      <c r="C2547" s="57" t="s">
        <v>745</v>
      </c>
      <c r="D2547" s="57" t="s">
        <v>5329</v>
      </c>
      <c r="E2547" s="57" t="s">
        <v>2441</v>
      </c>
      <c r="F2547" s="57" t="s">
        <v>2539</v>
      </c>
      <c r="G2547" s="57">
        <v>0</v>
      </c>
      <c r="H2547" s="57">
        <v>5</v>
      </c>
      <c r="I2547" s="57">
        <v>8.68</v>
      </c>
      <c r="J2547" s="57">
        <v>5.65</v>
      </c>
      <c r="K2547" s="57">
        <v>1.24</v>
      </c>
      <c r="L2547" s="57">
        <v>7.44</v>
      </c>
      <c r="M2547" s="57">
        <v>27</v>
      </c>
      <c r="N2547" s="57">
        <v>62</v>
      </c>
      <c r="O2547" s="57">
        <v>1</v>
      </c>
      <c r="P2547" s="57">
        <v>14</v>
      </c>
      <c r="Q2547" s="57">
        <v>32</v>
      </c>
      <c r="R2547" s="57">
        <v>0</v>
      </c>
      <c r="S2547" s="57">
        <v>0</v>
      </c>
      <c r="T2547" s="57">
        <v>100</v>
      </c>
      <c r="U2547" s="57">
        <v>0</v>
      </c>
      <c r="V2547" s="57">
        <v>11.11</v>
      </c>
      <c r="W2547" s="57">
        <v>88.89</v>
      </c>
      <c r="X2547" s="57">
        <v>33.869999999999997</v>
      </c>
      <c r="Y2547" s="57">
        <v>32.26</v>
      </c>
      <c r="Z2547" s="57">
        <v>33.869999999999997</v>
      </c>
      <c r="AA2547" s="57">
        <v>0</v>
      </c>
      <c r="AB2547" s="57">
        <v>34.380000000000003</v>
      </c>
      <c r="AC2547" s="57">
        <v>1</v>
      </c>
      <c r="AD2547" s="57">
        <v>29</v>
      </c>
      <c r="AE2547" s="57">
        <v>0</v>
      </c>
      <c r="AF2547" s="57">
        <v>34.479999999999997</v>
      </c>
      <c r="AI2547" s="45">
        <f t="shared" si="642"/>
        <v>-49.893000000000001</v>
      </c>
      <c r="AJ2547" s="46">
        <f t="shared" si="643"/>
        <v>49.893000000000001</v>
      </c>
      <c r="AK2547" s="63" t="str">
        <f t="shared" si="644"/>
        <v>N</v>
      </c>
      <c r="AL2547" s="63" t="str">
        <f t="shared" si="645"/>
        <v>Y</v>
      </c>
      <c r="AM2547" s="44" t="str">
        <f t="shared" si="646"/>
        <v>Loss</v>
      </c>
      <c r="AN2547" s="44" t="str">
        <f t="shared" si="647"/>
        <v>Loss</v>
      </c>
      <c r="AO2547" s="44" t="str">
        <f t="shared" si="648"/>
        <v>Win</v>
      </c>
      <c r="AP2547" s="44">
        <f t="shared" si="649"/>
        <v>-50</v>
      </c>
      <c r="AQ2547" s="44">
        <f t="shared" si="650"/>
        <v>-50</v>
      </c>
      <c r="AR2547" s="44">
        <f t="shared" si="651"/>
        <v>12</v>
      </c>
      <c r="AS2547" s="99" t="str">
        <f t="shared" si="637"/>
        <v>-</v>
      </c>
      <c r="AT2547" s="99" t="str">
        <f t="shared" si="638"/>
        <v>-</v>
      </c>
      <c r="AU2547" s="99" t="str">
        <f t="shared" si="639"/>
        <v>-</v>
      </c>
      <c r="AV2547" s="99" t="str">
        <f t="shared" si="640"/>
        <v>-</v>
      </c>
      <c r="AW2547" s="99" t="str">
        <f t="shared" si="641"/>
        <v>-</v>
      </c>
    </row>
    <row r="2548" spans="1:49" ht="15">
      <c r="A2548" s="56">
        <v>43635</v>
      </c>
      <c r="B2548" s="57" t="s">
        <v>461</v>
      </c>
      <c r="C2548" s="57" t="s">
        <v>745</v>
      </c>
      <c r="D2548" s="57" t="s">
        <v>5330</v>
      </c>
      <c r="E2548" s="57" t="s">
        <v>2438</v>
      </c>
      <c r="F2548" s="57" t="s">
        <v>755</v>
      </c>
      <c r="G2548" s="57">
        <v>2</v>
      </c>
      <c r="H2548" s="57">
        <v>2</v>
      </c>
      <c r="I2548" s="57">
        <v>1.48</v>
      </c>
      <c r="J2548" s="57">
        <v>4.3899999999999997</v>
      </c>
      <c r="K2548" s="57">
        <v>4.6500000000000004</v>
      </c>
      <c r="L2548" s="57">
        <v>-3.17</v>
      </c>
      <c r="M2548" s="57">
        <v>24</v>
      </c>
      <c r="N2548" s="57">
        <v>29</v>
      </c>
      <c r="O2548" s="57">
        <v>1</v>
      </c>
      <c r="P2548" s="57">
        <v>11</v>
      </c>
      <c r="Q2548" s="57">
        <v>16</v>
      </c>
      <c r="R2548" s="57">
        <v>0</v>
      </c>
      <c r="S2548" s="57">
        <v>0</v>
      </c>
      <c r="T2548" s="57">
        <v>100</v>
      </c>
      <c r="U2548" s="57">
        <v>37.5</v>
      </c>
      <c r="V2548" s="57">
        <v>25</v>
      </c>
      <c r="W2548" s="57">
        <v>37.5</v>
      </c>
      <c r="X2548" s="57">
        <v>48.28</v>
      </c>
      <c r="Y2548" s="57">
        <v>17.239999999999998</v>
      </c>
      <c r="Z2548" s="57">
        <v>34.479999999999997</v>
      </c>
      <c r="AA2548" s="57">
        <v>36.36</v>
      </c>
      <c r="AB2548" s="57">
        <v>37.5</v>
      </c>
      <c r="AC2548" s="57">
        <v>9</v>
      </c>
      <c r="AD2548" s="57">
        <v>16</v>
      </c>
      <c r="AE2548" s="57">
        <v>66.67</v>
      </c>
      <c r="AF2548" s="57">
        <v>62.5</v>
      </c>
      <c r="AI2548" s="45">
        <f t="shared" si="642"/>
        <v>-31.983999999999995</v>
      </c>
      <c r="AJ2548" s="46">
        <f t="shared" si="643"/>
        <v>31.983999999999995</v>
      </c>
      <c r="AK2548" s="63" t="str">
        <f t="shared" si="644"/>
        <v>N</v>
      </c>
      <c r="AL2548" s="63" t="str">
        <f t="shared" si="645"/>
        <v>N</v>
      </c>
      <c r="AM2548" s="44" t="str">
        <f t="shared" si="646"/>
        <v>Loss</v>
      </c>
      <c r="AN2548" s="44" t="str">
        <f t="shared" si="647"/>
        <v>Win</v>
      </c>
      <c r="AO2548" s="44" t="str">
        <f t="shared" si="648"/>
        <v>Loss</v>
      </c>
      <c r="AP2548" s="44">
        <f t="shared" si="649"/>
        <v>-50</v>
      </c>
      <c r="AQ2548" s="44">
        <f t="shared" si="650"/>
        <v>169.49999999999997</v>
      </c>
      <c r="AR2548" s="44">
        <f t="shared" si="651"/>
        <v>-50</v>
      </c>
      <c r="AS2548" s="99" t="str">
        <f t="shared" si="637"/>
        <v>+</v>
      </c>
      <c r="AT2548" s="99" t="str">
        <f t="shared" si="638"/>
        <v>-</v>
      </c>
      <c r="AU2548" s="99" t="str">
        <f t="shared" si="639"/>
        <v>-</v>
      </c>
      <c r="AV2548" s="99" t="str">
        <f t="shared" si="640"/>
        <v>-</v>
      </c>
      <c r="AW2548" s="99" t="str">
        <f t="shared" si="641"/>
        <v>-</v>
      </c>
    </row>
    <row r="2549" spans="1:49" ht="15">
      <c r="A2549" s="56">
        <v>43635</v>
      </c>
      <c r="B2549" s="57" t="s">
        <v>461</v>
      </c>
      <c r="C2549" s="57" t="s">
        <v>5331</v>
      </c>
      <c r="D2549" s="57" t="s">
        <v>5332</v>
      </c>
      <c r="E2549" s="57" t="s">
        <v>2285</v>
      </c>
      <c r="F2549" s="57" t="s">
        <v>2287</v>
      </c>
      <c r="G2549" s="57">
        <v>3</v>
      </c>
      <c r="H2549" s="57">
        <v>4</v>
      </c>
      <c r="I2549" s="57">
        <v>2.35</v>
      </c>
      <c r="J2549" s="57">
        <v>3.51</v>
      </c>
      <c r="K2549" s="57">
        <v>2.57</v>
      </c>
      <c r="L2549" s="57">
        <v>-0.22</v>
      </c>
      <c r="M2549" s="57">
        <v>27</v>
      </c>
      <c r="N2549" s="57">
        <v>25</v>
      </c>
      <c r="O2549" s="57">
        <v>3</v>
      </c>
      <c r="P2549" s="57">
        <v>15</v>
      </c>
      <c r="Q2549" s="57">
        <v>12</v>
      </c>
      <c r="R2549" s="57">
        <v>0</v>
      </c>
      <c r="S2549" s="57">
        <v>33.33</v>
      </c>
      <c r="T2549" s="57">
        <v>66.67</v>
      </c>
      <c r="U2549" s="57">
        <v>74.069999999999993</v>
      </c>
      <c r="V2549" s="57">
        <v>11.11</v>
      </c>
      <c r="W2549" s="57">
        <v>14.81</v>
      </c>
      <c r="X2549" s="57">
        <v>72</v>
      </c>
      <c r="Y2549" s="57">
        <v>16</v>
      </c>
      <c r="Z2549" s="57">
        <v>12</v>
      </c>
      <c r="AA2549" s="57">
        <v>86.67</v>
      </c>
      <c r="AB2549" s="57">
        <v>58.33</v>
      </c>
      <c r="AC2549" s="57">
        <v>22</v>
      </c>
      <c r="AD2549" s="57">
        <v>19</v>
      </c>
      <c r="AE2549" s="57">
        <v>81.819999999999993</v>
      </c>
      <c r="AF2549" s="57">
        <v>84.21</v>
      </c>
      <c r="AI2549" s="45">
        <f t="shared" si="642"/>
        <v>-17.305</v>
      </c>
      <c r="AJ2549" s="46">
        <f t="shared" si="643"/>
        <v>23.971000000000004</v>
      </c>
      <c r="AK2549" s="63" t="str">
        <f t="shared" si="644"/>
        <v>Y</v>
      </c>
      <c r="AL2549" s="63" t="str">
        <f t="shared" si="645"/>
        <v>N</v>
      </c>
      <c r="AM2549" s="44" t="str">
        <f t="shared" si="646"/>
        <v>Loss</v>
      </c>
      <c r="AN2549" s="44" t="str">
        <f t="shared" si="647"/>
        <v>Loss</v>
      </c>
      <c r="AO2549" s="44" t="str">
        <f t="shared" si="648"/>
        <v>Win</v>
      </c>
      <c r="AP2549" s="44">
        <f t="shared" si="649"/>
        <v>-50</v>
      </c>
      <c r="AQ2549" s="44">
        <f t="shared" si="650"/>
        <v>-50</v>
      </c>
      <c r="AR2549" s="44">
        <f t="shared" si="651"/>
        <v>78.5</v>
      </c>
      <c r="AS2549" s="99" t="str">
        <f t="shared" si="637"/>
        <v>+</v>
      </c>
      <c r="AT2549" s="99" t="str">
        <f t="shared" si="638"/>
        <v>-</v>
      </c>
      <c r="AU2549" s="99" t="str">
        <f t="shared" si="639"/>
        <v>+</v>
      </c>
      <c r="AV2549" s="99" t="str">
        <f t="shared" si="640"/>
        <v>+</v>
      </c>
      <c r="AW2549" s="99" t="str">
        <f t="shared" si="641"/>
        <v>-</v>
      </c>
    </row>
    <row r="2550" spans="1:49" ht="15">
      <c r="A2550" s="56">
        <v>43635</v>
      </c>
      <c r="B2550" s="57" t="s">
        <v>420</v>
      </c>
      <c r="C2550" s="57" t="s">
        <v>790</v>
      </c>
      <c r="D2550" s="57" t="s">
        <v>5333</v>
      </c>
      <c r="E2550" s="57" t="s">
        <v>1084</v>
      </c>
      <c r="F2550" s="57" t="s">
        <v>948</v>
      </c>
      <c r="G2550" s="57">
        <v>2</v>
      </c>
      <c r="H2550" s="57">
        <v>0</v>
      </c>
      <c r="I2550" s="57">
        <v>3.25</v>
      </c>
      <c r="J2550" s="57">
        <v>4.55</v>
      </c>
      <c r="K2550" s="57">
        <v>1.65</v>
      </c>
      <c r="L2550" s="57">
        <v>1.6</v>
      </c>
      <c r="M2550" s="57">
        <v>35</v>
      </c>
      <c r="N2550" s="57">
        <v>16</v>
      </c>
      <c r="O2550" s="57">
        <v>0</v>
      </c>
      <c r="P2550" s="57">
        <v>18</v>
      </c>
      <c r="Q2550" s="57">
        <v>8</v>
      </c>
      <c r="R2550" s="57">
        <v>0</v>
      </c>
      <c r="S2550" s="57">
        <v>0</v>
      </c>
      <c r="T2550" s="57">
        <v>0</v>
      </c>
      <c r="U2550" s="57">
        <v>42.86</v>
      </c>
      <c r="V2550" s="57">
        <v>22.86</v>
      </c>
      <c r="W2550" s="57">
        <v>34.29</v>
      </c>
      <c r="X2550" s="57">
        <v>68.75</v>
      </c>
      <c r="Y2550" s="57">
        <v>6.25</v>
      </c>
      <c r="Z2550" s="57">
        <v>25</v>
      </c>
      <c r="AA2550" s="57">
        <v>44.44</v>
      </c>
      <c r="AB2550" s="57">
        <v>50</v>
      </c>
      <c r="AC2550" s="57">
        <v>25</v>
      </c>
      <c r="AD2550" s="57">
        <v>14</v>
      </c>
      <c r="AE2550" s="57">
        <v>48</v>
      </c>
      <c r="AF2550" s="57">
        <v>78.569999999999993</v>
      </c>
      <c r="AI2550" s="45">
        <f t="shared" si="642"/>
        <v>-5.375</v>
      </c>
      <c r="AJ2550" s="46">
        <f t="shared" si="643"/>
        <v>5.375</v>
      </c>
      <c r="AK2550" s="63" t="str">
        <f t="shared" si="644"/>
        <v>N</v>
      </c>
      <c r="AL2550" s="63" t="str">
        <f t="shared" si="645"/>
        <v>N</v>
      </c>
      <c r="AM2550" s="44" t="str">
        <f t="shared" si="646"/>
        <v>Win</v>
      </c>
      <c r="AN2550" s="44" t="str">
        <f t="shared" si="647"/>
        <v>Loss</v>
      </c>
      <c r="AO2550" s="44" t="str">
        <f t="shared" si="648"/>
        <v>Loss</v>
      </c>
      <c r="AP2550" s="44">
        <f t="shared" si="649"/>
        <v>112.5</v>
      </c>
      <c r="AQ2550" s="44">
        <f t="shared" si="650"/>
        <v>-50</v>
      </c>
      <c r="AR2550" s="44">
        <f t="shared" si="651"/>
        <v>-50</v>
      </c>
      <c r="AS2550" s="99" t="str">
        <f t="shared" si="637"/>
        <v>-</v>
      </c>
      <c r="AT2550" s="99" t="str">
        <f t="shared" si="638"/>
        <v>n/a</v>
      </c>
      <c r="AU2550" s="99" t="str">
        <f t="shared" si="639"/>
        <v>-</v>
      </c>
      <c r="AV2550" s="99" t="str">
        <f t="shared" si="640"/>
        <v>-</v>
      </c>
      <c r="AW2550" s="99" t="str">
        <f t="shared" si="641"/>
        <v>-</v>
      </c>
    </row>
    <row r="2551" spans="1:49" ht="15">
      <c r="A2551" s="56">
        <v>43635</v>
      </c>
      <c r="B2551" s="57" t="s">
        <v>833</v>
      </c>
      <c r="C2551" s="57" t="s">
        <v>834</v>
      </c>
      <c r="D2551" s="57" t="s">
        <v>5334</v>
      </c>
      <c r="E2551" s="57" t="s">
        <v>1389</v>
      </c>
      <c r="F2551" s="57" t="s">
        <v>4539</v>
      </c>
      <c r="G2551" s="57">
        <v>2</v>
      </c>
      <c r="H2551" s="57">
        <v>0</v>
      </c>
      <c r="I2551" s="57">
        <v>1.35</v>
      </c>
      <c r="J2551" s="57">
        <v>4.96</v>
      </c>
      <c r="K2551" s="57">
        <v>6.72</v>
      </c>
      <c r="L2551" s="57">
        <v>-5.37</v>
      </c>
      <c r="M2551" s="57">
        <v>22</v>
      </c>
      <c r="N2551" s="57">
        <v>21</v>
      </c>
      <c r="O2551" s="57">
        <v>1</v>
      </c>
      <c r="P2551" s="57">
        <v>9</v>
      </c>
      <c r="Q2551" s="57">
        <v>9</v>
      </c>
      <c r="R2551" s="57">
        <v>100</v>
      </c>
      <c r="S2551" s="57">
        <v>0</v>
      </c>
      <c r="T2551" s="57">
        <v>0</v>
      </c>
      <c r="U2551" s="57">
        <v>72.73</v>
      </c>
      <c r="V2551" s="57">
        <v>9.09</v>
      </c>
      <c r="W2551" s="57">
        <v>18.18</v>
      </c>
      <c r="X2551" s="57">
        <v>47.62</v>
      </c>
      <c r="Y2551" s="57">
        <v>28.57</v>
      </c>
      <c r="Z2551" s="57">
        <v>23.81</v>
      </c>
      <c r="AA2551" s="57">
        <v>66.67</v>
      </c>
      <c r="AB2551" s="57">
        <v>55.56</v>
      </c>
      <c r="AC2551" s="57">
        <v>21</v>
      </c>
      <c r="AD2551" s="57">
        <v>14</v>
      </c>
      <c r="AE2551" s="57">
        <v>71.430000000000007</v>
      </c>
      <c r="AF2551" s="57">
        <v>64.290000000000006</v>
      </c>
      <c r="AI2551" s="45">
        <f t="shared" si="642"/>
        <v>34.199999999999996</v>
      </c>
      <c r="AJ2551" s="46">
        <f t="shared" si="643"/>
        <v>-34.199999999999996</v>
      </c>
      <c r="AK2551" s="63" t="str">
        <f t="shared" si="644"/>
        <v>N</v>
      </c>
      <c r="AL2551" s="63" t="str">
        <f t="shared" si="645"/>
        <v>N</v>
      </c>
      <c r="AM2551" s="44" t="str">
        <f t="shared" si="646"/>
        <v>Win</v>
      </c>
      <c r="AN2551" s="44" t="str">
        <f t="shared" si="647"/>
        <v>Loss</v>
      </c>
      <c r="AO2551" s="44" t="str">
        <f t="shared" si="648"/>
        <v>Loss</v>
      </c>
      <c r="AP2551" s="44">
        <f t="shared" si="649"/>
        <v>17.5</v>
      </c>
      <c r="AQ2551" s="44">
        <f t="shared" si="650"/>
        <v>-50</v>
      </c>
      <c r="AR2551" s="44">
        <f t="shared" si="651"/>
        <v>-50</v>
      </c>
      <c r="AS2551" s="99" t="str">
        <f t="shared" si="637"/>
        <v>+</v>
      </c>
      <c r="AT2551" s="99" t="str">
        <f t="shared" si="638"/>
        <v>+</v>
      </c>
      <c r="AU2551" s="99" t="str">
        <f t="shared" si="639"/>
        <v>+</v>
      </c>
      <c r="AV2551" s="99" t="str">
        <f t="shared" si="640"/>
        <v>+</v>
      </c>
      <c r="AW2551" s="99" t="str">
        <f t="shared" si="641"/>
        <v>+</v>
      </c>
    </row>
    <row r="2552" spans="1:49" ht="15">
      <c r="A2552" s="56">
        <v>43635</v>
      </c>
      <c r="B2552" s="57" t="s">
        <v>395</v>
      </c>
      <c r="C2552" s="57" t="s">
        <v>4996</v>
      </c>
      <c r="D2552" s="57" t="s">
        <v>5335</v>
      </c>
      <c r="E2552" s="57" t="s">
        <v>5031</v>
      </c>
      <c r="F2552" s="57" t="s">
        <v>4999</v>
      </c>
      <c r="G2552" s="57">
        <v>2</v>
      </c>
      <c r="H2552" s="57">
        <v>1</v>
      </c>
      <c r="I2552" s="57">
        <v>1.45</v>
      </c>
      <c r="J2552" s="57">
        <v>4.72</v>
      </c>
      <c r="K2552" s="57">
        <v>6.48</v>
      </c>
      <c r="L2552" s="57">
        <v>-5.03</v>
      </c>
      <c r="M2552" s="57">
        <v>11</v>
      </c>
      <c r="N2552" s="57">
        <v>11</v>
      </c>
      <c r="O2552" s="57">
        <v>0</v>
      </c>
      <c r="P2552" s="57">
        <v>5</v>
      </c>
      <c r="Q2552" s="57">
        <v>6</v>
      </c>
      <c r="R2552" s="57">
        <v>0</v>
      </c>
      <c r="S2552" s="57">
        <v>0</v>
      </c>
      <c r="T2552" s="57">
        <v>0</v>
      </c>
      <c r="U2552" s="57">
        <v>81.819999999999993</v>
      </c>
      <c r="V2552" s="57">
        <v>0</v>
      </c>
      <c r="W2552" s="57">
        <v>18.18</v>
      </c>
      <c r="X2552" s="57">
        <v>72.73</v>
      </c>
      <c r="Y2552" s="57">
        <v>18.18</v>
      </c>
      <c r="Z2552" s="57">
        <v>9.09</v>
      </c>
      <c r="AA2552" s="57">
        <v>80</v>
      </c>
      <c r="AB2552" s="57">
        <v>83.33</v>
      </c>
      <c r="AC2552" s="57">
        <v>11</v>
      </c>
      <c r="AD2552" s="57">
        <v>11</v>
      </c>
      <c r="AE2552" s="57">
        <v>81.819999999999993</v>
      </c>
      <c r="AF2552" s="57">
        <v>72.73</v>
      </c>
      <c r="AI2552" s="45">
        <f t="shared" si="642"/>
        <v>-1.8179999999999996</v>
      </c>
      <c r="AJ2552" s="46">
        <f t="shared" si="643"/>
        <v>1.8179999999999996</v>
      </c>
      <c r="AK2552" s="63" t="str">
        <f t="shared" si="644"/>
        <v>Y</v>
      </c>
      <c r="AL2552" s="63" t="str">
        <f t="shared" si="645"/>
        <v>Y</v>
      </c>
      <c r="AM2552" s="44" t="str">
        <f t="shared" si="646"/>
        <v>Win</v>
      </c>
      <c r="AN2552" s="44" t="str">
        <f t="shared" si="647"/>
        <v>Loss</v>
      </c>
      <c r="AO2552" s="44" t="str">
        <f t="shared" si="648"/>
        <v>Loss</v>
      </c>
      <c r="AP2552" s="44">
        <f t="shared" si="649"/>
        <v>22.5</v>
      </c>
      <c r="AQ2552" s="44">
        <f t="shared" si="650"/>
        <v>-50</v>
      </c>
      <c r="AR2552" s="44">
        <f t="shared" si="651"/>
        <v>-50</v>
      </c>
      <c r="AS2552" s="99" t="str">
        <f t="shared" si="637"/>
        <v>+</v>
      </c>
      <c r="AT2552" s="99" t="str">
        <f t="shared" si="638"/>
        <v>n/a</v>
      </c>
      <c r="AU2552" s="99" t="str">
        <f t="shared" si="639"/>
        <v>+</v>
      </c>
      <c r="AV2552" s="99" t="str">
        <f t="shared" si="640"/>
        <v>-</v>
      </c>
      <c r="AW2552" s="99" t="str">
        <f t="shared" si="641"/>
        <v>-</v>
      </c>
    </row>
    <row r="2553" spans="1:49" ht="15">
      <c r="A2553" s="56">
        <v>43635</v>
      </c>
      <c r="B2553" s="57" t="s">
        <v>420</v>
      </c>
      <c r="C2553" s="57" t="s">
        <v>1086</v>
      </c>
      <c r="D2553" s="57" t="s">
        <v>5336</v>
      </c>
      <c r="E2553" s="57" t="s">
        <v>2327</v>
      </c>
      <c r="F2553" s="57" t="s">
        <v>1088</v>
      </c>
      <c r="G2553" s="57">
        <v>3</v>
      </c>
      <c r="H2553" s="57">
        <v>1</v>
      </c>
      <c r="I2553" s="57">
        <v>2.63</v>
      </c>
      <c r="J2553" s="57">
        <v>3.17</v>
      </c>
      <c r="K2553" s="57">
        <v>2.73</v>
      </c>
      <c r="L2553" s="57">
        <v>-0.1</v>
      </c>
      <c r="M2553" s="57">
        <v>16</v>
      </c>
      <c r="N2553" s="57">
        <v>18</v>
      </c>
      <c r="O2553" s="57">
        <v>0</v>
      </c>
      <c r="P2553" s="57">
        <v>6</v>
      </c>
      <c r="Q2553" s="57">
        <v>10</v>
      </c>
      <c r="R2553" s="57">
        <v>0</v>
      </c>
      <c r="S2553" s="57">
        <v>0</v>
      </c>
      <c r="T2553" s="57">
        <v>0</v>
      </c>
      <c r="U2553" s="57">
        <v>50</v>
      </c>
      <c r="V2553" s="57">
        <v>12.5</v>
      </c>
      <c r="W2553" s="57">
        <v>37.5</v>
      </c>
      <c r="X2553" s="57">
        <v>66.67</v>
      </c>
      <c r="Y2553" s="57">
        <v>16.670000000000002</v>
      </c>
      <c r="Z2553" s="57">
        <v>16.670000000000002</v>
      </c>
      <c r="AA2553" s="57">
        <v>66.67</v>
      </c>
      <c r="AB2553" s="57">
        <v>50</v>
      </c>
      <c r="AC2553" s="57">
        <v>11</v>
      </c>
      <c r="AD2553" s="57">
        <v>13</v>
      </c>
      <c r="AE2553" s="57">
        <v>54.55</v>
      </c>
      <c r="AF2553" s="57">
        <v>76.92</v>
      </c>
      <c r="AI2553" s="45">
        <f t="shared" si="642"/>
        <v>-7.9170000000000007</v>
      </c>
      <c r="AJ2553" s="46">
        <f t="shared" si="643"/>
        <v>7.9170000000000007</v>
      </c>
      <c r="AK2553" s="63" t="str">
        <f t="shared" si="644"/>
        <v>N</v>
      </c>
      <c r="AL2553" s="63" t="str">
        <f t="shared" si="645"/>
        <v>N</v>
      </c>
      <c r="AM2553" s="44" t="str">
        <f t="shared" si="646"/>
        <v>Win</v>
      </c>
      <c r="AN2553" s="44" t="str">
        <f t="shared" si="647"/>
        <v>Loss</v>
      </c>
      <c r="AO2553" s="44" t="str">
        <f t="shared" si="648"/>
        <v>Loss</v>
      </c>
      <c r="AP2553" s="44">
        <f t="shared" si="649"/>
        <v>81.5</v>
      </c>
      <c r="AQ2553" s="44">
        <f t="shared" si="650"/>
        <v>-50</v>
      </c>
      <c r="AR2553" s="44">
        <f t="shared" si="651"/>
        <v>-50</v>
      </c>
      <c r="AS2553" s="99" t="str">
        <f t="shared" si="637"/>
        <v>+</v>
      </c>
      <c r="AT2553" s="99" t="str">
        <f t="shared" si="638"/>
        <v>n/a</v>
      </c>
      <c r="AU2553" s="99" t="str">
        <f t="shared" si="639"/>
        <v>-</v>
      </c>
      <c r="AV2553" s="99" t="str">
        <f t="shared" si="640"/>
        <v>+</v>
      </c>
      <c r="AW2553" s="99" t="str">
        <f t="shared" si="641"/>
        <v>-</v>
      </c>
    </row>
    <row r="2554" spans="1:49" ht="15">
      <c r="A2554" s="56">
        <v>43635</v>
      </c>
      <c r="B2554" s="57" t="s">
        <v>272</v>
      </c>
      <c r="C2554" s="57" t="s">
        <v>5309</v>
      </c>
      <c r="D2554" s="57" t="s">
        <v>5337</v>
      </c>
      <c r="E2554" s="57" t="s">
        <v>372</v>
      </c>
      <c r="F2554" s="57" t="s">
        <v>4695</v>
      </c>
      <c r="G2554" s="57">
        <v>2</v>
      </c>
      <c r="H2554" s="57">
        <v>6</v>
      </c>
      <c r="I2554" s="57">
        <v>7.48</v>
      </c>
      <c r="J2554" s="57">
        <v>5.28</v>
      </c>
      <c r="K2554" s="57">
        <v>1.32</v>
      </c>
      <c r="L2554" s="57">
        <v>6.16</v>
      </c>
      <c r="M2554" s="57">
        <v>42</v>
      </c>
      <c r="N2554" s="57">
        <v>18</v>
      </c>
      <c r="O2554" s="57">
        <v>0</v>
      </c>
      <c r="P2554" s="57">
        <v>20</v>
      </c>
      <c r="Q2554" s="57">
        <v>11</v>
      </c>
      <c r="R2554" s="57">
        <v>0</v>
      </c>
      <c r="S2554" s="57">
        <v>0</v>
      </c>
      <c r="T2554" s="57">
        <v>0</v>
      </c>
      <c r="U2554" s="57">
        <v>47.62</v>
      </c>
      <c r="V2554" s="57">
        <v>26.19</v>
      </c>
      <c r="W2554" s="57">
        <v>26.19</v>
      </c>
      <c r="X2554" s="57">
        <v>55.56</v>
      </c>
      <c r="Y2554" s="57">
        <v>22.22</v>
      </c>
      <c r="Z2554" s="57">
        <v>22.22</v>
      </c>
      <c r="AA2554" s="57">
        <v>65</v>
      </c>
      <c r="AB2554" s="57">
        <v>81.819999999999993</v>
      </c>
      <c r="AC2554" s="57">
        <v>27</v>
      </c>
      <c r="AD2554" s="57">
        <v>12</v>
      </c>
      <c r="AE2554" s="57">
        <v>48.15</v>
      </c>
      <c r="AF2554" s="57">
        <v>75</v>
      </c>
      <c r="AI2554" s="45">
        <f t="shared" si="642"/>
        <v>-1.9850000000000039</v>
      </c>
      <c r="AJ2554" s="46">
        <f t="shared" si="643"/>
        <v>1.9850000000000039</v>
      </c>
      <c r="AK2554" s="63" t="str">
        <f t="shared" si="644"/>
        <v>N</v>
      </c>
      <c r="AL2554" s="63" t="str">
        <f t="shared" si="645"/>
        <v>Y</v>
      </c>
      <c r="AM2554" s="44" t="str">
        <f t="shared" si="646"/>
        <v>Loss</v>
      </c>
      <c r="AN2554" s="44" t="str">
        <f t="shared" si="647"/>
        <v>Loss</v>
      </c>
      <c r="AO2554" s="44" t="str">
        <f t="shared" si="648"/>
        <v>Win</v>
      </c>
      <c r="AP2554" s="44">
        <f t="shared" si="649"/>
        <v>-50</v>
      </c>
      <c r="AQ2554" s="44">
        <f t="shared" si="650"/>
        <v>-50</v>
      </c>
      <c r="AR2554" s="44">
        <f t="shared" si="651"/>
        <v>16</v>
      </c>
      <c r="AS2554" s="99" t="str">
        <f t="shared" si="637"/>
        <v>-</v>
      </c>
      <c r="AT2554" s="99" t="str">
        <f t="shared" si="638"/>
        <v>n/a</v>
      </c>
      <c r="AU2554" s="99" t="str">
        <f t="shared" si="639"/>
        <v>-</v>
      </c>
      <c r="AV2554" s="99" t="str">
        <f t="shared" si="640"/>
        <v>-</v>
      </c>
      <c r="AW2554" s="99" t="str">
        <f t="shared" si="641"/>
        <v>-</v>
      </c>
    </row>
    <row r="2555" spans="1:49" ht="15">
      <c r="A2555" s="56">
        <v>43635</v>
      </c>
      <c r="B2555" s="57" t="s">
        <v>420</v>
      </c>
      <c r="C2555" s="57" t="s">
        <v>920</v>
      </c>
      <c r="D2555" s="57" t="s">
        <v>5338</v>
      </c>
      <c r="E2555" s="57" t="s">
        <v>1193</v>
      </c>
      <c r="F2555" s="57" t="s">
        <v>1046</v>
      </c>
      <c r="G2555" s="57">
        <v>0</v>
      </c>
      <c r="H2555" s="57">
        <v>2</v>
      </c>
      <c r="I2555" s="57">
        <v>3.46</v>
      </c>
      <c r="J2555" s="57">
        <v>3.69</v>
      </c>
      <c r="K2555" s="57">
        <v>1.9</v>
      </c>
      <c r="L2555" s="57">
        <v>1.56</v>
      </c>
      <c r="M2555" s="57">
        <v>44</v>
      </c>
      <c r="N2555" s="57">
        <v>70</v>
      </c>
      <c r="O2555" s="57">
        <v>2</v>
      </c>
      <c r="P2555" s="57">
        <v>21</v>
      </c>
      <c r="Q2555" s="57">
        <v>34</v>
      </c>
      <c r="R2555" s="57">
        <v>50</v>
      </c>
      <c r="S2555" s="57">
        <v>50</v>
      </c>
      <c r="T2555" s="57">
        <v>0</v>
      </c>
      <c r="U2555" s="57">
        <v>27.27</v>
      </c>
      <c r="V2555" s="57">
        <v>25</v>
      </c>
      <c r="W2555" s="57">
        <v>47.73</v>
      </c>
      <c r="X2555" s="57">
        <v>44.29</v>
      </c>
      <c r="Y2555" s="57">
        <v>28.57</v>
      </c>
      <c r="Z2555" s="57">
        <v>27.14</v>
      </c>
      <c r="AA2555" s="57">
        <v>33.33</v>
      </c>
      <c r="AB2555" s="57">
        <v>44.12</v>
      </c>
      <c r="AC2555" s="57">
        <v>13</v>
      </c>
      <c r="AD2555" s="57">
        <v>39</v>
      </c>
      <c r="AE2555" s="57">
        <v>30.77</v>
      </c>
      <c r="AF2555" s="57">
        <v>48.72</v>
      </c>
      <c r="AI2555" s="45">
        <f t="shared" si="642"/>
        <v>12.121000000000002</v>
      </c>
      <c r="AJ2555" s="46">
        <f t="shared" si="643"/>
        <v>-2.1210000000000013</v>
      </c>
      <c r="AK2555" s="63" t="str">
        <f t="shared" si="644"/>
        <v>N</v>
      </c>
      <c r="AL2555" s="63" t="str">
        <f t="shared" si="645"/>
        <v>N</v>
      </c>
      <c r="AM2555" s="44" t="str">
        <f t="shared" si="646"/>
        <v>Loss</v>
      </c>
      <c r="AN2555" s="44" t="str">
        <f t="shared" si="647"/>
        <v>Loss</v>
      </c>
      <c r="AO2555" s="44" t="str">
        <f t="shared" si="648"/>
        <v>Win</v>
      </c>
      <c r="AP2555" s="44">
        <f t="shared" si="649"/>
        <v>-50</v>
      </c>
      <c r="AQ2555" s="44">
        <f t="shared" si="650"/>
        <v>-50</v>
      </c>
      <c r="AR2555" s="44">
        <f t="shared" si="651"/>
        <v>45</v>
      </c>
      <c r="AS2555" s="99" t="str">
        <f t="shared" si="637"/>
        <v>-</v>
      </c>
      <c r="AT2555" s="99" t="str">
        <f t="shared" si="638"/>
        <v>+</v>
      </c>
      <c r="AU2555" s="99" t="str">
        <f t="shared" si="639"/>
        <v>-</v>
      </c>
      <c r="AV2555" s="99" t="str">
        <f t="shared" si="640"/>
        <v>-</v>
      </c>
      <c r="AW2555" s="99" t="str">
        <f t="shared" si="641"/>
        <v>+</v>
      </c>
    </row>
    <row r="2556" spans="1:49" ht="15">
      <c r="A2556" s="56">
        <v>43635</v>
      </c>
      <c r="B2556" s="57" t="s">
        <v>420</v>
      </c>
      <c r="C2556" s="57" t="s">
        <v>1047</v>
      </c>
      <c r="D2556" s="57" t="s">
        <v>5339</v>
      </c>
      <c r="E2556" s="57" t="s">
        <v>1052</v>
      </c>
      <c r="F2556" s="57" t="s">
        <v>1049</v>
      </c>
      <c r="G2556" s="57">
        <v>1</v>
      </c>
      <c r="H2556" s="57">
        <v>3</v>
      </c>
      <c r="I2556" s="57">
        <v>1.95</v>
      </c>
      <c r="J2556" s="57">
        <v>3.87</v>
      </c>
      <c r="K2556" s="57">
        <v>2.97</v>
      </c>
      <c r="L2556" s="57">
        <v>-1.02</v>
      </c>
      <c r="M2556" s="57">
        <v>38</v>
      </c>
      <c r="N2556" s="57">
        <v>37</v>
      </c>
      <c r="O2556" s="57">
        <v>2</v>
      </c>
      <c r="P2556" s="57">
        <v>19</v>
      </c>
      <c r="Q2556" s="57">
        <v>18</v>
      </c>
      <c r="R2556" s="57">
        <v>0</v>
      </c>
      <c r="S2556" s="57">
        <v>50</v>
      </c>
      <c r="T2556" s="57">
        <v>50</v>
      </c>
      <c r="U2556" s="57">
        <v>34.21</v>
      </c>
      <c r="V2556" s="57">
        <v>15.79</v>
      </c>
      <c r="W2556" s="57">
        <v>50</v>
      </c>
      <c r="X2556" s="57">
        <v>32.43</v>
      </c>
      <c r="Y2556" s="57">
        <v>29.73</v>
      </c>
      <c r="Z2556" s="57">
        <v>37.840000000000003</v>
      </c>
      <c r="AA2556" s="57">
        <v>36.840000000000003</v>
      </c>
      <c r="AB2556" s="57">
        <v>27.78</v>
      </c>
      <c r="AC2556" s="57">
        <v>19</v>
      </c>
      <c r="AD2556" s="57">
        <v>13</v>
      </c>
      <c r="AE2556" s="57">
        <v>31.58</v>
      </c>
      <c r="AF2556" s="57">
        <v>38.46</v>
      </c>
      <c r="AI2556" s="45">
        <f t="shared" si="642"/>
        <v>-13.469999999999995</v>
      </c>
      <c r="AJ2556" s="46">
        <f t="shared" si="643"/>
        <v>23.47</v>
      </c>
      <c r="AK2556" s="63" t="str">
        <f t="shared" si="644"/>
        <v>N</v>
      </c>
      <c r="AL2556" s="63" t="str">
        <f t="shared" si="645"/>
        <v>N</v>
      </c>
      <c r="AM2556" s="44" t="str">
        <f t="shared" si="646"/>
        <v>Loss</v>
      </c>
      <c r="AN2556" s="44" t="str">
        <f t="shared" si="647"/>
        <v>Loss</v>
      </c>
      <c r="AO2556" s="44" t="str">
        <f t="shared" si="648"/>
        <v>Win</v>
      </c>
      <c r="AP2556" s="44">
        <f t="shared" si="649"/>
        <v>-50</v>
      </c>
      <c r="AQ2556" s="44">
        <f t="shared" si="650"/>
        <v>-50</v>
      </c>
      <c r="AR2556" s="44">
        <f t="shared" si="651"/>
        <v>98.5</v>
      </c>
      <c r="AS2556" s="99" t="str">
        <f t="shared" si="637"/>
        <v>+</v>
      </c>
      <c r="AT2556" s="99" t="str">
        <f t="shared" si="638"/>
        <v>-</v>
      </c>
      <c r="AU2556" s="99" t="str">
        <f t="shared" si="639"/>
        <v>+</v>
      </c>
      <c r="AV2556" s="99" t="str">
        <f t="shared" si="640"/>
        <v>+</v>
      </c>
      <c r="AW2556" s="99" t="str">
        <f t="shared" si="641"/>
        <v>-</v>
      </c>
    </row>
    <row r="2557" spans="1:49" ht="15">
      <c r="A2557" s="56">
        <v>43635</v>
      </c>
      <c r="B2557" s="57" t="s">
        <v>420</v>
      </c>
      <c r="C2557" s="57" t="s">
        <v>1047</v>
      </c>
      <c r="D2557" s="57" t="s">
        <v>5340</v>
      </c>
      <c r="E2557" s="57" t="s">
        <v>1050</v>
      </c>
      <c r="F2557" s="57" t="s">
        <v>1287</v>
      </c>
      <c r="G2557" s="57">
        <v>2</v>
      </c>
      <c r="H2557" s="57">
        <v>2</v>
      </c>
      <c r="I2557" s="57">
        <v>3.83</v>
      </c>
      <c r="J2557" s="57">
        <v>4.0999999999999996</v>
      </c>
      <c r="K2557" s="57">
        <v>1.65</v>
      </c>
      <c r="L2557" s="57">
        <v>2.1800000000000002</v>
      </c>
      <c r="M2557" s="57">
        <v>38</v>
      </c>
      <c r="N2557" s="57">
        <v>37</v>
      </c>
      <c r="O2557" s="57">
        <v>2</v>
      </c>
      <c r="P2557" s="57">
        <v>19</v>
      </c>
      <c r="Q2557" s="57">
        <v>18</v>
      </c>
      <c r="R2557" s="57">
        <v>50</v>
      </c>
      <c r="S2557" s="57">
        <v>0</v>
      </c>
      <c r="T2557" s="57">
        <v>50</v>
      </c>
      <c r="U2557" s="57">
        <v>23.68</v>
      </c>
      <c r="V2557" s="57">
        <v>15.79</v>
      </c>
      <c r="W2557" s="57">
        <v>60.53</v>
      </c>
      <c r="X2557" s="57">
        <v>29.73</v>
      </c>
      <c r="Y2557" s="57">
        <v>24.32</v>
      </c>
      <c r="Z2557" s="57">
        <v>45.95</v>
      </c>
      <c r="AA2557" s="57">
        <v>31.58</v>
      </c>
      <c r="AB2557" s="57">
        <v>27.78</v>
      </c>
      <c r="AC2557" s="57">
        <v>10</v>
      </c>
      <c r="AD2557" s="57">
        <v>13</v>
      </c>
      <c r="AE2557" s="57">
        <v>40</v>
      </c>
      <c r="AF2557" s="57">
        <v>46.15</v>
      </c>
      <c r="AI2557" s="45">
        <f t="shared" si="642"/>
        <v>-4.979000000000001</v>
      </c>
      <c r="AJ2557" s="46">
        <f t="shared" si="643"/>
        <v>4.979000000000001</v>
      </c>
      <c r="AK2557" s="63" t="str">
        <f t="shared" si="644"/>
        <v>N</v>
      </c>
      <c r="AL2557" s="63" t="str">
        <f t="shared" si="645"/>
        <v>N</v>
      </c>
      <c r="AM2557" s="44" t="str">
        <f t="shared" si="646"/>
        <v>Loss</v>
      </c>
      <c r="AN2557" s="44" t="str">
        <f t="shared" si="647"/>
        <v>Win</v>
      </c>
      <c r="AO2557" s="44" t="str">
        <f t="shared" si="648"/>
        <v>Loss</v>
      </c>
      <c r="AP2557" s="44">
        <f t="shared" si="649"/>
        <v>-50</v>
      </c>
      <c r="AQ2557" s="44">
        <f t="shared" si="650"/>
        <v>154.99999999999997</v>
      </c>
      <c r="AR2557" s="44">
        <f t="shared" si="651"/>
        <v>-50</v>
      </c>
      <c r="AS2557" s="99" t="str">
        <f t="shared" si="637"/>
        <v>-</v>
      </c>
      <c r="AT2557" s="99" t="str">
        <f t="shared" si="638"/>
        <v>-</v>
      </c>
      <c r="AU2557" s="99" t="str">
        <f t="shared" si="639"/>
        <v>-</v>
      </c>
      <c r="AV2557" s="99" t="str">
        <f t="shared" si="640"/>
        <v>+</v>
      </c>
      <c r="AW2557" s="99" t="str">
        <f t="shared" si="641"/>
        <v>-</v>
      </c>
    </row>
    <row r="2558" spans="1:49" ht="15">
      <c r="A2558" s="56">
        <v>43635</v>
      </c>
      <c r="B2558" s="57" t="s">
        <v>420</v>
      </c>
      <c r="C2558" s="57" t="s">
        <v>931</v>
      </c>
      <c r="D2558" s="57" t="s">
        <v>5341</v>
      </c>
      <c r="E2558" s="57" t="s">
        <v>939</v>
      </c>
      <c r="F2558" s="57" t="s">
        <v>2809</v>
      </c>
      <c r="G2558" s="57">
        <v>2</v>
      </c>
      <c r="H2558" s="57">
        <v>2</v>
      </c>
      <c r="I2558" s="57">
        <v>1.84</v>
      </c>
      <c r="J2558" s="57">
        <v>3.91</v>
      </c>
      <c r="K2558" s="57">
        <v>3.17</v>
      </c>
      <c r="L2558" s="57">
        <v>-1.33</v>
      </c>
      <c r="M2558" s="57">
        <v>30</v>
      </c>
      <c r="N2558" s="57">
        <v>29</v>
      </c>
      <c r="O2558" s="57">
        <v>1</v>
      </c>
      <c r="P2558" s="57">
        <v>15</v>
      </c>
      <c r="Q2558" s="57">
        <v>14</v>
      </c>
      <c r="R2558" s="57">
        <v>100</v>
      </c>
      <c r="S2558" s="57">
        <v>0</v>
      </c>
      <c r="T2558" s="57">
        <v>0</v>
      </c>
      <c r="U2558" s="57">
        <v>33.33</v>
      </c>
      <c r="V2558" s="57">
        <v>33.33</v>
      </c>
      <c r="W2558" s="57">
        <v>33.33</v>
      </c>
      <c r="X2558" s="57">
        <v>20.69</v>
      </c>
      <c r="Y2558" s="57">
        <v>27.59</v>
      </c>
      <c r="Z2558" s="57">
        <v>51.72</v>
      </c>
      <c r="AA2558" s="57">
        <v>26.67</v>
      </c>
      <c r="AB2558" s="57">
        <v>7.14</v>
      </c>
      <c r="AC2558" s="57">
        <v>11</v>
      </c>
      <c r="AD2558" s="57">
        <v>9</v>
      </c>
      <c r="AE2558" s="57">
        <v>63.64</v>
      </c>
      <c r="AF2558" s="57">
        <v>44.44</v>
      </c>
      <c r="AI2558" s="45">
        <f t="shared" si="642"/>
        <v>36.78</v>
      </c>
      <c r="AJ2558" s="46">
        <f t="shared" si="643"/>
        <v>-36.78</v>
      </c>
      <c r="AK2558" s="63" t="str">
        <f t="shared" si="644"/>
        <v>N</v>
      </c>
      <c r="AL2558" s="63" t="str">
        <f t="shared" si="645"/>
        <v>N</v>
      </c>
      <c r="AM2558" s="44" t="str">
        <f t="shared" si="646"/>
        <v>Loss</v>
      </c>
      <c r="AN2558" s="44" t="str">
        <f t="shared" si="647"/>
        <v>Win</v>
      </c>
      <c r="AO2558" s="44" t="str">
        <f t="shared" si="648"/>
        <v>Loss</v>
      </c>
      <c r="AP2558" s="44">
        <f t="shared" si="649"/>
        <v>-50</v>
      </c>
      <c r="AQ2558" s="44">
        <f t="shared" si="650"/>
        <v>145.5</v>
      </c>
      <c r="AR2558" s="44">
        <f t="shared" si="651"/>
        <v>-50</v>
      </c>
      <c r="AS2558" s="99" t="str">
        <f t="shared" si="637"/>
        <v>+</v>
      </c>
      <c r="AT2558" s="99" t="str">
        <f t="shared" si="638"/>
        <v>+</v>
      </c>
      <c r="AU2558" s="99" t="str">
        <f t="shared" si="639"/>
        <v>+</v>
      </c>
      <c r="AV2558" s="99" t="str">
        <f t="shared" si="640"/>
        <v>+</v>
      </c>
      <c r="AW2558" s="99" t="str">
        <f t="shared" si="641"/>
        <v>+</v>
      </c>
    </row>
    <row r="2559" spans="1:49" ht="15">
      <c r="A2559" s="56">
        <v>43635</v>
      </c>
      <c r="B2559" s="57" t="s">
        <v>420</v>
      </c>
      <c r="C2559" s="57" t="s">
        <v>931</v>
      </c>
      <c r="D2559" s="57" t="s">
        <v>5342</v>
      </c>
      <c r="E2559" s="57" t="s">
        <v>2919</v>
      </c>
      <c r="F2559" s="57" t="s">
        <v>936</v>
      </c>
      <c r="G2559" s="57">
        <v>2</v>
      </c>
      <c r="H2559" s="57">
        <v>1</v>
      </c>
      <c r="I2559" s="57">
        <v>1.58</v>
      </c>
      <c r="J2559" s="57">
        <v>4.43</v>
      </c>
      <c r="K2559" s="57">
        <v>3.93</v>
      </c>
      <c r="L2559" s="57">
        <v>-2.35</v>
      </c>
      <c r="M2559" s="57">
        <v>12</v>
      </c>
      <c r="N2559" s="57">
        <v>12</v>
      </c>
      <c r="O2559" s="57">
        <v>0</v>
      </c>
      <c r="P2559" s="57">
        <v>7</v>
      </c>
      <c r="Q2559" s="57">
        <v>6</v>
      </c>
      <c r="R2559" s="57">
        <v>0</v>
      </c>
      <c r="S2559" s="57">
        <v>0</v>
      </c>
      <c r="T2559" s="57">
        <v>0</v>
      </c>
      <c r="U2559" s="57">
        <v>8.33</v>
      </c>
      <c r="V2559" s="57">
        <v>33.33</v>
      </c>
      <c r="W2559" s="57">
        <v>58.33</v>
      </c>
      <c r="X2559" s="57">
        <v>8.33</v>
      </c>
      <c r="Y2559" s="57">
        <v>8.33</v>
      </c>
      <c r="Z2559" s="57">
        <v>83.33</v>
      </c>
      <c r="AA2559" s="57">
        <v>14.29</v>
      </c>
      <c r="AB2559" s="57">
        <v>0</v>
      </c>
      <c r="AC2559" s="57">
        <v>2</v>
      </c>
      <c r="AD2559" s="57">
        <v>2</v>
      </c>
      <c r="AE2559" s="57">
        <v>50</v>
      </c>
      <c r="AF2559" s="57">
        <v>50</v>
      </c>
      <c r="AI2559" s="45">
        <f t="shared" si="642"/>
        <v>7.5</v>
      </c>
      <c r="AJ2559" s="46">
        <f t="shared" si="643"/>
        <v>-7.5</v>
      </c>
      <c r="AK2559" s="63" t="str">
        <f t="shared" si="644"/>
        <v>N</v>
      </c>
      <c r="AL2559" s="63" t="str">
        <f t="shared" si="645"/>
        <v>N</v>
      </c>
      <c r="AM2559" s="44" t="str">
        <f t="shared" si="646"/>
        <v>Win</v>
      </c>
      <c r="AN2559" s="44" t="str">
        <f t="shared" si="647"/>
        <v>Loss</v>
      </c>
      <c r="AO2559" s="44" t="str">
        <f t="shared" si="648"/>
        <v>Loss</v>
      </c>
      <c r="AP2559" s="44">
        <f t="shared" si="649"/>
        <v>29</v>
      </c>
      <c r="AQ2559" s="44">
        <f t="shared" si="650"/>
        <v>-50</v>
      </c>
      <c r="AR2559" s="44">
        <f t="shared" si="651"/>
        <v>-50</v>
      </c>
      <c r="AS2559" s="99" t="str">
        <f t="shared" si="637"/>
        <v>+</v>
      </c>
      <c r="AT2559" s="99" t="str">
        <f t="shared" si="638"/>
        <v>n/a</v>
      </c>
      <c r="AU2559" s="99" t="str">
        <f t="shared" si="639"/>
        <v>-</v>
      </c>
      <c r="AV2559" s="99" t="str">
        <f t="shared" si="640"/>
        <v>+</v>
      </c>
      <c r="AW2559" s="99" t="str">
        <f t="shared" si="641"/>
        <v>+</v>
      </c>
    </row>
    <row r="2560" spans="1:49" ht="15">
      <c r="A2560" s="56">
        <v>43635</v>
      </c>
      <c r="B2560" s="57" t="s">
        <v>420</v>
      </c>
      <c r="C2560" s="57" t="s">
        <v>421</v>
      </c>
      <c r="D2560" s="57" t="s">
        <v>5343</v>
      </c>
      <c r="E2560" s="57" t="s">
        <v>1293</v>
      </c>
      <c r="F2560" s="57" t="s">
        <v>3132</v>
      </c>
      <c r="G2560" s="57">
        <v>3</v>
      </c>
      <c r="H2560" s="57">
        <v>1</v>
      </c>
      <c r="I2560" s="57">
        <v>2.71</v>
      </c>
      <c r="J2560" s="57">
        <v>3.58</v>
      </c>
      <c r="K2560" s="57">
        <v>2.19</v>
      </c>
      <c r="L2560" s="57">
        <v>0.52</v>
      </c>
      <c r="M2560" s="57">
        <v>61</v>
      </c>
      <c r="N2560" s="57">
        <v>37</v>
      </c>
      <c r="O2560" s="57">
        <v>2</v>
      </c>
      <c r="P2560" s="57">
        <v>31</v>
      </c>
      <c r="Q2560" s="57">
        <v>19</v>
      </c>
      <c r="R2560" s="57">
        <v>0</v>
      </c>
      <c r="S2560" s="57">
        <v>0</v>
      </c>
      <c r="T2560" s="57">
        <v>100</v>
      </c>
      <c r="U2560" s="57">
        <v>37.700000000000003</v>
      </c>
      <c r="V2560" s="57">
        <v>21.31</v>
      </c>
      <c r="W2560" s="57">
        <v>40.98</v>
      </c>
      <c r="X2560" s="57">
        <v>43.24</v>
      </c>
      <c r="Y2560" s="57">
        <v>27.03</v>
      </c>
      <c r="Z2560" s="57">
        <v>29.73</v>
      </c>
      <c r="AA2560" s="57">
        <v>48.39</v>
      </c>
      <c r="AB2560" s="57">
        <v>36.840000000000003</v>
      </c>
      <c r="AC2560" s="57">
        <v>28</v>
      </c>
      <c r="AD2560" s="57">
        <v>20</v>
      </c>
      <c r="AE2560" s="57">
        <v>42.86</v>
      </c>
      <c r="AF2560" s="57">
        <v>50</v>
      </c>
      <c r="AI2560" s="45">
        <f t="shared" si="642"/>
        <v>-33.930000000000007</v>
      </c>
      <c r="AJ2560" s="46">
        <f t="shared" si="643"/>
        <v>33.930000000000007</v>
      </c>
      <c r="AK2560" s="63" t="str">
        <f t="shared" si="644"/>
        <v>N</v>
      </c>
      <c r="AL2560" s="63" t="str">
        <f t="shared" si="645"/>
        <v>N</v>
      </c>
      <c r="AM2560" s="44" t="str">
        <f t="shared" si="646"/>
        <v>Win</v>
      </c>
      <c r="AN2560" s="44" t="str">
        <f t="shared" si="647"/>
        <v>Loss</v>
      </c>
      <c r="AO2560" s="44" t="str">
        <f t="shared" si="648"/>
        <v>Loss</v>
      </c>
      <c r="AP2560" s="44">
        <f t="shared" si="649"/>
        <v>85.5</v>
      </c>
      <c r="AQ2560" s="44">
        <f t="shared" si="650"/>
        <v>-50</v>
      </c>
      <c r="AR2560" s="44">
        <f t="shared" si="651"/>
        <v>-50</v>
      </c>
      <c r="AS2560" s="99" t="str">
        <f t="shared" si="637"/>
        <v>-</v>
      </c>
      <c r="AT2560" s="99" t="str">
        <f t="shared" si="638"/>
        <v>-</v>
      </c>
      <c r="AU2560" s="99" t="str">
        <f t="shared" si="639"/>
        <v>-</v>
      </c>
      <c r="AV2560" s="99" t="str">
        <f t="shared" si="640"/>
        <v>+</v>
      </c>
      <c r="AW2560" s="99" t="str">
        <f t="shared" si="641"/>
        <v>-</v>
      </c>
    </row>
    <row r="2561" spans="1:49" ht="15">
      <c r="A2561" s="56">
        <v>43635</v>
      </c>
      <c r="B2561" s="57" t="s">
        <v>420</v>
      </c>
      <c r="C2561" s="57" t="s">
        <v>421</v>
      </c>
      <c r="D2561" s="57" t="s">
        <v>5344</v>
      </c>
      <c r="E2561" s="57" t="s">
        <v>1076</v>
      </c>
      <c r="F2561" s="57" t="s">
        <v>1073</v>
      </c>
      <c r="G2561" s="57">
        <v>1</v>
      </c>
      <c r="H2561" s="57">
        <v>1</v>
      </c>
      <c r="I2561" s="57">
        <v>3.26</v>
      </c>
      <c r="J2561" s="57">
        <v>3.51</v>
      </c>
      <c r="K2561" s="57">
        <v>1.93</v>
      </c>
      <c r="L2561" s="57">
        <v>1.33</v>
      </c>
      <c r="M2561" s="57">
        <v>39</v>
      </c>
      <c r="N2561" s="57">
        <v>65</v>
      </c>
      <c r="O2561" s="57">
        <v>2</v>
      </c>
      <c r="P2561" s="57">
        <v>20</v>
      </c>
      <c r="Q2561" s="57">
        <v>33</v>
      </c>
      <c r="R2561" s="57">
        <v>50</v>
      </c>
      <c r="S2561" s="57">
        <v>50</v>
      </c>
      <c r="T2561" s="57">
        <v>0</v>
      </c>
      <c r="U2561" s="57">
        <v>35.9</v>
      </c>
      <c r="V2561" s="57">
        <v>33.33</v>
      </c>
      <c r="W2561" s="57">
        <v>30.77</v>
      </c>
      <c r="X2561" s="57">
        <v>38.46</v>
      </c>
      <c r="Y2561" s="57">
        <v>33.85</v>
      </c>
      <c r="Z2561" s="57">
        <v>27.69</v>
      </c>
      <c r="AA2561" s="57">
        <v>45</v>
      </c>
      <c r="AB2561" s="57">
        <v>30.3</v>
      </c>
      <c r="AC2561" s="57">
        <v>24</v>
      </c>
      <c r="AD2561" s="57">
        <v>37</v>
      </c>
      <c r="AE2561" s="57">
        <v>37.5</v>
      </c>
      <c r="AF2561" s="57">
        <v>48.65</v>
      </c>
      <c r="AI2561" s="45">
        <f t="shared" si="642"/>
        <v>18.82</v>
      </c>
      <c r="AJ2561" s="46">
        <f t="shared" si="643"/>
        <v>-8.8199999999999985</v>
      </c>
      <c r="AK2561" s="63" t="str">
        <f t="shared" si="644"/>
        <v>N</v>
      </c>
      <c r="AL2561" s="63" t="str">
        <f t="shared" si="645"/>
        <v>N</v>
      </c>
      <c r="AM2561" s="44" t="str">
        <f t="shared" si="646"/>
        <v>Loss</v>
      </c>
      <c r="AN2561" s="44" t="str">
        <f t="shared" si="647"/>
        <v>Win</v>
      </c>
      <c r="AO2561" s="44" t="str">
        <f t="shared" si="648"/>
        <v>Loss</v>
      </c>
      <c r="AP2561" s="44">
        <f t="shared" si="649"/>
        <v>-50</v>
      </c>
      <c r="AQ2561" s="44">
        <f t="shared" si="650"/>
        <v>125.5</v>
      </c>
      <c r="AR2561" s="44">
        <f t="shared" si="651"/>
        <v>-50</v>
      </c>
      <c r="AS2561" s="99" t="str">
        <f t="shared" si="637"/>
        <v>-</v>
      </c>
      <c r="AT2561" s="99" t="str">
        <f t="shared" si="638"/>
        <v>+</v>
      </c>
      <c r="AU2561" s="99" t="str">
        <f t="shared" si="639"/>
        <v>-</v>
      </c>
      <c r="AV2561" s="99" t="str">
        <f t="shared" si="640"/>
        <v>+</v>
      </c>
      <c r="AW2561" s="99" t="str">
        <f t="shared" si="641"/>
        <v>+</v>
      </c>
    </row>
    <row r="2562" spans="1:49" ht="15">
      <c r="A2562" s="56">
        <v>43635</v>
      </c>
      <c r="B2562" s="57" t="s">
        <v>420</v>
      </c>
      <c r="C2562" s="57" t="s">
        <v>425</v>
      </c>
      <c r="D2562" s="57" t="s">
        <v>5345</v>
      </c>
      <c r="E2562" s="57" t="s">
        <v>2924</v>
      </c>
      <c r="F2562" s="57" t="s">
        <v>2069</v>
      </c>
      <c r="G2562" s="57">
        <v>4</v>
      </c>
      <c r="H2562" s="57">
        <v>1</v>
      </c>
      <c r="I2562" s="57">
        <v>1.41</v>
      </c>
      <c r="J2562" s="57">
        <v>4.5199999999999996</v>
      </c>
      <c r="K2562" s="57">
        <v>5.58</v>
      </c>
      <c r="L2562" s="57">
        <v>-4.17</v>
      </c>
      <c r="M2562" s="57">
        <v>37</v>
      </c>
      <c r="N2562" s="57">
        <v>32</v>
      </c>
      <c r="O2562" s="57">
        <v>1</v>
      </c>
      <c r="P2562" s="57">
        <v>19</v>
      </c>
      <c r="Q2562" s="57">
        <v>16</v>
      </c>
      <c r="R2562" s="57">
        <v>100</v>
      </c>
      <c r="S2562" s="57">
        <v>0</v>
      </c>
      <c r="T2562" s="57">
        <v>0</v>
      </c>
      <c r="U2562" s="57">
        <v>56.76</v>
      </c>
      <c r="V2562" s="57">
        <v>2.7</v>
      </c>
      <c r="W2562" s="57">
        <v>40.54</v>
      </c>
      <c r="X2562" s="57">
        <v>37.5</v>
      </c>
      <c r="Y2562" s="57">
        <v>15.63</v>
      </c>
      <c r="Z2562" s="57">
        <v>46.88</v>
      </c>
      <c r="AA2562" s="57">
        <v>68.42</v>
      </c>
      <c r="AB2562" s="57">
        <v>37.5</v>
      </c>
      <c r="AC2562" s="57">
        <v>27</v>
      </c>
      <c r="AD2562" s="57">
        <v>15</v>
      </c>
      <c r="AE2562" s="57">
        <v>70.37</v>
      </c>
      <c r="AF2562" s="57">
        <v>60</v>
      </c>
      <c r="AI2562" s="45">
        <f t="shared" si="642"/>
        <v>33.827000000000012</v>
      </c>
      <c r="AJ2562" s="46">
        <f t="shared" si="643"/>
        <v>-33.827000000000012</v>
      </c>
      <c r="AK2562" s="63" t="str">
        <f t="shared" si="644"/>
        <v>N</v>
      </c>
      <c r="AL2562" s="63" t="str">
        <f t="shared" si="645"/>
        <v>N</v>
      </c>
      <c r="AM2562" s="44" t="str">
        <f t="shared" si="646"/>
        <v>Win</v>
      </c>
      <c r="AN2562" s="44" t="str">
        <f t="shared" si="647"/>
        <v>Loss</v>
      </c>
      <c r="AO2562" s="44" t="str">
        <f t="shared" si="648"/>
        <v>Loss</v>
      </c>
      <c r="AP2562" s="44">
        <f t="shared" si="649"/>
        <v>20.5</v>
      </c>
      <c r="AQ2562" s="44">
        <f t="shared" si="650"/>
        <v>-50</v>
      </c>
      <c r="AR2562" s="44">
        <f t="shared" si="651"/>
        <v>-50</v>
      </c>
      <c r="AS2562" s="99" t="str">
        <f t="shared" si="637"/>
        <v>+</v>
      </c>
      <c r="AT2562" s="99" t="str">
        <f t="shared" si="638"/>
        <v>+</v>
      </c>
      <c r="AU2562" s="99" t="str">
        <f t="shared" si="639"/>
        <v>+</v>
      </c>
      <c r="AV2562" s="99" t="str">
        <f t="shared" si="640"/>
        <v>+</v>
      </c>
      <c r="AW2562" s="99" t="str">
        <f t="shared" si="641"/>
        <v>+</v>
      </c>
    </row>
    <row r="2563" spans="1:49" ht="15">
      <c r="A2563" s="56">
        <v>43635</v>
      </c>
      <c r="B2563" s="57" t="s">
        <v>420</v>
      </c>
      <c r="C2563" s="57" t="s">
        <v>1047</v>
      </c>
      <c r="D2563" s="57" t="s">
        <v>5346</v>
      </c>
      <c r="E2563" s="57" t="s">
        <v>2133</v>
      </c>
      <c r="F2563" s="57" t="s">
        <v>1470</v>
      </c>
      <c r="G2563" s="57">
        <v>0</v>
      </c>
      <c r="H2563" s="57">
        <v>2</v>
      </c>
      <c r="I2563" s="57">
        <v>4.38</v>
      </c>
      <c r="J2563" s="57">
        <v>4.1500000000000004</v>
      </c>
      <c r="K2563" s="57">
        <v>1.55</v>
      </c>
      <c r="L2563" s="57">
        <v>2.83</v>
      </c>
      <c r="M2563" s="57">
        <v>12</v>
      </c>
      <c r="N2563" s="57">
        <v>38</v>
      </c>
      <c r="O2563" s="57">
        <v>0</v>
      </c>
      <c r="P2563" s="57">
        <v>6</v>
      </c>
      <c r="Q2563" s="57">
        <v>20</v>
      </c>
      <c r="R2563" s="57">
        <v>0</v>
      </c>
      <c r="S2563" s="57">
        <v>0</v>
      </c>
      <c r="T2563" s="57">
        <v>0</v>
      </c>
      <c r="U2563" s="57">
        <v>33.33</v>
      </c>
      <c r="V2563" s="57">
        <v>33.33</v>
      </c>
      <c r="W2563" s="57">
        <v>33.33</v>
      </c>
      <c r="X2563" s="57">
        <v>52.63</v>
      </c>
      <c r="Y2563" s="57">
        <v>21.05</v>
      </c>
      <c r="Z2563" s="57">
        <v>26.32</v>
      </c>
      <c r="AA2563" s="57">
        <v>50</v>
      </c>
      <c r="AB2563" s="57">
        <v>40</v>
      </c>
      <c r="AC2563" s="57">
        <v>5</v>
      </c>
      <c r="AD2563" s="57">
        <v>21</v>
      </c>
      <c r="AE2563" s="57">
        <v>40</v>
      </c>
      <c r="AF2563" s="57">
        <v>76.19</v>
      </c>
      <c r="AI2563" s="45">
        <f t="shared" si="642"/>
        <v>-4.0340000000000016</v>
      </c>
      <c r="AJ2563" s="46">
        <f t="shared" si="643"/>
        <v>4.0340000000000016</v>
      </c>
      <c r="AK2563" s="63" t="str">
        <f t="shared" si="644"/>
        <v>N</v>
      </c>
      <c r="AL2563" s="63" t="str">
        <f t="shared" si="645"/>
        <v>N</v>
      </c>
      <c r="AM2563" s="44" t="str">
        <f t="shared" si="646"/>
        <v>Loss</v>
      </c>
      <c r="AN2563" s="44" t="str">
        <f t="shared" si="647"/>
        <v>Loss</v>
      </c>
      <c r="AO2563" s="44" t="str">
        <f t="shared" si="648"/>
        <v>Win</v>
      </c>
      <c r="AP2563" s="44">
        <f t="shared" si="649"/>
        <v>-50</v>
      </c>
      <c r="AQ2563" s="44">
        <f t="shared" si="650"/>
        <v>-50</v>
      </c>
      <c r="AR2563" s="44">
        <f t="shared" si="651"/>
        <v>27.5</v>
      </c>
      <c r="AS2563" s="99" t="str">
        <f t="shared" si="637"/>
        <v>-</v>
      </c>
      <c r="AT2563" s="99" t="str">
        <f t="shared" si="638"/>
        <v>n/a</v>
      </c>
      <c r="AU2563" s="99" t="str">
        <f t="shared" si="639"/>
        <v>-</v>
      </c>
      <c r="AV2563" s="99" t="str">
        <f t="shared" si="640"/>
        <v>+</v>
      </c>
      <c r="AW2563" s="99" t="str">
        <f t="shared" si="641"/>
        <v>-</v>
      </c>
    </row>
    <row r="2564" spans="1:49" ht="15">
      <c r="A2564" s="56">
        <v>43635</v>
      </c>
      <c r="B2564" s="57" t="s">
        <v>420</v>
      </c>
      <c r="C2564" s="57" t="s">
        <v>927</v>
      </c>
      <c r="D2564" s="57" t="s">
        <v>5347</v>
      </c>
      <c r="E2564" s="57" t="s">
        <v>1198</v>
      </c>
      <c r="F2564" s="57" t="s">
        <v>1061</v>
      </c>
      <c r="G2564" s="57">
        <v>4</v>
      </c>
      <c r="H2564" s="57">
        <v>1</v>
      </c>
      <c r="I2564" s="57">
        <v>1.83</v>
      </c>
      <c r="J2564" s="57">
        <v>3.77</v>
      </c>
      <c r="K2564" s="57">
        <v>3.38</v>
      </c>
      <c r="L2564" s="57">
        <v>-1.55</v>
      </c>
      <c r="M2564" s="57">
        <v>37</v>
      </c>
      <c r="N2564" s="57">
        <v>37</v>
      </c>
      <c r="O2564" s="57">
        <v>1</v>
      </c>
      <c r="P2564" s="57">
        <v>18</v>
      </c>
      <c r="Q2564" s="57">
        <v>18</v>
      </c>
      <c r="R2564" s="57">
        <v>100</v>
      </c>
      <c r="S2564" s="57">
        <v>0</v>
      </c>
      <c r="T2564" s="57">
        <v>0</v>
      </c>
      <c r="U2564" s="57">
        <v>32.43</v>
      </c>
      <c r="V2564" s="57">
        <v>29.73</v>
      </c>
      <c r="W2564" s="57">
        <v>37.840000000000003</v>
      </c>
      <c r="X2564" s="57">
        <v>24.32</v>
      </c>
      <c r="Y2564" s="57">
        <v>27.03</v>
      </c>
      <c r="Z2564" s="57">
        <v>48.65</v>
      </c>
      <c r="AA2564" s="57">
        <v>27.78</v>
      </c>
      <c r="AB2564" s="57">
        <v>22.22</v>
      </c>
      <c r="AC2564" s="57">
        <v>21</v>
      </c>
      <c r="AD2564" s="57">
        <v>12</v>
      </c>
      <c r="AE2564" s="57">
        <v>33.33</v>
      </c>
      <c r="AF2564" s="57">
        <v>41.67</v>
      </c>
      <c r="AI2564" s="45">
        <f t="shared" si="642"/>
        <v>34.054000000000002</v>
      </c>
      <c r="AJ2564" s="46">
        <f t="shared" si="643"/>
        <v>-34.054000000000002</v>
      </c>
      <c r="AK2564" s="63" t="str">
        <f t="shared" si="644"/>
        <v>N</v>
      </c>
      <c r="AL2564" s="63" t="str">
        <f t="shared" si="645"/>
        <v>N</v>
      </c>
      <c r="AM2564" s="44" t="str">
        <f t="shared" si="646"/>
        <v>Win</v>
      </c>
      <c r="AN2564" s="44" t="str">
        <f t="shared" si="647"/>
        <v>Loss</v>
      </c>
      <c r="AO2564" s="44" t="str">
        <f t="shared" si="648"/>
        <v>Loss</v>
      </c>
      <c r="AP2564" s="44">
        <f t="shared" si="649"/>
        <v>41.5</v>
      </c>
      <c r="AQ2564" s="44">
        <f t="shared" si="650"/>
        <v>-50</v>
      </c>
      <c r="AR2564" s="44">
        <f t="shared" si="651"/>
        <v>-50</v>
      </c>
      <c r="AS2564" s="99" t="str">
        <f t="shared" si="637"/>
        <v>+</v>
      </c>
      <c r="AT2564" s="99" t="str">
        <f t="shared" si="638"/>
        <v>+</v>
      </c>
      <c r="AU2564" s="99" t="str">
        <f t="shared" si="639"/>
        <v>+</v>
      </c>
      <c r="AV2564" s="99" t="str">
        <f t="shared" si="640"/>
        <v>+</v>
      </c>
      <c r="AW2564" s="99" t="str">
        <f t="shared" si="641"/>
        <v>+</v>
      </c>
    </row>
    <row r="2565" spans="1:49" ht="15">
      <c r="A2565" s="56">
        <v>43635</v>
      </c>
      <c r="B2565" s="57" t="s">
        <v>420</v>
      </c>
      <c r="C2565" s="57" t="s">
        <v>931</v>
      </c>
      <c r="D2565" s="57" t="s">
        <v>5348</v>
      </c>
      <c r="E2565" s="57" t="s">
        <v>940</v>
      </c>
      <c r="F2565" s="57" t="s">
        <v>1064</v>
      </c>
      <c r="G2565" s="57">
        <v>3</v>
      </c>
      <c r="H2565" s="57">
        <v>0</v>
      </c>
      <c r="I2565" s="57">
        <v>1.1100000000000001</v>
      </c>
      <c r="J2565" s="57">
        <v>7.66</v>
      </c>
      <c r="K2565" s="57">
        <v>13.19</v>
      </c>
      <c r="L2565" s="57">
        <v>-12.08</v>
      </c>
      <c r="M2565" s="57">
        <v>32</v>
      </c>
      <c r="N2565" s="57">
        <v>31</v>
      </c>
      <c r="O2565" s="57">
        <v>1</v>
      </c>
      <c r="P2565" s="57">
        <v>16</v>
      </c>
      <c r="Q2565" s="57">
        <v>15</v>
      </c>
      <c r="R2565" s="57">
        <v>100</v>
      </c>
      <c r="S2565" s="57">
        <v>0</v>
      </c>
      <c r="T2565" s="57">
        <v>0</v>
      </c>
      <c r="U2565" s="57">
        <v>40.630000000000003</v>
      </c>
      <c r="V2565" s="57">
        <v>21.88</v>
      </c>
      <c r="W2565" s="57">
        <v>37.5</v>
      </c>
      <c r="X2565" s="57">
        <v>16.13</v>
      </c>
      <c r="Y2565" s="57">
        <v>16.13</v>
      </c>
      <c r="Z2565" s="57">
        <v>67.739999999999995</v>
      </c>
      <c r="AA2565" s="57">
        <v>56.25</v>
      </c>
      <c r="AB2565" s="57">
        <v>0</v>
      </c>
      <c r="AC2565" s="57">
        <v>18</v>
      </c>
      <c r="AD2565" s="57">
        <v>3</v>
      </c>
      <c r="AE2565" s="57">
        <v>61.11</v>
      </c>
      <c r="AF2565" s="57">
        <v>66.67</v>
      </c>
      <c r="AI2565" s="45">
        <f t="shared" si="642"/>
        <v>41.52300000000001</v>
      </c>
      <c r="AJ2565" s="46">
        <f t="shared" si="643"/>
        <v>-41.52300000000001</v>
      </c>
      <c r="AK2565" s="63" t="str">
        <f t="shared" si="644"/>
        <v>Y</v>
      </c>
      <c r="AL2565" s="63" t="str">
        <f t="shared" si="645"/>
        <v>N</v>
      </c>
      <c r="AM2565" s="44" t="str">
        <f t="shared" si="646"/>
        <v>Win</v>
      </c>
      <c r="AN2565" s="44" t="str">
        <f t="shared" si="647"/>
        <v>Loss</v>
      </c>
      <c r="AO2565" s="44" t="str">
        <f t="shared" si="648"/>
        <v>Loss</v>
      </c>
      <c r="AP2565" s="44">
        <f t="shared" si="649"/>
        <v>5.5000000000000071</v>
      </c>
      <c r="AQ2565" s="44">
        <f t="shared" si="650"/>
        <v>-50</v>
      </c>
      <c r="AR2565" s="44">
        <f t="shared" si="651"/>
        <v>-50</v>
      </c>
      <c r="AS2565" s="99" t="str">
        <f t="shared" si="637"/>
        <v>+</v>
      </c>
      <c r="AT2565" s="99" t="str">
        <f t="shared" si="638"/>
        <v>+</v>
      </c>
      <c r="AU2565" s="99" t="str">
        <f t="shared" si="639"/>
        <v>+</v>
      </c>
      <c r="AV2565" s="99" t="str">
        <f t="shared" si="640"/>
        <v>+</v>
      </c>
      <c r="AW2565" s="99" t="str">
        <f t="shared" si="641"/>
        <v>+</v>
      </c>
    </row>
    <row r="2566" spans="1:49" ht="15">
      <c r="A2566" s="56">
        <v>43635</v>
      </c>
      <c r="B2566" s="57" t="s">
        <v>420</v>
      </c>
      <c r="C2566" s="57" t="s">
        <v>421</v>
      </c>
      <c r="D2566" s="57" t="s">
        <v>5349</v>
      </c>
      <c r="E2566" s="57" t="s">
        <v>2811</v>
      </c>
      <c r="F2566" s="57" t="s">
        <v>1071</v>
      </c>
      <c r="G2566" s="57">
        <v>2</v>
      </c>
      <c r="H2566" s="57">
        <v>2</v>
      </c>
      <c r="I2566" s="57">
        <v>1.1299999999999999</v>
      </c>
      <c r="J2566" s="57">
        <v>7.24</v>
      </c>
      <c r="K2566" s="57">
        <v>12.12</v>
      </c>
      <c r="L2566" s="57">
        <v>-10.99</v>
      </c>
      <c r="M2566" s="57">
        <v>69</v>
      </c>
      <c r="N2566" s="57">
        <v>66</v>
      </c>
      <c r="O2566" s="57">
        <v>2</v>
      </c>
      <c r="P2566" s="57">
        <v>35</v>
      </c>
      <c r="Q2566" s="57">
        <v>32</v>
      </c>
      <c r="R2566" s="57">
        <v>100</v>
      </c>
      <c r="S2566" s="57">
        <v>0</v>
      </c>
      <c r="T2566" s="57">
        <v>0</v>
      </c>
      <c r="U2566" s="57">
        <v>49.28</v>
      </c>
      <c r="V2566" s="57">
        <v>26.09</v>
      </c>
      <c r="W2566" s="57">
        <v>24.64</v>
      </c>
      <c r="X2566" s="57">
        <v>33.33</v>
      </c>
      <c r="Y2566" s="57">
        <v>24.24</v>
      </c>
      <c r="Z2566" s="57">
        <v>42.42</v>
      </c>
      <c r="AA2566" s="57">
        <v>54.29</v>
      </c>
      <c r="AB2566" s="57">
        <v>21.88</v>
      </c>
      <c r="AC2566" s="57">
        <v>50</v>
      </c>
      <c r="AD2566" s="57">
        <v>31</v>
      </c>
      <c r="AE2566" s="57">
        <v>62</v>
      </c>
      <c r="AF2566" s="57">
        <v>45.16</v>
      </c>
      <c r="AI2566" s="45">
        <f t="shared" si="642"/>
        <v>36.931000000000004</v>
      </c>
      <c r="AJ2566" s="46">
        <f t="shared" si="643"/>
        <v>-36.931000000000004</v>
      </c>
      <c r="AK2566" s="63" t="str">
        <f t="shared" si="644"/>
        <v>N</v>
      </c>
      <c r="AL2566" s="63" t="str">
        <f t="shared" si="645"/>
        <v>N</v>
      </c>
      <c r="AM2566" s="44" t="str">
        <f t="shared" si="646"/>
        <v>Loss</v>
      </c>
      <c r="AN2566" s="44" t="str">
        <f t="shared" si="647"/>
        <v>Win</v>
      </c>
      <c r="AO2566" s="44" t="str">
        <f t="shared" si="648"/>
        <v>Loss</v>
      </c>
      <c r="AP2566" s="44">
        <f t="shared" si="649"/>
        <v>-50</v>
      </c>
      <c r="AQ2566" s="44">
        <f t="shared" si="650"/>
        <v>312</v>
      </c>
      <c r="AR2566" s="44">
        <f t="shared" si="651"/>
        <v>-50</v>
      </c>
      <c r="AS2566" s="99" t="str">
        <f t="shared" si="637"/>
        <v>+</v>
      </c>
      <c r="AT2566" s="99" t="str">
        <f t="shared" si="638"/>
        <v>+</v>
      </c>
      <c r="AU2566" s="99" t="str">
        <f t="shared" si="639"/>
        <v>+</v>
      </c>
      <c r="AV2566" s="99" t="str">
        <f t="shared" si="640"/>
        <v>+</v>
      </c>
      <c r="AW2566" s="99" t="str">
        <f t="shared" si="641"/>
        <v>+</v>
      </c>
    </row>
    <row r="2567" spans="1:49" ht="15">
      <c r="A2567" s="56">
        <v>43635</v>
      </c>
      <c r="B2567" s="57" t="s">
        <v>420</v>
      </c>
      <c r="C2567" s="57" t="s">
        <v>429</v>
      </c>
      <c r="D2567" s="57" t="s">
        <v>5350</v>
      </c>
      <c r="E2567" s="57" t="s">
        <v>431</v>
      </c>
      <c r="F2567" s="57" t="s">
        <v>943</v>
      </c>
      <c r="G2567" s="57">
        <v>0</v>
      </c>
      <c r="H2567" s="57">
        <v>2</v>
      </c>
      <c r="I2567" s="57">
        <v>6.06</v>
      </c>
      <c r="J2567" s="57">
        <v>4.5999999999999996</v>
      </c>
      <c r="K2567" s="57">
        <v>1.38</v>
      </c>
      <c r="L2567" s="57">
        <v>4.68</v>
      </c>
      <c r="M2567" s="57">
        <v>32</v>
      </c>
      <c r="N2567" s="57">
        <v>12</v>
      </c>
      <c r="O2567" s="57">
        <v>0</v>
      </c>
      <c r="P2567" s="57">
        <v>17</v>
      </c>
      <c r="Q2567" s="57">
        <v>6</v>
      </c>
      <c r="R2567" s="57">
        <v>0</v>
      </c>
      <c r="S2567" s="57">
        <v>0</v>
      </c>
      <c r="T2567" s="57">
        <v>0</v>
      </c>
      <c r="U2567" s="57">
        <v>40.630000000000003</v>
      </c>
      <c r="V2567" s="57">
        <v>15.63</v>
      </c>
      <c r="W2567" s="57">
        <v>43.75</v>
      </c>
      <c r="X2567" s="57">
        <v>50</v>
      </c>
      <c r="Y2567" s="57">
        <v>33.33</v>
      </c>
      <c r="Z2567" s="57">
        <v>16.670000000000002</v>
      </c>
      <c r="AA2567" s="57">
        <v>29.41</v>
      </c>
      <c r="AB2567" s="57">
        <v>50</v>
      </c>
      <c r="AC2567" s="57">
        <v>18</v>
      </c>
      <c r="AD2567" s="57">
        <v>8</v>
      </c>
      <c r="AE2567" s="57">
        <v>50</v>
      </c>
      <c r="AF2567" s="57">
        <v>37.5</v>
      </c>
      <c r="AI2567" s="45">
        <f t="shared" si="642"/>
        <v>-9.0599999999999987</v>
      </c>
      <c r="AJ2567" s="46">
        <f t="shared" si="643"/>
        <v>9.0599999999999987</v>
      </c>
      <c r="AK2567" s="63" t="str">
        <f t="shared" si="644"/>
        <v>N</v>
      </c>
      <c r="AL2567" s="63" t="str">
        <f t="shared" si="645"/>
        <v>N</v>
      </c>
      <c r="AM2567" s="44" t="str">
        <f t="shared" si="646"/>
        <v>Loss</v>
      </c>
      <c r="AN2567" s="44" t="str">
        <f t="shared" si="647"/>
        <v>Loss</v>
      </c>
      <c r="AO2567" s="44" t="str">
        <f t="shared" si="648"/>
        <v>Win</v>
      </c>
      <c r="AP2567" s="44">
        <f t="shared" si="649"/>
        <v>-50</v>
      </c>
      <c r="AQ2567" s="44">
        <f t="shared" si="650"/>
        <v>-50</v>
      </c>
      <c r="AR2567" s="44">
        <f t="shared" si="651"/>
        <v>19</v>
      </c>
      <c r="AS2567" s="99" t="str">
        <f t="shared" si="637"/>
        <v>-</v>
      </c>
      <c r="AT2567" s="99" t="str">
        <f t="shared" si="638"/>
        <v>n/a</v>
      </c>
      <c r="AU2567" s="99" t="str">
        <f t="shared" si="639"/>
        <v>-</v>
      </c>
      <c r="AV2567" s="99" t="str">
        <f t="shared" si="640"/>
        <v>-</v>
      </c>
      <c r="AW2567" s="99" t="str">
        <f t="shared" si="641"/>
        <v>-</v>
      </c>
    </row>
    <row r="2568" spans="1:49" ht="15">
      <c r="A2568" s="56">
        <v>43635</v>
      </c>
      <c r="B2568" s="57" t="s">
        <v>420</v>
      </c>
      <c r="C2568" s="57" t="s">
        <v>429</v>
      </c>
      <c r="D2568" s="57" t="s">
        <v>5351</v>
      </c>
      <c r="E2568" s="57" t="s">
        <v>2813</v>
      </c>
      <c r="F2568" s="57" t="s">
        <v>1299</v>
      </c>
      <c r="G2568" s="57">
        <v>1</v>
      </c>
      <c r="H2568" s="57">
        <v>2</v>
      </c>
      <c r="I2568" s="57">
        <v>1.68</v>
      </c>
      <c r="J2568" s="57">
        <v>4.05</v>
      </c>
      <c r="K2568" s="57">
        <v>3.74</v>
      </c>
      <c r="L2568" s="57">
        <v>-2.06</v>
      </c>
      <c r="M2568" s="57">
        <v>31</v>
      </c>
      <c r="N2568" s="57">
        <v>32</v>
      </c>
      <c r="O2568" s="57">
        <v>1</v>
      </c>
      <c r="P2568" s="57">
        <v>15</v>
      </c>
      <c r="Q2568" s="57">
        <v>16</v>
      </c>
      <c r="R2568" s="57">
        <v>0</v>
      </c>
      <c r="S2568" s="57">
        <v>0</v>
      </c>
      <c r="T2568" s="57">
        <v>100</v>
      </c>
      <c r="U2568" s="57">
        <v>32.26</v>
      </c>
      <c r="V2568" s="57">
        <v>6.45</v>
      </c>
      <c r="W2568" s="57">
        <v>61.29</v>
      </c>
      <c r="X2568" s="57">
        <v>34.380000000000003</v>
      </c>
      <c r="Y2568" s="57">
        <v>31.25</v>
      </c>
      <c r="Z2568" s="57">
        <v>34.380000000000003</v>
      </c>
      <c r="AA2568" s="57">
        <v>33.33</v>
      </c>
      <c r="AB2568" s="57">
        <v>43.75</v>
      </c>
      <c r="AC2568" s="57">
        <v>6</v>
      </c>
      <c r="AD2568" s="57">
        <v>10</v>
      </c>
      <c r="AE2568" s="57">
        <v>33.33</v>
      </c>
      <c r="AF2568" s="57">
        <v>60</v>
      </c>
      <c r="AI2568" s="45">
        <f t="shared" si="642"/>
        <v>-38.286000000000001</v>
      </c>
      <c r="AJ2568" s="46">
        <f t="shared" si="643"/>
        <v>38.286000000000001</v>
      </c>
      <c r="AK2568" s="63" t="str">
        <f t="shared" si="644"/>
        <v>N</v>
      </c>
      <c r="AL2568" s="63" t="str">
        <f t="shared" si="645"/>
        <v>N</v>
      </c>
      <c r="AM2568" s="44" t="str">
        <f t="shared" si="646"/>
        <v>Loss</v>
      </c>
      <c r="AN2568" s="44" t="str">
        <f t="shared" si="647"/>
        <v>Loss</v>
      </c>
      <c r="AO2568" s="44" t="str">
        <f t="shared" si="648"/>
        <v>Win</v>
      </c>
      <c r="AP2568" s="44">
        <f t="shared" si="649"/>
        <v>-50</v>
      </c>
      <c r="AQ2568" s="44">
        <f t="shared" si="650"/>
        <v>-50</v>
      </c>
      <c r="AR2568" s="44">
        <f t="shared" si="651"/>
        <v>137</v>
      </c>
      <c r="AS2568" s="99" t="str">
        <f t="shared" si="637"/>
        <v>+</v>
      </c>
      <c r="AT2568" s="99" t="str">
        <f t="shared" si="638"/>
        <v>-</v>
      </c>
      <c r="AU2568" s="99" t="str">
        <f t="shared" si="639"/>
        <v>-</v>
      </c>
      <c r="AV2568" s="99" t="str">
        <f t="shared" si="640"/>
        <v>-</v>
      </c>
      <c r="AW2568" s="99" t="str">
        <f t="shared" si="641"/>
        <v>-</v>
      </c>
    </row>
    <row r="2569" spans="1:49" ht="15">
      <c r="A2569" s="56">
        <v>43635</v>
      </c>
      <c r="B2569" s="57" t="s">
        <v>272</v>
      </c>
      <c r="C2569" s="57" t="s">
        <v>5309</v>
      </c>
      <c r="D2569" s="57" t="s">
        <v>5352</v>
      </c>
      <c r="E2569" s="57" t="s">
        <v>1421</v>
      </c>
      <c r="F2569" s="57" t="s">
        <v>4979</v>
      </c>
      <c r="G2569" s="57">
        <v>4</v>
      </c>
      <c r="H2569" s="57">
        <v>0</v>
      </c>
      <c r="I2569" s="57">
        <v>4.4400000000000004</v>
      </c>
      <c r="J2569" s="57">
        <v>4.12</v>
      </c>
      <c r="K2569" s="57">
        <v>1.66</v>
      </c>
      <c r="L2569" s="57">
        <v>2.78</v>
      </c>
      <c r="M2569" s="57">
        <v>14</v>
      </c>
      <c r="N2569" s="57">
        <v>16</v>
      </c>
      <c r="O2569" s="57">
        <v>0</v>
      </c>
      <c r="P2569" s="57">
        <v>5</v>
      </c>
      <c r="Q2569" s="57">
        <v>10</v>
      </c>
      <c r="R2569" s="57">
        <v>0</v>
      </c>
      <c r="S2569" s="57">
        <v>0</v>
      </c>
      <c r="T2569" s="57">
        <v>0</v>
      </c>
      <c r="U2569" s="57">
        <v>78.569999999999993</v>
      </c>
      <c r="V2569" s="57">
        <v>14.29</v>
      </c>
      <c r="W2569" s="57">
        <v>7.14</v>
      </c>
      <c r="X2569" s="57">
        <v>68.75</v>
      </c>
      <c r="Y2569" s="57">
        <v>6.25</v>
      </c>
      <c r="Z2569" s="57">
        <v>25</v>
      </c>
      <c r="AA2569" s="57">
        <v>100</v>
      </c>
      <c r="AB2569" s="57">
        <v>50</v>
      </c>
      <c r="AC2569" s="57">
        <v>12</v>
      </c>
      <c r="AD2569" s="57">
        <v>15</v>
      </c>
      <c r="AE2569" s="57">
        <v>83.33</v>
      </c>
      <c r="AF2569" s="57">
        <v>73.33</v>
      </c>
      <c r="AI2569" s="45">
        <f t="shared" si="642"/>
        <v>6.3399999999999963</v>
      </c>
      <c r="AJ2569" s="46">
        <f t="shared" si="643"/>
        <v>-6.3399999999999963</v>
      </c>
      <c r="AK2569" s="63" t="str">
        <f t="shared" si="644"/>
        <v>Y</v>
      </c>
      <c r="AL2569" s="63" t="str">
        <f t="shared" si="645"/>
        <v>N</v>
      </c>
      <c r="AM2569" s="44" t="str">
        <f t="shared" si="646"/>
        <v>Win</v>
      </c>
      <c r="AN2569" s="44" t="str">
        <f t="shared" si="647"/>
        <v>Loss</v>
      </c>
      <c r="AO2569" s="44" t="str">
        <f t="shared" si="648"/>
        <v>Loss</v>
      </c>
      <c r="AP2569" s="44">
        <f t="shared" si="649"/>
        <v>172.00000000000003</v>
      </c>
      <c r="AQ2569" s="44">
        <f t="shared" si="650"/>
        <v>-50</v>
      </c>
      <c r="AR2569" s="44">
        <f t="shared" si="651"/>
        <v>-50</v>
      </c>
      <c r="AS2569" s="99" t="str">
        <f t="shared" si="637"/>
        <v>-</v>
      </c>
      <c r="AT2569" s="99" t="str">
        <f t="shared" si="638"/>
        <v>n/a</v>
      </c>
      <c r="AU2569" s="99" t="str">
        <f t="shared" si="639"/>
        <v>+</v>
      </c>
      <c r="AV2569" s="99" t="str">
        <f t="shared" si="640"/>
        <v>+</v>
      </c>
      <c r="AW2569" s="99" t="str">
        <f t="shared" si="641"/>
        <v>+</v>
      </c>
    </row>
    <row r="2570" spans="1:49" ht="15">
      <c r="A2570" s="56">
        <v>43635</v>
      </c>
      <c r="B2570" s="57" t="s">
        <v>395</v>
      </c>
      <c r="C2570" s="57" t="s">
        <v>4996</v>
      </c>
      <c r="D2570" s="57" t="s">
        <v>5353</v>
      </c>
      <c r="E2570" s="57" t="s">
        <v>5030</v>
      </c>
      <c r="F2570" s="57" t="s">
        <v>4998</v>
      </c>
      <c r="G2570" s="57">
        <v>0</v>
      </c>
      <c r="H2570" s="57">
        <v>1</v>
      </c>
      <c r="I2570" s="57">
        <v>1.38</v>
      </c>
      <c r="J2570" s="57">
        <v>4.8600000000000003</v>
      </c>
      <c r="K2570" s="57">
        <v>7.99</v>
      </c>
      <c r="L2570" s="57">
        <v>-6.61</v>
      </c>
      <c r="M2570" s="57">
        <v>1</v>
      </c>
      <c r="N2570" s="57">
        <v>13</v>
      </c>
      <c r="O2570" s="57">
        <v>0</v>
      </c>
      <c r="P2570" s="57">
        <v>1</v>
      </c>
      <c r="Q2570" s="57">
        <v>6</v>
      </c>
      <c r="R2570" s="57">
        <v>0</v>
      </c>
      <c r="S2570" s="57">
        <v>0</v>
      </c>
      <c r="T2570" s="57">
        <v>0</v>
      </c>
      <c r="U2570" s="57">
        <v>100</v>
      </c>
      <c r="V2570" s="57">
        <v>0</v>
      </c>
      <c r="W2570" s="57">
        <v>0</v>
      </c>
      <c r="X2570" s="57">
        <v>61.54</v>
      </c>
      <c r="Y2570" s="57">
        <v>30.77</v>
      </c>
      <c r="Z2570" s="57">
        <v>7.69</v>
      </c>
      <c r="AA2570" s="57">
        <v>100</v>
      </c>
      <c r="AB2570" s="57">
        <v>66.67</v>
      </c>
      <c r="AC2570" s="57">
        <v>0</v>
      </c>
      <c r="AD2570" s="57">
        <v>8</v>
      </c>
      <c r="AE2570" s="57">
        <v>0</v>
      </c>
      <c r="AF2570" s="57">
        <v>62.5</v>
      </c>
      <c r="AI2570" s="45">
        <f t="shared" si="642"/>
        <v>6.1530000000000005</v>
      </c>
      <c r="AJ2570" s="46">
        <f t="shared" si="643"/>
        <v>-6.1530000000000005</v>
      </c>
      <c r="AK2570" s="63" t="str">
        <f t="shared" si="644"/>
        <v>Y</v>
      </c>
      <c r="AL2570" s="63" t="str">
        <f t="shared" si="645"/>
        <v>N</v>
      </c>
      <c r="AM2570" s="44" t="str">
        <f t="shared" si="646"/>
        <v>Loss</v>
      </c>
      <c r="AN2570" s="44" t="str">
        <f t="shared" si="647"/>
        <v>Loss</v>
      </c>
      <c r="AO2570" s="44" t="str">
        <f t="shared" si="648"/>
        <v>Win</v>
      </c>
      <c r="AP2570" s="44">
        <f t="shared" si="649"/>
        <v>-50</v>
      </c>
      <c r="AQ2570" s="44">
        <f t="shared" si="650"/>
        <v>-50</v>
      </c>
      <c r="AR2570" s="44">
        <f t="shared" si="651"/>
        <v>349.5</v>
      </c>
      <c r="AS2570" s="99" t="str">
        <f t="shared" ref="AS2570:AS2633" si="652">IF(I2570&lt;K2570,"+","-")</f>
        <v>+</v>
      </c>
      <c r="AT2570" s="99" t="str">
        <f t="shared" ref="AT2570:AT2633" si="653">IF(O2570=0,"n/a",IF(R2570&gt;T2570,"+","-"))</f>
        <v>n/a</v>
      </c>
      <c r="AU2570" s="99" t="str">
        <f t="shared" ref="AU2570:AU2633" si="654">IF(U2570&gt;X2570,"+","-")</f>
        <v>+</v>
      </c>
      <c r="AV2570" s="99" t="str">
        <f t="shared" ref="AV2570:AV2633" si="655">IF(AA2570&gt;AB2570,"+","-")</f>
        <v>+</v>
      </c>
      <c r="AW2570" s="99" t="str">
        <f t="shared" ref="AW2570:AW2633" si="656">IF(AI2570&gt;0,"+","-")</f>
        <v>+</v>
      </c>
    </row>
    <row r="2571" spans="1:49" ht="15">
      <c r="A2571" s="56">
        <v>43635</v>
      </c>
      <c r="B2571" s="57" t="s">
        <v>267</v>
      </c>
      <c r="C2571" s="57" t="s">
        <v>413</v>
      </c>
      <c r="D2571" s="57" t="s">
        <v>5354</v>
      </c>
      <c r="E2571" s="57" t="s">
        <v>416</v>
      </c>
      <c r="F2571" s="57" t="s">
        <v>3971</v>
      </c>
      <c r="G2571" s="57">
        <v>0</v>
      </c>
      <c r="H2571" s="57">
        <v>2</v>
      </c>
      <c r="I2571" s="57">
        <v>3.82</v>
      </c>
      <c r="J2571" s="57">
        <v>3.3</v>
      </c>
      <c r="K2571" s="57">
        <v>2.0499999999999998</v>
      </c>
      <c r="L2571" s="57">
        <v>1.77</v>
      </c>
      <c r="M2571" s="57">
        <v>8</v>
      </c>
      <c r="N2571" s="57">
        <v>13</v>
      </c>
      <c r="O2571" s="57">
        <v>1</v>
      </c>
      <c r="P2571" s="57">
        <v>3</v>
      </c>
      <c r="Q2571" s="57">
        <v>6</v>
      </c>
      <c r="R2571" s="57">
        <v>0</v>
      </c>
      <c r="S2571" s="57">
        <v>0</v>
      </c>
      <c r="T2571" s="57">
        <v>100</v>
      </c>
      <c r="U2571" s="57">
        <v>25</v>
      </c>
      <c r="V2571" s="57">
        <v>25</v>
      </c>
      <c r="W2571" s="57">
        <v>50</v>
      </c>
      <c r="X2571" s="57">
        <v>84.62</v>
      </c>
      <c r="Y2571" s="57">
        <v>15.38</v>
      </c>
      <c r="Z2571" s="57">
        <v>0</v>
      </c>
      <c r="AA2571" s="57">
        <v>33.33</v>
      </c>
      <c r="AB2571" s="57">
        <v>83.33</v>
      </c>
      <c r="AC2571" s="57">
        <v>2</v>
      </c>
      <c r="AD2571" s="57">
        <v>12</v>
      </c>
      <c r="AE2571" s="57">
        <v>50</v>
      </c>
      <c r="AF2571" s="57">
        <v>91.67</v>
      </c>
      <c r="AI2571" s="45">
        <f t="shared" si="642"/>
        <v>-50.962000000000003</v>
      </c>
      <c r="AJ2571" s="46">
        <f t="shared" si="643"/>
        <v>50.962000000000003</v>
      </c>
      <c r="AK2571" s="63" t="str">
        <f t="shared" si="644"/>
        <v>N</v>
      </c>
      <c r="AL2571" s="63" t="str">
        <f t="shared" si="645"/>
        <v>Y</v>
      </c>
      <c r="AM2571" s="44" t="str">
        <f t="shared" si="646"/>
        <v>Loss</v>
      </c>
      <c r="AN2571" s="44" t="str">
        <f t="shared" si="647"/>
        <v>Loss</v>
      </c>
      <c r="AO2571" s="44" t="str">
        <f t="shared" si="648"/>
        <v>Win</v>
      </c>
      <c r="AP2571" s="44">
        <f t="shared" si="649"/>
        <v>-50</v>
      </c>
      <c r="AQ2571" s="44">
        <f t="shared" si="650"/>
        <v>-50</v>
      </c>
      <c r="AR2571" s="44">
        <f t="shared" si="651"/>
        <v>52.499999999999986</v>
      </c>
      <c r="AS2571" s="99" t="str">
        <f t="shared" si="652"/>
        <v>-</v>
      </c>
      <c r="AT2571" s="99" t="str">
        <f t="shared" si="653"/>
        <v>-</v>
      </c>
      <c r="AU2571" s="99" t="str">
        <f t="shared" si="654"/>
        <v>-</v>
      </c>
      <c r="AV2571" s="99" t="str">
        <f t="shared" si="655"/>
        <v>-</v>
      </c>
      <c r="AW2571" s="99" t="str">
        <f t="shared" si="656"/>
        <v>-</v>
      </c>
    </row>
    <row r="2572" spans="1:49" ht="15">
      <c r="A2572" s="56">
        <v>43635</v>
      </c>
      <c r="B2572" s="57" t="s">
        <v>267</v>
      </c>
      <c r="C2572" s="57" t="s">
        <v>413</v>
      </c>
      <c r="D2572" s="57" t="s">
        <v>5355</v>
      </c>
      <c r="E2572" s="57" t="s">
        <v>3972</v>
      </c>
      <c r="F2572" s="57" t="s">
        <v>415</v>
      </c>
      <c r="G2572" s="57">
        <v>3</v>
      </c>
      <c r="H2572" s="57">
        <v>3</v>
      </c>
      <c r="I2572" s="57">
        <v>1.39</v>
      </c>
      <c r="J2572" s="57">
        <v>4.87</v>
      </c>
      <c r="K2572" s="57">
        <v>7.16</v>
      </c>
      <c r="L2572" s="57">
        <v>-5.77</v>
      </c>
      <c r="M2572" s="57">
        <v>13</v>
      </c>
      <c r="N2572" s="57">
        <v>2</v>
      </c>
      <c r="O2572" s="57">
        <v>0</v>
      </c>
      <c r="P2572" s="57">
        <v>6</v>
      </c>
      <c r="Q2572" s="57">
        <v>1</v>
      </c>
      <c r="R2572" s="57">
        <v>0</v>
      </c>
      <c r="S2572" s="57">
        <v>0</v>
      </c>
      <c r="T2572" s="57">
        <v>0</v>
      </c>
      <c r="U2572" s="57">
        <v>69.23</v>
      </c>
      <c r="V2572" s="57">
        <v>0</v>
      </c>
      <c r="W2572" s="57">
        <v>30.77</v>
      </c>
      <c r="X2572" s="57">
        <v>0</v>
      </c>
      <c r="Y2572" s="57">
        <v>50</v>
      </c>
      <c r="Z2572" s="57">
        <v>50</v>
      </c>
      <c r="AA2572" s="57">
        <v>83.33</v>
      </c>
      <c r="AB2572" s="57">
        <v>0</v>
      </c>
      <c r="AC2572" s="57">
        <v>6</v>
      </c>
      <c r="AD2572" s="57">
        <v>0</v>
      </c>
      <c r="AE2572" s="57">
        <v>100</v>
      </c>
      <c r="AF2572" s="57">
        <v>0</v>
      </c>
      <c r="AI2572" s="45">
        <f t="shared" si="642"/>
        <v>12.692000000000002</v>
      </c>
      <c r="AJ2572" s="46">
        <f t="shared" si="643"/>
        <v>-12.692000000000002</v>
      </c>
      <c r="AK2572" s="63" t="str">
        <f t="shared" si="644"/>
        <v>Y</v>
      </c>
      <c r="AL2572" s="63" t="str">
        <f t="shared" si="645"/>
        <v>N</v>
      </c>
      <c r="AM2572" s="44" t="str">
        <f t="shared" si="646"/>
        <v>Loss</v>
      </c>
      <c r="AN2572" s="44" t="str">
        <f t="shared" si="647"/>
        <v>Win</v>
      </c>
      <c r="AO2572" s="44" t="str">
        <f t="shared" si="648"/>
        <v>Loss</v>
      </c>
      <c r="AP2572" s="44">
        <f t="shared" si="649"/>
        <v>-50</v>
      </c>
      <c r="AQ2572" s="44">
        <f t="shared" si="650"/>
        <v>193.5</v>
      </c>
      <c r="AR2572" s="44">
        <f t="shared" si="651"/>
        <v>-50</v>
      </c>
      <c r="AS2572" s="99" t="str">
        <f t="shared" si="652"/>
        <v>+</v>
      </c>
      <c r="AT2572" s="99" t="str">
        <f t="shared" si="653"/>
        <v>n/a</v>
      </c>
      <c r="AU2572" s="99" t="str">
        <f t="shared" si="654"/>
        <v>+</v>
      </c>
      <c r="AV2572" s="99" t="str">
        <f t="shared" si="655"/>
        <v>+</v>
      </c>
      <c r="AW2572" s="99" t="str">
        <f t="shared" si="656"/>
        <v>+</v>
      </c>
    </row>
    <row r="2573" spans="1:49" ht="15">
      <c r="A2573" s="56">
        <v>43635</v>
      </c>
      <c r="B2573" s="57" t="s">
        <v>351</v>
      </c>
      <c r="C2573" s="57" t="s">
        <v>1396</v>
      </c>
      <c r="D2573" s="57" t="s">
        <v>5356</v>
      </c>
      <c r="E2573" s="57" t="s">
        <v>1399</v>
      </c>
      <c r="F2573" s="57" t="s">
        <v>2244</v>
      </c>
      <c r="G2573" s="57">
        <v>0</v>
      </c>
      <c r="H2573" s="57">
        <v>1</v>
      </c>
      <c r="I2573" s="57">
        <v>3.23</v>
      </c>
      <c r="J2573" s="57">
        <v>3.77</v>
      </c>
      <c r="K2573" s="57">
        <v>1.99</v>
      </c>
      <c r="L2573" s="57">
        <v>1.24</v>
      </c>
      <c r="M2573" s="57">
        <v>42</v>
      </c>
      <c r="N2573" s="57">
        <v>44</v>
      </c>
      <c r="O2573" s="57">
        <v>0</v>
      </c>
      <c r="P2573" s="57">
        <v>19</v>
      </c>
      <c r="Q2573" s="57">
        <v>23</v>
      </c>
      <c r="R2573" s="57">
        <v>0</v>
      </c>
      <c r="S2573" s="57">
        <v>0</v>
      </c>
      <c r="T2573" s="57">
        <v>0</v>
      </c>
      <c r="U2573" s="57">
        <v>40.479999999999997</v>
      </c>
      <c r="V2573" s="57">
        <v>16.670000000000002</v>
      </c>
      <c r="W2573" s="57">
        <v>42.86</v>
      </c>
      <c r="X2573" s="57">
        <v>38.64</v>
      </c>
      <c r="Y2573" s="57">
        <v>22.73</v>
      </c>
      <c r="Z2573" s="57">
        <v>38.64</v>
      </c>
      <c r="AA2573" s="57">
        <v>36.840000000000003</v>
      </c>
      <c r="AB2573" s="57">
        <v>43.48</v>
      </c>
      <c r="AC2573" s="57">
        <v>23</v>
      </c>
      <c r="AD2573" s="57">
        <v>23</v>
      </c>
      <c r="AE2573" s="57">
        <v>47.83</v>
      </c>
      <c r="AF2573" s="57">
        <v>56.52</v>
      </c>
      <c r="AI2573" s="45">
        <f t="shared" si="642"/>
        <v>-1.0820000000000016</v>
      </c>
      <c r="AJ2573" s="46">
        <f t="shared" si="643"/>
        <v>1.0820000000000016</v>
      </c>
      <c r="AK2573" s="63" t="str">
        <f t="shared" si="644"/>
        <v>N</v>
      </c>
      <c r="AL2573" s="63" t="str">
        <f t="shared" si="645"/>
        <v>N</v>
      </c>
      <c r="AM2573" s="44" t="str">
        <f t="shared" si="646"/>
        <v>Loss</v>
      </c>
      <c r="AN2573" s="44" t="str">
        <f t="shared" si="647"/>
        <v>Loss</v>
      </c>
      <c r="AO2573" s="44" t="str">
        <f t="shared" si="648"/>
        <v>Win</v>
      </c>
      <c r="AP2573" s="44">
        <f t="shared" si="649"/>
        <v>-50</v>
      </c>
      <c r="AQ2573" s="44">
        <f t="shared" si="650"/>
        <v>-50</v>
      </c>
      <c r="AR2573" s="44">
        <f t="shared" si="651"/>
        <v>49.5</v>
      </c>
      <c r="AS2573" s="99" t="str">
        <f t="shared" si="652"/>
        <v>-</v>
      </c>
      <c r="AT2573" s="99" t="str">
        <f t="shared" si="653"/>
        <v>n/a</v>
      </c>
      <c r="AU2573" s="99" t="str">
        <f t="shared" si="654"/>
        <v>+</v>
      </c>
      <c r="AV2573" s="99" t="str">
        <f t="shared" si="655"/>
        <v>-</v>
      </c>
      <c r="AW2573" s="99" t="str">
        <f t="shared" si="656"/>
        <v>-</v>
      </c>
    </row>
    <row r="2574" spans="1:49" ht="15">
      <c r="A2574" s="56">
        <v>43635</v>
      </c>
      <c r="B2574" s="57" t="s">
        <v>351</v>
      </c>
      <c r="C2574" s="57" t="s">
        <v>1400</v>
      </c>
      <c r="D2574" s="57" t="s">
        <v>5357</v>
      </c>
      <c r="E2574" s="57" t="s">
        <v>1402</v>
      </c>
      <c r="F2574" s="57" t="s">
        <v>1679</v>
      </c>
      <c r="G2574" s="57">
        <v>3</v>
      </c>
      <c r="H2574" s="57">
        <v>2</v>
      </c>
      <c r="I2574" s="57">
        <v>2.33</v>
      </c>
      <c r="J2574" s="57">
        <v>3.29</v>
      </c>
      <c r="K2574" s="57">
        <v>2.93</v>
      </c>
      <c r="L2574" s="57">
        <v>-0.6</v>
      </c>
      <c r="M2574" s="57">
        <v>46</v>
      </c>
      <c r="N2574" s="57">
        <v>46</v>
      </c>
      <c r="O2574" s="57">
        <v>3</v>
      </c>
      <c r="P2574" s="57">
        <v>23</v>
      </c>
      <c r="Q2574" s="57">
        <v>21</v>
      </c>
      <c r="R2574" s="57">
        <v>33.33</v>
      </c>
      <c r="S2574" s="57">
        <v>33.33</v>
      </c>
      <c r="T2574" s="57">
        <v>33.33</v>
      </c>
      <c r="U2574" s="57">
        <v>60.87</v>
      </c>
      <c r="V2574" s="57">
        <v>23.91</v>
      </c>
      <c r="W2574" s="57">
        <v>15.22</v>
      </c>
      <c r="X2574" s="57">
        <v>50</v>
      </c>
      <c r="Y2574" s="57">
        <v>21.74</v>
      </c>
      <c r="Z2574" s="57">
        <v>28.26</v>
      </c>
      <c r="AA2574" s="57">
        <v>65.22</v>
      </c>
      <c r="AB2574" s="57">
        <v>33.33</v>
      </c>
      <c r="AC2574" s="57">
        <v>39</v>
      </c>
      <c r="AD2574" s="57">
        <v>42</v>
      </c>
      <c r="AE2574" s="57">
        <v>66.67</v>
      </c>
      <c r="AF2574" s="57">
        <v>54.76</v>
      </c>
      <c r="AI2574" s="45">
        <f t="shared" si="642"/>
        <v>8.3320000000000007</v>
      </c>
      <c r="AJ2574" s="46">
        <f t="shared" si="643"/>
        <v>-1.6659999999999999</v>
      </c>
      <c r="AK2574" s="63" t="str">
        <f t="shared" si="644"/>
        <v>N</v>
      </c>
      <c r="AL2574" s="63" t="str">
        <f t="shared" si="645"/>
        <v>N</v>
      </c>
      <c r="AM2574" s="44" t="str">
        <f t="shared" si="646"/>
        <v>Win</v>
      </c>
      <c r="AN2574" s="44" t="str">
        <f t="shared" si="647"/>
        <v>Loss</v>
      </c>
      <c r="AO2574" s="44" t="str">
        <f t="shared" si="648"/>
        <v>Loss</v>
      </c>
      <c r="AP2574" s="44">
        <f t="shared" si="649"/>
        <v>66.5</v>
      </c>
      <c r="AQ2574" s="44">
        <f t="shared" si="650"/>
        <v>-50</v>
      </c>
      <c r="AR2574" s="44">
        <f t="shared" si="651"/>
        <v>-50</v>
      </c>
      <c r="AS2574" s="99" t="str">
        <f t="shared" si="652"/>
        <v>+</v>
      </c>
      <c r="AT2574" s="99" t="str">
        <f t="shared" si="653"/>
        <v>-</v>
      </c>
      <c r="AU2574" s="99" t="str">
        <f t="shared" si="654"/>
        <v>+</v>
      </c>
      <c r="AV2574" s="99" t="str">
        <f t="shared" si="655"/>
        <v>+</v>
      </c>
      <c r="AW2574" s="99" t="str">
        <f t="shared" si="656"/>
        <v>+</v>
      </c>
    </row>
    <row r="2575" spans="1:49" ht="15">
      <c r="A2575" s="56">
        <v>43635</v>
      </c>
      <c r="B2575" s="57" t="s">
        <v>4341</v>
      </c>
      <c r="C2575" s="57" t="s">
        <v>4342</v>
      </c>
      <c r="D2575" s="57" t="s">
        <v>5358</v>
      </c>
      <c r="E2575" s="57" t="s">
        <v>489</v>
      </c>
      <c r="F2575" s="57" t="s">
        <v>5033</v>
      </c>
      <c r="G2575" s="57">
        <v>1</v>
      </c>
      <c r="H2575" s="57">
        <v>0</v>
      </c>
      <c r="I2575" s="57">
        <v>1.33</v>
      </c>
      <c r="J2575" s="57">
        <v>4.96</v>
      </c>
      <c r="K2575" s="57">
        <v>10.42</v>
      </c>
      <c r="L2575" s="57">
        <v>-9.09</v>
      </c>
      <c r="M2575" s="57">
        <v>1</v>
      </c>
      <c r="N2575" s="57">
        <v>1</v>
      </c>
      <c r="O2575" s="57">
        <v>0</v>
      </c>
      <c r="P2575" s="57">
        <v>0</v>
      </c>
      <c r="Q2575" s="57">
        <v>1</v>
      </c>
      <c r="R2575" s="57">
        <v>0</v>
      </c>
      <c r="S2575" s="57">
        <v>0</v>
      </c>
      <c r="T2575" s="57">
        <v>0</v>
      </c>
      <c r="U2575" s="57">
        <v>100</v>
      </c>
      <c r="V2575" s="57">
        <v>0</v>
      </c>
      <c r="W2575" s="57">
        <v>0</v>
      </c>
      <c r="X2575" s="57">
        <v>0</v>
      </c>
      <c r="Y2575" s="57">
        <v>100</v>
      </c>
      <c r="Z2575" s="57">
        <v>0</v>
      </c>
      <c r="AA2575" s="57">
        <v>0</v>
      </c>
      <c r="AB2575" s="57">
        <v>0</v>
      </c>
      <c r="AC2575" s="57">
        <v>0</v>
      </c>
      <c r="AD2575" s="57">
        <v>0</v>
      </c>
      <c r="AE2575" s="57">
        <v>0</v>
      </c>
      <c r="AF2575" s="57">
        <v>0</v>
      </c>
      <c r="AI2575" s="45">
        <f t="shared" si="642"/>
        <v>10</v>
      </c>
      <c r="AJ2575" s="46">
        <f t="shared" si="643"/>
        <v>-10</v>
      </c>
      <c r="AK2575" s="63" t="str">
        <f t="shared" si="644"/>
        <v>N</v>
      </c>
      <c r="AL2575" s="63" t="str">
        <f t="shared" si="645"/>
        <v>N</v>
      </c>
      <c r="AM2575" s="44" t="str">
        <f t="shared" si="646"/>
        <v>Win</v>
      </c>
      <c r="AN2575" s="44" t="str">
        <f t="shared" si="647"/>
        <v>Loss</v>
      </c>
      <c r="AO2575" s="44" t="str">
        <f t="shared" si="648"/>
        <v>Loss</v>
      </c>
      <c r="AP2575" s="44">
        <f t="shared" si="649"/>
        <v>16.5</v>
      </c>
      <c r="AQ2575" s="44">
        <f t="shared" si="650"/>
        <v>-50</v>
      </c>
      <c r="AR2575" s="44">
        <f t="shared" si="651"/>
        <v>-50</v>
      </c>
      <c r="AS2575" s="99" t="str">
        <f t="shared" si="652"/>
        <v>+</v>
      </c>
      <c r="AT2575" s="99" t="str">
        <f t="shared" si="653"/>
        <v>n/a</v>
      </c>
      <c r="AU2575" s="99" t="str">
        <f t="shared" si="654"/>
        <v>+</v>
      </c>
      <c r="AV2575" s="99" t="str">
        <f t="shared" si="655"/>
        <v>-</v>
      </c>
      <c r="AW2575" s="99" t="str">
        <f t="shared" si="656"/>
        <v>+</v>
      </c>
    </row>
    <row r="2576" spans="1:49" ht="15">
      <c r="A2576" s="56">
        <v>43635</v>
      </c>
      <c r="B2576" s="57" t="s">
        <v>1475</v>
      </c>
      <c r="C2576" s="57" t="s">
        <v>1476</v>
      </c>
      <c r="D2576" s="57" t="s">
        <v>5359</v>
      </c>
      <c r="E2576" s="57" t="s">
        <v>2566</v>
      </c>
      <c r="F2576" s="57" t="s">
        <v>4718</v>
      </c>
      <c r="G2576" s="57">
        <v>1</v>
      </c>
      <c r="H2576" s="57">
        <v>2</v>
      </c>
      <c r="I2576" s="57">
        <v>3.33</v>
      </c>
      <c r="J2576" s="57">
        <v>3.21</v>
      </c>
      <c r="K2576" s="57">
        <v>2.0499999999999998</v>
      </c>
      <c r="L2576" s="57">
        <v>1.28</v>
      </c>
      <c r="M2576" s="57">
        <v>3</v>
      </c>
      <c r="N2576" s="57">
        <v>1</v>
      </c>
      <c r="O2576" s="57">
        <v>0</v>
      </c>
      <c r="P2576" s="57">
        <v>2</v>
      </c>
      <c r="Q2576" s="57">
        <v>1</v>
      </c>
      <c r="R2576" s="57">
        <v>0</v>
      </c>
      <c r="S2576" s="57">
        <v>0</v>
      </c>
      <c r="T2576" s="57">
        <v>0</v>
      </c>
      <c r="U2576" s="57">
        <v>66.67</v>
      </c>
      <c r="V2576" s="57">
        <v>33.33</v>
      </c>
      <c r="W2576" s="57">
        <v>0</v>
      </c>
      <c r="X2576" s="57">
        <v>100</v>
      </c>
      <c r="Y2576" s="57">
        <v>0</v>
      </c>
      <c r="Z2576" s="57">
        <v>0</v>
      </c>
      <c r="AA2576" s="57">
        <v>50</v>
      </c>
      <c r="AB2576" s="57">
        <v>100</v>
      </c>
      <c r="AC2576" s="57">
        <v>1</v>
      </c>
      <c r="AD2576" s="57">
        <v>1</v>
      </c>
      <c r="AE2576" s="57">
        <v>100</v>
      </c>
      <c r="AF2576" s="57">
        <v>100</v>
      </c>
      <c r="AI2576" s="45">
        <f t="shared" si="642"/>
        <v>-3.3329999999999984</v>
      </c>
      <c r="AJ2576" s="46">
        <f t="shared" si="643"/>
        <v>3.3329999999999984</v>
      </c>
      <c r="AK2576" s="63" t="str">
        <f t="shared" si="644"/>
        <v>N</v>
      </c>
      <c r="AL2576" s="63" t="str">
        <f t="shared" si="645"/>
        <v>Y</v>
      </c>
      <c r="AM2576" s="44" t="str">
        <f t="shared" si="646"/>
        <v>Loss</v>
      </c>
      <c r="AN2576" s="44" t="str">
        <f t="shared" si="647"/>
        <v>Loss</v>
      </c>
      <c r="AO2576" s="44" t="str">
        <f t="shared" si="648"/>
        <v>Win</v>
      </c>
      <c r="AP2576" s="44">
        <f t="shared" si="649"/>
        <v>-50</v>
      </c>
      <c r="AQ2576" s="44">
        <f t="shared" si="650"/>
        <v>-50</v>
      </c>
      <c r="AR2576" s="44">
        <f t="shared" si="651"/>
        <v>52.499999999999986</v>
      </c>
      <c r="AS2576" s="99" t="str">
        <f t="shared" si="652"/>
        <v>-</v>
      </c>
      <c r="AT2576" s="99" t="str">
        <f t="shared" si="653"/>
        <v>n/a</v>
      </c>
      <c r="AU2576" s="99" t="str">
        <f t="shared" si="654"/>
        <v>-</v>
      </c>
      <c r="AV2576" s="99" t="str">
        <f t="shared" si="655"/>
        <v>-</v>
      </c>
      <c r="AW2576" s="99" t="str">
        <f t="shared" si="656"/>
        <v>-</v>
      </c>
    </row>
    <row r="2577" spans="1:49" ht="15">
      <c r="A2577" s="56">
        <v>43635</v>
      </c>
      <c r="B2577" s="57" t="s">
        <v>222</v>
      </c>
      <c r="C2577" s="57" t="s">
        <v>223</v>
      </c>
      <c r="D2577" s="57" t="s">
        <v>4743</v>
      </c>
      <c r="E2577" s="57" t="s">
        <v>2717</v>
      </c>
      <c r="F2577" s="57" t="s">
        <v>2716</v>
      </c>
      <c r="G2577" s="57">
        <v>0</v>
      </c>
      <c r="H2577" s="57">
        <v>2</v>
      </c>
      <c r="I2577" s="57">
        <v>4.1500000000000004</v>
      </c>
      <c r="J2577" s="57">
        <v>3.96</v>
      </c>
      <c r="K2577" s="57">
        <v>1.63</v>
      </c>
      <c r="L2577" s="57">
        <v>2.52</v>
      </c>
      <c r="M2577" s="57">
        <v>5</v>
      </c>
      <c r="N2577" s="57">
        <v>6</v>
      </c>
      <c r="O2577" s="57">
        <v>3</v>
      </c>
      <c r="P2577" s="57">
        <v>3</v>
      </c>
      <c r="Q2577" s="57">
        <v>2</v>
      </c>
      <c r="R2577" s="57">
        <v>0</v>
      </c>
      <c r="S2577" s="57">
        <v>0</v>
      </c>
      <c r="T2577" s="57">
        <v>100</v>
      </c>
      <c r="U2577" s="57">
        <v>20</v>
      </c>
      <c r="V2577" s="57">
        <v>20</v>
      </c>
      <c r="W2577" s="57">
        <v>60</v>
      </c>
      <c r="X2577" s="57">
        <v>100</v>
      </c>
      <c r="Y2577" s="57">
        <v>0</v>
      </c>
      <c r="Z2577" s="57">
        <v>0</v>
      </c>
      <c r="AA2577" s="57">
        <v>33.33</v>
      </c>
      <c r="AB2577" s="57">
        <v>100</v>
      </c>
      <c r="AC2577" s="57">
        <v>2</v>
      </c>
      <c r="AD2577" s="57">
        <v>6</v>
      </c>
      <c r="AE2577" s="57">
        <v>50</v>
      </c>
      <c r="AF2577" s="57">
        <v>100</v>
      </c>
      <c r="AI2577" s="45">
        <f t="shared" si="642"/>
        <v>-56</v>
      </c>
      <c r="AJ2577" s="46">
        <f t="shared" si="643"/>
        <v>56</v>
      </c>
      <c r="AK2577" s="63" t="str">
        <f t="shared" si="644"/>
        <v>N</v>
      </c>
      <c r="AL2577" s="63" t="str">
        <f t="shared" si="645"/>
        <v>Y</v>
      </c>
      <c r="AM2577" s="44" t="str">
        <f t="shared" si="646"/>
        <v>Loss</v>
      </c>
      <c r="AN2577" s="44" t="str">
        <f t="shared" si="647"/>
        <v>Loss</v>
      </c>
      <c r="AO2577" s="44" t="str">
        <f t="shared" si="648"/>
        <v>Win</v>
      </c>
      <c r="AP2577" s="44">
        <f t="shared" si="649"/>
        <v>-50</v>
      </c>
      <c r="AQ2577" s="44">
        <f t="shared" si="650"/>
        <v>-50</v>
      </c>
      <c r="AR2577" s="44">
        <f t="shared" si="651"/>
        <v>31.5</v>
      </c>
      <c r="AS2577" s="99" t="str">
        <f t="shared" si="652"/>
        <v>-</v>
      </c>
      <c r="AT2577" s="99" t="str">
        <f t="shared" si="653"/>
        <v>-</v>
      </c>
      <c r="AU2577" s="99" t="str">
        <f t="shared" si="654"/>
        <v>-</v>
      </c>
      <c r="AV2577" s="99" t="str">
        <f t="shared" si="655"/>
        <v>-</v>
      </c>
      <c r="AW2577" s="99" t="str">
        <f t="shared" si="656"/>
        <v>-</v>
      </c>
    </row>
    <row r="2578" spans="1:49" ht="15">
      <c r="A2578" s="56">
        <v>43635</v>
      </c>
      <c r="B2578" s="57" t="s">
        <v>1475</v>
      </c>
      <c r="C2578" s="57" t="s">
        <v>1476</v>
      </c>
      <c r="D2578" s="57" t="s">
        <v>5360</v>
      </c>
      <c r="E2578" s="57" t="s">
        <v>4187</v>
      </c>
      <c r="F2578" s="57" t="s">
        <v>1478</v>
      </c>
      <c r="G2578" s="57">
        <v>0</v>
      </c>
      <c r="H2578" s="57">
        <v>0</v>
      </c>
      <c r="I2578" s="57">
        <v>1.85</v>
      </c>
      <c r="J2578" s="57">
        <v>3.17</v>
      </c>
      <c r="K2578" s="57">
        <v>4.13</v>
      </c>
      <c r="L2578" s="57">
        <v>-2.2799999999999998</v>
      </c>
      <c r="M2578" s="57">
        <v>3</v>
      </c>
      <c r="N2578" s="57">
        <v>4</v>
      </c>
      <c r="O2578" s="57">
        <v>1</v>
      </c>
      <c r="P2578" s="57">
        <v>1</v>
      </c>
      <c r="Q2578" s="57">
        <v>1</v>
      </c>
      <c r="R2578" s="57">
        <v>0</v>
      </c>
      <c r="S2578" s="57">
        <v>0</v>
      </c>
      <c r="T2578" s="57">
        <v>100</v>
      </c>
      <c r="U2578" s="57">
        <v>33.33</v>
      </c>
      <c r="V2578" s="57">
        <v>33.33</v>
      </c>
      <c r="W2578" s="57">
        <v>33.33</v>
      </c>
      <c r="X2578" s="57">
        <v>25</v>
      </c>
      <c r="Y2578" s="57">
        <v>0</v>
      </c>
      <c r="Z2578" s="57">
        <v>75</v>
      </c>
      <c r="AA2578" s="57">
        <v>100</v>
      </c>
      <c r="AB2578" s="57">
        <v>0</v>
      </c>
      <c r="AC2578" s="57">
        <v>2</v>
      </c>
      <c r="AD2578" s="57">
        <v>2</v>
      </c>
      <c r="AE2578" s="57">
        <v>50</v>
      </c>
      <c r="AF2578" s="57">
        <v>50</v>
      </c>
      <c r="AI2578" s="45">
        <f t="shared" si="642"/>
        <v>-16.666999999999998</v>
      </c>
      <c r="AJ2578" s="46">
        <f t="shared" si="643"/>
        <v>16.666999999999998</v>
      </c>
      <c r="AK2578" s="63" t="str">
        <f t="shared" si="644"/>
        <v>Y</v>
      </c>
      <c r="AL2578" s="63" t="str">
        <f t="shared" si="645"/>
        <v>N</v>
      </c>
      <c r="AM2578" s="44" t="str">
        <f t="shared" si="646"/>
        <v>Loss</v>
      </c>
      <c r="AN2578" s="44" t="str">
        <f t="shared" si="647"/>
        <v>Win</v>
      </c>
      <c r="AO2578" s="44" t="str">
        <f t="shared" si="648"/>
        <v>Loss</v>
      </c>
      <c r="AP2578" s="44">
        <f t="shared" si="649"/>
        <v>-50</v>
      </c>
      <c r="AQ2578" s="44">
        <f t="shared" si="650"/>
        <v>108.5</v>
      </c>
      <c r="AR2578" s="44">
        <f t="shared" si="651"/>
        <v>-50</v>
      </c>
      <c r="AS2578" s="99" t="str">
        <f t="shared" si="652"/>
        <v>+</v>
      </c>
      <c r="AT2578" s="99" t="str">
        <f t="shared" si="653"/>
        <v>-</v>
      </c>
      <c r="AU2578" s="99" t="str">
        <f t="shared" si="654"/>
        <v>+</v>
      </c>
      <c r="AV2578" s="99" t="str">
        <f t="shared" si="655"/>
        <v>+</v>
      </c>
      <c r="AW2578" s="99" t="str">
        <f t="shared" si="656"/>
        <v>-</v>
      </c>
    </row>
    <row r="2579" spans="1:49" ht="15">
      <c r="A2579" s="56">
        <v>43635</v>
      </c>
      <c r="B2579" s="57" t="s">
        <v>222</v>
      </c>
      <c r="C2579" s="57" t="s">
        <v>4080</v>
      </c>
      <c r="D2579" s="57" t="s">
        <v>5361</v>
      </c>
      <c r="E2579" s="57" t="s">
        <v>583</v>
      </c>
      <c r="F2579" s="57" t="s">
        <v>572</v>
      </c>
      <c r="G2579" s="57">
        <v>1</v>
      </c>
      <c r="H2579" s="57">
        <v>2</v>
      </c>
      <c r="I2579" s="57">
        <v>2.95</v>
      </c>
      <c r="J2579" s="57">
        <v>3.36</v>
      </c>
      <c r="K2579" s="57">
        <v>2.27</v>
      </c>
      <c r="L2579" s="57">
        <v>0.68</v>
      </c>
      <c r="M2579" s="57">
        <v>19</v>
      </c>
      <c r="N2579" s="57">
        <v>15</v>
      </c>
      <c r="O2579" s="57">
        <v>2</v>
      </c>
      <c r="P2579" s="57">
        <v>11</v>
      </c>
      <c r="Q2579" s="57">
        <v>9</v>
      </c>
      <c r="R2579" s="57">
        <v>0</v>
      </c>
      <c r="S2579" s="57">
        <v>50</v>
      </c>
      <c r="T2579" s="57">
        <v>50</v>
      </c>
      <c r="U2579" s="57">
        <v>42.11</v>
      </c>
      <c r="V2579" s="57">
        <v>31.58</v>
      </c>
      <c r="W2579" s="57">
        <v>26.32</v>
      </c>
      <c r="X2579" s="57">
        <v>33.33</v>
      </c>
      <c r="Y2579" s="57">
        <v>53.33</v>
      </c>
      <c r="Z2579" s="57">
        <v>13.33</v>
      </c>
      <c r="AA2579" s="57">
        <v>45.45</v>
      </c>
      <c r="AB2579" s="57">
        <v>33.33</v>
      </c>
      <c r="AC2579" s="57">
        <v>11</v>
      </c>
      <c r="AD2579" s="57">
        <v>7</v>
      </c>
      <c r="AE2579" s="57">
        <v>45.45</v>
      </c>
      <c r="AF2579" s="57">
        <v>28.57</v>
      </c>
      <c r="AI2579" s="45">
        <f t="shared" si="642"/>
        <v>-13.016999999999999</v>
      </c>
      <c r="AJ2579" s="46">
        <f t="shared" si="643"/>
        <v>23.016999999999999</v>
      </c>
      <c r="AK2579" s="63" t="str">
        <f t="shared" si="644"/>
        <v>N</v>
      </c>
      <c r="AL2579" s="63" t="str">
        <f t="shared" si="645"/>
        <v>N</v>
      </c>
      <c r="AM2579" s="44" t="str">
        <f t="shared" si="646"/>
        <v>Loss</v>
      </c>
      <c r="AN2579" s="44" t="str">
        <f t="shared" si="647"/>
        <v>Loss</v>
      </c>
      <c r="AO2579" s="44" t="str">
        <f t="shared" si="648"/>
        <v>Win</v>
      </c>
      <c r="AP2579" s="44">
        <f t="shared" si="649"/>
        <v>-50</v>
      </c>
      <c r="AQ2579" s="44">
        <f t="shared" si="650"/>
        <v>-50</v>
      </c>
      <c r="AR2579" s="44">
        <f t="shared" si="651"/>
        <v>63.5</v>
      </c>
      <c r="AS2579" s="99" t="str">
        <f t="shared" si="652"/>
        <v>-</v>
      </c>
      <c r="AT2579" s="99" t="str">
        <f t="shared" si="653"/>
        <v>-</v>
      </c>
      <c r="AU2579" s="99" t="str">
        <f t="shared" si="654"/>
        <v>+</v>
      </c>
      <c r="AV2579" s="99" t="str">
        <f t="shared" si="655"/>
        <v>+</v>
      </c>
      <c r="AW2579" s="99" t="str">
        <f t="shared" si="656"/>
        <v>-</v>
      </c>
    </row>
    <row r="2580" spans="1:49" ht="15">
      <c r="A2580" s="56">
        <v>43635</v>
      </c>
      <c r="B2580" s="57" t="s">
        <v>222</v>
      </c>
      <c r="C2580" s="57" t="s">
        <v>553</v>
      </c>
      <c r="D2580" s="57" t="s">
        <v>5362</v>
      </c>
      <c r="E2580" s="57" t="s">
        <v>596</v>
      </c>
      <c r="F2580" s="57" t="s">
        <v>559</v>
      </c>
      <c r="G2580" s="57">
        <v>1</v>
      </c>
      <c r="H2580" s="57">
        <v>0</v>
      </c>
      <c r="I2580" s="57">
        <v>1.97</v>
      </c>
      <c r="J2580" s="57">
        <v>3.38</v>
      </c>
      <c r="K2580" s="57">
        <v>3.35</v>
      </c>
      <c r="L2580" s="57">
        <v>-1.38</v>
      </c>
      <c r="M2580" s="57">
        <v>7</v>
      </c>
      <c r="N2580" s="57">
        <v>6</v>
      </c>
      <c r="O2580" s="57">
        <v>1</v>
      </c>
      <c r="P2580" s="57">
        <v>2</v>
      </c>
      <c r="Q2580" s="57">
        <v>2</v>
      </c>
      <c r="R2580" s="57">
        <v>0</v>
      </c>
      <c r="S2580" s="57">
        <v>0</v>
      </c>
      <c r="T2580" s="57">
        <v>100</v>
      </c>
      <c r="U2580" s="57">
        <v>28.57</v>
      </c>
      <c r="V2580" s="57">
        <v>42.86</v>
      </c>
      <c r="W2580" s="57">
        <v>28.57</v>
      </c>
      <c r="X2580" s="57">
        <v>50</v>
      </c>
      <c r="Y2580" s="57">
        <v>33.33</v>
      </c>
      <c r="Z2580" s="57">
        <v>16.670000000000002</v>
      </c>
      <c r="AA2580" s="57">
        <v>50</v>
      </c>
      <c r="AB2580" s="57">
        <v>0</v>
      </c>
      <c r="AC2580" s="57">
        <v>1</v>
      </c>
      <c r="AD2580" s="57">
        <v>4</v>
      </c>
      <c r="AE2580" s="57">
        <v>100</v>
      </c>
      <c r="AF2580" s="57">
        <v>50</v>
      </c>
      <c r="AI2580" s="45">
        <f t="shared" si="642"/>
        <v>-35.712999999999994</v>
      </c>
      <c r="AJ2580" s="46">
        <f t="shared" si="643"/>
        <v>35.712999999999994</v>
      </c>
      <c r="AK2580" s="63" t="str">
        <f t="shared" si="644"/>
        <v>Y</v>
      </c>
      <c r="AL2580" s="63" t="str">
        <f t="shared" si="645"/>
        <v>N</v>
      </c>
      <c r="AM2580" s="44" t="str">
        <f t="shared" si="646"/>
        <v>Win</v>
      </c>
      <c r="AN2580" s="44" t="str">
        <f t="shared" si="647"/>
        <v>Loss</v>
      </c>
      <c r="AO2580" s="44" t="str">
        <f t="shared" si="648"/>
        <v>Loss</v>
      </c>
      <c r="AP2580" s="44">
        <f t="shared" si="649"/>
        <v>48.5</v>
      </c>
      <c r="AQ2580" s="44">
        <f t="shared" si="650"/>
        <v>-50</v>
      </c>
      <c r="AR2580" s="44">
        <f t="shared" si="651"/>
        <v>-50</v>
      </c>
      <c r="AS2580" s="99" t="str">
        <f t="shared" si="652"/>
        <v>+</v>
      </c>
      <c r="AT2580" s="99" t="str">
        <f t="shared" si="653"/>
        <v>-</v>
      </c>
      <c r="AU2580" s="99" t="str">
        <f t="shared" si="654"/>
        <v>-</v>
      </c>
      <c r="AV2580" s="99" t="str">
        <f t="shared" si="655"/>
        <v>+</v>
      </c>
      <c r="AW2580" s="99" t="str">
        <f t="shared" si="656"/>
        <v>-</v>
      </c>
    </row>
    <row r="2581" spans="1:49" ht="15">
      <c r="A2581" s="56">
        <v>43635</v>
      </c>
      <c r="B2581" s="57" t="s">
        <v>222</v>
      </c>
      <c r="C2581" s="57" t="s">
        <v>4080</v>
      </c>
      <c r="D2581" s="57" t="s">
        <v>5363</v>
      </c>
      <c r="E2581" s="57" t="s">
        <v>497</v>
      </c>
      <c r="F2581" s="57" t="s">
        <v>2725</v>
      </c>
      <c r="G2581" s="57">
        <v>2</v>
      </c>
      <c r="H2581" s="57">
        <v>1</v>
      </c>
      <c r="I2581" s="57">
        <v>1.95</v>
      </c>
      <c r="J2581" s="57">
        <v>3.57</v>
      </c>
      <c r="K2581" s="57">
        <v>3.44</v>
      </c>
      <c r="L2581" s="57">
        <v>-1.49</v>
      </c>
      <c r="M2581" s="57">
        <v>18</v>
      </c>
      <c r="N2581" s="57">
        <v>18</v>
      </c>
      <c r="O2581" s="57">
        <v>0</v>
      </c>
      <c r="P2581" s="57">
        <v>7</v>
      </c>
      <c r="Q2581" s="57">
        <v>10</v>
      </c>
      <c r="R2581" s="57">
        <v>0</v>
      </c>
      <c r="S2581" s="57">
        <v>0</v>
      </c>
      <c r="T2581" s="57">
        <v>0</v>
      </c>
      <c r="U2581" s="57">
        <v>44.44</v>
      </c>
      <c r="V2581" s="57">
        <v>16.670000000000002</v>
      </c>
      <c r="W2581" s="57">
        <v>38.89</v>
      </c>
      <c r="X2581" s="57">
        <v>27.78</v>
      </c>
      <c r="Y2581" s="57">
        <v>22.22</v>
      </c>
      <c r="Z2581" s="57">
        <v>50</v>
      </c>
      <c r="AA2581" s="57">
        <v>42.86</v>
      </c>
      <c r="AB2581" s="57">
        <v>20</v>
      </c>
      <c r="AC2581" s="57">
        <v>8</v>
      </c>
      <c r="AD2581" s="57">
        <v>8</v>
      </c>
      <c r="AE2581" s="57">
        <v>62.5</v>
      </c>
      <c r="AF2581" s="57">
        <v>37.5</v>
      </c>
      <c r="AI2581" s="45">
        <f t="shared" si="642"/>
        <v>4.9989999999999988</v>
      </c>
      <c r="AJ2581" s="46">
        <f t="shared" si="643"/>
        <v>-4.9989999999999988</v>
      </c>
      <c r="AK2581" s="63" t="str">
        <f t="shared" si="644"/>
        <v>N</v>
      </c>
      <c r="AL2581" s="63" t="str">
        <f t="shared" si="645"/>
        <v>N</v>
      </c>
      <c r="AM2581" s="44" t="str">
        <f t="shared" si="646"/>
        <v>Win</v>
      </c>
      <c r="AN2581" s="44" t="str">
        <f t="shared" si="647"/>
        <v>Loss</v>
      </c>
      <c r="AO2581" s="44" t="str">
        <f t="shared" si="648"/>
        <v>Loss</v>
      </c>
      <c r="AP2581" s="44">
        <f t="shared" si="649"/>
        <v>47.5</v>
      </c>
      <c r="AQ2581" s="44">
        <f t="shared" si="650"/>
        <v>-50</v>
      </c>
      <c r="AR2581" s="44">
        <f t="shared" si="651"/>
        <v>-50</v>
      </c>
      <c r="AS2581" s="99" t="str">
        <f t="shared" si="652"/>
        <v>+</v>
      </c>
      <c r="AT2581" s="99" t="str">
        <f t="shared" si="653"/>
        <v>n/a</v>
      </c>
      <c r="AU2581" s="99" t="str">
        <f t="shared" si="654"/>
        <v>+</v>
      </c>
      <c r="AV2581" s="99" t="str">
        <f t="shared" si="655"/>
        <v>+</v>
      </c>
      <c r="AW2581" s="99" t="str">
        <f t="shared" si="656"/>
        <v>+</v>
      </c>
    </row>
    <row r="2582" spans="1:49" ht="15">
      <c r="A2582" s="56">
        <v>43636</v>
      </c>
      <c r="B2582" s="57" t="s">
        <v>4754</v>
      </c>
      <c r="C2582" s="57" t="s">
        <v>4755</v>
      </c>
      <c r="D2582" s="57" t="s">
        <v>5364</v>
      </c>
      <c r="E2582" s="57" t="s">
        <v>4774</v>
      </c>
      <c r="F2582" s="57" t="s">
        <v>4757</v>
      </c>
      <c r="G2582" s="57">
        <v>0</v>
      </c>
      <c r="H2582" s="57">
        <v>3</v>
      </c>
      <c r="I2582" s="57">
        <v>7.9</v>
      </c>
      <c r="J2582" s="57">
        <v>5.25</v>
      </c>
      <c r="K2582" s="57">
        <v>1.33</v>
      </c>
      <c r="L2582" s="57">
        <v>6.57</v>
      </c>
      <c r="M2582" s="57">
        <v>3</v>
      </c>
      <c r="N2582" s="57">
        <v>8</v>
      </c>
      <c r="O2582" s="57">
        <v>0</v>
      </c>
      <c r="P2582" s="57">
        <v>1</v>
      </c>
      <c r="Q2582" s="57">
        <v>6</v>
      </c>
      <c r="R2582" s="57">
        <v>0</v>
      </c>
      <c r="S2582" s="57">
        <v>0</v>
      </c>
      <c r="T2582" s="57">
        <v>0</v>
      </c>
      <c r="U2582" s="57">
        <v>33.33</v>
      </c>
      <c r="V2582" s="57">
        <v>0</v>
      </c>
      <c r="W2582" s="57">
        <v>66.67</v>
      </c>
      <c r="X2582" s="57">
        <v>37.5</v>
      </c>
      <c r="Y2582" s="57">
        <v>0</v>
      </c>
      <c r="Z2582" s="57">
        <v>62.5</v>
      </c>
      <c r="AA2582" s="57">
        <v>100</v>
      </c>
      <c r="AB2582" s="57">
        <v>16.670000000000002</v>
      </c>
      <c r="AC2582" s="57">
        <v>1</v>
      </c>
      <c r="AD2582" s="57">
        <v>5</v>
      </c>
      <c r="AE2582" s="57">
        <v>100</v>
      </c>
      <c r="AF2582" s="57">
        <v>60</v>
      </c>
      <c r="AI2582" s="45">
        <f t="shared" ref="AI2582:AI2645" si="657">(+R2582*$R$6)+(S2582*$S$6)-(T2582*$T$6)+(U2582*$U$6)+(V2582*$V$6)-(W2582*$W$6)-(X2582*$X$6)-(Y2582*$Y$6)+(Z2582*$Z$6)</f>
        <v>-1.668000000000001</v>
      </c>
      <c r="AJ2582" s="46">
        <f t="shared" ref="AJ2582:AJ2645" si="658">(-R2582*$R$6)+(S2582*$S$6)+(T2582*$T$6)-(U2582*$U$6)-(V2582*$V$6)+(W2582*$W$6)+(X2582*$X$6)+(Y2582*$Y$6)-(Z2582*$Z$6)</f>
        <v>1.668000000000001</v>
      </c>
      <c r="AK2582" s="63" t="str">
        <f t="shared" ref="AK2582:AK2645" si="659">IF($AK$6="Y",IF(AI2582&gt;=$AI$6,"Y",IF(AA2582&gt;=$AA$6,"Y","N")),IF(AI2582&gt;=$AI$6,"Y",IF(AA2582&gt;=$AA$6,"Y",IF(L2582&lt;0,IF(AE2582&gt;=$AE$6,"Y","N"),"N"))))</f>
        <v>Y</v>
      </c>
      <c r="AL2582" s="63" t="str">
        <f t="shared" ref="AL2582:AL2645" si="660">IF($AL$6="Y",IF(AJ2582&gt;=$AJ$6,"Y",IF(AB2582&gt;=$AB$6,"Y","N")),IF(AJ2582&gt;=$AJ$6,"Y",IF(AB2582&gt;=$AB$6,"Y",IF(L2582&gt;0,IF(AF2582&gt;=$AF$6,"Y","N"),"N"))))</f>
        <v>N</v>
      </c>
      <c r="AM2582" s="44" t="str">
        <f t="shared" ref="AM2582:AM2645" si="661">IF(G2582&gt;H2582,"Win","Loss")</f>
        <v>Loss</v>
      </c>
      <c r="AN2582" s="44" t="str">
        <f t="shared" ref="AN2582:AN2645" si="662">IF(G2582=H2582,"Win","Loss")</f>
        <v>Loss</v>
      </c>
      <c r="AO2582" s="44" t="str">
        <f t="shared" ref="AO2582:AO2645" si="663">IF(G2582&lt;H2582,"Win","Loss")</f>
        <v>Win</v>
      </c>
      <c r="AP2582" s="44">
        <f t="shared" ref="AP2582:AP2645" si="664">IF(AM2582="Win",(I2582*$B$2)-$B$2,-$B$2)</f>
        <v>-50</v>
      </c>
      <c r="AQ2582" s="44">
        <f t="shared" ref="AQ2582:AQ2645" si="665">IF(AN2582="Win",(J2582*$B$2)-$B$2,-$B$2)</f>
        <v>-50</v>
      </c>
      <c r="AR2582" s="44">
        <f t="shared" ref="AR2582:AR2645" si="666">IF(AO2582="Win",(K2582*$B$2)-$B$2,-$B$2)</f>
        <v>16.5</v>
      </c>
      <c r="AS2582" s="99" t="str">
        <f t="shared" si="652"/>
        <v>-</v>
      </c>
      <c r="AT2582" s="99" t="str">
        <f t="shared" si="653"/>
        <v>n/a</v>
      </c>
      <c r="AU2582" s="99" t="str">
        <f t="shared" si="654"/>
        <v>-</v>
      </c>
      <c r="AV2582" s="99" t="str">
        <f t="shared" si="655"/>
        <v>+</v>
      </c>
      <c r="AW2582" s="99" t="str">
        <f t="shared" si="656"/>
        <v>-</v>
      </c>
    </row>
    <row r="2583" spans="1:49" ht="15">
      <c r="A2583" s="56">
        <v>43636</v>
      </c>
      <c r="B2583" s="57" t="s">
        <v>222</v>
      </c>
      <c r="C2583" s="57" t="s">
        <v>4080</v>
      </c>
      <c r="D2583" s="57" t="s">
        <v>5365</v>
      </c>
      <c r="E2583" s="57" t="s">
        <v>580</v>
      </c>
      <c r="F2583" s="57" t="s">
        <v>3110</v>
      </c>
      <c r="G2583" s="57">
        <v>1</v>
      </c>
      <c r="H2583" s="57">
        <v>2</v>
      </c>
      <c r="I2583" s="57">
        <v>1.42</v>
      </c>
      <c r="J2583" s="57">
        <v>4.6900000000000004</v>
      </c>
      <c r="K2583" s="57">
        <v>5.99</v>
      </c>
      <c r="L2583" s="57">
        <v>-4.57</v>
      </c>
      <c r="M2583" s="57">
        <v>19</v>
      </c>
      <c r="N2583" s="57">
        <v>19</v>
      </c>
      <c r="O2583" s="57">
        <v>0</v>
      </c>
      <c r="P2583" s="57">
        <v>9</v>
      </c>
      <c r="Q2583" s="57">
        <v>12</v>
      </c>
      <c r="R2583" s="57">
        <v>0</v>
      </c>
      <c r="S2583" s="57">
        <v>0</v>
      </c>
      <c r="T2583" s="57">
        <v>0</v>
      </c>
      <c r="U2583" s="57">
        <v>42.11</v>
      </c>
      <c r="V2583" s="57">
        <v>21.05</v>
      </c>
      <c r="W2583" s="57">
        <v>36.840000000000003</v>
      </c>
      <c r="X2583" s="57">
        <v>47.37</v>
      </c>
      <c r="Y2583" s="57">
        <v>36.840000000000003</v>
      </c>
      <c r="Z2583" s="57">
        <v>15.79</v>
      </c>
      <c r="AA2583" s="57">
        <v>55.56</v>
      </c>
      <c r="AB2583" s="57">
        <v>50</v>
      </c>
      <c r="AC2583" s="57">
        <v>9</v>
      </c>
      <c r="AD2583" s="57">
        <v>16</v>
      </c>
      <c r="AE2583" s="57">
        <v>66.67</v>
      </c>
      <c r="AF2583" s="57">
        <v>43.75</v>
      </c>
      <c r="AI2583" s="45">
        <f t="shared" si="657"/>
        <v>-6.8410000000000011</v>
      </c>
      <c r="AJ2583" s="46">
        <f t="shared" si="658"/>
        <v>6.8410000000000011</v>
      </c>
      <c r="AK2583" s="63" t="str">
        <f t="shared" si="659"/>
        <v>N</v>
      </c>
      <c r="AL2583" s="63" t="str">
        <f t="shared" si="660"/>
        <v>N</v>
      </c>
      <c r="AM2583" s="44" t="str">
        <f t="shared" si="661"/>
        <v>Loss</v>
      </c>
      <c r="AN2583" s="44" t="str">
        <f t="shared" si="662"/>
        <v>Loss</v>
      </c>
      <c r="AO2583" s="44" t="str">
        <f t="shared" si="663"/>
        <v>Win</v>
      </c>
      <c r="AP2583" s="44">
        <f t="shared" si="664"/>
        <v>-50</v>
      </c>
      <c r="AQ2583" s="44">
        <f t="shared" si="665"/>
        <v>-50</v>
      </c>
      <c r="AR2583" s="44">
        <f t="shared" si="666"/>
        <v>249.5</v>
      </c>
      <c r="AS2583" s="99" t="str">
        <f t="shared" si="652"/>
        <v>+</v>
      </c>
      <c r="AT2583" s="99" t="str">
        <f t="shared" si="653"/>
        <v>n/a</v>
      </c>
      <c r="AU2583" s="99" t="str">
        <f t="shared" si="654"/>
        <v>-</v>
      </c>
      <c r="AV2583" s="99" t="str">
        <f t="shared" si="655"/>
        <v>+</v>
      </c>
      <c r="AW2583" s="99" t="str">
        <f t="shared" si="656"/>
        <v>-</v>
      </c>
    </row>
    <row r="2584" spans="1:49" ht="15">
      <c r="A2584" s="56">
        <v>43636</v>
      </c>
      <c r="B2584" s="57" t="s">
        <v>222</v>
      </c>
      <c r="C2584" s="57" t="s">
        <v>223</v>
      </c>
      <c r="D2584" s="57" t="s">
        <v>5366</v>
      </c>
      <c r="E2584" s="57" t="s">
        <v>228</v>
      </c>
      <c r="F2584" s="57" t="s">
        <v>564</v>
      </c>
      <c r="G2584" s="57">
        <v>4</v>
      </c>
      <c r="H2584" s="57">
        <v>1</v>
      </c>
      <c r="I2584" s="57">
        <v>1.39</v>
      </c>
      <c r="J2584" s="57">
        <v>4.6900000000000004</v>
      </c>
      <c r="K2584" s="57">
        <v>5.82</v>
      </c>
      <c r="L2584" s="57">
        <v>-4.43</v>
      </c>
      <c r="M2584" s="57">
        <v>8</v>
      </c>
      <c r="N2584" s="57">
        <v>7</v>
      </c>
      <c r="O2584" s="57">
        <v>1</v>
      </c>
      <c r="P2584" s="57">
        <v>6</v>
      </c>
      <c r="Q2584" s="57">
        <v>1</v>
      </c>
      <c r="R2584" s="57">
        <v>100</v>
      </c>
      <c r="S2584" s="57">
        <v>0</v>
      </c>
      <c r="T2584" s="57">
        <v>0</v>
      </c>
      <c r="U2584" s="57">
        <v>62.5</v>
      </c>
      <c r="V2584" s="57">
        <v>12.5</v>
      </c>
      <c r="W2584" s="57">
        <v>25</v>
      </c>
      <c r="X2584" s="57">
        <v>14.29</v>
      </c>
      <c r="Y2584" s="57">
        <v>42.86</v>
      </c>
      <c r="Z2584" s="57">
        <v>42.86</v>
      </c>
      <c r="AA2584" s="57">
        <v>66.67</v>
      </c>
      <c r="AB2584" s="57">
        <v>0</v>
      </c>
      <c r="AC2584" s="57">
        <v>5</v>
      </c>
      <c r="AD2584" s="57">
        <v>3</v>
      </c>
      <c r="AE2584" s="57">
        <v>80</v>
      </c>
      <c r="AF2584" s="57">
        <v>33.33</v>
      </c>
      <c r="AI2584" s="45">
        <f t="shared" si="657"/>
        <v>40.178000000000004</v>
      </c>
      <c r="AJ2584" s="46">
        <f t="shared" si="658"/>
        <v>-40.178000000000004</v>
      </c>
      <c r="AK2584" s="63" t="str">
        <f t="shared" si="659"/>
        <v>Y</v>
      </c>
      <c r="AL2584" s="63" t="str">
        <f t="shared" si="660"/>
        <v>N</v>
      </c>
      <c r="AM2584" s="44" t="str">
        <f t="shared" si="661"/>
        <v>Win</v>
      </c>
      <c r="AN2584" s="44" t="str">
        <f t="shared" si="662"/>
        <v>Loss</v>
      </c>
      <c r="AO2584" s="44" t="str">
        <f t="shared" si="663"/>
        <v>Loss</v>
      </c>
      <c r="AP2584" s="44">
        <f t="shared" si="664"/>
        <v>19.5</v>
      </c>
      <c r="AQ2584" s="44">
        <f t="shared" si="665"/>
        <v>-50</v>
      </c>
      <c r="AR2584" s="44">
        <f t="shared" si="666"/>
        <v>-50</v>
      </c>
      <c r="AS2584" s="99" t="str">
        <f t="shared" si="652"/>
        <v>+</v>
      </c>
      <c r="AT2584" s="99" t="str">
        <f t="shared" si="653"/>
        <v>+</v>
      </c>
      <c r="AU2584" s="99" t="str">
        <f t="shared" si="654"/>
        <v>+</v>
      </c>
      <c r="AV2584" s="99" t="str">
        <f t="shared" si="655"/>
        <v>+</v>
      </c>
      <c r="AW2584" s="99" t="str">
        <f t="shared" si="656"/>
        <v>+</v>
      </c>
    </row>
    <row r="2585" spans="1:49" ht="15">
      <c r="A2585" s="56">
        <v>43636</v>
      </c>
      <c r="B2585" s="57" t="s">
        <v>222</v>
      </c>
      <c r="C2585" s="57" t="s">
        <v>223</v>
      </c>
      <c r="D2585" s="57" t="s">
        <v>5367</v>
      </c>
      <c r="E2585" s="57" t="s">
        <v>2719</v>
      </c>
      <c r="F2585" s="57" t="s">
        <v>3108</v>
      </c>
      <c r="G2585" s="57">
        <v>3</v>
      </c>
      <c r="H2585" s="57">
        <v>3</v>
      </c>
      <c r="I2585" s="57">
        <v>1.5</v>
      </c>
      <c r="J2585" s="57">
        <v>4.33</v>
      </c>
      <c r="K2585" s="57">
        <v>4.8499999999999996</v>
      </c>
      <c r="L2585" s="57">
        <v>-3.35</v>
      </c>
      <c r="M2585" s="57">
        <v>3</v>
      </c>
      <c r="N2585" s="57">
        <v>5</v>
      </c>
      <c r="O2585" s="57">
        <v>0</v>
      </c>
      <c r="P2585" s="57">
        <v>3</v>
      </c>
      <c r="Q2585" s="57">
        <v>1</v>
      </c>
      <c r="R2585" s="57">
        <v>0</v>
      </c>
      <c r="S2585" s="57">
        <v>0</v>
      </c>
      <c r="T2585" s="57">
        <v>0</v>
      </c>
      <c r="U2585" s="57">
        <v>33.33</v>
      </c>
      <c r="V2585" s="57">
        <v>33.33</v>
      </c>
      <c r="W2585" s="57">
        <v>33.33</v>
      </c>
      <c r="X2585" s="57">
        <v>0</v>
      </c>
      <c r="Y2585" s="57">
        <v>40</v>
      </c>
      <c r="Z2585" s="57">
        <v>60</v>
      </c>
      <c r="AA2585" s="57">
        <v>33.33</v>
      </c>
      <c r="AB2585" s="57">
        <v>0</v>
      </c>
      <c r="AC2585" s="57">
        <v>2</v>
      </c>
      <c r="AD2585" s="57">
        <v>2</v>
      </c>
      <c r="AE2585" s="57">
        <v>0</v>
      </c>
      <c r="AF2585" s="57">
        <v>0</v>
      </c>
      <c r="AI2585" s="45">
        <f t="shared" si="657"/>
        <v>11.333</v>
      </c>
      <c r="AJ2585" s="46">
        <f t="shared" si="658"/>
        <v>-11.333</v>
      </c>
      <c r="AK2585" s="63" t="str">
        <f t="shared" si="659"/>
        <v>N</v>
      </c>
      <c r="AL2585" s="63" t="str">
        <f t="shared" si="660"/>
        <v>N</v>
      </c>
      <c r="AM2585" s="44" t="str">
        <f t="shared" si="661"/>
        <v>Loss</v>
      </c>
      <c r="AN2585" s="44" t="str">
        <f t="shared" si="662"/>
        <v>Win</v>
      </c>
      <c r="AO2585" s="44" t="str">
        <f t="shared" si="663"/>
        <v>Loss</v>
      </c>
      <c r="AP2585" s="44">
        <f t="shared" si="664"/>
        <v>-50</v>
      </c>
      <c r="AQ2585" s="44">
        <f t="shared" si="665"/>
        <v>166.5</v>
      </c>
      <c r="AR2585" s="44">
        <f t="shared" si="666"/>
        <v>-50</v>
      </c>
      <c r="AS2585" s="99" t="str">
        <f t="shared" si="652"/>
        <v>+</v>
      </c>
      <c r="AT2585" s="99" t="str">
        <f t="shared" si="653"/>
        <v>n/a</v>
      </c>
      <c r="AU2585" s="99" t="str">
        <f t="shared" si="654"/>
        <v>+</v>
      </c>
      <c r="AV2585" s="99" t="str">
        <f t="shared" si="655"/>
        <v>+</v>
      </c>
      <c r="AW2585" s="99" t="str">
        <f t="shared" si="656"/>
        <v>+</v>
      </c>
    </row>
    <row r="2586" spans="1:49" ht="15">
      <c r="A2586" s="56">
        <v>43636</v>
      </c>
      <c r="B2586" s="57" t="s">
        <v>4341</v>
      </c>
      <c r="C2586" s="57" t="s">
        <v>4342</v>
      </c>
      <c r="D2586" s="57" t="s">
        <v>5368</v>
      </c>
      <c r="E2586" s="57" t="s">
        <v>501</v>
      </c>
      <c r="F2586" s="57" t="s">
        <v>4724</v>
      </c>
      <c r="G2586" s="57">
        <v>1</v>
      </c>
      <c r="H2586" s="57">
        <v>1</v>
      </c>
      <c r="I2586" s="57">
        <v>1.46</v>
      </c>
      <c r="J2586" s="57">
        <v>4.28</v>
      </c>
      <c r="K2586" s="57">
        <v>7.57</v>
      </c>
      <c r="L2586" s="57">
        <v>-6.11</v>
      </c>
      <c r="M2586" s="57">
        <v>1</v>
      </c>
      <c r="N2586" s="57">
        <v>1</v>
      </c>
      <c r="O2586" s="57">
        <v>0</v>
      </c>
      <c r="P2586" s="57">
        <v>1</v>
      </c>
      <c r="Q2586" s="57">
        <v>0</v>
      </c>
      <c r="R2586" s="57">
        <v>0</v>
      </c>
      <c r="S2586" s="57">
        <v>0</v>
      </c>
      <c r="T2586" s="57">
        <v>0</v>
      </c>
      <c r="U2586" s="57">
        <v>0</v>
      </c>
      <c r="V2586" s="57">
        <v>0</v>
      </c>
      <c r="W2586" s="57">
        <v>100</v>
      </c>
      <c r="X2586" s="57">
        <v>0</v>
      </c>
      <c r="Y2586" s="57">
        <v>100</v>
      </c>
      <c r="Z2586" s="57">
        <v>0</v>
      </c>
      <c r="AA2586" s="57">
        <v>0</v>
      </c>
      <c r="AB2586" s="57">
        <v>0</v>
      </c>
      <c r="AC2586" s="57">
        <v>1</v>
      </c>
      <c r="AD2586" s="57">
        <v>1</v>
      </c>
      <c r="AE2586" s="57">
        <v>0</v>
      </c>
      <c r="AF2586" s="57">
        <v>0</v>
      </c>
      <c r="AI2586" s="45">
        <f t="shared" si="657"/>
        <v>-30</v>
      </c>
      <c r="AJ2586" s="46">
        <f t="shared" si="658"/>
        <v>30</v>
      </c>
      <c r="AK2586" s="63" t="str">
        <f t="shared" si="659"/>
        <v>N</v>
      </c>
      <c r="AL2586" s="63" t="str">
        <f t="shared" si="660"/>
        <v>N</v>
      </c>
      <c r="AM2586" s="44" t="str">
        <f t="shared" si="661"/>
        <v>Loss</v>
      </c>
      <c r="AN2586" s="44" t="str">
        <f t="shared" si="662"/>
        <v>Win</v>
      </c>
      <c r="AO2586" s="44" t="str">
        <f t="shared" si="663"/>
        <v>Loss</v>
      </c>
      <c r="AP2586" s="44">
        <f t="shared" si="664"/>
        <v>-50</v>
      </c>
      <c r="AQ2586" s="44">
        <f t="shared" si="665"/>
        <v>164</v>
      </c>
      <c r="AR2586" s="44">
        <f t="shared" si="666"/>
        <v>-50</v>
      </c>
      <c r="AS2586" s="99" t="str">
        <f t="shared" si="652"/>
        <v>+</v>
      </c>
      <c r="AT2586" s="99" t="str">
        <f t="shared" si="653"/>
        <v>n/a</v>
      </c>
      <c r="AU2586" s="99" t="str">
        <f t="shared" si="654"/>
        <v>-</v>
      </c>
      <c r="AV2586" s="99" t="str">
        <f t="shared" si="655"/>
        <v>-</v>
      </c>
      <c r="AW2586" s="99" t="str">
        <f t="shared" si="656"/>
        <v>-</v>
      </c>
    </row>
    <row r="2587" spans="1:49" ht="15">
      <c r="A2587" s="56">
        <v>43636</v>
      </c>
      <c r="B2587" s="57" t="s">
        <v>222</v>
      </c>
      <c r="C2587" s="57" t="s">
        <v>4080</v>
      </c>
      <c r="D2587" s="57" t="s">
        <v>5369</v>
      </c>
      <c r="E2587" s="57" t="s">
        <v>3769</v>
      </c>
      <c r="F2587" s="57" t="s">
        <v>5370</v>
      </c>
      <c r="G2587" s="57">
        <v>1</v>
      </c>
      <c r="H2587" s="57">
        <v>0</v>
      </c>
      <c r="I2587" s="57">
        <v>2.62</v>
      </c>
      <c r="J2587" s="57">
        <v>3.49</v>
      </c>
      <c r="K2587" s="57">
        <v>2.39</v>
      </c>
      <c r="L2587" s="57">
        <v>0.23</v>
      </c>
      <c r="M2587" s="57">
        <v>15</v>
      </c>
      <c r="N2587" s="57">
        <v>0</v>
      </c>
      <c r="O2587" s="57">
        <v>0</v>
      </c>
      <c r="P2587" s="57">
        <v>7</v>
      </c>
      <c r="Q2587" s="57">
        <v>0</v>
      </c>
      <c r="R2587" s="57">
        <v>0</v>
      </c>
      <c r="S2587" s="57">
        <v>0</v>
      </c>
      <c r="T2587" s="57">
        <v>0</v>
      </c>
      <c r="U2587" s="57">
        <v>46.67</v>
      </c>
      <c r="V2587" s="57">
        <v>26.67</v>
      </c>
      <c r="W2587" s="57">
        <v>26.67</v>
      </c>
      <c r="X2587" s="57">
        <v>0</v>
      </c>
      <c r="Y2587" s="57">
        <v>0</v>
      </c>
      <c r="Z2587" s="57">
        <v>0</v>
      </c>
      <c r="AA2587" s="57">
        <v>71.430000000000007</v>
      </c>
      <c r="AB2587" s="57">
        <v>0</v>
      </c>
      <c r="AC2587" s="57">
        <v>8</v>
      </c>
      <c r="AD2587" s="57">
        <v>0</v>
      </c>
      <c r="AE2587" s="57">
        <v>50</v>
      </c>
      <c r="AF2587" s="57">
        <v>0</v>
      </c>
      <c r="AI2587" s="45">
        <f t="shared" si="657"/>
        <v>6.6670000000000007</v>
      </c>
      <c r="AJ2587" s="46">
        <f t="shared" si="658"/>
        <v>-6.6670000000000007</v>
      </c>
      <c r="AK2587" s="63" t="str">
        <f t="shared" si="659"/>
        <v>N</v>
      </c>
      <c r="AL2587" s="63" t="str">
        <f t="shared" si="660"/>
        <v>N</v>
      </c>
      <c r="AM2587" s="44" t="str">
        <f t="shared" si="661"/>
        <v>Win</v>
      </c>
      <c r="AN2587" s="44" t="str">
        <f t="shared" si="662"/>
        <v>Loss</v>
      </c>
      <c r="AO2587" s="44" t="str">
        <f t="shared" si="663"/>
        <v>Loss</v>
      </c>
      <c r="AP2587" s="44">
        <f t="shared" si="664"/>
        <v>81</v>
      </c>
      <c r="AQ2587" s="44">
        <f t="shared" si="665"/>
        <v>-50</v>
      </c>
      <c r="AR2587" s="44">
        <f t="shared" si="666"/>
        <v>-50</v>
      </c>
      <c r="AS2587" s="99" t="str">
        <f t="shared" si="652"/>
        <v>-</v>
      </c>
      <c r="AT2587" s="99" t="str">
        <f t="shared" si="653"/>
        <v>n/a</v>
      </c>
      <c r="AU2587" s="99" t="str">
        <f t="shared" si="654"/>
        <v>+</v>
      </c>
      <c r="AV2587" s="99" t="str">
        <f t="shared" si="655"/>
        <v>+</v>
      </c>
      <c r="AW2587" s="99" t="str">
        <f t="shared" si="656"/>
        <v>+</v>
      </c>
    </row>
    <row r="2588" spans="1:49" ht="15">
      <c r="A2588" s="56">
        <v>43636</v>
      </c>
      <c r="B2588" s="57" t="s">
        <v>222</v>
      </c>
      <c r="C2588" s="57" t="s">
        <v>223</v>
      </c>
      <c r="D2588" s="57" t="s">
        <v>5371</v>
      </c>
      <c r="E2588" s="57" t="s">
        <v>226</v>
      </c>
      <c r="F2588" s="57" t="s">
        <v>229</v>
      </c>
      <c r="G2588" s="57">
        <v>0</v>
      </c>
      <c r="H2588" s="57">
        <v>2</v>
      </c>
      <c r="I2588" s="57">
        <v>23.61</v>
      </c>
      <c r="J2588" s="57">
        <v>11.82</v>
      </c>
      <c r="K2588" s="57">
        <v>1.03</v>
      </c>
      <c r="L2588" s="57">
        <v>22.58</v>
      </c>
      <c r="M2588" s="57">
        <v>6</v>
      </c>
      <c r="N2588" s="57">
        <v>4</v>
      </c>
      <c r="O2588" s="57">
        <v>0</v>
      </c>
      <c r="P2588" s="57">
        <v>2</v>
      </c>
      <c r="Q2588" s="57">
        <v>4</v>
      </c>
      <c r="R2588" s="57">
        <v>0</v>
      </c>
      <c r="S2588" s="57">
        <v>0</v>
      </c>
      <c r="T2588" s="57">
        <v>0</v>
      </c>
      <c r="U2588" s="57">
        <v>0</v>
      </c>
      <c r="V2588" s="57">
        <v>33.33</v>
      </c>
      <c r="W2588" s="57">
        <v>66.67</v>
      </c>
      <c r="X2588" s="57">
        <v>75</v>
      </c>
      <c r="Y2588" s="57">
        <v>25</v>
      </c>
      <c r="Z2588" s="57">
        <v>0</v>
      </c>
      <c r="AA2588" s="57">
        <v>0</v>
      </c>
      <c r="AB2588" s="57">
        <v>75</v>
      </c>
      <c r="AC2588" s="57">
        <v>1</v>
      </c>
      <c r="AD2588" s="57">
        <v>3</v>
      </c>
      <c r="AE2588" s="57">
        <v>0</v>
      </c>
      <c r="AF2588" s="57">
        <v>66.67</v>
      </c>
      <c r="AI2588" s="45">
        <f t="shared" si="657"/>
        <v>-27.501000000000001</v>
      </c>
      <c r="AJ2588" s="46">
        <f t="shared" si="658"/>
        <v>27.501000000000001</v>
      </c>
      <c r="AK2588" s="63" t="str">
        <f t="shared" si="659"/>
        <v>N</v>
      </c>
      <c r="AL2588" s="63" t="str">
        <f t="shared" si="660"/>
        <v>N</v>
      </c>
      <c r="AM2588" s="44" t="str">
        <f t="shared" si="661"/>
        <v>Loss</v>
      </c>
      <c r="AN2588" s="44" t="str">
        <f t="shared" si="662"/>
        <v>Loss</v>
      </c>
      <c r="AO2588" s="44" t="str">
        <f t="shared" si="663"/>
        <v>Win</v>
      </c>
      <c r="AP2588" s="44">
        <f t="shared" si="664"/>
        <v>-50</v>
      </c>
      <c r="AQ2588" s="44">
        <f t="shared" si="665"/>
        <v>-50</v>
      </c>
      <c r="AR2588" s="44">
        <f t="shared" si="666"/>
        <v>1.5</v>
      </c>
      <c r="AS2588" s="99" t="str">
        <f t="shared" si="652"/>
        <v>-</v>
      </c>
      <c r="AT2588" s="99" t="str">
        <f t="shared" si="653"/>
        <v>n/a</v>
      </c>
      <c r="AU2588" s="99" t="str">
        <f t="shared" si="654"/>
        <v>-</v>
      </c>
      <c r="AV2588" s="99" t="str">
        <f t="shared" si="655"/>
        <v>-</v>
      </c>
      <c r="AW2588" s="99" t="str">
        <f t="shared" si="656"/>
        <v>-</v>
      </c>
    </row>
    <row r="2589" spans="1:49" ht="15">
      <c r="A2589" s="56">
        <v>43636</v>
      </c>
      <c r="B2589" s="57" t="s">
        <v>4754</v>
      </c>
      <c r="C2589" s="57" t="s">
        <v>4755</v>
      </c>
      <c r="D2589" s="57" t="s">
        <v>5372</v>
      </c>
      <c r="E2589" s="57" t="s">
        <v>4773</v>
      </c>
      <c r="F2589" s="57" t="s">
        <v>1475</v>
      </c>
      <c r="G2589" s="57">
        <v>3</v>
      </c>
      <c r="H2589" s="57">
        <v>1</v>
      </c>
      <c r="I2589" s="57">
        <v>1.36</v>
      </c>
      <c r="J2589" s="57">
        <v>4.67</v>
      </c>
      <c r="K2589" s="57">
        <v>8.5399999999999991</v>
      </c>
      <c r="L2589" s="57">
        <v>-7.18</v>
      </c>
      <c r="M2589" s="57">
        <v>7</v>
      </c>
      <c r="N2589" s="57">
        <v>9</v>
      </c>
      <c r="O2589" s="57">
        <v>0</v>
      </c>
      <c r="P2589" s="57">
        <v>6</v>
      </c>
      <c r="Q2589" s="57">
        <v>5</v>
      </c>
      <c r="R2589" s="57">
        <v>0</v>
      </c>
      <c r="S2589" s="57">
        <v>0</v>
      </c>
      <c r="T2589" s="57">
        <v>0</v>
      </c>
      <c r="U2589" s="57">
        <v>71.430000000000007</v>
      </c>
      <c r="V2589" s="57">
        <v>14.29</v>
      </c>
      <c r="W2589" s="57">
        <v>14.29</v>
      </c>
      <c r="X2589" s="57">
        <v>66.67</v>
      </c>
      <c r="Y2589" s="57">
        <v>22.22</v>
      </c>
      <c r="Z2589" s="57">
        <v>11.11</v>
      </c>
      <c r="AA2589" s="57">
        <v>66.67</v>
      </c>
      <c r="AB2589" s="57">
        <v>60</v>
      </c>
      <c r="AC2589" s="57">
        <v>7</v>
      </c>
      <c r="AD2589" s="57">
        <v>7</v>
      </c>
      <c r="AE2589" s="57">
        <v>71.430000000000007</v>
      </c>
      <c r="AF2589" s="57">
        <v>85.71</v>
      </c>
      <c r="AI2589" s="45">
        <f t="shared" si="657"/>
        <v>-0.47700000000000031</v>
      </c>
      <c r="AJ2589" s="46">
        <f t="shared" si="658"/>
        <v>0.47700000000000031</v>
      </c>
      <c r="AK2589" s="63" t="str">
        <f t="shared" si="659"/>
        <v>N</v>
      </c>
      <c r="AL2589" s="63" t="str">
        <f t="shared" si="660"/>
        <v>N</v>
      </c>
      <c r="AM2589" s="44" t="str">
        <f t="shared" si="661"/>
        <v>Win</v>
      </c>
      <c r="AN2589" s="44" t="str">
        <f t="shared" si="662"/>
        <v>Loss</v>
      </c>
      <c r="AO2589" s="44" t="str">
        <f t="shared" si="663"/>
        <v>Loss</v>
      </c>
      <c r="AP2589" s="44">
        <f t="shared" si="664"/>
        <v>18</v>
      </c>
      <c r="AQ2589" s="44">
        <f t="shared" si="665"/>
        <v>-50</v>
      </c>
      <c r="AR2589" s="44">
        <f t="shared" si="666"/>
        <v>-50</v>
      </c>
      <c r="AS2589" s="99" t="str">
        <f t="shared" si="652"/>
        <v>+</v>
      </c>
      <c r="AT2589" s="99" t="str">
        <f t="shared" si="653"/>
        <v>n/a</v>
      </c>
      <c r="AU2589" s="99" t="str">
        <f t="shared" si="654"/>
        <v>+</v>
      </c>
      <c r="AV2589" s="99" t="str">
        <f t="shared" si="655"/>
        <v>+</v>
      </c>
      <c r="AW2589" s="99" t="str">
        <f t="shared" si="656"/>
        <v>-</v>
      </c>
    </row>
    <row r="2590" spans="1:49" ht="15">
      <c r="A2590" s="56">
        <v>43636</v>
      </c>
      <c r="B2590" s="57" t="s">
        <v>222</v>
      </c>
      <c r="C2590" s="57" t="s">
        <v>4080</v>
      </c>
      <c r="D2590" s="57" t="s">
        <v>5373</v>
      </c>
      <c r="E2590" s="57" t="s">
        <v>621</v>
      </c>
      <c r="F2590" s="57" t="s">
        <v>2724</v>
      </c>
      <c r="G2590" s="57">
        <v>4</v>
      </c>
      <c r="H2590" s="57">
        <v>0</v>
      </c>
      <c r="I2590" s="57">
        <v>1.37</v>
      </c>
      <c r="J2590" s="57">
        <v>5.3</v>
      </c>
      <c r="K2590" s="57">
        <v>6.83</v>
      </c>
      <c r="L2590" s="57">
        <v>-5.46</v>
      </c>
      <c r="M2590" s="57">
        <v>49</v>
      </c>
      <c r="N2590" s="57">
        <v>18</v>
      </c>
      <c r="O2590" s="57">
        <v>2</v>
      </c>
      <c r="P2590" s="57">
        <v>19</v>
      </c>
      <c r="Q2590" s="57">
        <v>7</v>
      </c>
      <c r="R2590" s="57">
        <v>50</v>
      </c>
      <c r="S2590" s="57">
        <v>0</v>
      </c>
      <c r="T2590" s="57">
        <v>50</v>
      </c>
      <c r="U2590" s="57">
        <v>42.86</v>
      </c>
      <c r="V2590" s="57">
        <v>24.49</v>
      </c>
      <c r="W2590" s="57">
        <v>32.65</v>
      </c>
      <c r="X2590" s="57">
        <v>55.56</v>
      </c>
      <c r="Y2590" s="57">
        <v>5.56</v>
      </c>
      <c r="Z2590" s="57">
        <v>38.89</v>
      </c>
      <c r="AA2590" s="57">
        <v>52.63</v>
      </c>
      <c r="AB2590" s="57">
        <v>28.57</v>
      </c>
      <c r="AC2590" s="57">
        <v>22</v>
      </c>
      <c r="AD2590" s="57">
        <v>11</v>
      </c>
      <c r="AE2590" s="57">
        <v>54.55</v>
      </c>
      <c r="AF2590" s="57">
        <v>72.73</v>
      </c>
      <c r="AI2590" s="45">
        <f t="shared" si="657"/>
        <v>0.60099999999999909</v>
      </c>
      <c r="AJ2590" s="46">
        <f t="shared" si="658"/>
        <v>-0.60099999999999909</v>
      </c>
      <c r="AK2590" s="63" t="str">
        <f t="shared" si="659"/>
        <v>N</v>
      </c>
      <c r="AL2590" s="63" t="str">
        <f t="shared" si="660"/>
        <v>N</v>
      </c>
      <c r="AM2590" s="44" t="str">
        <f t="shared" si="661"/>
        <v>Win</v>
      </c>
      <c r="AN2590" s="44" t="str">
        <f t="shared" si="662"/>
        <v>Loss</v>
      </c>
      <c r="AO2590" s="44" t="str">
        <f t="shared" si="663"/>
        <v>Loss</v>
      </c>
      <c r="AP2590" s="44">
        <f t="shared" si="664"/>
        <v>18.5</v>
      </c>
      <c r="AQ2590" s="44">
        <f t="shared" si="665"/>
        <v>-50</v>
      </c>
      <c r="AR2590" s="44">
        <f t="shared" si="666"/>
        <v>-50</v>
      </c>
      <c r="AS2590" s="99" t="str">
        <f t="shared" si="652"/>
        <v>+</v>
      </c>
      <c r="AT2590" s="99" t="str">
        <f t="shared" si="653"/>
        <v>-</v>
      </c>
      <c r="AU2590" s="99" t="str">
        <f t="shared" si="654"/>
        <v>-</v>
      </c>
      <c r="AV2590" s="99" t="str">
        <f t="shared" si="655"/>
        <v>+</v>
      </c>
      <c r="AW2590" s="99" t="str">
        <f t="shared" si="656"/>
        <v>+</v>
      </c>
    </row>
    <row r="2591" spans="1:49" ht="15">
      <c r="A2591" s="56">
        <v>43636</v>
      </c>
      <c r="B2591" s="57" t="s">
        <v>395</v>
      </c>
      <c r="C2591" s="57" t="s">
        <v>5136</v>
      </c>
      <c r="D2591" s="57" t="s">
        <v>5374</v>
      </c>
      <c r="E2591" s="57" t="s">
        <v>5139</v>
      </c>
      <c r="F2591" s="57" t="s">
        <v>5176</v>
      </c>
      <c r="G2591" s="57">
        <v>2</v>
      </c>
      <c r="H2591" s="57">
        <v>1</v>
      </c>
      <c r="I2591" s="57">
        <v>3.01</v>
      </c>
      <c r="J2591" s="57">
        <v>3.94</v>
      </c>
      <c r="K2591" s="57">
        <v>1.92</v>
      </c>
      <c r="L2591" s="57">
        <v>1.0900000000000001</v>
      </c>
      <c r="M2591" s="57">
        <v>1</v>
      </c>
      <c r="N2591" s="57">
        <v>1</v>
      </c>
      <c r="O2591" s="57">
        <v>0</v>
      </c>
      <c r="P2591" s="57">
        <v>0</v>
      </c>
      <c r="Q2591" s="57">
        <v>1</v>
      </c>
      <c r="R2591" s="57">
        <v>0</v>
      </c>
      <c r="S2591" s="57">
        <v>0</v>
      </c>
      <c r="T2591" s="57">
        <v>0</v>
      </c>
      <c r="U2591" s="57">
        <v>100</v>
      </c>
      <c r="V2591" s="57">
        <v>0</v>
      </c>
      <c r="W2591" s="57">
        <v>0</v>
      </c>
      <c r="X2591" s="57">
        <v>0</v>
      </c>
      <c r="Y2591" s="57">
        <v>0</v>
      </c>
      <c r="Z2591" s="57">
        <v>100</v>
      </c>
      <c r="AA2591" s="57">
        <v>0</v>
      </c>
      <c r="AB2591" s="57">
        <v>0</v>
      </c>
      <c r="AC2591" s="57">
        <v>1</v>
      </c>
      <c r="AD2591" s="57">
        <v>1</v>
      </c>
      <c r="AE2591" s="57">
        <v>100</v>
      </c>
      <c r="AF2591" s="57">
        <v>0</v>
      </c>
      <c r="AI2591" s="45">
        <f t="shared" si="657"/>
        <v>40</v>
      </c>
      <c r="AJ2591" s="46">
        <f t="shared" si="658"/>
        <v>-40</v>
      </c>
      <c r="AK2591" s="63" t="str">
        <f t="shared" si="659"/>
        <v>N</v>
      </c>
      <c r="AL2591" s="63" t="str">
        <f t="shared" si="660"/>
        <v>N</v>
      </c>
      <c r="AM2591" s="44" t="str">
        <f t="shared" si="661"/>
        <v>Win</v>
      </c>
      <c r="AN2591" s="44" t="str">
        <f t="shared" si="662"/>
        <v>Loss</v>
      </c>
      <c r="AO2591" s="44" t="str">
        <f t="shared" si="663"/>
        <v>Loss</v>
      </c>
      <c r="AP2591" s="44">
        <f t="shared" si="664"/>
        <v>100.5</v>
      </c>
      <c r="AQ2591" s="44">
        <f t="shared" si="665"/>
        <v>-50</v>
      </c>
      <c r="AR2591" s="44">
        <f t="shared" si="666"/>
        <v>-50</v>
      </c>
      <c r="AS2591" s="99" t="str">
        <f t="shared" si="652"/>
        <v>-</v>
      </c>
      <c r="AT2591" s="99" t="str">
        <f t="shared" si="653"/>
        <v>n/a</v>
      </c>
      <c r="AU2591" s="99" t="str">
        <f t="shared" si="654"/>
        <v>+</v>
      </c>
      <c r="AV2591" s="99" t="str">
        <f t="shared" si="655"/>
        <v>-</v>
      </c>
      <c r="AW2591" s="99" t="str">
        <f t="shared" si="656"/>
        <v>+</v>
      </c>
    </row>
    <row r="2592" spans="1:49" ht="15">
      <c r="A2592" s="56">
        <v>43636</v>
      </c>
      <c r="B2592" s="57" t="s">
        <v>395</v>
      </c>
      <c r="C2592" s="57" t="s">
        <v>5136</v>
      </c>
      <c r="D2592" s="57" t="s">
        <v>5375</v>
      </c>
      <c r="E2592" s="57" t="s">
        <v>5175</v>
      </c>
      <c r="F2592" s="57" t="s">
        <v>5138</v>
      </c>
      <c r="G2592" s="57">
        <v>1</v>
      </c>
      <c r="H2592" s="57">
        <v>1</v>
      </c>
      <c r="I2592" s="57">
        <v>1.35</v>
      </c>
      <c r="J2592" s="57">
        <v>4.9800000000000004</v>
      </c>
      <c r="K2592" s="57">
        <v>5.9</v>
      </c>
      <c r="L2592" s="57">
        <v>-4.55</v>
      </c>
      <c r="M2592" s="57">
        <v>1</v>
      </c>
      <c r="N2592" s="57">
        <v>1</v>
      </c>
      <c r="O2592" s="57">
        <v>0</v>
      </c>
      <c r="P2592" s="57">
        <v>1</v>
      </c>
      <c r="Q2592" s="57">
        <v>0</v>
      </c>
      <c r="R2592" s="57">
        <v>0</v>
      </c>
      <c r="S2592" s="57">
        <v>0</v>
      </c>
      <c r="T2592" s="57">
        <v>0</v>
      </c>
      <c r="U2592" s="57">
        <v>100</v>
      </c>
      <c r="V2592" s="57">
        <v>0</v>
      </c>
      <c r="W2592" s="57">
        <v>0</v>
      </c>
      <c r="X2592" s="57">
        <v>0</v>
      </c>
      <c r="Y2592" s="57">
        <v>0</v>
      </c>
      <c r="Z2592" s="57">
        <v>100</v>
      </c>
      <c r="AA2592" s="57">
        <v>100</v>
      </c>
      <c r="AB2592" s="57">
        <v>0</v>
      </c>
      <c r="AC2592" s="57">
        <v>0</v>
      </c>
      <c r="AD2592" s="57">
        <v>0</v>
      </c>
      <c r="AE2592" s="57">
        <v>0</v>
      </c>
      <c r="AF2592" s="57">
        <v>0</v>
      </c>
      <c r="AI2592" s="45">
        <f t="shared" si="657"/>
        <v>40</v>
      </c>
      <c r="AJ2592" s="46">
        <f t="shared" si="658"/>
        <v>-40</v>
      </c>
      <c r="AK2592" s="63" t="str">
        <f t="shared" si="659"/>
        <v>Y</v>
      </c>
      <c r="AL2592" s="63" t="str">
        <f t="shared" si="660"/>
        <v>N</v>
      </c>
      <c r="AM2592" s="44" t="str">
        <f t="shared" si="661"/>
        <v>Loss</v>
      </c>
      <c r="AN2592" s="44" t="str">
        <f t="shared" si="662"/>
        <v>Win</v>
      </c>
      <c r="AO2592" s="44" t="str">
        <f t="shared" si="663"/>
        <v>Loss</v>
      </c>
      <c r="AP2592" s="44">
        <f t="shared" si="664"/>
        <v>-50</v>
      </c>
      <c r="AQ2592" s="44">
        <f t="shared" si="665"/>
        <v>199.00000000000003</v>
      </c>
      <c r="AR2592" s="44">
        <f t="shared" si="666"/>
        <v>-50</v>
      </c>
      <c r="AS2592" s="99" t="str">
        <f t="shared" si="652"/>
        <v>+</v>
      </c>
      <c r="AT2592" s="99" t="str">
        <f t="shared" si="653"/>
        <v>n/a</v>
      </c>
      <c r="AU2592" s="99" t="str">
        <f t="shared" si="654"/>
        <v>+</v>
      </c>
      <c r="AV2592" s="99" t="str">
        <f t="shared" si="655"/>
        <v>+</v>
      </c>
      <c r="AW2592" s="99" t="str">
        <f t="shared" si="656"/>
        <v>+</v>
      </c>
    </row>
    <row r="2593" spans="1:49" ht="15">
      <c r="A2593" s="56">
        <v>43636</v>
      </c>
      <c r="B2593" s="57" t="s">
        <v>5248</v>
      </c>
      <c r="C2593" s="57" t="s">
        <v>5249</v>
      </c>
      <c r="D2593" s="57" t="s">
        <v>5376</v>
      </c>
      <c r="E2593" s="57" t="s">
        <v>5377</v>
      </c>
      <c r="F2593" s="57" t="s">
        <v>5378</v>
      </c>
      <c r="G2593" s="57">
        <v>1</v>
      </c>
      <c r="H2593" s="57">
        <v>7</v>
      </c>
      <c r="I2593" s="57">
        <v>6.68</v>
      </c>
      <c r="J2593" s="57">
        <v>5.34</v>
      </c>
      <c r="K2593" s="57">
        <v>1.32</v>
      </c>
      <c r="L2593" s="57">
        <v>5.36</v>
      </c>
      <c r="M2593" s="57">
        <v>5</v>
      </c>
      <c r="N2593" s="57">
        <v>4</v>
      </c>
      <c r="O2593" s="57">
        <v>0</v>
      </c>
      <c r="P2593" s="57">
        <v>1</v>
      </c>
      <c r="Q2593" s="57">
        <v>1</v>
      </c>
      <c r="R2593" s="57">
        <v>0</v>
      </c>
      <c r="S2593" s="57">
        <v>0</v>
      </c>
      <c r="T2593" s="57">
        <v>0</v>
      </c>
      <c r="U2593" s="57">
        <v>40</v>
      </c>
      <c r="V2593" s="57">
        <v>0</v>
      </c>
      <c r="W2593" s="57">
        <v>60</v>
      </c>
      <c r="X2593" s="57">
        <v>25</v>
      </c>
      <c r="Y2593" s="57">
        <v>50</v>
      </c>
      <c r="Z2593" s="57">
        <v>25</v>
      </c>
      <c r="AA2593" s="57">
        <v>0</v>
      </c>
      <c r="AB2593" s="57">
        <v>0</v>
      </c>
      <c r="AC2593" s="57">
        <v>1</v>
      </c>
      <c r="AD2593" s="57">
        <v>1</v>
      </c>
      <c r="AE2593" s="57">
        <v>100</v>
      </c>
      <c r="AF2593" s="57">
        <v>0</v>
      </c>
      <c r="AI2593" s="45">
        <f t="shared" si="657"/>
        <v>-9</v>
      </c>
      <c r="AJ2593" s="46">
        <f t="shared" si="658"/>
        <v>9</v>
      </c>
      <c r="AK2593" s="63" t="str">
        <f t="shared" si="659"/>
        <v>N</v>
      </c>
      <c r="AL2593" s="63" t="str">
        <f t="shared" si="660"/>
        <v>N</v>
      </c>
      <c r="AM2593" s="44" t="str">
        <f t="shared" si="661"/>
        <v>Loss</v>
      </c>
      <c r="AN2593" s="44" t="str">
        <f t="shared" si="662"/>
        <v>Loss</v>
      </c>
      <c r="AO2593" s="44" t="str">
        <f t="shared" si="663"/>
        <v>Win</v>
      </c>
      <c r="AP2593" s="44">
        <f t="shared" si="664"/>
        <v>-50</v>
      </c>
      <c r="AQ2593" s="44">
        <f t="shared" si="665"/>
        <v>-50</v>
      </c>
      <c r="AR2593" s="44">
        <f t="shared" si="666"/>
        <v>16</v>
      </c>
      <c r="AS2593" s="99" t="str">
        <f t="shared" si="652"/>
        <v>-</v>
      </c>
      <c r="AT2593" s="99" t="str">
        <f t="shared" si="653"/>
        <v>n/a</v>
      </c>
      <c r="AU2593" s="99" t="str">
        <f t="shared" si="654"/>
        <v>+</v>
      </c>
      <c r="AV2593" s="99" t="str">
        <f t="shared" si="655"/>
        <v>-</v>
      </c>
      <c r="AW2593" s="99" t="str">
        <f t="shared" si="656"/>
        <v>-</v>
      </c>
    </row>
    <row r="2594" spans="1:49" ht="15">
      <c r="A2594" s="56">
        <v>43636</v>
      </c>
      <c r="B2594" s="57" t="s">
        <v>4273</v>
      </c>
      <c r="C2594" s="57" t="s">
        <v>684</v>
      </c>
      <c r="D2594" s="57" t="s">
        <v>5379</v>
      </c>
      <c r="E2594" s="57" t="s">
        <v>5380</v>
      </c>
      <c r="F2594" s="57" t="s">
        <v>4305</v>
      </c>
      <c r="G2594" s="57">
        <v>1</v>
      </c>
      <c r="H2594" s="57">
        <v>2</v>
      </c>
      <c r="I2594" s="57">
        <v>7.35</v>
      </c>
      <c r="J2594" s="57">
        <v>3.98</v>
      </c>
      <c r="K2594" s="57">
        <v>1.36</v>
      </c>
      <c r="L2594" s="57">
        <v>5.99</v>
      </c>
      <c r="M2594" s="57">
        <v>0</v>
      </c>
      <c r="N2594" s="57">
        <v>1</v>
      </c>
      <c r="O2594" s="57">
        <v>0</v>
      </c>
      <c r="P2594" s="57">
        <v>0</v>
      </c>
      <c r="Q2594" s="57">
        <v>0</v>
      </c>
      <c r="R2594" s="57">
        <v>0</v>
      </c>
      <c r="S2594" s="57">
        <v>0</v>
      </c>
      <c r="T2594" s="57">
        <v>0</v>
      </c>
      <c r="U2594" s="57">
        <v>0</v>
      </c>
      <c r="V2594" s="57">
        <v>0</v>
      </c>
      <c r="W2594" s="57">
        <v>0</v>
      </c>
      <c r="X2594" s="57">
        <v>100</v>
      </c>
      <c r="Y2594" s="57">
        <v>0</v>
      </c>
      <c r="Z2594" s="57">
        <v>0</v>
      </c>
      <c r="AA2594" s="57">
        <v>0</v>
      </c>
      <c r="AB2594" s="57">
        <v>0</v>
      </c>
      <c r="AC2594" s="57">
        <v>0</v>
      </c>
      <c r="AD2594" s="57">
        <v>1</v>
      </c>
      <c r="AE2594" s="57">
        <v>0</v>
      </c>
      <c r="AF2594" s="57">
        <v>100</v>
      </c>
      <c r="AI2594" s="45">
        <f t="shared" si="657"/>
        <v>-20</v>
      </c>
      <c r="AJ2594" s="46">
        <f t="shared" si="658"/>
        <v>20</v>
      </c>
      <c r="AK2594" s="63" t="str">
        <f t="shared" si="659"/>
        <v>N</v>
      </c>
      <c r="AL2594" s="63" t="str">
        <f t="shared" si="660"/>
        <v>Y</v>
      </c>
      <c r="AM2594" s="44" t="str">
        <f t="shared" si="661"/>
        <v>Loss</v>
      </c>
      <c r="AN2594" s="44" t="str">
        <f t="shared" si="662"/>
        <v>Loss</v>
      </c>
      <c r="AO2594" s="44" t="str">
        <f t="shared" si="663"/>
        <v>Win</v>
      </c>
      <c r="AP2594" s="44">
        <f t="shared" si="664"/>
        <v>-50</v>
      </c>
      <c r="AQ2594" s="44">
        <f t="shared" si="665"/>
        <v>-50</v>
      </c>
      <c r="AR2594" s="44">
        <f t="shared" si="666"/>
        <v>18</v>
      </c>
      <c r="AS2594" s="99" t="str">
        <f t="shared" si="652"/>
        <v>-</v>
      </c>
      <c r="AT2594" s="99" t="str">
        <f t="shared" si="653"/>
        <v>n/a</v>
      </c>
      <c r="AU2594" s="99" t="str">
        <f t="shared" si="654"/>
        <v>-</v>
      </c>
      <c r="AV2594" s="99" t="str">
        <f t="shared" si="655"/>
        <v>-</v>
      </c>
      <c r="AW2594" s="99" t="str">
        <f t="shared" si="656"/>
        <v>-</v>
      </c>
    </row>
    <row r="2595" spans="1:49" ht="15">
      <c r="A2595" s="56">
        <v>43636</v>
      </c>
      <c r="B2595" s="57" t="s">
        <v>833</v>
      </c>
      <c r="C2595" s="57" t="s">
        <v>1381</v>
      </c>
      <c r="D2595" s="57" t="s">
        <v>5381</v>
      </c>
      <c r="E2595" s="57" t="s">
        <v>1386</v>
      </c>
      <c r="F2595" s="57" t="s">
        <v>2778</v>
      </c>
      <c r="G2595" s="57">
        <v>0</v>
      </c>
      <c r="H2595" s="57">
        <v>0</v>
      </c>
      <c r="I2595" s="57">
        <v>2.17</v>
      </c>
      <c r="J2595" s="57">
        <v>3.65</v>
      </c>
      <c r="K2595" s="57">
        <v>2.75</v>
      </c>
      <c r="L2595" s="57">
        <v>-0.57999999999999996</v>
      </c>
      <c r="M2595" s="57">
        <v>18</v>
      </c>
      <c r="N2595" s="57">
        <v>16</v>
      </c>
      <c r="O2595" s="57">
        <v>1</v>
      </c>
      <c r="P2595" s="57">
        <v>7</v>
      </c>
      <c r="Q2595" s="57">
        <v>8</v>
      </c>
      <c r="R2595" s="57">
        <v>0</v>
      </c>
      <c r="S2595" s="57">
        <v>100</v>
      </c>
      <c r="T2595" s="57">
        <v>0</v>
      </c>
      <c r="U2595" s="57">
        <v>61.11</v>
      </c>
      <c r="V2595" s="57">
        <v>11.11</v>
      </c>
      <c r="W2595" s="57">
        <v>27.78</v>
      </c>
      <c r="X2595" s="57">
        <v>56.25</v>
      </c>
      <c r="Y2595" s="57">
        <v>18.75</v>
      </c>
      <c r="Z2595" s="57">
        <v>25</v>
      </c>
      <c r="AA2595" s="57">
        <v>85.71</v>
      </c>
      <c r="AB2595" s="57">
        <v>50</v>
      </c>
      <c r="AC2595" s="57">
        <v>14</v>
      </c>
      <c r="AD2595" s="57">
        <v>14</v>
      </c>
      <c r="AE2595" s="57">
        <v>78.569999999999993</v>
      </c>
      <c r="AF2595" s="57">
        <v>64.290000000000006</v>
      </c>
      <c r="AI2595" s="45">
        <f t="shared" si="657"/>
        <v>9.652000000000001</v>
      </c>
      <c r="AJ2595" s="46">
        <f t="shared" si="658"/>
        <v>10.347999999999999</v>
      </c>
      <c r="AK2595" s="63" t="str">
        <f t="shared" si="659"/>
        <v>Y</v>
      </c>
      <c r="AL2595" s="63" t="str">
        <f t="shared" si="660"/>
        <v>N</v>
      </c>
      <c r="AM2595" s="44" t="str">
        <f t="shared" si="661"/>
        <v>Loss</v>
      </c>
      <c r="AN2595" s="44" t="str">
        <f t="shared" si="662"/>
        <v>Win</v>
      </c>
      <c r="AO2595" s="44" t="str">
        <f t="shared" si="663"/>
        <v>Loss</v>
      </c>
      <c r="AP2595" s="44">
        <f t="shared" si="664"/>
        <v>-50</v>
      </c>
      <c r="AQ2595" s="44">
        <f t="shared" si="665"/>
        <v>132.5</v>
      </c>
      <c r="AR2595" s="44">
        <f t="shared" si="666"/>
        <v>-50</v>
      </c>
      <c r="AS2595" s="99" t="str">
        <f t="shared" si="652"/>
        <v>+</v>
      </c>
      <c r="AT2595" s="99" t="str">
        <f t="shared" si="653"/>
        <v>-</v>
      </c>
      <c r="AU2595" s="99" t="str">
        <f t="shared" si="654"/>
        <v>+</v>
      </c>
      <c r="AV2595" s="99" t="str">
        <f t="shared" si="655"/>
        <v>+</v>
      </c>
      <c r="AW2595" s="99" t="str">
        <f t="shared" si="656"/>
        <v>+</v>
      </c>
    </row>
    <row r="2596" spans="1:49" ht="15">
      <c r="A2596" s="56">
        <v>43636</v>
      </c>
      <c r="B2596" s="57" t="s">
        <v>833</v>
      </c>
      <c r="C2596" s="57" t="s">
        <v>1381</v>
      </c>
      <c r="D2596" s="57" t="s">
        <v>5382</v>
      </c>
      <c r="E2596" s="57" t="s">
        <v>1384</v>
      </c>
      <c r="F2596" s="57" t="s">
        <v>2776</v>
      </c>
      <c r="G2596" s="57">
        <v>0</v>
      </c>
      <c r="H2596" s="57">
        <v>3</v>
      </c>
      <c r="I2596" s="57">
        <v>2.29</v>
      </c>
      <c r="J2596" s="57">
        <v>3.7</v>
      </c>
      <c r="K2596" s="57">
        <v>2.59</v>
      </c>
      <c r="L2596" s="57">
        <v>-0.3</v>
      </c>
      <c r="M2596" s="57">
        <v>16</v>
      </c>
      <c r="N2596" s="57">
        <v>15</v>
      </c>
      <c r="O2596" s="57">
        <v>1</v>
      </c>
      <c r="P2596" s="57">
        <v>9</v>
      </c>
      <c r="Q2596" s="57">
        <v>7</v>
      </c>
      <c r="R2596" s="57">
        <v>0</v>
      </c>
      <c r="S2596" s="57">
        <v>0</v>
      </c>
      <c r="T2596" s="57">
        <v>100</v>
      </c>
      <c r="U2596" s="57">
        <v>31.25</v>
      </c>
      <c r="V2596" s="57">
        <v>6.25</v>
      </c>
      <c r="W2596" s="57">
        <v>62.5</v>
      </c>
      <c r="X2596" s="57">
        <v>33.33</v>
      </c>
      <c r="Y2596" s="57">
        <v>13.33</v>
      </c>
      <c r="Z2596" s="57">
        <v>53.33</v>
      </c>
      <c r="AA2596" s="57">
        <v>44.44</v>
      </c>
      <c r="AB2596" s="57">
        <v>14.29</v>
      </c>
      <c r="AC2596" s="57">
        <v>3</v>
      </c>
      <c r="AD2596" s="57">
        <v>6</v>
      </c>
      <c r="AE2596" s="57">
        <v>33.33</v>
      </c>
      <c r="AF2596" s="57">
        <v>50</v>
      </c>
      <c r="AI2596" s="45">
        <f t="shared" si="657"/>
        <v>-32.957999999999998</v>
      </c>
      <c r="AJ2596" s="46">
        <f t="shared" si="658"/>
        <v>32.957999999999998</v>
      </c>
      <c r="AK2596" s="63" t="str">
        <f t="shared" si="659"/>
        <v>N</v>
      </c>
      <c r="AL2596" s="63" t="str">
        <f t="shared" si="660"/>
        <v>N</v>
      </c>
      <c r="AM2596" s="44" t="str">
        <f t="shared" si="661"/>
        <v>Loss</v>
      </c>
      <c r="AN2596" s="44" t="str">
        <f t="shared" si="662"/>
        <v>Loss</v>
      </c>
      <c r="AO2596" s="44" t="str">
        <f t="shared" si="663"/>
        <v>Win</v>
      </c>
      <c r="AP2596" s="44">
        <f t="shared" si="664"/>
        <v>-50</v>
      </c>
      <c r="AQ2596" s="44">
        <f t="shared" si="665"/>
        <v>-50</v>
      </c>
      <c r="AR2596" s="44">
        <f t="shared" si="666"/>
        <v>79.5</v>
      </c>
      <c r="AS2596" s="99" t="str">
        <f t="shared" si="652"/>
        <v>+</v>
      </c>
      <c r="AT2596" s="99" t="str">
        <f t="shared" si="653"/>
        <v>-</v>
      </c>
      <c r="AU2596" s="99" t="str">
        <f t="shared" si="654"/>
        <v>-</v>
      </c>
      <c r="AV2596" s="99" t="str">
        <f t="shared" si="655"/>
        <v>+</v>
      </c>
      <c r="AW2596" s="99" t="str">
        <f t="shared" si="656"/>
        <v>-</v>
      </c>
    </row>
    <row r="2597" spans="1:49" ht="15">
      <c r="A2597" s="56">
        <v>43636</v>
      </c>
      <c r="B2597" s="57" t="s">
        <v>377</v>
      </c>
      <c r="C2597" s="57" t="s">
        <v>1307</v>
      </c>
      <c r="D2597" s="57" t="s">
        <v>5383</v>
      </c>
      <c r="E2597" s="57" t="s">
        <v>1312</v>
      </c>
      <c r="F2597" s="57" t="s">
        <v>1315</v>
      </c>
      <c r="G2597" s="57">
        <v>1</v>
      </c>
      <c r="H2597" s="57">
        <v>2</v>
      </c>
      <c r="I2597" s="57">
        <v>2.2400000000000002</v>
      </c>
      <c r="J2597" s="57">
        <v>3.49</v>
      </c>
      <c r="K2597" s="57">
        <v>2.76</v>
      </c>
      <c r="L2597" s="57">
        <v>-0.52</v>
      </c>
      <c r="M2597" s="57">
        <v>29</v>
      </c>
      <c r="N2597" s="57">
        <v>54</v>
      </c>
      <c r="O2597" s="57">
        <v>2</v>
      </c>
      <c r="P2597" s="57">
        <v>14</v>
      </c>
      <c r="Q2597" s="57">
        <v>27</v>
      </c>
      <c r="R2597" s="57">
        <v>0</v>
      </c>
      <c r="S2597" s="57">
        <v>50</v>
      </c>
      <c r="T2597" s="57">
        <v>50</v>
      </c>
      <c r="U2597" s="57">
        <v>44.83</v>
      </c>
      <c r="V2597" s="57">
        <v>24.14</v>
      </c>
      <c r="W2597" s="57">
        <v>31.03</v>
      </c>
      <c r="X2597" s="57">
        <v>42.59</v>
      </c>
      <c r="Y2597" s="57">
        <v>24.07</v>
      </c>
      <c r="Z2597" s="57">
        <v>33.33</v>
      </c>
      <c r="AA2597" s="57">
        <v>57.14</v>
      </c>
      <c r="AB2597" s="57">
        <v>33.33</v>
      </c>
      <c r="AC2597" s="57">
        <v>18</v>
      </c>
      <c r="AD2597" s="57">
        <v>33</v>
      </c>
      <c r="AE2597" s="57">
        <v>61.11</v>
      </c>
      <c r="AF2597" s="57">
        <v>48.48</v>
      </c>
      <c r="AI2597" s="45">
        <f t="shared" si="657"/>
        <v>-9.0850000000000009</v>
      </c>
      <c r="AJ2597" s="46">
        <f t="shared" si="658"/>
        <v>19.085000000000001</v>
      </c>
      <c r="AK2597" s="63" t="str">
        <f t="shared" si="659"/>
        <v>N</v>
      </c>
      <c r="AL2597" s="63" t="str">
        <f t="shared" si="660"/>
        <v>N</v>
      </c>
      <c r="AM2597" s="44" t="str">
        <f t="shared" si="661"/>
        <v>Loss</v>
      </c>
      <c r="AN2597" s="44" t="str">
        <f t="shared" si="662"/>
        <v>Loss</v>
      </c>
      <c r="AO2597" s="44" t="str">
        <f t="shared" si="663"/>
        <v>Win</v>
      </c>
      <c r="AP2597" s="44">
        <f t="shared" si="664"/>
        <v>-50</v>
      </c>
      <c r="AQ2597" s="44">
        <f t="shared" si="665"/>
        <v>-50</v>
      </c>
      <c r="AR2597" s="44">
        <f t="shared" si="666"/>
        <v>88</v>
      </c>
      <c r="AS2597" s="99" t="str">
        <f t="shared" si="652"/>
        <v>+</v>
      </c>
      <c r="AT2597" s="99" t="str">
        <f t="shared" si="653"/>
        <v>-</v>
      </c>
      <c r="AU2597" s="99" t="str">
        <f t="shared" si="654"/>
        <v>+</v>
      </c>
      <c r="AV2597" s="99" t="str">
        <f t="shared" si="655"/>
        <v>+</v>
      </c>
      <c r="AW2597" s="99" t="str">
        <f t="shared" si="656"/>
        <v>-</v>
      </c>
    </row>
    <row r="2598" spans="1:49" ht="15">
      <c r="A2598" s="56">
        <v>43636</v>
      </c>
      <c r="B2598" s="57" t="s">
        <v>377</v>
      </c>
      <c r="C2598" s="57" t="s">
        <v>1307</v>
      </c>
      <c r="D2598" s="57" t="s">
        <v>5384</v>
      </c>
      <c r="E2598" s="57" t="s">
        <v>1313</v>
      </c>
      <c r="F2598" s="57" t="s">
        <v>1309</v>
      </c>
      <c r="G2598" s="57">
        <v>1</v>
      </c>
      <c r="H2598" s="57">
        <v>1</v>
      </c>
      <c r="I2598" s="57">
        <v>3.84</v>
      </c>
      <c r="J2598" s="57">
        <v>3.55</v>
      </c>
      <c r="K2598" s="57">
        <v>1.81</v>
      </c>
      <c r="L2598" s="57">
        <v>2.0299999999999998</v>
      </c>
      <c r="M2598" s="57">
        <v>55</v>
      </c>
      <c r="N2598" s="57">
        <v>53</v>
      </c>
      <c r="O2598" s="57">
        <v>2</v>
      </c>
      <c r="P2598" s="57">
        <v>26</v>
      </c>
      <c r="Q2598" s="57">
        <v>25</v>
      </c>
      <c r="R2598" s="57">
        <v>0</v>
      </c>
      <c r="S2598" s="57">
        <v>0</v>
      </c>
      <c r="T2598" s="57">
        <v>100</v>
      </c>
      <c r="U2598" s="57">
        <v>20</v>
      </c>
      <c r="V2598" s="57">
        <v>23.64</v>
      </c>
      <c r="W2598" s="57">
        <v>56.36</v>
      </c>
      <c r="X2598" s="57">
        <v>35.85</v>
      </c>
      <c r="Y2598" s="57">
        <v>37.74</v>
      </c>
      <c r="Z2598" s="57">
        <v>26.42</v>
      </c>
      <c r="AA2598" s="57">
        <v>15.38</v>
      </c>
      <c r="AB2598" s="57">
        <v>32</v>
      </c>
      <c r="AC2598" s="57">
        <v>6</v>
      </c>
      <c r="AD2598" s="57">
        <v>22</v>
      </c>
      <c r="AE2598" s="57">
        <v>33.33</v>
      </c>
      <c r="AF2598" s="57">
        <v>54.55</v>
      </c>
      <c r="AI2598" s="45">
        <f t="shared" si="657"/>
        <v>-40.568000000000005</v>
      </c>
      <c r="AJ2598" s="46">
        <f t="shared" si="658"/>
        <v>40.568000000000005</v>
      </c>
      <c r="AK2598" s="63" t="str">
        <f t="shared" si="659"/>
        <v>N</v>
      </c>
      <c r="AL2598" s="63" t="str">
        <f t="shared" si="660"/>
        <v>N</v>
      </c>
      <c r="AM2598" s="44" t="str">
        <f t="shared" si="661"/>
        <v>Loss</v>
      </c>
      <c r="AN2598" s="44" t="str">
        <f t="shared" si="662"/>
        <v>Win</v>
      </c>
      <c r="AO2598" s="44" t="str">
        <f t="shared" si="663"/>
        <v>Loss</v>
      </c>
      <c r="AP2598" s="44">
        <f t="shared" si="664"/>
        <v>-50</v>
      </c>
      <c r="AQ2598" s="44">
        <f t="shared" si="665"/>
        <v>127.5</v>
      </c>
      <c r="AR2598" s="44">
        <f t="shared" si="666"/>
        <v>-50</v>
      </c>
      <c r="AS2598" s="99" t="str">
        <f t="shared" si="652"/>
        <v>-</v>
      </c>
      <c r="AT2598" s="99" t="str">
        <f t="shared" si="653"/>
        <v>-</v>
      </c>
      <c r="AU2598" s="99" t="str">
        <f t="shared" si="654"/>
        <v>-</v>
      </c>
      <c r="AV2598" s="99" t="str">
        <f t="shared" si="655"/>
        <v>-</v>
      </c>
      <c r="AW2598" s="99" t="str">
        <f t="shared" si="656"/>
        <v>-</v>
      </c>
    </row>
    <row r="2599" spans="1:49" ht="15">
      <c r="A2599" s="56">
        <v>43636</v>
      </c>
      <c r="B2599" s="57" t="s">
        <v>377</v>
      </c>
      <c r="C2599" s="57" t="s">
        <v>378</v>
      </c>
      <c r="D2599" s="57" t="s">
        <v>5385</v>
      </c>
      <c r="E2599" s="57" t="s">
        <v>1327</v>
      </c>
      <c r="F2599" s="57" t="s">
        <v>1324</v>
      </c>
      <c r="G2599" s="57">
        <v>0</v>
      </c>
      <c r="H2599" s="57">
        <v>0</v>
      </c>
      <c r="I2599" s="57">
        <v>2.74</v>
      </c>
      <c r="J2599" s="57">
        <v>3.47</v>
      </c>
      <c r="K2599" s="57">
        <v>2.2599999999999998</v>
      </c>
      <c r="L2599" s="57">
        <v>0.48</v>
      </c>
      <c r="M2599" s="57">
        <v>30</v>
      </c>
      <c r="N2599" s="57">
        <v>56</v>
      </c>
      <c r="O2599" s="57">
        <v>0</v>
      </c>
      <c r="P2599" s="57">
        <v>14</v>
      </c>
      <c r="Q2599" s="57">
        <v>26</v>
      </c>
      <c r="R2599" s="57">
        <v>0</v>
      </c>
      <c r="S2599" s="57">
        <v>0</v>
      </c>
      <c r="T2599" s="57">
        <v>0</v>
      </c>
      <c r="U2599" s="57">
        <v>23.33</v>
      </c>
      <c r="V2599" s="57">
        <v>16.670000000000002</v>
      </c>
      <c r="W2599" s="57">
        <v>60</v>
      </c>
      <c r="X2599" s="57">
        <v>33.93</v>
      </c>
      <c r="Y2599" s="57">
        <v>25</v>
      </c>
      <c r="Z2599" s="57">
        <v>41.07</v>
      </c>
      <c r="AA2599" s="57">
        <v>28.57</v>
      </c>
      <c r="AB2599" s="57">
        <v>30.77</v>
      </c>
      <c r="AC2599" s="57">
        <v>12</v>
      </c>
      <c r="AD2599" s="57">
        <v>21</v>
      </c>
      <c r="AE2599" s="57">
        <v>25</v>
      </c>
      <c r="AF2599" s="57">
        <v>38.1</v>
      </c>
      <c r="AI2599" s="45">
        <f t="shared" si="657"/>
        <v>-6.738999999999999</v>
      </c>
      <c r="AJ2599" s="46">
        <f t="shared" si="658"/>
        <v>6.738999999999999</v>
      </c>
      <c r="AK2599" s="63" t="str">
        <f t="shared" si="659"/>
        <v>N</v>
      </c>
      <c r="AL2599" s="63" t="str">
        <f t="shared" si="660"/>
        <v>N</v>
      </c>
      <c r="AM2599" s="44" t="str">
        <f t="shared" si="661"/>
        <v>Loss</v>
      </c>
      <c r="AN2599" s="44" t="str">
        <f t="shared" si="662"/>
        <v>Win</v>
      </c>
      <c r="AO2599" s="44" t="str">
        <f t="shared" si="663"/>
        <v>Loss</v>
      </c>
      <c r="AP2599" s="44">
        <f t="shared" si="664"/>
        <v>-50</v>
      </c>
      <c r="AQ2599" s="44">
        <f t="shared" si="665"/>
        <v>123.5</v>
      </c>
      <c r="AR2599" s="44">
        <f t="shared" si="666"/>
        <v>-50</v>
      </c>
      <c r="AS2599" s="99" t="str">
        <f t="shared" si="652"/>
        <v>-</v>
      </c>
      <c r="AT2599" s="99" t="str">
        <f t="shared" si="653"/>
        <v>n/a</v>
      </c>
      <c r="AU2599" s="99" t="str">
        <f t="shared" si="654"/>
        <v>-</v>
      </c>
      <c r="AV2599" s="99" t="str">
        <f t="shared" si="655"/>
        <v>-</v>
      </c>
      <c r="AW2599" s="99" t="str">
        <f t="shared" si="656"/>
        <v>-</v>
      </c>
    </row>
    <row r="2600" spans="1:49" ht="15">
      <c r="A2600" s="56">
        <v>43636</v>
      </c>
      <c r="B2600" s="57" t="s">
        <v>377</v>
      </c>
      <c r="C2600" s="57" t="s">
        <v>378</v>
      </c>
      <c r="D2600" s="57" t="s">
        <v>5386</v>
      </c>
      <c r="E2600" s="57" t="s">
        <v>4950</v>
      </c>
      <c r="F2600" s="57" t="s">
        <v>380</v>
      </c>
      <c r="G2600" s="57">
        <v>2</v>
      </c>
      <c r="H2600" s="57">
        <v>2</v>
      </c>
      <c r="I2600" s="57">
        <v>1.59</v>
      </c>
      <c r="J2600" s="57">
        <v>3.91</v>
      </c>
      <c r="K2600" s="57">
        <v>4.59</v>
      </c>
      <c r="L2600" s="57">
        <v>-3</v>
      </c>
      <c r="M2600" s="57">
        <v>30</v>
      </c>
      <c r="N2600" s="57">
        <v>8</v>
      </c>
      <c r="O2600" s="57">
        <v>0</v>
      </c>
      <c r="P2600" s="57">
        <v>14</v>
      </c>
      <c r="Q2600" s="57">
        <v>3</v>
      </c>
      <c r="R2600" s="57">
        <v>0</v>
      </c>
      <c r="S2600" s="57">
        <v>0</v>
      </c>
      <c r="T2600" s="57">
        <v>0</v>
      </c>
      <c r="U2600" s="57">
        <v>40</v>
      </c>
      <c r="V2600" s="57">
        <v>16.670000000000002</v>
      </c>
      <c r="W2600" s="57">
        <v>43.33</v>
      </c>
      <c r="X2600" s="57">
        <v>37.5</v>
      </c>
      <c r="Y2600" s="57">
        <v>0</v>
      </c>
      <c r="Z2600" s="57">
        <v>62.5</v>
      </c>
      <c r="AA2600" s="57">
        <v>50</v>
      </c>
      <c r="AB2600" s="57">
        <v>33.33</v>
      </c>
      <c r="AC2600" s="57">
        <v>12</v>
      </c>
      <c r="AD2600" s="57">
        <v>2</v>
      </c>
      <c r="AE2600" s="57">
        <v>75</v>
      </c>
      <c r="AF2600" s="57">
        <v>50</v>
      </c>
      <c r="AI2600" s="45">
        <f t="shared" si="657"/>
        <v>6.0009999999999994</v>
      </c>
      <c r="AJ2600" s="46">
        <f t="shared" si="658"/>
        <v>-6.0009999999999994</v>
      </c>
      <c r="AK2600" s="63" t="str">
        <f t="shared" si="659"/>
        <v>N</v>
      </c>
      <c r="AL2600" s="63" t="str">
        <f t="shared" si="660"/>
        <v>N</v>
      </c>
      <c r="AM2600" s="44" t="str">
        <f t="shared" si="661"/>
        <v>Loss</v>
      </c>
      <c r="AN2600" s="44" t="str">
        <f t="shared" si="662"/>
        <v>Win</v>
      </c>
      <c r="AO2600" s="44" t="str">
        <f t="shared" si="663"/>
        <v>Loss</v>
      </c>
      <c r="AP2600" s="44">
        <f t="shared" si="664"/>
        <v>-50</v>
      </c>
      <c r="AQ2600" s="44">
        <f t="shared" si="665"/>
        <v>145.5</v>
      </c>
      <c r="AR2600" s="44">
        <f t="shared" si="666"/>
        <v>-50</v>
      </c>
      <c r="AS2600" s="99" t="str">
        <f t="shared" si="652"/>
        <v>+</v>
      </c>
      <c r="AT2600" s="99" t="str">
        <f t="shared" si="653"/>
        <v>n/a</v>
      </c>
      <c r="AU2600" s="99" t="str">
        <f t="shared" si="654"/>
        <v>+</v>
      </c>
      <c r="AV2600" s="99" t="str">
        <f t="shared" si="655"/>
        <v>+</v>
      </c>
      <c r="AW2600" s="99" t="str">
        <f t="shared" si="656"/>
        <v>+</v>
      </c>
    </row>
    <row r="2601" spans="1:49" ht="15">
      <c r="A2601" s="56">
        <v>43636</v>
      </c>
      <c r="B2601" s="57" t="s">
        <v>377</v>
      </c>
      <c r="C2601" s="57" t="s">
        <v>382</v>
      </c>
      <c r="D2601" s="57" t="s">
        <v>5387</v>
      </c>
      <c r="E2601" s="57" t="s">
        <v>4955</v>
      </c>
      <c r="F2601" s="57" t="s">
        <v>384</v>
      </c>
      <c r="G2601" s="57">
        <v>3</v>
      </c>
      <c r="H2601" s="57">
        <v>0</v>
      </c>
      <c r="I2601" s="57">
        <v>1.1100000000000001</v>
      </c>
      <c r="J2601" s="57">
        <v>7.68</v>
      </c>
      <c r="K2601" s="57">
        <v>15.37</v>
      </c>
      <c r="L2601" s="57">
        <v>-14.26</v>
      </c>
      <c r="M2601" s="57">
        <v>56</v>
      </c>
      <c r="N2601" s="57">
        <v>28</v>
      </c>
      <c r="O2601" s="57">
        <v>2</v>
      </c>
      <c r="P2601" s="57">
        <v>29</v>
      </c>
      <c r="Q2601" s="57">
        <v>13</v>
      </c>
      <c r="R2601" s="57">
        <v>100</v>
      </c>
      <c r="S2601" s="57">
        <v>0</v>
      </c>
      <c r="T2601" s="57">
        <v>0</v>
      </c>
      <c r="U2601" s="57">
        <v>51.79</v>
      </c>
      <c r="V2601" s="57">
        <v>14.29</v>
      </c>
      <c r="W2601" s="57">
        <v>33.93</v>
      </c>
      <c r="X2601" s="57">
        <v>25</v>
      </c>
      <c r="Y2601" s="57">
        <v>28.57</v>
      </c>
      <c r="Z2601" s="57">
        <v>46.43</v>
      </c>
      <c r="AA2601" s="57">
        <v>65.52</v>
      </c>
      <c r="AB2601" s="57">
        <v>23.08</v>
      </c>
      <c r="AC2601" s="57">
        <v>35</v>
      </c>
      <c r="AD2601" s="57">
        <v>13</v>
      </c>
      <c r="AE2601" s="57">
        <v>65.709999999999994</v>
      </c>
      <c r="AF2601" s="57">
        <v>30.77</v>
      </c>
      <c r="AI2601" s="45">
        <f t="shared" si="657"/>
        <v>36.430000000000007</v>
      </c>
      <c r="AJ2601" s="46">
        <f t="shared" si="658"/>
        <v>-36.430000000000007</v>
      </c>
      <c r="AK2601" s="63" t="str">
        <f t="shared" si="659"/>
        <v>N</v>
      </c>
      <c r="AL2601" s="63" t="str">
        <f t="shared" si="660"/>
        <v>N</v>
      </c>
      <c r="AM2601" s="44" t="str">
        <f t="shared" si="661"/>
        <v>Win</v>
      </c>
      <c r="AN2601" s="44" t="str">
        <f t="shared" si="662"/>
        <v>Loss</v>
      </c>
      <c r="AO2601" s="44" t="str">
        <f t="shared" si="663"/>
        <v>Loss</v>
      </c>
      <c r="AP2601" s="44">
        <f t="shared" si="664"/>
        <v>5.5000000000000071</v>
      </c>
      <c r="AQ2601" s="44">
        <f t="shared" si="665"/>
        <v>-50</v>
      </c>
      <c r="AR2601" s="44">
        <f t="shared" si="666"/>
        <v>-50</v>
      </c>
      <c r="AS2601" s="99" t="str">
        <f t="shared" si="652"/>
        <v>+</v>
      </c>
      <c r="AT2601" s="99" t="str">
        <f t="shared" si="653"/>
        <v>+</v>
      </c>
      <c r="AU2601" s="99" t="str">
        <f t="shared" si="654"/>
        <v>+</v>
      </c>
      <c r="AV2601" s="99" t="str">
        <f t="shared" si="655"/>
        <v>+</v>
      </c>
      <c r="AW2601" s="99" t="str">
        <f t="shared" si="656"/>
        <v>+</v>
      </c>
    </row>
    <row r="2602" spans="1:49" ht="15">
      <c r="A2602" s="56">
        <v>43636</v>
      </c>
      <c r="B2602" s="57" t="s">
        <v>377</v>
      </c>
      <c r="C2602" s="57" t="s">
        <v>386</v>
      </c>
      <c r="D2602" s="57" t="s">
        <v>5388</v>
      </c>
      <c r="E2602" s="57" t="s">
        <v>1350</v>
      </c>
      <c r="F2602" s="57" t="s">
        <v>388</v>
      </c>
      <c r="G2602" s="57">
        <v>0</v>
      </c>
      <c r="H2602" s="57">
        <v>1</v>
      </c>
      <c r="I2602" s="57">
        <v>1.63</v>
      </c>
      <c r="J2602" s="57">
        <v>3.68</v>
      </c>
      <c r="K2602" s="57">
        <v>5.17</v>
      </c>
      <c r="L2602" s="57">
        <v>-3.54</v>
      </c>
      <c r="M2602" s="57">
        <v>30</v>
      </c>
      <c r="N2602" s="57">
        <v>31</v>
      </c>
      <c r="O2602" s="57">
        <v>3</v>
      </c>
      <c r="P2602" s="57">
        <v>15</v>
      </c>
      <c r="Q2602" s="57">
        <v>15</v>
      </c>
      <c r="R2602" s="57">
        <v>100</v>
      </c>
      <c r="S2602" s="57">
        <v>0</v>
      </c>
      <c r="T2602" s="57">
        <v>0</v>
      </c>
      <c r="U2602" s="57">
        <v>43.33</v>
      </c>
      <c r="V2602" s="57">
        <v>23.33</v>
      </c>
      <c r="W2602" s="57">
        <v>33.33</v>
      </c>
      <c r="X2602" s="57">
        <v>22.58</v>
      </c>
      <c r="Y2602" s="57">
        <v>32.26</v>
      </c>
      <c r="Z2602" s="57">
        <v>45.16</v>
      </c>
      <c r="AA2602" s="57">
        <v>40</v>
      </c>
      <c r="AB2602" s="57">
        <v>13.33</v>
      </c>
      <c r="AC2602" s="57">
        <v>24</v>
      </c>
      <c r="AD2602" s="57">
        <v>12</v>
      </c>
      <c r="AE2602" s="57">
        <v>45.83</v>
      </c>
      <c r="AF2602" s="57">
        <v>33.33</v>
      </c>
      <c r="AI2602" s="45">
        <f t="shared" si="657"/>
        <v>35.623000000000005</v>
      </c>
      <c r="AJ2602" s="46">
        <f t="shared" si="658"/>
        <v>-35.623000000000005</v>
      </c>
      <c r="AK2602" s="63" t="str">
        <f t="shared" si="659"/>
        <v>N</v>
      </c>
      <c r="AL2602" s="63" t="str">
        <f t="shared" si="660"/>
        <v>N</v>
      </c>
      <c r="AM2602" s="44" t="str">
        <f t="shared" si="661"/>
        <v>Loss</v>
      </c>
      <c r="AN2602" s="44" t="str">
        <f t="shared" si="662"/>
        <v>Loss</v>
      </c>
      <c r="AO2602" s="44" t="str">
        <f t="shared" si="663"/>
        <v>Win</v>
      </c>
      <c r="AP2602" s="44">
        <f t="shared" si="664"/>
        <v>-50</v>
      </c>
      <c r="AQ2602" s="44">
        <f t="shared" si="665"/>
        <v>-50</v>
      </c>
      <c r="AR2602" s="44">
        <f t="shared" si="666"/>
        <v>208.5</v>
      </c>
      <c r="AS2602" s="99" t="str">
        <f t="shared" si="652"/>
        <v>+</v>
      </c>
      <c r="AT2602" s="99" t="str">
        <f t="shared" si="653"/>
        <v>+</v>
      </c>
      <c r="AU2602" s="99" t="str">
        <f t="shared" si="654"/>
        <v>+</v>
      </c>
      <c r="AV2602" s="99" t="str">
        <f t="shared" si="655"/>
        <v>+</v>
      </c>
      <c r="AW2602" s="99" t="str">
        <f t="shared" si="656"/>
        <v>+</v>
      </c>
    </row>
    <row r="2603" spans="1:49" ht="15">
      <c r="A2603" s="56">
        <v>43636</v>
      </c>
      <c r="B2603" s="57" t="s">
        <v>833</v>
      </c>
      <c r="C2603" s="57" t="s">
        <v>1381</v>
      </c>
      <c r="D2603" s="57" t="s">
        <v>5389</v>
      </c>
      <c r="E2603" s="57" t="s">
        <v>2779</v>
      </c>
      <c r="F2603" s="57" t="s">
        <v>2782</v>
      </c>
      <c r="G2603" s="57">
        <v>1</v>
      </c>
      <c r="H2603" s="57">
        <v>5</v>
      </c>
      <c r="I2603" s="57">
        <v>3.06</v>
      </c>
      <c r="J2603" s="57">
        <v>3.82</v>
      </c>
      <c r="K2603" s="57">
        <v>1.98</v>
      </c>
      <c r="L2603" s="57">
        <v>1.08</v>
      </c>
      <c r="M2603" s="57">
        <v>15</v>
      </c>
      <c r="N2603" s="57">
        <v>15</v>
      </c>
      <c r="O2603" s="57">
        <v>1</v>
      </c>
      <c r="P2603" s="57">
        <v>7</v>
      </c>
      <c r="Q2603" s="57">
        <v>8</v>
      </c>
      <c r="R2603" s="57">
        <v>0</v>
      </c>
      <c r="S2603" s="57">
        <v>100</v>
      </c>
      <c r="T2603" s="57">
        <v>0</v>
      </c>
      <c r="U2603" s="57">
        <v>26.67</v>
      </c>
      <c r="V2603" s="57">
        <v>6.67</v>
      </c>
      <c r="W2603" s="57">
        <v>66.67</v>
      </c>
      <c r="X2603" s="57">
        <v>26.67</v>
      </c>
      <c r="Y2603" s="57">
        <v>13.33</v>
      </c>
      <c r="Z2603" s="57">
        <v>60</v>
      </c>
      <c r="AA2603" s="57">
        <v>28.57</v>
      </c>
      <c r="AB2603" s="57">
        <v>25</v>
      </c>
      <c r="AC2603" s="57">
        <v>2</v>
      </c>
      <c r="AD2603" s="57">
        <v>6</v>
      </c>
      <c r="AE2603" s="57">
        <v>0</v>
      </c>
      <c r="AF2603" s="57">
        <v>50</v>
      </c>
      <c r="AI2603" s="45">
        <f t="shared" si="657"/>
        <v>7.9999999999999991</v>
      </c>
      <c r="AJ2603" s="46">
        <f t="shared" si="658"/>
        <v>12</v>
      </c>
      <c r="AK2603" s="63" t="str">
        <f t="shared" si="659"/>
        <v>N</v>
      </c>
      <c r="AL2603" s="63" t="str">
        <f t="shared" si="660"/>
        <v>N</v>
      </c>
      <c r="AM2603" s="44" t="str">
        <f t="shared" si="661"/>
        <v>Loss</v>
      </c>
      <c r="AN2603" s="44" t="str">
        <f t="shared" si="662"/>
        <v>Loss</v>
      </c>
      <c r="AO2603" s="44" t="str">
        <f t="shared" si="663"/>
        <v>Win</v>
      </c>
      <c r="AP2603" s="44">
        <f t="shared" si="664"/>
        <v>-50</v>
      </c>
      <c r="AQ2603" s="44">
        <f t="shared" si="665"/>
        <v>-50</v>
      </c>
      <c r="AR2603" s="44">
        <f t="shared" si="666"/>
        <v>49</v>
      </c>
      <c r="AS2603" s="99" t="str">
        <f t="shared" si="652"/>
        <v>-</v>
      </c>
      <c r="AT2603" s="99" t="str">
        <f t="shared" si="653"/>
        <v>-</v>
      </c>
      <c r="AU2603" s="99" t="str">
        <f t="shared" si="654"/>
        <v>-</v>
      </c>
      <c r="AV2603" s="99" t="str">
        <f t="shared" si="655"/>
        <v>+</v>
      </c>
      <c r="AW2603" s="99" t="str">
        <f t="shared" si="656"/>
        <v>+</v>
      </c>
    </row>
    <row r="2604" spans="1:49" ht="15">
      <c r="A2604" s="56">
        <v>43636</v>
      </c>
      <c r="B2604" s="57" t="s">
        <v>395</v>
      </c>
      <c r="C2604" s="57" t="s">
        <v>5136</v>
      </c>
      <c r="D2604" s="57" t="s">
        <v>5390</v>
      </c>
      <c r="E2604" s="57" t="s">
        <v>5179</v>
      </c>
      <c r="F2604" s="57" t="s">
        <v>5142</v>
      </c>
      <c r="G2604" s="57">
        <v>1</v>
      </c>
      <c r="H2604" s="57">
        <v>1</v>
      </c>
      <c r="I2604" s="57">
        <v>6.31</v>
      </c>
      <c r="J2604" s="57">
        <v>4.9400000000000004</v>
      </c>
      <c r="K2604" s="57">
        <v>1.32</v>
      </c>
      <c r="L2604" s="57">
        <v>4.99</v>
      </c>
      <c r="M2604" s="57">
        <v>1</v>
      </c>
      <c r="N2604" s="57">
        <v>1</v>
      </c>
      <c r="O2604" s="57">
        <v>0</v>
      </c>
      <c r="P2604" s="57">
        <v>0</v>
      </c>
      <c r="Q2604" s="57">
        <v>1</v>
      </c>
      <c r="R2604" s="57">
        <v>0</v>
      </c>
      <c r="S2604" s="57">
        <v>0</v>
      </c>
      <c r="T2604" s="57">
        <v>0</v>
      </c>
      <c r="U2604" s="57">
        <v>100</v>
      </c>
      <c r="V2604" s="57">
        <v>0</v>
      </c>
      <c r="W2604" s="57">
        <v>0</v>
      </c>
      <c r="X2604" s="57">
        <v>100</v>
      </c>
      <c r="Y2604" s="57">
        <v>0</v>
      </c>
      <c r="Z2604" s="57">
        <v>0</v>
      </c>
      <c r="AA2604" s="57">
        <v>0</v>
      </c>
      <c r="AB2604" s="57">
        <v>100</v>
      </c>
      <c r="AC2604" s="57">
        <v>1</v>
      </c>
      <c r="AD2604" s="57">
        <v>1</v>
      </c>
      <c r="AE2604" s="57">
        <v>100</v>
      </c>
      <c r="AF2604" s="57">
        <v>100</v>
      </c>
      <c r="AI2604" s="45">
        <f t="shared" si="657"/>
        <v>0</v>
      </c>
      <c r="AJ2604" s="46">
        <f t="shared" si="658"/>
        <v>0</v>
      </c>
      <c r="AK2604" s="63" t="str">
        <f t="shared" si="659"/>
        <v>N</v>
      </c>
      <c r="AL2604" s="63" t="str">
        <f t="shared" si="660"/>
        <v>Y</v>
      </c>
      <c r="AM2604" s="44" t="str">
        <f t="shared" si="661"/>
        <v>Loss</v>
      </c>
      <c r="AN2604" s="44" t="str">
        <f t="shared" si="662"/>
        <v>Win</v>
      </c>
      <c r="AO2604" s="44" t="str">
        <f t="shared" si="663"/>
        <v>Loss</v>
      </c>
      <c r="AP2604" s="44">
        <f t="shared" si="664"/>
        <v>-50</v>
      </c>
      <c r="AQ2604" s="44">
        <f t="shared" si="665"/>
        <v>197.00000000000003</v>
      </c>
      <c r="AR2604" s="44">
        <f t="shared" si="666"/>
        <v>-50</v>
      </c>
      <c r="AS2604" s="99" t="str">
        <f t="shared" si="652"/>
        <v>-</v>
      </c>
      <c r="AT2604" s="99" t="str">
        <f t="shared" si="653"/>
        <v>n/a</v>
      </c>
      <c r="AU2604" s="99" t="str">
        <f t="shared" si="654"/>
        <v>-</v>
      </c>
      <c r="AV2604" s="99" t="str">
        <f t="shared" si="655"/>
        <v>-</v>
      </c>
      <c r="AW2604" s="99" t="str">
        <f t="shared" si="656"/>
        <v>-</v>
      </c>
    </row>
    <row r="2605" spans="1:49" ht="15">
      <c r="A2605" s="56">
        <v>43636</v>
      </c>
      <c r="B2605" s="57" t="s">
        <v>272</v>
      </c>
      <c r="C2605" s="57" t="s">
        <v>5309</v>
      </c>
      <c r="D2605" s="57" t="s">
        <v>5391</v>
      </c>
      <c r="E2605" s="57" t="s">
        <v>2217</v>
      </c>
      <c r="F2605" s="57" t="s">
        <v>5098</v>
      </c>
      <c r="G2605" s="57">
        <v>1</v>
      </c>
      <c r="H2605" s="57">
        <v>0</v>
      </c>
      <c r="I2605" s="57">
        <v>2.66</v>
      </c>
      <c r="J2605" s="57">
        <v>3.42</v>
      </c>
      <c r="K2605" s="57">
        <v>2.48</v>
      </c>
      <c r="L2605" s="57">
        <v>0.18</v>
      </c>
      <c r="M2605" s="57">
        <v>16</v>
      </c>
      <c r="N2605" s="57">
        <v>17</v>
      </c>
      <c r="O2605" s="57">
        <v>0</v>
      </c>
      <c r="P2605" s="57">
        <v>7</v>
      </c>
      <c r="Q2605" s="57">
        <v>11</v>
      </c>
      <c r="R2605" s="57">
        <v>0</v>
      </c>
      <c r="S2605" s="57">
        <v>0</v>
      </c>
      <c r="T2605" s="57">
        <v>0</v>
      </c>
      <c r="U2605" s="57">
        <v>62.5</v>
      </c>
      <c r="V2605" s="57">
        <v>18.75</v>
      </c>
      <c r="W2605" s="57">
        <v>18.75</v>
      </c>
      <c r="X2605" s="57">
        <v>47.06</v>
      </c>
      <c r="Y2605" s="57">
        <v>5.88</v>
      </c>
      <c r="Z2605" s="57">
        <v>47.06</v>
      </c>
      <c r="AA2605" s="57">
        <v>71.430000000000007</v>
      </c>
      <c r="AB2605" s="57">
        <v>63.64</v>
      </c>
      <c r="AC2605" s="57">
        <v>9</v>
      </c>
      <c r="AD2605" s="57">
        <v>7</v>
      </c>
      <c r="AE2605" s="57">
        <v>66.67</v>
      </c>
      <c r="AF2605" s="57">
        <v>71.430000000000007</v>
      </c>
      <c r="AI2605" s="45">
        <f t="shared" si="657"/>
        <v>10.037000000000001</v>
      </c>
      <c r="AJ2605" s="46">
        <f t="shared" si="658"/>
        <v>-10.037000000000001</v>
      </c>
      <c r="AK2605" s="63" t="str">
        <f t="shared" si="659"/>
        <v>N</v>
      </c>
      <c r="AL2605" s="63" t="str">
        <f t="shared" si="660"/>
        <v>N</v>
      </c>
      <c r="AM2605" s="44" t="str">
        <f t="shared" si="661"/>
        <v>Win</v>
      </c>
      <c r="AN2605" s="44" t="str">
        <f t="shared" si="662"/>
        <v>Loss</v>
      </c>
      <c r="AO2605" s="44" t="str">
        <f t="shared" si="663"/>
        <v>Loss</v>
      </c>
      <c r="AP2605" s="44">
        <f t="shared" si="664"/>
        <v>83</v>
      </c>
      <c r="AQ2605" s="44">
        <f t="shared" si="665"/>
        <v>-50</v>
      </c>
      <c r="AR2605" s="44">
        <f t="shared" si="666"/>
        <v>-50</v>
      </c>
      <c r="AS2605" s="99" t="str">
        <f t="shared" si="652"/>
        <v>-</v>
      </c>
      <c r="AT2605" s="99" t="str">
        <f t="shared" si="653"/>
        <v>n/a</v>
      </c>
      <c r="AU2605" s="99" t="str">
        <f t="shared" si="654"/>
        <v>+</v>
      </c>
      <c r="AV2605" s="99" t="str">
        <f t="shared" si="655"/>
        <v>+</v>
      </c>
      <c r="AW2605" s="99" t="str">
        <f t="shared" si="656"/>
        <v>+</v>
      </c>
    </row>
    <row r="2606" spans="1:49" ht="15">
      <c r="A2606" s="56">
        <v>43636</v>
      </c>
      <c r="B2606" s="57" t="s">
        <v>272</v>
      </c>
      <c r="C2606" s="57" t="s">
        <v>5309</v>
      </c>
      <c r="D2606" s="57" t="s">
        <v>5392</v>
      </c>
      <c r="E2606" s="57" t="s">
        <v>330</v>
      </c>
      <c r="F2606" s="57" t="s">
        <v>5097</v>
      </c>
      <c r="G2606" s="57">
        <v>1</v>
      </c>
      <c r="H2606" s="57">
        <v>4</v>
      </c>
      <c r="I2606" s="57">
        <v>4.3099999999999996</v>
      </c>
      <c r="J2606" s="57">
        <v>4.04</v>
      </c>
      <c r="K2606" s="57">
        <v>1.69</v>
      </c>
      <c r="L2606" s="57">
        <v>2.62</v>
      </c>
      <c r="M2606" s="57">
        <v>36</v>
      </c>
      <c r="N2606" s="57">
        <v>14</v>
      </c>
      <c r="O2606" s="57">
        <v>0</v>
      </c>
      <c r="P2606" s="57">
        <v>18</v>
      </c>
      <c r="Q2606" s="57">
        <v>9</v>
      </c>
      <c r="R2606" s="57">
        <v>0</v>
      </c>
      <c r="S2606" s="57">
        <v>0</v>
      </c>
      <c r="T2606" s="57">
        <v>0</v>
      </c>
      <c r="U2606" s="57">
        <v>55.56</v>
      </c>
      <c r="V2606" s="57">
        <v>13.89</v>
      </c>
      <c r="W2606" s="57">
        <v>30.56</v>
      </c>
      <c r="X2606" s="57">
        <v>42.86</v>
      </c>
      <c r="Y2606" s="57">
        <v>7.14</v>
      </c>
      <c r="Z2606" s="57">
        <v>50</v>
      </c>
      <c r="AA2606" s="57">
        <v>61.11</v>
      </c>
      <c r="AB2606" s="57">
        <v>44.44</v>
      </c>
      <c r="AC2606" s="57">
        <v>24</v>
      </c>
      <c r="AD2606" s="57">
        <v>5</v>
      </c>
      <c r="AE2606" s="57">
        <v>66.67</v>
      </c>
      <c r="AF2606" s="57">
        <v>80</v>
      </c>
      <c r="AI2606" s="45">
        <f t="shared" si="657"/>
        <v>7.1029999999999998</v>
      </c>
      <c r="AJ2606" s="46">
        <f t="shared" si="658"/>
        <v>-7.1029999999999998</v>
      </c>
      <c r="AK2606" s="63" t="str">
        <f t="shared" si="659"/>
        <v>N</v>
      </c>
      <c r="AL2606" s="63" t="str">
        <f t="shared" si="660"/>
        <v>Y</v>
      </c>
      <c r="AM2606" s="44" t="str">
        <f t="shared" si="661"/>
        <v>Loss</v>
      </c>
      <c r="AN2606" s="44" t="str">
        <f t="shared" si="662"/>
        <v>Loss</v>
      </c>
      <c r="AO2606" s="44" t="str">
        <f t="shared" si="663"/>
        <v>Win</v>
      </c>
      <c r="AP2606" s="44">
        <f t="shared" si="664"/>
        <v>-50</v>
      </c>
      <c r="AQ2606" s="44">
        <f t="shared" si="665"/>
        <v>-50</v>
      </c>
      <c r="AR2606" s="44">
        <f t="shared" si="666"/>
        <v>34.5</v>
      </c>
      <c r="AS2606" s="99" t="str">
        <f t="shared" si="652"/>
        <v>-</v>
      </c>
      <c r="AT2606" s="99" t="str">
        <f t="shared" si="653"/>
        <v>n/a</v>
      </c>
      <c r="AU2606" s="99" t="str">
        <f t="shared" si="654"/>
        <v>+</v>
      </c>
      <c r="AV2606" s="99" t="str">
        <f t="shared" si="655"/>
        <v>+</v>
      </c>
      <c r="AW2606" s="99" t="str">
        <f t="shared" si="656"/>
        <v>+</v>
      </c>
    </row>
    <row r="2607" spans="1:49" ht="15">
      <c r="A2607" s="56">
        <v>43636</v>
      </c>
      <c r="B2607" s="57" t="s">
        <v>420</v>
      </c>
      <c r="C2607" s="57" t="s">
        <v>1034</v>
      </c>
      <c r="D2607" s="57" t="s">
        <v>5393</v>
      </c>
      <c r="E2607" s="57" t="s">
        <v>1183</v>
      </c>
      <c r="F2607" s="57" t="s">
        <v>1369</v>
      </c>
      <c r="G2607" s="57">
        <v>3</v>
      </c>
      <c r="H2607" s="57">
        <v>2</v>
      </c>
      <c r="I2607" s="57">
        <v>2.4900000000000002</v>
      </c>
      <c r="J2607" s="57">
        <v>3.44</v>
      </c>
      <c r="K2607" s="57">
        <v>2.5499999999999998</v>
      </c>
      <c r="L2607" s="57">
        <v>-0.06</v>
      </c>
      <c r="M2607" s="57">
        <v>45</v>
      </c>
      <c r="N2607" s="57">
        <v>55</v>
      </c>
      <c r="O2607" s="57">
        <v>2</v>
      </c>
      <c r="P2607" s="57">
        <v>21</v>
      </c>
      <c r="Q2607" s="57">
        <v>27</v>
      </c>
      <c r="R2607" s="57">
        <v>50</v>
      </c>
      <c r="S2607" s="57">
        <v>50</v>
      </c>
      <c r="T2607" s="57">
        <v>0</v>
      </c>
      <c r="U2607" s="57">
        <v>31.11</v>
      </c>
      <c r="V2607" s="57">
        <v>35.56</v>
      </c>
      <c r="W2607" s="57">
        <v>33.33</v>
      </c>
      <c r="X2607" s="57">
        <v>50.91</v>
      </c>
      <c r="Y2607" s="57">
        <v>18.18</v>
      </c>
      <c r="Z2607" s="57">
        <v>30.91</v>
      </c>
      <c r="AA2607" s="57">
        <v>28.57</v>
      </c>
      <c r="AB2607" s="57">
        <v>40.74</v>
      </c>
      <c r="AC2607" s="57">
        <v>19</v>
      </c>
      <c r="AD2607" s="57">
        <v>26</v>
      </c>
      <c r="AE2607" s="57">
        <v>42.11</v>
      </c>
      <c r="AF2607" s="57">
        <v>65.38</v>
      </c>
      <c r="AI2607" s="45">
        <f t="shared" si="657"/>
        <v>17.294000000000004</v>
      </c>
      <c r="AJ2607" s="46">
        <f t="shared" si="658"/>
        <v>-7.2940000000000023</v>
      </c>
      <c r="AK2607" s="63" t="str">
        <f t="shared" si="659"/>
        <v>N</v>
      </c>
      <c r="AL2607" s="63" t="str">
        <f t="shared" si="660"/>
        <v>N</v>
      </c>
      <c r="AM2607" s="44" t="str">
        <f t="shared" si="661"/>
        <v>Win</v>
      </c>
      <c r="AN2607" s="44" t="str">
        <f t="shared" si="662"/>
        <v>Loss</v>
      </c>
      <c r="AO2607" s="44" t="str">
        <f t="shared" si="663"/>
        <v>Loss</v>
      </c>
      <c r="AP2607" s="44">
        <f t="shared" si="664"/>
        <v>74.500000000000014</v>
      </c>
      <c r="AQ2607" s="44">
        <f t="shared" si="665"/>
        <v>-50</v>
      </c>
      <c r="AR2607" s="44">
        <f t="shared" si="666"/>
        <v>-50</v>
      </c>
      <c r="AS2607" s="99" t="str">
        <f t="shared" si="652"/>
        <v>+</v>
      </c>
      <c r="AT2607" s="99" t="str">
        <f t="shared" si="653"/>
        <v>+</v>
      </c>
      <c r="AU2607" s="99" t="str">
        <f t="shared" si="654"/>
        <v>-</v>
      </c>
      <c r="AV2607" s="99" t="str">
        <f t="shared" si="655"/>
        <v>-</v>
      </c>
      <c r="AW2607" s="99" t="str">
        <f t="shared" si="656"/>
        <v>+</v>
      </c>
    </row>
    <row r="2608" spans="1:49" ht="15">
      <c r="A2608" s="56">
        <v>43636</v>
      </c>
      <c r="B2608" s="57" t="s">
        <v>420</v>
      </c>
      <c r="C2608" s="57" t="s">
        <v>920</v>
      </c>
      <c r="D2608" s="57" t="s">
        <v>5394</v>
      </c>
      <c r="E2608" s="57" t="s">
        <v>1189</v>
      </c>
      <c r="F2608" s="57" t="s">
        <v>925</v>
      </c>
      <c r="G2608" s="57">
        <v>4</v>
      </c>
      <c r="H2608" s="57">
        <v>0</v>
      </c>
      <c r="I2608" s="57">
        <v>1.79</v>
      </c>
      <c r="J2608" s="57">
        <v>3.84</v>
      </c>
      <c r="K2608" s="57">
        <v>3.76</v>
      </c>
      <c r="L2608" s="57">
        <v>-1.97</v>
      </c>
      <c r="M2608" s="57">
        <v>46</v>
      </c>
      <c r="N2608" s="57">
        <v>34</v>
      </c>
      <c r="O2608" s="57">
        <v>0</v>
      </c>
      <c r="P2608" s="57">
        <v>22</v>
      </c>
      <c r="Q2608" s="57">
        <v>15</v>
      </c>
      <c r="R2608" s="57">
        <v>0</v>
      </c>
      <c r="S2608" s="57">
        <v>0</v>
      </c>
      <c r="T2608" s="57">
        <v>0</v>
      </c>
      <c r="U2608" s="57">
        <v>43.48</v>
      </c>
      <c r="V2608" s="57">
        <v>30.43</v>
      </c>
      <c r="W2608" s="57">
        <v>26.09</v>
      </c>
      <c r="X2608" s="57">
        <v>58.82</v>
      </c>
      <c r="Y2608" s="57">
        <v>17.649999999999999</v>
      </c>
      <c r="Z2608" s="57">
        <v>23.53</v>
      </c>
      <c r="AA2608" s="57">
        <v>50</v>
      </c>
      <c r="AB2608" s="57">
        <v>66.67</v>
      </c>
      <c r="AC2608" s="57">
        <v>33</v>
      </c>
      <c r="AD2608" s="57">
        <v>25</v>
      </c>
      <c r="AE2608" s="57">
        <v>45.45</v>
      </c>
      <c r="AF2608" s="57">
        <v>68</v>
      </c>
      <c r="AI2608" s="45">
        <f t="shared" si="657"/>
        <v>-2.3019999999999996</v>
      </c>
      <c r="AJ2608" s="46">
        <f t="shared" si="658"/>
        <v>2.3019999999999996</v>
      </c>
      <c r="AK2608" s="63" t="str">
        <f t="shared" si="659"/>
        <v>N</v>
      </c>
      <c r="AL2608" s="63" t="str">
        <f t="shared" si="660"/>
        <v>N</v>
      </c>
      <c r="AM2608" s="44" t="str">
        <f t="shared" si="661"/>
        <v>Win</v>
      </c>
      <c r="AN2608" s="44" t="str">
        <f t="shared" si="662"/>
        <v>Loss</v>
      </c>
      <c r="AO2608" s="44" t="str">
        <f t="shared" si="663"/>
        <v>Loss</v>
      </c>
      <c r="AP2608" s="44">
        <f t="shared" si="664"/>
        <v>39.5</v>
      </c>
      <c r="AQ2608" s="44">
        <f t="shared" si="665"/>
        <v>-50</v>
      </c>
      <c r="AR2608" s="44">
        <f t="shared" si="666"/>
        <v>-50</v>
      </c>
      <c r="AS2608" s="99" t="str">
        <f t="shared" si="652"/>
        <v>+</v>
      </c>
      <c r="AT2608" s="99" t="str">
        <f t="shared" si="653"/>
        <v>n/a</v>
      </c>
      <c r="AU2608" s="99" t="str">
        <f t="shared" si="654"/>
        <v>-</v>
      </c>
      <c r="AV2608" s="99" t="str">
        <f t="shared" si="655"/>
        <v>-</v>
      </c>
      <c r="AW2608" s="99" t="str">
        <f t="shared" si="656"/>
        <v>-</v>
      </c>
    </row>
    <row r="2609" spans="1:49" ht="15">
      <c r="A2609" s="56">
        <v>43636</v>
      </c>
      <c r="B2609" s="57" t="s">
        <v>267</v>
      </c>
      <c r="C2609" s="57" t="s">
        <v>413</v>
      </c>
      <c r="D2609" s="57" t="s">
        <v>5395</v>
      </c>
      <c r="E2609" s="57" t="s">
        <v>4036</v>
      </c>
      <c r="F2609" s="57" t="s">
        <v>475</v>
      </c>
      <c r="G2609" s="57">
        <v>2</v>
      </c>
      <c r="H2609" s="57">
        <v>1</v>
      </c>
      <c r="I2609" s="57">
        <v>2.6</v>
      </c>
      <c r="J2609" s="57">
        <v>3.19</v>
      </c>
      <c r="K2609" s="57">
        <v>2.76</v>
      </c>
      <c r="L2609" s="57">
        <v>-0.16</v>
      </c>
      <c r="M2609" s="57">
        <v>17</v>
      </c>
      <c r="N2609" s="57">
        <v>5</v>
      </c>
      <c r="O2609" s="57">
        <v>0</v>
      </c>
      <c r="P2609" s="57">
        <v>8</v>
      </c>
      <c r="Q2609" s="57">
        <v>1</v>
      </c>
      <c r="R2609" s="57">
        <v>0</v>
      </c>
      <c r="S2609" s="57">
        <v>0</v>
      </c>
      <c r="T2609" s="57">
        <v>0</v>
      </c>
      <c r="U2609" s="57">
        <v>70.59</v>
      </c>
      <c r="V2609" s="57">
        <v>11.76</v>
      </c>
      <c r="W2609" s="57">
        <v>17.649999999999999</v>
      </c>
      <c r="X2609" s="57">
        <v>80</v>
      </c>
      <c r="Y2609" s="57">
        <v>20</v>
      </c>
      <c r="Z2609" s="57">
        <v>0</v>
      </c>
      <c r="AA2609" s="57">
        <v>75</v>
      </c>
      <c r="AB2609" s="57">
        <v>100</v>
      </c>
      <c r="AC2609" s="57">
        <v>15</v>
      </c>
      <c r="AD2609" s="57">
        <v>5</v>
      </c>
      <c r="AE2609" s="57">
        <v>80</v>
      </c>
      <c r="AF2609" s="57">
        <v>80</v>
      </c>
      <c r="AI2609" s="45">
        <f t="shared" si="657"/>
        <v>-6.2359999999999971</v>
      </c>
      <c r="AJ2609" s="46">
        <f t="shared" si="658"/>
        <v>6.2359999999999971</v>
      </c>
      <c r="AK2609" s="63" t="str">
        <f t="shared" si="659"/>
        <v>Y</v>
      </c>
      <c r="AL2609" s="63" t="str">
        <f t="shared" si="660"/>
        <v>Y</v>
      </c>
      <c r="AM2609" s="44" t="str">
        <f t="shared" si="661"/>
        <v>Win</v>
      </c>
      <c r="AN2609" s="44" t="str">
        <f t="shared" si="662"/>
        <v>Loss</v>
      </c>
      <c r="AO2609" s="44" t="str">
        <f t="shared" si="663"/>
        <v>Loss</v>
      </c>
      <c r="AP2609" s="44">
        <f t="shared" si="664"/>
        <v>80</v>
      </c>
      <c r="AQ2609" s="44">
        <f t="shared" si="665"/>
        <v>-50</v>
      </c>
      <c r="AR2609" s="44">
        <f t="shared" si="666"/>
        <v>-50</v>
      </c>
      <c r="AS2609" s="99" t="str">
        <f t="shared" si="652"/>
        <v>+</v>
      </c>
      <c r="AT2609" s="99" t="str">
        <f t="shared" si="653"/>
        <v>n/a</v>
      </c>
      <c r="AU2609" s="99" t="str">
        <f t="shared" si="654"/>
        <v>-</v>
      </c>
      <c r="AV2609" s="99" t="str">
        <f t="shared" si="655"/>
        <v>-</v>
      </c>
      <c r="AW2609" s="99" t="str">
        <f t="shared" si="656"/>
        <v>-</v>
      </c>
    </row>
    <row r="2610" spans="1:49" ht="15">
      <c r="A2610" s="56">
        <v>43636</v>
      </c>
      <c r="B2610" s="57" t="s">
        <v>267</v>
      </c>
      <c r="C2610" s="57" t="s">
        <v>413</v>
      </c>
      <c r="D2610" s="57" t="s">
        <v>5396</v>
      </c>
      <c r="E2610" s="57" t="s">
        <v>476</v>
      </c>
      <c r="F2610" s="57" t="s">
        <v>4035</v>
      </c>
      <c r="G2610" s="57">
        <v>2</v>
      </c>
      <c r="H2610" s="57">
        <v>1</v>
      </c>
      <c r="I2610" s="57">
        <v>3.62</v>
      </c>
      <c r="J2610" s="57">
        <v>3.69</v>
      </c>
      <c r="K2610" s="57">
        <v>1.96</v>
      </c>
      <c r="L2610" s="57">
        <v>1.66</v>
      </c>
      <c r="M2610" s="57">
        <v>2</v>
      </c>
      <c r="N2610" s="57">
        <v>2</v>
      </c>
      <c r="O2610" s="57">
        <v>0</v>
      </c>
      <c r="P2610" s="57">
        <v>0</v>
      </c>
      <c r="Q2610" s="57">
        <v>1</v>
      </c>
      <c r="R2610" s="57">
        <v>0</v>
      </c>
      <c r="S2610" s="57">
        <v>0</v>
      </c>
      <c r="T2610" s="57">
        <v>0</v>
      </c>
      <c r="U2610" s="57">
        <v>0</v>
      </c>
      <c r="V2610" s="57">
        <v>0</v>
      </c>
      <c r="W2610" s="57">
        <v>100</v>
      </c>
      <c r="X2610" s="57">
        <v>0</v>
      </c>
      <c r="Y2610" s="57">
        <v>0</v>
      </c>
      <c r="Z2610" s="57">
        <v>100</v>
      </c>
      <c r="AA2610" s="57">
        <v>0</v>
      </c>
      <c r="AB2610" s="57">
        <v>0</v>
      </c>
      <c r="AC2610" s="57">
        <v>0</v>
      </c>
      <c r="AD2610" s="57">
        <v>0</v>
      </c>
      <c r="AE2610" s="57">
        <v>0</v>
      </c>
      <c r="AF2610" s="57">
        <v>0</v>
      </c>
      <c r="AI2610" s="45">
        <f t="shared" si="657"/>
        <v>0</v>
      </c>
      <c r="AJ2610" s="46">
        <f t="shared" si="658"/>
        <v>0</v>
      </c>
      <c r="AK2610" s="63" t="str">
        <f t="shared" si="659"/>
        <v>N</v>
      </c>
      <c r="AL2610" s="63" t="str">
        <f t="shared" si="660"/>
        <v>N</v>
      </c>
      <c r="AM2610" s="44" t="str">
        <f t="shared" si="661"/>
        <v>Win</v>
      </c>
      <c r="AN2610" s="44" t="str">
        <f t="shared" si="662"/>
        <v>Loss</v>
      </c>
      <c r="AO2610" s="44" t="str">
        <f t="shared" si="663"/>
        <v>Loss</v>
      </c>
      <c r="AP2610" s="44">
        <f t="shared" si="664"/>
        <v>131</v>
      </c>
      <c r="AQ2610" s="44">
        <f t="shared" si="665"/>
        <v>-50</v>
      </c>
      <c r="AR2610" s="44">
        <f t="shared" si="666"/>
        <v>-50</v>
      </c>
      <c r="AS2610" s="99" t="str">
        <f t="shared" si="652"/>
        <v>-</v>
      </c>
      <c r="AT2610" s="99" t="str">
        <f t="shared" si="653"/>
        <v>n/a</v>
      </c>
      <c r="AU2610" s="99" t="str">
        <f t="shared" si="654"/>
        <v>-</v>
      </c>
      <c r="AV2610" s="99" t="str">
        <f t="shared" si="655"/>
        <v>-</v>
      </c>
      <c r="AW2610" s="99" t="str">
        <f t="shared" si="656"/>
        <v>-</v>
      </c>
    </row>
    <row r="2611" spans="1:49" ht="15">
      <c r="A2611" s="56">
        <v>43636</v>
      </c>
      <c r="B2611" s="57" t="s">
        <v>4273</v>
      </c>
      <c r="C2611" s="57" t="s">
        <v>684</v>
      </c>
      <c r="D2611" s="57" t="s">
        <v>5397</v>
      </c>
      <c r="E2611" s="57" t="s">
        <v>4595</v>
      </c>
      <c r="F2611" s="57" t="s">
        <v>4308</v>
      </c>
      <c r="G2611" s="57">
        <v>2</v>
      </c>
      <c r="H2611" s="57">
        <v>1</v>
      </c>
      <c r="I2611" s="57">
        <v>4.99</v>
      </c>
      <c r="J2611" s="57">
        <v>3.49</v>
      </c>
      <c r="K2611" s="57">
        <v>1.59</v>
      </c>
      <c r="L2611" s="57">
        <v>3.4</v>
      </c>
      <c r="M2611" s="57">
        <v>1</v>
      </c>
      <c r="N2611" s="57">
        <v>1</v>
      </c>
      <c r="O2611" s="57">
        <v>0</v>
      </c>
      <c r="P2611" s="57">
        <v>0</v>
      </c>
      <c r="Q2611" s="57">
        <v>0</v>
      </c>
      <c r="R2611" s="57">
        <v>0</v>
      </c>
      <c r="S2611" s="57">
        <v>0</v>
      </c>
      <c r="T2611" s="57">
        <v>0</v>
      </c>
      <c r="U2611" s="57">
        <v>0</v>
      </c>
      <c r="V2611" s="57">
        <v>0</v>
      </c>
      <c r="W2611" s="57">
        <v>100</v>
      </c>
      <c r="X2611" s="57">
        <v>100</v>
      </c>
      <c r="Y2611" s="57">
        <v>0</v>
      </c>
      <c r="Z2611" s="57">
        <v>0</v>
      </c>
      <c r="AA2611" s="57">
        <v>0</v>
      </c>
      <c r="AB2611" s="57">
        <v>0</v>
      </c>
      <c r="AC2611" s="57">
        <v>0</v>
      </c>
      <c r="AD2611" s="57">
        <v>1</v>
      </c>
      <c r="AE2611" s="57">
        <v>0</v>
      </c>
      <c r="AF2611" s="57">
        <v>100</v>
      </c>
      <c r="AI2611" s="45">
        <f t="shared" si="657"/>
        <v>-40</v>
      </c>
      <c r="AJ2611" s="46">
        <f t="shared" si="658"/>
        <v>40</v>
      </c>
      <c r="AK2611" s="63" t="str">
        <f t="shared" si="659"/>
        <v>N</v>
      </c>
      <c r="AL2611" s="63" t="str">
        <f t="shared" si="660"/>
        <v>Y</v>
      </c>
      <c r="AM2611" s="44" t="str">
        <f t="shared" si="661"/>
        <v>Win</v>
      </c>
      <c r="AN2611" s="44" t="str">
        <f t="shared" si="662"/>
        <v>Loss</v>
      </c>
      <c r="AO2611" s="44" t="str">
        <f t="shared" si="663"/>
        <v>Loss</v>
      </c>
      <c r="AP2611" s="44">
        <f t="shared" si="664"/>
        <v>199.5</v>
      </c>
      <c r="AQ2611" s="44">
        <f t="shared" si="665"/>
        <v>-50</v>
      </c>
      <c r="AR2611" s="44">
        <f t="shared" si="666"/>
        <v>-50</v>
      </c>
      <c r="AS2611" s="99" t="str">
        <f t="shared" si="652"/>
        <v>-</v>
      </c>
      <c r="AT2611" s="99" t="str">
        <f t="shared" si="653"/>
        <v>n/a</v>
      </c>
      <c r="AU2611" s="99" t="str">
        <f t="shared" si="654"/>
        <v>-</v>
      </c>
      <c r="AV2611" s="99" t="str">
        <f t="shared" si="655"/>
        <v>-</v>
      </c>
      <c r="AW2611" s="99" t="str">
        <f t="shared" si="656"/>
        <v>-</v>
      </c>
    </row>
    <row r="2612" spans="1:49" ht="15">
      <c r="A2612" s="56">
        <v>43636</v>
      </c>
      <c r="B2612" s="57" t="s">
        <v>833</v>
      </c>
      <c r="C2612" s="57" t="s">
        <v>1381</v>
      </c>
      <c r="D2612" s="57" t="s">
        <v>5398</v>
      </c>
      <c r="E2612" s="57" t="s">
        <v>2775</v>
      </c>
      <c r="F2612" s="57" t="s">
        <v>2781</v>
      </c>
      <c r="G2612" s="57">
        <v>3</v>
      </c>
      <c r="H2612" s="57">
        <v>0</v>
      </c>
      <c r="I2612" s="57">
        <v>1.19</v>
      </c>
      <c r="J2612" s="57">
        <v>6.67</v>
      </c>
      <c r="K2612" s="57">
        <v>8.84</v>
      </c>
      <c r="L2612" s="57">
        <v>-7.65</v>
      </c>
      <c r="M2612" s="57">
        <v>20</v>
      </c>
      <c r="N2612" s="57">
        <v>17</v>
      </c>
      <c r="O2612" s="57">
        <v>1</v>
      </c>
      <c r="P2612" s="57">
        <v>7</v>
      </c>
      <c r="Q2612" s="57">
        <v>7</v>
      </c>
      <c r="R2612" s="57">
        <v>0</v>
      </c>
      <c r="S2612" s="57">
        <v>100</v>
      </c>
      <c r="T2612" s="57">
        <v>0</v>
      </c>
      <c r="U2612" s="57">
        <v>55</v>
      </c>
      <c r="V2612" s="57">
        <v>5</v>
      </c>
      <c r="W2612" s="57">
        <v>40</v>
      </c>
      <c r="X2612" s="57">
        <v>11.76</v>
      </c>
      <c r="Y2612" s="57">
        <v>11.76</v>
      </c>
      <c r="Z2612" s="57">
        <v>76.47</v>
      </c>
      <c r="AA2612" s="57">
        <v>71.430000000000007</v>
      </c>
      <c r="AB2612" s="57">
        <v>0</v>
      </c>
      <c r="AC2612" s="57">
        <v>12</v>
      </c>
      <c r="AD2612" s="57">
        <v>2</v>
      </c>
      <c r="AE2612" s="57">
        <v>75</v>
      </c>
      <c r="AF2612" s="57">
        <v>50</v>
      </c>
      <c r="AI2612" s="45">
        <f t="shared" si="657"/>
        <v>25.265999999999998</v>
      </c>
      <c r="AJ2612" s="46">
        <f t="shared" si="658"/>
        <v>-5.266</v>
      </c>
      <c r="AK2612" s="63" t="str">
        <f t="shared" si="659"/>
        <v>N</v>
      </c>
      <c r="AL2612" s="63" t="str">
        <f t="shared" si="660"/>
        <v>N</v>
      </c>
      <c r="AM2612" s="44" t="str">
        <f t="shared" si="661"/>
        <v>Win</v>
      </c>
      <c r="AN2612" s="44" t="str">
        <f t="shared" si="662"/>
        <v>Loss</v>
      </c>
      <c r="AO2612" s="44" t="str">
        <f t="shared" si="663"/>
        <v>Loss</v>
      </c>
      <c r="AP2612" s="44">
        <f t="shared" si="664"/>
        <v>9.5</v>
      </c>
      <c r="AQ2612" s="44">
        <f t="shared" si="665"/>
        <v>-50</v>
      </c>
      <c r="AR2612" s="44">
        <f t="shared" si="666"/>
        <v>-50</v>
      </c>
      <c r="AS2612" s="99" t="str">
        <f t="shared" si="652"/>
        <v>+</v>
      </c>
      <c r="AT2612" s="99" t="str">
        <f t="shared" si="653"/>
        <v>-</v>
      </c>
      <c r="AU2612" s="99" t="str">
        <f t="shared" si="654"/>
        <v>+</v>
      </c>
      <c r="AV2612" s="99" t="str">
        <f t="shared" si="655"/>
        <v>+</v>
      </c>
      <c r="AW2612" s="99" t="str">
        <f t="shared" si="656"/>
        <v>+</v>
      </c>
    </row>
    <row r="2613" spans="1:49" ht="15">
      <c r="A2613" s="56">
        <v>43636</v>
      </c>
      <c r="B2613" s="57" t="s">
        <v>833</v>
      </c>
      <c r="C2613" s="57" t="s">
        <v>1381</v>
      </c>
      <c r="D2613" s="57" t="s">
        <v>5399</v>
      </c>
      <c r="E2613" s="57" t="s">
        <v>1387</v>
      </c>
      <c r="F2613" s="57" t="s">
        <v>1383</v>
      </c>
      <c r="G2613" s="57">
        <v>3</v>
      </c>
      <c r="H2613" s="57">
        <v>0</v>
      </c>
      <c r="I2613" s="57">
        <v>1.1599999999999999</v>
      </c>
      <c r="J2613" s="57">
        <v>6.67</v>
      </c>
      <c r="K2613" s="57">
        <v>10.98</v>
      </c>
      <c r="L2613" s="57">
        <v>-9.82</v>
      </c>
      <c r="M2613" s="57">
        <v>18</v>
      </c>
      <c r="N2613" s="57">
        <v>16</v>
      </c>
      <c r="O2613" s="57">
        <v>1</v>
      </c>
      <c r="P2613" s="57">
        <v>8</v>
      </c>
      <c r="Q2613" s="57">
        <v>7</v>
      </c>
      <c r="R2613" s="57">
        <v>100</v>
      </c>
      <c r="S2613" s="57">
        <v>0</v>
      </c>
      <c r="T2613" s="57">
        <v>0</v>
      </c>
      <c r="U2613" s="57">
        <v>88.89</v>
      </c>
      <c r="V2613" s="57">
        <v>5.56</v>
      </c>
      <c r="W2613" s="57">
        <v>5.56</v>
      </c>
      <c r="X2613" s="57">
        <v>56.25</v>
      </c>
      <c r="Y2613" s="57">
        <v>6.25</v>
      </c>
      <c r="Z2613" s="57">
        <v>37.5</v>
      </c>
      <c r="AA2613" s="57">
        <v>100</v>
      </c>
      <c r="AB2613" s="57">
        <v>57.14</v>
      </c>
      <c r="AC2613" s="57">
        <v>17</v>
      </c>
      <c r="AD2613" s="57">
        <v>8</v>
      </c>
      <c r="AE2613" s="57">
        <v>94.12</v>
      </c>
      <c r="AF2613" s="57">
        <v>75</v>
      </c>
      <c r="AI2613" s="45">
        <f t="shared" si="657"/>
        <v>42.847000000000001</v>
      </c>
      <c r="AJ2613" s="46">
        <f t="shared" si="658"/>
        <v>-42.847000000000001</v>
      </c>
      <c r="AK2613" s="63" t="str">
        <f t="shared" si="659"/>
        <v>Y</v>
      </c>
      <c r="AL2613" s="63" t="str">
        <f t="shared" si="660"/>
        <v>N</v>
      </c>
      <c r="AM2613" s="44" t="str">
        <f t="shared" si="661"/>
        <v>Win</v>
      </c>
      <c r="AN2613" s="44" t="str">
        <f t="shared" si="662"/>
        <v>Loss</v>
      </c>
      <c r="AO2613" s="44" t="str">
        <f t="shared" si="663"/>
        <v>Loss</v>
      </c>
      <c r="AP2613" s="44">
        <f t="shared" si="664"/>
        <v>7.9999999999999929</v>
      </c>
      <c r="AQ2613" s="44">
        <f t="shared" si="665"/>
        <v>-50</v>
      </c>
      <c r="AR2613" s="44">
        <f t="shared" si="666"/>
        <v>-50</v>
      </c>
      <c r="AS2613" s="99" t="str">
        <f t="shared" si="652"/>
        <v>+</v>
      </c>
      <c r="AT2613" s="99" t="str">
        <f t="shared" si="653"/>
        <v>+</v>
      </c>
      <c r="AU2613" s="99" t="str">
        <f t="shared" si="654"/>
        <v>+</v>
      </c>
      <c r="AV2613" s="99" t="str">
        <f t="shared" si="655"/>
        <v>+</v>
      </c>
      <c r="AW2613" s="99" t="str">
        <f t="shared" si="656"/>
        <v>+</v>
      </c>
    </row>
    <row r="2614" spans="1:49" ht="15">
      <c r="A2614" s="56">
        <v>43636</v>
      </c>
      <c r="B2614" s="57" t="s">
        <v>395</v>
      </c>
      <c r="C2614" s="57" t="s">
        <v>4996</v>
      </c>
      <c r="D2614" s="57" t="s">
        <v>5400</v>
      </c>
      <c r="E2614" s="57" t="s">
        <v>5106</v>
      </c>
      <c r="F2614" s="57" t="s">
        <v>5088</v>
      </c>
      <c r="G2614" s="57">
        <v>3</v>
      </c>
      <c r="H2614" s="57">
        <v>1</v>
      </c>
      <c r="I2614" s="57">
        <v>2.65</v>
      </c>
      <c r="J2614" s="57">
        <v>3.42</v>
      </c>
      <c r="K2614" s="57">
        <v>2.62</v>
      </c>
      <c r="L2614" s="57">
        <v>0.03</v>
      </c>
      <c r="M2614" s="57">
        <v>11</v>
      </c>
      <c r="N2614" s="57">
        <v>13</v>
      </c>
      <c r="O2614" s="57">
        <v>0</v>
      </c>
      <c r="P2614" s="57">
        <v>5</v>
      </c>
      <c r="Q2614" s="57">
        <v>7</v>
      </c>
      <c r="R2614" s="57">
        <v>0</v>
      </c>
      <c r="S2614" s="57">
        <v>0</v>
      </c>
      <c r="T2614" s="57">
        <v>0</v>
      </c>
      <c r="U2614" s="57">
        <v>63.64</v>
      </c>
      <c r="V2614" s="57">
        <v>18.18</v>
      </c>
      <c r="W2614" s="57">
        <v>18.18</v>
      </c>
      <c r="X2614" s="57">
        <v>76.92</v>
      </c>
      <c r="Y2614" s="57">
        <v>7.69</v>
      </c>
      <c r="Z2614" s="57">
        <v>15.38</v>
      </c>
      <c r="AA2614" s="57">
        <v>80</v>
      </c>
      <c r="AB2614" s="57">
        <v>71.430000000000007</v>
      </c>
      <c r="AC2614" s="57">
        <v>10</v>
      </c>
      <c r="AD2614" s="57">
        <v>9</v>
      </c>
      <c r="AE2614" s="57">
        <v>70</v>
      </c>
      <c r="AF2614" s="57">
        <v>88.89</v>
      </c>
      <c r="AI2614" s="45">
        <f t="shared" si="657"/>
        <v>-2.1669999999999998</v>
      </c>
      <c r="AJ2614" s="46">
        <f t="shared" si="658"/>
        <v>2.1669999999999998</v>
      </c>
      <c r="AK2614" s="63" t="str">
        <f t="shared" si="659"/>
        <v>Y</v>
      </c>
      <c r="AL2614" s="63" t="str">
        <f t="shared" si="660"/>
        <v>Y</v>
      </c>
      <c r="AM2614" s="44" t="str">
        <f t="shared" si="661"/>
        <v>Win</v>
      </c>
      <c r="AN2614" s="44" t="str">
        <f t="shared" si="662"/>
        <v>Loss</v>
      </c>
      <c r="AO2614" s="44" t="str">
        <f t="shared" si="663"/>
        <v>Loss</v>
      </c>
      <c r="AP2614" s="44">
        <f t="shared" si="664"/>
        <v>82.5</v>
      </c>
      <c r="AQ2614" s="44">
        <f t="shared" si="665"/>
        <v>-50</v>
      </c>
      <c r="AR2614" s="44">
        <f t="shared" si="666"/>
        <v>-50</v>
      </c>
      <c r="AS2614" s="99" t="str">
        <f t="shared" si="652"/>
        <v>-</v>
      </c>
      <c r="AT2614" s="99" t="str">
        <f t="shared" si="653"/>
        <v>n/a</v>
      </c>
      <c r="AU2614" s="99" t="str">
        <f t="shared" si="654"/>
        <v>-</v>
      </c>
      <c r="AV2614" s="99" t="str">
        <f t="shared" si="655"/>
        <v>+</v>
      </c>
      <c r="AW2614" s="99" t="str">
        <f t="shared" si="656"/>
        <v>-</v>
      </c>
    </row>
    <row r="2615" spans="1:49" ht="15">
      <c r="A2615" s="56">
        <v>43636</v>
      </c>
      <c r="B2615" s="57" t="s">
        <v>467</v>
      </c>
      <c r="C2615" s="57" t="s">
        <v>2155</v>
      </c>
      <c r="D2615" s="57" t="s">
        <v>5401</v>
      </c>
      <c r="E2615" s="57" t="s">
        <v>2158</v>
      </c>
      <c r="F2615" s="57" t="s">
        <v>4577</v>
      </c>
      <c r="G2615" s="57">
        <v>4</v>
      </c>
      <c r="H2615" s="57">
        <v>0</v>
      </c>
      <c r="I2615" s="57">
        <v>2.4300000000000002</v>
      </c>
      <c r="J2615" s="57">
        <v>3.23</v>
      </c>
      <c r="K2615" s="57">
        <v>2.72</v>
      </c>
      <c r="L2615" s="57">
        <v>-0.28999999999999998</v>
      </c>
      <c r="M2615" s="57">
        <v>19</v>
      </c>
      <c r="N2615" s="57">
        <v>21</v>
      </c>
      <c r="O2615" s="57">
        <v>3</v>
      </c>
      <c r="P2615" s="57">
        <v>9</v>
      </c>
      <c r="Q2615" s="57">
        <v>10</v>
      </c>
      <c r="R2615" s="57">
        <v>33.33</v>
      </c>
      <c r="S2615" s="57">
        <v>33.33</v>
      </c>
      <c r="T2615" s="57">
        <v>33.33</v>
      </c>
      <c r="U2615" s="57">
        <v>36.840000000000003</v>
      </c>
      <c r="V2615" s="57">
        <v>10.53</v>
      </c>
      <c r="W2615" s="57">
        <v>52.63</v>
      </c>
      <c r="X2615" s="57">
        <v>42.86</v>
      </c>
      <c r="Y2615" s="57">
        <v>23.81</v>
      </c>
      <c r="Z2615" s="57">
        <v>33.33</v>
      </c>
      <c r="AA2615" s="57">
        <v>33.33</v>
      </c>
      <c r="AB2615" s="57">
        <v>30</v>
      </c>
      <c r="AC2615" s="57">
        <v>14</v>
      </c>
      <c r="AD2615" s="57">
        <v>13</v>
      </c>
      <c r="AE2615" s="57">
        <v>50</v>
      </c>
      <c r="AF2615" s="57">
        <v>38.46</v>
      </c>
      <c r="AI2615" s="45">
        <f t="shared" si="657"/>
        <v>-3.0590000000000011</v>
      </c>
      <c r="AJ2615" s="46">
        <f t="shared" si="658"/>
        <v>9.7250000000000014</v>
      </c>
      <c r="AK2615" s="63" t="str">
        <f t="shared" si="659"/>
        <v>N</v>
      </c>
      <c r="AL2615" s="63" t="str">
        <f t="shared" si="660"/>
        <v>N</v>
      </c>
      <c r="AM2615" s="44" t="str">
        <f t="shared" si="661"/>
        <v>Win</v>
      </c>
      <c r="AN2615" s="44" t="str">
        <f t="shared" si="662"/>
        <v>Loss</v>
      </c>
      <c r="AO2615" s="44" t="str">
        <f t="shared" si="663"/>
        <v>Loss</v>
      </c>
      <c r="AP2615" s="44">
        <f t="shared" si="664"/>
        <v>71.500000000000014</v>
      </c>
      <c r="AQ2615" s="44">
        <f t="shared" si="665"/>
        <v>-50</v>
      </c>
      <c r="AR2615" s="44">
        <f t="shared" si="666"/>
        <v>-50</v>
      </c>
      <c r="AS2615" s="99" t="str">
        <f t="shared" si="652"/>
        <v>+</v>
      </c>
      <c r="AT2615" s="99" t="str">
        <f t="shared" si="653"/>
        <v>-</v>
      </c>
      <c r="AU2615" s="99" t="str">
        <f t="shared" si="654"/>
        <v>-</v>
      </c>
      <c r="AV2615" s="99" t="str">
        <f t="shared" si="655"/>
        <v>+</v>
      </c>
      <c r="AW2615" s="99" t="str">
        <f t="shared" si="656"/>
        <v>-</v>
      </c>
    </row>
    <row r="2616" spans="1:49" ht="15">
      <c r="A2616" s="56">
        <v>43636</v>
      </c>
      <c r="B2616" s="57" t="s">
        <v>501</v>
      </c>
      <c r="C2616" s="57" t="s">
        <v>2576</v>
      </c>
      <c r="D2616" s="57" t="s">
        <v>5402</v>
      </c>
      <c r="E2616" s="57" t="s">
        <v>2578</v>
      </c>
      <c r="F2616" s="57" t="s">
        <v>2581</v>
      </c>
      <c r="G2616" s="57">
        <v>0</v>
      </c>
      <c r="H2616" s="57">
        <v>0</v>
      </c>
      <c r="I2616" s="57">
        <v>2.33</v>
      </c>
      <c r="J2616" s="57">
        <v>2.78</v>
      </c>
      <c r="K2616" s="57">
        <v>3.29</v>
      </c>
      <c r="L2616" s="57">
        <v>-0.96</v>
      </c>
      <c r="M2616" s="57">
        <v>29</v>
      </c>
      <c r="N2616" s="57">
        <v>32</v>
      </c>
      <c r="O2616" s="57">
        <v>3</v>
      </c>
      <c r="P2616" s="57">
        <v>13</v>
      </c>
      <c r="Q2616" s="57">
        <v>16</v>
      </c>
      <c r="R2616" s="57">
        <v>33.33</v>
      </c>
      <c r="S2616" s="57">
        <v>33.33</v>
      </c>
      <c r="T2616" s="57">
        <v>33.33</v>
      </c>
      <c r="U2616" s="57">
        <v>41.38</v>
      </c>
      <c r="V2616" s="57">
        <v>34.479999999999997</v>
      </c>
      <c r="W2616" s="57">
        <v>24.14</v>
      </c>
      <c r="X2616" s="57">
        <v>43.75</v>
      </c>
      <c r="Y2616" s="57">
        <v>37.5</v>
      </c>
      <c r="Z2616" s="57">
        <v>18.75</v>
      </c>
      <c r="AA2616" s="57">
        <v>53.85</v>
      </c>
      <c r="AB2616" s="57">
        <v>37.5</v>
      </c>
      <c r="AC2616" s="57">
        <v>19</v>
      </c>
      <c r="AD2616" s="57">
        <v>19</v>
      </c>
      <c r="AE2616" s="57">
        <v>47.37</v>
      </c>
      <c r="AF2616" s="57">
        <v>47.37</v>
      </c>
      <c r="AI2616" s="45">
        <f t="shared" si="657"/>
        <v>1.4790000000000028</v>
      </c>
      <c r="AJ2616" s="46">
        <f t="shared" si="658"/>
        <v>5.1869999999999976</v>
      </c>
      <c r="AK2616" s="63" t="str">
        <f t="shared" si="659"/>
        <v>N</v>
      </c>
      <c r="AL2616" s="63" t="str">
        <f t="shared" si="660"/>
        <v>N</v>
      </c>
      <c r="AM2616" s="44" t="str">
        <f t="shared" si="661"/>
        <v>Loss</v>
      </c>
      <c r="AN2616" s="44" t="str">
        <f t="shared" si="662"/>
        <v>Win</v>
      </c>
      <c r="AO2616" s="44" t="str">
        <f t="shared" si="663"/>
        <v>Loss</v>
      </c>
      <c r="AP2616" s="44">
        <f t="shared" si="664"/>
        <v>-50</v>
      </c>
      <c r="AQ2616" s="44">
        <f t="shared" si="665"/>
        <v>89</v>
      </c>
      <c r="AR2616" s="44">
        <f t="shared" si="666"/>
        <v>-50</v>
      </c>
      <c r="AS2616" s="99" t="str">
        <f t="shared" si="652"/>
        <v>+</v>
      </c>
      <c r="AT2616" s="99" t="str">
        <f t="shared" si="653"/>
        <v>-</v>
      </c>
      <c r="AU2616" s="99" t="str">
        <f t="shared" si="654"/>
        <v>-</v>
      </c>
      <c r="AV2616" s="99" t="str">
        <f t="shared" si="655"/>
        <v>+</v>
      </c>
      <c r="AW2616" s="99" t="str">
        <f t="shared" si="656"/>
        <v>+</v>
      </c>
    </row>
    <row r="2617" spans="1:49" ht="15">
      <c r="A2617" s="56">
        <v>43636</v>
      </c>
      <c r="B2617" s="57" t="s">
        <v>420</v>
      </c>
      <c r="C2617" s="57" t="s">
        <v>1034</v>
      </c>
      <c r="D2617" s="57" t="s">
        <v>5403</v>
      </c>
      <c r="E2617" s="57" t="s">
        <v>2807</v>
      </c>
      <c r="F2617" s="57" t="s">
        <v>1037</v>
      </c>
      <c r="G2617" s="57">
        <v>2</v>
      </c>
      <c r="H2617" s="57">
        <v>0</v>
      </c>
      <c r="I2617" s="57">
        <v>2.36</v>
      </c>
      <c r="J2617" s="57">
        <v>3.49</v>
      </c>
      <c r="K2617" s="57">
        <v>2.65</v>
      </c>
      <c r="L2617" s="57">
        <v>-0.28999999999999998</v>
      </c>
      <c r="M2617" s="57">
        <v>42</v>
      </c>
      <c r="N2617" s="57">
        <v>46</v>
      </c>
      <c r="O2617" s="57">
        <v>2</v>
      </c>
      <c r="P2617" s="57">
        <v>21</v>
      </c>
      <c r="Q2617" s="57">
        <v>21</v>
      </c>
      <c r="R2617" s="57">
        <v>50</v>
      </c>
      <c r="S2617" s="57">
        <v>0</v>
      </c>
      <c r="T2617" s="57">
        <v>50</v>
      </c>
      <c r="U2617" s="57">
        <v>35.71</v>
      </c>
      <c r="V2617" s="57">
        <v>19.05</v>
      </c>
      <c r="W2617" s="57">
        <v>45.24</v>
      </c>
      <c r="X2617" s="57">
        <v>28.26</v>
      </c>
      <c r="Y2617" s="57">
        <v>43.48</v>
      </c>
      <c r="Z2617" s="57">
        <v>28.26</v>
      </c>
      <c r="AA2617" s="57">
        <v>57.14</v>
      </c>
      <c r="AB2617" s="57">
        <v>28.57</v>
      </c>
      <c r="AC2617" s="57">
        <v>16</v>
      </c>
      <c r="AD2617" s="57">
        <v>15</v>
      </c>
      <c r="AE2617" s="57">
        <v>56.25</v>
      </c>
      <c r="AF2617" s="57">
        <v>40</v>
      </c>
      <c r="AI2617" s="45">
        <f t="shared" si="657"/>
        <v>-4.3490000000000002</v>
      </c>
      <c r="AJ2617" s="46">
        <f t="shared" si="658"/>
        <v>4.3490000000000002</v>
      </c>
      <c r="AK2617" s="63" t="str">
        <f t="shared" si="659"/>
        <v>N</v>
      </c>
      <c r="AL2617" s="63" t="str">
        <f t="shared" si="660"/>
        <v>N</v>
      </c>
      <c r="AM2617" s="44" t="str">
        <f t="shared" si="661"/>
        <v>Win</v>
      </c>
      <c r="AN2617" s="44" t="str">
        <f t="shared" si="662"/>
        <v>Loss</v>
      </c>
      <c r="AO2617" s="44" t="str">
        <f t="shared" si="663"/>
        <v>Loss</v>
      </c>
      <c r="AP2617" s="44">
        <f t="shared" si="664"/>
        <v>68</v>
      </c>
      <c r="AQ2617" s="44">
        <f t="shared" si="665"/>
        <v>-50</v>
      </c>
      <c r="AR2617" s="44">
        <f t="shared" si="666"/>
        <v>-50</v>
      </c>
      <c r="AS2617" s="99" t="str">
        <f t="shared" si="652"/>
        <v>+</v>
      </c>
      <c r="AT2617" s="99" t="str">
        <f t="shared" si="653"/>
        <v>-</v>
      </c>
      <c r="AU2617" s="99" t="str">
        <f t="shared" si="654"/>
        <v>+</v>
      </c>
      <c r="AV2617" s="99" t="str">
        <f t="shared" si="655"/>
        <v>+</v>
      </c>
      <c r="AW2617" s="99" t="str">
        <f t="shared" si="656"/>
        <v>-</v>
      </c>
    </row>
    <row r="2618" spans="1:49" ht="15">
      <c r="A2618" s="56">
        <v>43636</v>
      </c>
      <c r="B2618" s="57" t="s">
        <v>420</v>
      </c>
      <c r="C2618" s="57" t="s">
        <v>920</v>
      </c>
      <c r="D2618" s="57" t="s">
        <v>5404</v>
      </c>
      <c r="E2618" s="57" t="s">
        <v>1045</v>
      </c>
      <c r="F2618" s="57" t="s">
        <v>1186</v>
      </c>
      <c r="G2618" s="57">
        <v>2</v>
      </c>
      <c r="H2618" s="57">
        <v>1</v>
      </c>
      <c r="I2618" s="57">
        <v>1.6</v>
      </c>
      <c r="J2618" s="57">
        <v>4.01</v>
      </c>
      <c r="K2618" s="57">
        <v>4.7699999999999996</v>
      </c>
      <c r="L2618" s="57">
        <v>-3.17</v>
      </c>
      <c r="M2618" s="57">
        <v>45</v>
      </c>
      <c r="N2618" s="57">
        <v>43</v>
      </c>
      <c r="O2618" s="57">
        <v>0</v>
      </c>
      <c r="P2618" s="57">
        <v>21</v>
      </c>
      <c r="Q2618" s="57">
        <v>21</v>
      </c>
      <c r="R2618" s="57">
        <v>0</v>
      </c>
      <c r="S2618" s="57">
        <v>0</v>
      </c>
      <c r="T2618" s="57">
        <v>0</v>
      </c>
      <c r="U2618" s="57">
        <v>40</v>
      </c>
      <c r="V2618" s="57">
        <v>22.22</v>
      </c>
      <c r="W2618" s="57">
        <v>37.78</v>
      </c>
      <c r="X2618" s="57">
        <v>48.84</v>
      </c>
      <c r="Y2618" s="57">
        <v>30.23</v>
      </c>
      <c r="Z2618" s="57">
        <v>20.93</v>
      </c>
      <c r="AA2618" s="57">
        <v>52.38</v>
      </c>
      <c r="AB2618" s="57">
        <v>38.1</v>
      </c>
      <c r="AC2618" s="57">
        <v>28</v>
      </c>
      <c r="AD2618" s="57">
        <v>30</v>
      </c>
      <c r="AE2618" s="57">
        <v>42.86</v>
      </c>
      <c r="AF2618" s="57">
        <v>53.33</v>
      </c>
      <c r="AI2618" s="45">
        <f t="shared" si="657"/>
        <v>-5.9390000000000018</v>
      </c>
      <c r="AJ2618" s="46">
        <f t="shared" si="658"/>
        <v>5.9390000000000018</v>
      </c>
      <c r="AK2618" s="63" t="str">
        <f t="shared" si="659"/>
        <v>N</v>
      </c>
      <c r="AL2618" s="63" t="str">
        <f t="shared" si="660"/>
        <v>N</v>
      </c>
      <c r="AM2618" s="44" t="str">
        <f t="shared" si="661"/>
        <v>Win</v>
      </c>
      <c r="AN2618" s="44" t="str">
        <f t="shared" si="662"/>
        <v>Loss</v>
      </c>
      <c r="AO2618" s="44" t="str">
        <f t="shared" si="663"/>
        <v>Loss</v>
      </c>
      <c r="AP2618" s="44">
        <f t="shared" si="664"/>
        <v>30</v>
      </c>
      <c r="AQ2618" s="44">
        <f t="shared" si="665"/>
        <v>-50</v>
      </c>
      <c r="AR2618" s="44">
        <f t="shared" si="666"/>
        <v>-50</v>
      </c>
      <c r="AS2618" s="99" t="str">
        <f t="shared" si="652"/>
        <v>+</v>
      </c>
      <c r="AT2618" s="99" t="str">
        <f t="shared" si="653"/>
        <v>n/a</v>
      </c>
      <c r="AU2618" s="99" t="str">
        <f t="shared" si="654"/>
        <v>-</v>
      </c>
      <c r="AV2618" s="99" t="str">
        <f t="shared" si="655"/>
        <v>+</v>
      </c>
      <c r="AW2618" s="99" t="str">
        <f t="shared" si="656"/>
        <v>-</v>
      </c>
    </row>
    <row r="2619" spans="1:49" ht="15">
      <c r="A2619" s="56">
        <v>43636</v>
      </c>
      <c r="B2619" s="57" t="s">
        <v>420</v>
      </c>
      <c r="C2619" s="57" t="s">
        <v>920</v>
      </c>
      <c r="D2619" s="57" t="s">
        <v>5405</v>
      </c>
      <c r="E2619" s="57" t="s">
        <v>923</v>
      </c>
      <c r="F2619" s="57" t="s">
        <v>1190</v>
      </c>
      <c r="G2619" s="57">
        <v>1</v>
      </c>
      <c r="H2619" s="57">
        <v>2</v>
      </c>
      <c r="I2619" s="57">
        <v>2.63</v>
      </c>
      <c r="J2619" s="57">
        <v>3.29</v>
      </c>
      <c r="K2619" s="57">
        <v>2.4900000000000002</v>
      </c>
      <c r="L2619" s="57">
        <v>0.14000000000000001</v>
      </c>
      <c r="M2619" s="57">
        <v>44</v>
      </c>
      <c r="N2619" s="57">
        <v>44</v>
      </c>
      <c r="O2619" s="57">
        <v>0</v>
      </c>
      <c r="P2619" s="57">
        <v>21</v>
      </c>
      <c r="Q2619" s="57">
        <v>23</v>
      </c>
      <c r="R2619" s="57">
        <v>0</v>
      </c>
      <c r="S2619" s="57">
        <v>0</v>
      </c>
      <c r="T2619" s="57">
        <v>0</v>
      </c>
      <c r="U2619" s="57">
        <v>45.45</v>
      </c>
      <c r="V2619" s="57">
        <v>25</v>
      </c>
      <c r="W2619" s="57">
        <v>29.55</v>
      </c>
      <c r="X2619" s="57">
        <v>68.180000000000007</v>
      </c>
      <c r="Y2619" s="57">
        <v>22.73</v>
      </c>
      <c r="Z2619" s="57">
        <v>9.09</v>
      </c>
      <c r="AA2619" s="57">
        <v>42.86</v>
      </c>
      <c r="AB2619" s="57">
        <v>60.87</v>
      </c>
      <c r="AC2619" s="57">
        <v>25</v>
      </c>
      <c r="AD2619" s="57">
        <v>34</v>
      </c>
      <c r="AE2619" s="57">
        <v>44</v>
      </c>
      <c r="AF2619" s="57">
        <v>73.53</v>
      </c>
      <c r="AI2619" s="45">
        <f t="shared" si="657"/>
        <v>-8.4110000000000014</v>
      </c>
      <c r="AJ2619" s="46">
        <f t="shared" si="658"/>
        <v>8.4110000000000014</v>
      </c>
      <c r="AK2619" s="63" t="str">
        <f t="shared" si="659"/>
        <v>N</v>
      </c>
      <c r="AL2619" s="63" t="str">
        <f t="shared" si="660"/>
        <v>N</v>
      </c>
      <c r="AM2619" s="44" t="str">
        <f t="shared" si="661"/>
        <v>Loss</v>
      </c>
      <c r="AN2619" s="44" t="str">
        <f t="shared" si="662"/>
        <v>Loss</v>
      </c>
      <c r="AO2619" s="44" t="str">
        <f t="shared" si="663"/>
        <v>Win</v>
      </c>
      <c r="AP2619" s="44">
        <f t="shared" si="664"/>
        <v>-50</v>
      </c>
      <c r="AQ2619" s="44">
        <f t="shared" si="665"/>
        <v>-50</v>
      </c>
      <c r="AR2619" s="44">
        <f t="shared" si="666"/>
        <v>74.500000000000014</v>
      </c>
      <c r="AS2619" s="99" t="str">
        <f t="shared" si="652"/>
        <v>-</v>
      </c>
      <c r="AT2619" s="99" t="str">
        <f t="shared" si="653"/>
        <v>n/a</v>
      </c>
      <c r="AU2619" s="99" t="str">
        <f t="shared" si="654"/>
        <v>-</v>
      </c>
      <c r="AV2619" s="99" t="str">
        <f t="shared" si="655"/>
        <v>-</v>
      </c>
      <c r="AW2619" s="99" t="str">
        <f t="shared" si="656"/>
        <v>-</v>
      </c>
    </row>
    <row r="2620" spans="1:49" ht="15">
      <c r="A2620" s="56">
        <v>43636</v>
      </c>
      <c r="B2620" s="57" t="s">
        <v>420</v>
      </c>
      <c r="C2620" s="57" t="s">
        <v>920</v>
      </c>
      <c r="D2620" s="57" t="s">
        <v>5406</v>
      </c>
      <c r="E2620" s="57" t="s">
        <v>1281</v>
      </c>
      <c r="F2620" s="57" t="s">
        <v>926</v>
      </c>
      <c r="G2620" s="57">
        <v>4</v>
      </c>
      <c r="H2620" s="57">
        <v>0</v>
      </c>
      <c r="I2620" s="57">
        <v>1.82</v>
      </c>
      <c r="J2620" s="57">
        <v>3.63</v>
      </c>
      <c r="K2620" s="57">
        <v>3.84</v>
      </c>
      <c r="L2620" s="57">
        <v>-2.02</v>
      </c>
      <c r="M2620" s="57">
        <v>45</v>
      </c>
      <c r="N2620" s="57">
        <v>43</v>
      </c>
      <c r="O2620" s="57">
        <v>2</v>
      </c>
      <c r="P2620" s="57">
        <v>22</v>
      </c>
      <c r="Q2620" s="57">
        <v>22</v>
      </c>
      <c r="R2620" s="57">
        <v>50</v>
      </c>
      <c r="S2620" s="57">
        <v>50</v>
      </c>
      <c r="T2620" s="57">
        <v>0</v>
      </c>
      <c r="U2620" s="57">
        <v>35.56</v>
      </c>
      <c r="V2620" s="57">
        <v>31.11</v>
      </c>
      <c r="W2620" s="57">
        <v>33.33</v>
      </c>
      <c r="X2620" s="57">
        <v>34.880000000000003</v>
      </c>
      <c r="Y2620" s="57">
        <v>18.600000000000001</v>
      </c>
      <c r="Z2620" s="57">
        <v>46.51</v>
      </c>
      <c r="AA2620" s="57">
        <v>40.909999999999997</v>
      </c>
      <c r="AB2620" s="57">
        <v>22.73</v>
      </c>
      <c r="AC2620" s="57">
        <v>16</v>
      </c>
      <c r="AD2620" s="57">
        <v>9</v>
      </c>
      <c r="AE2620" s="57">
        <v>43.75</v>
      </c>
      <c r="AF2620" s="57">
        <v>55.56</v>
      </c>
      <c r="AI2620" s="45">
        <f t="shared" si="657"/>
        <v>24.023000000000003</v>
      </c>
      <c r="AJ2620" s="46">
        <f t="shared" si="658"/>
        <v>-14.023</v>
      </c>
      <c r="AK2620" s="63" t="str">
        <f t="shared" si="659"/>
        <v>N</v>
      </c>
      <c r="AL2620" s="63" t="str">
        <f t="shared" si="660"/>
        <v>N</v>
      </c>
      <c r="AM2620" s="44" t="str">
        <f t="shared" si="661"/>
        <v>Win</v>
      </c>
      <c r="AN2620" s="44" t="str">
        <f t="shared" si="662"/>
        <v>Loss</v>
      </c>
      <c r="AO2620" s="44" t="str">
        <f t="shared" si="663"/>
        <v>Loss</v>
      </c>
      <c r="AP2620" s="44">
        <f t="shared" si="664"/>
        <v>41</v>
      </c>
      <c r="AQ2620" s="44">
        <f t="shared" si="665"/>
        <v>-50</v>
      </c>
      <c r="AR2620" s="44">
        <f t="shared" si="666"/>
        <v>-50</v>
      </c>
      <c r="AS2620" s="99" t="str">
        <f t="shared" si="652"/>
        <v>+</v>
      </c>
      <c r="AT2620" s="99" t="str">
        <f t="shared" si="653"/>
        <v>+</v>
      </c>
      <c r="AU2620" s="99" t="str">
        <f t="shared" si="654"/>
        <v>+</v>
      </c>
      <c r="AV2620" s="99" t="str">
        <f t="shared" si="655"/>
        <v>+</v>
      </c>
      <c r="AW2620" s="99" t="str">
        <f t="shared" si="656"/>
        <v>+</v>
      </c>
    </row>
    <row r="2621" spans="1:49" ht="15">
      <c r="A2621" s="56">
        <v>43636</v>
      </c>
      <c r="B2621" s="57" t="s">
        <v>420</v>
      </c>
      <c r="C2621" s="57" t="s">
        <v>920</v>
      </c>
      <c r="D2621" s="57" t="s">
        <v>5407</v>
      </c>
      <c r="E2621" s="57" t="s">
        <v>1285</v>
      </c>
      <c r="F2621" s="57" t="s">
        <v>922</v>
      </c>
      <c r="G2621" s="57">
        <v>3</v>
      </c>
      <c r="H2621" s="57">
        <v>2</v>
      </c>
      <c r="I2621" s="57">
        <v>1.26</v>
      </c>
      <c r="J2621" s="57">
        <v>5.31</v>
      </c>
      <c r="K2621" s="57">
        <v>9.61</v>
      </c>
      <c r="L2621" s="57">
        <v>-8.35</v>
      </c>
      <c r="M2621" s="57">
        <v>42</v>
      </c>
      <c r="N2621" s="57">
        <v>69</v>
      </c>
      <c r="O2621" s="57">
        <v>2</v>
      </c>
      <c r="P2621" s="57">
        <v>21</v>
      </c>
      <c r="Q2621" s="57">
        <v>33</v>
      </c>
      <c r="R2621" s="57">
        <v>50</v>
      </c>
      <c r="S2621" s="57">
        <v>50</v>
      </c>
      <c r="T2621" s="57">
        <v>0</v>
      </c>
      <c r="U2621" s="57">
        <v>42.86</v>
      </c>
      <c r="V2621" s="57">
        <v>30.95</v>
      </c>
      <c r="W2621" s="57">
        <v>26.19</v>
      </c>
      <c r="X2621" s="57">
        <v>36.229999999999997</v>
      </c>
      <c r="Y2621" s="57">
        <v>24.64</v>
      </c>
      <c r="Z2621" s="57">
        <v>39.130000000000003</v>
      </c>
      <c r="AA2621" s="57">
        <v>42.86</v>
      </c>
      <c r="AB2621" s="57">
        <v>27.27</v>
      </c>
      <c r="AC2621" s="57">
        <v>36</v>
      </c>
      <c r="AD2621" s="57">
        <v>34</v>
      </c>
      <c r="AE2621" s="57">
        <v>44.44</v>
      </c>
      <c r="AF2621" s="57">
        <v>52.94</v>
      </c>
      <c r="AI2621" s="45">
        <f t="shared" si="657"/>
        <v>24.545000000000002</v>
      </c>
      <c r="AJ2621" s="46">
        <f t="shared" si="658"/>
        <v>-14.545000000000003</v>
      </c>
      <c r="AK2621" s="63" t="str">
        <f t="shared" si="659"/>
        <v>N</v>
      </c>
      <c r="AL2621" s="63" t="str">
        <f t="shared" si="660"/>
        <v>N</v>
      </c>
      <c r="AM2621" s="44" t="str">
        <f t="shared" si="661"/>
        <v>Win</v>
      </c>
      <c r="AN2621" s="44" t="str">
        <f t="shared" si="662"/>
        <v>Loss</v>
      </c>
      <c r="AO2621" s="44" t="str">
        <f t="shared" si="663"/>
        <v>Loss</v>
      </c>
      <c r="AP2621" s="44">
        <f t="shared" si="664"/>
        <v>13</v>
      </c>
      <c r="AQ2621" s="44">
        <f t="shared" si="665"/>
        <v>-50</v>
      </c>
      <c r="AR2621" s="44">
        <f t="shared" si="666"/>
        <v>-50</v>
      </c>
      <c r="AS2621" s="99" t="str">
        <f t="shared" si="652"/>
        <v>+</v>
      </c>
      <c r="AT2621" s="99" t="str">
        <f t="shared" si="653"/>
        <v>+</v>
      </c>
      <c r="AU2621" s="99" t="str">
        <f t="shared" si="654"/>
        <v>+</v>
      </c>
      <c r="AV2621" s="99" t="str">
        <f t="shared" si="655"/>
        <v>+</v>
      </c>
      <c r="AW2621" s="99" t="str">
        <f t="shared" si="656"/>
        <v>+</v>
      </c>
    </row>
    <row r="2622" spans="1:49" ht="15">
      <c r="A2622" s="56">
        <v>43636</v>
      </c>
      <c r="B2622" s="57" t="s">
        <v>420</v>
      </c>
      <c r="C2622" s="57" t="s">
        <v>1047</v>
      </c>
      <c r="D2622" s="57" t="s">
        <v>5408</v>
      </c>
      <c r="E2622" s="57" t="s">
        <v>1053</v>
      </c>
      <c r="F2622" s="57" t="s">
        <v>1290</v>
      </c>
      <c r="G2622" s="57">
        <v>8</v>
      </c>
      <c r="H2622" s="57">
        <v>2</v>
      </c>
      <c r="I2622" s="57">
        <v>2.15</v>
      </c>
      <c r="J2622" s="57">
        <v>3.66</v>
      </c>
      <c r="K2622" s="57">
        <v>2.76</v>
      </c>
      <c r="L2622" s="57">
        <v>-0.61</v>
      </c>
      <c r="M2622" s="57">
        <v>32</v>
      </c>
      <c r="N2622" s="57">
        <v>13</v>
      </c>
      <c r="O2622" s="57">
        <v>0</v>
      </c>
      <c r="P2622" s="57">
        <v>17</v>
      </c>
      <c r="Q2622" s="57">
        <v>6</v>
      </c>
      <c r="R2622" s="57">
        <v>0</v>
      </c>
      <c r="S2622" s="57">
        <v>0</v>
      </c>
      <c r="T2622" s="57">
        <v>0</v>
      </c>
      <c r="U2622" s="57">
        <v>50</v>
      </c>
      <c r="V2622" s="57">
        <v>21.88</v>
      </c>
      <c r="W2622" s="57">
        <v>28.13</v>
      </c>
      <c r="X2622" s="57">
        <v>38.46</v>
      </c>
      <c r="Y2622" s="57">
        <v>38.46</v>
      </c>
      <c r="Z2622" s="57">
        <v>23.08</v>
      </c>
      <c r="AA2622" s="57">
        <v>52.94</v>
      </c>
      <c r="AB2622" s="57">
        <v>33.33</v>
      </c>
      <c r="AC2622" s="57">
        <v>23</v>
      </c>
      <c r="AD2622" s="57">
        <v>6</v>
      </c>
      <c r="AE2622" s="57">
        <v>56.52</v>
      </c>
      <c r="AF2622" s="57">
        <v>33.33</v>
      </c>
      <c r="AI2622" s="45">
        <f t="shared" si="657"/>
        <v>-0.36000000000000032</v>
      </c>
      <c r="AJ2622" s="46">
        <f t="shared" si="658"/>
        <v>0.36000000000000032</v>
      </c>
      <c r="AK2622" s="63" t="str">
        <f t="shared" si="659"/>
        <v>N</v>
      </c>
      <c r="AL2622" s="63" t="str">
        <f t="shared" si="660"/>
        <v>N</v>
      </c>
      <c r="AM2622" s="44" t="str">
        <f t="shared" si="661"/>
        <v>Win</v>
      </c>
      <c r="AN2622" s="44" t="str">
        <f t="shared" si="662"/>
        <v>Loss</v>
      </c>
      <c r="AO2622" s="44" t="str">
        <f t="shared" si="663"/>
        <v>Loss</v>
      </c>
      <c r="AP2622" s="44">
        <f t="shared" si="664"/>
        <v>57.5</v>
      </c>
      <c r="AQ2622" s="44">
        <f t="shared" si="665"/>
        <v>-50</v>
      </c>
      <c r="AR2622" s="44">
        <f t="shared" si="666"/>
        <v>-50</v>
      </c>
      <c r="AS2622" s="99" t="str">
        <f t="shared" si="652"/>
        <v>+</v>
      </c>
      <c r="AT2622" s="99" t="str">
        <f t="shared" si="653"/>
        <v>n/a</v>
      </c>
      <c r="AU2622" s="99" t="str">
        <f t="shared" si="654"/>
        <v>+</v>
      </c>
      <c r="AV2622" s="99" t="str">
        <f t="shared" si="655"/>
        <v>+</v>
      </c>
      <c r="AW2622" s="99" t="str">
        <f t="shared" si="656"/>
        <v>-</v>
      </c>
    </row>
    <row r="2623" spans="1:49" ht="15">
      <c r="A2623" s="56">
        <v>43636</v>
      </c>
      <c r="B2623" s="57" t="s">
        <v>420</v>
      </c>
      <c r="C2623" s="57" t="s">
        <v>1047</v>
      </c>
      <c r="D2623" s="57" t="s">
        <v>5409</v>
      </c>
      <c r="E2623" s="57" t="s">
        <v>1291</v>
      </c>
      <c r="F2623" s="57" t="s">
        <v>2315</v>
      </c>
      <c r="G2623" s="57">
        <v>0</v>
      </c>
      <c r="H2623" s="57">
        <v>0</v>
      </c>
      <c r="I2623" s="57">
        <v>1.23</v>
      </c>
      <c r="J2623" s="57">
        <v>5.4</v>
      </c>
      <c r="K2623" s="57">
        <v>8.39</v>
      </c>
      <c r="L2623" s="57">
        <v>-7.16</v>
      </c>
      <c r="M2623" s="57">
        <v>40</v>
      </c>
      <c r="N2623" s="57">
        <v>37</v>
      </c>
      <c r="O2623" s="57">
        <v>0</v>
      </c>
      <c r="P2623" s="57">
        <v>20</v>
      </c>
      <c r="Q2623" s="57">
        <v>19</v>
      </c>
      <c r="R2623" s="57">
        <v>0</v>
      </c>
      <c r="S2623" s="57">
        <v>0</v>
      </c>
      <c r="T2623" s="57">
        <v>0</v>
      </c>
      <c r="U2623" s="57">
        <v>30</v>
      </c>
      <c r="V2623" s="57">
        <v>27.5</v>
      </c>
      <c r="W2623" s="57">
        <v>42.5</v>
      </c>
      <c r="X2623" s="57">
        <v>27.03</v>
      </c>
      <c r="Y2623" s="57">
        <v>16.22</v>
      </c>
      <c r="Z2623" s="57">
        <v>56.76</v>
      </c>
      <c r="AA2623" s="57">
        <v>40</v>
      </c>
      <c r="AB2623" s="57">
        <v>36.840000000000003</v>
      </c>
      <c r="AC2623" s="57">
        <v>15</v>
      </c>
      <c r="AD2623" s="57">
        <v>10</v>
      </c>
      <c r="AE2623" s="57">
        <v>53.33</v>
      </c>
      <c r="AF2623" s="57">
        <v>20</v>
      </c>
      <c r="AI2623" s="45">
        <f t="shared" si="657"/>
        <v>4.5739999999999998</v>
      </c>
      <c r="AJ2623" s="46">
        <f t="shared" si="658"/>
        <v>-4.5739999999999998</v>
      </c>
      <c r="AK2623" s="63" t="str">
        <f t="shared" si="659"/>
        <v>N</v>
      </c>
      <c r="AL2623" s="63" t="str">
        <f t="shared" si="660"/>
        <v>N</v>
      </c>
      <c r="AM2623" s="44" t="str">
        <f t="shared" si="661"/>
        <v>Loss</v>
      </c>
      <c r="AN2623" s="44" t="str">
        <f t="shared" si="662"/>
        <v>Win</v>
      </c>
      <c r="AO2623" s="44" t="str">
        <f t="shared" si="663"/>
        <v>Loss</v>
      </c>
      <c r="AP2623" s="44">
        <f t="shared" si="664"/>
        <v>-50</v>
      </c>
      <c r="AQ2623" s="44">
        <f t="shared" si="665"/>
        <v>220</v>
      </c>
      <c r="AR2623" s="44">
        <f t="shared" si="666"/>
        <v>-50</v>
      </c>
      <c r="AS2623" s="99" t="str">
        <f t="shared" si="652"/>
        <v>+</v>
      </c>
      <c r="AT2623" s="99" t="str">
        <f t="shared" si="653"/>
        <v>n/a</v>
      </c>
      <c r="AU2623" s="99" t="str">
        <f t="shared" si="654"/>
        <v>+</v>
      </c>
      <c r="AV2623" s="99" t="str">
        <f t="shared" si="655"/>
        <v>+</v>
      </c>
      <c r="AW2623" s="99" t="str">
        <f t="shared" si="656"/>
        <v>+</v>
      </c>
    </row>
    <row r="2624" spans="1:49" ht="15">
      <c r="A2624" s="56">
        <v>43636</v>
      </c>
      <c r="B2624" s="57" t="s">
        <v>420</v>
      </c>
      <c r="C2624" s="57" t="s">
        <v>931</v>
      </c>
      <c r="D2624" s="57" t="s">
        <v>5410</v>
      </c>
      <c r="E2624" s="57" t="s">
        <v>937</v>
      </c>
      <c r="F2624" s="57" t="s">
        <v>933</v>
      </c>
      <c r="G2624" s="57">
        <v>4</v>
      </c>
      <c r="H2624" s="57">
        <v>0</v>
      </c>
      <c r="I2624" s="57">
        <v>1.77</v>
      </c>
      <c r="J2624" s="57">
        <v>3.78</v>
      </c>
      <c r="K2624" s="57">
        <v>3.69</v>
      </c>
      <c r="L2624" s="57">
        <v>-1.92</v>
      </c>
      <c r="M2624" s="57">
        <v>30</v>
      </c>
      <c r="N2624" s="57">
        <v>29</v>
      </c>
      <c r="O2624" s="57">
        <v>1</v>
      </c>
      <c r="P2624" s="57">
        <v>14</v>
      </c>
      <c r="Q2624" s="57">
        <v>15</v>
      </c>
      <c r="R2624" s="57">
        <v>100</v>
      </c>
      <c r="S2624" s="57">
        <v>0</v>
      </c>
      <c r="T2624" s="57">
        <v>0</v>
      </c>
      <c r="U2624" s="57">
        <v>60</v>
      </c>
      <c r="V2624" s="57">
        <v>20</v>
      </c>
      <c r="W2624" s="57">
        <v>20</v>
      </c>
      <c r="X2624" s="57">
        <v>58.62</v>
      </c>
      <c r="Y2624" s="57">
        <v>20.69</v>
      </c>
      <c r="Z2624" s="57">
        <v>20.69</v>
      </c>
      <c r="AA2624" s="57">
        <v>71.430000000000007</v>
      </c>
      <c r="AB2624" s="57">
        <v>46.67</v>
      </c>
      <c r="AC2624" s="57">
        <v>25</v>
      </c>
      <c r="AD2624" s="57">
        <v>23</v>
      </c>
      <c r="AE2624" s="57">
        <v>68</v>
      </c>
      <c r="AF2624" s="57">
        <v>65.22</v>
      </c>
      <c r="AI2624" s="45">
        <f t="shared" si="657"/>
        <v>30.345000000000002</v>
      </c>
      <c r="AJ2624" s="46">
        <f t="shared" si="658"/>
        <v>-30.345000000000002</v>
      </c>
      <c r="AK2624" s="63" t="str">
        <f t="shared" si="659"/>
        <v>N</v>
      </c>
      <c r="AL2624" s="63" t="str">
        <f t="shared" si="660"/>
        <v>N</v>
      </c>
      <c r="AM2624" s="44" t="str">
        <f t="shared" si="661"/>
        <v>Win</v>
      </c>
      <c r="AN2624" s="44" t="str">
        <f t="shared" si="662"/>
        <v>Loss</v>
      </c>
      <c r="AO2624" s="44" t="str">
        <f t="shared" si="663"/>
        <v>Loss</v>
      </c>
      <c r="AP2624" s="44">
        <f t="shared" si="664"/>
        <v>38.5</v>
      </c>
      <c r="AQ2624" s="44">
        <f t="shared" si="665"/>
        <v>-50</v>
      </c>
      <c r="AR2624" s="44">
        <f t="shared" si="666"/>
        <v>-50</v>
      </c>
      <c r="AS2624" s="99" t="str">
        <f t="shared" si="652"/>
        <v>+</v>
      </c>
      <c r="AT2624" s="99" t="str">
        <f t="shared" si="653"/>
        <v>+</v>
      </c>
      <c r="AU2624" s="99" t="str">
        <f t="shared" si="654"/>
        <v>+</v>
      </c>
      <c r="AV2624" s="99" t="str">
        <f t="shared" si="655"/>
        <v>+</v>
      </c>
      <c r="AW2624" s="99" t="str">
        <f t="shared" si="656"/>
        <v>+</v>
      </c>
    </row>
    <row r="2625" spans="1:49" ht="15">
      <c r="A2625" s="56">
        <v>43636</v>
      </c>
      <c r="B2625" s="57" t="s">
        <v>420</v>
      </c>
      <c r="C2625" s="57" t="s">
        <v>931</v>
      </c>
      <c r="D2625" s="57" t="s">
        <v>5411</v>
      </c>
      <c r="E2625" s="57" t="s">
        <v>1068</v>
      </c>
      <c r="F2625" s="57" t="s">
        <v>1369</v>
      </c>
      <c r="G2625" s="57">
        <v>3</v>
      </c>
      <c r="H2625" s="57">
        <v>2</v>
      </c>
      <c r="I2625" s="57">
        <v>1.23</v>
      </c>
      <c r="J2625" s="57">
        <v>5.82</v>
      </c>
      <c r="K2625" s="57">
        <v>7.39</v>
      </c>
      <c r="L2625" s="57">
        <v>-6.16</v>
      </c>
      <c r="M2625" s="57">
        <v>33</v>
      </c>
      <c r="N2625" s="57">
        <v>55</v>
      </c>
      <c r="O2625" s="57">
        <v>0</v>
      </c>
      <c r="P2625" s="57">
        <v>17</v>
      </c>
      <c r="Q2625" s="57">
        <v>27</v>
      </c>
      <c r="R2625" s="57">
        <v>0</v>
      </c>
      <c r="S2625" s="57">
        <v>0</v>
      </c>
      <c r="T2625" s="57">
        <v>0</v>
      </c>
      <c r="U2625" s="57">
        <v>51.52</v>
      </c>
      <c r="V2625" s="57">
        <v>21.21</v>
      </c>
      <c r="W2625" s="57">
        <v>27.27</v>
      </c>
      <c r="X2625" s="57">
        <v>50.91</v>
      </c>
      <c r="Y2625" s="57">
        <v>18.18</v>
      </c>
      <c r="Z2625" s="57">
        <v>30.91</v>
      </c>
      <c r="AA2625" s="57">
        <v>58.82</v>
      </c>
      <c r="AB2625" s="57">
        <v>40.74</v>
      </c>
      <c r="AC2625" s="57">
        <v>16</v>
      </c>
      <c r="AD2625" s="57">
        <v>26</v>
      </c>
      <c r="AE2625" s="57">
        <v>75</v>
      </c>
      <c r="AF2625" s="57">
        <v>65.38</v>
      </c>
      <c r="AI2625" s="45">
        <f t="shared" si="657"/>
        <v>1.1530000000000022</v>
      </c>
      <c r="AJ2625" s="46">
        <f t="shared" si="658"/>
        <v>-1.1530000000000022</v>
      </c>
      <c r="AK2625" s="63" t="str">
        <f t="shared" si="659"/>
        <v>N</v>
      </c>
      <c r="AL2625" s="63" t="str">
        <f t="shared" si="660"/>
        <v>N</v>
      </c>
      <c r="AM2625" s="44" t="str">
        <f t="shared" si="661"/>
        <v>Win</v>
      </c>
      <c r="AN2625" s="44" t="str">
        <f t="shared" si="662"/>
        <v>Loss</v>
      </c>
      <c r="AO2625" s="44" t="str">
        <f t="shared" si="663"/>
        <v>Loss</v>
      </c>
      <c r="AP2625" s="44">
        <f t="shared" si="664"/>
        <v>11.5</v>
      </c>
      <c r="AQ2625" s="44">
        <f t="shared" si="665"/>
        <v>-50</v>
      </c>
      <c r="AR2625" s="44">
        <f t="shared" si="666"/>
        <v>-50</v>
      </c>
      <c r="AS2625" s="99" t="str">
        <f t="shared" si="652"/>
        <v>+</v>
      </c>
      <c r="AT2625" s="99" t="str">
        <f t="shared" si="653"/>
        <v>n/a</v>
      </c>
      <c r="AU2625" s="99" t="str">
        <f t="shared" si="654"/>
        <v>+</v>
      </c>
      <c r="AV2625" s="99" t="str">
        <f t="shared" si="655"/>
        <v>+</v>
      </c>
      <c r="AW2625" s="99" t="str">
        <f t="shared" si="656"/>
        <v>+</v>
      </c>
    </row>
    <row r="2626" spans="1:49" ht="15">
      <c r="A2626" s="56">
        <v>43636</v>
      </c>
      <c r="B2626" s="57" t="s">
        <v>420</v>
      </c>
      <c r="C2626" s="57" t="s">
        <v>421</v>
      </c>
      <c r="D2626" s="57" t="s">
        <v>5412</v>
      </c>
      <c r="E2626" s="57" t="s">
        <v>1077</v>
      </c>
      <c r="F2626" s="57" t="s">
        <v>2922</v>
      </c>
      <c r="G2626" s="57">
        <v>0</v>
      </c>
      <c r="H2626" s="57">
        <v>4</v>
      </c>
      <c r="I2626" s="57">
        <v>3.07</v>
      </c>
      <c r="J2626" s="57">
        <v>3.58</v>
      </c>
      <c r="K2626" s="57">
        <v>1.98</v>
      </c>
      <c r="L2626" s="57">
        <v>1.0900000000000001</v>
      </c>
      <c r="M2626" s="57">
        <v>38</v>
      </c>
      <c r="N2626" s="57">
        <v>37</v>
      </c>
      <c r="O2626" s="57">
        <v>2</v>
      </c>
      <c r="P2626" s="57">
        <v>19</v>
      </c>
      <c r="Q2626" s="57">
        <v>18</v>
      </c>
      <c r="R2626" s="57">
        <v>50</v>
      </c>
      <c r="S2626" s="57">
        <v>0</v>
      </c>
      <c r="T2626" s="57">
        <v>50</v>
      </c>
      <c r="U2626" s="57">
        <v>36.840000000000003</v>
      </c>
      <c r="V2626" s="57">
        <v>18.420000000000002</v>
      </c>
      <c r="W2626" s="57">
        <v>44.74</v>
      </c>
      <c r="X2626" s="57">
        <v>40.54</v>
      </c>
      <c r="Y2626" s="57">
        <v>21.62</v>
      </c>
      <c r="Z2626" s="57">
        <v>37.840000000000003</v>
      </c>
      <c r="AA2626" s="57">
        <v>42.11</v>
      </c>
      <c r="AB2626" s="57">
        <v>22.22</v>
      </c>
      <c r="AC2626" s="57">
        <v>15</v>
      </c>
      <c r="AD2626" s="57">
        <v>17</v>
      </c>
      <c r="AE2626" s="57">
        <v>40</v>
      </c>
      <c r="AF2626" s="57">
        <v>52.94</v>
      </c>
      <c r="AI2626" s="45">
        <f t="shared" si="657"/>
        <v>-2.4399999999999995</v>
      </c>
      <c r="AJ2626" s="46">
        <f t="shared" si="658"/>
        <v>2.4399999999999995</v>
      </c>
      <c r="AK2626" s="63" t="str">
        <f t="shared" si="659"/>
        <v>N</v>
      </c>
      <c r="AL2626" s="63" t="str">
        <f t="shared" si="660"/>
        <v>N</v>
      </c>
      <c r="AM2626" s="44" t="str">
        <f t="shared" si="661"/>
        <v>Loss</v>
      </c>
      <c r="AN2626" s="44" t="str">
        <f t="shared" si="662"/>
        <v>Loss</v>
      </c>
      <c r="AO2626" s="44" t="str">
        <f t="shared" si="663"/>
        <v>Win</v>
      </c>
      <c r="AP2626" s="44">
        <f t="shared" si="664"/>
        <v>-50</v>
      </c>
      <c r="AQ2626" s="44">
        <f t="shared" si="665"/>
        <v>-50</v>
      </c>
      <c r="AR2626" s="44">
        <f t="shared" si="666"/>
        <v>49</v>
      </c>
      <c r="AS2626" s="99" t="str">
        <f t="shared" si="652"/>
        <v>-</v>
      </c>
      <c r="AT2626" s="99" t="str">
        <f t="shared" si="653"/>
        <v>-</v>
      </c>
      <c r="AU2626" s="99" t="str">
        <f t="shared" si="654"/>
        <v>-</v>
      </c>
      <c r="AV2626" s="99" t="str">
        <f t="shared" si="655"/>
        <v>+</v>
      </c>
      <c r="AW2626" s="99" t="str">
        <f t="shared" si="656"/>
        <v>-</v>
      </c>
    </row>
    <row r="2627" spans="1:49" ht="15">
      <c r="A2627" s="56">
        <v>43636</v>
      </c>
      <c r="B2627" s="57" t="s">
        <v>420</v>
      </c>
      <c r="C2627" s="57" t="s">
        <v>421</v>
      </c>
      <c r="D2627" s="57" t="s">
        <v>5413</v>
      </c>
      <c r="E2627" s="57" t="s">
        <v>423</v>
      </c>
      <c r="F2627" s="57" t="s">
        <v>3130</v>
      </c>
      <c r="G2627" s="57">
        <v>1</v>
      </c>
      <c r="H2627" s="57">
        <v>0</v>
      </c>
      <c r="I2627" s="57">
        <v>2.38</v>
      </c>
      <c r="J2627" s="57">
        <v>3.57</v>
      </c>
      <c r="K2627" s="57">
        <v>2.4300000000000002</v>
      </c>
      <c r="L2627" s="57">
        <v>-0.05</v>
      </c>
      <c r="M2627" s="57">
        <v>61</v>
      </c>
      <c r="N2627" s="57">
        <v>38</v>
      </c>
      <c r="O2627" s="57">
        <v>2</v>
      </c>
      <c r="P2627" s="57">
        <v>30</v>
      </c>
      <c r="Q2627" s="57">
        <v>19</v>
      </c>
      <c r="R2627" s="57">
        <v>100</v>
      </c>
      <c r="S2627" s="57">
        <v>0</v>
      </c>
      <c r="T2627" s="57">
        <v>0</v>
      </c>
      <c r="U2627" s="57">
        <v>40.98</v>
      </c>
      <c r="V2627" s="57">
        <v>22.95</v>
      </c>
      <c r="W2627" s="57">
        <v>36.07</v>
      </c>
      <c r="X2627" s="57">
        <v>42.11</v>
      </c>
      <c r="Y2627" s="57">
        <v>31.58</v>
      </c>
      <c r="Z2627" s="57">
        <v>26.32</v>
      </c>
      <c r="AA2627" s="57">
        <v>50</v>
      </c>
      <c r="AB2627" s="57">
        <v>26.32</v>
      </c>
      <c r="AC2627" s="57">
        <v>33</v>
      </c>
      <c r="AD2627" s="57">
        <v>21</v>
      </c>
      <c r="AE2627" s="57">
        <v>48.48</v>
      </c>
      <c r="AF2627" s="57">
        <v>57.14</v>
      </c>
      <c r="AI2627" s="45">
        <f t="shared" si="657"/>
        <v>26.960999999999999</v>
      </c>
      <c r="AJ2627" s="46">
        <f t="shared" si="658"/>
        <v>-26.960999999999999</v>
      </c>
      <c r="AK2627" s="63" t="str">
        <f t="shared" si="659"/>
        <v>N</v>
      </c>
      <c r="AL2627" s="63" t="str">
        <f t="shared" si="660"/>
        <v>N</v>
      </c>
      <c r="AM2627" s="44" t="str">
        <f t="shared" si="661"/>
        <v>Win</v>
      </c>
      <c r="AN2627" s="44" t="str">
        <f t="shared" si="662"/>
        <v>Loss</v>
      </c>
      <c r="AO2627" s="44" t="str">
        <f t="shared" si="663"/>
        <v>Loss</v>
      </c>
      <c r="AP2627" s="44">
        <f t="shared" si="664"/>
        <v>69</v>
      </c>
      <c r="AQ2627" s="44">
        <f t="shared" si="665"/>
        <v>-50</v>
      </c>
      <c r="AR2627" s="44">
        <f t="shared" si="666"/>
        <v>-50</v>
      </c>
      <c r="AS2627" s="99" t="str">
        <f t="shared" si="652"/>
        <v>+</v>
      </c>
      <c r="AT2627" s="99" t="str">
        <f t="shared" si="653"/>
        <v>+</v>
      </c>
      <c r="AU2627" s="99" t="str">
        <f t="shared" si="654"/>
        <v>-</v>
      </c>
      <c r="AV2627" s="99" t="str">
        <f t="shared" si="655"/>
        <v>+</v>
      </c>
      <c r="AW2627" s="99" t="str">
        <f t="shared" si="656"/>
        <v>+</v>
      </c>
    </row>
    <row r="2628" spans="1:49" ht="15">
      <c r="A2628" s="56">
        <v>43636</v>
      </c>
      <c r="B2628" s="57" t="s">
        <v>420</v>
      </c>
      <c r="C2628" s="57" t="s">
        <v>429</v>
      </c>
      <c r="D2628" s="57" t="s">
        <v>5414</v>
      </c>
      <c r="E2628" s="57" t="s">
        <v>2814</v>
      </c>
      <c r="F2628" s="57" t="s">
        <v>2824</v>
      </c>
      <c r="G2628" s="57">
        <v>2</v>
      </c>
      <c r="H2628" s="57">
        <v>2</v>
      </c>
      <c r="I2628" s="57">
        <v>1.71</v>
      </c>
      <c r="J2628" s="57">
        <v>4.32</v>
      </c>
      <c r="K2628" s="57">
        <v>3.61</v>
      </c>
      <c r="L2628" s="57">
        <v>-1.9</v>
      </c>
      <c r="M2628" s="57">
        <v>41</v>
      </c>
      <c r="N2628" s="57">
        <v>31</v>
      </c>
      <c r="O2628" s="57">
        <v>0</v>
      </c>
      <c r="P2628" s="57">
        <v>20</v>
      </c>
      <c r="Q2628" s="57">
        <v>15</v>
      </c>
      <c r="R2628" s="57">
        <v>0</v>
      </c>
      <c r="S2628" s="57">
        <v>0</v>
      </c>
      <c r="T2628" s="57">
        <v>0</v>
      </c>
      <c r="U2628" s="57">
        <v>24.39</v>
      </c>
      <c r="V2628" s="57">
        <v>21.95</v>
      </c>
      <c r="W2628" s="57">
        <v>53.66</v>
      </c>
      <c r="X2628" s="57">
        <v>54.84</v>
      </c>
      <c r="Y2628" s="57">
        <v>12.9</v>
      </c>
      <c r="Z2628" s="57">
        <v>32.26</v>
      </c>
      <c r="AA2628" s="57">
        <v>20</v>
      </c>
      <c r="AB2628" s="57">
        <v>33.33</v>
      </c>
      <c r="AC2628" s="57">
        <v>12</v>
      </c>
      <c r="AD2628" s="57">
        <v>24</v>
      </c>
      <c r="AE2628" s="57">
        <v>50</v>
      </c>
      <c r="AF2628" s="57">
        <v>66.67</v>
      </c>
      <c r="AI2628" s="45">
        <f t="shared" si="657"/>
        <v>-9.4650000000000016</v>
      </c>
      <c r="AJ2628" s="46">
        <f t="shared" si="658"/>
        <v>9.4650000000000016</v>
      </c>
      <c r="AK2628" s="63" t="str">
        <f t="shared" si="659"/>
        <v>N</v>
      </c>
      <c r="AL2628" s="63" t="str">
        <f t="shared" si="660"/>
        <v>N</v>
      </c>
      <c r="AM2628" s="44" t="str">
        <f t="shared" si="661"/>
        <v>Loss</v>
      </c>
      <c r="AN2628" s="44" t="str">
        <f t="shared" si="662"/>
        <v>Win</v>
      </c>
      <c r="AO2628" s="44" t="str">
        <f t="shared" si="663"/>
        <v>Loss</v>
      </c>
      <c r="AP2628" s="44">
        <f t="shared" si="664"/>
        <v>-50</v>
      </c>
      <c r="AQ2628" s="44">
        <f t="shared" si="665"/>
        <v>166</v>
      </c>
      <c r="AR2628" s="44">
        <f t="shared" si="666"/>
        <v>-50</v>
      </c>
      <c r="AS2628" s="99" t="str">
        <f t="shared" si="652"/>
        <v>+</v>
      </c>
      <c r="AT2628" s="99" t="str">
        <f t="shared" si="653"/>
        <v>n/a</v>
      </c>
      <c r="AU2628" s="99" t="str">
        <f t="shared" si="654"/>
        <v>-</v>
      </c>
      <c r="AV2628" s="99" t="str">
        <f t="shared" si="655"/>
        <v>-</v>
      </c>
      <c r="AW2628" s="99" t="str">
        <f t="shared" si="656"/>
        <v>-</v>
      </c>
    </row>
    <row r="2629" spans="1:49" ht="15">
      <c r="A2629" s="56">
        <v>43636</v>
      </c>
      <c r="B2629" s="57" t="s">
        <v>420</v>
      </c>
      <c r="C2629" s="57" t="s">
        <v>425</v>
      </c>
      <c r="D2629" s="57" t="s">
        <v>5415</v>
      </c>
      <c r="E2629" s="57" t="s">
        <v>427</v>
      </c>
      <c r="F2629" s="57" t="s">
        <v>1079</v>
      </c>
      <c r="G2629" s="57">
        <v>3</v>
      </c>
      <c r="H2629" s="57">
        <v>2</v>
      </c>
      <c r="I2629" s="57">
        <v>1.31</v>
      </c>
      <c r="J2629" s="57">
        <v>5.13</v>
      </c>
      <c r="K2629" s="57">
        <v>6.81</v>
      </c>
      <c r="L2629" s="57">
        <v>-5.5</v>
      </c>
      <c r="M2629" s="57">
        <v>59</v>
      </c>
      <c r="N2629" s="57">
        <v>32</v>
      </c>
      <c r="O2629" s="57">
        <v>1</v>
      </c>
      <c r="P2629" s="57">
        <v>29</v>
      </c>
      <c r="Q2629" s="57">
        <v>16</v>
      </c>
      <c r="R2629" s="57">
        <v>100</v>
      </c>
      <c r="S2629" s="57">
        <v>0</v>
      </c>
      <c r="T2629" s="57">
        <v>0</v>
      </c>
      <c r="U2629" s="57">
        <v>59.32</v>
      </c>
      <c r="V2629" s="57">
        <v>10.17</v>
      </c>
      <c r="W2629" s="57">
        <v>30.51</v>
      </c>
      <c r="X2629" s="57">
        <v>34.380000000000003</v>
      </c>
      <c r="Y2629" s="57">
        <v>9.3800000000000008</v>
      </c>
      <c r="Z2629" s="57">
        <v>56.25</v>
      </c>
      <c r="AA2629" s="57">
        <v>65.52</v>
      </c>
      <c r="AB2629" s="57">
        <v>25</v>
      </c>
      <c r="AC2629" s="57">
        <v>45</v>
      </c>
      <c r="AD2629" s="57">
        <v>17</v>
      </c>
      <c r="AE2629" s="57">
        <v>66.67</v>
      </c>
      <c r="AF2629" s="57">
        <v>52.94</v>
      </c>
      <c r="AI2629" s="45">
        <f t="shared" si="657"/>
        <v>40.215000000000011</v>
      </c>
      <c r="AJ2629" s="46">
        <f t="shared" si="658"/>
        <v>-40.215000000000011</v>
      </c>
      <c r="AK2629" s="63" t="str">
        <f t="shared" si="659"/>
        <v>N</v>
      </c>
      <c r="AL2629" s="63" t="str">
        <f t="shared" si="660"/>
        <v>N</v>
      </c>
      <c r="AM2629" s="44" t="str">
        <f t="shared" si="661"/>
        <v>Win</v>
      </c>
      <c r="AN2629" s="44" t="str">
        <f t="shared" si="662"/>
        <v>Loss</v>
      </c>
      <c r="AO2629" s="44" t="str">
        <f t="shared" si="663"/>
        <v>Loss</v>
      </c>
      <c r="AP2629" s="44">
        <f t="shared" si="664"/>
        <v>15.5</v>
      </c>
      <c r="AQ2629" s="44">
        <f t="shared" si="665"/>
        <v>-50</v>
      </c>
      <c r="AR2629" s="44">
        <f t="shared" si="666"/>
        <v>-50</v>
      </c>
      <c r="AS2629" s="99" t="str">
        <f t="shared" si="652"/>
        <v>+</v>
      </c>
      <c r="AT2629" s="99" t="str">
        <f t="shared" si="653"/>
        <v>+</v>
      </c>
      <c r="AU2629" s="99" t="str">
        <f t="shared" si="654"/>
        <v>+</v>
      </c>
      <c r="AV2629" s="99" t="str">
        <f t="shared" si="655"/>
        <v>+</v>
      </c>
      <c r="AW2629" s="99" t="str">
        <f t="shared" si="656"/>
        <v>+</v>
      </c>
    </row>
    <row r="2630" spans="1:49" ht="15">
      <c r="A2630" s="56">
        <v>43636</v>
      </c>
      <c r="B2630" s="57" t="s">
        <v>420</v>
      </c>
      <c r="C2630" s="57" t="s">
        <v>425</v>
      </c>
      <c r="D2630" s="57" t="s">
        <v>5416</v>
      </c>
      <c r="E2630" s="57" t="s">
        <v>2925</v>
      </c>
      <c r="F2630" s="57" t="s">
        <v>2317</v>
      </c>
      <c r="G2630" s="57">
        <v>0</v>
      </c>
      <c r="H2630" s="57">
        <v>2</v>
      </c>
      <c r="I2630" s="57">
        <v>7.99</v>
      </c>
      <c r="J2630" s="57">
        <v>5.77</v>
      </c>
      <c r="K2630" s="57">
        <v>1.25</v>
      </c>
      <c r="L2630" s="57">
        <v>6.74</v>
      </c>
      <c r="M2630" s="57">
        <v>13</v>
      </c>
      <c r="N2630" s="57">
        <v>42</v>
      </c>
      <c r="O2630" s="57">
        <v>0</v>
      </c>
      <c r="P2630" s="57">
        <v>7</v>
      </c>
      <c r="Q2630" s="57">
        <v>21</v>
      </c>
      <c r="R2630" s="57">
        <v>0</v>
      </c>
      <c r="S2630" s="57">
        <v>0</v>
      </c>
      <c r="T2630" s="57">
        <v>0</v>
      </c>
      <c r="U2630" s="57">
        <v>30.77</v>
      </c>
      <c r="V2630" s="57">
        <v>15.38</v>
      </c>
      <c r="W2630" s="57">
        <v>53.85</v>
      </c>
      <c r="X2630" s="57">
        <v>38.1</v>
      </c>
      <c r="Y2630" s="57">
        <v>11.9</v>
      </c>
      <c r="Z2630" s="57">
        <v>50</v>
      </c>
      <c r="AA2630" s="57">
        <v>14.29</v>
      </c>
      <c r="AB2630" s="57">
        <v>19.05</v>
      </c>
      <c r="AC2630" s="57">
        <v>1</v>
      </c>
      <c r="AD2630" s="57">
        <v>15</v>
      </c>
      <c r="AE2630" s="57">
        <v>0</v>
      </c>
      <c r="AF2630" s="57">
        <v>53.33</v>
      </c>
      <c r="AI2630" s="45">
        <f t="shared" si="657"/>
        <v>-1.8880000000000017</v>
      </c>
      <c r="AJ2630" s="46">
        <f t="shared" si="658"/>
        <v>1.8880000000000017</v>
      </c>
      <c r="AK2630" s="63" t="str">
        <f t="shared" si="659"/>
        <v>N</v>
      </c>
      <c r="AL2630" s="63" t="str">
        <f t="shared" si="660"/>
        <v>N</v>
      </c>
      <c r="AM2630" s="44" t="str">
        <f t="shared" si="661"/>
        <v>Loss</v>
      </c>
      <c r="AN2630" s="44" t="str">
        <f t="shared" si="662"/>
        <v>Loss</v>
      </c>
      <c r="AO2630" s="44" t="str">
        <f t="shared" si="663"/>
        <v>Win</v>
      </c>
      <c r="AP2630" s="44">
        <f t="shared" si="664"/>
        <v>-50</v>
      </c>
      <c r="AQ2630" s="44">
        <f t="shared" si="665"/>
        <v>-50</v>
      </c>
      <c r="AR2630" s="44">
        <f t="shared" si="666"/>
        <v>12.5</v>
      </c>
      <c r="AS2630" s="99" t="str">
        <f t="shared" si="652"/>
        <v>-</v>
      </c>
      <c r="AT2630" s="99" t="str">
        <f t="shared" si="653"/>
        <v>n/a</v>
      </c>
      <c r="AU2630" s="99" t="str">
        <f t="shared" si="654"/>
        <v>-</v>
      </c>
      <c r="AV2630" s="99" t="str">
        <f t="shared" si="655"/>
        <v>-</v>
      </c>
      <c r="AW2630" s="99" t="str">
        <f t="shared" si="656"/>
        <v>-</v>
      </c>
    </row>
    <row r="2631" spans="1:49" ht="15">
      <c r="A2631" s="56">
        <v>43636</v>
      </c>
      <c r="B2631" s="57" t="s">
        <v>420</v>
      </c>
      <c r="C2631" s="57" t="s">
        <v>425</v>
      </c>
      <c r="D2631" s="57" t="s">
        <v>5417</v>
      </c>
      <c r="E2631" s="57" t="s">
        <v>789</v>
      </c>
      <c r="F2631" s="57" t="s">
        <v>2816</v>
      </c>
      <c r="G2631" s="57">
        <v>2</v>
      </c>
      <c r="H2631" s="57">
        <v>2</v>
      </c>
      <c r="I2631" s="57">
        <v>4.55</v>
      </c>
      <c r="J2631" s="57">
        <v>4.3</v>
      </c>
      <c r="K2631" s="57">
        <v>1.5</v>
      </c>
      <c r="L2631" s="57">
        <v>3.05</v>
      </c>
      <c r="M2631" s="57">
        <v>12</v>
      </c>
      <c r="N2631" s="57">
        <v>53</v>
      </c>
      <c r="O2631" s="57">
        <v>0</v>
      </c>
      <c r="P2631" s="57">
        <v>6</v>
      </c>
      <c r="Q2631" s="57">
        <v>27</v>
      </c>
      <c r="R2631" s="57">
        <v>0</v>
      </c>
      <c r="S2631" s="57">
        <v>0</v>
      </c>
      <c r="T2631" s="57">
        <v>0</v>
      </c>
      <c r="U2631" s="57">
        <v>16.670000000000002</v>
      </c>
      <c r="V2631" s="57">
        <v>25</v>
      </c>
      <c r="W2631" s="57">
        <v>58.33</v>
      </c>
      <c r="X2631" s="57">
        <v>45.28</v>
      </c>
      <c r="Y2631" s="57">
        <v>15.09</v>
      </c>
      <c r="Z2631" s="57">
        <v>39.619999999999997</v>
      </c>
      <c r="AA2631" s="57">
        <v>0</v>
      </c>
      <c r="AB2631" s="57">
        <v>37.04</v>
      </c>
      <c r="AC2631" s="57">
        <v>1</v>
      </c>
      <c r="AD2631" s="57">
        <v>28</v>
      </c>
      <c r="AE2631" s="57">
        <v>0</v>
      </c>
      <c r="AF2631" s="57">
        <v>57.14</v>
      </c>
      <c r="AI2631" s="45">
        <f t="shared" si="657"/>
        <v>-8.4730000000000025</v>
      </c>
      <c r="AJ2631" s="46">
        <f t="shared" si="658"/>
        <v>8.4730000000000025</v>
      </c>
      <c r="AK2631" s="63" t="str">
        <f t="shared" si="659"/>
        <v>N</v>
      </c>
      <c r="AL2631" s="63" t="str">
        <f t="shared" si="660"/>
        <v>N</v>
      </c>
      <c r="AM2631" s="44" t="str">
        <f t="shared" si="661"/>
        <v>Loss</v>
      </c>
      <c r="AN2631" s="44" t="str">
        <f t="shared" si="662"/>
        <v>Win</v>
      </c>
      <c r="AO2631" s="44" t="str">
        <f t="shared" si="663"/>
        <v>Loss</v>
      </c>
      <c r="AP2631" s="44">
        <f t="shared" si="664"/>
        <v>-50</v>
      </c>
      <c r="AQ2631" s="44">
        <f t="shared" si="665"/>
        <v>165</v>
      </c>
      <c r="AR2631" s="44">
        <f t="shared" si="666"/>
        <v>-50</v>
      </c>
      <c r="AS2631" s="99" t="str">
        <f t="shared" si="652"/>
        <v>-</v>
      </c>
      <c r="AT2631" s="99" t="str">
        <f t="shared" si="653"/>
        <v>n/a</v>
      </c>
      <c r="AU2631" s="99" t="str">
        <f t="shared" si="654"/>
        <v>-</v>
      </c>
      <c r="AV2631" s="99" t="str">
        <f t="shared" si="655"/>
        <v>-</v>
      </c>
      <c r="AW2631" s="99" t="str">
        <f t="shared" si="656"/>
        <v>-</v>
      </c>
    </row>
    <row r="2632" spans="1:49" ht="15">
      <c r="A2632" s="56">
        <v>43636</v>
      </c>
      <c r="B2632" s="57" t="s">
        <v>420</v>
      </c>
      <c r="C2632" s="57" t="s">
        <v>425</v>
      </c>
      <c r="D2632" s="57" t="s">
        <v>5418</v>
      </c>
      <c r="E2632" s="57" t="s">
        <v>2070</v>
      </c>
      <c r="F2632" s="57" t="s">
        <v>428</v>
      </c>
      <c r="G2632" s="57">
        <v>1</v>
      </c>
      <c r="H2632" s="57">
        <v>1</v>
      </c>
      <c r="I2632" s="57">
        <v>1.39</v>
      </c>
      <c r="J2632" s="57">
        <v>4.93</v>
      </c>
      <c r="K2632" s="57">
        <v>5.43</v>
      </c>
      <c r="L2632" s="57">
        <v>-4.04</v>
      </c>
      <c r="M2632" s="57">
        <v>31</v>
      </c>
      <c r="N2632" s="57">
        <v>29</v>
      </c>
      <c r="O2632" s="57">
        <v>2</v>
      </c>
      <c r="P2632" s="57">
        <v>14</v>
      </c>
      <c r="Q2632" s="57">
        <v>14</v>
      </c>
      <c r="R2632" s="57">
        <v>50</v>
      </c>
      <c r="S2632" s="57">
        <v>50</v>
      </c>
      <c r="T2632" s="57">
        <v>0</v>
      </c>
      <c r="U2632" s="57">
        <v>51.61</v>
      </c>
      <c r="V2632" s="57">
        <v>25.81</v>
      </c>
      <c r="W2632" s="57">
        <v>22.58</v>
      </c>
      <c r="X2632" s="57">
        <v>20.69</v>
      </c>
      <c r="Y2632" s="57">
        <v>13.79</v>
      </c>
      <c r="Z2632" s="57">
        <v>65.52</v>
      </c>
      <c r="AA2632" s="57">
        <v>64.290000000000006</v>
      </c>
      <c r="AB2632" s="57">
        <v>14.29</v>
      </c>
      <c r="AC2632" s="57">
        <v>25</v>
      </c>
      <c r="AD2632" s="57">
        <v>9</v>
      </c>
      <c r="AE2632" s="57">
        <v>56</v>
      </c>
      <c r="AF2632" s="57">
        <v>22.22</v>
      </c>
      <c r="AI2632" s="45">
        <f t="shared" si="657"/>
        <v>35.974000000000004</v>
      </c>
      <c r="AJ2632" s="46">
        <f t="shared" si="658"/>
        <v>-25.973999999999997</v>
      </c>
      <c r="AK2632" s="63" t="str">
        <f t="shared" si="659"/>
        <v>N</v>
      </c>
      <c r="AL2632" s="63" t="str">
        <f t="shared" si="660"/>
        <v>N</v>
      </c>
      <c r="AM2632" s="44" t="str">
        <f t="shared" si="661"/>
        <v>Loss</v>
      </c>
      <c r="AN2632" s="44" t="str">
        <f t="shared" si="662"/>
        <v>Win</v>
      </c>
      <c r="AO2632" s="44" t="str">
        <f t="shared" si="663"/>
        <v>Loss</v>
      </c>
      <c r="AP2632" s="44">
        <f t="shared" si="664"/>
        <v>-50</v>
      </c>
      <c r="AQ2632" s="44">
        <f t="shared" si="665"/>
        <v>196.5</v>
      </c>
      <c r="AR2632" s="44">
        <f t="shared" si="666"/>
        <v>-50</v>
      </c>
      <c r="AS2632" s="99" t="str">
        <f t="shared" si="652"/>
        <v>+</v>
      </c>
      <c r="AT2632" s="99" t="str">
        <f t="shared" si="653"/>
        <v>+</v>
      </c>
      <c r="AU2632" s="99" t="str">
        <f t="shared" si="654"/>
        <v>+</v>
      </c>
      <c r="AV2632" s="99" t="str">
        <f t="shared" si="655"/>
        <v>+</v>
      </c>
      <c r="AW2632" s="99" t="str">
        <f t="shared" si="656"/>
        <v>+</v>
      </c>
    </row>
    <row r="2633" spans="1:49" ht="15">
      <c r="A2633" s="56">
        <v>43636</v>
      </c>
      <c r="B2633" s="57" t="s">
        <v>420</v>
      </c>
      <c r="C2633" s="57" t="s">
        <v>790</v>
      </c>
      <c r="D2633" s="57" t="s">
        <v>5419</v>
      </c>
      <c r="E2633" s="57" t="s">
        <v>1081</v>
      </c>
      <c r="F2633" s="57" t="s">
        <v>820</v>
      </c>
      <c r="G2633" s="57">
        <v>0</v>
      </c>
      <c r="H2633" s="57">
        <v>3</v>
      </c>
      <c r="I2633" s="57">
        <v>16.829999999999998</v>
      </c>
      <c r="J2633" s="57">
        <v>9.73</v>
      </c>
      <c r="K2633" s="57">
        <v>1.05</v>
      </c>
      <c r="L2633" s="57">
        <v>15.78</v>
      </c>
      <c r="M2633" s="57">
        <v>33</v>
      </c>
      <c r="N2633" s="57">
        <v>34</v>
      </c>
      <c r="O2633" s="57">
        <v>1</v>
      </c>
      <c r="P2633" s="57">
        <v>15</v>
      </c>
      <c r="Q2633" s="57">
        <v>18</v>
      </c>
      <c r="R2633" s="57">
        <v>0</v>
      </c>
      <c r="S2633" s="57">
        <v>100</v>
      </c>
      <c r="T2633" s="57">
        <v>0</v>
      </c>
      <c r="U2633" s="57">
        <v>30.3</v>
      </c>
      <c r="V2633" s="57">
        <v>6.06</v>
      </c>
      <c r="W2633" s="57">
        <v>63.64</v>
      </c>
      <c r="X2633" s="57">
        <v>47.06</v>
      </c>
      <c r="Y2633" s="57">
        <v>26.47</v>
      </c>
      <c r="Z2633" s="57">
        <v>26.47</v>
      </c>
      <c r="AA2633" s="57">
        <v>33.33</v>
      </c>
      <c r="AB2633" s="57">
        <v>38.89</v>
      </c>
      <c r="AC2633" s="57">
        <v>8</v>
      </c>
      <c r="AD2633" s="57">
        <v>23</v>
      </c>
      <c r="AE2633" s="57">
        <v>75</v>
      </c>
      <c r="AF2633" s="57">
        <v>56.52</v>
      </c>
      <c r="AI2633" s="45">
        <f t="shared" si="657"/>
        <v>-2.8269999999999982</v>
      </c>
      <c r="AJ2633" s="46">
        <f t="shared" si="658"/>
        <v>22.827000000000002</v>
      </c>
      <c r="AK2633" s="63" t="str">
        <f t="shared" si="659"/>
        <v>N</v>
      </c>
      <c r="AL2633" s="63" t="str">
        <f t="shared" si="660"/>
        <v>N</v>
      </c>
      <c r="AM2633" s="44" t="str">
        <f t="shared" si="661"/>
        <v>Loss</v>
      </c>
      <c r="AN2633" s="44" t="str">
        <f t="shared" si="662"/>
        <v>Loss</v>
      </c>
      <c r="AO2633" s="44" t="str">
        <f t="shared" si="663"/>
        <v>Win</v>
      </c>
      <c r="AP2633" s="44">
        <f t="shared" si="664"/>
        <v>-50</v>
      </c>
      <c r="AQ2633" s="44">
        <f t="shared" si="665"/>
        <v>-50</v>
      </c>
      <c r="AR2633" s="44">
        <f t="shared" si="666"/>
        <v>2.5</v>
      </c>
      <c r="AS2633" s="99" t="str">
        <f t="shared" si="652"/>
        <v>-</v>
      </c>
      <c r="AT2633" s="99" t="str">
        <f t="shared" si="653"/>
        <v>-</v>
      </c>
      <c r="AU2633" s="99" t="str">
        <f t="shared" si="654"/>
        <v>-</v>
      </c>
      <c r="AV2633" s="99" t="str">
        <f t="shared" si="655"/>
        <v>-</v>
      </c>
      <c r="AW2633" s="99" t="str">
        <f t="shared" si="656"/>
        <v>-</v>
      </c>
    </row>
    <row r="2634" spans="1:49" ht="15">
      <c r="A2634" s="56">
        <v>43636</v>
      </c>
      <c r="B2634" s="57" t="s">
        <v>501</v>
      </c>
      <c r="C2634" s="57" t="s">
        <v>2552</v>
      </c>
      <c r="D2634" s="57" t="s">
        <v>5420</v>
      </c>
      <c r="E2634" s="57" t="s">
        <v>2554</v>
      </c>
      <c r="F2634" s="57" t="s">
        <v>2856</v>
      </c>
      <c r="G2634" s="57">
        <v>2</v>
      </c>
      <c r="H2634" s="57">
        <v>1</v>
      </c>
      <c r="I2634" s="57">
        <v>2.66</v>
      </c>
      <c r="J2634" s="57">
        <v>2.88</v>
      </c>
      <c r="K2634" s="57">
        <v>2.79</v>
      </c>
      <c r="L2634" s="57">
        <v>-0.13</v>
      </c>
      <c r="M2634" s="57">
        <v>41</v>
      </c>
      <c r="N2634" s="57">
        <v>41</v>
      </c>
      <c r="O2634" s="57">
        <v>3</v>
      </c>
      <c r="P2634" s="57">
        <v>20</v>
      </c>
      <c r="Q2634" s="57">
        <v>20</v>
      </c>
      <c r="R2634" s="57">
        <v>33.33</v>
      </c>
      <c r="S2634" s="57">
        <v>33.33</v>
      </c>
      <c r="T2634" s="57">
        <v>33.33</v>
      </c>
      <c r="U2634" s="57">
        <v>36.590000000000003</v>
      </c>
      <c r="V2634" s="57">
        <v>39.020000000000003</v>
      </c>
      <c r="W2634" s="57">
        <v>24.39</v>
      </c>
      <c r="X2634" s="57">
        <v>43.9</v>
      </c>
      <c r="Y2634" s="57">
        <v>24.39</v>
      </c>
      <c r="Z2634" s="57">
        <v>31.71</v>
      </c>
      <c r="AA2634" s="57">
        <v>35</v>
      </c>
      <c r="AB2634" s="57">
        <v>50</v>
      </c>
      <c r="AC2634" s="57">
        <v>21</v>
      </c>
      <c r="AD2634" s="57">
        <v>28</v>
      </c>
      <c r="AE2634" s="57">
        <v>52.38</v>
      </c>
      <c r="AF2634" s="57">
        <v>39.29</v>
      </c>
      <c r="AI2634" s="45">
        <f t="shared" si="657"/>
        <v>4.7980000000000036</v>
      </c>
      <c r="AJ2634" s="46">
        <f t="shared" si="658"/>
        <v>1.8679999999999968</v>
      </c>
      <c r="AK2634" s="63" t="str">
        <f t="shared" si="659"/>
        <v>N</v>
      </c>
      <c r="AL2634" s="63" t="str">
        <f t="shared" si="660"/>
        <v>N</v>
      </c>
      <c r="AM2634" s="44" t="str">
        <f t="shared" si="661"/>
        <v>Win</v>
      </c>
      <c r="AN2634" s="44" t="str">
        <f t="shared" si="662"/>
        <v>Loss</v>
      </c>
      <c r="AO2634" s="44" t="str">
        <f t="shared" si="663"/>
        <v>Loss</v>
      </c>
      <c r="AP2634" s="44">
        <f t="shared" si="664"/>
        <v>83</v>
      </c>
      <c r="AQ2634" s="44">
        <f t="shared" si="665"/>
        <v>-50</v>
      </c>
      <c r="AR2634" s="44">
        <f t="shared" si="666"/>
        <v>-50</v>
      </c>
      <c r="AS2634" s="99" t="str">
        <f t="shared" ref="AS2634:AS2697" si="667">IF(I2634&lt;K2634,"+","-")</f>
        <v>+</v>
      </c>
      <c r="AT2634" s="99" t="str">
        <f t="shared" ref="AT2634:AT2697" si="668">IF(O2634=0,"n/a",IF(R2634&gt;T2634,"+","-"))</f>
        <v>-</v>
      </c>
      <c r="AU2634" s="99" t="str">
        <f t="shared" ref="AU2634:AU2697" si="669">IF(U2634&gt;X2634,"+","-")</f>
        <v>-</v>
      </c>
      <c r="AV2634" s="99" t="str">
        <f t="shared" ref="AV2634:AV2697" si="670">IF(AA2634&gt;AB2634,"+","-")</f>
        <v>-</v>
      </c>
      <c r="AW2634" s="99" t="str">
        <f t="shared" ref="AW2634:AW2697" si="671">IF(AI2634&gt;0,"+","-")</f>
        <v>+</v>
      </c>
    </row>
    <row r="2635" spans="1:49" ht="15">
      <c r="A2635" s="56">
        <v>43636</v>
      </c>
      <c r="B2635" s="57" t="s">
        <v>420</v>
      </c>
      <c r="C2635" s="57" t="s">
        <v>1047</v>
      </c>
      <c r="D2635" s="57" t="s">
        <v>5421</v>
      </c>
      <c r="E2635" s="57" t="s">
        <v>2132</v>
      </c>
      <c r="F2635" s="57" t="s">
        <v>2314</v>
      </c>
      <c r="G2635" s="57">
        <v>1</v>
      </c>
      <c r="H2635" s="57">
        <v>1</v>
      </c>
      <c r="I2635" s="57">
        <v>2.2000000000000002</v>
      </c>
      <c r="J2635" s="57">
        <v>3.53</v>
      </c>
      <c r="K2635" s="57">
        <v>2.66</v>
      </c>
      <c r="L2635" s="57">
        <v>-0.46</v>
      </c>
      <c r="M2635" s="57">
        <v>12</v>
      </c>
      <c r="N2635" s="57">
        <v>39</v>
      </c>
      <c r="O2635" s="57">
        <v>0</v>
      </c>
      <c r="P2635" s="57">
        <v>6</v>
      </c>
      <c r="Q2635" s="57">
        <v>20</v>
      </c>
      <c r="R2635" s="57">
        <v>0</v>
      </c>
      <c r="S2635" s="57">
        <v>0</v>
      </c>
      <c r="T2635" s="57">
        <v>0</v>
      </c>
      <c r="U2635" s="57">
        <v>25</v>
      </c>
      <c r="V2635" s="57">
        <v>25</v>
      </c>
      <c r="W2635" s="57">
        <v>50</v>
      </c>
      <c r="X2635" s="57">
        <v>23.08</v>
      </c>
      <c r="Y2635" s="57">
        <v>30.77</v>
      </c>
      <c r="Z2635" s="57">
        <v>46.15</v>
      </c>
      <c r="AA2635" s="57">
        <v>33.33</v>
      </c>
      <c r="AB2635" s="57">
        <v>20</v>
      </c>
      <c r="AC2635" s="57">
        <v>2</v>
      </c>
      <c r="AD2635" s="57">
        <v>19</v>
      </c>
      <c r="AE2635" s="57">
        <v>0</v>
      </c>
      <c r="AF2635" s="57">
        <v>36.840000000000003</v>
      </c>
      <c r="AI2635" s="45">
        <f t="shared" si="657"/>
        <v>-0.96299999999999919</v>
      </c>
      <c r="AJ2635" s="46">
        <f t="shared" si="658"/>
        <v>0.96299999999999919</v>
      </c>
      <c r="AK2635" s="63" t="str">
        <f t="shared" si="659"/>
        <v>N</v>
      </c>
      <c r="AL2635" s="63" t="str">
        <f t="shared" si="660"/>
        <v>N</v>
      </c>
      <c r="AM2635" s="44" t="str">
        <f t="shared" si="661"/>
        <v>Loss</v>
      </c>
      <c r="AN2635" s="44" t="str">
        <f t="shared" si="662"/>
        <v>Win</v>
      </c>
      <c r="AO2635" s="44" t="str">
        <f t="shared" si="663"/>
        <v>Loss</v>
      </c>
      <c r="AP2635" s="44">
        <f t="shared" si="664"/>
        <v>-50</v>
      </c>
      <c r="AQ2635" s="44">
        <f t="shared" si="665"/>
        <v>126.5</v>
      </c>
      <c r="AR2635" s="44">
        <f t="shared" si="666"/>
        <v>-50</v>
      </c>
      <c r="AS2635" s="99" t="str">
        <f t="shared" si="667"/>
        <v>+</v>
      </c>
      <c r="AT2635" s="99" t="str">
        <f t="shared" si="668"/>
        <v>n/a</v>
      </c>
      <c r="AU2635" s="99" t="str">
        <f t="shared" si="669"/>
        <v>+</v>
      </c>
      <c r="AV2635" s="99" t="str">
        <f t="shared" si="670"/>
        <v>+</v>
      </c>
      <c r="AW2635" s="99" t="str">
        <f t="shared" si="671"/>
        <v>-</v>
      </c>
    </row>
    <row r="2636" spans="1:49" ht="15">
      <c r="A2636" s="56">
        <v>43636</v>
      </c>
      <c r="B2636" s="57" t="s">
        <v>420</v>
      </c>
      <c r="C2636" s="57" t="s">
        <v>790</v>
      </c>
      <c r="D2636" s="57" t="s">
        <v>5422</v>
      </c>
      <c r="E2636" s="57" t="s">
        <v>792</v>
      </c>
      <c r="F2636" s="57" t="s">
        <v>814</v>
      </c>
      <c r="G2636" s="57">
        <v>3</v>
      </c>
      <c r="H2636" s="57">
        <v>1</v>
      </c>
      <c r="I2636" s="57">
        <v>1.35</v>
      </c>
      <c r="J2636" s="57">
        <v>5.3</v>
      </c>
      <c r="K2636" s="57">
        <v>4.9000000000000004</v>
      </c>
      <c r="L2636" s="57">
        <v>-3.55</v>
      </c>
      <c r="M2636" s="57">
        <v>35</v>
      </c>
      <c r="N2636" s="57">
        <v>12</v>
      </c>
      <c r="O2636" s="57">
        <v>0</v>
      </c>
      <c r="P2636" s="57">
        <v>17</v>
      </c>
      <c r="Q2636" s="57">
        <v>5</v>
      </c>
      <c r="R2636" s="57">
        <v>0</v>
      </c>
      <c r="S2636" s="57">
        <v>0</v>
      </c>
      <c r="T2636" s="57">
        <v>0</v>
      </c>
      <c r="U2636" s="57">
        <v>40</v>
      </c>
      <c r="V2636" s="57">
        <v>37.14</v>
      </c>
      <c r="W2636" s="57">
        <v>22.86</v>
      </c>
      <c r="X2636" s="57">
        <v>33.33</v>
      </c>
      <c r="Y2636" s="57">
        <v>8.33</v>
      </c>
      <c r="Z2636" s="57">
        <v>58.33</v>
      </c>
      <c r="AA2636" s="57">
        <v>41.18</v>
      </c>
      <c r="AB2636" s="57">
        <v>20</v>
      </c>
      <c r="AC2636" s="57">
        <v>19</v>
      </c>
      <c r="AD2636" s="57">
        <v>3</v>
      </c>
      <c r="AE2636" s="57">
        <v>68.42</v>
      </c>
      <c r="AF2636" s="57">
        <v>33.33</v>
      </c>
      <c r="AI2636" s="45">
        <f t="shared" si="657"/>
        <v>11.309000000000001</v>
      </c>
      <c r="AJ2636" s="46">
        <f t="shared" si="658"/>
        <v>-11.309000000000001</v>
      </c>
      <c r="AK2636" s="63" t="str">
        <f t="shared" si="659"/>
        <v>N</v>
      </c>
      <c r="AL2636" s="63" t="str">
        <f t="shared" si="660"/>
        <v>N</v>
      </c>
      <c r="AM2636" s="44" t="str">
        <f t="shared" si="661"/>
        <v>Win</v>
      </c>
      <c r="AN2636" s="44" t="str">
        <f t="shared" si="662"/>
        <v>Loss</v>
      </c>
      <c r="AO2636" s="44" t="str">
        <f t="shared" si="663"/>
        <v>Loss</v>
      </c>
      <c r="AP2636" s="44">
        <f t="shared" si="664"/>
        <v>17.5</v>
      </c>
      <c r="AQ2636" s="44">
        <f t="shared" si="665"/>
        <v>-50</v>
      </c>
      <c r="AR2636" s="44">
        <f t="shared" si="666"/>
        <v>-50</v>
      </c>
      <c r="AS2636" s="99" t="str">
        <f t="shared" si="667"/>
        <v>+</v>
      </c>
      <c r="AT2636" s="99" t="str">
        <f t="shared" si="668"/>
        <v>n/a</v>
      </c>
      <c r="AU2636" s="99" t="str">
        <f t="shared" si="669"/>
        <v>+</v>
      </c>
      <c r="AV2636" s="99" t="str">
        <f t="shared" si="670"/>
        <v>+</v>
      </c>
      <c r="AW2636" s="99" t="str">
        <f t="shared" si="671"/>
        <v>+</v>
      </c>
    </row>
    <row r="2637" spans="1:49" ht="15">
      <c r="A2637" s="56">
        <v>43636</v>
      </c>
      <c r="B2637" s="57" t="s">
        <v>420</v>
      </c>
      <c r="C2637" s="57" t="s">
        <v>790</v>
      </c>
      <c r="D2637" s="57" t="s">
        <v>5423</v>
      </c>
      <c r="E2637" s="57" t="s">
        <v>821</v>
      </c>
      <c r="F2637" s="57" t="s">
        <v>818</v>
      </c>
      <c r="G2637" s="57">
        <v>6</v>
      </c>
      <c r="H2637" s="57">
        <v>0</v>
      </c>
      <c r="I2637" s="57">
        <v>1.4</v>
      </c>
      <c r="J2637" s="57">
        <v>4.74</v>
      </c>
      <c r="K2637" s="57">
        <v>5.45</v>
      </c>
      <c r="L2637" s="57">
        <v>-4.05</v>
      </c>
      <c r="M2637" s="57">
        <v>39</v>
      </c>
      <c r="N2637" s="57">
        <v>34</v>
      </c>
      <c r="O2637" s="57">
        <v>1</v>
      </c>
      <c r="P2637" s="57">
        <v>18</v>
      </c>
      <c r="Q2637" s="57">
        <v>17</v>
      </c>
      <c r="R2637" s="57">
        <v>0</v>
      </c>
      <c r="S2637" s="57">
        <v>100</v>
      </c>
      <c r="T2637" s="57">
        <v>0</v>
      </c>
      <c r="U2637" s="57">
        <v>43.59</v>
      </c>
      <c r="V2637" s="57">
        <v>28.21</v>
      </c>
      <c r="W2637" s="57">
        <v>28.21</v>
      </c>
      <c r="X2637" s="57">
        <v>38.24</v>
      </c>
      <c r="Y2637" s="57">
        <v>14.71</v>
      </c>
      <c r="Z2637" s="57">
        <v>47.06</v>
      </c>
      <c r="AA2637" s="57">
        <v>38.89</v>
      </c>
      <c r="AB2637" s="57">
        <v>29.41</v>
      </c>
      <c r="AC2637" s="57">
        <v>30</v>
      </c>
      <c r="AD2637" s="57">
        <v>17</v>
      </c>
      <c r="AE2637" s="57">
        <v>50</v>
      </c>
      <c r="AF2637" s="57">
        <v>41.18</v>
      </c>
      <c r="AI2637" s="45">
        <f t="shared" si="657"/>
        <v>16.190000000000005</v>
      </c>
      <c r="AJ2637" s="46">
        <f t="shared" si="658"/>
        <v>3.8099999999999969</v>
      </c>
      <c r="AK2637" s="63" t="str">
        <f t="shared" si="659"/>
        <v>N</v>
      </c>
      <c r="AL2637" s="63" t="str">
        <f t="shared" si="660"/>
        <v>N</v>
      </c>
      <c r="AM2637" s="44" t="str">
        <f t="shared" si="661"/>
        <v>Win</v>
      </c>
      <c r="AN2637" s="44" t="str">
        <f t="shared" si="662"/>
        <v>Loss</v>
      </c>
      <c r="AO2637" s="44" t="str">
        <f t="shared" si="663"/>
        <v>Loss</v>
      </c>
      <c r="AP2637" s="44">
        <f t="shared" si="664"/>
        <v>20</v>
      </c>
      <c r="AQ2637" s="44">
        <f t="shared" si="665"/>
        <v>-50</v>
      </c>
      <c r="AR2637" s="44">
        <f t="shared" si="666"/>
        <v>-50</v>
      </c>
      <c r="AS2637" s="99" t="str">
        <f t="shared" si="667"/>
        <v>+</v>
      </c>
      <c r="AT2637" s="99" t="str">
        <f t="shared" si="668"/>
        <v>-</v>
      </c>
      <c r="AU2637" s="99" t="str">
        <f t="shared" si="669"/>
        <v>+</v>
      </c>
      <c r="AV2637" s="99" t="str">
        <f t="shared" si="670"/>
        <v>+</v>
      </c>
      <c r="AW2637" s="99" t="str">
        <f t="shared" si="671"/>
        <v>+</v>
      </c>
    </row>
    <row r="2638" spans="1:49" ht="15">
      <c r="A2638" s="56">
        <v>43636</v>
      </c>
      <c r="B2638" s="57" t="s">
        <v>420</v>
      </c>
      <c r="C2638" s="57" t="s">
        <v>425</v>
      </c>
      <c r="D2638" s="57" t="s">
        <v>5424</v>
      </c>
      <c r="E2638" s="57" t="s">
        <v>2318</v>
      </c>
      <c r="F2638" s="57" t="s">
        <v>946</v>
      </c>
      <c r="G2638" s="57">
        <v>4</v>
      </c>
      <c r="H2638" s="57">
        <v>3</v>
      </c>
      <c r="I2638" s="57">
        <v>3.42</v>
      </c>
      <c r="J2638" s="57">
        <v>4.1500000000000004</v>
      </c>
      <c r="K2638" s="57">
        <v>1.78</v>
      </c>
      <c r="L2638" s="57">
        <v>1.64</v>
      </c>
      <c r="M2638" s="57">
        <v>31</v>
      </c>
      <c r="N2638" s="57">
        <v>13</v>
      </c>
      <c r="O2638" s="57">
        <v>0</v>
      </c>
      <c r="P2638" s="57">
        <v>15</v>
      </c>
      <c r="Q2638" s="57">
        <v>6</v>
      </c>
      <c r="R2638" s="57">
        <v>0</v>
      </c>
      <c r="S2638" s="57">
        <v>0</v>
      </c>
      <c r="T2638" s="57">
        <v>0</v>
      </c>
      <c r="U2638" s="57">
        <v>22.58</v>
      </c>
      <c r="V2638" s="57">
        <v>35.479999999999997</v>
      </c>
      <c r="W2638" s="57">
        <v>41.94</v>
      </c>
      <c r="X2638" s="57">
        <v>53.85</v>
      </c>
      <c r="Y2638" s="57">
        <v>7.69</v>
      </c>
      <c r="Z2638" s="57">
        <v>38.46</v>
      </c>
      <c r="AA2638" s="57">
        <v>33.33</v>
      </c>
      <c r="AB2638" s="57">
        <v>50</v>
      </c>
      <c r="AC2638" s="57">
        <v>8</v>
      </c>
      <c r="AD2638" s="57">
        <v>5</v>
      </c>
      <c r="AE2638" s="57">
        <v>25</v>
      </c>
      <c r="AF2638" s="57">
        <v>60</v>
      </c>
      <c r="AI2638" s="45">
        <f t="shared" si="657"/>
        <v>-4.1710000000000012</v>
      </c>
      <c r="AJ2638" s="46">
        <f t="shared" si="658"/>
        <v>4.1710000000000012</v>
      </c>
      <c r="AK2638" s="63" t="str">
        <f t="shared" si="659"/>
        <v>N</v>
      </c>
      <c r="AL2638" s="63" t="str">
        <f t="shared" si="660"/>
        <v>N</v>
      </c>
      <c r="AM2638" s="44" t="str">
        <f t="shared" si="661"/>
        <v>Win</v>
      </c>
      <c r="AN2638" s="44" t="str">
        <f t="shared" si="662"/>
        <v>Loss</v>
      </c>
      <c r="AO2638" s="44" t="str">
        <f t="shared" si="663"/>
        <v>Loss</v>
      </c>
      <c r="AP2638" s="44">
        <f t="shared" si="664"/>
        <v>121</v>
      </c>
      <c r="AQ2638" s="44">
        <f t="shared" si="665"/>
        <v>-50</v>
      </c>
      <c r="AR2638" s="44">
        <f t="shared" si="666"/>
        <v>-50</v>
      </c>
      <c r="AS2638" s="99" t="str">
        <f t="shared" si="667"/>
        <v>-</v>
      </c>
      <c r="AT2638" s="99" t="str">
        <f t="shared" si="668"/>
        <v>n/a</v>
      </c>
      <c r="AU2638" s="99" t="str">
        <f t="shared" si="669"/>
        <v>-</v>
      </c>
      <c r="AV2638" s="99" t="str">
        <f t="shared" si="670"/>
        <v>-</v>
      </c>
      <c r="AW2638" s="99" t="str">
        <f t="shared" si="671"/>
        <v>-</v>
      </c>
    </row>
    <row r="2639" spans="1:49" ht="15">
      <c r="A2639" s="56">
        <v>43636</v>
      </c>
      <c r="B2639" s="57" t="s">
        <v>115</v>
      </c>
      <c r="C2639" s="57" t="s">
        <v>126</v>
      </c>
      <c r="D2639" s="57" t="s">
        <v>5425</v>
      </c>
      <c r="E2639" s="57" t="s">
        <v>159</v>
      </c>
      <c r="F2639" s="57" t="s">
        <v>149</v>
      </c>
      <c r="G2639" s="57">
        <v>4</v>
      </c>
      <c r="H2639" s="57">
        <v>1</v>
      </c>
      <c r="I2639" s="57">
        <v>1.87</v>
      </c>
      <c r="J2639" s="57">
        <v>3.4</v>
      </c>
      <c r="K2639" s="57">
        <v>3.75</v>
      </c>
      <c r="L2639" s="57">
        <v>-1.88</v>
      </c>
      <c r="M2639" s="57">
        <v>21</v>
      </c>
      <c r="N2639" s="57">
        <v>23</v>
      </c>
      <c r="O2639" s="57">
        <v>2</v>
      </c>
      <c r="P2639" s="57">
        <v>11</v>
      </c>
      <c r="Q2639" s="57">
        <v>11</v>
      </c>
      <c r="R2639" s="57">
        <v>0</v>
      </c>
      <c r="S2639" s="57">
        <v>50</v>
      </c>
      <c r="T2639" s="57">
        <v>50</v>
      </c>
      <c r="U2639" s="57">
        <v>47.62</v>
      </c>
      <c r="V2639" s="57">
        <v>14.29</v>
      </c>
      <c r="W2639" s="57">
        <v>38.1</v>
      </c>
      <c r="X2639" s="57">
        <v>39.130000000000003</v>
      </c>
      <c r="Y2639" s="57">
        <v>21.74</v>
      </c>
      <c r="Z2639" s="57">
        <v>39.130000000000003</v>
      </c>
      <c r="AA2639" s="57">
        <v>72.73</v>
      </c>
      <c r="AB2639" s="57">
        <v>27.27</v>
      </c>
      <c r="AC2639" s="57">
        <v>7</v>
      </c>
      <c r="AD2639" s="57">
        <v>13</v>
      </c>
      <c r="AE2639" s="57">
        <v>71.430000000000007</v>
      </c>
      <c r="AF2639" s="57">
        <v>61.54</v>
      </c>
      <c r="AI2639" s="45">
        <f t="shared" si="657"/>
        <v>-8.8410000000000011</v>
      </c>
      <c r="AJ2639" s="46">
        <f t="shared" si="658"/>
        <v>18.841000000000001</v>
      </c>
      <c r="AK2639" s="63" t="str">
        <f t="shared" si="659"/>
        <v>N</v>
      </c>
      <c r="AL2639" s="63" t="str">
        <f t="shared" si="660"/>
        <v>N</v>
      </c>
      <c r="AM2639" s="44" t="str">
        <f t="shared" si="661"/>
        <v>Win</v>
      </c>
      <c r="AN2639" s="44" t="str">
        <f t="shared" si="662"/>
        <v>Loss</v>
      </c>
      <c r="AO2639" s="44" t="str">
        <f t="shared" si="663"/>
        <v>Loss</v>
      </c>
      <c r="AP2639" s="44">
        <f t="shared" si="664"/>
        <v>43.5</v>
      </c>
      <c r="AQ2639" s="44">
        <f t="shared" si="665"/>
        <v>-50</v>
      </c>
      <c r="AR2639" s="44">
        <f t="shared" si="666"/>
        <v>-50</v>
      </c>
      <c r="AS2639" s="99" t="str">
        <f t="shared" si="667"/>
        <v>+</v>
      </c>
      <c r="AT2639" s="99" t="str">
        <f t="shared" si="668"/>
        <v>-</v>
      </c>
      <c r="AU2639" s="99" t="str">
        <f t="shared" si="669"/>
        <v>+</v>
      </c>
      <c r="AV2639" s="99" t="str">
        <f t="shared" si="670"/>
        <v>+</v>
      </c>
      <c r="AW2639" s="99" t="str">
        <f t="shared" si="671"/>
        <v>-</v>
      </c>
    </row>
    <row r="2640" spans="1:49" ht="15">
      <c r="A2640" s="56">
        <v>43636</v>
      </c>
      <c r="B2640" s="57" t="s">
        <v>395</v>
      </c>
      <c r="C2640" s="57" t="s">
        <v>4996</v>
      </c>
      <c r="D2640" s="57" t="s">
        <v>5426</v>
      </c>
      <c r="E2640" s="57" t="s">
        <v>5105</v>
      </c>
      <c r="F2640" s="57" t="s">
        <v>5087</v>
      </c>
      <c r="G2640" s="57">
        <v>6</v>
      </c>
      <c r="H2640" s="57">
        <v>1</v>
      </c>
      <c r="I2640" s="57">
        <v>1.51</v>
      </c>
      <c r="J2640" s="57">
        <v>4.41</v>
      </c>
      <c r="K2640" s="57">
        <v>5.99</v>
      </c>
      <c r="L2640" s="57">
        <v>-4.4800000000000004</v>
      </c>
      <c r="M2640" s="57">
        <v>11</v>
      </c>
      <c r="N2640" s="57">
        <v>11</v>
      </c>
      <c r="O2640" s="57">
        <v>0</v>
      </c>
      <c r="P2640" s="57">
        <v>6</v>
      </c>
      <c r="Q2640" s="57">
        <v>5</v>
      </c>
      <c r="R2640" s="57">
        <v>0</v>
      </c>
      <c r="S2640" s="57">
        <v>0</v>
      </c>
      <c r="T2640" s="57">
        <v>0</v>
      </c>
      <c r="U2640" s="57">
        <v>81.819999999999993</v>
      </c>
      <c r="V2640" s="57">
        <v>9.09</v>
      </c>
      <c r="W2640" s="57">
        <v>9.09</v>
      </c>
      <c r="X2640" s="57">
        <v>72.73</v>
      </c>
      <c r="Y2640" s="57">
        <v>18.18</v>
      </c>
      <c r="Z2640" s="57">
        <v>9.09</v>
      </c>
      <c r="AA2640" s="57">
        <v>100</v>
      </c>
      <c r="AB2640" s="57">
        <v>100</v>
      </c>
      <c r="AC2640" s="57">
        <v>11</v>
      </c>
      <c r="AD2640" s="57">
        <v>9</v>
      </c>
      <c r="AE2640" s="57">
        <v>81.819999999999993</v>
      </c>
      <c r="AF2640" s="57">
        <v>66.67</v>
      </c>
      <c r="AI2640" s="45">
        <f t="shared" si="657"/>
        <v>0.90899999999999892</v>
      </c>
      <c r="AJ2640" s="46">
        <f t="shared" si="658"/>
        <v>-0.90899999999999892</v>
      </c>
      <c r="AK2640" s="63" t="str">
        <f t="shared" si="659"/>
        <v>Y</v>
      </c>
      <c r="AL2640" s="63" t="str">
        <f t="shared" si="660"/>
        <v>Y</v>
      </c>
      <c r="AM2640" s="44" t="str">
        <f t="shared" si="661"/>
        <v>Win</v>
      </c>
      <c r="AN2640" s="44" t="str">
        <f t="shared" si="662"/>
        <v>Loss</v>
      </c>
      <c r="AO2640" s="44" t="str">
        <f t="shared" si="663"/>
        <v>Loss</v>
      </c>
      <c r="AP2640" s="44">
        <f t="shared" si="664"/>
        <v>25.5</v>
      </c>
      <c r="AQ2640" s="44">
        <f t="shared" si="665"/>
        <v>-50</v>
      </c>
      <c r="AR2640" s="44">
        <f t="shared" si="666"/>
        <v>-50</v>
      </c>
      <c r="AS2640" s="99" t="str">
        <f t="shared" si="667"/>
        <v>+</v>
      </c>
      <c r="AT2640" s="99" t="str">
        <f t="shared" si="668"/>
        <v>n/a</v>
      </c>
      <c r="AU2640" s="99" t="str">
        <f t="shared" si="669"/>
        <v>+</v>
      </c>
      <c r="AV2640" s="99" t="str">
        <f t="shared" si="670"/>
        <v>-</v>
      </c>
      <c r="AW2640" s="99" t="str">
        <f t="shared" si="671"/>
        <v>+</v>
      </c>
    </row>
    <row r="2641" spans="1:49" ht="15">
      <c r="A2641" s="56">
        <v>43636</v>
      </c>
      <c r="B2641" s="57" t="s">
        <v>441</v>
      </c>
      <c r="C2641" s="57" t="s">
        <v>1455</v>
      </c>
      <c r="D2641" s="57" t="s">
        <v>5427</v>
      </c>
      <c r="E2641" s="57" t="s">
        <v>2946</v>
      </c>
      <c r="F2641" s="57" t="s">
        <v>2948</v>
      </c>
      <c r="G2641" s="57">
        <v>2</v>
      </c>
      <c r="H2641" s="57">
        <v>0</v>
      </c>
      <c r="I2641" s="57">
        <v>1.89</v>
      </c>
      <c r="J2641" s="57">
        <v>3.24</v>
      </c>
      <c r="K2641" s="57">
        <v>4.58</v>
      </c>
      <c r="L2641" s="57">
        <v>-2.69</v>
      </c>
      <c r="M2641" s="57">
        <v>44</v>
      </c>
      <c r="N2641" s="57">
        <v>50</v>
      </c>
      <c r="O2641" s="57">
        <v>2</v>
      </c>
      <c r="P2641" s="57">
        <v>22</v>
      </c>
      <c r="Q2641" s="57">
        <v>25</v>
      </c>
      <c r="R2641" s="57">
        <v>50</v>
      </c>
      <c r="S2641" s="57">
        <v>0</v>
      </c>
      <c r="T2641" s="57">
        <v>50</v>
      </c>
      <c r="U2641" s="57">
        <v>40.909999999999997</v>
      </c>
      <c r="V2641" s="57">
        <v>38.64</v>
      </c>
      <c r="W2641" s="57">
        <v>20.45</v>
      </c>
      <c r="X2641" s="57">
        <v>46</v>
      </c>
      <c r="Y2641" s="57">
        <v>26</v>
      </c>
      <c r="Z2641" s="57">
        <v>28</v>
      </c>
      <c r="AA2641" s="57">
        <v>50</v>
      </c>
      <c r="AB2641" s="57">
        <v>20</v>
      </c>
      <c r="AC2641" s="57">
        <v>33</v>
      </c>
      <c r="AD2641" s="57">
        <v>28</v>
      </c>
      <c r="AE2641" s="57">
        <v>45.45</v>
      </c>
      <c r="AF2641" s="57">
        <v>71.430000000000007</v>
      </c>
      <c r="AI2641" s="45">
        <f t="shared" si="657"/>
        <v>1.7560000000000007</v>
      </c>
      <c r="AJ2641" s="46">
        <f t="shared" si="658"/>
        <v>-1.7560000000000007</v>
      </c>
      <c r="AK2641" s="63" t="str">
        <f t="shared" si="659"/>
        <v>N</v>
      </c>
      <c r="AL2641" s="63" t="str">
        <f t="shared" si="660"/>
        <v>N</v>
      </c>
      <c r="AM2641" s="44" t="str">
        <f t="shared" si="661"/>
        <v>Win</v>
      </c>
      <c r="AN2641" s="44" t="str">
        <f t="shared" si="662"/>
        <v>Loss</v>
      </c>
      <c r="AO2641" s="44" t="str">
        <f t="shared" si="663"/>
        <v>Loss</v>
      </c>
      <c r="AP2641" s="44">
        <f t="shared" si="664"/>
        <v>44.5</v>
      </c>
      <c r="AQ2641" s="44">
        <f t="shared" si="665"/>
        <v>-50</v>
      </c>
      <c r="AR2641" s="44">
        <f t="shared" si="666"/>
        <v>-50</v>
      </c>
      <c r="AS2641" s="99" t="str">
        <f t="shared" si="667"/>
        <v>+</v>
      </c>
      <c r="AT2641" s="99" t="str">
        <f t="shared" si="668"/>
        <v>-</v>
      </c>
      <c r="AU2641" s="99" t="str">
        <f t="shared" si="669"/>
        <v>-</v>
      </c>
      <c r="AV2641" s="99" t="str">
        <f t="shared" si="670"/>
        <v>+</v>
      </c>
      <c r="AW2641" s="99" t="str">
        <f t="shared" si="671"/>
        <v>+</v>
      </c>
    </row>
    <row r="2642" spans="1:49" ht="15">
      <c r="A2642" s="56">
        <v>43636</v>
      </c>
      <c r="B2642" s="57" t="s">
        <v>267</v>
      </c>
      <c r="C2642" s="57" t="s">
        <v>413</v>
      </c>
      <c r="D2642" s="57" t="s">
        <v>5428</v>
      </c>
      <c r="E2642" s="57" t="s">
        <v>4048</v>
      </c>
      <c r="F2642" s="57" t="s">
        <v>4071</v>
      </c>
      <c r="G2642" s="57">
        <v>0</v>
      </c>
      <c r="H2642" s="57">
        <v>2</v>
      </c>
      <c r="I2642" s="57">
        <v>8.27</v>
      </c>
      <c r="J2642" s="57">
        <v>4.5999999999999996</v>
      </c>
      <c r="K2642" s="57">
        <v>1.38</v>
      </c>
      <c r="L2642" s="57">
        <v>6.89</v>
      </c>
      <c r="M2642" s="57">
        <v>12</v>
      </c>
      <c r="N2642" s="57">
        <v>8</v>
      </c>
      <c r="O2642" s="57">
        <v>0</v>
      </c>
      <c r="P2642" s="57">
        <v>5</v>
      </c>
      <c r="Q2642" s="57">
        <v>0</v>
      </c>
      <c r="R2642" s="57">
        <v>0</v>
      </c>
      <c r="S2642" s="57">
        <v>0</v>
      </c>
      <c r="T2642" s="57">
        <v>0</v>
      </c>
      <c r="U2642" s="57">
        <v>75</v>
      </c>
      <c r="V2642" s="57">
        <v>0</v>
      </c>
      <c r="W2642" s="57">
        <v>25</v>
      </c>
      <c r="X2642" s="57">
        <v>62.5</v>
      </c>
      <c r="Y2642" s="57">
        <v>37.5</v>
      </c>
      <c r="Z2642" s="57">
        <v>0</v>
      </c>
      <c r="AA2642" s="57">
        <v>100</v>
      </c>
      <c r="AB2642" s="57">
        <v>0</v>
      </c>
      <c r="AC2642" s="57">
        <v>10</v>
      </c>
      <c r="AD2642" s="57">
        <v>8</v>
      </c>
      <c r="AE2642" s="57">
        <v>80</v>
      </c>
      <c r="AF2642" s="57">
        <v>62.5</v>
      </c>
      <c r="AI2642" s="45">
        <f t="shared" si="657"/>
        <v>-6.25</v>
      </c>
      <c r="AJ2642" s="46">
        <f t="shared" si="658"/>
        <v>6.25</v>
      </c>
      <c r="AK2642" s="63" t="str">
        <f t="shared" si="659"/>
        <v>Y</v>
      </c>
      <c r="AL2642" s="63" t="str">
        <f t="shared" si="660"/>
        <v>N</v>
      </c>
      <c r="AM2642" s="44" t="str">
        <f t="shared" si="661"/>
        <v>Loss</v>
      </c>
      <c r="AN2642" s="44" t="str">
        <f t="shared" si="662"/>
        <v>Loss</v>
      </c>
      <c r="AO2642" s="44" t="str">
        <f t="shared" si="663"/>
        <v>Win</v>
      </c>
      <c r="AP2642" s="44">
        <f t="shared" si="664"/>
        <v>-50</v>
      </c>
      <c r="AQ2642" s="44">
        <f t="shared" si="665"/>
        <v>-50</v>
      </c>
      <c r="AR2642" s="44">
        <f t="shared" si="666"/>
        <v>19</v>
      </c>
      <c r="AS2642" s="99" t="str">
        <f t="shared" si="667"/>
        <v>-</v>
      </c>
      <c r="AT2642" s="99" t="str">
        <f t="shared" si="668"/>
        <v>n/a</v>
      </c>
      <c r="AU2642" s="99" t="str">
        <f t="shared" si="669"/>
        <v>+</v>
      </c>
      <c r="AV2642" s="99" t="str">
        <f t="shared" si="670"/>
        <v>+</v>
      </c>
      <c r="AW2642" s="99" t="str">
        <f t="shared" si="671"/>
        <v>-</v>
      </c>
    </row>
    <row r="2643" spans="1:49" ht="15">
      <c r="A2643" s="56">
        <v>43636</v>
      </c>
      <c r="B2643" s="57" t="s">
        <v>267</v>
      </c>
      <c r="C2643" s="57" t="s">
        <v>413</v>
      </c>
      <c r="D2643" s="57" t="s">
        <v>5429</v>
      </c>
      <c r="E2643" s="57" t="s">
        <v>4072</v>
      </c>
      <c r="F2643" s="57" t="s">
        <v>4047</v>
      </c>
      <c r="G2643" s="57">
        <v>0</v>
      </c>
      <c r="H2643" s="57">
        <v>2</v>
      </c>
      <c r="I2643" s="57">
        <v>10.46</v>
      </c>
      <c r="J2643" s="57">
        <v>7.24</v>
      </c>
      <c r="K2643" s="57">
        <v>1.2</v>
      </c>
      <c r="L2643" s="57">
        <v>9.26</v>
      </c>
      <c r="M2643" s="57">
        <v>6</v>
      </c>
      <c r="N2643" s="57">
        <v>2</v>
      </c>
      <c r="O2643" s="57">
        <v>0</v>
      </c>
      <c r="P2643" s="57">
        <v>2</v>
      </c>
      <c r="Q2643" s="57">
        <v>1</v>
      </c>
      <c r="R2643" s="57">
        <v>0</v>
      </c>
      <c r="S2643" s="57">
        <v>0</v>
      </c>
      <c r="T2643" s="57">
        <v>0</v>
      </c>
      <c r="U2643" s="57">
        <v>16.670000000000002</v>
      </c>
      <c r="V2643" s="57">
        <v>0</v>
      </c>
      <c r="W2643" s="57">
        <v>83.33</v>
      </c>
      <c r="X2643" s="57">
        <v>0</v>
      </c>
      <c r="Y2643" s="57">
        <v>0</v>
      </c>
      <c r="Z2643" s="57">
        <v>100</v>
      </c>
      <c r="AA2643" s="57">
        <v>50</v>
      </c>
      <c r="AB2643" s="57">
        <v>0</v>
      </c>
      <c r="AC2643" s="57">
        <v>0</v>
      </c>
      <c r="AD2643" s="57">
        <v>0</v>
      </c>
      <c r="AE2643" s="57">
        <v>0</v>
      </c>
      <c r="AF2643" s="57">
        <v>0</v>
      </c>
      <c r="AI2643" s="45">
        <f t="shared" si="657"/>
        <v>6.6679999999999993</v>
      </c>
      <c r="AJ2643" s="46">
        <f t="shared" si="658"/>
        <v>-6.6679999999999993</v>
      </c>
      <c r="AK2643" s="63" t="str">
        <f t="shared" si="659"/>
        <v>N</v>
      </c>
      <c r="AL2643" s="63" t="str">
        <f t="shared" si="660"/>
        <v>N</v>
      </c>
      <c r="AM2643" s="44" t="str">
        <f t="shared" si="661"/>
        <v>Loss</v>
      </c>
      <c r="AN2643" s="44" t="str">
        <f t="shared" si="662"/>
        <v>Loss</v>
      </c>
      <c r="AO2643" s="44" t="str">
        <f t="shared" si="663"/>
        <v>Win</v>
      </c>
      <c r="AP2643" s="44">
        <f t="shared" si="664"/>
        <v>-50</v>
      </c>
      <c r="AQ2643" s="44">
        <f t="shared" si="665"/>
        <v>-50</v>
      </c>
      <c r="AR2643" s="44">
        <f t="shared" si="666"/>
        <v>10</v>
      </c>
      <c r="AS2643" s="99" t="str">
        <f t="shared" si="667"/>
        <v>-</v>
      </c>
      <c r="AT2643" s="99" t="str">
        <f t="shared" si="668"/>
        <v>n/a</v>
      </c>
      <c r="AU2643" s="99" t="str">
        <f t="shared" si="669"/>
        <v>+</v>
      </c>
      <c r="AV2643" s="99" t="str">
        <f t="shared" si="670"/>
        <v>+</v>
      </c>
      <c r="AW2643" s="99" t="str">
        <f t="shared" si="671"/>
        <v>+</v>
      </c>
    </row>
    <row r="2644" spans="1:49" ht="15">
      <c r="A2644" s="56">
        <v>43636</v>
      </c>
      <c r="B2644" s="57" t="s">
        <v>351</v>
      </c>
      <c r="C2644" s="57" t="s">
        <v>352</v>
      </c>
      <c r="D2644" s="57" t="s">
        <v>5430</v>
      </c>
      <c r="E2644" s="57" t="s">
        <v>354</v>
      </c>
      <c r="F2644" s="57" t="s">
        <v>419</v>
      </c>
      <c r="G2644" s="57">
        <v>0</v>
      </c>
      <c r="H2644" s="57">
        <v>2</v>
      </c>
      <c r="I2644" s="57">
        <v>2.31</v>
      </c>
      <c r="J2644" s="57">
        <v>3.51</v>
      </c>
      <c r="K2644" s="57">
        <v>2.68</v>
      </c>
      <c r="L2644" s="57">
        <v>-0.37</v>
      </c>
      <c r="M2644" s="57">
        <v>24</v>
      </c>
      <c r="N2644" s="57">
        <v>39</v>
      </c>
      <c r="O2644" s="57">
        <v>0</v>
      </c>
      <c r="P2644" s="57">
        <v>12</v>
      </c>
      <c r="Q2644" s="57">
        <v>16</v>
      </c>
      <c r="R2644" s="57">
        <v>0</v>
      </c>
      <c r="S2644" s="57">
        <v>0</v>
      </c>
      <c r="T2644" s="57">
        <v>0</v>
      </c>
      <c r="U2644" s="57">
        <v>37.5</v>
      </c>
      <c r="V2644" s="57">
        <v>33.33</v>
      </c>
      <c r="W2644" s="57">
        <v>29.17</v>
      </c>
      <c r="X2644" s="57">
        <v>28.21</v>
      </c>
      <c r="Y2644" s="57">
        <v>12.82</v>
      </c>
      <c r="Z2644" s="57">
        <v>58.97</v>
      </c>
      <c r="AA2644" s="57">
        <v>25</v>
      </c>
      <c r="AB2644" s="57">
        <v>25</v>
      </c>
      <c r="AC2644" s="57">
        <v>14</v>
      </c>
      <c r="AD2644" s="57">
        <v>11</v>
      </c>
      <c r="AE2644" s="57">
        <v>28.57</v>
      </c>
      <c r="AF2644" s="57">
        <v>54.55</v>
      </c>
      <c r="AI2644" s="45">
        <f t="shared" si="657"/>
        <v>9.8689999999999998</v>
      </c>
      <c r="AJ2644" s="46">
        <f t="shared" si="658"/>
        <v>-9.8689999999999998</v>
      </c>
      <c r="AK2644" s="63" t="str">
        <f t="shared" si="659"/>
        <v>N</v>
      </c>
      <c r="AL2644" s="63" t="str">
        <f t="shared" si="660"/>
        <v>N</v>
      </c>
      <c r="AM2644" s="44" t="str">
        <f t="shared" si="661"/>
        <v>Loss</v>
      </c>
      <c r="AN2644" s="44" t="str">
        <f t="shared" si="662"/>
        <v>Loss</v>
      </c>
      <c r="AO2644" s="44" t="str">
        <f t="shared" si="663"/>
        <v>Win</v>
      </c>
      <c r="AP2644" s="44">
        <f t="shared" si="664"/>
        <v>-50</v>
      </c>
      <c r="AQ2644" s="44">
        <f t="shared" si="665"/>
        <v>-50</v>
      </c>
      <c r="AR2644" s="44">
        <f t="shared" si="666"/>
        <v>84</v>
      </c>
      <c r="AS2644" s="99" t="str">
        <f t="shared" si="667"/>
        <v>+</v>
      </c>
      <c r="AT2644" s="99" t="str">
        <f t="shared" si="668"/>
        <v>n/a</v>
      </c>
      <c r="AU2644" s="99" t="str">
        <f t="shared" si="669"/>
        <v>+</v>
      </c>
      <c r="AV2644" s="99" t="str">
        <f t="shared" si="670"/>
        <v>-</v>
      </c>
      <c r="AW2644" s="99" t="str">
        <f t="shared" si="671"/>
        <v>+</v>
      </c>
    </row>
    <row r="2645" spans="1:49" ht="15">
      <c r="A2645" s="56">
        <v>43636</v>
      </c>
      <c r="B2645" s="57" t="s">
        <v>351</v>
      </c>
      <c r="C2645" s="57" t="s">
        <v>352</v>
      </c>
      <c r="D2645" s="57" t="s">
        <v>5431</v>
      </c>
      <c r="E2645" s="57" t="s">
        <v>3321</v>
      </c>
      <c r="F2645" s="57" t="s">
        <v>479</v>
      </c>
      <c r="G2645" s="57">
        <v>5</v>
      </c>
      <c r="H2645" s="57">
        <v>0</v>
      </c>
      <c r="I2645" s="57">
        <v>2.2599999999999998</v>
      </c>
      <c r="J2645" s="57">
        <v>3.96</v>
      </c>
      <c r="K2645" s="57">
        <v>2.5299999999999998</v>
      </c>
      <c r="L2645" s="57">
        <v>-0.27</v>
      </c>
      <c r="M2645" s="57">
        <v>30</v>
      </c>
      <c r="N2645" s="57">
        <v>9</v>
      </c>
      <c r="O2645" s="57">
        <v>0</v>
      </c>
      <c r="P2645" s="57">
        <v>18</v>
      </c>
      <c r="Q2645" s="57">
        <v>3</v>
      </c>
      <c r="R2645" s="57">
        <v>0</v>
      </c>
      <c r="S2645" s="57">
        <v>0</v>
      </c>
      <c r="T2645" s="57">
        <v>0</v>
      </c>
      <c r="U2645" s="57">
        <v>50</v>
      </c>
      <c r="V2645" s="57">
        <v>10</v>
      </c>
      <c r="W2645" s="57">
        <v>40</v>
      </c>
      <c r="X2645" s="57">
        <v>33.33</v>
      </c>
      <c r="Y2645" s="57">
        <v>0</v>
      </c>
      <c r="Z2645" s="57">
        <v>66.67</v>
      </c>
      <c r="AA2645" s="57">
        <v>55.56</v>
      </c>
      <c r="AB2645" s="57">
        <v>0</v>
      </c>
      <c r="AC2645" s="57">
        <v>16</v>
      </c>
      <c r="AD2645" s="57">
        <v>4</v>
      </c>
      <c r="AE2645" s="57">
        <v>68.75</v>
      </c>
      <c r="AF2645" s="57">
        <v>50</v>
      </c>
      <c r="AI2645" s="45">
        <f t="shared" si="657"/>
        <v>9.668000000000001</v>
      </c>
      <c r="AJ2645" s="46">
        <f t="shared" si="658"/>
        <v>-9.668000000000001</v>
      </c>
      <c r="AK2645" s="63" t="str">
        <f t="shared" si="659"/>
        <v>N</v>
      </c>
      <c r="AL2645" s="63" t="str">
        <f t="shared" si="660"/>
        <v>N</v>
      </c>
      <c r="AM2645" s="44" t="str">
        <f t="shared" si="661"/>
        <v>Win</v>
      </c>
      <c r="AN2645" s="44" t="str">
        <f t="shared" si="662"/>
        <v>Loss</v>
      </c>
      <c r="AO2645" s="44" t="str">
        <f t="shared" si="663"/>
        <v>Loss</v>
      </c>
      <c r="AP2645" s="44">
        <f t="shared" si="664"/>
        <v>62.999999999999986</v>
      </c>
      <c r="AQ2645" s="44">
        <f t="shared" si="665"/>
        <v>-50</v>
      </c>
      <c r="AR2645" s="44">
        <f t="shared" si="666"/>
        <v>-50</v>
      </c>
      <c r="AS2645" s="99" t="str">
        <f t="shared" si="667"/>
        <v>+</v>
      </c>
      <c r="AT2645" s="99" t="str">
        <f t="shared" si="668"/>
        <v>n/a</v>
      </c>
      <c r="AU2645" s="99" t="str">
        <f t="shared" si="669"/>
        <v>+</v>
      </c>
      <c r="AV2645" s="99" t="str">
        <f t="shared" si="670"/>
        <v>+</v>
      </c>
      <c r="AW2645" s="99" t="str">
        <f t="shared" si="671"/>
        <v>+</v>
      </c>
    </row>
    <row r="2646" spans="1:49" ht="15">
      <c r="A2646" s="56">
        <v>43636</v>
      </c>
      <c r="B2646" s="57" t="s">
        <v>351</v>
      </c>
      <c r="C2646" s="57" t="s">
        <v>1396</v>
      </c>
      <c r="D2646" s="57" t="s">
        <v>5432</v>
      </c>
      <c r="E2646" s="57" t="s">
        <v>2245</v>
      </c>
      <c r="F2646" s="57" t="s">
        <v>3327</v>
      </c>
      <c r="G2646" s="57">
        <v>0</v>
      </c>
      <c r="H2646" s="57">
        <v>2</v>
      </c>
      <c r="I2646" s="57">
        <v>2.14</v>
      </c>
      <c r="J2646" s="57">
        <v>3.59</v>
      </c>
      <c r="K2646" s="57">
        <v>2.97</v>
      </c>
      <c r="L2646" s="57">
        <v>-0.83</v>
      </c>
      <c r="M2646" s="57">
        <v>38</v>
      </c>
      <c r="N2646" s="57">
        <v>36</v>
      </c>
      <c r="O2646" s="57">
        <v>0</v>
      </c>
      <c r="P2646" s="57">
        <v>19</v>
      </c>
      <c r="Q2646" s="57">
        <v>15</v>
      </c>
      <c r="R2646" s="57">
        <v>0</v>
      </c>
      <c r="S2646" s="57">
        <v>0</v>
      </c>
      <c r="T2646" s="57">
        <v>0</v>
      </c>
      <c r="U2646" s="57">
        <v>34.21</v>
      </c>
      <c r="V2646" s="57">
        <v>21.05</v>
      </c>
      <c r="W2646" s="57">
        <v>44.74</v>
      </c>
      <c r="X2646" s="57">
        <v>52.78</v>
      </c>
      <c r="Y2646" s="57">
        <v>16.670000000000002</v>
      </c>
      <c r="Z2646" s="57">
        <v>30.56</v>
      </c>
      <c r="AA2646" s="57">
        <v>21.05</v>
      </c>
      <c r="AB2646" s="57">
        <v>46.67</v>
      </c>
      <c r="AC2646" s="57">
        <v>6</v>
      </c>
      <c r="AD2646" s="57">
        <v>22</v>
      </c>
      <c r="AE2646" s="57">
        <v>50</v>
      </c>
      <c r="AF2646" s="57">
        <v>68.180000000000007</v>
      </c>
      <c r="AI2646" s="45">
        <f t="shared" ref="AI2646:AI2651" si="672">(+R2646*$R$6)+(S2646*$S$6)-(T2646*$T$6)+(U2646*$U$6)+(V2646*$V$6)-(W2646*$W$6)-(X2646*$X$6)-(Y2646*$Y$6)+(Z2646*$Z$6)</f>
        <v>-6.1120000000000001</v>
      </c>
      <c r="AJ2646" s="46">
        <f t="shared" ref="AJ2646:AJ2651" si="673">(-R2646*$R$6)+(S2646*$S$6)+(T2646*$T$6)-(U2646*$U$6)-(V2646*$V$6)+(W2646*$W$6)+(X2646*$X$6)+(Y2646*$Y$6)-(Z2646*$Z$6)</f>
        <v>6.1120000000000001</v>
      </c>
      <c r="AK2646" s="63" t="str">
        <f t="shared" ref="AK2646:AK2651" si="674">IF($AK$6="Y",IF(AI2646&gt;=$AI$6,"Y",IF(AA2646&gt;=$AA$6,"Y","N")),IF(AI2646&gt;=$AI$6,"Y",IF(AA2646&gt;=$AA$6,"Y",IF(L2646&lt;0,IF(AE2646&gt;=$AE$6,"Y","N"),"N"))))</f>
        <v>N</v>
      </c>
      <c r="AL2646" s="63" t="str">
        <f t="shared" ref="AL2646:AL2651" si="675">IF($AL$6="Y",IF(AJ2646&gt;=$AJ$6,"Y",IF(AB2646&gt;=$AB$6,"Y","N")),IF(AJ2646&gt;=$AJ$6,"Y",IF(AB2646&gt;=$AB$6,"Y",IF(L2646&gt;0,IF(AF2646&gt;=$AF$6,"Y","N"),"N"))))</f>
        <v>N</v>
      </c>
      <c r="AM2646" s="44" t="str">
        <f t="shared" ref="AM2646:AM2651" si="676">IF(G2646&gt;H2646,"Win","Loss")</f>
        <v>Loss</v>
      </c>
      <c r="AN2646" s="44" t="str">
        <f t="shared" ref="AN2646:AN2651" si="677">IF(G2646=H2646,"Win","Loss")</f>
        <v>Loss</v>
      </c>
      <c r="AO2646" s="44" t="str">
        <f t="shared" ref="AO2646:AO2651" si="678">IF(G2646&lt;H2646,"Win","Loss")</f>
        <v>Win</v>
      </c>
      <c r="AP2646" s="44">
        <f t="shared" ref="AP2646:AP2651" si="679">IF(AM2646="Win",(I2646*$B$2)-$B$2,-$B$2)</f>
        <v>-50</v>
      </c>
      <c r="AQ2646" s="44">
        <f t="shared" ref="AQ2646:AQ2651" si="680">IF(AN2646="Win",(J2646*$B$2)-$B$2,-$B$2)</f>
        <v>-50</v>
      </c>
      <c r="AR2646" s="44">
        <f t="shared" ref="AR2646:AR2651" si="681">IF(AO2646="Win",(K2646*$B$2)-$B$2,-$B$2)</f>
        <v>98.5</v>
      </c>
      <c r="AS2646" s="99" t="str">
        <f t="shared" si="667"/>
        <v>+</v>
      </c>
      <c r="AT2646" s="99" t="str">
        <f t="shared" si="668"/>
        <v>n/a</v>
      </c>
      <c r="AU2646" s="99" t="str">
        <f t="shared" si="669"/>
        <v>-</v>
      </c>
      <c r="AV2646" s="99" t="str">
        <f t="shared" si="670"/>
        <v>-</v>
      </c>
      <c r="AW2646" s="99" t="str">
        <f t="shared" si="671"/>
        <v>-</v>
      </c>
    </row>
    <row r="2647" spans="1:49" ht="15">
      <c r="A2647" s="56">
        <v>43636</v>
      </c>
      <c r="B2647" s="57" t="s">
        <v>351</v>
      </c>
      <c r="C2647" s="57" t="s">
        <v>1396</v>
      </c>
      <c r="D2647" s="57" t="s">
        <v>5433</v>
      </c>
      <c r="E2647" s="57" t="s">
        <v>3302</v>
      </c>
      <c r="F2647" s="57" t="s">
        <v>3325</v>
      </c>
      <c r="G2647" s="57">
        <v>1</v>
      </c>
      <c r="H2647" s="57">
        <v>2</v>
      </c>
      <c r="I2647" s="57">
        <v>2.71</v>
      </c>
      <c r="J2647" s="57">
        <v>3.49</v>
      </c>
      <c r="K2647" s="57">
        <v>2.36</v>
      </c>
      <c r="L2647" s="57">
        <v>0.35</v>
      </c>
      <c r="M2647" s="57">
        <v>37</v>
      </c>
      <c r="N2647" s="57">
        <v>40</v>
      </c>
      <c r="O2647" s="57">
        <v>2</v>
      </c>
      <c r="P2647" s="57">
        <v>19</v>
      </c>
      <c r="Q2647" s="57">
        <v>19</v>
      </c>
      <c r="R2647" s="57">
        <v>0</v>
      </c>
      <c r="S2647" s="57">
        <v>50</v>
      </c>
      <c r="T2647" s="57">
        <v>50</v>
      </c>
      <c r="U2647" s="57">
        <v>24.32</v>
      </c>
      <c r="V2647" s="57">
        <v>21.62</v>
      </c>
      <c r="W2647" s="57">
        <v>54.05</v>
      </c>
      <c r="X2647" s="57">
        <v>30</v>
      </c>
      <c r="Y2647" s="57">
        <v>15</v>
      </c>
      <c r="Z2647" s="57">
        <v>55</v>
      </c>
      <c r="AA2647" s="57">
        <v>26.32</v>
      </c>
      <c r="AB2647" s="57">
        <v>31.58</v>
      </c>
      <c r="AC2647" s="57">
        <v>13</v>
      </c>
      <c r="AD2647" s="57">
        <v>15</v>
      </c>
      <c r="AE2647" s="57">
        <v>38.46</v>
      </c>
      <c r="AF2647" s="57">
        <v>40</v>
      </c>
      <c r="AI2647" s="45">
        <f t="shared" si="672"/>
        <v>-10.283999999999999</v>
      </c>
      <c r="AJ2647" s="46">
        <f t="shared" si="673"/>
        <v>20.283999999999999</v>
      </c>
      <c r="AK2647" s="63" t="str">
        <f t="shared" si="674"/>
        <v>N</v>
      </c>
      <c r="AL2647" s="63" t="str">
        <f t="shared" si="675"/>
        <v>N</v>
      </c>
      <c r="AM2647" s="44" t="str">
        <f t="shared" si="676"/>
        <v>Loss</v>
      </c>
      <c r="AN2647" s="44" t="str">
        <f t="shared" si="677"/>
        <v>Loss</v>
      </c>
      <c r="AO2647" s="44" t="str">
        <f t="shared" si="678"/>
        <v>Win</v>
      </c>
      <c r="AP2647" s="44">
        <f t="shared" si="679"/>
        <v>-50</v>
      </c>
      <c r="AQ2647" s="44">
        <f t="shared" si="680"/>
        <v>-50</v>
      </c>
      <c r="AR2647" s="44">
        <f t="shared" si="681"/>
        <v>68</v>
      </c>
      <c r="AS2647" s="99" t="str">
        <f t="shared" si="667"/>
        <v>-</v>
      </c>
      <c r="AT2647" s="99" t="str">
        <f t="shared" si="668"/>
        <v>-</v>
      </c>
      <c r="AU2647" s="99" t="str">
        <f t="shared" si="669"/>
        <v>-</v>
      </c>
      <c r="AV2647" s="99" t="str">
        <f t="shared" si="670"/>
        <v>-</v>
      </c>
      <c r="AW2647" s="99" t="str">
        <f t="shared" si="671"/>
        <v>-</v>
      </c>
    </row>
    <row r="2648" spans="1:49" ht="15">
      <c r="A2648" s="56">
        <v>43636</v>
      </c>
      <c r="B2648" s="57" t="s">
        <v>115</v>
      </c>
      <c r="C2648" s="57" t="s">
        <v>126</v>
      </c>
      <c r="D2648" s="57" t="s">
        <v>5434</v>
      </c>
      <c r="E2648" s="57" t="s">
        <v>162</v>
      </c>
      <c r="F2648" s="57" t="s">
        <v>161</v>
      </c>
      <c r="G2648" s="57">
        <v>1</v>
      </c>
      <c r="H2648" s="57">
        <v>0</v>
      </c>
      <c r="I2648" s="57">
        <v>1.98</v>
      </c>
      <c r="J2648" s="57">
        <v>2.97</v>
      </c>
      <c r="K2648" s="57">
        <v>3.93</v>
      </c>
      <c r="L2648" s="57">
        <v>-1.95</v>
      </c>
      <c r="M2648" s="57">
        <v>24</v>
      </c>
      <c r="N2648" s="57">
        <v>46</v>
      </c>
      <c r="O2648" s="57">
        <v>3</v>
      </c>
      <c r="P2648" s="57">
        <v>12</v>
      </c>
      <c r="Q2648" s="57">
        <v>21</v>
      </c>
      <c r="R2648" s="57">
        <v>0</v>
      </c>
      <c r="S2648" s="57">
        <v>100</v>
      </c>
      <c r="T2648" s="57">
        <v>0</v>
      </c>
      <c r="U2648" s="57">
        <v>41.67</v>
      </c>
      <c r="V2648" s="57">
        <v>33.33</v>
      </c>
      <c r="W2648" s="57">
        <v>25</v>
      </c>
      <c r="X2648" s="57">
        <v>28.26</v>
      </c>
      <c r="Y2648" s="57">
        <v>36.96</v>
      </c>
      <c r="Z2648" s="57">
        <v>34.78</v>
      </c>
      <c r="AA2648" s="57">
        <v>41.67</v>
      </c>
      <c r="AB2648" s="57">
        <v>9.52</v>
      </c>
      <c r="AC2648" s="57">
        <v>17</v>
      </c>
      <c r="AD2648" s="57">
        <v>22</v>
      </c>
      <c r="AE2648" s="57">
        <v>47.06</v>
      </c>
      <c r="AF2648" s="57">
        <v>40.909999999999997</v>
      </c>
      <c r="AI2648" s="45">
        <f t="shared" si="672"/>
        <v>14.275000000000002</v>
      </c>
      <c r="AJ2648" s="46">
        <f t="shared" si="673"/>
        <v>5.7249999999999988</v>
      </c>
      <c r="AK2648" s="63" t="str">
        <f t="shared" si="674"/>
        <v>N</v>
      </c>
      <c r="AL2648" s="63" t="str">
        <f t="shared" si="675"/>
        <v>N</v>
      </c>
      <c r="AM2648" s="44" t="str">
        <f t="shared" si="676"/>
        <v>Win</v>
      </c>
      <c r="AN2648" s="44" t="str">
        <f t="shared" si="677"/>
        <v>Loss</v>
      </c>
      <c r="AO2648" s="44" t="str">
        <f t="shared" si="678"/>
        <v>Loss</v>
      </c>
      <c r="AP2648" s="44">
        <f t="shared" si="679"/>
        <v>49</v>
      </c>
      <c r="AQ2648" s="44">
        <f t="shared" si="680"/>
        <v>-50</v>
      </c>
      <c r="AR2648" s="44">
        <f t="shared" si="681"/>
        <v>-50</v>
      </c>
      <c r="AS2648" s="99" t="str">
        <f t="shared" si="667"/>
        <v>+</v>
      </c>
      <c r="AT2648" s="99" t="str">
        <f t="shared" si="668"/>
        <v>-</v>
      </c>
      <c r="AU2648" s="99" t="str">
        <f t="shared" si="669"/>
        <v>+</v>
      </c>
      <c r="AV2648" s="99" t="str">
        <f t="shared" si="670"/>
        <v>+</v>
      </c>
      <c r="AW2648" s="99" t="str">
        <f t="shared" si="671"/>
        <v>+</v>
      </c>
    </row>
    <row r="2649" spans="1:49" ht="15">
      <c r="A2649" s="56">
        <v>43636</v>
      </c>
      <c r="B2649" s="57" t="s">
        <v>115</v>
      </c>
      <c r="C2649" s="57" t="s">
        <v>116</v>
      </c>
      <c r="D2649" s="57" t="s">
        <v>5435</v>
      </c>
      <c r="E2649" s="57" t="s">
        <v>124</v>
      </c>
      <c r="F2649" s="57" t="s">
        <v>486</v>
      </c>
      <c r="G2649" s="57">
        <v>4</v>
      </c>
      <c r="H2649" s="57">
        <v>1</v>
      </c>
      <c r="I2649" s="57">
        <v>3.13</v>
      </c>
      <c r="J2649" s="57">
        <v>2.77</v>
      </c>
      <c r="K2649" s="57">
        <v>2.5</v>
      </c>
      <c r="L2649" s="57">
        <v>0.63</v>
      </c>
      <c r="M2649" s="57">
        <v>28</v>
      </c>
      <c r="N2649" s="57">
        <v>66</v>
      </c>
      <c r="O2649" s="57">
        <v>0</v>
      </c>
      <c r="P2649" s="57">
        <v>13</v>
      </c>
      <c r="Q2649" s="57">
        <v>33</v>
      </c>
      <c r="R2649" s="57">
        <v>0</v>
      </c>
      <c r="S2649" s="57">
        <v>0</v>
      </c>
      <c r="T2649" s="57">
        <v>0</v>
      </c>
      <c r="U2649" s="57">
        <v>32.14</v>
      </c>
      <c r="V2649" s="57">
        <v>25</v>
      </c>
      <c r="W2649" s="57">
        <v>42.86</v>
      </c>
      <c r="X2649" s="57">
        <v>27.27</v>
      </c>
      <c r="Y2649" s="57">
        <v>34.85</v>
      </c>
      <c r="Z2649" s="57">
        <v>37.880000000000003</v>
      </c>
      <c r="AA2649" s="57">
        <v>46.15</v>
      </c>
      <c r="AB2649" s="57">
        <v>30.3</v>
      </c>
      <c r="AC2649" s="57">
        <v>10</v>
      </c>
      <c r="AD2649" s="57">
        <v>25</v>
      </c>
      <c r="AE2649" s="57">
        <v>50</v>
      </c>
      <c r="AF2649" s="57">
        <v>32</v>
      </c>
      <c r="AI2649" s="45">
        <f t="shared" si="672"/>
        <v>-1.0070000000000014</v>
      </c>
      <c r="AJ2649" s="46">
        <f t="shared" si="673"/>
        <v>1.0070000000000014</v>
      </c>
      <c r="AK2649" s="63" t="str">
        <f t="shared" si="674"/>
        <v>N</v>
      </c>
      <c r="AL2649" s="63" t="str">
        <f t="shared" si="675"/>
        <v>N</v>
      </c>
      <c r="AM2649" s="44" t="str">
        <f t="shared" si="676"/>
        <v>Win</v>
      </c>
      <c r="AN2649" s="44" t="str">
        <f t="shared" si="677"/>
        <v>Loss</v>
      </c>
      <c r="AO2649" s="44" t="str">
        <f t="shared" si="678"/>
        <v>Loss</v>
      </c>
      <c r="AP2649" s="44">
        <f t="shared" si="679"/>
        <v>106.5</v>
      </c>
      <c r="AQ2649" s="44">
        <f t="shared" si="680"/>
        <v>-50</v>
      </c>
      <c r="AR2649" s="44">
        <f t="shared" si="681"/>
        <v>-50</v>
      </c>
      <c r="AS2649" s="99" t="str">
        <f t="shared" si="667"/>
        <v>-</v>
      </c>
      <c r="AT2649" s="99" t="str">
        <f t="shared" si="668"/>
        <v>n/a</v>
      </c>
      <c r="AU2649" s="99" t="str">
        <f t="shared" si="669"/>
        <v>+</v>
      </c>
      <c r="AV2649" s="99" t="str">
        <f t="shared" si="670"/>
        <v>+</v>
      </c>
      <c r="AW2649" s="99" t="str">
        <f t="shared" si="671"/>
        <v>-</v>
      </c>
    </row>
    <row r="2650" spans="1:49" ht="15">
      <c r="A2650" s="56">
        <v>43636</v>
      </c>
      <c r="B2650" s="57" t="s">
        <v>4754</v>
      </c>
      <c r="C2650" s="57" t="s">
        <v>4755</v>
      </c>
      <c r="D2650" s="57" t="s">
        <v>5436</v>
      </c>
      <c r="E2650" s="57" t="s">
        <v>606</v>
      </c>
      <c r="F2650" s="57" t="s">
        <v>5055</v>
      </c>
      <c r="G2650" s="57">
        <v>0</v>
      </c>
      <c r="H2650" s="57">
        <v>2</v>
      </c>
      <c r="I2650" s="57">
        <v>5.77</v>
      </c>
      <c r="J2650" s="57">
        <v>3.91</v>
      </c>
      <c r="K2650" s="57">
        <v>1.56</v>
      </c>
      <c r="L2650" s="57">
        <v>4.21</v>
      </c>
      <c r="M2650" s="57">
        <v>14</v>
      </c>
      <c r="N2650" s="57">
        <v>6</v>
      </c>
      <c r="O2650" s="57">
        <v>2</v>
      </c>
      <c r="P2650" s="57">
        <v>5</v>
      </c>
      <c r="Q2650" s="57">
        <v>3</v>
      </c>
      <c r="R2650" s="57">
        <v>50</v>
      </c>
      <c r="S2650" s="57">
        <v>0</v>
      </c>
      <c r="T2650" s="57">
        <v>50</v>
      </c>
      <c r="U2650" s="57">
        <v>35.71</v>
      </c>
      <c r="V2650" s="57">
        <v>7.14</v>
      </c>
      <c r="W2650" s="57">
        <v>57.14</v>
      </c>
      <c r="X2650" s="57">
        <v>83.33</v>
      </c>
      <c r="Y2650" s="57">
        <v>0</v>
      </c>
      <c r="Z2650" s="57">
        <v>16.670000000000002</v>
      </c>
      <c r="AA2650" s="57">
        <v>60</v>
      </c>
      <c r="AB2650" s="57">
        <v>66.67</v>
      </c>
      <c r="AC2650" s="57">
        <v>5</v>
      </c>
      <c r="AD2650" s="57">
        <v>4</v>
      </c>
      <c r="AE2650" s="57">
        <v>80</v>
      </c>
      <c r="AF2650" s="57">
        <v>75</v>
      </c>
      <c r="AI2650" s="45">
        <f t="shared" si="672"/>
        <v>-16.904</v>
      </c>
      <c r="AJ2650" s="46">
        <f t="shared" si="673"/>
        <v>16.904</v>
      </c>
      <c r="AK2650" s="63" t="str">
        <f t="shared" si="674"/>
        <v>N</v>
      </c>
      <c r="AL2650" s="63" t="str">
        <f t="shared" si="675"/>
        <v>N</v>
      </c>
      <c r="AM2650" s="44" t="str">
        <f t="shared" si="676"/>
        <v>Loss</v>
      </c>
      <c r="AN2650" s="44" t="str">
        <f t="shared" si="677"/>
        <v>Loss</v>
      </c>
      <c r="AO2650" s="44" t="str">
        <f t="shared" si="678"/>
        <v>Win</v>
      </c>
      <c r="AP2650" s="44">
        <f t="shared" si="679"/>
        <v>-50</v>
      </c>
      <c r="AQ2650" s="44">
        <f t="shared" si="680"/>
        <v>-50</v>
      </c>
      <c r="AR2650" s="44">
        <f t="shared" si="681"/>
        <v>28</v>
      </c>
      <c r="AS2650" s="99" t="str">
        <f t="shared" si="667"/>
        <v>-</v>
      </c>
      <c r="AT2650" s="99" t="str">
        <f t="shared" si="668"/>
        <v>-</v>
      </c>
      <c r="AU2650" s="99" t="str">
        <f t="shared" si="669"/>
        <v>-</v>
      </c>
      <c r="AV2650" s="99" t="str">
        <f t="shared" si="670"/>
        <v>-</v>
      </c>
      <c r="AW2650" s="99" t="str">
        <f t="shared" si="671"/>
        <v>-</v>
      </c>
    </row>
    <row r="2651" spans="1:49" ht="15">
      <c r="A2651" s="56">
        <v>43636</v>
      </c>
      <c r="B2651" s="57" t="s">
        <v>4341</v>
      </c>
      <c r="C2651" s="57" t="s">
        <v>4342</v>
      </c>
      <c r="D2651" s="57" t="s">
        <v>5437</v>
      </c>
      <c r="E2651" s="57" t="s">
        <v>1593</v>
      </c>
      <c r="F2651" s="57" t="s">
        <v>629</v>
      </c>
      <c r="G2651" s="57">
        <v>2</v>
      </c>
      <c r="H2651" s="57">
        <v>2</v>
      </c>
      <c r="I2651" s="57">
        <v>1.25</v>
      </c>
      <c r="J2651" s="57">
        <v>6.02</v>
      </c>
      <c r="K2651" s="57">
        <v>13.12</v>
      </c>
      <c r="L2651" s="57">
        <v>-11.87</v>
      </c>
      <c r="M2651" s="57">
        <v>1</v>
      </c>
      <c r="N2651" s="57">
        <v>1</v>
      </c>
      <c r="O2651" s="57">
        <v>0</v>
      </c>
      <c r="P2651" s="57">
        <v>1</v>
      </c>
      <c r="Q2651" s="57">
        <v>0</v>
      </c>
      <c r="R2651" s="57">
        <v>0</v>
      </c>
      <c r="S2651" s="57">
        <v>0</v>
      </c>
      <c r="T2651" s="57">
        <v>0</v>
      </c>
      <c r="U2651" s="57">
        <v>100</v>
      </c>
      <c r="V2651" s="57">
        <v>0</v>
      </c>
      <c r="W2651" s="57">
        <v>0</v>
      </c>
      <c r="X2651" s="57">
        <v>0</v>
      </c>
      <c r="Y2651" s="57">
        <v>0</v>
      </c>
      <c r="Z2651" s="57">
        <v>100</v>
      </c>
      <c r="AA2651" s="57">
        <v>100</v>
      </c>
      <c r="AB2651" s="57">
        <v>0</v>
      </c>
      <c r="AC2651" s="57">
        <v>1</v>
      </c>
      <c r="AD2651" s="57">
        <v>0</v>
      </c>
      <c r="AE2651" s="57">
        <v>100</v>
      </c>
      <c r="AF2651" s="57">
        <v>0</v>
      </c>
      <c r="AI2651" s="45">
        <f t="shared" si="672"/>
        <v>40</v>
      </c>
      <c r="AJ2651" s="46">
        <f t="shared" si="673"/>
        <v>-40</v>
      </c>
      <c r="AK2651" s="63" t="str">
        <f t="shared" si="674"/>
        <v>Y</v>
      </c>
      <c r="AL2651" s="63" t="str">
        <f t="shared" si="675"/>
        <v>N</v>
      </c>
      <c r="AM2651" s="44" t="str">
        <f t="shared" si="676"/>
        <v>Loss</v>
      </c>
      <c r="AN2651" s="44" t="str">
        <f t="shared" si="677"/>
        <v>Win</v>
      </c>
      <c r="AO2651" s="44" t="str">
        <f t="shared" si="678"/>
        <v>Loss</v>
      </c>
      <c r="AP2651" s="44">
        <f t="shared" si="679"/>
        <v>-50</v>
      </c>
      <c r="AQ2651" s="44">
        <f t="shared" si="680"/>
        <v>251</v>
      </c>
      <c r="AR2651" s="44">
        <f t="shared" si="681"/>
        <v>-50</v>
      </c>
      <c r="AS2651" s="99" t="str">
        <f t="shared" si="667"/>
        <v>+</v>
      </c>
      <c r="AT2651" s="99" t="str">
        <f t="shared" si="668"/>
        <v>n/a</v>
      </c>
      <c r="AU2651" s="99" t="str">
        <f t="shared" si="669"/>
        <v>+</v>
      </c>
      <c r="AV2651" s="99" t="str">
        <f t="shared" si="670"/>
        <v>+</v>
      </c>
      <c r="AW2651" s="99" t="str">
        <f t="shared" si="671"/>
        <v>+</v>
      </c>
    </row>
    <row r="2652" spans="1:49" ht="15">
      <c r="A2652" s="56">
        <v>43637</v>
      </c>
      <c r="B2652" s="57" t="s">
        <v>1475</v>
      </c>
      <c r="C2652" s="57" t="s">
        <v>1476</v>
      </c>
      <c r="D2652" s="57" t="s">
        <v>5438</v>
      </c>
      <c r="E2652" s="57" t="s">
        <v>1479</v>
      </c>
      <c r="F2652" s="57" t="s">
        <v>2567</v>
      </c>
      <c r="G2652" s="57">
        <v>1</v>
      </c>
      <c r="H2652" s="57">
        <v>2</v>
      </c>
      <c r="I2652" s="57">
        <v>1.88</v>
      </c>
      <c r="J2652" s="57">
        <v>3.13</v>
      </c>
      <c r="K2652" s="57">
        <v>4.2300000000000004</v>
      </c>
      <c r="L2652" s="57">
        <v>-2.35</v>
      </c>
      <c r="M2652" s="57">
        <v>4</v>
      </c>
      <c r="N2652" s="57">
        <v>2</v>
      </c>
      <c r="O2652" s="57">
        <v>0</v>
      </c>
      <c r="P2652" s="57">
        <v>2</v>
      </c>
      <c r="Q2652" s="57">
        <v>2</v>
      </c>
      <c r="R2652" s="57">
        <v>0</v>
      </c>
      <c r="S2652" s="57">
        <v>0</v>
      </c>
      <c r="T2652" s="57">
        <v>0</v>
      </c>
      <c r="U2652" s="57">
        <v>25</v>
      </c>
      <c r="V2652" s="57">
        <v>0</v>
      </c>
      <c r="W2652" s="57">
        <v>75</v>
      </c>
      <c r="X2652" s="57">
        <v>0</v>
      </c>
      <c r="Y2652" s="57">
        <v>0</v>
      </c>
      <c r="Z2652" s="57">
        <v>100</v>
      </c>
      <c r="AA2652" s="57">
        <v>0</v>
      </c>
      <c r="AB2652" s="57">
        <v>0</v>
      </c>
      <c r="AC2652" s="57">
        <v>1</v>
      </c>
      <c r="AD2652" s="57">
        <v>0</v>
      </c>
      <c r="AE2652" s="57">
        <v>0</v>
      </c>
      <c r="AF2652" s="57">
        <v>0</v>
      </c>
      <c r="AI2652" s="45">
        <f t="shared" ref="AI2652:AI2690" si="682">(+R2652*$R$6)+(S2652*$S$6)-(T2652*$T$6)+(U2652*$U$6)+(V2652*$V$6)-(W2652*$W$6)-(X2652*$X$6)-(Y2652*$Y$6)+(Z2652*$Z$6)</f>
        <v>10</v>
      </c>
      <c r="AJ2652" s="46">
        <f t="shared" ref="AJ2652:AJ2690" si="683">(-R2652*$R$6)+(S2652*$S$6)+(T2652*$T$6)-(U2652*$U$6)-(V2652*$V$6)+(W2652*$W$6)+(X2652*$X$6)+(Y2652*$Y$6)-(Z2652*$Z$6)</f>
        <v>-10</v>
      </c>
      <c r="AK2652" s="63" t="str">
        <f t="shared" ref="AK2652:AK2690" si="684">IF($AK$6="Y",IF(AI2652&gt;=$AI$6,"Y",IF(AA2652&gt;=$AA$6,"Y","N")),IF(AI2652&gt;=$AI$6,"Y",IF(AA2652&gt;=$AA$6,"Y",IF(L2652&lt;0,IF(AE2652&gt;=$AE$6,"Y","N"),"N"))))</f>
        <v>N</v>
      </c>
      <c r="AL2652" s="63" t="str">
        <f t="shared" ref="AL2652:AL2690" si="685">IF($AL$6="Y",IF(AJ2652&gt;=$AJ$6,"Y",IF(AB2652&gt;=$AB$6,"Y","N")),IF(AJ2652&gt;=$AJ$6,"Y",IF(AB2652&gt;=$AB$6,"Y",IF(L2652&gt;0,IF(AF2652&gt;=$AF$6,"Y","N"),"N"))))</f>
        <v>N</v>
      </c>
      <c r="AM2652" s="44" t="str">
        <f t="shared" ref="AM2652:AM2690" si="686">IF(G2652&gt;H2652,"Win","Loss")</f>
        <v>Loss</v>
      </c>
      <c r="AN2652" s="44" t="str">
        <f t="shared" ref="AN2652:AN2690" si="687">IF(G2652=H2652,"Win","Loss")</f>
        <v>Loss</v>
      </c>
      <c r="AO2652" s="44" t="str">
        <f t="shared" ref="AO2652:AO2690" si="688">IF(G2652&lt;H2652,"Win","Loss")</f>
        <v>Win</v>
      </c>
      <c r="AP2652" s="44">
        <f t="shared" ref="AP2652:AP2690" si="689">IF(AM2652="Win",(I2652*$B$2)-$B$2,-$B$2)</f>
        <v>-50</v>
      </c>
      <c r="AQ2652" s="44">
        <f t="shared" ref="AQ2652:AQ2690" si="690">IF(AN2652="Win",(J2652*$B$2)-$B$2,-$B$2)</f>
        <v>-50</v>
      </c>
      <c r="AR2652" s="44">
        <f t="shared" ref="AR2652:AR2690" si="691">IF(AO2652="Win",(K2652*$B$2)-$B$2,-$B$2)</f>
        <v>161.50000000000003</v>
      </c>
      <c r="AS2652" s="99" t="str">
        <f t="shared" si="667"/>
        <v>+</v>
      </c>
      <c r="AT2652" s="99" t="str">
        <f t="shared" si="668"/>
        <v>n/a</v>
      </c>
      <c r="AU2652" s="99" t="str">
        <f t="shared" si="669"/>
        <v>+</v>
      </c>
      <c r="AV2652" s="99" t="str">
        <f t="shared" si="670"/>
        <v>-</v>
      </c>
      <c r="AW2652" s="99" t="str">
        <f t="shared" si="671"/>
        <v>+</v>
      </c>
    </row>
    <row r="2653" spans="1:49" ht="15">
      <c r="A2653" s="56">
        <v>43637</v>
      </c>
      <c r="B2653" s="57" t="s">
        <v>4754</v>
      </c>
      <c r="C2653" s="57" t="s">
        <v>4755</v>
      </c>
      <c r="D2653" s="57" t="s">
        <v>5439</v>
      </c>
      <c r="E2653" s="57" t="s">
        <v>5060</v>
      </c>
      <c r="F2653" s="57" t="s">
        <v>5056</v>
      </c>
      <c r="G2653" s="57">
        <v>2</v>
      </c>
      <c r="H2653" s="57">
        <v>1</v>
      </c>
      <c r="I2653" s="57">
        <v>1.03</v>
      </c>
      <c r="J2653" s="57">
        <v>14.35</v>
      </c>
      <c r="K2653" s="57">
        <v>37.479999999999997</v>
      </c>
      <c r="L2653" s="57">
        <v>-36.450000000000003</v>
      </c>
      <c r="M2653" s="57">
        <v>11</v>
      </c>
      <c r="N2653" s="57">
        <v>4</v>
      </c>
      <c r="O2653" s="57">
        <v>0</v>
      </c>
      <c r="P2653" s="57">
        <v>7</v>
      </c>
      <c r="Q2653" s="57">
        <v>3</v>
      </c>
      <c r="R2653" s="57">
        <v>0</v>
      </c>
      <c r="S2653" s="57">
        <v>0</v>
      </c>
      <c r="T2653" s="57">
        <v>0</v>
      </c>
      <c r="U2653" s="57">
        <v>45.45</v>
      </c>
      <c r="V2653" s="57">
        <v>36.36</v>
      </c>
      <c r="W2653" s="57">
        <v>18.18</v>
      </c>
      <c r="X2653" s="57">
        <v>50</v>
      </c>
      <c r="Y2653" s="57">
        <v>0</v>
      </c>
      <c r="Z2653" s="57">
        <v>50</v>
      </c>
      <c r="AA2653" s="57">
        <v>42.86</v>
      </c>
      <c r="AB2653" s="57">
        <v>33.33</v>
      </c>
      <c r="AC2653" s="57">
        <v>10</v>
      </c>
      <c r="AD2653" s="57">
        <v>1</v>
      </c>
      <c r="AE2653" s="57">
        <v>50</v>
      </c>
      <c r="AF2653" s="57">
        <v>0</v>
      </c>
      <c r="AI2653" s="45">
        <f t="shared" si="682"/>
        <v>9.0900000000000034</v>
      </c>
      <c r="AJ2653" s="46">
        <f t="shared" si="683"/>
        <v>-9.0900000000000034</v>
      </c>
      <c r="AK2653" s="63" t="str">
        <f t="shared" si="684"/>
        <v>N</v>
      </c>
      <c r="AL2653" s="63" t="str">
        <f t="shared" si="685"/>
        <v>N</v>
      </c>
      <c r="AM2653" s="44" t="str">
        <f t="shared" si="686"/>
        <v>Win</v>
      </c>
      <c r="AN2653" s="44" t="str">
        <f t="shared" si="687"/>
        <v>Loss</v>
      </c>
      <c r="AO2653" s="44" t="str">
        <f t="shared" si="688"/>
        <v>Loss</v>
      </c>
      <c r="AP2653" s="44">
        <f t="shared" si="689"/>
        <v>1.5</v>
      </c>
      <c r="AQ2653" s="44">
        <f t="shared" si="690"/>
        <v>-50</v>
      </c>
      <c r="AR2653" s="44">
        <f t="shared" si="691"/>
        <v>-50</v>
      </c>
      <c r="AS2653" s="99" t="str">
        <f t="shared" si="667"/>
        <v>+</v>
      </c>
      <c r="AT2653" s="99" t="str">
        <f t="shared" si="668"/>
        <v>n/a</v>
      </c>
      <c r="AU2653" s="99" t="str">
        <f t="shared" si="669"/>
        <v>-</v>
      </c>
      <c r="AV2653" s="99" t="str">
        <f t="shared" si="670"/>
        <v>+</v>
      </c>
      <c r="AW2653" s="99" t="str">
        <f t="shared" si="671"/>
        <v>+</v>
      </c>
    </row>
    <row r="2654" spans="1:49" ht="15">
      <c r="A2654" s="56">
        <v>43637</v>
      </c>
      <c r="B2654" s="57" t="s">
        <v>222</v>
      </c>
      <c r="C2654" s="57" t="s">
        <v>4080</v>
      </c>
      <c r="D2654" s="57" t="s">
        <v>5440</v>
      </c>
      <c r="E2654" s="57" t="s">
        <v>622</v>
      </c>
      <c r="F2654" s="57" t="s">
        <v>584</v>
      </c>
      <c r="G2654" s="57">
        <v>3</v>
      </c>
      <c r="H2654" s="57">
        <v>1</v>
      </c>
      <c r="I2654" s="57">
        <v>1.35</v>
      </c>
      <c r="J2654" s="57">
        <v>5.03</v>
      </c>
      <c r="K2654" s="57">
        <v>6.91</v>
      </c>
      <c r="L2654" s="57">
        <v>-5.56</v>
      </c>
      <c r="M2654" s="57">
        <v>21</v>
      </c>
      <c r="N2654" s="57">
        <v>17</v>
      </c>
      <c r="O2654" s="57">
        <v>1</v>
      </c>
      <c r="P2654" s="57">
        <v>11</v>
      </c>
      <c r="Q2654" s="57">
        <v>8</v>
      </c>
      <c r="R2654" s="57">
        <v>100</v>
      </c>
      <c r="S2654" s="57">
        <v>0</v>
      </c>
      <c r="T2654" s="57">
        <v>0</v>
      </c>
      <c r="U2654" s="57">
        <v>71.430000000000007</v>
      </c>
      <c r="V2654" s="57">
        <v>19.05</v>
      </c>
      <c r="W2654" s="57">
        <v>9.52</v>
      </c>
      <c r="X2654" s="57">
        <v>35.29</v>
      </c>
      <c r="Y2654" s="57">
        <v>23.53</v>
      </c>
      <c r="Z2654" s="57">
        <v>41.18</v>
      </c>
      <c r="AA2654" s="57">
        <v>90.91</v>
      </c>
      <c r="AB2654" s="57">
        <v>12.5</v>
      </c>
      <c r="AC2654" s="57">
        <v>18</v>
      </c>
      <c r="AD2654" s="57">
        <v>6</v>
      </c>
      <c r="AE2654" s="57">
        <v>77.78</v>
      </c>
      <c r="AF2654" s="57">
        <v>50</v>
      </c>
      <c r="AI2654" s="45">
        <f t="shared" si="682"/>
        <v>43.112000000000009</v>
      </c>
      <c r="AJ2654" s="46">
        <f t="shared" si="683"/>
        <v>-43.112000000000009</v>
      </c>
      <c r="AK2654" s="63" t="str">
        <f t="shared" si="684"/>
        <v>Y</v>
      </c>
      <c r="AL2654" s="63" t="str">
        <f t="shared" si="685"/>
        <v>N</v>
      </c>
      <c r="AM2654" s="44" t="str">
        <f t="shared" si="686"/>
        <v>Win</v>
      </c>
      <c r="AN2654" s="44" t="str">
        <f t="shared" si="687"/>
        <v>Loss</v>
      </c>
      <c r="AO2654" s="44" t="str">
        <f t="shared" si="688"/>
        <v>Loss</v>
      </c>
      <c r="AP2654" s="44">
        <f t="shared" si="689"/>
        <v>17.5</v>
      </c>
      <c r="AQ2654" s="44">
        <f t="shared" si="690"/>
        <v>-50</v>
      </c>
      <c r="AR2654" s="44">
        <f t="shared" si="691"/>
        <v>-50</v>
      </c>
      <c r="AS2654" s="99" t="str">
        <f t="shared" si="667"/>
        <v>+</v>
      </c>
      <c r="AT2654" s="99" t="str">
        <f t="shared" si="668"/>
        <v>+</v>
      </c>
      <c r="AU2654" s="99" t="str">
        <f t="shared" si="669"/>
        <v>+</v>
      </c>
      <c r="AV2654" s="99" t="str">
        <f t="shared" si="670"/>
        <v>+</v>
      </c>
      <c r="AW2654" s="99" t="str">
        <f t="shared" si="671"/>
        <v>+</v>
      </c>
    </row>
    <row r="2655" spans="1:49" ht="15">
      <c r="A2655" s="56">
        <v>43637</v>
      </c>
      <c r="B2655" s="57" t="s">
        <v>5126</v>
      </c>
      <c r="C2655" s="57" t="s">
        <v>481</v>
      </c>
      <c r="D2655" s="57" t="s">
        <v>5441</v>
      </c>
      <c r="E2655" s="57" t="s">
        <v>5442</v>
      </c>
      <c r="F2655" s="57" t="s">
        <v>5443</v>
      </c>
      <c r="G2655" s="57">
        <v>1</v>
      </c>
      <c r="H2655" s="57">
        <v>1</v>
      </c>
      <c r="I2655" s="57">
        <v>2.31</v>
      </c>
      <c r="J2655" s="57">
        <v>3.37</v>
      </c>
      <c r="K2655" s="57">
        <v>2.78</v>
      </c>
      <c r="L2655" s="57">
        <v>-0.47</v>
      </c>
      <c r="M2655" s="57">
        <v>38</v>
      </c>
      <c r="N2655" s="57">
        <v>47</v>
      </c>
      <c r="O2655" s="57">
        <v>0</v>
      </c>
      <c r="P2655" s="57">
        <v>22</v>
      </c>
      <c r="Q2655" s="57">
        <v>23</v>
      </c>
      <c r="R2655" s="57">
        <v>0</v>
      </c>
      <c r="S2655" s="57">
        <v>0</v>
      </c>
      <c r="T2655" s="57">
        <v>0</v>
      </c>
      <c r="U2655" s="57">
        <v>57.89</v>
      </c>
      <c r="V2655" s="57">
        <v>15.79</v>
      </c>
      <c r="W2655" s="57">
        <v>26.32</v>
      </c>
      <c r="X2655" s="57">
        <v>48.94</v>
      </c>
      <c r="Y2655" s="57">
        <v>21.28</v>
      </c>
      <c r="Z2655" s="57">
        <v>29.79</v>
      </c>
      <c r="AA2655" s="57">
        <v>72.73</v>
      </c>
      <c r="AB2655" s="57">
        <v>43.48</v>
      </c>
      <c r="AC2655" s="57">
        <v>26</v>
      </c>
      <c r="AD2655" s="57">
        <v>22</v>
      </c>
      <c r="AE2655" s="57">
        <v>76.92</v>
      </c>
      <c r="AF2655" s="57">
        <v>63.64</v>
      </c>
      <c r="AI2655" s="45">
        <f t="shared" si="682"/>
        <v>1.9350000000000014</v>
      </c>
      <c r="AJ2655" s="46">
        <f t="shared" si="683"/>
        <v>-1.9350000000000014</v>
      </c>
      <c r="AK2655" s="63" t="str">
        <f t="shared" si="684"/>
        <v>N</v>
      </c>
      <c r="AL2655" s="63" t="str">
        <f t="shared" si="685"/>
        <v>N</v>
      </c>
      <c r="AM2655" s="44" t="str">
        <f t="shared" si="686"/>
        <v>Loss</v>
      </c>
      <c r="AN2655" s="44" t="str">
        <f t="shared" si="687"/>
        <v>Win</v>
      </c>
      <c r="AO2655" s="44" t="str">
        <f t="shared" si="688"/>
        <v>Loss</v>
      </c>
      <c r="AP2655" s="44">
        <f t="shared" si="689"/>
        <v>-50</v>
      </c>
      <c r="AQ2655" s="44">
        <f t="shared" si="690"/>
        <v>118.5</v>
      </c>
      <c r="AR2655" s="44">
        <f t="shared" si="691"/>
        <v>-50</v>
      </c>
      <c r="AS2655" s="99" t="str">
        <f t="shared" si="667"/>
        <v>+</v>
      </c>
      <c r="AT2655" s="99" t="str">
        <f t="shared" si="668"/>
        <v>n/a</v>
      </c>
      <c r="AU2655" s="99" t="str">
        <f t="shared" si="669"/>
        <v>+</v>
      </c>
      <c r="AV2655" s="99" t="str">
        <f t="shared" si="670"/>
        <v>+</v>
      </c>
      <c r="AW2655" s="99" t="str">
        <f t="shared" si="671"/>
        <v>+</v>
      </c>
    </row>
    <row r="2656" spans="1:49" ht="15">
      <c r="A2656" s="56">
        <v>43637</v>
      </c>
      <c r="B2656" s="57" t="s">
        <v>634</v>
      </c>
      <c r="C2656" s="57" t="s">
        <v>666</v>
      </c>
      <c r="D2656" s="57" t="s">
        <v>5444</v>
      </c>
      <c r="E2656" s="57" t="s">
        <v>669</v>
      </c>
      <c r="F2656" s="57" t="s">
        <v>704</v>
      </c>
      <c r="G2656" s="57">
        <v>0</v>
      </c>
      <c r="H2656" s="57">
        <v>2</v>
      </c>
      <c r="I2656" s="57">
        <v>2.73</v>
      </c>
      <c r="J2656" s="57">
        <v>3.4</v>
      </c>
      <c r="K2656" s="57">
        <v>2.36</v>
      </c>
      <c r="L2656" s="57">
        <v>0.37</v>
      </c>
      <c r="M2656" s="57">
        <v>17</v>
      </c>
      <c r="N2656" s="57">
        <v>21</v>
      </c>
      <c r="O2656" s="57">
        <v>1</v>
      </c>
      <c r="P2656" s="57">
        <v>8</v>
      </c>
      <c r="Q2656" s="57">
        <v>10</v>
      </c>
      <c r="R2656" s="57">
        <v>0</v>
      </c>
      <c r="S2656" s="57">
        <v>0</v>
      </c>
      <c r="T2656" s="57">
        <v>100</v>
      </c>
      <c r="U2656" s="57">
        <v>52.94</v>
      </c>
      <c r="V2656" s="57">
        <v>23.53</v>
      </c>
      <c r="W2656" s="57">
        <v>23.53</v>
      </c>
      <c r="X2656" s="57">
        <v>66.67</v>
      </c>
      <c r="Y2656" s="57">
        <v>9.52</v>
      </c>
      <c r="Z2656" s="57">
        <v>23.81</v>
      </c>
      <c r="AA2656" s="57">
        <v>75</v>
      </c>
      <c r="AB2656" s="57">
        <v>40</v>
      </c>
      <c r="AC2656" s="57">
        <v>9</v>
      </c>
      <c r="AD2656" s="57">
        <v>17</v>
      </c>
      <c r="AE2656" s="57">
        <v>66.67</v>
      </c>
      <c r="AF2656" s="57">
        <v>70.59</v>
      </c>
      <c r="AI2656" s="45">
        <f t="shared" si="682"/>
        <v>-31.288999999999994</v>
      </c>
      <c r="AJ2656" s="46">
        <f t="shared" si="683"/>
        <v>31.288999999999994</v>
      </c>
      <c r="AK2656" s="63" t="str">
        <f t="shared" si="684"/>
        <v>N</v>
      </c>
      <c r="AL2656" s="63" t="str">
        <f t="shared" si="685"/>
        <v>N</v>
      </c>
      <c r="AM2656" s="44" t="str">
        <f t="shared" si="686"/>
        <v>Loss</v>
      </c>
      <c r="AN2656" s="44" t="str">
        <f t="shared" si="687"/>
        <v>Loss</v>
      </c>
      <c r="AO2656" s="44" t="str">
        <f t="shared" si="688"/>
        <v>Win</v>
      </c>
      <c r="AP2656" s="44">
        <f t="shared" si="689"/>
        <v>-50</v>
      </c>
      <c r="AQ2656" s="44">
        <f t="shared" si="690"/>
        <v>-50</v>
      </c>
      <c r="AR2656" s="44">
        <f t="shared" si="691"/>
        <v>68</v>
      </c>
      <c r="AS2656" s="99" t="str">
        <f t="shared" si="667"/>
        <v>-</v>
      </c>
      <c r="AT2656" s="99" t="str">
        <f t="shared" si="668"/>
        <v>-</v>
      </c>
      <c r="AU2656" s="99" t="str">
        <f t="shared" si="669"/>
        <v>-</v>
      </c>
      <c r="AV2656" s="99" t="str">
        <f t="shared" si="670"/>
        <v>+</v>
      </c>
      <c r="AW2656" s="99" t="str">
        <f t="shared" si="671"/>
        <v>-</v>
      </c>
    </row>
    <row r="2657" spans="1:49" ht="15">
      <c r="A2657" s="56">
        <v>43637</v>
      </c>
      <c r="B2657" s="57" t="s">
        <v>634</v>
      </c>
      <c r="C2657" s="57" t="s">
        <v>666</v>
      </c>
      <c r="D2657" s="57" t="s">
        <v>5445</v>
      </c>
      <c r="E2657" s="57" t="s">
        <v>1893</v>
      </c>
      <c r="F2657" s="57" t="s">
        <v>3194</v>
      </c>
      <c r="G2657" s="57">
        <v>0</v>
      </c>
      <c r="H2657" s="57">
        <v>2</v>
      </c>
      <c r="I2657" s="57">
        <v>2.64</v>
      </c>
      <c r="J2657" s="57">
        <v>3.67</v>
      </c>
      <c r="K2657" s="57">
        <v>2.31</v>
      </c>
      <c r="L2657" s="57">
        <v>0.33</v>
      </c>
      <c r="M2657" s="57">
        <v>17</v>
      </c>
      <c r="N2657" s="57">
        <v>17</v>
      </c>
      <c r="O2657" s="57">
        <v>1</v>
      </c>
      <c r="P2657" s="57">
        <v>9</v>
      </c>
      <c r="Q2657" s="57">
        <v>7</v>
      </c>
      <c r="R2657" s="57">
        <v>100</v>
      </c>
      <c r="S2657" s="57">
        <v>0</v>
      </c>
      <c r="T2657" s="57">
        <v>0</v>
      </c>
      <c r="U2657" s="57">
        <v>47.06</v>
      </c>
      <c r="V2657" s="57">
        <v>11.76</v>
      </c>
      <c r="W2657" s="57">
        <v>41.18</v>
      </c>
      <c r="X2657" s="57">
        <v>23.53</v>
      </c>
      <c r="Y2657" s="57">
        <v>23.53</v>
      </c>
      <c r="Z2657" s="57">
        <v>52.94</v>
      </c>
      <c r="AA2657" s="57">
        <v>44.44</v>
      </c>
      <c r="AB2657" s="57">
        <v>28.57</v>
      </c>
      <c r="AC2657" s="57">
        <v>9</v>
      </c>
      <c r="AD2657" s="57">
        <v>3</v>
      </c>
      <c r="AE2657" s="57">
        <v>55.56</v>
      </c>
      <c r="AF2657" s="57">
        <v>66.67</v>
      </c>
      <c r="AI2657" s="45">
        <f t="shared" si="682"/>
        <v>35.881</v>
      </c>
      <c r="AJ2657" s="46">
        <f t="shared" si="683"/>
        <v>-35.881</v>
      </c>
      <c r="AK2657" s="63" t="str">
        <f t="shared" si="684"/>
        <v>N</v>
      </c>
      <c r="AL2657" s="63" t="str">
        <f t="shared" si="685"/>
        <v>N</v>
      </c>
      <c r="AM2657" s="44" t="str">
        <f t="shared" si="686"/>
        <v>Loss</v>
      </c>
      <c r="AN2657" s="44" t="str">
        <f t="shared" si="687"/>
        <v>Loss</v>
      </c>
      <c r="AO2657" s="44" t="str">
        <f t="shared" si="688"/>
        <v>Win</v>
      </c>
      <c r="AP2657" s="44">
        <f t="shared" si="689"/>
        <v>-50</v>
      </c>
      <c r="AQ2657" s="44">
        <f t="shared" si="690"/>
        <v>-50</v>
      </c>
      <c r="AR2657" s="44">
        <f t="shared" si="691"/>
        <v>65.5</v>
      </c>
      <c r="AS2657" s="99" t="str">
        <f t="shared" si="667"/>
        <v>-</v>
      </c>
      <c r="AT2657" s="99" t="str">
        <f t="shared" si="668"/>
        <v>+</v>
      </c>
      <c r="AU2657" s="99" t="str">
        <f t="shared" si="669"/>
        <v>+</v>
      </c>
      <c r="AV2657" s="99" t="str">
        <f t="shared" si="670"/>
        <v>+</v>
      </c>
      <c r="AW2657" s="99" t="str">
        <f t="shared" si="671"/>
        <v>+</v>
      </c>
    </row>
    <row r="2658" spans="1:49" ht="15">
      <c r="A2658" s="56">
        <v>43637</v>
      </c>
      <c r="B2658" s="57" t="s">
        <v>634</v>
      </c>
      <c r="C2658" s="57" t="s">
        <v>666</v>
      </c>
      <c r="D2658" s="57" t="s">
        <v>5446</v>
      </c>
      <c r="E2658" s="57" t="s">
        <v>705</v>
      </c>
      <c r="F2658" s="57" t="s">
        <v>1899</v>
      </c>
      <c r="G2658" s="57">
        <v>2</v>
      </c>
      <c r="H2658" s="57">
        <v>5</v>
      </c>
      <c r="I2658" s="57">
        <v>5.62</v>
      </c>
      <c r="J2658" s="57">
        <v>4.95</v>
      </c>
      <c r="K2658" s="57">
        <v>1.42</v>
      </c>
      <c r="L2658" s="57">
        <v>4.2</v>
      </c>
      <c r="M2658" s="57">
        <v>17</v>
      </c>
      <c r="N2658" s="57">
        <v>20</v>
      </c>
      <c r="O2658" s="57">
        <v>1</v>
      </c>
      <c r="P2658" s="57">
        <v>9</v>
      </c>
      <c r="Q2658" s="57">
        <v>7</v>
      </c>
      <c r="R2658" s="57">
        <v>0</v>
      </c>
      <c r="S2658" s="57">
        <v>0</v>
      </c>
      <c r="T2658" s="57">
        <v>100</v>
      </c>
      <c r="U2658" s="57">
        <v>23.53</v>
      </c>
      <c r="V2658" s="57">
        <v>11.76</v>
      </c>
      <c r="W2658" s="57">
        <v>64.709999999999994</v>
      </c>
      <c r="X2658" s="57">
        <v>70</v>
      </c>
      <c r="Y2658" s="57">
        <v>20</v>
      </c>
      <c r="Z2658" s="57">
        <v>10</v>
      </c>
      <c r="AA2658" s="57">
        <v>33.33</v>
      </c>
      <c r="AB2658" s="57">
        <v>57.14</v>
      </c>
      <c r="AC2658" s="57">
        <v>4</v>
      </c>
      <c r="AD2658" s="57">
        <v>18</v>
      </c>
      <c r="AE2658" s="57">
        <v>50</v>
      </c>
      <c r="AF2658" s="57">
        <v>77.78</v>
      </c>
      <c r="AI2658" s="45">
        <f t="shared" si="682"/>
        <v>-51.06</v>
      </c>
      <c r="AJ2658" s="46">
        <f t="shared" si="683"/>
        <v>51.06</v>
      </c>
      <c r="AK2658" s="63" t="str">
        <f t="shared" si="684"/>
        <v>N</v>
      </c>
      <c r="AL2658" s="63" t="str">
        <f t="shared" si="685"/>
        <v>Y</v>
      </c>
      <c r="AM2658" s="44" t="str">
        <f t="shared" si="686"/>
        <v>Loss</v>
      </c>
      <c r="AN2658" s="44" t="str">
        <f t="shared" si="687"/>
        <v>Loss</v>
      </c>
      <c r="AO2658" s="44" t="str">
        <f t="shared" si="688"/>
        <v>Win</v>
      </c>
      <c r="AP2658" s="44">
        <f t="shared" si="689"/>
        <v>-50</v>
      </c>
      <c r="AQ2658" s="44">
        <f t="shared" si="690"/>
        <v>-50</v>
      </c>
      <c r="AR2658" s="44">
        <f t="shared" si="691"/>
        <v>21</v>
      </c>
      <c r="AS2658" s="99" t="str">
        <f t="shared" si="667"/>
        <v>-</v>
      </c>
      <c r="AT2658" s="99" t="str">
        <f t="shared" si="668"/>
        <v>-</v>
      </c>
      <c r="AU2658" s="99" t="str">
        <f t="shared" si="669"/>
        <v>-</v>
      </c>
      <c r="AV2658" s="99" t="str">
        <f t="shared" si="670"/>
        <v>-</v>
      </c>
      <c r="AW2658" s="99" t="str">
        <f t="shared" si="671"/>
        <v>-</v>
      </c>
    </row>
    <row r="2659" spans="1:49" ht="15">
      <c r="A2659" s="56">
        <v>43637</v>
      </c>
      <c r="B2659" s="57" t="s">
        <v>721</v>
      </c>
      <c r="C2659" s="57" t="s">
        <v>722</v>
      </c>
      <c r="D2659" s="57" t="s">
        <v>5447</v>
      </c>
      <c r="E2659" s="57" t="s">
        <v>1865</v>
      </c>
      <c r="F2659" s="57" t="s">
        <v>1997</v>
      </c>
      <c r="G2659" s="57">
        <v>1</v>
      </c>
      <c r="H2659" s="57">
        <v>2</v>
      </c>
      <c r="I2659" s="57">
        <v>2.2200000000000002</v>
      </c>
      <c r="J2659" s="57">
        <v>3.11</v>
      </c>
      <c r="K2659" s="57">
        <v>3.38</v>
      </c>
      <c r="L2659" s="57">
        <v>-1.1599999999999999</v>
      </c>
      <c r="M2659" s="57">
        <v>19</v>
      </c>
      <c r="N2659" s="57">
        <v>22</v>
      </c>
      <c r="O2659" s="57">
        <v>1</v>
      </c>
      <c r="P2659" s="57">
        <v>8</v>
      </c>
      <c r="Q2659" s="57">
        <v>10</v>
      </c>
      <c r="R2659" s="57">
        <v>0</v>
      </c>
      <c r="S2659" s="57">
        <v>100</v>
      </c>
      <c r="T2659" s="57">
        <v>0</v>
      </c>
      <c r="U2659" s="57">
        <v>15.79</v>
      </c>
      <c r="V2659" s="57">
        <v>21.05</v>
      </c>
      <c r="W2659" s="57">
        <v>63.16</v>
      </c>
      <c r="X2659" s="57">
        <v>22.73</v>
      </c>
      <c r="Y2659" s="57">
        <v>36.36</v>
      </c>
      <c r="Z2659" s="57">
        <v>40.909999999999997</v>
      </c>
      <c r="AA2659" s="57">
        <v>12.5</v>
      </c>
      <c r="AB2659" s="57">
        <v>20</v>
      </c>
      <c r="AC2659" s="57">
        <v>11</v>
      </c>
      <c r="AD2659" s="57">
        <v>8</v>
      </c>
      <c r="AE2659" s="57">
        <v>18.18</v>
      </c>
      <c r="AF2659" s="57">
        <v>37.5</v>
      </c>
      <c r="AI2659" s="45">
        <f t="shared" si="682"/>
        <v>2.6310000000000002</v>
      </c>
      <c r="AJ2659" s="46">
        <f t="shared" si="683"/>
        <v>17.369</v>
      </c>
      <c r="AK2659" s="63" t="str">
        <f t="shared" si="684"/>
        <v>N</v>
      </c>
      <c r="AL2659" s="63" t="str">
        <f t="shared" si="685"/>
        <v>N</v>
      </c>
      <c r="AM2659" s="44" t="str">
        <f t="shared" si="686"/>
        <v>Loss</v>
      </c>
      <c r="AN2659" s="44" t="str">
        <f t="shared" si="687"/>
        <v>Loss</v>
      </c>
      <c r="AO2659" s="44" t="str">
        <f t="shared" si="688"/>
        <v>Win</v>
      </c>
      <c r="AP2659" s="44">
        <f t="shared" si="689"/>
        <v>-50</v>
      </c>
      <c r="AQ2659" s="44">
        <f t="shared" si="690"/>
        <v>-50</v>
      </c>
      <c r="AR2659" s="44">
        <f t="shared" si="691"/>
        <v>119</v>
      </c>
      <c r="AS2659" s="99" t="str">
        <f t="shared" si="667"/>
        <v>+</v>
      </c>
      <c r="AT2659" s="99" t="str">
        <f t="shared" si="668"/>
        <v>-</v>
      </c>
      <c r="AU2659" s="99" t="str">
        <f t="shared" si="669"/>
        <v>-</v>
      </c>
      <c r="AV2659" s="99" t="str">
        <f t="shared" si="670"/>
        <v>-</v>
      </c>
      <c r="AW2659" s="99" t="str">
        <f t="shared" si="671"/>
        <v>+</v>
      </c>
    </row>
    <row r="2660" spans="1:49" ht="15">
      <c r="A2660" s="56">
        <v>43637</v>
      </c>
      <c r="B2660" s="57" t="s">
        <v>5248</v>
      </c>
      <c r="C2660" s="57" t="s">
        <v>5249</v>
      </c>
      <c r="D2660" s="57" t="s">
        <v>5448</v>
      </c>
      <c r="E2660" s="57" t="s">
        <v>5449</v>
      </c>
      <c r="F2660" s="57" t="s">
        <v>5450</v>
      </c>
      <c r="G2660" s="57">
        <v>0</v>
      </c>
      <c r="H2660" s="57">
        <v>2</v>
      </c>
      <c r="I2660" s="57">
        <v>3.25</v>
      </c>
      <c r="J2660" s="57">
        <v>3.92</v>
      </c>
      <c r="K2660" s="57">
        <v>1.82</v>
      </c>
      <c r="L2660" s="57">
        <v>1.43</v>
      </c>
      <c r="M2660" s="57">
        <v>3</v>
      </c>
      <c r="N2660" s="57">
        <v>4</v>
      </c>
      <c r="O2660" s="57">
        <v>0</v>
      </c>
      <c r="P2660" s="57">
        <v>2</v>
      </c>
      <c r="Q2660" s="57">
        <v>1</v>
      </c>
      <c r="R2660" s="57">
        <v>0</v>
      </c>
      <c r="S2660" s="57">
        <v>0</v>
      </c>
      <c r="T2660" s="57">
        <v>0</v>
      </c>
      <c r="U2660" s="57">
        <v>33.33</v>
      </c>
      <c r="V2660" s="57">
        <v>33.33</v>
      </c>
      <c r="W2660" s="57">
        <v>33.33</v>
      </c>
      <c r="X2660" s="57">
        <v>75</v>
      </c>
      <c r="Y2660" s="57">
        <v>0</v>
      </c>
      <c r="Z2660" s="57">
        <v>25</v>
      </c>
      <c r="AA2660" s="57">
        <v>50</v>
      </c>
      <c r="AB2660" s="57">
        <v>100</v>
      </c>
      <c r="AC2660" s="57">
        <v>2</v>
      </c>
      <c r="AD2660" s="57">
        <v>4</v>
      </c>
      <c r="AE2660" s="57">
        <v>50</v>
      </c>
      <c r="AF2660" s="57">
        <v>75</v>
      </c>
      <c r="AI2660" s="45">
        <f t="shared" si="682"/>
        <v>-6.6669999999999998</v>
      </c>
      <c r="AJ2660" s="46">
        <f t="shared" si="683"/>
        <v>6.6669999999999998</v>
      </c>
      <c r="AK2660" s="63" t="str">
        <f t="shared" si="684"/>
        <v>N</v>
      </c>
      <c r="AL2660" s="63" t="str">
        <f t="shared" si="685"/>
        <v>Y</v>
      </c>
      <c r="AM2660" s="44" t="str">
        <f t="shared" si="686"/>
        <v>Loss</v>
      </c>
      <c r="AN2660" s="44" t="str">
        <f t="shared" si="687"/>
        <v>Loss</v>
      </c>
      <c r="AO2660" s="44" t="str">
        <f t="shared" si="688"/>
        <v>Win</v>
      </c>
      <c r="AP2660" s="44">
        <f t="shared" si="689"/>
        <v>-50</v>
      </c>
      <c r="AQ2660" s="44">
        <f t="shared" si="690"/>
        <v>-50</v>
      </c>
      <c r="AR2660" s="44">
        <f t="shared" si="691"/>
        <v>41</v>
      </c>
      <c r="AS2660" s="99" t="str">
        <f t="shared" si="667"/>
        <v>-</v>
      </c>
      <c r="AT2660" s="99" t="str">
        <f t="shared" si="668"/>
        <v>n/a</v>
      </c>
      <c r="AU2660" s="99" t="str">
        <f t="shared" si="669"/>
        <v>-</v>
      </c>
      <c r="AV2660" s="99" t="str">
        <f t="shared" si="670"/>
        <v>-</v>
      </c>
      <c r="AW2660" s="99" t="str">
        <f t="shared" si="671"/>
        <v>-</v>
      </c>
    </row>
    <row r="2661" spans="1:49" ht="15">
      <c r="A2661" s="56">
        <v>43637</v>
      </c>
      <c r="B2661" s="57" t="s">
        <v>683</v>
      </c>
      <c r="C2661" s="57" t="s">
        <v>684</v>
      </c>
      <c r="D2661" s="57" t="s">
        <v>5451</v>
      </c>
      <c r="E2661" s="57" t="s">
        <v>2082</v>
      </c>
      <c r="F2661" s="57" t="s">
        <v>2084</v>
      </c>
      <c r="G2661" s="57">
        <v>0</v>
      </c>
      <c r="H2661" s="57">
        <v>1</v>
      </c>
      <c r="I2661" s="57">
        <v>1.39</v>
      </c>
      <c r="J2661" s="57">
        <v>4.76</v>
      </c>
      <c r="K2661" s="57">
        <v>7.23</v>
      </c>
      <c r="L2661" s="57">
        <v>-5.84</v>
      </c>
      <c r="M2661" s="57">
        <v>15</v>
      </c>
      <c r="N2661" s="57">
        <v>14</v>
      </c>
      <c r="O2661" s="57">
        <v>0</v>
      </c>
      <c r="P2661" s="57">
        <v>8</v>
      </c>
      <c r="Q2661" s="57">
        <v>7</v>
      </c>
      <c r="R2661" s="57">
        <v>0</v>
      </c>
      <c r="S2661" s="57">
        <v>0</v>
      </c>
      <c r="T2661" s="57">
        <v>0</v>
      </c>
      <c r="U2661" s="57">
        <v>46.67</v>
      </c>
      <c r="V2661" s="57">
        <v>20</v>
      </c>
      <c r="W2661" s="57">
        <v>33.33</v>
      </c>
      <c r="X2661" s="57">
        <v>21.43</v>
      </c>
      <c r="Y2661" s="57">
        <v>21.43</v>
      </c>
      <c r="Z2661" s="57">
        <v>57.14</v>
      </c>
      <c r="AA2661" s="57">
        <v>75</v>
      </c>
      <c r="AB2661" s="57">
        <v>14.29</v>
      </c>
      <c r="AC2661" s="57">
        <v>11</v>
      </c>
      <c r="AD2661" s="57">
        <v>9</v>
      </c>
      <c r="AE2661" s="57">
        <v>63.64</v>
      </c>
      <c r="AF2661" s="57">
        <v>33.33</v>
      </c>
      <c r="AI2661" s="45">
        <f t="shared" si="682"/>
        <v>9.6670000000000016</v>
      </c>
      <c r="AJ2661" s="46">
        <f t="shared" si="683"/>
        <v>-9.6670000000000016</v>
      </c>
      <c r="AK2661" s="63" t="str">
        <f t="shared" si="684"/>
        <v>N</v>
      </c>
      <c r="AL2661" s="63" t="str">
        <f t="shared" si="685"/>
        <v>N</v>
      </c>
      <c r="AM2661" s="44" t="str">
        <f t="shared" si="686"/>
        <v>Loss</v>
      </c>
      <c r="AN2661" s="44" t="str">
        <f t="shared" si="687"/>
        <v>Loss</v>
      </c>
      <c r="AO2661" s="44" t="str">
        <f t="shared" si="688"/>
        <v>Win</v>
      </c>
      <c r="AP2661" s="44">
        <f t="shared" si="689"/>
        <v>-50</v>
      </c>
      <c r="AQ2661" s="44">
        <f t="shared" si="690"/>
        <v>-50</v>
      </c>
      <c r="AR2661" s="44">
        <f t="shared" si="691"/>
        <v>311.5</v>
      </c>
      <c r="AS2661" s="99" t="str">
        <f t="shared" si="667"/>
        <v>+</v>
      </c>
      <c r="AT2661" s="99" t="str">
        <f t="shared" si="668"/>
        <v>n/a</v>
      </c>
      <c r="AU2661" s="99" t="str">
        <f t="shared" si="669"/>
        <v>+</v>
      </c>
      <c r="AV2661" s="99" t="str">
        <f t="shared" si="670"/>
        <v>+</v>
      </c>
      <c r="AW2661" s="99" t="str">
        <f t="shared" si="671"/>
        <v>+</v>
      </c>
    </row>
    <row r="2662" spans="1:49" ht="15">
      <c r="A2662" s="56">
        <v>43637</v>
      </c>
      <c r="B2662" s="57" t="s">
        <v>4413</v>
      </c>
      <c r="C2662" s="57" t="s">
        <v>807</v>
      </c>
      <c r="D2662" s="57" t="s">
        <v>5452</v>
      </c>
      <c r="E2662" s="57" t="s">
        <v>4809</v>
      </c>
      <c r="F2662" s="57" t="s">
        <v>1812</v>
      </c>
      <c r="G2662" s="57">
        <v>1</v>
      </c>
      <c r="H2662" s="57">
        <v>3</v>
      </c>
      <c r="I2662" s="57">
        <v>7.85</v>
      </c>
      <c r="J2662" s="57">
        <v>5.0599999999999996</v>
      </c>
      <c r="K2662" s="57">
        <v>1.32</v>
      </c>
      <c r="L2662" s="57">
        <v>6.53</v>
      </c>
      <c r="M2662" s="57">
        <v>20</v>
      </c>
      <c r="N2662" s="57">
        <v>22</v>
      </c>
      <c r="O2662" s="57">
        <v>1</v>
      </c>
      <c r="P2662" s="57">
        <v>11</v>
      </c>
      <c r="Q2662" s="57">
        <v>8</v>
      </c>
      <c r="R2662" s="57">
        <v>0</v>
      </c>
      <c r="S2662" s="57">
        <v>0</v>
      </c>
      <c r="T2662" s="57">
        <v>100</v>
      </c>
      <c r="U2662" s="57">
        <v>30</v>
      </c>
      <c r="V2662" s="57">
        <v>20</v>
      </c>
      <c r="W2662" s="57">
        <v>50</v>
      </c>
      <c r="X2662" s="57">
        <v>68.180000000000007</v>
      </c>
      <c r="Y2662" s="57">
        <v>18.18</v>
      </c>
      <c r="Z2662" s="57">
        <v>13.64</v>
      </c>
      <c r="AA2662" s="57">
        <v>36.36</v>
      </c>
      <c r="AB2662" s="57">
        <v>50</v>
      </c>
      <c r="AC2662" s="57">
        <v>6</v>
      </c>
      <c r="AD2662" s="57">
        <v>21</v>
      </c>
      <c r="AE2662" s="57">
        <v>66.67</v>
      </c>
      <c r="AF2662" s="57">
        <v>71.430000000000007</v>
      </c>
      <c r="AI2662" s="45">
        <f t="shared" si="682"/>
        <v>-44.725999999999999</v>
      </c>
      <c r="AJ2662" s="46">
        <f t="shared" si="683"/>
        <v>44.725999999999999</v>
      </c>
      <c r="AK2662" s="63" t="str">
        <f t="shared" si="684"/>
        <v>N</v>
      </c>
      <c r="AL2662" s="63" t="str">
        <f t="shared" si="685"/>
        <v>Y</v>
      </c>
      <c r="AM2662" s="44" t="str">
        <f t="shared" si="686"/>
        <v>Loss</v>
      </c>
      <c r="AN2662" s="44" t="str">
        <f t="shared" si="687"/>
        <v>Loss</v>
      </c>
      <c r="AO2662" s="44" t="str">
        <f t="shared" si="688"/>
        <v>Win</v>
      </c>
      <c r="AP2662" s="44">
        <f t="shared" si="689"/>
        <v>-50</v>
      </c>
      <c r="AQ2662" s="44">
        <f t="shared" si="690"/>
        <v>-50</v>
      </c>
      <c r="AR2662" s="44">
        <f t="shared" si="691"/>
        <v>16</v>
      </c>
      <c r="AS2662" s="99" t="str">
        <f t="shared" si="667"/>
        <v>-</v>
      </c>
      <c r="AT2662" s="99" t="str">
        <f t="shared" si="668"/>
        <v>-</v>
      </c>
      <c r="AU2662" s="99" t="str">
        <f t="shared" si="669"/>
        <v>-</v>
      </c>
      <c r="AV2662" s="99" t="str">
        <f t="shared" si="670"/>
        <v>-</v>
      </c>
      <c r="AW2662" s="99" t="str">
        <f t="shared" si="671"/>
        <v>-</v>
      </c>
    </row>
    <row r="2663" spans="1:49" ht="15">
      <c r="A2663" s="56">
        <v>43637</v>
      </c>
      <c r="B2663" s="57" t="s">
        <v>5126</v>
      </c>
      <c r="C2663" s="57" t="s">
        <v>481</v>
      </c>
      <c r="D2663" s="57" t="s">
        <v>5453</v>
      </c>
      <c r="E2663" s="57" t="s">
        <v>5454</v>
      </c>
      <c r="F2663" s="57" t="s">
        <v>5455</v>
      </c>
      <c r="G2663" s="57">
        <v>1</v>
      </c>
      <c r="H2663" s="57">
        <v>2</v>
      </c>
      <c r="I2663" s="57">
        <v>1.38</v>
      </c>
      <c r="J2663" s="57">
        <v>4.34</v>
      </c>
      <c r="K2663" s="57">
        <v>6.93</v>
      </c>
      <c r="L2663" s="57">
        <v>-5.55</v>
      </c>
      <c r="M2663" s="57">
        <v>46</v>
      </c>
      <c r="N2663" s="57">
        <v>3</v>
      </c>
      <c r="O2663" s="57">
        <v>0</v>
      </c>
      <c r="P2663" s="57">
        <v>24</v>
      </c>
      <c r="Q2663" s="57">
        <v>3</v>
      </c>
      <c r="R2663" s="57">
        <v>0</v>
      </c>
      <c r="S2663" s="57">
        <v>0</v>
      </c>
      <c r="T2663" s="57">
        <v>0</v>
      </c>
      <c r="U2663" s="57">
        <v>50</v>
      </c>
      <c r="V2663" s="57">
        <v>15.22</v>
      </c>
      <c r="W2663" s="57">
        <v>34.78</v>
      </c>
      <c r="X2663" s="57">
        <v>33.33</v>
      </c>
      <c r="Y2663" s="57">
        <v>0</v>
      </c>
      <c r="Z2663" s="57">
        <v>66.67</v>
      </c>
      <c r="AA2663" s="57">
        <v>70.83</v>
      </c>
      <c r="AB2663" s="57">
        <v>33.33</v>
      </c>
      <c r="AC2663" s="57">
        <v>28</v>
      </c>
      <c r="AD2663" s="57">
        <v>0</v>
      </c>
      <c r="AE2663" s="57">
        <v>71.430000000000007</v>
      </c>
      <c r="AF2663" s="57">
        <v>0</v>
      </c>
      <c r="AI2663" s="45">
        <f t="shared" si="682"/>
        <v>11.234000000000002</v>
      </c>
      <c r="AJ2663" s="46">
        <f t="shared" si="683"/>
        <v>-11.234000000000002</v>
      </c>
      <c r="AK2663" s="63" t="str">
        <f t="shared" si="684"/>
        <v>N</v>
      </c>
      <c r="AL2663" s="63" t="str">
        <f t="shared" si="685"/>
        <v>N</v>
      </c>
      <c r="AM2663" s="44" t="str">
        <f t="shared" si="686"/>
        <v>Loss</v>
      </c>
      <c r="AN2663" s="44" t="str">
        <f t="shared" si="687"/>
        <v>Loss</v>
      </c>
      <c r="AO2663" s="44" t="str">
        <f t="shared" si="688"/>
        <v>Win</v>
      </c>
      <c r="AP2663" s="44">
        <f t="shared" si="689"/>
        <v>-50</v>
      </c>
      <c r="AQ2663" s="44">
        <f t="shared" si="690"/>
        <v>-50</v>
      </c>
      <c r="AR2663" s="44">
        <f t="shared" si="691"/>
        <v>296.5</v>
      </c>
      <c r="AS2663" s="99" t="str">
        <f t="shared" si="667"/>
        <v>+</v>
      </c>
      <c r="AT2663" s="99" t="str">
        <f t="shared" si="668"/>
        <v>n/a</v>
      </c>
      <c r="AU2663" s="99" t="str">
        <f t="shared" si="669"/>
        <v>+</v>
      </c>
      <c r="AV2663" s="99" t="str">
        <f t="shared" si="670"/>
        <v>+</v>
      </c>
      <c r="AW2663" s="99" t="str">
        <f t="shared" si="671"/>
        <v>+</v>
      </c>
    </row>
    <row r="2664" spans="1:49" ht="15">
      <c r="A2664" s="56">
        <v>43637</v>
      </c>
      <c r="B2664" s="57" t="s">
        <v>4566</v>
      </c>
      <c r="C2664" s="57" t="s">
        <v>684</v>
      </c>
      <c r="D2664" s="57" t="s">
        <v>5456</v>
      </c>
      <c r="E2664" s="57" t="s">
        <v>4569</v>
      </c>
      <c r="F2664" s="57" t="s">
        <v>4638</v>
      </c>
      <c r="G2664" s="57">
        <v>2</v>
      </c>
      <c r="H2664" s="57">
        <v>1</v>
      </c>
      <c r="I2664" s="57">
        <v>5.27</v>
      </c>
      <c r="J2664" s="57">
        <v>4.01</v>
      </c>
      <c r="K2664" s="57">
        <v>1.52</v>
      </c>
      <c r="L2664" s="57">
        <v>3.75</v>
      </c>
      <c r="M2664" s="57">
        <v>13</v>
      </c>
      <c r="N2664" s="57">
        <v>14</v>
      </c>
      <c r="O2664" s="57">
        <v>0</v>
      </c>
      <c r="P2664" s="57">
        <v>7</v>
      </c>
      <c r="Q2664" s="57">
        <v>5</v>
      </c>
      <c r="R2664" s="57">
        <v>0</v>
      </c>
      <c r="S2664" s="57">
        <v>0</v>
      </c>
      <c r="T2664" s="57">
        <v>0</v>
      </c>
      <c r="U2664" s="57">
        <v>30.77</v>
      </c>
      <c r="V2664" s="57">
        <v>46.15</v>
      </c>
      <c r="W2664" s="57">
        <v>23.08</v>
      </c>
      <c r="X2664" s="57">
        <v>64.290000000000006</v>
      </c>
      <c r="Y2664" s="57">
        <v>21.43</v>
      </c>
      <c r="Z2664" s="57">
        <v>14.29</v>
      </c>
      <c r="AA2664" s="57">
        <v>42.86</v>
      </c>
      <c r="AB2664" s="57">
        <v>40</v>
      </c>
      <c r="AC2664" s="57">
        <v>5</v>
      </c>
      <c r="AD2664" s="57">
        <v>11</v>
      </c>
      <c r="AE2664" s="57">
        <v>80</v>
      </c>
      <c r="AF2664" s="57">
        <v>72.73</v>
      </c>
      <c r="AI2664" s="45">
        <f t="shared" si="682"/>
        <v>-5.990000000000002</v>
      </c>
      <c r="AJ2664" s="46">
        <f t="shared" si="683"/>
        <v>5.990000000000002</v>
      </c>
      <c r="AK2664" s="63" t="str">
        <f t="shared" si="684"/>
        <v>N</v>
      </c>
      <c r="AL2664" s="63" t="str">
        <f t="shared" si="685"/>
        <v>N</v>
      </c>
      <c r="AM2664" s="44" t="str">
        <f t="shared" si="686"/>
        <v>Win</v>
      </c>
      <c r="AN2664" s="44" t="str">
        <f t="shared" si="687"/>
        <v>Loss</v>
      </c>
      <c r="AO2664" s="44" t="str">
        <f t="shared" si="688"/>
        <v>Loss</v>
      </c>
      <c r="AP2664" s="44">
        <f t="shared" si="689"/>
        <v>213.5</v>
      </c>
      <c r="AQ2664" s="44">
        <f t="shared" si="690"/>
        <v>-50</v>
      </c>
      <c r="AR2664" s="44">
        <f t="shared" si="691"/>
        <v>-50</v>
      </c>
      <c r="AS2664" s="99" t="str">
        <f t="shared" si="667"/>
        <v>-</v>
      </c>
      <c r="AT2664" s="99" t="str">
        <f t="shared" si="668"/>
        <v>n/a</v>
      </c>
      <c r="AU2664" s="99" t="str">
        <f t="shared" si="669"/>
        <v>-</v>
      </c>
      <c r="AV2664" s="99" t="str">
        <f t="shared" si="670"/>
        <v>+</v>
      </c>
      <c r="AW2664" s="99" t="str">
        <f t="shared" si="671"/>
        <v>-</v>
      </c>
    </row>
    <row r="2665" spans="1:49" ht="15">
      <c r="A2665" s="56">
        <v>43637</v>
      </c>
      <c r="B2665" s="57" t="s">
        <v>4273</v>
      </c>
      <c r="C2665" s="57" t="s">
        <v>684</v>
      </c>
      <c r="D2665" s="57" t="s">
        <v>5457</v>
      </c>
      <c r="E2665" s="57" t="s">
        <v>4594</v>
      </c>
      <c r="F2665" s="57" t="s">
        <v>4275</v>
      </c>
      <c r="G2665" s="57">
        <v>2</v>
      </c>
      <c r="H2665" s="57">
        <v>1</v>
      </c>
      <c r="I2665" s="57">
        <v>2.02</v>
      </c>
      <c r="J2665" s="57">
        <v>2.82</v>
      </c>
      <c r="K2665" s="57">
        <v>3.88</v>
      </c>
      <c r="L2665" s="57">
        <v>-1.86</v>
      </c>
      <c r="M2665" s="57">
        <v>1</v>
      </c>
      <c r="N2665" s="57">
        <v>1</v>
      </c>
      <c r="O2665" s="57">
        <v>0</v>
      </c>
      <c r="P2665" s="57">
        <v>1</v>
      </c>
      <c r="Q2665" s="57">
        <v>0</v>
      </c>
      <c r="R2665" s="57">
        <v>0</v>
      </c>
      <c r="S2665" s="57">
        <v>0</v>
      </c>
      <c r="T2665" s="57">
        <v>0</v>
      </c>
      <c r="U2665" s="57">
        <v>100</v>
      </c>
      <c r="V2665" s="57">
        <v>0</v>
      </c>
      <c r="W2665" s="57">
        <v>0</v>
      </c>
      <c r="X2665" s="57">
        <v>100</v>
      </c>
      <c r="Y2665" s="57">
        <v>0</v>
      </c>
      <c r="Z2665" s="57">
        <v>0</v>
      </c>
      <c r="AA2665" s="57">
        <v>100</v>
      </c>
      <c r="AB2665" s="57">
        <v>0</v>
      </c>
      <c r="AC2665" s="57">
        <v>1</v>
      </c>
      <c r="AD2665" s="57">
        <v>1</v>
      </c>
      <c r="AE2665" s="57">
        <v>100</v>
      </c>
      <c r="AF2665" s="57">
        <v>100</v>
      </c>
      <c r="AI2665" s="45">
        <f t="shared" si="682"/>
        <v>0</v>
      </c>
      <c r="AJ2665" s="46">
        <f t="shared" si="683"/>
        <v>0</v>
      </c>
      <c r="AK2665" s="63" t="str">
        <f t="shared" si="684"/>
        <v>Y</v>
      </c>
      <c r="AL2665" s="63" t="str">
        <f t="shared" si="685"/>
        <v>N</v>
      </c>
      <c r="AM2665" s="44" t="str">
        <f t="shared" si="686"/>
        <v>Win</v>
      </c>
      <c r="AN2665" s="44" t="str">
        <f t="shared" si="687"/>
        <v>Loss</v>
      </c>
      <c r="AO2665" s="44" t="str">
        <f t="shared" si="688"/>
        <v>Loss</v>
      </c>
      <c r="AP2665" s="44">
        <f t="shared" si="689"/>
        <v>51</v>
      </c>
      <c r="AQ2665" s="44">
        <f t="shared" si="690"/>
        <v>-50</v>
      </c>
      <c r="AR2665" s="44">
        <f t="shared" si="691"/>
        <v>-50</v>
      </c>
      <c r="AS2665" s="99" t="str">
        <f t="shared" si="667"/>
        <v>+</v>
      </c>
      <c r="AT2665" s="99" t="str">
        <f t="shared" si="668"/>
        <v>n/a</v>
      </c>
      <c r="AU2665" s="99" t="str">
        <f t="shared" si="669"/>
        <v>-</v>
      </c>
      <c r="AV2665" s="99" t="str">
        <f t="shared" si="670"/>
        <v>+</v>
      </c>
      <c r="AW2665" s="99" t="str">
        <f t="shared" si="671"/>
        <v>-</v>
      </c>
    </row>
    <row r="2666" spans="1:49" ht="15">
      <c r="A2666" s="56">
        <v>43637</v>
      </c>
      <c r="B2666" s="57" t="s">
        <v>4566</v>
      </c>
      <c r="C2666" s="57" t="s">
        <v>684</v>
      </c>
      <c r="D2666" s="57" t="s">
        <v>5458</v>
      </c>
      <c r="E2666" s="57" t="s">
        <v>4945</v>
      </c>
      <c r="F2666" s="57" t="s">
        <v>4676</v>
      </c>
      <c r="G2666" s="57">
        <v>8</v>
      </c>
      <c r="H2666" s="57">
        <v>0</v>
      </c>
      <c r="I2666" s="57">
        <v>1.1100000000000001</v>
      </c>
      <c r="J2666" s="57">
        <v>7.18</v>
      </c>
      <c r="K2666" s="57">
        <v>16.03</v>
      </c>
      <c r="L2666" s="57">
        <v>-14.92</v>
      </c>
      <c r="M2666" s="57">
        <v>14</v>
      </c>
      <c r="N2666" s="57">
        <v>14</v>
      </c>
      <c r="O2666" s="57">
        <v>0</v>
      </c>
      <c r="P2666" s="57">
        <v>8</v>
      </c>
      <c r="Q2666" s="57">
        <v>7</v>
      </c>
      <c r="R2666" s="57">
        <v>0</v>
      </c>
      <c r="S2666" s="57">
        <v>0</v>
      </c>
      <c r="T2666" s="57">
        <v>0</v>
      </c>
      <c r="U2666" s="57">
        <v>78.569999999999993</v>
      </c>
      <c r="V2666" s="57">
        <v>14.29</v>
      </c>
      <c r="W2666" s="57">
        <v>7.14</v>
      </c>
      <c r="X2666" s="57">
        <v>28.57</v>
      </c>
      <c r="Y2666" s="57">
        <v>35.71</v>
      </c>
      <c r="Z2666" s="57">
        <v>35.71</v>
      </c>
      <c r="AA2666" s="57">
        <v>75</v>
      </c>
      <c r="AB2666" s="57">
        <v>14.29</v>
      </c>
      <c r="AC2666" s="57">
        <v>14</v>
      </c>
      <c r="AD2666" s="57">
        <v>6</v>
      </c>
      <c r="AE2666" s="57">
        <v>78.569999999999993</v>
      </c>
      <c r="AF2666" s="57">
        <v>33.33</v>
      </c>
      <c r="AI2666" s="45">
        <f t="shared" si="682"/>
        <v>13.571999999999996</v>
      </c>
      <c r="AJ2666" s="46">
        <f t="shared" si="683"/>
        <v>-13.571999999999996</v>
      </c>
      <c r="AK2666" s="63" t="str">
        <f t="shared" si="684"/>
        <v>N</v>
      </c>
      <c r="AL2666" s="63" t="str">
        <f t="shared" si="685"/>
        <v>N</v>
      </c>
      <c r="AM2666" s="44" t="str">
        <f t="shared" si="686"/>
        <v>Win</v>
      </c>
      <c r="AN2666" s="44" t="str">
        <f t="shared" si="687"/>
        <v>Loss</v>
      </c>
      <c r="AO2666" s="44" t="str">
        <f t="shared" si="688"/>
        <v>Loss</v>
      </c>
      <c r="AP2666" s="44">
        <f t="shared" si="689"/>
        <v>5.5000000000000071</v>
      </c>
      <c r="AQ2666" s="44">
        <f t="shared" si="690"/>
        <v>-50</v>
      </c>
      <c r="AR2666" s="44">
        <f t="shared" si="691"/>
        <v>-50</v>
      </c>
      <c r="AS2666" s="99" t="str">
        <f t="shared" si="667"/>
        <v>+</v>
      </c>
      <c r="AT2666" s="99" t="str">
        <f t="shared" si="668"/>
        <v>n/a</v>
      </c>
      <c r="AU2666" s="99" t="str">
        <f t="shared" si="669"/>
        <v>+</v>
      </c>
      <c r="AV2666" s="99" t="str">
        <f t="shared" si="670"/>
        <v>+</v>
      </c>
      <c r="AW2666" s="99" t="str">
        <f t="shared" si="671"/>
        <v>+</v>
      </c>
    </row>
    <row r="2667" spans="1:49" ht="15">
      <c r="A2667" s="56">
        <v>43637</v>
      </c>
      <c r="B2667" s="57" t="s">
        <v>467</v>
      </c>
      <c r="C2667" s="57" t="s">
        <v>2155</v>
      </c>
      <c r="D2667" s="57" t="s">
        <v>5459</v>
      </c>
      <c r="E2667" s="57" t="s">
        <v>2157</v>
      </c>
      <c r="F2667" s="57" t="s">
        <v>4493</v>
      </c>
      <c r="G2667" s="57">
        <v>0</v>
      </c>
      <c r="H2667" s="57">
        <v>2</v>
      </c>
      <c r="I2667" s="57">
        <v>2.82</v>
      </c>
      <c r="J2667" s="57">
        <v>2.96</v>
      </c>
      <c r="K2667" s="57">
        <v>2.54</v>
      </c>
      <c r="L2667" s="57">
        <v>0.28000000000000003</v>
      </c>
      <c r="M2667" s="57">
        <v>31</v>
      </c>
      <c r="N2667" s="57">
        <v>18</v>
      </c>
      <c r="O2667" s="57">
        <v>1</v>
      </c>
      <c r="P2667" s="57">
        <v>17</v>
      </c>
      <c r="Q2667" s="57">
        <v>10</v>
      </c>
      <c r="R2667" s="57">
        <v>0</v>
      </c>
      <c r="S2667" s="57">
        <v>0</v>
      </c>
      <c r="T2667" s="57">
        <v>100</v>
      </c>
      <c r="U2667" s="57">
        <v>61.29</v>
      </c>
      <c r="V2667" s="57">
        <v>6.45</v>
      </c>
      <c r="W2667" s="57">
        <v>32.26</v>
      </c>
      <c r="X2667" s="57">
        <v>16.670000000000002</v>
      </c>
      <c r="Y2667" s="57">
        <v>22.22</v>
      </c>
      <c r="Z2667" s="57">
        <v>61.11</v>
      </c>
      <c r="AA2667" s="57">
        <v>64.709999999999994</v>
      </c>
      <c r="AB2667" s="57">
        <v>10</v>
      </c>
      <c r="AC2667" s="57">
        <v>16</v>
      </c>
      <c r="AD2667" s="57">
        <v>6</v>
      </c>
      <c r="AE2667" s="57">
        <v>87.5</v>
      </c>
      <c r="AF2667" s="57">
        <v>16.670000000000002</v>
      </c>
      <c r="AI2667" s="45">
        <f t="shared" si="682"/>
        <v>-16.882999999999999</v>
      </c>
      <c r="AJ2667" s="46">
        <f t="shared" si="683"/>
        <v>16.882999999999999</v>
      </c>
      <c r="AK2667" s="63" t="str">
        <f t="shared" si="684"/>
        <v>N</v>
      </c>
      <c r="AL2667" s="63" t="str">
        <f t="shared" si="685"/>
        <v>N</v>
      </c>
      <c r="AM2667" s="44" t="str">
        <f t="shared" si="686"/>
        <v>Loss</v>
      </c>
      <c r="AN2667" s="44" t="str">
        <f t="shared" si="687"/>
        <v>Loss</v>
      </c>
      <c r="AO2667" s="44" t="str">
        <f t="shared" si="688"/>
        <v>Win</v>
      </c>
      <c r="AP2667" s="44">
        <f t="shared" si="689"/>
        <v>-50</v>
      </c>
      <c r="AQ2667" s="44">
        <f t="shared" si="690"/>
        <v>-50</v>
      </c>
      <c r="AR2667" s="44">
        <f t="shared" si="691"/>
        <v>77</v>
      </c>
      <c r="AS2667" s="99" t="str">
        <f t="shared" si="667"/>
        <v>-</v>
      </c>
      <c r="AT2667" s="99" t="str">
        <f t="shared" si="668"/>
        <v>-</v>
      </c>
      <c r="AU2667" s="99" t="str">
        <f t="shared" si="669"/>
        <v>+</v>
      </c>
      <c r="AV2667" s="99" t="str">
        <f t="shared" si="670"/>
        <v>+</v>
      </c>
      <c r="AW2667" s="99" t="str">
        <f t="shared" si="671"/>
        <v>-</v>
      </c>
    </row>
    <row r="2668" spans="1:49" ht="15">
      <c r="A2668" s="56">
        <v>43637</v>
      </c>
      <c r="B2668" s="57" t="s">
        <v>439</v>
      </c>
      <c r="C2668" s="57" t="s">
        <v>1254</v>
      </c>
      <c r="D2668" s="57" t="s">
        <v>5460</v>
      </c>
      <c r="E2668" s="57" t="s">
        <v>1259</v>
      </c>
      <c r="F2668" s="57" t="s">
        <v>2259</v>
      </c>
      <c r="G2668" s="57">
        <v>5</v>
      </c>
      <c r="H2668" s="57">
        <v>1</v>
      </c>
      <c r="I2668" s="57">
        <v>1.19</v>
      </c>
      <c r="J2668" s="57">
        <v>5.59</v>
      </c>
      <c r="K2668" s="57">
        <v>10.8</v>
      </c>
      <c r="L2668" s="57">
        <v>-9.61</v>
      </c>
      <c r="M2668" s="57">
        <v>10</v>
      </c>
      <c r="N2668" s="57">
        <v>12</v>
      </c>
      <c r="O2668" s="57">
        <v>0</v>
      </c>
      <c r="P2668" s="57">
        <v>5</v>
      </c>
      <c r="Q2668" s="57">
        <v>6</v>
      </c>
      <c r="R2668" s="57">
        <v>0</v>
      </c>
      <c r="S2668" s="57">
        <v>0</v>
      </c>
      <c r="T2668" s="57">
        <v>0</v>
      </c>
      <c r="U2668" s="57">
        <v>80</v>
      </c>
      <c r="V2668" s="57">
        <v>0</v>
      </c>
      <c r="W2668" s="57">
        <v>20</v>
      </c>
      <c r="X2668" s="57">
        <v>33.33</v>
      </c>
      <c r="Y2668" s="57">
        <v>25</v>
      </c>
      <c r="Z2668" s="57">
        <v>41.67</v>
      </c>
      <c r="AA2668" s="57">
        <v>100</v>
      </c>
      <c r="AB2668" s="57">
        <v>50</v>
      </c>
      <c r="AC2668" s="57">
        <v>9</v>
      </c>
      <c r="AD2668" s="57">
        <v>3</v>
      </c>
      <c r="AE2668" s="57">
        <v>77.78</v>
      </c>
      <c r="AF2668" s="57">
        <v>33.33</v>
      </c>
      <c r="AI2668" s="45">
        <f t="shared" si="682"/>
        <v>11.168000000000001</v>
      </c>
      <c r="AJ2668" s="46">
        <f t="shared" si="683"/>
        <v>-11.168000000000001</v>
      </c>
      <c r="AK2668" s="63" t="str">
        <f t="shared" si="684"/>
        <v>Y</v>
      </c>
      <c r="AL2668" s="63" t="str">
        <f t="shared" si="685"/>
        <v>N</v>
      </c>
      <c r="AM2668" s="44" t="str">
        <f t="shared" si="686"/>
        <v>Win</v>
      </c>
      <c r="AN2668" s="44" t="str">
        <f t="shared" si="687"/>
        <v>Loss</v>
      </c>
      <c r="AO2668" s="44" t="str">
        <f t="shared" si="688"/>
        <v>Loss</v>
      </c>
      <c r="AP2668" s="44">
        <f t="shared" si="689"/>
        <v>9.5</v>
      </c>
      <c r="AQ2668" s="44">
        <f t="shared" si="690"/>
        <v>-50</v>
      </c>
      <c r="AR2668" s="44">
        <f t="shared" si="691"/>
        <v>-50</v>
      </c>
      <c r="AS2668" s="99" t="str">
        <f t="shared" si="667"/>
        <v>+</v>
      </c>
      <c r="AT2668" s="99" t="str">
        <f t="shared" si="668"/>
        <v>n/a</v>
      </c>
      <c r="AU2668" s="99" t="str">
        <f t="shared" si="669"/>
        <v>+</v>
      </c>
      <c r="AV2668" s="99" t="str">
        <f t="shared" si="670"/>
        <v>+</v>
      </c>
      <c r="AW2668" s="99" t="str">
        <f t="shared" si="671"/>
        <v>+</v>
      </c>
    </row>
    <row r="2669" spans="1:49" ht="15">
      <c r="A2669" s="56">
        <v>43637</v>
      </c>
      <c r="B2669" s="57" t="s">
        <v>3638</v>
      </c>
      <c r="C2669" s="57" t="s">
        <v>4647</v>
      </c>
      <c r="D2669" s="57" t="s">
        <v>5461</v>
      </c>
      <c r="E2669" s="57" t="s">
        <v>4705</v>
      </c>
      <c r="F2669" s="57" t="s">
        <v>5003</v>
      </c>
      <c r="G2669" s="57">
        <v>0</v>
      </c>
      <c r="H2669" s="57">
        <v>1</v>
      </c>
      <c r="I2669" s="57">
        <v>3.17</v>
      </c>
      <c r="J2669" s="57">
        <v>3.23</v>
      </c>
      <c r="K2669" s="57">
        <v>2.1</v>
      </c>
      <c r="L2669" s="57">
        <v>1.07</v>
      </c>
      <c r="M2669" s="57">
        <v>12</v>
      </c>
      <c r="N2669" s="57">
        <v>17</v>
      </c>
      <c r="O2669" s="57">
        <v>1</v>
      </c>
      <c r="P2669" s="57">
        <v>5</v>
      </c>
      <c r="Q2669" s="57">
        <v>8</v>
      </c>
      <c r="R2669" s="57">
        <v>0</v>
      </c>
      <c r="S2669" s="57">
        <v>100</v>
      </c>
      <c r="T2669" s="57">
        <v>0</v>
      </c>
      <c r="U2669" s="57">
        <v>33.33</v>
      </c>
      <c r="V2669" s="57">
        <v>25</v>
      </c>
      <c r="W2669" s="57">
        <v>41.67</v>
      </c>
      <c r="X2669" s="57">
        <v>41.18</v>
      </c>
      <c r="Y2669" s="57">
        <v>35.29</v>
      </c>
      <c r="Z2669" s="57">
        <v>23.53</v>
      </c>
      <c r="AA2669" s="57">
        <v>20</v>
      </c>
      <c r="AB2669" s="57">
        <v>50</v>
      </c>
      <c r="AC2669" s="57">
        <v>6</v>
      </c>
      <c r="AD2669" s="57">
        <v>10</v>
      </c>
      <c r="AE2669" s="57">
        <v>66.67</v>
      </c>
      <c r="AF2669" s="57">
        <v>40</v>
      </c>
      <c r="AI2669" s="45">
        <f t="shared" si="682"/>
        <v>3.7729999999999988</v>
      </c>
      <c r="AJ2669" s="46">
        <f t="shared" si="683"/>
        <v>16.227000000000004</v>
      </c>
      <c r="AK2669" s="63" t="str">
        <f t="shared" si="684"/>
        <v>N</v>
      </c>
      <c r="AL2669" s="63" t="str">
        <f t="shared" si="685"/>
        <v>N</v>
      </c>
      <c r="AM2669" s="44" t="str">
        <f t="shared" si="686"/>
        <v>Loss</v>
      </c>
      <c r="AN2669" s="44" t="str">
        <f t="shared" si="687"/>
        <v>Loss</v>
      </c>
      <c r="AO2669" s="44" t="str">
        <f t="shared" si="688"/>
        <v>Win</v>
      </c>
      <c r="AP2669" s="44">
        <f t="shared" si="689"/>
        <v>-50</v>
      </c>
      <c r="AQ2669" s="44">
        <f t="shared" si="690"/>
        <v>-50</v>
      </c>
      <c r="AR2669" s="44">
        <f t="shared" si="691"/>
        <v>55</v>
      </c>
      <c r="AS2669" s="99" t="str">
        <f t="shared" si="667"/>
        <v>-</v>
      </c>
      <c r="AT2669" s="99" t="str">
        <f t="shared" si="668"/>
        <v>-</v>
      </c>
      <c r="AU2669" s="99" t="str">
        <f t="shared" si="669"/>
        <v>-</v>
      </c>
      <c r="AV2669" s="99" t="str">
        <f t="shared" si="670"/>
        <v>-</v>
      </c>
      <c r="AW2669" s="99" t="str">
        <f t="shared" si="671"/>
        <v>+</v>
      </c>
    </row>
    <row r="2670" spans="1:49" ht="15">
      <c r="A2670" s="56">
        <v>43637</v>
      </c>
      <c r="B2670" s="57" t="s">
        <v>963</v>
      </c>
      <c r="C2670" s="57" t="s">
        <v>964</v>
      </c>
      <c r="D2670" s="57" t="s">
        <v>5462</v>
      </c>
      <c r="E2670" s="57" t="s">
        <v>2093</v>
      </c>
      <c r="F2670" s="57" t="s">
        <v>966</v>
      </c>
      <c r="G2670" s="57">
        <v>2</v>
      </c>
      <c r="H2670" s="57">
        <v>1</v>
      </c>
      <c r="I2670" s="57">
        <v>2.67</v>
      </c>
      <c r="J2670" s="57">
        <v>2.92</v>
      </c>
      <c r="K2670" s="57">
        <v>2.68</v>
      </c>
      <c r="L2670" s="57">
        <v>-0.01</v>
      </c>
      <c r="M2670" s="57">
        <v>35</v>
      </c>
      <c r="N2670" s="57">
        <v>43</v>
      </c>
      <c r="O2670" s="57">
        <v>0</v>
      </c>
      <c r="P2670" s="57">
        <v>18</v>
      </c>
      <c r="Q2670" s="57">
        <v>22</v>
      </c>
      <c r="R2670" s="57">
        <v>0</v>
      </c>
      <c r="S2670" s="57">
        <v>0</v>
      </c>
      <c r="T2670" s="57">
        <v>0</v>
      </c>
      <c r="U2670" s="57">
        <v>57.14</v>
      </c>
      <c r="V2670" s="57">
        <v>20</v>
      </c>
      <c r="W2670" s="57">
        <v>22.86</v>
      </c>
      <c r="X2670" s="57">
        <v>18.600000000000001</v>
      </c>
      <c r="Y2670" s="57">
        <v>20.93</v>
      </c>
      <c r="Z2670" s="57">
        <v>60.47</v>
      </c>
      <c r="AA2670" s="57">
        <v>55.56</v>
      </c>
      <c r="AB2670" s="57">
        <v>18.18</v>
      </c>
      <c r="AC2670" s="57">
        <v>21</v>
      </c>
      <c r="AD2670" s="57">
        <v>5</v>
      </c>
      <c r="AE2670" s="57">
        <v>90.48</v>
      </c>
      <c r="AF2670" s="57">
        <v>40</v>
      </c>
      <c r="AI2670" s="45">
        <f t="shared" si="682"/>
        <v>15.137000000000002</v>
      </c>
      <c r="AJ2670" s="46">
        <f t="shared" si="683"/>
        <v>-15.137000000000002</v>
      </c>
      <c r="AK2670" s="63" t="str">
        <f t="shared" si="684"/>
        <v>Y</v>
      </c>
      <c r="AL2670" s="63" t="str">
        <f t="shared" si="685"/>
        <v>N</v>
      </c>
      <c r="AM2670" s="44" t="str">
        <f t="shared" si="686"/>
        <v>Win</v>
      </c>
      <c r="AN2670" s="44" t="str">
        <f t="shared" si="687"/>
        <v>Loss</v>
      </c>
      <c r="AO2670" s="44" t="str">
        <f t="shared" si="688"/>
        <v>Loss</v>
      </c>
      <c r="AP2670" s="44">
        <f t="shared" si="689"/>
        <v>83.5</v>
      </c>
      <c r="AQ2670" s="44">
        <f t="shared" si="690"/>
        <v>-50</v>
      </c>
      <c r="AR2670" s="44">
        <f t="shared" si="691"/>
        <v>-50</v>
      </c>
      <c r="AS2670" s="99" t="str">
        <f t="shared" si="667"/>
        <v>+</v>
      </c>
      <c r="AT2670" s="99" t="str">
        <f t="shared" si="668"/>
        <v>n/a</v>
      </c>
      <c r="AU2670" s="99" t="str">
        <f t="shared" si="669"/>
        <v>+</v>
      </c>
      <c r="AV2670" s="99" t="str">
        <f t="shared" si="670"/>
        <v>+</v>
      </c>
      <c r="AW2670" s="99" t="str">
        <f t="shared" si="671"/>
        <v>+</v>
      </c>
    </row>
    <row r="2671" spans="1:49" ht="15">
      <c r="A2671" s="56">
        <v>43637</v>
      </c>
      <c r="B2671" s="57" t="s">
        <v>467</v>
      </c>
      <c r="C2671" s="57" t="s">
        <v>2155</v>
      </c>
      <c r="D2671" s="57" t="s">
        <v>5463</v>
      </c>
      <c r="E2671" s="57" t="s">
        <v>2425</v>
      </c>
      <c r="F2671" s="57" t="s">
        <v>4910</v>
      </c>
      <c r="G2671" s="57">
        <v>6</v>
      </c>
      <c r="H2671" s="57">
        <v>1</v>
      </c>
      <c r="I2671" s="57">
        <v>1.52</v>
      </c>
      <c r="J2671" s="57">
        <v>3.9</v>
      </c>
      <c r="K2671" s="57">
        <v>5.64</v>
      </c>
      <c r="L2671" s="57">
        <v>-4.12</v>
      </c>
      <c r="M2671" s="57">
        <v>21</v>
      </c>
      <c r="N2671" s="57">
        <v>19</v>
      </c>
      <c r="O2671" s="57">
        <v>2</v>
      </c>
      <c r="P2671" s="57">
        <v>8</v>
      </c>
      <c r="Q2671" s="57">
        <v>10</v>
      </c>
      <c r="R2671" s="57">
        <v>100</v>
      </c>
      <c r="S2671" s="57">
        <v>0</v>
      </c>
      <c r="T2671" s="57">
        <v>0</v>
      </c>
      <c r="U2671" s="57">
        <v>76.19</v>
      </c>
      <c r="V2671" s="57">
        <v>4.76</v>
      </c>
      <c r="W2671" s="57">
        <v>19.05</v>
      </c>
      <c r="X2671" s="57">
        <v>52.63</v>
      </c>
      <c r="Y2671" s="57">
        <v>5.26</v>
      </c>
      <c r="Z2671" s="57">
        <v>42.11</v>
      </c>
      <c r="AA2671" s="57">
        <v>75</v>
      </c>
      <c r="AB2671" s="57">
        <v>50</v>
      </c>
      <c r="AC2671" s="57">
        <v>19</v>
      </c>
      <c r="AD2671" s="57">
        <v>11</v>
      </c>
      <c r="AE2671" s="57">
        <v>78.95</v>
      </c>
      <c r="AF2671" s="57">
        <v>63.64</v>
      </c>
      <c r="AI2671" s="45">
        <f t="shared" si="682"/>
        <v>39.273999999999994</v>
      </c>
      <c r="AJ2671" s="46">
        <f t="shared" si="683"/>
        <v>-39.273999999999994</v>
      </c>
      <c r="AK2671" s="63" t="str">
        <f t="shared" si="684"/>
        <v>N</v>
      </c>
      <c r="AL2671" s="63" t="str">
        <f t="shared" si="685"/>
        <v>N</v>
      </c>
      <c r="AM2671" s="44" t="str">
        <f t="shared" si="686"/>
        <v>Win</v>
      </c>
      <c r="AN2671" s="44" t="str">
        <f t="shared" si="687"/>
        <v>Loss</v>
      </c>
      <c r="AO2671" s="44" t="str">
        <f t="shared" si="688"/>
        <v>Loss</v>
      </c>
      <c r="AP2671" s="44">
        <f t="shared" si="689"/>
        <v>26</v>
      </c>
      <c r="AQ2671" s="44">
        <f t="shared" si="690"/>
        <v>-50</v>
      </c>
      <c r="AR2671" s="44">
        <f t="shared" si="691"/>
        <v>-50</v>
      </c>
      <c r="AS2671" s="99" t="str">
        <f t="shared" si="667"/>
        <v>+</v>
      </c>
      <c r="AT2671" s="99" t="str">
        <f t="shared" si="668"/>
        <v>+</v>
      </c>
      <c r="AU2671" s="99" t="str">
        <f t="shared" si="669"/>
        <v>+</v>
      </c>
      <c r="AV2671" s="99" t="str">
        <f t="shared" si="670"/>
        <v>+</v>
      </c>
      <c r="AW2671" s="99" t="str">
        <f t="shared" si="671"/>
        <v>+</v>
      </c>
    </row>
    <row r="2672" spans="1:49" ht="15">
      <c r="A2672" s="56">
        <v>43637</v>
      </c>
      <c r="B2672" s="57" t="s">
        <v>467</v>
      </c>
      <c r="C2672" s="57" t="s">
        <v>2155</v>
      </c>
      <c r="D2672" s="57" t="s">
        <v>5464</v>
      </c>
      <c r="E2672" s="57" t="s">
        <v>4494</v>
      </c>
      <c r="F2672" s="57" t="s">
        <v>5465</v>
      </c>
      <c r="G2672" s="57">
        <v>0</v>
      </c>
      <c r="H2672" s="57">
        <v>2</v>
      </c>
      <c r="I2672" s="57">
        <v>2.2400000000000002</v>
      </c>
      <c r="J2672" s="57">
        <v>3.28</v>
      </c>
      <c r="K2672" s="57">
        <v>2.93</v>
      </c>
      <c r="L2672" s="57">
        <v>-0.69</v>
      </c>
      <c r="M2672" s="57">
        <v>19</v>
      </c>
      <c r="N2672" s="57">
        <v>22</v>
      </c>
      <c r="O2672" s="57">
        <v>1</v>
      </c>
      <c r="P2672" s="57">
        <v>9</v>
      </c>
      <c r="Q2672" s="57">
        <v>9</v>
      </c>
      <c r="R2672" s="57">
        <v>100</v>
      </c>
      <c r="S2672" s="57">
        <v>0</v>
      </c>
      <c r="T2672" s="57">
        <v>0</v>
      </c>
      <c r="U2672" s="57">
        <v>42.11</v>
      </c>
      <c r="V2672" s="57">
        <v>15.79</v>
      </c>
      <c r="W2672" s="57">
        <v>42.11</v>
      </c>
      <c r="X2672" s="57">
        <v>40.909999999999997</v>
      </c>
      <c r="Y2672" s="57">
        <v>4.55</v>
      </c>
      <c r="Z2672" s="57">
        <v>54.55</v>
      </c>
      <c r="AA2672" s="57">
        <v>33.33</v>
      </c>
      <c r="AB2672" s="57">
        <v>33.33</v>
      </c>
      <c r="AC2672" s="57">
        <v>6</v>
      </c>
      <c r="AD2672" s="57">
        <v>4</v>
      </c>
      <c r="AE2672" s="57">
        <v>50</v>
      </c>
      <c r="AF2672" s="57">
        <v>75</v>
      </c>
      <c r="AI2672" s="45">
        <f t="shared" si="682"/>
        <v>33.852000000000004</v>
      </c>
      <c r="AJ2672" s="46">
        <f t="shared" si="683"/>
        <v>-33.852000000000004</v>
      </c>
      <c r="AK2672" s="63" t="str">
        <f t="shared" si="684"/>
        <v>N</v>
      </c>
      <c r="AL2672" s="63" t="str">
        <f t="shared" si="685"/>
        <v>N</v>
      </c>
      <c r="AM2672" s="44" t="str">
        <f t="shared" si="686"/>
        <v>Loss</v>
      </c>
      <c r="AN2672" s="44" t="str">
        <f t="shared" si="687"/>
        <v>Loss</v>
      </c>
      <c r="AO2672" s="44" t="str">
        <f t="shared" si="688"/>
        <v>Win</v>
      </c>
      <c r="AP2672" s="44">
        <f t="shared" si="689"/>
        <v>-50</v>
      </c>
      <c r="AQ2672" s="44">
        <f t="shared" si="690"/>
        <v>-50</v>
      </c>
      <c r="AR2672" s="44">
        <f t="shared" si="691"/>
        <v>96.5</v>
      </c>
      <c r="AS2672" s="99" t="str">
        <f t="shared" si="667"/>
        <v>+</v>
      </c>
      <c r="AT2672" s="99" t="str">
        <f t="shared" si="668"/>
        <v>+</v>
      </c>
      <c r="AU2672" s="99" t="str">
        <f t="shared" si="669"/>
        <v>+</v>
      </c>
      <c r="AV2672" s="99" t="str">
        <f t="shared" si="670"/>
        <v>-</v>
      </c>
      <c r="AW2672" s="99" t="str">
        <f t="shared" si="671"/>
        <v>+</v>
      </c>
    </row>
    <row r="2673" spans="1:49" ht="15">
      <c r="A2673" s="56">
        <v>43637</v>
      </c>
      <c r="B2673" s="57" t="s">
        <v>439</v>
      </c>
      <c r="C2673" s="57" t="s">
        <v>1254</v>
      </c>
      <c r="D2673" s="57" t="s">
        <v>5466</v>
      </c>
      <c r="E2673" s="57" t="s">
        <v>3878</v>
      </c>
      <c r="F2673" s="57" t="s">
        <v>4153</v>
      </c>
      <c r="G2673" s="57">
        <v>5</v>
      </c>
      <c r="H2673" s="57">
        <v>3</v>
      </c>
      <c r="I2673" s="57">
        <v>1.48</v>
      </c>
      <c r="J2673" s="57">
        <v>4.5199999999999996</v>
      </c>
      <c r="K2673" s="57">
        <v>4.6500000000000004</v>
      </c>
      <c r="L2673" s="57">
        <v>-3.17</v>
      </c>
      <c r="M2673" s="57">
        <v>6</v>
      </c>
      <c r="N2673" s="57">
        <v>7</v>
      </c>
      <c r="O2673" s="57">
        <v>0</v>
      </c>
      <c r="P2673" s="57">
        <v>4</v>
      </c>
      <c r="Q2673" s="57">
        <v>4</v>
      </c>
      <c r="R2673" s="57">
        <v>0</v>
      </c>
      <c r="S2673" s="57">
        <v>0</v>
      </c>
      <c r="T2673" s="57">
        <v>0</v>
      </c>
      <c r="U2673" s="57">
        <v>66.67</v>
      </c>
      <c r="V2673" s="57">
        <v>0</v>
      </c>
      <c r="W2673" s="57">
        <v>33.33</v>
      </c>
      <c r="X2673" s="57">
        <v>28.57</v>
      </c>
      <c r="Y2673" s="57">
        <v>0</v>
      </c>
      <c r="Z2673" s="57">
        <v>71.430000000000007</v>
      </c>
      <c r="AA2673" s="57">
        <v>75</v>
      </c>
      <c r="AB2673" s="57">
        <v>25</v>
      </c>
      <c r="AC2673" s="57">
        <v>3</v>
      </c>
      <c r="AD2673" s="57">
        <v>1</v>
      </c>
      <c r="AE2673" s="57">
        <v>100</v>
      </c>
      <c r="AF2673" s="57">
        <v>0</v>
      </c>
      <c r="AI2673" s="45">
        <f t="shared" si="682"/>
        <v>15.240000000000002</v>
      </c>
      <c r="AJ2673" s="46">
        <f t="shared" si="683"/>
        <v>-15.240000000000002</v>
      </c>
      <c r="AK2673" s="63" t="str">
        <f t="shared" si="684"/>
        <v>Y</v>
      </c>
      <c r="AL2673" s="63" t="str">
        <f t="shared" si="685"/>
        <v>N</v>
      </c>
      <c r="AM2673" s="44" t="str">
        <f t="shared" si="686"/>
        <v>Win</v>
      </c>
      <c r="AN2673" s="44" t="str">
        <f t="shared" si="687"/>
        <v>Loss</v>
      </c>
      <c r="AO2673" s="44" t="str">
        <f t="shared" si="688"/>
        <v>Loss</v>
      </c>
      <c r="AP2673" s="44">
        <f t="shared" si="689"/>
        <v>24</v>
      </c>
      <c r="AQ2673" s="44">
        <f t="shared" si="690"/>
        <v>-50</v>
      </c>
      <c r="AR2673" s="44">
        <f t="shared" si="691"/>
        <v>-50</v>
      </c>
      <c r="AS2673" s="99" t="str">
        <f t="shared" si="667"/>
        <v>+</v>
      </c>
      <c r="AT2673" s="99" t="str">
        <f t="shared" si="668"/>
        <v>n/a</v>
      </c>
      <c r="AU2673" s="99" t="str">
        <f t="shared" si="669"/>
        <v>+</v>
      </c>
      <c r="AV2673" s="99" t="str">
        <f t="shared" si="670"/>
        <v>+</v>
      </c>
      <c r="AW2673" s="99" t="str">
        <f t="shared" si="671"/>
        <v>+</v>
      </c>
    </row>
    <row r="2674" spans="1:49" ht="15">
      <c r="A2674" s="56">
        <v>43637</v>
      </c>
      <c r="B2674" s="57" t="s">
        <v>833</v>
      </c>
      <c r="C2674" s="57" t="s">
        <v>834</v>
      </c>
      <c r="D2674" s="57" t="s">
        <v>5467</v>
      </c>
      <c r="E2674" s="57" t="s">
        <v>4296</v>
      </c>
      <c r="F2674" s="57" t="s">
        <v>837</v>
      </c>
      <c r="G2674" s="57">
        <v>0</v>
      </c>
      <c r="H2674" s="57">
        <v>2</v>
      </c>
      <c r="I2674" s="57">
        <v>32</v>
      </c>
      <c r="J2674" s="57">
        <v>12.86</v>
      </c>
      <c r="K2674" s="57">
        <v>1.02</v>
      </c>
      <c r="L2674" s="57">
        <v>30.98</v>
      </c>
      <c r="M2674" s="57">
        <v>19</v>
      </c>
      <c r="N2674" s="57">
        <v>18</v>
      </c>
      <c r="O2674" s="57">
        <v>1</v>
      </c>
      <c r="P2674" s="57">
        <v>9</v>
      </c>
      <c r="Q2674" s="57">
        <v>10</v>
      </c>
      <c r="R2674" s="57">
        <v>0</v>
      </c>
      <c r="S2674" s="57">
        <v>0</v>
      </c>
      <c r="T2674" s="57">
        <v>100</v>
      </c>
      <c r="U2674" s="57">
        <v>21.05</v>
      </c>
      <c r="V2674" s="57">
        <v>15.79</v>
      </c>
      <c r="W2674" s="57">
        <v>63.16</v>
      </c>
      <c r="X2674" s="57">
        <v>77.78</v>
      </c>
      <c r="Y2674" s="57">
        <v>5.56</v>
      </c>
      <c r="Z2674" s="57">
        <v>16.670000000000002</v>
      </c>
      <c r="AA2674" s="57">
        <v>33.33</v>
      </c>
      <c r="AB2674" s="57">
        <v>90</v>
      </c>
      <c r="AC2674" s="57">
        <v>4</v>
      </c>
      <c r="AD2674" s="57">
        <v>15</v>
      </c>
      <c r="AE2674" s="57">
        <v>75</v>
      </c>
      <c r="AF2674" s="57">
        <v>80</v>
      </c>
      <c r="AI2674" s="45">
        <f t="shared" si="682"/>
        <v>-49.620999999999995</v>
      </c>
      <c r="AJ2674" s="46">
        <f t="shared" si="683"/>
        <v>49.620999999999995</v>
      </c>
      <c r="AK2674" s="63" t="str">
        <f t="shared" si="684"/>
        <v>N</v>
      </c>
      <c r="AL2674" s="63" t="str">
        <f t="shared" si="685"/>
        <v>Y</v>
      </c>
      <c r="AM2674" s="44" t="str">
        <f t="shared" si="686"/>
        <v>Loss</v>
      </c>
      <c r="AN2674" s="44" t="str">
        <f t="shared" si="687"/>
        <v>Loss</v>
      </c>
      <c r="AO2674" s="44" t="str">
        <f t="shared" si="688"/>
        <v>Win</v>
      </c>
      <c r="AP2674" s="44">
        <f t="shared" si="689"/>
        <v>-50</v>
      </c>
      <c r="AQ2674" s="44">
        <f t="shared" si="690"/>
        <v>-50</v>
      </c>
      <c r="AR2674" s="44">
        <f t="shared" si="691"/>
        <v>1</v>
      </c>
      <c r="AS2674" s="99" t="str">
        <f t="shared" si="667"/>
        <v>-</v>
      </c>
      <c r="AT2674" s="99" t="str">
        <f t="shared" si="668"/>
        <v>-</v>
      </c>
      <c r="AU2674" s="99" t="str">
        <f t="shared" si="669"/>
        <v>-</v>
      </c>
      <c r="AV2674" s="99" t="str">
        <f t="shared" si="670"/>
        <v>-</v>
      </c>
      <c r="AW2674" s="99" t="str">
        <f t="shared" si="671"/>
        <v>-</v>
      </c>
    </row>
    <row r="2675" spans="1:49" ht="15">
      <c r="A2675" s="56">
        <v>43637</v>
      </c>
      <c r="B2675" s="57" t="s">
        <v>395</v>
      </c>
      <c r="C2675" s="57" t="s">
        <v>4996</v>
      </c>
      <c r="D2675" s="57" t="s">
        <v>5468</v>
      </c>
      <c r="E2675" s="57" t="s">
        <v>5187</v>
      </c>
      <c r="F2675" s="57" t="s">
        <v>5172</v>
      </c>
      <c r="G2675" s="57">
        <v>2</v>
      </c>
      <c r="H2675" s="57">
        <v>4</v>
      </c>
      <c r="I2675" s="57">
        <v>1.65</v>
      </c>
      <c r="J2675" s="57">
        <v>4.1100000000000003</v>
      </c>
      <c r="K2675" s="57">
        <v>4.7300000000000004</v>
      </c>
      <c r="L2675" s="57">
        <v>-3.08</v>
      </c>
      <c r="M2675" s="57">
        <v>11</v>
      </c>
      <c r="N2675" s="57">
        <v>11</v>
      </c>
      <c r="O2675" s="57">
        <v>0</v>
      </c>
      <c r="P2675" s="57">
        <v>6</v>
      </c>
      <c r="Q2675" s="57">
        <v>5</v>
      </c>
      <c r="R2675" s="57">
        <v>0</v>
      </c>
      <c r="S2675" s="57">
        <v>0</v>
      </c>
      <c r="T2675" s="57">
        <v>0</v>
      </c>
      <c r="U2675" s="57">
        <v>72.73</v>
      </c>
      <c r="V2675" s="57">
        <v>18.18</v>
      </c>
      <c r="W2675" s="57">
        <v>9.09</v>
      </c>
      <c r="X2675" s="57">
        <v>72.73</v>
      </c>
      <c r="Y2675" s="57">
        <v>27.27</v>
      </c>
      <c r="Z2675" s="57">
        <v>0</v>
      </c>
      <c r="AA2675" s="57">
        <v>66.67</v>
      </c>
      <c r="AB2675" s="57">
        <v>80</v>
      </c>
      <c r="AC2675" s="57">
        <v>11</v>
      </c>
      <c r="AD2675" s="57">
        <v>6</v>
      </c>
      <c r="AE2675" s="57">
        <v>72.73</v>
      </c>
      <c r="AF2675" s="57">
        <v>66.67</v>
      </c>
      <c r="AI2675" s="45">
        <f t="shared" si="682"/>
        <v>-2.7270000000000003</v>
      </c>
      <c r="AJ2675" s="46">
        <f t="shared" si="683"/>
        <v>2.7270000000000003</v>
      </c>
      <c r="AK2675" s="63" t="str">
        <f t="shared" si="684"/>
        <v>N</v>
      </c>
      <c r="AL2675" s="63" t="str">
        <f t="shared" si="685"/>
        <v>Y</v>
      </c>
      <c r="AM2675" s="44" t="str">
        <f t="shared" si="686"/>
        <v>Loss</v>
      </c>
      <c r="AN2675" s="44" t="str">
        <f t="shared" si="687"/>
        <v>Loss</v>
      </c>
      <c r="AO2675" s="44" t="str">
        <f t="shared" si="688"/>
        <v>Win</v>
      </c>
      <c r="AP2675" s="44">
        <f t="shared" si="689"/>
        <v>-50</v>
      </c>
      <c r="AQ2675" s="44">
        <f t="shared" si="690"/>
        <v>-50</v>
      </c>
      <c r="AR2675" s="44">
        <f t="shared" si="691"/>
        <v>186.50000000000003</v>
      </c>
      <c r="AS2675" s="99" t="str">
        <f t="shared" si="667"/>
        <v>+</v>
      </c>
      <c r="AT2675" s="99" t="str">
        <f t="shared" si="668"/>
        <v>n/a</v>
      </c>
      <c r="AU2675" s="99" t="str">
        <f t="shared" si="669"/>
        <v>-</v>
      </c>
      <c r="AV2675" s="99" t="str">
        <f t="shared" si="670"/>
        <v>-</v>
      </c>
      <c r="AW2675" s="99" t="str">
        <f t="shared" si="671"/>
        <v>-</v>
      </c>
    </row>
    <row r="2676" spans="1:49" ht="15">
      <c r="A2676" s="56">
        <v>43637</v>
      </c>
      <c r="B2676" s="57" t="s">
        <v>272</v>
      </c>
      <c r="C2676" s="57" t="s">
        <v>406</v>
      </c>
      <c r="D2676" s="57" t="s">
        <v>5469</v>
      </c>
      <c r="E2676" s="57" t="s">
        <v>1010</v>
      </c>
      <c r="F2676" s="57" t="s">
        <v>2064</v>
      </c>
      <c r="G2676" s="57">
        <v>0</v>
      </c>
      <c r="H2676" s="57">
        <v>0</v>
      </c>
      <c r="I2676" s="57">
        <v>3.49</v>
      </c>
      <c r="J2676" s="57">
        <v>4.17</v>
      </c>
      <c r="K2676" s="57">
        <v>1.77</v>
      </c>
      <c r="L2676" s="57">
        <v>1.72</v>
      </c>
      <c r="M2676" s="57">
        <v>38</v>
      </c>
      <c r="N2676" s="57">
        <v>12</v>
      </c>
      <c r="O2676" s="57">
        <v>0</v>
      </c>
      <c r="P2676" s="57">
        <v>20</v>
      </c>
      <c r="Q2676" s="57">
        <v>5</v>
      </c>
      <c r="R2676" s="57">
        <v>0</v>
      </c>
      <c r="S2676" s="57">
        <v>0</v>
      </c>
      <c r="T2676" s="57">
        <v>0</v>
      </c>
      <c r="U2676" s="57">
        <v>28.95</v>
      </c>
      <c r="V2676" s="57">
        <v>21.05</v>
      </c>
      <c r="W2676" s="57">
        <v>50</v>
      </c>
      <c r="X2676" s="57">
        <v>58.33</v>
      </c>
      <c r="Y2676" s="57">
        <v>8.33</v>
      </c>
      <c r="Z2676" s="57">
        <v>33.33</v>
      </c>
      <c r="AA2676" s="57">
        <v>35</v>
      </c>
      <c r="AB2676" s="57">
        <v>60</v>
      </c>
      <c r="AC2676" s="57">
        <v>20</v>
      </c>
      <c r="AD2676" s="57">
        <v>8</v>
      </c>
      <c r="AE2676" s="57">
        <v>40</v>
      </c>
      <c r="AF2676" s="57">
        <v>62.5</v>
      </c>
      <c r="AI2676" s="45">
        <f t="shared" si="682"/>
        <v>-7.9380000000000006</v>
      </c>
      <c r="AJ2676" s="46">
        <f t="shared" si="683"/>
        <v>7.9380000000000006</v>
      </c>
      <c r="AK2676" s="63" t="str">
        <f t="shared" si="684"/>
        <v>N</v>
      </c>
      <c r="AL2676" s="63" t="str">
        <f t="shared" si="685"/>
        <v>N</v>
      </c>
      <c r="AM2676" s="44" t="str">
        <f t="shared" si="686"/>
        <v>Loss</v>
      </c>
      <c r="AN2676" s="44" t="str">
        <f t="shared" si="687"/>
        <v>Win</v>
      </c>
      <c r="AO2676" s="44" t="str">
        <f t="shared" si="688"/>
        <v>Loss</v>
      </c>
      <c r="AP2676" s="44">
        <f t="shared" si="689"/>
        <v>-50</v>
      </c>
      <c r="AQ2676" s="44">
        <f t="shared" si="690"/>
        <v>158.5</v>
      </c>
      <c r="AR2676" s="44">
        <f t="shared" si="691"/>
        <v>-50</v>
      </c>
      <c r="AS2676" s="99" t="str">
        <f t="shared" si="667"/>
        <v>-</v>
      </c>
      <c r="AT2676" s="99" t="str">
        <f t="shared" si="668"/>
        <v>n/a</v>
      </c>
      <c r="AU2676" s="99" t="str">
        <f t="shared" si="669"/>
        <v>-</v>
      </c>
      <c r="AV2676" s="99" t="str">
        <f t="shared" si="670"/>
        <v>-</v>
      </c>
      <c r="AW2676" s="99" t="str">
        <f t="shared" si="671"/>
        <v>-</v>
      </c>
    </row>
    <row r="2677" spans="1:49" ht="15">
      <c r="A2677" s="56">
        <v>43637</v>
      </c>
      <c r="B2677" s="57" t="s">
        <v>3638</v>
      </c>
      <c r="C2677" s="57" t="s">
        <v>4647</v>
      </c>
      <c r="D2677" s="57" t="s">
        <v>5470</v>
      </c>
      <c r="E2677" s="57" t="s">
        <v>4650</v>
      </c>
      <c r="F2677" s="57" t="s">
        <v>4704</v>
      </c>
      <c r="G2677" s="57">
        <v>2</v>
      </c>
      <c r="H2677" s="57">
        <v>0</v>
      </c>
      <c r="I2677" s="57">
        <v>1.18</v>
      </c>
      <c r="J2677" s="57">
        <v>5.66</v>
      </c>
      <c r="K2677" s="57">
        <v>12.57</v>
      </c>
      <c r="L2677" s="57">
        <v>-11.39</v>
      </c>
      <c r="M2677" s="57">
        <v>17</v>
      </c>
      <c r="N2677" s="57">
        <v>12</v>
      </c>
      <c r="O2677" s="57">
        <v>1</v>
      </c>
      <c r="P2677" s="57">
        <v>8</v>
      </c>
      <c r="Q2677" s="57">
        <v>5</v>
      </c>
      <c r="R2677" s="57">
        <v>0</v>
      </c>
      <c r="S2677" s="57">
        <v>0</v>
      </c>
      <c r="T2677" s="57">
        <v>100</v>
      </c>
      <c r="U2677" s="57">
        <v>76.47</v>
      </c>
      <c r="V2677" s="57">
        <v>5.88</v>
      </c>
      <c r="W2677" s="57">
        <v>17.649999999999999</v>
      </c>
      <c r="X2677" s="57">
        <v>50</v>
      </c>
      <c r="Y2677" s="57">
        <v>25</v>
      </c>
      <c r="Z2677" s="57">
        <v>25</v>
      </c>
      <c r="AA2677" s="57">
        <v>75</v>
      </c>
      <c r="AB2677" s="57">
        <v>60</v>
      </c>
      <c r="AC2677" s="57">
        <v>17</v>
      </c>
      <c r="AD2677" s="57">
        <v>8</v>
      </c>
      <c r="AE2677" s="57">
        <v>76.47</v>
      </c>
      <c r="AF2677" s="57">
        <v>50</v>
      </c>
      <c r="AI2677" s="45">
        <f t="shared" si="682"/>
        <v>-25.148</v>
      </c>
      <c r="AJ2677" s="46">
        <f t="shared" si="683"/>
        <v>25.148</v>
      </c>
      <c r="AK2677" s="63" t="str">
        <f t="shared" si="684"/>
        <v>N</v>
      </c>
      <c r="AL2677" s="63" t="str">
        <f t="shared" si="685"/>
        <v>N</v>
      </c>
      <c r="AM2677" s="44" t="str">
        <f t="shared" si="686"/>
        <v>Win</v>
      </c>
      <c r="AN2677" s="44" t="str">
        <f t="shared" si="687"/>
        <v>Loss</v>
      </c>
      <c r="AO2677" s="44" t="str">
        <f t="shared" si="688"/>
        <v>Loss</v>
      </c>
      <c r="AP2677" s="44">
        <f t="shared" si="689"/>
        <v>9</v>
      </c>
      <c r="AQ2677" s="44">
        <f t="shared" si="690"/>
        <v>-50</v>
      </c>
      <c r="AR2677" s="44">
        <f t="shared" si="691"/>
        <v>-50</v>
      </c>
      <c r="AS2677" s="99" t="str">
        <f t="shared" si="667"/>
        <v>+</v>
      </c>
      <c r="AT2677" s="99" t="str">
        <f t="shared" si="668"/>
        <v>-</v>
      </c>
      <c r="AU2677" s="99" t="str">
        <f t="shared" si="669"/>
        <v>+</v>
      </c>
      <c r="AV2677" s="99" t="str">
        <f t="shared" si="670"/>
        <v>+</v>
      </c>
      <c r="AW2677" s="99" t="str">
        <f t="shared" si="671"/>
        <v>-</v>
      </c>
    </row>
    <row r="2678" spans="1:49" ht="15">
      <c r="A2678" s="56">
        <v>43637</v>
      </c>
      <c r="B2678" s="57" t="s">
        <v>272</v>
      </c>
      <c r="C2678" s="57" t="s">
        <v>2106</v>
      </c>
      <c r="D2678" s="57" t="s">
        <v>5471</v>
      </c>
      <c r="E2678" s="57" t="s">
        <v>2112</v>
      </c>
      <c r="F2678" s="57" t="s">
        <v>2274</v>
      </c>
      <c r="G2678" s="57">
        <v>0</v>
      </c>
      <c r="H2678" s="57">
        <v>1</v>
      </c>
      <c r="I2678" s="57">
        <v>1.75</v>
      </c>
      <c r="J2678" s="57">
        <v>4.3099999999999996</v>
      </c>
      <c r="K2678" s="57">
        <v>3.4</v>
      </c>
      <c r="L2678" s="57">
        <v>-1.65</v>
      </c>
      <c r="M2678" s="57">
        <v>36</v>
      </c>
      <c r="N2678" s="57">
        <v>37</v>
      </c>
      <c r="O2678" s="57">
        <v>0</v>
      </c>
      <c r="P2678" s="57">
        <v>18</v>
      </c>
      <c r="Q2678" s="57">
        <v>18</v>
      </c>
      <c r="R2678" s="57">
        <v>0</v>
      </c>
      <c r="S2678" s="57">
        <v>0</v>
      </c>
      <c r="T2678" s="57">
        <v>0</v>
      </c>
      <c r="U2678" s="57">
        <v>38.89</v>
      </c>
      <c r="V2678" s="57">
        <v>16.670000000000002</v>
      </c>
      <c r="W2678" s="57">
        <v>44.44</v>
      </c>
      <c r="X2678" s="57">
        <v>37.840000000000003</v>
      </c>
      <c r="Y2678" s="57">
        <v>21.62</v>
      </c>
      <c r="Z2678" s="57">
        <v>40.54</v>
      </c>
      <c r="AA2678" s="57">
        <v>50</v>
      </c>
      <c r="AB2678" s="57">
        <v>33.33</v>
      </c>
      <c r="AC2678" s="57">
        <v>10</v>
      </c>
      <c r="AD2678" s="57">
        <v>12</v>
      </c>
      <c r="AE2678" s="57">
        <v>60</v>
      </c>
      <c r="AF2678" s="57">
        <v>58.33</v>
      </c>
      <c r="AI2678" s="45">
        <f t="shared" si="682"/>
        <v>-1.0650000000000013</v>
      </c>
      <c r="AJ2678" s="46">
        <f t="shared" si="683"/>
        <v>1.0650000000000013</v>
      </c>
      <c r="AK2678" s="63" t="str">
        <f t="shared" si="684"/>
        <v>N</v>
      </c>
      <c r="AL2678" s="63" t="str">
        <f t="shared" si="685"/>
        <v>N</v>
      </c>
      <c r="AM2678" s="44" t="str">
        <f t="shared" si="686"/>
        <v>Loss</v>
      </c>
      <c r="AN2678" s="44" t="str">
        <f t="shared" si="687"/>
        <v>Loss</v>
      </c>
      <c r="AO2678" s="44" t="str">
        <f t="shared" si="688"/>
        <v>Win</v>
      </c>
      <c r="AP2678" s="44">
        <f t="shared" si="689"/>
        <v>-50</v>
      </c>
      <c r="AQ2678" s="44">
        <f t="shared" si="690"/>
        <v>-50</v>
      </c>
      <c r="AR2678" s="44">
        <f t="shared" si="691"/>
        <v>120</v>
      </c>
      <c r="AS2678" s="99" t="str">
        <f t="shared" si="667"/>
        <v>+</v>
      </c>
      <c r="AT2678" s="99" t="str">
        <f t="shared" si="668"/>
        <v>n/a</v>
      </c>
      <c r="AU2678" s="99" t="str">
        <f t="shared" si="669"/>
        <v>+</v>
      </c>
      <c r="AV2678" s="99" t="str">
        <f t="shared" si="670"/>
        <v>+</v>
      </c>
      <c r="AW2678" s="99" t="str">
        <f t="shared" si="671"/>
        <v>-</v>
      </c>
    </row>
    <row r="2679" spans="1:49" ht="15">
      <c r="A2679" s="56">
        <v>43637</v>
      </c>
      <c r="B2679" s="57" t="s">
        <v>272</v>
      </c>
      <c r="C2679" s="57" t="s">
        <v>286</v>
      </c>
      <c r="D2679" s="57" t="s">
        <v>5472</v>
      </c>
      <c r="E2679" s="57" t="s">
        <v>2029</v>
      </c>
      <c r="F2679" s="57" t="s">
        <v>2027</v>
      </c>
      <c r="G2679" s="57">
        <v>0</v>
      </c>
      <c r="H2679" s="57">
        <v>4</v>
      </c>
      <c r="I2679" s="57">
        <v>3.5</v>
      </c>
      <c r="J2679" s="57">
        <v>4.58</v>
      </c>
      <c r="K2679" s="57">
        <v>1.7</v>
      </c>
      <c r="L2679" s="57">
        <v>1.8</v>
      </c>
      <c r="M2679" s="57">
        <v>12</v>
      </c>
      <c r="N2679" s="57">
        <v>11</v>
      </c>
      <c r="O2679" s="57">
        <v>0</v>
      </c>
      <c r="P2679" s="57">
        <v>7</v>
      </c>
      <c r="Q2679" s="57">
        <v>5</v>
      </c>
      <c r="R2679" s="57">
        <v>0</v>
      </c>
      <c r="S2679" s="57">
        <v>0</v>
      </c>
      <c r="T2679" s="57">
        <v>0</v>
      </c>
      <c r="U2679" s="57">
        <v>16.670000000000002</v>
      </c>
      <c r="V2679" s="57">
        <v>8.33</v>
      </c>
      <c r="W2679" s="57">
        <v>75</v>
      </c>
      <c r="X2679" s="57">
        <v>27.27</v>
      </c>
      <c r="Y2679" s="57">
        <v>18.18</v>
      </c>
      <c r="Z2679" s="57">
        <v>54.55</v>
      </c>
      <c r="AA2679" s="57">
        <v>28.57</v>
      </c>
      <c r="AB2679" s="57">
        <v>60</v>
      </c>
      <c r="AC2679" s="57">
        <v>2</v>
      </c>
      <c r="AD2679" s="57">
        <v>7</v>
      </c>
      <c r="AE2679" s="57">
        <v>100</v>
      </c>
      <c r="AF2679" s="57">
        <v>42.86</v>
      </c>
      <c r="AI2679" s="45">
        <f t="shared" si="682"/>
        <v>-7.1950000000000003</v>
      </c>
      <c r="AJ2679" s="46">
        <f t="shared" si="683"/>
        <v>7.1950000000000003</v>
      </c>
      <c r="AK2679" s="63" t="str">
        <f t="shared" si="684"/>
        <v>N</v>
      </c>
      <c r="AL2679" s="63" t="str">
        <f t="shared" si="685"/>
        <v>N</v>
      </c>
      <c r="AM2679" s="44" t="str">
        <f t="shared" si="686"/>
        <v>Loss</v>
      </c>
      <c r="AN2679" s="44" t="str">
        <f t="shared" si="687"/>
        <v>Loss</v>
      </c>
      <c r="AO2679" s="44" t="str">
        <f t="shared" si="688"/>
        <v>Win</v>
      </c>
      <c r="AP2679" s="44">
        <f t="shared" si="689"/>
        <v>-50</v>
      </c>
      <c r="AQ2679" s="44">
        <f t="shared" si="690"/>
        <v>-50</v>
      </c>
      <c r="AR2679" s="44">
        <f t="shared" si="691"/>
        <v>35</v>
      </c>
      <c r="AS2679" s="99" t="str">
        <f t="shared" si="667"/>
        <v>-</v>
      </c>
      <c r="AT2679" s="99" t="str">
        <f t="shared" si="668"/>
        <v>n/a</v>
      </c>
      <c r="AU2679" s="99" t="str">
        <f t="shared" si="669"/>
        <v>-</v>
      </c>
      <c r="AV2679" s="99" t="str">
        <f t="shared" si="670"/>
        <v>-</v>
      </c>
      <c r="AW2679" s="99" t="str">
        <f t="shared" si="671"/>
        <v>-</v>
      </c>
    </row>
    <row r="2680" spans="1:49" ht="15">
      <c r="A2680" s="56">
        <v>43637</v>
      </c>
      <c r="B2680" s="57" t="s">
        <v>222</v>
      </c>
      <c r="C2680" s="57" t="s">
        <v>223</v>
      </c>
      <c r="D2680" s="57" t="s">
        <v>5473</v>
      </c>
      <c r="E2680" s="57" t="s">
        <v>2716</v>
      </c>
      <c r="F2680" s="57" t="s">
        <v>5474</v>
      </c>
      <c r="G2680" s="57">
        <v>1</v>
      </c>
      <c r="H2680" s="57">
        <v>3</v>
      </c>
      <c r="I2680" s="57">
        <v>1.52</v>
      </c>
      <c r="J2680" s="57">
        <v>4.2699999999999996</v>
      </c>
      <c r="K2680" s="57">
        <v>4.72</v>
      </c>
      <c r="L2680" s="57">
        <v>-3.2</v>
      </c>
      <c r="M2680" s="57">
        <v>7</v>
      </c>
      <c r="N2680" s="57">
        <v>2</v>
      </c>
      <c r="O2680" s="57">
        <v>1</v>
      </c>
      <c r="P2680" s="57">
        <v>4</v>
      </c>
      <c r="Q2680" s="57">
        <v>2</v>
      </c>
      <c r="R2680" s="57">
        <v>100</v>
      </c>
      <c r="S2680" s="57">
        <v>0</v>
      </c>
      <c r="T2680" s="57">
        <v>0</v>
      </c>
      <c r="U2680" s="57">
        <v>100</v>
      </c>
      <c r="V2680" s="57">
        <v>0</v>
      </c>
      <c r="W2680" s="57">
        <v>0</v>
      </c>
      <c r="X2680" s="57">
        <v>0</v>
      </c>
      <c r="Y2680" s="57">
        <v>50</v>
      </c>
      <c r="Z2680" s="57">
        <v>50</v>
      </c>
      <c r="AA2680" s="57">
        <v>100</v>
      </c>
      <c r="AB2680" s="57">
        <v>0</v>
      </c>
      <c r="AC2680" s="57">
        <v>7</v>
      </c>
      <c r="AD2680" s="57">
        <v>0</v>
      </c>
      <c r="AE2680" s="57">
        <v>100</v>
      </c>
      <c r="AF2680" s="57">
        <v>0</v>
      </c>
      <c r="AI2680" s="45">
        <f t="shared" si="682"/>
        <v>55</v>
      </c>
      <c r="AJ2680" s="46">
        <f t="shared" si="683"/>
        <v>-55</v>
      </c>
      <c r="AK2680" s="63" t="str">
        <f t="shared" si="684"/>
        <v>Y</v>
      </c>
      <c r="AL2680" s="63" t="str">
        <f t="shared" si="685"/>
        <v>N</v>
      </c>
      <c r="AM2680" s="44" t="str">
        <f t="shared" si="686"/>
        <v>Loss</v>
      </c>
      <c r="AN2680" s="44" t="str">
        <f t="shared" si="687"/>
        <v>Loss</v>
      </c>
      <c r="AO2680" s="44" t="str">
        <f t="shared" si="688"/>
        <v>Win</v>
      </c>
      <c r="AP2680" s="44">
        <f t="shared" si="689"/>
        <v>-50</v>
      </c>
      <c r="AQ2680" s="44">
        <f t="shared" si="690"/>
        <v>-50</v>
      </c>
      <c r="AR2680" s="44">
        <f t="shared" si="691"/>
        <v>186</v>
      </c>
      <c r="AS2680" s="99" t="str">
        <f t="shared" si="667"/>
        <v>+</v>
      </c>
      <c r="AT2680" s="99" t="str">
        <f t="shared" si="668"/>
        <v>+</v>
      </c>
      <c r="AU2680" s="99" t="str">
        <f t="shared" si="669"/>
        <v>+</v>
      </c>
      <c r="AV2680" s="99" t="str">
        <f t="shared" si="670"/>
        <v>+</v>
      </c>
      <c r="AW2680" s="99" t="str">
        <f t="shared" si="671"/>
        <v>+</v>
      </c>
    </row>
    <row r="2681" spans="1:49" ht="15">
      <c r="A2681" s="56">
        <v>43637</v>
      </c>
      <c r="B2681" s="57" t="s">
        <v>963</v>
      </c>
      <c r="C2681" s="57" t="s">
        <v>964</v>
      </c>
      <c r="D2681" s="57" t="s">
        <v>5475</v>
      </c>
      <c r="E2681" s="57" t="s">
        <v>1494</v>
      </c>
      <c r="F2681" s="57" t="s">
        <v>2094</v>
      </c>
      <c r="G2681" s="57">
        <v>1</v>
      </c>
      <c r="H2681" s="57">
        <v>3</v>
      </c>
      <c r="I2681" s="57">
        <v>3.1</v>
      </c>
      <c r="J2681" s="57">
        <v>2.94</v>
      </c>
      <c r="K2681" s="57">
        <v>2.39</v>
      </c>
      <c r="L2681" s="57">
        <v>0.71</v>
      </c>
      <c r="M2681" s="57">
        <v>42</v>
      </c>
      <c r="N2681" s="57">
        <v>43</v>
      </c>
      <c r="O2681" s="57">
        <v>2</v>
      </c>
      <c r="P2681" s="57">
        <v>20</v>
      </c>
      <c r="Q2681" s="57">
        <v>23</v>
      </c>
      <c r="R2681" s="57">
        <v>100</v>
      </c>
      <c r="S2681" s="57">
        <v>0</v>
      </c>
      <c r="T2681" s="57">
        <v>0</v>
      </c>
      <c r="U2681" s="57">
        <v>38.1</v>
      </c>
      <c r="V2681" s="57">
        <v>19.05</v>
      </c>
      <c r="W2681" s="57">
        <v>42.86</v>
      </c>
      <c r="X2681" s="57">
        <v>30.23</v>
      </c>
      <c r="Y2681" s="57">
        <v>25.58</v>
      </c>
      <c r="Z2681" s="57">
        <v>44.19</v>
      </c>
      <c r="AA2681" s="57">
        <v>30</v>
      </c>
      <c r="AB2681" s="57">
        <v>26.09</v>
      </c>
      <c r="AC2681" s="57">
        <v>23</v>
      </c>
      <c r="AD2681" s="57">
        <v>17</v>
      </c>
      <c r="AE2681" s="57">
        <v>52.17</v>
      </c>
      <c r="AF2681" s="57">
        <v>29.41</v>
      </c>
      <c r="AI2681" s="45">
        <f t="shared" si="682"/>
        <v>31.187000000000005</v>
      </c>
      <c r="AJ2681" s="46">
        <f t="shared" si="683"/>
        <v>-31.187000000000005</v>
      </c>
      <c r="AK2681" s="63" t="str">
        <f t="shared" si="684"/>
        <v>N</v>
      </c>
      <c r="AL2681" s="63" t="str">
        <f t="shared" si="685"/>
        <v>N</v>
      </c>
      <c r="AM2681" s="44" t="str">
        <f t="shared" si="686"/>
        <v>Loss</v>
      </c>
      <c r="AN2681" s="44" t="str">
        <f t="shared" si="687"/>
        <v>Loss</v>
      </c>
      <c r="AO2681" s="44" t="str">
        <f t="shared" si="688"/>
        <v>Win</v>
      </c>
      <c r="AP2681" s="44">
        <f t="shared" si="689"/>
        <v>-50</v>
      </c>
      <c r="AQ2681" s="44">
        <f t="shared" si="690"/>
        <v>-50</v>
      </c>
      <c r="AR2681" s="44">
        <f t="shared" si="691"/>
        <v>69.5</v>
      </c>
      <c r="AS2681" s="99" t="str">
        <f t="shared" si="667"/>
        <v>-</v>
      </c>
      <c r="AT2681" s="99" t="str">
        <f t="shared" si="668"/>
        <v>+</v>
      </c>
      <c r="AU2681" s="99" t="str">
        <f t="shared" si="669"/>
        <v>+</v>
      </c>
      <c r="AV2681" s="99" t="str">
        <f t="shared" si="670"/>
        <v>+</v>
      </c>
      <c r="AW2681" s="99" t="str">
        <f t="shared" si="671"/>
        <v>+</v>
      </c>
    </row>
    <row r="2682" spans="1:49" ht="15">
      <c r="A2682" s="56">
        <v>43637</v>
      </c>
      <c r="B2682" s="57" t="s">
        <v>395</v>
      </c>
      <c r="C2682" s="57" t="s">
        <v>4996</v>
      </c>
      <c r="D2682" s="57" t="s">
        <v>5476</v>
      </c>
      <c r="E2682" s="57" t="s">
        <v>5188</v>
      </c>
      <c r="F2682" s="57" t="s">
        <v>5173</v>
      </c>
      <c r="G2682" s="57">
        <v>1</v>
      </c>
      <c r="H2682" s="57">
        <v>0</v>
      </c>
      <c r="I2682" s="57">
        <v>1.49</v>
      </c>
      <c r="J2682" s="57">
        <v>4.4800000000000004</v>
      </c>
      <c r="K2682" s="57">
        <v>6.11</v>
      </c>
      <c r="L2682" s="57">
        <v>-4.62</v>
      </c>
      <c r="M2682" s="57">
        <v>11</v>
      </c>
      <c r="N2682" s="57">
        <v>11</v>
      </c>
      <c r="O2682" s="57">
        <v>0</v>
      </c>
      <c r="P2682" s="57">
        <v>5</v>
      </c>
      <c r="Q2682" s="57">
        <v>6</v>
      </c>
      <c r="R2682" s="57">
        <v>0</v>
      </c>
      <c r="S2682" s="57">
        <v>0</v>
      </c>
      <c r="T2682" s="57">
        <v>0</v>
      </c>
      <c r="U2682" s="57">
        <v>90.91</v>
      </c>
      <c r="V2682" s="57">
        <v>9.09</v>
      </c>
      <c r="W2682" s="57">
        <v>0</v>
      </c>
      <c r="X2682" s="57">
        <v>72.73</v>
      </c>
      <c r="Y2682" s="57">
        <v>9.09</v>
      </c>
      <c r="Z2682" s="57">
        <v>18.18</v>
      </c>
      <c r="AA2682" s="57">
        <v>80</v>
      </c>
      <c r="AB2682" s="57">
        <v>50</v>
      </c>
      <c r="AC2682" s="57">
        <v>10</v>
      </c>
      <c r="AD2682" s="57">
        <v>11</v>
      </c>
      <c r="AE2682" s="57">
        <v>90</v>
      </c>
      <c r="AF2682" s="57">
        <v>72.73</v>
      </c>
      <c r="AI2682" s="45">
        <f t="shared" si="682"/>
        <v>7.2719999999999967</v>
      </c>
      <c r="AJ2682" s="46">
        <f t="shared" si="683"/>
        <v>-7.2719999999999967</v>
      </c>
      <c r="AK2682" s="63" t="str">
        <f t="shared" si="684"/>
        <v>Y</v>
      </c>
      <c r="AL2682" s="63" t="str">
        <f t="shared" si="685"/>
        <v>N</v>
      </c>
      <c r="AM2682" s="44" t="str">
        <f t="shared" si="686"/>
        <v>Win</v>
      </c>
      <c r="AN2682" s="44" t="str">
        <f t="shared" si="687"/>
        <v>Loss</v>
      </c>
      <c r="AO2682" s="44" t="str">
        <f t="shared" si="688"/>
        <v>Loss</v>
      </c>
      <c r="AP2682" s="44">
        <f t="shared" si="689"/>
        <v>24.5</v>
      </c>
      <c r="AQ2682" s="44">
        <f t="shared" si="690"/>
        <v>-50</v>
      </c>
      <c r="AR2682" s="44">
        <f t="shared" si="691"/>
        <v>-50</v>
      </c>
      <c r="AS2682" s="99" t="str">
        <f t="shared" si="667"/>
        <v>+</v>
      </c>
      <c r="AT2682" s="99" t="str">
        <f t="shared" si="668"/>
        <v>n/a</v>
      </c>
      <c r="AU2682" s="99" t="str">
        <f t="shared" si="669"/>
        <v>+</v>
      </c>
      <c r="AV2682" s="99" t="str">
        <f t="shared" si="670"/>
        <v>+</v>
      </c>
      <c r="AW2682" s="99" t="str">
        <f t="shared" si="671"/>
        <v>+</v>
      </c>
    </row>
    <row r="2683" spans="1:49" ht="15">
      <c r="A2683" s="56">
        <v>43637</v>
      </c>
      <c r="B2683" s="57" t="s">
        <v>958</v>
      </c>
      <c r="C2683" s="57" t="s">
        <v>5477</v>
      </c>
      <c r="D2683" s="57" t="s">
        <v>5478</v>
      </c>
      <c r="E2683" s="57" t="s">
        <v>2829</v>
      </c>
      <c r="F2683" s="57" t="s">
        <v>1090</v>
      </c>
      <c r="G2683" s="57">
        <v>1</v>
      </c>
      <c r="H2683" s="57">
        <v>0</v>
      </c>
      <c r="I2683" s="57">
        <v>1.25</v>
      </c>
      <c r="J2683" s="57">
        <v>5.63</v>
      </c>
      <c r="K2683" s="57">
        <v>12.39</v>
      </c>
      <c r="L2683" s="57">
        <v>-11.14</v>
      </c>
      <c r="M2683" s="57">
        <v>11</v>
      </c>
      <c r="N2683" s="57">
        <v>14</v>
      </c>
      <c r="O2683" s="57">
        <v>0</v>
      </c>
      <c r="P2683" s="57">
        <v>7</v>
      </c>
      <c r="Q2683" s="57">
        <v>7</v>
      </c>
      <c r="R2683" s="57">
        <v>0</v>
      </c>
      <c r="S2683" s="57">
        <v>0</v>
      </c>
      <c r="T2683" s="57">
        <v>0</v>
      </c>
      <c r="U2683" s="57">
        <v>63.64</v>
      </c>
      <c r="V2683" s="57">
        <v>18.18</v>
      </c>
      <c r="W2683" s="57">
        <v>18.18</v>
      </c>
      <c r="X2683" s="57">
        <v>57.14</v>
      </c>
      <c r="Y2683" s="57">
        <v>21.43</v>
      </c>
      <c r="Z2683" s="57">
        <v>21.43</v>
      </c>
      <c r="AA2683" s="57">
        <v>85.71</v>
      </c>
      <c r="AB2683" s="57">
        <v>57.14</v>
      </c>
      <c r="AC2683" s="57">
        <v>9</v>
      </c>
      <c r="AD2683" s="57">
        <v>10</v>
      </c>
      <c r="AE2683" s="57">
        <v>77.78</v>
      </c>
      <c r="AF2683" s="57">
        <v>60</v>
      </c>
      <c r="AI2683" s="45">
        <f t="shared" si="682"/>
        <v>1.6249999999999996</v>
      </c>
      <c r="AJ2683" s="46">
        <f t="shared" si="683"/>
        <v>-1.6249999999999996</v>
      </c>
      <c r="AK2683" s="63" t="str">
        <f t="shared" si="684"/>
        <v>Y</v>
      </c>
      <c r="AL2683" s="63" t="str">
        <f t="shared" si="685"/>
        <v>N</v>
      </c>
      <c r="AM2683" s="44" t="str">
        <f t="shared" si="686"/>
        <v>Win</v>
      </c>
      <c r="AN2683" s="44" t="str">
        <f t="shared" si="687"/>
        <v>Loss</v>
      </c>
      <c r="AO2683" s="44" t="str">
        <f t="shared" si="688"/>
        <v>Loss</v>
      </c>
      <c r="AP2683" s="44">
        <f t="shared" si="689"/>
        <v>12.5</v>
      </c>
      <c r="AQ2683" s="44">
        <f t="shared" si="690"/>
        <v>-50</v>
      </c>
      <c r="AR2683" s="44">
        <f t="shared" si="691"/>
        <v>-50</v>
      </c>
      <c r="AS2683" s="99" t="str">
        <f t="shared" si="667"/>
        <v>+</v>
      </c>
      <c r="AT2683" s="99" t="str">
        <f t="shared" si="668"/>
        <v>n/a</v>
      </c>
      <c r="AU2683" s="99" t="str">
        <f t="shared" si="669"/>
        <v>+</v>
      </c>
      <c r="AV2683" s="99" t="str">
        <f t="shared" si="670"/>
        <v>+</v>
      </c>
      <c r="AW2683" s="99" t="str">
        <f t="shared" si="671"/>
        <v>+</v>
      </c>
    </row>
    <row r="2684" spans="1:49" ht="15">
      <c r="A2684" s="56">
        <v>43637</v>
      </c>
      <c r="B2684" s="57" t="s">
        <v>480</v>
      </c>
      <c r="C2684" s="57" t="s">
        <v>5479</v>
      </c>
      <c r="D2684" s="57" t="s">
        <v>5480</v>
      </c>
      <c r="E2684" s="57" t="s">
        <v>1735</v>
      </c>
      <c r="F2684" s="57" t="s">
        <v>1474</v>
      </c>
      <c r="G2684" s="57">
        <v>1</v>
      </c>
      <c r="H2684" s="57">
        <v>2</v>
      </c>
      <c r="I2684" s="57">
        <v>3.77</v>
      </c>
      <c r="J2684" s="57">
        <v>3.18</v>
      </c>
      <c r="K2684" s="57">
        <v>1.94</v>
      </c>
      <c r="L2684" s="57">
        <v>1.83</v>
      </c>
      <c r="M2684" s="57">
        <v>48</v>
      </c>
      <c r="N2684" s="57">
        <v>25</v>
      </c>
      <c r="O2684" s="57">
        <v>0</v>
      </c>
      <c r="P2684" s="57">
        <v>25</v>
      </c>
      <c r="Q2684" s="57">
        <v>13</v>
      </c>
      <c r="R2684" s="57">
        <v>0</v>
      </c>
      <c r="S2684" s="57">
        <v>0</v>
      </c>
      <c r="T2684" s="57">
        <v>0</v>
      </c>
      <c r="U2684" s="57">
        <v>54.17</v>
      </c>
      <c r="V2684" s="57">
        <v>16.670000000000002</v>
      </c>
      <c r="W2684" s="57">
        <v>29.17</v>
      </c>
      <c r="X2684" s="57">
        <v>52</v>
      </c>
      <c r="Y2684" s="57">
        <v>20</v>
      </c>
      <c r="Z2684" s="57">
        <v>28</v>
      </c>
      <c r="AA2684" s="57">
        <v>76</v>
      </c>
      <c r="AB2684" s="57">
        <v>38.46</v>
      </c>
      <c r="AC2684" s="57">
        <v>31</v>
      </c>
      <c r="AD2684" s="57">
        <v>14</v>
      </c>
      <c r="AE2684" s="57">
        <v>67.739999999999995</v>
      </c>
      <c r="AF2684" s="57">
        <v>57.14</v>
      </c>
      <c r="AI2684" s="45">
        <f t="shared" si="682"/>
        <v>-0.13299999999999912</v>
      </c>
      <c r="AJ2684" s="46">
        <f t="shared" si="683"/>
        <v>0.13299999999999912</v>
      </c>
      <c r="AK2684" s="63" t="str">
        <f t="shared" si="684"/>
        <v>N</v>
      </c>
      <c r="AL2684" s="63" t="str">
        <f t="shared" si="685"/>
        <v>N</v>
      </c>
      <c r="AM2684" s="44" t="str">
        <f t="shared" si="686"/>
        <v>Loss</v>
      </c>
      <c r="AN2684" s="44" t="str">
        <f t="shared" si="687"/>
        <v>Loss</v>
      </c>
      <c r="AO2684" s="44" t="str">
        <f t="shared" si="688"/>
        <v>Win</v>
      </c>
      <c r="AP2684" s="44">
        <f t="shared" si="689"/>
        <v>-50</v>
      </c>
      <c r="AQ2684" s="44">
        <f t="shared" si="690"/>
        <v>-50</v>
      </c>
      <c r="AR2684" s="44">
        <f t="shared" si="691"/>
        <v>47</v>
      </c>
      <c r="AS2684" s="99" t="str">
        <f t="shared" si="667"/>
        <v>-</v>
      </c>
      <c r="AT2684" s="99" t="str">
        <f t="shared" si="668"/>
        <v>n/a</v>
      </c>
      <c r="AU2684" s="99" t="str">
        <f t="shared" si="669"/>
        <v>+</v>
      </c>
      <c r="AV2684" s="99" t="str">
        <f t="shared" si="670"/>
        <v>+</v>
      </c>
      <c r="AW2684" s="99" t="str">
        <f t="shared" si="671"/>
        <v>-</v>
      </c>
    </row>
    <row r="2685" spans="1:49" ht="15">
      <c r="A2685" s="56">
        <v>43637</v>
      </c>
      <c r="B2685" s="57" t="s">
        <v>115</v>
      </c>
      <c r="C2685" s="57" t="s">
        <v>116</v>
      </c>
      <c r="D2685" s="57" t="s">
        <v>5481</v>
      </c>
      <c r="E2685" s="57" t="s">
        <v>1641</v>
      </c>
      <c r="F2685" s="57" t="s">
        <v>122</v>
      </c>
      <c r="G2685" s="57">
        <v>1</v>
      </c>
      <c r="H2685" s="57">
        <v>1</v>
      </c>
      <c r="I2685" s="57">
        <v>1.82</v>
      </c>
      <c r="J2685" s="57">
        <v>3.42</v>
      </c>
      <c r="K2685" s="57">
        <v>4.17</v>
      </c>
      <c r="L2685" s="57">
        <v>-2.35</v>
      </c>
      <c r="M2685" s="57">
        <v>56</v>
      </c>
      <c r="N2685" s="57">
        <v>39</v>
      </c>
      <c r="O2685" s="57">
        <v>4</v>
      </c>
      <c r="P2685" s="57">
        <v>28</v>
      </c>
      <c r="Q2685" s="57">
        <v>20</v>
      </c>
      <c r="R2685" s="57">
        <v>25</v>
      </c>
      <c r="S2685" s="57">
        <v>25</v>
      </c>
      <c r="T2685" s="57">
        <v>50</v>
      </c>
      <c r="U2685" s="57">
        <v>41.07</v>
      </c>
      <c r="V2685" s="57">
        <v>17.86</v>
      </c>
      <c r="W2685" s="57">
        <v>41.07</v>
      </c>
      <c r="X2685" s="57">
        <v>30.77</v>
      </c>
      <c r="Y2685" s="57">
        <v>43.59</v>
      </c>
      <c r="Z2685" s="57">
        <v>25.64</v>
      </c>
      <c r="AA2685" s="57">
        <v>60.71</v>
      </c>
      <c r="AB2685" s="57">
        <v>20</v>
      </c>
      <c r="AC2685" s="57">
        <v>38</v>
      </c>
      <c r="AD2685" s="57">
        <v>18</v>
      </c>
      <c r="AE2685" s="57">
        <v>57.89</v>
      </c>
      <c r="AF2685" s="57">
        <v>44.44</v>
      </c>
      <c r="AI2685" s="45">
        <f t="shared" si="682"/>
        <v>-8.5990000000000002</v>
      </c>
      <c r="AJ2685" s="46">
        <f t="shared" si="683"/>
        <v>13.599</v>
      </c>
      <c r="AK2685" s="63" t="str">
        <f t="shared" si="684"/>
        <v>N</v>
      </c>
      <c r="AL2685" s="63" t="str">
        <f t="shared" si="685"/>
        <v>N</v>
      </c>
      <c r="AM2685" s="44" t="str">
        <f t="shared" si="686"/>
        <v>Loss</v>
      </c>
      <c r="AN2685" s="44" t="str">
        <f t="shared" si="687"/>
        <v>Win</v>
      </c>
      <c r="AO2685" s="44" t="str">
        <f t="shared" si="688"/>
        <v>Loss</v>
      </c>
      <c r="AP2685" s="44">
        <f t="shared" si="689"/>
        <v>-50</v>
      </c>
      <c r="AQ2685" s="44">
        <f t="shared" si="690"/>
        <v>121</v>
      </c>
      <c r="AR2685" s="44">
        <f t="shared" si="691"/>
        <v>-50</v>
      </c>
      <c r="AS2685" s="99" t="str">
        <f t="shared" si="667"/>
        <v>+</v>
      </c>
      <c r="AT2685" s="99" t="str">
        <f t="shared" si="668"/>
        <v>-</v>
      </c>
      <c r="AU2685" s="99" t="str">
        <f t="shared" si="669"/>
        <v>+</v>
      </c>
      <c r="AV2685" s="99" t="str">
        <f t="shared" si="670"/>
        <v>+</v>
      </c>
      <c r="AW2685" s="99" t="str">
        <f t="shared" si="671"/>
        <v>-</v>
      </c>
    </row>
    <row r="2686" spans="1:49" ht="15">
      <c r="A2686" s="56">
        <v>43637</v>
      </c>
      <c r="B2686" s="57" t="s">
        <v>4754</v>
      </c>
      <c r="C2686" s="57" t="s">
        <v>4755</v>
      </c>
      <c r="D2686" s="57" t="s">
        <v>5482</v>
      </c>
      <c r="E2686" s="57" t="s">
        <v>5111</v>
      </c>
      <c r="F2686" s="57" t="s">
        <v>5114</v>
      </c>
      <c r="G2686" s="57">
        <v>0</v>
      </c>
      <c r="H2686" s="57">
        <v>0</v>
      </c>
      <c r="I2686" s="57">
        <v>3.22</v>
      </c>
      <c r="J2686" s="57">
        <v>2.64</v>
      </c>
      <c r="K2686" s="57">
        <v>2.68</v>
      </c>
      <c r="L2686" s="57">
        <v>0.54</v>
      </c>
      <c r="M2686" s="57">
        <v>14</v>
      </c>
      <c r="N2686" s="57">
        <v>13</v>
      </c>
      <c r="O2686" s="57">
        <v>2</v>
      </c>
      <c r="P2686" s="57">
        <v>6</v>
      </c>
      <c r="Q2686" s="57">
        <v>5</v>
      </c>
      <c r="R2686" s="57">
        <v>50</v>
      </c>
      <c r="S2686" s="57">
        <v>50</v>
      </c>
      <c r="T2686" s="57">
        <v>0</v>
      </c>
      <c r="U2686" s="57">
        <v>50</v>
      </c>
      <c r="V2686" s="57">
        <v>14.29</v>
      </c>
      <c r="W2686" s="57">
        <v>35.71</v>
      </c>
      <c r="X2686" s="57">
        <v>61.54</v>
      </c>
      <c r="Y2686" s="57">
        <v>15.38</v>
      </c>
      <c r="Z2686" s="57">
        <v>23.08</v>
      </c>
      <c r="AA2686" s="57">
        <v>83.33</v>
      </c>
      <c r="AB2686" s="57">
        <v>40</v>
      </c>
      <c r="AC2686" s="57">
        <v>8</v>
      </c>
      <c r="AD2686" s="57">
        <v>8</v>
      </c>
      <c r="AE2686" s="57">
        <v>87.5</v>
      </c>
      <c r="AF2686" s="57">
        <v>75</v>
      </c>
      <c r="AI2686" s="45">
        <f t="shared" si="682"/>
        <v>15.056999999999999</v>
      </c>
      <c r="AJ2686" s="46">
        <f t="shared" si="683"/>
        <v>-5.0569999999999986</v>
      </c>
      <c r="AK2686" s="63" t="str">
        <f t="shared" si="684"/>
        <v>Y</v>
      </c>
      <c r="AL2686" s="63" t="str">
        <f t="shared" si="685"/>
        <v>N</v>
      </c>
      <c r="AM2686" s="44" t="str">
        <f t="shared" si="686"/>
        <v>Loss</v>
      </c>
      <c r="AN2686" s="44" t="str">
        <f t="shared" si="687"/>
        <v>Win</v>
      </c>
      <c r="AO2686" s="44" t="str">
        <f t="shared" si="688"/>
        <v>Loss</v>
      </c>
      <c r="AP2686" s="44">
        <f t="shared" si="689"/>
        <v>-50</v>
      </c>
      <c r="AQ2686" s="44">
        <f t="shared" si="690"/>
        <v>82</v>
      </c>
      <c r="AR2686" s="44">
        <f t="shared" si="691"/>
        <v>-50</v>
      </c>
      <c r="AS2686" s="99" t="str">
        <f t="shared" si="667"/>
        <v>-</v>
      </c>
      <c r="AT2686" s="99" t="str">
        <f t="shared" si="668"/>
        <v>+</v>
      </c>
      <c r="AU2686" s="99" t="str">
        <f t="shared" si="669"/>
        <v>-</v>
      </c>
      <c r="AV2686" s="99" t="str">
        <f t="shared" si="670"/>
        <v>+</v>
      </c>
      <c r="AW2686" s="99" t="str">
        <f t="shared" si="671"/>
        <v>+</v>
      </c>
    </row>
    <row r="2687" spans="1:49" ht="15">
      <c r="A2687" s="56">
        <v>43637</v>
      </c>
      <c r="B2687" s="57" t="s">
        <v>4341</v>
      </c>
      <c r="C2687" s="57" t="s">
        <v>4342</v>
      </c>
      <c r="D2687" s="57" t="s">
        <v>5483</v>
      </c>
      <c r="E2687" s="57" t="s">
        <v>217</v>
      </c>
      <c r="F2687" s="57" t="s">
        <v>516</v>
      </c>
      <c r="G2687" s="57">
        <v>1</v>
      </c>
      <c r="H2687" s="57">
        <v>2</v>
      </c>
      <c r="I2687" s="57">
        <v>4.45</v>
      </c>
      <c r="J2687" s="57">
        <v>3.77</v>
      </c>
      <c r="K2687" s="57">
        <v>1.82</v>
      </c>
      <c r="L2687" s="57">
        <v>2.63</v>
      </c>
      <c r="M2687" s="57">
        <v>1</v>
      </c>
      <c r="N2687" s="57">
        <v>1</v>
      </c>
      <c r="O2687" s="57">
        <v>0</v>
      </c>
      <c r="P2687" s="57">
        <v>0</v>
      </c>
      <c r="Q2687" s="57">
        <v>1</v>
      </c>
      <c r="R2687" s="57">
        <v>0</v>
      </c>
      <c r="S2687" s="57">
        <v>0</v>
      </c>
      <c r="T2687" s="57">
        <v>0</v>
      </c>
      <c r="U2687" s="57">
        <v>0</v>
      </c>
      <c r="V2687" s="57">
        <v>0</v>
      </c>
      <c r="W2687" s="57">
        <v>100</v>
      </c>
      <c r="X2687" s="57">
        <v>100</v>
      </c>
      <c r="Y2687" s="57">
        <v>0</v>
      </c>
      <c r="Z2687" s="57">
        <v>0</v>
      </c>
      <c r="AA2687" s="57">
        <v>0</v>
      </c>
      <c r="AB2687" s="57">
        <v>100</v>
      </c>
      <c r="AC2687" s="57">
        <v>0</v>
      </c>
      <c r="AD2687" s="57">
        <v>1</v>
      </c>
      <c r="AE2687" s="57">
        <v>0</v>
      </c>
      <c r="AF2687" s="57">
        <v>100</v>
      </c>
      <c r="AI2687" s="45">
        <f t="shared" si="682"/>
        <v>-40</v>
      </c>
      <c r="AJ2687" s="46">
        <f t="shared" si="683"/>
        <v>40</v>
      </c>
      <c r="AK2687" s="63" t="str">
        <f t="shared" si="684"/>
        <v>N</v>
      </c>
      <c r="AL2687" s="63" t="str">
        <f t="shared" si="685"/>
        <v>Y</v>
      </c>
      <c r="AM2687" s="44" t="str">
        <f t="shared" si="686"/>
        <v>Loss</v>
      </c>
      <c r="AN2687" s="44" t="str">
        <f t="shared" si="687"/>
        <v>Loss</v>
      </c>
      <c r="AO2687" s="44" t="str">
        <f t="shared" si="688"/>
        <v>Win</v>
      </c>
      <c r="AP2687" s="44">
        <f t="shared" si="689"/>
        <v>-50</v>
      </c>
      <c r="AQ2687" s="44">
        <f t="shared" si="690"/>
        <v>-50</v>
      </c>
      <c r="AR2687" s="44">
        <f t="shared" si="691"/>
        <v>41</v>
      </c>
      <c r="AS2687" s="99" t="str">
        <f t="shared" si="667"/>
        <v>-</v>
      </c>
      <c r="AT2687" s="99" t="str">
        <f t="shared" si="668"/>
        <v>n/a</v>
      </c>
      <c r="AU2687" s="99" t="str">
        <f t="shared" si="669"/>
        <v>-</v>
      </c>
      <c r="AV2687" s="99" t="str">
        <f t="shared" si="670"/>
        <v>-</v>
      </c>
      <c r="AW2687" s="99" t="str">
        <f t="shared" si="671"/>
        <v>-</v>
      </c>
    </row>
    <row r="2688" spans="1:49" ht="15">
      <c r="A2688" s="56">
        <v>43637</v>
      </c>
      <c r="B2688" s="57" t="s">
        <v>222</v>
      </c>
      <c r="C2688" s="57" t="s">
        <v>223</v>
      </c>
      <c r="D2688" s="57" t="s">
        <v>5484</v>
      </c>
      <c r="E2688" s="57" t="s">
        <v>1752</v>
      </c>
      <c r="F2688" s="57" t="s">
        <v>2717</v>
      </c>
      <c r="G2688" s="57">
        <v>2</v>
      </c>
      <c r="H2688" s="57">
        <v>0</v>
      </c>
      <c r="I2688" s="57">
        <v>2.19</v>
      </c>
      <c r="J2688" s="57">
        <v>3.5</v>
      </c>
      <c r="K2688" s="57">
        <v>2.76</v>
      </c>
      <c r="L2688" s="57">
        <v>-0.56999999999999995</v>
      </c>
      <c r="M2688" s="57">
        <v>4</v>
      </c>
      <c r="N2688" s="57">
        <v>6</v>
      </c>
      <c r="O2688" s="57">
        <v>1</v>
      </c>
      <c r="P2688" s="57">
        <v>3</v>
      </c>
      <c r="Q2688" s="57">
        <v>2</v>
      </c>
      <c r="R2688" s="57">
        <v>0</v>
      </c>
      <c r="S2688" s="57">
        <v>100</v>
      </c>
      <c r="T2688" s="57">
        <v>0</v>
      </c>
      <c r="U2688" s="57">
        <v>25</v>
      </c>
      <c r="V2688" s="57">
        <v>50</v>
      </c>
      <c r="W2688" s="57">
        <v>25</v>
      </c>
      <c r="X2688" s="57">
        <v>16.670000000000002</v>
      </c>
      <c r="Y2688" s="57">
        <v>16.670000000000002</v>
      </c>
      <c r="Z2688" s="57">
        <v>66.67</v>
      </c>
      <c r="AA2688" s="57">
        <v>33.33</v>
      </c>
      <c r="AB2688" s="57">
        <v>0</v>
      </c>
      <c r="AC2688" s="57">
        <v>2</v>
      </c>
      <c r="AD2688" s="57">
        <v>2</v>
      </c>
      <c r="AE2688" s="57">
        <v>50</v>
      </c>
      <c r="AF2688" s="57">
        <v>50</v>
      </c>
      <c r="AI2688" s="45">
        <f t="shared" si="682"/>
        <v>23.333000000000002</v>
      </c>
      <c r="AJ2688" s="46">
        <f t="shared" si="683"/>
        <v>-3.333000000000002</v>
      </c>
      <c r="AK2688" s="63" t="str">
        <f t="shared" si="684"/>
        <v>N</v>
      </c>
      <c r="AL2688" s="63" t="str">
        <f t="shared" si="685"/>
        <v>N</v>
      </c>
      <c r="AM2688" s="44" t="str">
        <f t="shared" si="686"/>
        <v>Win</v>
      </c>
      <c r="AN2688" s="44" t="str">
        <f t="shared" si="687"/>
        <v>Loss</v>
      </c>
      <c r="AO2688" s="44" t="str">
        <f t="shared" si="688"/>
        <v>Loss</v>
      </c>
      <c r="AP2688" s="44">
        <f t="shared" si="689"/>
        <v>59.5</v>
      </c>
      <c r="AQ2688" s="44">
        <f t="shared" si="690"/>
        <v>-50</v>
      </c>
      <c r="AR2688" s="44">
        <f t="shared" si="691"/>
        <v>-50</v>
      </c>
      <c r="AS2688" s="99" t="str">
        <f t="shared" si="667"/>
        <v>+</v>
      </c>
      <c r="AT2688" s="99" t="str">
        <f t="shared" si="668"/>
        <v>-</v>
      </c>
      <c r="AU2688" s="99" t="str">
        <f t="shared" si="669"/>
        <v>+</v>
      </c>
      <c r="AV2688" s="99" t="str">
        <f t="shared" si="670"/>
        <v>+</v>
      </c>
      <c r="AW2688" s="99" t="str">
        <f t="shared" si="671"/>
        <v>+</v>
      </c>
    </row>
    <row r="2689" spans="1:49" ht="15">
      <c r="A2689" s="56">
        <v>43637</v>
      </c>
      <c r="B2689" s="57" t="s">
        <v>222</v>
      </c>
      <c r="C2689" s="57" t="s">
        <v>223</v>
      </c>
      <c r="D2689" s="57" t="s">
        <v>5485</v>
      </c>
      <c r="E2689" s="57" t="s">
        <v>3773</v>
      </c>
      <c r="F2689" s="57" t="s">
        <v>562</v>
      </c>
      <c r="G2689" s="57">
        <v>1</v>
      </c>
      <c r="H2689" s="57">
        <v>1</v>
      </c>
      <c r="I2689" s="57">
        <v>2.56</v>
      </c>
      <c r="J2689" s="57">
        <v>3.5</v>
      </c>
      <c r="K2689" s="57">
        <v>2.31</v>
      </c>
      <c r="L2689" s="57">
        <v>0.25</v>
      </c>
      <c r="M2689" s="57">
        <v>3</v>
      </c>
      <c r="N2689" s="57">
        <v>5</v>
      </c>
      <c r="O2689" s="57">
        <v>1</v>
      </c>
      <c r="P2689" s="57">
        <v>1</v>
      </c>
      <c r="Q2689" s="57">
        <v>2</v>
      </c>
      <c r="R2689" s="57">
        <v>0</v>
      </c>
      <c r="S2689" s="57">
        <v>100</v>
      </c>
      <c r="T2689" s="57">
        <v>0</v>
      </c>
      <c r="U2689" s="57">
        <v>33.33</v>
      </c>
      <c r="V2689" s="57">
        <v>66.67</v>
      </c>
      <c r="W2689" s="57">
        <v>0</v>
      </c>
      <c r="X2689" s="57">
        <v>60</v>
      </c>
      <c r="Y2689" s="57">
        <v>20</v>
      </c>
      <c r="Z2689" s="57">
        <v>20</v>
      </c>
      <c r="AA2689" s="57">
        <v>100</v>
      </c>
      <c r="AB2689" s="57">
        <v>50</v>
      </c>
      <c r="AC2689" s="57">
        <v>1</v>
      </c>
      <c r="AD2689" s="57">
        <v>3</v>
      </c>
      <c r="AE2689" s="57">
        <v>100</v>
      </c>
      <c r="AF2689" s="57">
        <v>66.67</v>
      </c>
      <c r="AI2689" s="45">
        <f t="shared" si="682"/>
        <v>13.333000000000002</v>
      </c>
      <c r="AJ2689" s="46">
        <f t="shared" si="683"/>
        <v>6.666999999999998</v>
      </c>
      <c r="AK2689" s="63" t="str">
        <f t="shared" si="684"/>
        <v>Y</v>
      </c>
      <c r="AL2689" s="63" t="str">
        <f t="shared" si="685"/>
        <v>N</v>
      </c>
      <c r="AM2689" s="44" t="str">
        <f t="shared" si="686"/>
        <v>Loss</v>
      </c>
      <c r="AN2689" s="44" t="str">
        <f t="shared" si="687"/>
        <v>Win</v>
      </c>
      <c r="AO2689" s="44" t="str">
        <f t="shared" si="688"/>
        <v>Loss</v>
      </c>
      <c r="AP2689" s="44">
        <f t="shared" si="689"/>
        <v>-50</v>
      </c>
      <c r="AQ2689" s="44">
        <f t="shared" si="690"/>
        <v>125</v>
      </c>
      <c r="AR2689" s="44">
        <f t="shared" si="691"/>
        <v>-50</v>
      </c>
      <c r="AS2689" s="99" t="str">
        <f t="shared" si="667"/>
        <v>-</v>
      </c>
      <c r="AT2689" s="99" t="str">
        <f t="shared" si="668"/>
        <v>-</v>
      </c>
      <c r="AU2689" s="99" t="str">
        <f t="shared" si="669"/>
        <v>-</v>
      </c>
      <c r="AV2689" s="99" t="str">
        <f t="shared" si="670"/>
        <v>+</v>
      </c>
      <c r="AW2689" s="99" t="str">
        <f t="shared" si="671"/>
        <v>+</v>
      </c>
    </row>
    <row r="2690" spans="1:49" ht="15">
      <c r="A2690" s="56">
        <v>43637</v>
      </c>
      <c r="B2690" s="57" t="s">
        <v>222</v>
      </c>
      <c r="C2690" s="57" t="s">
        <v>223</v>
      </c>
      <c r="D2690" s="57" t="s">
        <v>5486</v>
      </c>
      <c r="E2690" s="57" t="s">
        <v>3782</v>
      </c>
      <c r="F2690" s="57" t="s">
        <v>246</v>
      </c>
      <c r="G2690" s="57">
        <v>0</v>
      </c>
      <c r="H2690" s="57">
        <v>3</v>
      </c>
      <c r="I2690" s="57">
        <v>5.88</v>
      </c>
      <c r="J2690" s="57">
        <v>4.68</v>
      </c>
      <c r="K2690" s="57">
        <v>1.38</v>
      </c>
      <c r="L2690" s="57">
        <v>4.5</v>
      </c>
      <c r="M2690" s="57">
        <v>2</v>
      </c>
      <c r="N2690" s="57">
        <v>2</v>
      </c>
      <c r="O2690" s="57">
        <v>0</v>
      </c>
      <c r="P2690" s="57">
        <v>1</v>
      </c>
      <c r="Q2690" s="57">
        <v>2</v>
      </c>
      <c r="R2690" s="57">
        <v>0</v>
      </c>
      <c r="S2690" s="57">
        <v>0</v>
      </c>
      <c r="T2690" s="57">
        <v>0</v>
      </c>
      <c r="U2690" s="57">
        <v>100</v>
      </c>
      <c r="V2690" s="57">
        <v>0</v>
      </c>
      <c r="W2690" s="57">
        <v>0</v>
      </c>
      <c r="X2690" s="57">
        <v>50</v>
      </c>
      <c r="Y2690" s="57">
        <v>50</v>
      </c>
      <c r="Z2690" s="57">
        <v>0</v>
      </c>
      <c r="AA2690" s="57">
        <v>100</v>
      </c>
      <c r="AB2690" s="57">
        <v>50</v>
      </c>
      <c r="AC2690" s="57">
        <v>2</v>
      </c>
      <c r="AD2690" s="57">
        <v>2</v>
      </c>
      <c r="AE2690" s="57">
        <v>100</v>
      </c>
      <c r="AF2690" s="57">
        <v>50</v>
      </c>
      <c r="AI2690" s="45">
        <f t="shared" si="682"/>
        <v>5</v>
      </c>
      <c r="AJ2690" s="46">
        <f t="shared" si="683"/>
        <v>-5</v>
      </c>
      <c r="AK2690" s="63" t="str">
        <f t="shared" si="684"/>
        <v>Y</v>
      </c>
      <c r="AL2690" s="63" t="str">
        <f t="shared" si="685"/>
        <v>N</v>
      </c>
      <c r="AM2690" s="44" t="str">
        <f t="shared" si="686"/>
        <v>Loss</v>
      </c>
      <c r="AN2690" s="44" t="str">
        <f t="shared" si="687"/>
        <v>Loss</v>
      </c>
      <c r="AO2690" s="44" t="str">
        <f t="shared" si="688"/>
        <v>Win</v>
      </c>
      <c r="AP2690" s="44">
        <f t="shared" si="689"/>
        <v>-50</v>
      </c>
      <c r="AQ2690" s="44">
        <f t="shared" si="690"/>
        <v>-50</v>
      </c>
      <c r="AR2690" s="44">
        <f t="shared" si="691"/>
        <v>19</v>
      </c>
      <c r="AS2690" s="99" t="str">
        <f t="shared" si="667"/>
        <v>-</v>
      </c>
      <c r="AT2690" s="99" t="str">
        <f t="shared" si="668"/>
        <v>n/a</v>
      </c>
      <c r="AU2690" s="99" t="str">
        <f t="shared" si="669"/>
        <v>+</v>
      </c>
      <c r="AV2690" s="99" t="str">
        <f t="shared" si="670"/>
        <v>+</v>
      </c>
      <c r="AW2690" s="99" t="str">
        <f t="shared" si="671"/>
        <v>+</v>
      </c>
    </row>
    <row r="2691" spans="1:49" ht="15">
      <c r="A2691" s="56">
        <v>43638</v>
      </c>
      <c r="B2691" s="57" t="s">
        <v>222</v>
      </c>
      <c r="C2691" s="57" t="s">
        <v>223</v>
      </c>
      <c r="D2691" s="57" t="s">
        <v>5487</v>
      </c>
      <c r="E2691" s="57" t="s">
        <v>3341</v>
      </c>
      <c r="F2691" s="57" t="s">
        <v>4346</v>
      </c>
      <c r="G2691" s="57">
        <v>1</v>
      </c>
      <c r="H2691" s="57">
        <v>1</v>
      </c>
      <c r="I2691" s="57">
        <v>2.88</v>
      </c>
      <c r="J2691" s="57">
        <v>3.65</v>
      </c>
      <c r="K2691" s="57">
        <v>2.06</v>
      </c>
      <c r="L2691" s="57">
        <v>0.82</v>
      </c>
      <c r="M2691" s="57">
        <v>2</v>
      </c>
      <c r="N2691" s="57">
        <v>2</v>
      </c>
      <c r="O2691" s="57">
        <v>1</v>
      </c>
      <c r="P2691" s="57">
        <v>1</v>
      </c>
      <c r="Q2691" s="57">
        <v>0</v>
      </c>
      <c r="R2691" s="57">
        <v>0</v>
      </c>
      <c r="S2691" s="57">
        <v>0</v>
      </c>
      <c r="T2691" s="57">
        <v>100</v>
      </c>
      <c r="U2691" s="57">
        <v>0</v>
      </c>
      <c r="V2691" s="57">
        <v>0</v>
      </c>
      <c r="W2691" s="57">
        <v>100</v>
      </c>
      <c r="X2691" s="57">
        <v>50</v>
      </c>
      <c r="Y2691" s="57">
        <v>0</v>
      </c>
      <c r="Z2691" s="57">
        <v>50</v>
      </c>
      <c r="AA2691" s="57">
        <v>0</v>
      </c>
      <c r="AB2691" s="57">
        <v>0</v>
      </c>
      <c r="AC2691" s="57">
        <v>0</v>
      </c>
      <c r="AD2691" s="57">
        <v>1</v>
      </c>
      <c r="AE2691" s="57">
        <v>0</v>
      </c>
      <c r="AF2691" s="57">
        <v>100</v>
      </c>
      <c r="AI2691" s="45">
        <f t="shared" ref="AI2691:AI2754" si="692">(+R2691*$R$6)+(S2691*$S$6)-(T2691*$T$6)+(U2691*$U$6)+(V2691*$V$6)-(W2691*$W$6)-(X2691*$X$6)-(Y2691*$Y$6)+(Z2691*$Z$6)</f>
        <v>-50</v>
      </c>
      <c r="AJ2691" s="46">
        <f t="shared" ref="AJ2691:AJ2754" si="693">(-R2691*$R$6)+(S2691*$S$6)+(T2691*$T$6)-(U2691*$U$6)-(V2691*$V$6)+(W2691*$W$6)+(X2691*$X$6)+(Y2691*$Y$6)-(Z2691*$Z$6)</f>
        <v>50</v>
      </c>
      <c r="AK2691" s="63" t="str">
        <f t="shared" ref="AK2691:AK2754" si="694">IF($AK$6="Y",IF(AI2691&gt;=$AI$6,"Y",IF(AA2691&gt;=$AA$6,"Y","N")),IF(AI2691&gt;=$AI$6,"Y",IF(AA2691&gt;=$AA$6,"Y",IF(L2691&lt;0,IF(AE2691&gt;=$AE$6,"Y","N"),"N"))))</f>
        <v>N</v>
      </c>
      <c r="AL2691" s="63" t="str">
        <f t="shared" ref="AL2691:AL2754" si="695">IF($AL$6="Y",IF(AJ2691&gt;=$AJ$6,"Y",IF(AB2691&gt;=$AB$6,"Y","N")),IF(AJ2691&gt;=$AJ$6,"Y",IF(AB2691&gt;=$AB$6,"Y",IF(L2691&gt;0,IF(AF2691&gt;=$AF$6,"Y","N"),"N"))))</f>
        <v>Y</v>
      </c>
      <c r="AM2691" s="44" t="str">
        <f t="shared" ref="AM2691:AM2754" si="696">IF(G2691&gt;H2691,"Win","Loss")</f>
        <v>Loss</v>
      </c>
      <c r="AN2691" s="44" t="str">
        <f t="shared" ref="AN2691:AN2754" si="697">IF(G2691=H2691,"Win","Loss")</f>
        <v>Win</v>
      </c>
      <c r="AO2691" s="44" t="str">
        <f t="shared" ref="AO2691:AO2754" si="698">IF(G2691&lt;H2691,"Win","Loss")</f>
        <v>Loss</v>
      </c>
      <c r="AP2691" s="44">
        <f t="shared" ref="AP2691:AP2754" si="699">IF(AM2691="Win",(I2691*$B$2)-$B$2,-$B$2)</f>
        <v>-50</v>
      </c>
      <c r="AQ2691" s="44">
        <f t="shared" ref="AQ2691:AQ2754" si="700">IF(AN2691="Win",(J2691*$B$2)-$B$2,-$B$2)</f>
        <v>132.5</v>
      </c>
      <c r="AR2691" s="44">
        <f t="shared" ref="AR2691:AR2754" si="701">IF(AO2691="Win",(K2691*$B$2)-$B$2,-$B$2)</f>
        <v>-50</v>
      </c>
      <c r="AS2691" s="99" t="str">
        <f t="shared" si="667"/>
        <v>-</v>
      </c>
      <c r="AT2691" s="99" t="str">
        <f t="shared" si="668"/>
        <v>-</v>
      </c>
      <c r="AU2691" s="99" t="str">
        <f t="shared" si="669"/>
        <v>-</v>
      </c>
      <c r="AV2691" s="99" t="str">
        <f t="shared" si="670"/>
        <v>-</v>
      </c>
      <c r="AW2691" s="99" t="str">
        <f t="shared" si="671"/>
        <v>-</v>
      </c>
    </row>
    <row r="2692" spans="1:49" ht="15">
      <c r="A2692" s="56">
        <v>43638</v>
      </c>
      <c r="B2692" s="57" t="s">
        <v>222</v>
      </c>
      <c r="C2692" s="57" t="s">
        <v>223</v>
      </c>
      <c r="D2692" s="57" t="s">
        <v>5488</v>
      </c>
      <c r="E2692" s="57" t="s">
        <v>5207</v>
      </c>
      <c r="F2692" s="57" t="s">
        <v>1592</v>
      </c>
      <c r="G2692" s="57">
        <v>4</v>
      </c>
      <c r="H2692" s="57">
        <v>1</v>
      </c>
      <c r="I2692" s="57">
        <v>2.38</v>
      </c>
      <c r="J2692" s="57">
        <v>3.62</v>
      </c>
      <c r="K2692" s="57">
        <v>2.41</v>
      </c>
      <c r="L2692" s="57">
        <v>-0.03</v>
      </c>
      <c r="M2692" s="57">
        <v>2</v>
      </c>
      <c r="N2692" s="57">
        <v>2</v>
      </c>
      <c r="O2692" s="57">
        <v>0</v>
      </c>
      <c r="P2692" s="57">
        <v>0</v>
      </c>
      <c r="Q2692" s="57">
        <v>2</v>
      </c>
      <c r="R2692" s="57">
        <v>0</v>
      </c>
      <c r="S2692" s="57">
        <v>0</v>
      </c>
      <c r="T2692" s="57">
        <v>0</v>
      </c>
      <c r="U2692" s="57">
        <v>100</v>
      </c>
      <c r="V2692" s="57">
        <v>0</v>
      </c>
      <c r="W2692" s="57">
        <v>0</v>
      </c>
      <c r="X2692" s="57">
        <v>50</v>
      </c>
      <c r="Y2692" s="57">
        <v>50</v>
      </c>
      <c r="Z2692" s="57">
        <v>0</v>
      </c>
      <c r="AA2692" s="57">
        <v>0</v>
      </c>
      <c r="AB2692" s="57">
        <v>50</v>
      </c>
      <c r="AC2692" s="57">
        <v>2</v>
      </c>
      <c r="AD2692" s="57">
        <v>2</v>
      </c>
      <c r="AE2692" s="57">
        <v>100</v>
      </c>
      <c r="AF2692" s="57">
        <v>50</v>
      </c>
      <c r="AI2692" s="45">
        <f t="shared" si="692"/>
        <v>5</v>
      </c>
      <c r="AJ2692" s="46">
        <f t="shared" si="693"/>
        <v>-5</v>
      </c>
      <c r="AK2692" s="63" t="str">
        <f t="shared" si="694"/>
        <v>Y</v>
      </c>
      <c r="AL2692" s="63" t="str">
        <f t="shared" si="695"/>
        <v>N</v>
      </c>
      <c r="AM2692" s="44" t="str">
        <f t="shared" si="696"/>
        <v>Win</v>
      </c>
      <c r="AN2692" s="44" t="str">
        <f t="shared" si="697"/>
        <v>Loss</v>
      </c>
      <c r="AO2692" s="44" t="str">
        <f t="shared" si="698"/>
        <v>Loss</v>
      </c>
      <c r="AP2692" s="44">
        <f t="shared" si="699"/>
        <v>69</v>
      </c>
      <c r="AQ2692" s="44">
        <f t="shared" si="700"/>
        <v>-50</v>
      </c>
      <c r="AR2692" s="44">
        <f t="shared" si="701"/>
        <v>-50</v>
      </c>
      <c r="AS2692" s="99" t="str">
        <f t="shared" si="667"/>
        <v>+</v>
      </c>
      <c r="AT2692" s="99" t="str">
        <f t="shared" si="668"/>
        <v>n/a</v>
      </c>
      <c r="AU2692" s="99" t="str">
        <f t="shared" si="669"/>
        <v>+</v>
      </c>
      <c r="AV2692" s="99" t="str">
        <f t="shared" si="670"/>
        <v>-</v>
      </c>
      <c r="AW2692" s="99" t="str">
        <f t="shared" si="671"/>
        <v>+</v>
      </c>
    </row>
    <row r="2693" spans="1:49" ht="15">
      <c r="A2693" s="56">
        <v>43638</v>
      </c>
      <c r="B2693" s="57" t="s">
        <v>480</v>
      </c>
      <c r="C2693" s="57" t="s">
        <v>5479</v>
      </c>
      <c r="D2693" s="57" t="s">
        <v>5489</v>
      </c>
      <c r="E2693" s="57" t="s">
        <v>1772</v>
      </c>
      <c r="F2693" s="57" t="s">
        <v>1617</v>
      </c>
      <c r="G2693" s="57">
        <v>2</v>
      </c>
      <c r="H2693" s="57">
        <v>0</v>
      </c>
      <c r="I2693" s="57">
        <v>1.51</v>
      </c>
      <c r="J2693" s="57">
        <v>4.05</v>
      </c>
      <c r="K2693" s="57">
        <v>5.4</v>
      </c>
      <c r="L2693" s="57">
        <v>-3.89</v>
      </c>
      <c r="M2693" s="57">
        <v>22</v>
      </c>
      <c r="N2693" s="57">
        <v>22</v>
      </c>
      <c r="O2693" s="57">
        <v>1</v>
      </c>
      <c r="P2693" s="57">
        <v>11</v>
      </c>
      <c r="Q2693" s="57">
        <v>11</v>
      </c>
      <c r="R2693" s="57">
        <v>0</v>
      </c>
      <c r="S2693" s="57">
        <v>100</v>
      </c>
      <c r="T2693" s="57">
        <v>0</v>
      </c>
      <c r="U2693" s="57">
        <v>36.36</v>
      </c>
      <c r="V2693" s="57">
        <v>31.82</v>
      </c>
      <c r="W2693" s="57">
        <v>31.82</v>
      </c>
      <c r="X2693" s="57">
        <v>36.36</v>
      </c>
      <c r="Y2693" s="57">
        <v>36.36</v>
      </c>
      <c r="Z2693" s="57">
        <v>27.27</v>
      </c>
      <c r="AA2693" s="57">
        <v>45.45</v>
      </c>
      <c r="AB2693" s="57">
        <v>18.18</v>
      </c>
      <c r="AC2693" s="57">
        <v>11</v>
      </c>
      <c r="AD2693" s="57">
        <v>11</v>
      </c>
      <c r="AE2693" s="57">
        <v>45.45</v>
      </c>
      <c r="AF2693" s="57">
        <v>45.45</v>
      </c>
      <c r="AI2693" s="45">
        <f t="shared" si="692"/>
        <v>8.6359999999999992</v>
      </c>
      <c r="AJ2693" s="46">
        <f t="shared" si="693"/>
        <v>11.364000000000001</v>
      </c>
      <c r="AK2693" s="63" t="str">
        <f t="shared" si="694"/>
        <v>N</v>
      </c>
      <c r="AL2693" s="63" t="str">
        <f t="shared" si="695"/>
        <v>N</v>
      </c>
      <c r="AM2693" s="44" t="str">
        <f t="shared" si="696"/>
        <v>Win</v>
      </c>
      <c r="AN2693" s="44" t="str">
        <f t="shared" si="697"/>
        <v>Loss</v>
      </c>
      <c r="AO2693" s="44" t="str">
        <f t="shared" si="698"/>
        <v>Loss</v>
      </c>
      <c r="AP2693" s="44">
        <f t="shared" si="699"/>
        <v>25.5</v>
      </c>
      <c r="AQ2693" s="44">
        <f t="shared" si="700"/>
        <v>-50</v>
      </c>
      <c r="AR2693" s="44">
        <f t="shared" si="701"/>
        <v>-50</v>
      </c>
      <c r="AS2693" s="99" t="str">
        <f t="shared" si="667"/>
        <v>+</v>
      </c>
      <c r="AT2693" s="99" t="str">
        <f t="shared" si="668"/>
        <v>-</v>
      </c>
      <c r="AU2693" s="99" t="str">
        <f t="shared" si="669"/>
        <v>-</v>
      </c>
      <c r="AV2693" s="99" t="str">
        <f t="shared" si="670"/>
        <v>+</v>
      </c>
      <c r="AW2693" s="99" t="str">
        <f t="shared" si="671"/>
        <v>+</v>
      </c>
    </row>
    <row r="2694" spans="1:49" ht="15">
      <c r="A2694" s="56">
        <v>43638</v>
      </c>
      <c r="B2694" s="57" t="s">
        <v>4754</v>
      </c>
      <c r="C2694" s="57" t="s">
        <v>4755</v>
      </c>
      <c r="D2694" s="57" t="s">
        <v>5490</v>
      </c>
      <c r="E2694" s="57" t="s">
        <v>2691</v>
      </c>
      <c r="F2694" s="57" t="s">
        <v>2989</v>
      </c>
      <c r="G2694" s="57">
        <v>0</v>
      </c>
      <c r="H2694" s="57">
        <v>1</v>
      </c>
      <c r="I2694" s="57">
        <v>1.42</v>
      </c>
      <c r="J2694" s="57">
        <v>4.4000000000000004</v>
      </c>
      <c r="K2694" s="57">
        <v>7.54</v>
      </c>
      <c r="L2694" s="57">
        <v>-6.12</v>
      </c>
      <c r="M2694" s="57">
        <v>9</v>
      </c>
      <c r="N2694" s="57">
        <v>9</v>
      </c>
      <c r="O2694" s="57">
        <v>0</v>
      </c>
      <c r="P2694" s="57">
        <v>3</v>
      </c>
      <c r="Q2694" s="57">
        <v>3</v>
      </c>
      <c r="R2694" s="57">
        <v>0</v>
      </c>
      <c r="S2694" s="57">
        <v>0</v>
      </c>
      <c r="T2694" s="57">
        <v>0</v>
      </c>
      <c r="U2694" s="57">
        <v>44.44</v>
      </c>
      <c r="V2694" s="57">
        <v>22.22</v>
      </c>
      <c r="W2694" s="57">
        <v>33.33</v>
      </c>
      <c r="X2694" s="57">
        <v>44.44</v>
      </c>
      <c r="Y2694" s="57">
        <v>0</v>
      </c>
      <c r="Z2694" s="57">
        <v>55.56</v>
      </c>
      <c r="AA2694" s="57">
        <v>33.33</v>
      </c>
      <c r="AB2694" s="57">
        <v>33.33</v>
      </c>
      <c r="AC2694" s="57">
        <v>4</v>
      </c>
      <c r="AD2694" s="57">
        <v>3</v>
      </c>
      <c r="AE2694" s="57">
        <v>75</v>
      </c>
      <c r="AF2694" s="57">
        <v>66.67</v>
      </c>
      <c r="AI2694" s="45">
        <f t="shared" si="692"/>
        <v>6.668000000000001</v>
      </c>
      <c r="AJ2694" s="46">
        <f t="shared" si="693"/>
        <v>-6.668000000000001</v>
      </c>
      <c r="AK2694" s="63" t="str">
        <f t="shared" si="694"/>
        <v>N</v>
      </c>
      <c r="AL2694" s="63" t="str">
        <f t="shared" si="695"/>
        <v>N</v>
      </c>
      <c r="AM2694" s="44" t="str">
        <f t="shared" si="696"/>
        <v>Loss</v>
      </c>
      <c r="AN2694" s="44" t="str">
        <f t="shared" si="697"/>
        <v>Loss</v>
      </c>
      <c r="AO2694" s="44" t="str">
        <f t="shared" si="698"/>
        <v>Win</v>
      </c>
      <c r="AP2694" s="44">
        <f t="shared" si="699"/>
        <v>-50</v>
      </c>
      <c r="AQ2694" s="44">
        <f t="shared" si="700"/>
        <v>-50</v>
      </c>
      <c r="AR2694" s="44">
        <f t="shared" si="701"/>
        <v>327</v>
      </c>
      <c r="AS2694" s="99" t="str">
        <f t="shared" si="667"/>
        <v>+</v>
      </c>
      <c r="AT2694" s="99" t="str">
        <f t="shared" si="668"/>
        <v>n/a</v>
      </c>
      <c r="AU2694" s="99" t="str">
        <f t="shared" si="669"/>
        <v>-</v>
      </c>
      <c r="AV2694" s="99" t="str">
        <f t="shared" si="670"/>
        <v>-</v>
      </c>
      <c r="AW2694" s="99" t="str">
        <f t="shared" si="671"/>
        <v>+</v>
      </c>
    </row>
    <row r="2695" spans="1:49" ht="15">
      <c r="A2695" s="56">
        <v>43638</v>
      </c>
      <c r="B2695" s="57" t="s">
        <v>222</v>
      </c>
      <c r="C2695" s="57" t="s">
        <v>223</v>
      </c>
      <c r="D2695" s="57" t="s">
        <v>5491</v>
      </c>
      <c r="E2695" s="57" t="s">
        <v>265</v>
      </c>
      <c r="F2695" s="57" t="s">
        <v>499</v>
      </c>
      <c r="G2695" s="57">
        <v>5</v>
      </c>
      <c r="H2695" s="57">
        <v>0</v>
      </c>
      <c r="I2695" s="57">
        <v>1.1299999999999999</v>
      </c>
      <c r="J2695" s="57">
        <v>7.5</v>
      </c>
      <c r="K2695" s="57">
        <v>10.97</v>
      </c>
      <c r="L2695" s="57">
        <v>-9.84</v>
      </c>
      <c r="M2695" s="57">
        <v>12</v>
      </c>
      <c r="N2695" s="57">
        <v>6</v>
      </c>
      <c r="O2695" s="57">
        <v>0</v>
      </c>
      <c r="P2695" s="57">
        <v>5</v>
      </c>
      <c r="Q2695" s="57">
        <v>3</v>
      </c>
      <c r="R2695" s="57">
        <v>0</v>
      </c>
      <c r="S2695" s="57">
        <v>0</v>
      </c>
      <c r="T2695" s="57">
        <v>0</v>
      </c>
      <c r="U2695" s="57">
        <v>75</v>
      </c>
      <c r="V2695" s="57">
        <v>0</v>
      </c>
      <c r="W2695" s="57">
        <v>25</v>
      </c>
      <c r="X2695" s="57">
        <v>33.33</v>
      </c>
      <c r="Y2695" s="57">
        <v>50</v>
      </c>
      <c r="Z2695" s="57">
        <v>16.670000000000002</v>
      </c>
      <c r="AA2695" s="57">
        <v>100</v>
      </c>
      <c r="AB2695" s="57">
        <v>33.33</v>
      </c>
      <c r="AC2695" s="57">
        <v>8</v>
      </c>
      <c r="AD2695" s="57">
        <v>4</v>
      </c>
      <c r="AE2695" s="57">
        <v>75</v>
      </c>
      <c r="AF2695" s="57">
        <v>25</v>
      </c>
      <c r="AI2695" s="45">
        <f t="shared" si="692"/>
        <v>1.6680000000000001</v>
      </c>
      <c r="AJ2695" s="46">
        <f t="shared" si="693"/>
        <v>-1.6680000000000001</v>
      </c>
      <c r="AK2695" s="63" t="str">
        <f t="shared" si="694"/>
        <v>Y</v>
      </c>
      <c r="AL2695" s="63" t="str">
        <f t="shared" si="695"/>
        <v>N</v>
      </c>
      <c r="AM2695" s="44" t="str">
        <f t="shared" si="696"/>
        <v>Win</v>
      </c>
      <c r="AN2695" s="44" t="str">
        <f t="shared" si="697"/>
        <v>Loss</v>
      </c>
      <c r="AO2695" s="44" t="str">
        <f t="shared" si="698"/>
        <v>Loss</v>
      </c>
      <c r="AP2695" s="44">
        <f t="shared" si="699"/>
        <v>6.4999999999999929</v>
      </c>
      <c r="AQ2695" s="44">
        <f t="shared" si="700"/>
        <v>-50</v>
      </c>
      <c r="AR2695" s="44">
        <f t="shared" si="701"/>
        <v>-50</v>
      </c>
      <c r="AS2695" s="99" t="str">
        <f t="shared" si="667"/>
        <v>+</v>
      </c>
      <c r="AT2695" s="99" t="str">
        <f t="shared" si="668"/>
        <v>n/a</v>
      </c>
      <c r="AU2695" s="99" t="str">
        <f t="shared" si="669"/>
        <v>+</v>
      </c>
      <c r="AV2695" s="99" t="str">
        <f t="shared" si="670"/>
        <v>+</v>
      </c>
      <c r="AW2695" s="99" t="str">
        <f t="shared" si="671"/>
        <v>+</v>
      </c>
    </row>
    <row r="2696" spans="1:49" ht="15">
      <c r="A2696" s="56">
        <v>43638</v>
      </c>
      <c r="B2696" s="57" t="s">
        <v>222</v>
      </c>
      <c r="C2696" s="57" t="s">
        <v>223</v>
      </c>
      <c r="D2696" s="57" t="s">
        <v>5492</v>
      </c>
      <c r="E2696" s="57" t="s">
        <v>2673</v>
      </c>
      <c r="F2696" s="57" t="s">
        <v>3358</v>
      </c>
      <c r="G2696" s="57">
        <v>5</v>
      </c>
      <c r="H2696" s="57">
        <v>2</v>
      </c>
      <c r="I2696" s="57">
        <v>1.61</v>
      </c>
      <c r="J2696" s="57">
        <v>4.09</v>
      </c>
      <c r="K2696" s="57">
        <v>4.0999999999999996</v>
      </c>
      <c r="L2696" s="57">
        <v>-2.4900000000000002</v>
      </c>
      <c r="M2696" s="57">
        <v>5</v>
      </c>
      <c r="N2696" s="57">
        <v>7</v>
      </c>
      <c r="O2696" s="57">
        <v>2</v>
      </c>
      <c r="P2696" s="57">
        <v>0</v>
      </c>
      <c r="Q2696" s="57">
        <v>1</v>
      </c>
      <c r="R2696" s="57">
        <v>0</v>
      </c>
      <c r="S2696" s="57">
        <v>50</v>
      </c>
      <c r="T2696" s="57">
        <v>50</v>
      </c>
      <c r="U2696" s="57">
        <v>20</v>
      </c>
      <c r="V2696" s="57">
        <v>60</v>
      </c>
      <c r="W2696" s="57">
        <v>20</v>
      </c>
      <c r="X2696" s="57">
        <v>28.57</v>
      </c>
      <c r="Y2696" s="57">
        <v>14.29</v>
      </c>
      <c r="Z2696" s="57">
        <v>57.14</v>
      </c>
      <c r="AA2696" s="57">
        <v>0</v>
      </c>
      <c r="AB2696" s="57">
        <v>0</v>
      </c>
      <c r="AC2696" s="57">
        <v>1</v>
      </c>
      <c r="AD2696" s="57">
        <v>5</v>
      </c>
      <c r="AE2696" s="57">
        <v>0</v>
      </c>
      <c r="AF2696" s="57">
        <v>40</v>
      </c>
      <c r="AI2696" s="45">
        <f t="shared" si="692"/>
        <v>0.28500000000000014</v>
      </c>
      <c r="AJ2696" s="46">
        <f t="shared" si="693"/>
        <v>9.7149999999999963</v>
      </c>
      <c r="AK2696" s="63" t="str">
        <f t="shared" si="694"/>
        <v>N</v>
      </c>
      <c r="AL2696" s="63" t="str">
        <f t="shared" si="695"/>
        <v>N</v>
      </c>
      <c r="AM2696" s="44" t="str">
        <f t="shared" si="696"/>
        <v>Win</v>
      </c>
      <c r="AN2696" s="44" t="str">
        <f t="shared" si="697"/>
        <v>Loss</v>
      </c>
      <c r="AO2696" s="44" t="str">
        <f t="shared" si="698"/>
        <v>Loss</v>
      </c>
      <c r="AP2696" s="44">
        <f t="shared" si="699"/>
        <v>30.5</v>
      </c>
      <c r="AQ2696" s="44">
        <f t="shared" si="700"/>
        <v>-50</v>
      </c>
      <c r="AR2696" s="44">
        <f t="shared" si="701"/>
        <v>-50</v>
      </c>
      <c r="AS2696" s="99" t="str">
        <f t="shared" si="667"/>
        <v>+</v>
      </c>
      <c r="AT2696" s="99" t="str">
        <f t="shared" si="668"/>
        <v>-</v>
      </c>
      <c r="AU2696" s="99" t="str">
        <f t="shared" si="669"/>
        <v>-</v>
      </c>
      <c r="AV2696" s="99" t="str">
        <f t="shared" si="670"/>
        <v>-</v>
      </c>
      <c r="AW2696" s="99" t="str">
        <f t="shared" si="671"/>
        <v>+</v>
      </c>
    </row>
    <row r="2697" spans="1:49" ht="15">
      <c r="A2697" s="56">
        <v>43638</v>
      </c>
      <c r="B2697" s="57" t="s">
        <v>222</v>
      </c>
      <c r="C2697" s="57" t="s">
        <v>223</v>
      </c>
      <c r="D2697" s="57" t="s">
        <v>5493</v>
      </c>
      <c r="E2697" s="57" t="s">
        <v>500</v>
      </c>
      <c r="F2697" s="57" t="s">
        <v>1715</v>
      </c>
      <c r="G2697" s="57">
        <v>2</v>
      </c>
      <c r="H2697" s="57">
        <v>1</v>
      </c>
      <c r="I2697" s="57">
        <v>1.95</v>
      </c>
      <c r="J2697" s="57">
        <v>3.54</v>
      </c>
      <c r="K2697" s="57">
        <v>3.32</v>
      </c>
      <c r="L2697" s="57">
        <v>-1.37</v>
      </c>
      <c r="M2697" s="57">
        <v>5</v>
      </c>
      <c r="N2697" s="57">
        <v>4</v>
      </c>
      <c r="O2697" s="57">
        <v>1</v>
      </c>
      <c r="P2697" s="57">
        <v>2</v>
      </c>
      <c r="Q2697" s="57">
        <v>3</v>
      </c>
      <c r="R2697" s="57">
        <v>0</v>
      </c>
      <c r="S2697" s="57">
        <v>0</v>
      </c>
      <c r="T2697" s="57">
        <v>100</v>
      </c>
      <c r="U2697" s="57">
        <v>20</v>
      </c>
      <c r="V2697" s="57">
        <v>20</v>
      </c>
      <c r="W2697" s="57">
        <v>60</v>
      </c>
      <c r="X2697" s="57">
        <v>25</v>
      </c>
      <c r="Y2697" s="57">
        <v>0</v>
      </c>
      <c r="Z2697" s="57">
        <v>75</v>
      </c>
      <c r="AA2697" s="57">
        <v>50</v>
      </c>
      <c r="AB2697" s="57">
        <v>0</v>
      </c>
      <c r="AC2697" s="57">
        <v>0</v>
      </c>
      <c r="AD2697" s="57">
        <v>1</v>
      </c>
      <c r="AE2697" s="57">
        <v>0</v>
      </c>
      <c r="AF2697" s="57">
        <v>100</v>
      </c>
      <c r="AI2697" s="45">
        <f t="shared" si="692"/>
        <v>-26</v>
      </c>
      <c r="AJ2697" s="46">
        <f t="shared" si="693"/>
        <v>26</v>
      </c>
      <c r="AK2697" s="63" t="str">
        <f t="shared" si="694"/>
        <v>N</v>
      </c>
      <c r="AL2697" s="63" t="str">
        <f t="shared" si="695"/>
        <v>N</v>
      </c>
      <c r="AM2697" s="44" t="str">
        <f t="shared" si="696"/>
        <v>Win</v>
      </c>
      <c r="AN2697" s="44" t="str">
        <f t="shared" si="697"/>
        <v>Loss</v>
      </c>
      <c r="AO2697" s="44" t="str">
        <f t="shared" si="698"/>
        <v>Loss</v>
      </c>
      <c r="AP2697" s="44">
        <f t="shared" si="699"/>
        <v>47.5</v>
      </c>
      <c r="AQ2697" s="44">
        <f t="shared" si="700"/>
        <v>-50</v>
      </c>
      <c r="AR2697" s="44">
        <f t="shared" si="701"/>
        <v>-50</v>
      </c>
      <c r="AS2697" s="99" t="str">
        <f t="shared" si="667"/>
        <v>+</v>
      </c>
      <c r="AT2697" s="99" t="str">
        <f t="shared" si="668"/>
        <v>-</v>
      </c>
      <c r="AU2697" s="99" t="str">
        <f t="shared" si="669"/>
        <v>-</v>
      </c>
      <c r="AV2697" s="99" t="str">
        <f t="shared" si="670"/>
        <v>+</v>
      </c>
      <c r="AW2697" s="99" t="str">
        <f t="shared" si="671"/>
        <v>-</v>
      </c>
    </row>
    <row r="2698" spans="1:49" ht="15">
      <c r="A2698" s="56">
        <v>43638</v>
      </c>
      <c r="B2698" s="57" t="s">
        <v>222</v>
      </c>
      <c r="C2698" s="57" t="s">
        <v>223</v>
      </c>
      <c r="D2698" s="57" t="s">
        <v>5494</v>
      </c>
      <c r="E2698" s="57" t="s">
        <v>2672</v>
      </c>
      <c r="F2698" s="57" t="s">
        <v>1779</v>
      </c>
      <c r="G2698" s="57">
        <v>1</v>
      </c>
      <c r="H2698" s="57">
        <v>4</v>
      </c>
      <c r="I2698" s="57">
        <v>2.15</v>
      </c>
      <c r="J2698" s="57">
        <v>3.56</v>
      </c>
      <c r="K2698" s="57">
        <v>2.77</v>
      </c>
      <c r="L2698" s="57">
        <v>-0.62</v>
      </c>
      <c r="M2698" s="57">
        <v>5</v>
      </c>
      <c r="N2698" s="57">
        <v>5</v>
      </c>
      <c r="O2698" s="57">
        <v>0</v>
      </c>
      <c r="P2698" s="57">
        <v>4</v>
      </c>
      <c r="Q2698" s="57">
        <v>3</v>
      </c>
      <c r="R2698" s="57">
        <v>0</v>
      </c>
      <c r="S2698" s="57">
        <v>0</v>
      </c>
      <c r="T2698" s="57">
        <v>0</v>
      </c>
      <c r="U2698" s="57">
        <v>60</v>
      </c>
      <c r="V2698" s="57">
        <v>20</v>
      </c>
      <c r="W2698" s="57">
        <v>20</v>
      </c>
      <c r="X2698" s="57">
        <v>80</v>
      </c>
      <c r="Y2698" s="57">
        <v>0</v>
      </c>
      <c r="Z2698" s="57">
        <v>20</v>
      </c>
      <c r="AA2698" s="57">
        <v>50</v>
      </c>
      <c r="AB2698" s="57">
        <v>66.67</v>
      </c>
      <c r="AC2698" s="57">
        <v>3</v>
      </c>
      <c r="AD2698" s="57">
        <v>5</v>
      </c>
      <c r="AE2698" s="57">
        <v>66.67</v>
      </c>
      <c r="AF2698" s="57">
        <v>80</v>
      </c>
      <c r="AI2698" s="45">
        <f t="shared" si="692"/>
        <v>-2</v>
      </c>
      <c r="AJ2698" s="46">
        <f t="shared" si="693"/>
        <v>2</v>
      </c>
      <c r="AK2698" s="63" t="str">
        <f t="shared" si="694"/>
        <v>N</v>
      </c>
      <c r="AL2698" s="63" t="str">
        <f t="shared" si="695"/>
        <v>N</v>
      </c>
      <c r="AM2698" s="44" t="str">
        <f t="shared" si="696"/>
        <v>Loss</v>
      </c>
      <c r="AN2698" s="44" t="str">
        <f t="shared" si="697"/>
        <v>Loss</v>
      </c>
      <c r="AO2698" s="44" t="str">
        <f t="shared" si="698"/>
        <v>Win</v>
      </c>
      <c r="AP2698" s="44">
        <f t="shared" si="699"/>
        <v>-50</v>
      </c>
      <c r="AQ2698" s="44">
        <f t="shared" si="700"/>
        <v>-50</v>
      </c>
      <c r="AR2698" s="44">
        <f t="shared" si="701"/>
        <v>88.5</v>
      </c>
      <c r="AS2698" s="99" t="str">
        <f t="shared" ref="AS2698:AS2761" si="702">IF(I2698&lt;K2698,"+","-")</f>
        <v>+</v>
      </c>
      <c r="AT2698" s="99" t="str">
        <f t="shared" ref="AT2698:AT2761" si="703">IF(O2698=0,"n/a",IF(R2698&gt;T2698,"+","-"))</f>
        <v>n/a</v>
      </c>
      <c r="AU2698" s="99" t="str">
        <f t="shared" ref="AU2698:AU2761" si="704">IF(U2698&gt;X2698,"+","-")</f>
        <v>-</v>
      </c>
      <c r="AV2698" s="99" t="str">
        <f t="shared" ref="AV2698:AV2761" si="705">IF(AA2698&gt;AB2698,"+","-")</f>
        <v>-</v>
      </c>
      <c r="AW2698" s="99" t="str">
        <f t="shared" ref="AW2698:AW2761" si="706">IF(AI2698&gt;0,"+","-")</f>
        <v>-</v>
      </c>
    </row>
    <row r="2699" spans="1:49" ht="15">
      <c r="A2699" s="56">
        <v>43638</v>
      </c>
      <c r="B2699" s="57" t="s">
        <v>222</v>
      </c>
      <c r="C2699" s="57" t="s">
        <v>240</v>
      </c>
      <c r="D2699" s="57" t="s">
        <v>5495</v>
      </c>
      <c r="E2699" s="57" t="s">
        <v>593</v>
      </c>
      <c r="F2699" s="57" t="s">
        <v>628</v>
      </c>
      <c r="G2699" s="57">
        <v>3</v>
      </c>
      <c r="H2699" s="57">
        <v>2</v>
      </c>
      <c r="I2699" s="57">
        <v>1.64</v>
      </c>
      <c r="J2699" s="57">
        <v>3.71</v>
      </c>
      <c r="K2699" s="57">
        <v>4.54</v>
      </c>
      <c r="L2699" s="57">
        <v>-2.9</v>
      </c>
      <c r="M2699" s="57">
        <v>18</v>
      </c>
      <c r="N2699" s="57">
        <v>17</v>
      </c>
      <c r="O2699" s="57">
        <v>0</v>
      </c>
      <c r="P2699" s="57">
        <v>6</v>
      </c>
      <c r="Q2699" s="57">
        <v>7</v>
      </c>
      <c r="R2699" s="57">
        <v>0</v>
      </c>
      <c r="S2699" s="57">
        <v>0</v>
      </c>
      <c r="T2699" s="57">
        <v>0</v>
      </c>
      <c r="U2699" s="57">
        <v>38.89</v>
      </c>
      <c r="V2699" s="57">
        <v>38.89</v>
      </c>
      <c r="W2699" s="57">
        <v>22.22</v>
      </c>
      <c r="X2699" s="57">
        <v>29.41</v>
      </c>
      <c r="Y2699" s="57">
        <v>23.53</v>
      </c>
      <c r="Z2699" s="57">
        <v>47.06</v>
      </c>
      <c r="AA2699" s="57">
        <v>33.33</v>
      </c>
      <c r="AB2699" s="57">
        <v>0</v>
      </c>
      <c r="AC2699" s="57">
        <v>9</v>
      </c>
      <c r="AD2699" s="57">
        <v>9</v>
      </c>
      <c r="AE2699" s="57">
        <v>44.44</v>
      </c>
      <c r="AF2699" s="57">
        <v>44.44</v>
      </c>
      <c r="AI2699" s="45">
        <f t="shared" si="692"/>
        <v>8.4000000000000021</v>
      </c>
      <c r="AJ2699" s="46">
        <f t="shared" si="693"/>
        <v>-8.4000000000000021</v>
      </c>
      <c r="AK2699" s="63" t="str">
        <f t="shared" si="694"/>
        <v>N</v>
      </c>
      <c r="AL2699" s="63" t="str">
        <f t="shared" si="695"/>
        <v>N</v>
      </c>
      <c r="AM2699" s="44" t="str">
        <f t="shared" si="696"/>
        <v>Win</v>
      </c>
      <c r="AN2699" s="44" t="str">
        <f t="shared" si="697"/>
        <v>Loss</v>
      </c>
      <c r="AO2699" s="44" t="str">
        <f t="shared" si="698"/>
        <v>Loss</v>
      </c>
      <c r="AP2699" s="44">
        <f t="shared" si="699"/>
        <v>32</v>
      </c>
      <c r="AQ2699" s="44">
        <f t="shared" si="700"/>
        <v>-50</v>
      </c>
      <c r="AR2699" s="44">
        <f t="shared" si="701"/>
        <v>-50</v>
      </c>
      <c r="AS2699" s="99" t="str">
        <f t="shared" si="702"/>
        <v>+</v>
      </c>
      <c r="AT2699" s="99" t="str">
        <f t="shared" si="703"/>
        <v>n/a</v>
      </c>
      <c r="AU2699" s="99" t="str">
        <f t="shared" si="704"/>
        <v>+</v>
      </c>
      <c r="AV2699" s="99" t="str">
        <f t="shared" si="705"/>
        <v>+</v>
      </c>
      <c r="AW2699" s="99" t="str">
        <f t="shared" si="706"/>
        <v>+</v>
      </c>
    </row>
    <row r="2700" spans="1:49" ht="15">
      <c r="A2700" s="56">
        <v>43638</v>
      </c>
      <c r="B2700" s="57" t="s">
        <v>634</v>
      </c>
      <c r="C2700" s="57" t="s">
        <v>635</v>
      </c>
      <c r="D2700" s="57" t="s">
        <v>5496</v>
      </c>
      <c r="E2700" s="57" t="s">
        <v>4787</v>
      </c>
      <c r="F2700" s="57" t="s">
        <v>4350</v>
      </c>
      <c r="G2700" s="57">
        <v>0</v>
      </c>
      <c r="H2700" s="57">
        <v>1</v>
      </c>
      <c r="I2700" s="57">
        <v>5.99</v>
      </c>
      <c r="J2700" s="57">
        <v>4.6900000000000004</v>
      </c>
      <c r="K2700" s="57">
        <v>1.39</v>
      </c>
      <c r="L2700" s="57">
        <v>4.5999999999999996</v>
      </c>
      <c r="M2700" s="57">
        <v>11</v>
      </c>
      <c r="N2700" s="57">
        <v>11</v>
      </c>
      <c r="O2700" s="57">
        <v>1</v>
      </c>
      <c r="P2700" s="57">
        <v>5</v>
      </c>
      <c r="Q2700" s="57">
        <v>6</v>
      </c>
      <c r="R2700" s="57">
        <v>0</v>
      </c>
      <c r="S2700" s="57">
        <v>0</v>
      </c>
      <c r="T2700" s="57">
        <v>100</v>
      </c>
      <c r="U2700" s="57">
        <v>18.18</v>
      </c>
      <c r="V2700" s="57">
        <v>0</v>
      </c>
      <c r="W2700" s="57">
        <v>81.819999999999993</v>
      </c>
      <c r="X2700" s="57">
        <v>45.45</v>
      </c>
      <c r="Y2700" s="57">
        <v>27.27</v>
      </c>
      <c r="Z2700" s="57">
        <v>27.27</v>
      </c>
      <c r="AA2700" s="57">
        <v>20</v>
      </c>
      <c r="AB2700" s="57">
        <v>16.670000000000002</v>
      </c>
      <c r="AC2700" s="57">
        <v>3</v>
      </c>
      <c r="AD2700" s="57">
        <v>9</v>
      </c>
      <c r="AE2700" s="57">
        <v>0</v>
      </c>
      <c r="AF2700" s="57">
        <v>55.56</v>
      </c>
      <c r="AI2700" s="45">
        <f t="shared" si="692"/>
        <v>-49.091000000000001</v>
      </c>
      <c r="AJ2700" s="46">
        <f t="shared" si="693"/>
        <v>49.091000000000001</v>
      </c>
      <c r="AK2700" s="63" t="str">
        <f t="shared" si="694"/>
        <v>N</v>
      </c>
      <c r="AL2700" s="63" t="str">
        <f t="shared" si="695"/>
        <v>Y</v>
      </c>
      <c r="AM2700" s="44" t="str">
        <f t="shared" si="696"/>
        <v>Loss</v>
      </c>
      <c r="AN2700" s="44" t="str">
        <f t="shared" si="697"/>
        <v>Loss</v>
      </c>
      <c r="AO2700" s="44" t="str">
        <f t="shared" si="698"/>
        <v>Win</v>
      </c>
      <c r="AP2700" s="44">
        <f t="shared" si="699"/>
        <v>-50</v>
      </c>
      <c r="AQ2700" s="44">
        <f t="shared" si="700"/>
        <v>-50</v>
      </c>
      <c r="AR2700" s="44">
        <f t="shared" si="701"/>
        <v>19.5</v>
      </c>
      <c r="AS2700" s="99" t="str">
        <f t="shared" si="702"/>
        <v>-</v>
      </c>
      <c r="AT2700" s="99" t="str">
        <f t="shared" si="703"/>
        <v>-</v>
      </c>
      <c r="AU2700" s="99" t="str">
        <f t="shared" si="704"/>
        <v>-</v>
      </c>
      <c r="AV2700" s="99" t="str">
        <f t="shared" si="705"/>
        <v>+</v>
      </c>
      <c r="AW2700" s="99" t="str">
        <f t="shared" si="706"/>
        <v>-</v>
      </c>
    </row>
    <row r="2701" spans="1:49" ht="15">
      <c r="A2701" s="56">
        <v>43638</v>
      </c>
      <c r="B2701" s="57" t="s">
        <v>222</v>
      </c>
      <c r="C2701" s="57" t="s">
        <v>540</v>
      </c>
      <c r="D2701" s="57" t="s">
        <v>5497</v>
      </c>
      <c r="E2701" s="57" t="s">
        <v>2697</v>
      </c>
      <c r="F2701" s="57" t="s">
        <v>543</v>
      </c>
      <c r="G2701" s="57">
        <v>0</v>
      </c>
      <c r="H2701" s="57">
        <v>0</v>
      </c>
      <c r="I2701" s="57">
        <v>1.7</v>
      </c>
      <c r="J2701" s="57">
        <v>3.67</v>
      </c>
      <c r="K2701" s="57">
        <v>4.3499999999999996</v>
      </c>
      <c r="L2701" s="57">
        <v>-2.65</v>
      </c>
      <c r="M2701" s="57">
        <v>34</v>
      </c>
      <c r="N2701" s="57">
        <v>32</v>
      </c>
      <c r="O2701" s="57">
        <v>3</v>
      </c>
      <c r="P2701" s="57">
        <v>14</v>
      </c>
      <c r="Q2701" s="57">
        <v>15</v>
      </c>
      <c r="R2701" s="57">
        <v>66.67</v>
      </c>
      <c r="S2701" s="57">
        <v>33.33</v>
      </c>
      <c r="T2701" s="57">
        <v>0</v>
      </c>
      <c r="U2701" s="57">
        <v>50</v>
      </c>
      <c r="V2701" s="57">
        <v>26.47</v>
      </c>
      <c r="W2701" s="57">
        <v>23.53</v>
      </c>
      <c r="X2701" s="57">
        <v>43.75</v>
      </c>
      <c r="Y2701" s="57">
        <v>28.13</v>
      </c>
      <c r="Z2701" s="57">
        <v>28.13</v>
      </c>
      <c r="AA2701" s="57">
        <v>57.14</v>
      </c>
      <c r="AB2701" s="57">
        <v>33.33</v>
      </c>
      <c r="AC2701" s="57">
        <v>23</v>
      </c>
      <c r="AD2701" s="57">
        <v>13</v>
      </c>
      <c r="AE2701" s="57">
        <v>65.22</v>
      </c>
      <c r="AF2701" s="57">
        <v>76.92</v>
      </c>
      <c r="AI2701" s="45">
        <f t="shared" si="692"/>
        <v>25.338000000000005</v>
      </c>
      <c r="AJ2701" s="46">
        <f t="shared" si="693"/>
        <v>-18.671999999999997</v>
      </c>
      <c r="AK2701" s="63" t="str">
        <f t="shared" si="694"/>
        <v>N</v>
      </c>
      <c r="AL2701" s="63" t="str">
        <f t="shared" si="695"/>
        <v>N</v>
      </c>
      <c r="AM2701" s="44" t="str">
        <f t="shared" si="696"/>
        <v>Loss</v>
      </c>
      <c r="AN2701" s="44" t="str">
        <f t="shared" si="697"/>
        <v>Win</v>
      </c>
      <c r="AO2701" s="44" t="str">
        <f t="shared" si="698"/>
        <v>Loss</v>
      </c>
      <c r="AP2701" s="44">
        <f t="shared" si="699"/>
        <v>-50</v>
      </c>
      <c r="AQ2701" s="44">
        <f t="shared" si="700"/>
        <v>133.5</v>
      </c>
      <c r="AR2701" s="44">
        <f t="shared" si="701"/>
        <v>-50</v>
      </c>
      <c r="AS2701" s="99" t="str">
        <f t="shared" si="702"/>
        <v>+</v>
      </c>
      <c r="AT2701" s="99" t="str">
        <f t="shared" si="703"/>
        <v>+</v>
      </c>
      <c r="AU2701" s="99" t="str">
        <f t="shared" si="704"/>
        <v>+</v>
      </c>
      <c r="AV2701" s="99" t="str">
        <f t="shared" si="705"/>
        <v>+</v>
      </c>
      <c r="AW2701" s="99" t="str">
        <f t="shared" si="706"/>
        <v>+</v>
      </c>
    </row>
    <row r="2702" spans="1:49" ht="15">
      <c r="A2702" s="56">
        <v>43638</v>
      </c>
      <c r="B2702" s="57" t="s">
        <v>634</v>
      </c>
      <c r="C2702" s="57" t="s">
        <v>639</v>
      </c>
      <c r="D2702" s="57" t="s">
        <v>5498</v>
      </c>
      <c r="E2702" s="57" t="s">
        <v>641</v>
      </c>
      <c r="F2702" s="57" t="s">
        <v>1790</v>
      </c>
      <c r="G2702" s="57">
        <v>5</v>
      </c>
      <c r="H2702" s="57">
        <v>1</v>
      </c>
      <c r="I2702" s="57">
        <v>1.02</v>
      </c>
      <c r="J2702" s="57">
        <v>14.29</v>
      </c>
      <c r="K2702" s="57">
        <v>28.41</v>
      </c>
      <c r="L2702" s="57">
        <v>-27.39</v>
      </c>
      <c r="M2702" s="57">
        <v>13</v>
      </c>
      <c r="N2702" s="57">
        <v>12</v>
      </c>
      <c r="O2702" s="57">
        <v>1</v>
      </c>
      <c r="P2702" s="57">
        <v>5</v>
      </c>
      <c r="Q2702" s="57">
        <v>6</v>
      </c>
      <c r="R2702" s="57">
        <v>100</v>
      </c>
      <c r="S2702" s="57">
        <v>0</v>
      </c>
      <c r="T2702" s="57">
        <v>0</v>
      </c>
      <c r="U2702" s="57">
        <v>69.23</v>
      </c>
      <c r="V2702" s="57">
        <v>15.38</v>
      </c>
      <c r="W2702" s="57">
        <v>15.38</v>
      </c>
      <c r="X2702" s="57">
        <v>16.670000000000002</v>
      </c>
      <c r="Y2702" s="57">
        <v>0</v>
      </c>
      <c r="Z2702" s="57">
        <v>83.33</v>
      </c>
      <c r="AA2702" s="57">
        <v>80</v>
      </c>
      <c r="AB2702" s="57">
        <v>33.33</v>
      </c>
      <c r="AC2702" s="57">
        <v>8</v>
      </c>
      <c r="AD2702" s="57">
        <v>2</v>
      </c>
      <c r="AE2702" s="57">
        <v>100</v>
      </c>
      <c r="AF2702" s="57">
        <v>50</v>
      </c>
      <c r="AI2702" s="45">
        <f t="shared" si="692"/>
        <v>55.64</v>
      </c>
      <c r="AJ2702" s="46">
        <f t="shared" si="693"/>
        <v>-55.64</v>
      </c>
      <c r="AK2702" s="63" t="str">
        <f t="shared" si="694"/>
        <v>Y</v>
      </c>
      <c r="AL2702" s="63" t="str">
        <f t="shared" si="695"/>
        <v>N</v>
      </c>
      <c r="AM2702" s="44" t="str">
        <f t="shared" si="696"/>
        <v>Win</v>
      </c>
      <c r="AN2702" s="44" t="str">
        <f t="shared" si="697"/>
        <v>Loss</v>
      </c>
      <c r="AO2702" s="44" t="str">
        <f t="shared" si="698"/>
        <v>Loss</v>
      </c>
      <c r="AP2702" s="44">
        <f t="shared" si="699"/>
        <v>1</v>
      </c>
      <c r="AQ2702" s="44">
        <f t="shared" si="700"/>
        <v>-50</v>
      </c>
      <c r="AR2702" s="44">
        <f t="shared" si="701"/>
        <v>-50</v>
      </c>
      <c r="AS2702" s="99" t="str">
        <f t="shared" si="702"/>
        <v>+</v>
      </c>
      <c r="AT2702" s="99" t="str">
        <f t="shared" si="703"/>
        <v>+</v>
      </c>
      <c r="AU2702" s="99" t="str">
        <f t="shared" si="704"/>
        <v>+</v>
      </c>
      <c r="AV2702" s="99" t="str">
        <f t="shared" si="705"/>
        <v>+</v>
      </c>
      <c r="AW2702" s="99" t="str">
        <f t="shared" si="706"/>
        <v>+</v>
      </c>
    </row>
    <row r="2703" spans="1:49" ht="15">
      <c r="A2703" s="56">
        <v>43638</v>
      </c>
      <c r="B2703" s="57" t="s">
        <v>634</v>
      </c>
      <c r="C2703" s="57" t="s">
        <v>639</v>
      </c>
      <c r="D2703" s="57" t="s">
        <v>5499</v>
      </c>
      <c r="E2703" s="57" t="s">
        <v>3373</v>
      </c>
      <c r="F2703" s="57" t="s">
        <v>1788</v>
      </c>
      <c r="G2703" s="57">
        <v>0</v>
      </c>
      <c r="H2703" s="57">
        <v>12</v>
      </c>
      <c r="I2703" s="57">
        <v>15.59</v>
      </c>
      <c r="J2703" s="57">
        <v>14.39</v>
      </c>
      <c r="K2703" s="57">
        <v>1.01</v>
      </c>
      <c r="L2703" s="57">
        <v>14.58</v>
      </c>
      <c r="M2703" s="57">
        <v>10</v>
      </c>
      <c r="N2703" s="57">
        <v>15</v>
      </c>
      <c r="O2703" s="57">
        <v>0</v>
      </c>
      <c r="P2703" s="57">
        <v>5</v>
      </c>
      <c r="Q2703" s="57">
        <v>9</v>
      </c>
      <c r="R2703" s="57">
        <v>0</v>
      </c>
      <c r="S2703" s="57">
        <v>0</v>
      </c>
      <c r="T2703" s="57">
        <v>0</v>
      </c>
      <c r="U2703" s="57">
        <v>10</v>
      </c>
      <c r="V2703" s="57">
        <v>0</v>
      </c>
      <c r="W2703" s="57">
        <v>90</v>
      </c>
      <c r="X2703" s="57">
        <v>73.33</v>
      </c>
      <c r="Y2703" s="57">
        <v>6.67</v>
      </c>
      <c r="Z2703" s="57">
        <v>20</v>
      </c>
      <c r="AA2703" s="57">
        <v>20</v>
      </c>
      <c r="AB2703" s="57">
        <v>77.78</v>
      </c>
      <c r="AC2703" s="57">
        <v>0</v>
      </c>
      <c r="AD2703" s="57">
        <v>12</v>
      </c>
      <c r="AE2703" s="57">
        <v>0</v>
      </c>
      <c r="AF2703" s="57">
        <v>83.33</v>
      </c>
      <c r="AI2703" s="45">
        <f t="shared" si="692"/>
        <v>-27.333000000000002</v>
      </c>
      <c r="AJ2703" s="46">
        <f t="shared" si="693"/>
        <v>27.333000000000002</v>
      </c>
      <c r="AK2703" s="63" t="str">
        <f t="shared" si="694"/>
        <v>N</v>
      </c>
      <c r="AL2703" s="63" t="str">
        <f t="shared" si="695"/>
        <v>Y</v>
      </c>
      <c r="AM2703" s="44" t="str">
        <f t="shared" si="696"/>
        <v>Loss</v>
      </c>
      <c r="AN2703" s="44" t="str">
        <f t="shared" si="697"/>
        <v>Loss</v>
      </c>
      <c r="AO2703" s="44" t="str">
        <f t="shared" si="698"/>
        <v>Win</v>
      </c>
      <c r="AP2703" s="44">
        <f t="shared" si="699"/>
        <v>-50</v>
      </c>
      <c r="AQ2703" s="44">
        <f t="shared" si="700"/>
        <v>-50</v>
      </c>
      <c r="AR2703" s="44">
        <f t="shared" si="701"/>
        <v>0.5</v>
      </c>
      <c r="AS2703" s="99" t="str">
        <f t="shared" si="702"/>
        <v>-</v>
      </c>
      <c r="AT2703" s="99" t="str">
        <f t="shared" si="703"/>
        <v>n/a</v>
      </c>
      <c r="AU2703" s="99" t="str">
        <f t="shared" si="704"/>
        <v>-</v>
      </c>
      <c r="AV2703" s="99" t="str">
        <f t="shared" si="705"/>
        <v>-</v>
      </c>
      <c r="AW2703" s="99" t="str">
        <f t="shared" si="706"/>
        <v>-</v>
      </c>
    </row>
    <row r="2704" spans="1:49" ht="15">
      <c r="A2704" s="56">
        <v>43638</v>
      </c>
      <c r="B2704" s="57" t="s">
        <v>634</v>
      </c>
      <c r="C2704" s="57" t="s">
        <v>646</v>
      </c>
      <c r="D2704" s="57" t="s">
        <v>5500</v>
      </c>
      <c r="E2704" s="57" t="s">
        <v>1799</v>
      </c>
      <c r="F2704" s="57" t="s">
        <v>1793</v>
      </c>
      <c r="G2704" s="57">
        <v>4</v>
      </c>
      <c r="H2704" s="57">
        <v>2</v>
      </c>
      <c r="I2704" s="57">
        <v>1.78</v>
      </c>
      <c r="J2704" s="57">
        <v>4.1399999999999997</v>
      </c>
      <c r="K2704" s="57">
        <v>3.45</v>
      </c>
      <c r="L2704" s="57">
        <v>-1.67</v>
      </c>
      <c r="M2704" s="57">
        <v>24</v>
      </c>
      <c r="N2704" s="57">
        <v>22</v>
      </c>
      <c r="O2704" s="57">
        <v>3</v>
      </c>
      <c r="P2704" s="57">
        <v>10</v>
      </c>
      <c r="Q2704" s="57">
        <v>11</v>
      </c>
      <c r="R2704" s="57">
        <v>0</v>
      </c>
      <c r="S2704" s="57">
        <v>33.33</v>
      </c>
      <c r="T2704" s="57">
        <v>66.67</v>
      </c>
      <c r="U2704" s="57">
        <v>41.67</v>
      </c>
      <c r="V2704" s="57">
        <v>16.670000000000002</v>
      </c>
      <c r="W2704" s="57">
        <v>41.67</v>
      </c>
      <c r="X2704" s="57">
        <v>31.82</v>
      </c>
      <c r="Y2704" s="57">
        <v>31.82</v>
      </c>
      <c r="Z2704" s="57">
        <v>36.36</v>
      </c>
      <c r="AA2704" s="57">
        <v>70</v>
      </c>
      <c r="AB2704" s="57">
        <v>27.27</v>
      </c>
      <c r="AC2704" s="57">
        <v>13</v>
      </c>
      <c r="AD2704" s="57">
        <v>7</v>
      </c>
      <c r="AE2704" s="57">
        <v>53.85</v>
      </c>
      <c r="AF2704" s="57">
        <v>42.86</v>
      </c>
      <c r="AI2704" s="45">
        <f t="shared" si="692"/>
        <v>-17.275000000000006</v>
      </c>
      <c r="AJ2704" s="46">
        <f t="shared" si="693"/>
        <v>23.941000000000003</v>
      </c>
      <c r="AK2704" s="63" t="str">
        <f t="shared" si="694"/>
        <v>N</v>
      </c>
      <c r="AL2704" s="63" t="str">
        <f t="shared" si="695"/>
        <v>N</v>
      </c>
      <c r="AM2704" s="44" t="str">
        <f t="shared" si="696"/>
        <v>Win</v>
      </c>
      <c r="AN2704" s="44" t="str">
        <f t="shared" si="697"/>
        <v>Loss</v>
      </c>
      <c r="AO2704" s="44" t="str">
        <f t="shared" si="698"/>
        <v>Loss</v>
      </c>
      <c r="AP2704" s="44">
        <f t="shared" si="699"/>
        <v>39</v>
      </c>
      <c r="AQ2704" s="44">
        <f t="shared" si="700"/>
        <v>-50</v>
      </c>
      <c r="AR2704" s="44">
        <f t="shared" si="701"/>
        <v>-50</v>
      </c>
      <c r="AS2704" s="99" t="str">
        <f t="shared" si="702"/>
        <v>+</v>
      </c>
      <c r="AT2704" s="99" t="str">
        <f t="shared" si="703"/>
        <v>-</v>
      </c>
      <c r="AU2704" s="99" t="str">
        <f t="shared" si="704"/>
        <v>+</v>
      </c>
      <c r="AV2704" s="99" t="str">
        <f t="shared" si="705"/>
        <v>+</v>
      </c>
      <c r="AW2704" s="99" t="str">
        <f t="shared" si="706"/>
        <v>-</v>
      </c>
    </row>
    <row r="2705" spans="1:49" ht="15">
      <c r="A2705" s="56">
        <v>43638</v>
      </c>
      <c r="B2705" s="57" t="s">
        <v>634</v>
      </c>
      <c r="C2705" s="57" t="s">
        <v>666</v>
      </c>
      <c r="D2705" s="57" t="s">
        <v>5501</v>
      </c>
      <c r="E2705" s="57" t="s">
        <v>1896</v>
      </c>
      <c r="F2705" s="57" t="s">
        <v>1898</v>
      </c>
      <c r="G2705" s="57">
        <v>3</v>
      </c>
      <c r="H2705" s="57">
        <v>3</v>
      </c>
      <c r="I2705" s="57">
        <v>2.2999999999999998</v>
      </c>
      <c r="J2705" s="57">
        <v>3.59</v>
      </c>
      <c r="K2705" s="57">
        <v>2.71</v>
      </c>
      <c r="L2705" s="57">
        <v>-0.41</v>
      </c>
      <c r="M2705" s="57">
        <v>17</v>
      </c>
      <c r="N2705" s="57">
        <v>18</v>
      </c>
      <c r="O2705" s="57">
        <v>1</v>
      </c>
      <c r="P2705" s="57">
        <v>8</v>
      </c>
      <c r="Q2705" s="57">
        <v>10</v>
      </c>
      <c r="R2705" s="57">
        <v>100</v>
      </c>
      <c r="S2705" s="57">
        <v>0</v>
      </c>
      <c r="T2705" s="57">
        <v>0</v>
      </c>
      <c r="U2705" s="57">
        <v>41.18</v>
      </c>
      <c r="V2705" s="57">
        <v>29.41</v>
      </c>
      <c r="W2705" s="57">
        <v>29.41</v>
      </c>
      <c r="X2705" s="57">
        <v>33.33</v>
      </c>
      <c r="Y2705" s="57">
        <v>16.670000000000002</v>
      </c>
      <c r="Z2705" s="57">
        <v>50</v>
      </c>
      <c r="AA2705" s="57">
        <v>37.5</v>
      </c>
      <c r="AB2705" s="57">
        <v>30</v>
      </c>
      <c r="AC2705" s="57">
        <v>7</v>
      </c>
      <c r="AD2705" s="57">
        <v>7</v>
      </c>
      <c r="AE2705" s="57">
        <v>57.14</v>
      </c>
      <c r="AF2705" s="57">
        <v>57.14</v>
      </c>
      <c r="AI2705" s="45">
        <f t="shared" si="692"/>
        <v>36.962000000000003</v>
      </c>
      <c r="AJ2705" s="46">
        <f t="shared" si="693"/>
        <v>-36.962000000000003</v>
      </c>
      <c r="AK2705" s="63" t="str">
        <f t="shared" si="694"/>
        <v>N</v>
      </c>
      <c r="AL2705" s="63" t="str">
        <f t="shared" si="695"/>
        <v>N</v>
      </c>
      <c r="AM2705" s="44" t="str">
        <f t="shared" si="696"/>
        <v>Loss</v>
      </c>
      <c r="AN2705" s="44" t="str">
        <f t="shared" si="697"/>
        <v>Win</v>
      </c>
      <c r="AO2705" s="44" t="str">
        <f t="shared" si="698"/>
        <v>Loss</v>
      </c>
      <c r="AP2705" s="44">
        <f t="shared" si="699"/>
        <v>-50</v>
      </c>
      <c r="AQ2705" s="44">
        <f t="shared" si="700"/>
        <v>129.5</v>
      </c>
      <c r="AR2705" s="44">
        <f t="shared" si="701"/>
        <v>-50</v>
      </c>
      <c r="AS2705" s="99" t="str">
        <f t="shared" si="702"/>
        <v>+</v>
      </c>
      <c r="AT2705" s="99" t="str">
        <f t="shared" si="703"/>
        <v>+</v>
      </c>
      <c r="AU2705" s="99" t="str">
        <f t="shared" si="704"/>
        <v>+</v>
      </c>
      <c r="AV2705" s="99" t="str">
        <f t="shared" si="705"/>
        <v>+</v>
      </c>
      <c r="AW2705" s="99" t="str">
        <f t="shared" si="706"/>
        <v>+</v>
      </c>
    </row>
    <row r="2706" spans="1:49" ht="15">
      <c r="A2706" s="56">
        <v>43638</v>
      </c>
      <c r="B2706" s="57" t="s">
        <v>629</v>
      </c>
      <c r="C2706" s="57" t="s">
        <v>1801</v>
      </c>
      <c r="D2706" s="57" t="s">
        <v>5502</v>
      </c>
      <c r="E2706" s="57" t="s">
        <v>1803</v>
      </c>
      <c r="F2706" s="57" t="s">
        <v>1859</v>
      </c>
      <c r="G2706" s="57">
        <v>3</v>
      </c>
      <c r="H2706" s="57">
        <v>1</v>
      </c>
      <c r="I2706" s="57">
        <v>1.86</v>
      </c>
      <c r="J2706" s="57">
        <v>3.5</v>
      </c>
      <c r="K2706" s="57">
        <v>4.2</v>
      </c>
      <c r="L2706" s="57">
        <v>-2.34</v>
      </c>
      <c r="M2706" s="57">
        <v>25</v>
      </c>
      <c r="N2706" s="57">
        <v>25</v>
      </c>
      <c r="O2706" s="57">
        <v>0</v>
      </c>
      <c r="P2706" s="57">
        <v>12</v>
      </c>
      <c r="Q2706" s="57">
        <v>12</v>
      </c>
      <c r="R2706" s="57">
        <v>0</v>
      </c>
      <c r="S2706" s="57">
        <v>0</v>
      </c>
      <c r="T2706" s="57">
        <v>0</v>
      </c>
      <c r="U2706" s="57">
        <v>48</v>
      </c>
      <c r="V2706" s="57">
        <v>24</v>
      </c>
      <c r="W2706" s="57">
        <v>28</v>
      </c>
      <c r="X2706" s="57">
        <v>32</v>
      </c>
      <c r="Y2706" s="57">
        <v>12</v>
      </c>
      <c r="Z2706" s="57">
        <v>56</v>
      </c>
      <c r="AA2706" s="57">
        <v>58.33</v>
      </c>
      <c r="AB2706" s="57">
        <v>16.670000000000002</v>
      </c>
      <c r="AC2706" s="57">
        <v>12</v>
      </c>
      <c r="AD2706" s="57">
        <v>5</v>
      </c>
      <c r="AE2706" s="57">
        <v>58.33</v>
      </c>
      <c r="AF2706" s="57">
        <v>40</v>
      </c>
      <c r="AI2706" s="45">
        <f t="shared" si="692"/>
        <v>10.000000000000002</v>
      </c>
      <c r="AJ2706" s="46">
        <f t="shared" si="693"/>
        <v>-10.000000000000002</v>
      </c>
      <c r="AK2706" s="63" t="str">
        <f t="shared" si="694"/>
        <v>N</v>
      </c>
      <c r="AL2706" s="63" t="str">
        <f t="shared" si="695"/>
        <v>N</v>
      </c>
      <c r="AM2706" s="44" t="str">
        <f t="shared" si="696"/>
        <v>Win</v>
      </c>
      <c r="AN2706" s="44" t="str">
        <f t="shared" si="697"/>
        <v>Loss</v>
      </c>
      <c r="AO2706" s="44" t="str">
        <f t="shared" si="698"/>
        <v>Loss</v>
      </c>
      <c r="AP2706" s="44">
        <f t="shared" si="699"/>
        <v>43</v>
      </c>
      <c r="AQ2706" s="44">
        <f t="shared" si="700"/>
        <v>-50</v>
      </c>
      <c r="AR2706" s="44">
        <f t="shared" si="701"/>
        <v>-50</v>
      </c>
      <c r="AS2706" s="99" t="str">
        <f t="shared" si="702"/>
        <v>+</v>
      </c>
      <c r="AT2706" s="99" t="str">
        <f t="shared" si="703"/>
        <v>n/a</v>
      </c>
      <c r="AU2706" s="99" t="str">
        <f t="shared" si="704"/>
        <v>+</v>
      </c>
      <c r="AV2706" s="99" t="str">
        <f t="shared" si="705"/>
        <v>+</v>
      </c>
      <c r="AW2706" s="99" t="str">
        <f t="shared" si="706"/>
        <v>+</v>
      </c>
    </row>
    <row r="2707" spans="1:49" ht="15">
      <c r="A2707" s="56">
        <v>43638</v>
      </c>
      <c r="B2707" s="57" t="s">
        <v>634</v>
      </c>
      <c r="C2707" s="57" t="s">
        <v>639</v>
      </c>
      <c r="D2707" s="57" t="s">
        <v>5503</v>
      </c>
      <c r="E2707" s="57" t="s">
        <v>1791</v>
      </c>
      <c r="F2707" s="57" t="s">
        <v>642</v>
      </c>
      <c r="G2707" s="57">
        <v>0</v>
      </c>
      <c r="H2707" s="57">
        <v>3</v>
      </c>
      <c r="I2707" s="57">
        <v>2.58</v>
      </c>
      <c r="J2707" s="57">
        <v>3.63</v>
      </c>
      <c r="K2707" s="57">
        <v>2.2200000000000002</v>
      </c>
      <c r="L2707" s="57">
        <v>0.36</v>
      </c>
      <c r="M2707" s="57">
        <v>11</v>
      </c>
      <c r="N2707" s="57">
        <v>12</v>
      </c>
      <c r="O2707" s="57">
        <v>1</v>
      </c>
      <c r="P2707" s="57">
        <v>6</v>
      </c>
      <c r="Q2707" s="57">
        <v>5</v>
      </c>
      <c r="R2707" s="57">
        <v>0</v>
      </c>
      <c r="S2707" s="57">
        <v>100</v>
      </c>
      <c r="T2707" s="57">
        <v>0</v>
      </c>
      <c r="U2707" s="57">
        <v>27.27</v>
      </c>
      <c r="V2707" s="57">
        <v>27.27</v>
      </c>
      <c r="W2707" s="57">
        <v>45.45</v>
      </c>
      <c r="X2707" s="57">
        <v>33.33</v>
      </c>
      <c r="Y2707" s="57">
        <v>41.67</v>
      </c>
      <c r="Z2707" s="57">
        <v>25</v>
      </c>
      <c r="AA2707" s="57">
        <v>16.670000000000002</v>
      </c>
      <c r="AB2707" s="57">
        <v>40</v>
      </c>
      <c r="AC2707" s="57">
        <v>5</v>
      </c>
      <c r="AD2707" s="57">
        <v>7</v>
      </c>
      <c r="AE2707" s="57">
        <v>60</v>
      </c>
      <c r="AF2707" s="57">
        <v>42.86</v>
      </c>
      <c r="AI2707" s="45">
        <f t="shared" si="692"/>
        <v>3.2579999999999982</v>
      </c>
      <c r="AJ2707" s="46">
        <f t="shared" si="693"/>
        <v>16.742000000000004</v>
      </c>
      <c r="AK2707" s="63" t="str">
        <f t="shared" si="694"/>
        <v>N</v>
      </c>
      <c r="AL2707" s="63" t="str">
        <f t="shared" si="695"/>
        <v>N</v>
      </c>
      <c r="AM2707" s="44" t="str">
        <f t="shared" si="696"/>
        <v>Loss</v>
      </c>
      <c r="AN2707" s="44" t="str">
        <f t="shared" si="697"/>
        <v>Loss</v>
      </c>
      <c r="AO2707" s="44" t="str">
        <f t="shared" si="698"/>
        <v>Win</v>
      </c>
      <c r="AP2707" s="44">
        <f t="shared" si="699"/>
        <v>-50</v>
      </c>
      <c r="AQ2707" s="44">
        <f t="shared" si="700"/>
        <v>-50</v>
      </c>
      <c r="AR2707" s="44">
        <f t="shared" si="701"/>
        <v>61.000000000000014</v>
      </c>
      <c r="AS2707" s="99" t="str">
        <f t="shared" si="702"/>
        <v>-</v>
      </c>
      <c r="AT2707" s="99" t="str">
        <f t="shared" si="703"/>
        <v>-</v>
      </c>
      <c r="AU2707" s="99" t="str">
        <f t="shared" si="704"/>
        <v>-</v>
      </c>
      <c r="AV2707" s="99" t="str">
        <f t="shared" si="705"/>
        <v>-</v>
      </c>
      <c r="AW2707" s="99" t="str">
        <f t="shared" si="706"/>
        <v>+</v>
      </c>
    </row>
    <row r="2708" spans="1:49" ht="15">
      <c r="A2708" s="56">
        <v>43638</v>
      </c>
      <c r="B2708" s="57" t="s">
        <v>634</v>
      </c>
      <c r="C2708" s="57" t="s">
        <v>699</v>
      </c>
      <c r="D2708" s="57" t="s">
        <v>5504</v>
      </c>
      <c r="E2708" s="57" t="s">
        <v>1869</v>
      </c>
      <c r="F2708" s="57" t="s">
        <v>1943</v>
      </c>
      <c r="G2708" s="57">
        <v>3</v>
      </c>
      <c r="H2708" s="57">
        <v>0</v>
      </c>
      <c r="I2708" s="57">
        <v>1.5</v>
      </c>
      <c r="J2708" s="57">
        <v>3.8</v>
      </c>
      <c r="K2708" s="57">
        <v>6.5</v>
      </c>
      <c r="L2708" s="57">
        <v>-5</v>
      </c>
      <c r="M2708" s="57">
        <v>14</v>
      </c>
      <c r="N2708" s="57">
        <v>13</v>
      </c>
      <c r="O2708" s="57">
        <v>1</v>
      </c>
      <c r="P2708" s="57">
        <v>8</v>
      </c>
      <c r="Q2708" s="57">
        <v>6</v>
      </c>
      <c r="R2708" s="57">
        <v>100</v>
      </c>
      <c r="S2708" s="57">
        <v>0</v>
      </c>
      <c r="T2708" s="57">
        <v>0</v>
      </c>
      <c r="U2708" s="57">
        <v>21.43</v>
      </c>
      <c r="V2708" s="57">
        <v>21.43</v>
      </c>
      <c r="W2708" s="57">
        <v>57.14</v>
      </c>
      <c r="X2708" s="57">
        <v>15.38</v>
      </c>
      <c r="Y2708" s="57">
        <v>0</v>
      </c>
      <c r="Z2708" s="57">
        <v>84.62</v>
      </c>
      <c r="AA2708" s="57">
        <v>25</v>
      </c>
      <c r="AB2708" s="57">
        <v>33.33</v>
      </c>
      <c r="AC2708" s="57">
        <v>5</v>
      </c>
      <c r="AD2708" s="57">
        <v>1</v>
      </c>
      <c r="AE2708" s="57">
        <v>40</v>
      </c>
      <c r="AF2708" s="57">
        <v>0</v>
      </c>
      <c r="AI2708" s="45">
        <f t="shared" si="692"/>
        <v>38.849000000000004</v>
      </c>
      <c r="AJ2708" s="46">
        <f t="shared" si="693"/>
        <v>-38.849000000000004</v>
      </c>
      <c r="AK2708" s="63" t="str">
        <f t="shared" si="694"/>
        <v>N</v>
      </c>
      <c r="AL2708" s="63" t="str">
        <f t="shared" si="695"/>
        <v>N</v>
      </c>
      <c r="AM2708" s="44" t="str">
        <f t="shared" si="696"/>
        <v>Win</v>
      </c>
      <c r="AN2708" s="44" t="str">
        <f t="shared" si="697"/>
        <v>Loss</v>
      </c>
      <c r="AO2708" s="44" t="str">
        <f t="shared" si="698"/>
        <v>Loss</v>
      </c>
      <c r="AP2708" s="44">
        <f t="shared" si="699"/>
        <v>25</v>
      </c>
      <c r="AQ2708" s="44">
        <f t="shared" si="700"/>
        <v>-50</v>
      </c>
      <c r="AR2708" s="44">
        <f t="shared" si="701"/>
        <v>-50</v>
      </c>
      <c r="AS2708" s="99" t="str">
        <f t="shared" si="702"/>
        <v>+</v>
      </c>
      <c r="AT2708" s="99" t="str">
        <f t="shared" si="703"/>
        <v>+</v>
      </c>
      <c r="AU2708" s="99" t="str">
        <f t="shared" si="704"/>
        <v>+</v>
      </c>
      <c r="AV2708" s="99" t="str">
        <f t="shared" si="705"/>
        <v>-</v>
      </c>
      <c r="AW2708" s="99" t="str">
        <f t="shared" si="706"/>
        <v>+</v>
      </c>
    </row>
    <row r="2709" spans="1:49" ht="15">
      <c r="A2709" s="56">
        <v>43638</v>
      </c>
      <c r="B2709" s="57" t="s">
        <v>634</v>
      </c>
      <c r="C2709" s="57" t="s">
        <v>699</v>
      </c>
      <c r="D2709" s="57" t="s">
        <v>5505</v>
      </c>
      <c r="E2709" s="57" t="s">
        <v>1832</v>
      </c>
      <c r="F2709" s="57" t="s">
        <v>1887</v>
      </c>
      <c r="G2709" s="57">
        <v>1</v>
      </c>
      <c r="H2709" s="57">
        <v>3</v>
      </c>
      <c r="I2709" s="57">
        <v>6.37</v>
      </c>
      <c r="J2709" s="57">
        <v>4.9800000000000004</v>
      </c>
      <c r="K2709" s="57">
        <v>1.36</v>
      </c>
      <c r="L2709" s="57">
        <v>5.01</v>
      </c>
      <c r="M2709" s="57">
        <v>14</v>
      </c>
      <c r="N2709" s="57">
        <v>14</v>
      </c>
      <c r="O2709" s="57">
        <v>1</v>
      </c>
      <c r="P2709" s="57">
        <v>7</v>
      </c>
      <c r="Q2709" s="57">
        <v>7</v>
      </c>
      <c r="R2709" s="57">
        <v>0</v>
      </c>
      <c r="S2709" s="57">
        <v>0</v>
      </c>
      <c r="T2709" s="57">
        <v>100</v>
      </c>
      <c r="U2709" s="57">
        <v>35.71</v>
      </c>
      <c r="V2709" s="57">
        <v>7.14</v>
      </c>
      <c r="W2709" s="57">
        <v>57.14</v>
      </c>
      <c r="X2709" s="57">
        <v>71.430000000000007</v>
      </c>
      <c r="Y2709" s="57">
        <v>14.29</v>
      </c>
      <c r="Z2709" s="57">
        <v>14.29</v>
      </c>
      <c r="AA2709" s="57">
        <v>14.29</v>
      </c>
      <c r="AB2709" s="57">
        <v>57.14</v>
      </c>
      <c r="AC2709" s="57">
        <v>4</v>
      </c>
      <c r="AD2709" s="57">
        <v>13</v>
      </c>
      <c r="AE2709" s="57">
        <v>25</v>
      </c>
      <c r="AF2709" s="57">
        <v>69.23</v>
      </c>
      <c r="AI2709" s="45">
        <f t="shared" si="692"/>
        <v>-46.429000000000009</v>
      </c>
      <c r="AJ2709" s="46">
        <f t="shared" si="693"/>
        <v>46.429000000000009</v>
      </c>
      <c r="AK2709" s="63" t="str">
        <f t="shared" si="694"/>
        <v>N</v>
      </c>
      <c r="AL2709" s="63" t="str">
        <f t="shared" si="695"/>
        <v>Y</v>
      </c>
      <c r="AM2709" s="44" t="str">
        <f t="shared" si="696"/>
        <v>Loss</v>
      </c>
      <c r="AN2709" s="44" t="str">
        <f t="shared" si="697"/>
        <v>Loss</v>
      </c>
      <c r="AO2709" s="44" t="str">
        <f t="shared" si="698"/>
        <v>Win</v>
      </c>
      <c r="AP2709" s="44">
        <f t="shared" si="699"/>
        <v>-50</v>
      </c>
      <c r="AQ2709" s="44">
        <f t="shared" si="700"/>
        <v>-50</v>
      </c>
      <c r="AR2709" s="44">
        <f t="shared" si="701"/>
        <v>18</v>
      </c>
      <c r="AS2709" s="99" t="str">
        <f t="shared" si="702"/>
        <v>-</v>
      </c>
      <c r="AT2709" s="99" t="str">
        <f t="shared" si="703"/>
        <v>-</v>
      </c>
      <c r="AU2709" s="99" t="str">
        <f t="shared" si="704"/>
        <v>-</v>
      </c>
      <c r="AV2709" s="99" t="str">
        <f t="shared" si="705"/>
        <v>-</v>
      </c>
      <c r="AW2709" s="99" t="str">
        <f t="shared" si="706"/>
        <v>-</v>
      </c>
    </row>
    <row r="2710" spans="1:49" ht="15">
      <c r="A2710" s="56">
        <v>43638</v>
      </c>
      <c r="B2710" s="57" t="s">
        <v>634</v>
      </c>
      <c r="C2710" s="57" t="s">
        <v>646</v>
      </c>
      <c r="D2710" s="57" t="s">
        <v>5506</v>
      </c>
      <c r="E2710" s="57" t="s">
        <v>1800</v>
      </c>
      <c r="F2710" s="57" t="s">
        <v>1797</v>
      </c>
      <c r="G2710" s="57">
        <v>4</v>
      </c>
      <c r="H2710" s="57">
        <v>1</v>
      </c>
      <c r="I2710" s="57">
        <v>1.1499999999999999</v>
      </c>
      <c r="J2710" s="57">
        <v>7.29</v>
      </c>
      <c r="K2710" s="57">
        <v>11.1</v>
      </c>
      <c r="L2710" s="57">
        <v>-9.9499999999999993</v>
      </c>
      <c r="M2710" s="57">
        <v>24</v>
      </c>
      <c r="N2710" s="57">
        <v>24</v>
      </c>
      <c r="O2710" s="57">
        <v>3</v>
      </c>
      <c r="P2710" s="57">
        <v>11</v>
      </c>
      <c r="Q2710" s="57">
        <v>13</v>
      </c>
      <c r="R2710" s="57">
        <v>66.67</v>
      </c>
      <c r="S2710" s="57">
        <v>0</v>
      </c>
      <c r="T2710" s="57">
        <v>33.33</v>
      </c>
      <c r="U2710" s="57">
        <v>20.83</v>
      </c>
      <c r="V2710" s="57">
        <v>16.670000000000002</v>
      </c>
      <c r="W2710" s="57">
        <v>62.5</v>
      </c>
      <c r="X2710" s="57">
        <v>16.670000000000002</v>
      </c>
      <c r="Y2710" s="57">
        <v>4.17</v>
      </c>
      <c r="Z2710" s="57">
        <v>79.17</v>
      </c>
      <c r="AA2710" s="57">
        <v>18.18</v>
      </c>
      <c r="AB2710" s="57">
        <v>7.69</v>
      </c>
      <c r="AC2710" s="57">
        <v>2</v>
      </c>
      <c r="AD2710" s="57">
        <v>2</v>
      </c>
      <c r="AE2710" s="57">
        <v>50</v>
      </c>
      <c r="AF2710" s="57">
        <v>50</v>
      </c>
      <c r="AI2710" s="45">
        <f t="shared" si="692"/>
        <v>15.418000000000003</v>
      </c>
      <c r="AJ2710" s="46">
        <f t="shared" si="693"/>
        <v>-15.418000000000003</v>
      </c>
      <c r="AK2710" s="63" t="str">
        <f t="shared" si="694"/>
        <v>N</v>
      </c>
      <c r="AL2710" s="63" t="str">
        <f t="shared" si="695"/>
        <v>N</v>
      </c>
      <c r="AM2710" s="44" t="str">
        <f t="shared" si="696"/>
        <v>Win</v>
      </c>
      <c r="AN2710" s="44" t="str">
        <f t="shared" si="697"/>
        <v>Loss</v>
      </c>
      <c r="AO2710" s="44" t="str">
        <f t="shared" si="698"/>
        <v>Loss</v>
      </c>
      <c r="AP2710" s="44">
        <f t="shared" si="699"/>
        <v>7.4999999999999929</v>
      </c>
      <c r="AQ2710" s="44">
        <f t="shared" si="700"/>
        <v>-50</v>
      </c>
      <c r="AR2710" s="44">
        <f t="shared" si="701"/>
        <v>-50</v>
      </c>
      <c r="AS2710" s="99" t="str">
        <f t="shared" si="702"/>
        <v>+</v>
      </c>
      <c r="AT2710" s="99" t="str">
        <f t="shared" si="703"/>
        <v>+</v>
      </c>
      <c r="AU2710" s="99" t="str">
        <f t="shared" si="704"/>
        <v>+</v>
      </c>
      <c r="AV2710" s="99" t="str">
        <f t="shared" si="705"/>
        <v>+</v>
      </c>
      <c r="AW2710" s="99" t="str">
        <f t="shared" si="706"/>
        <v>+</v>
      </c>
    </row>
    <row r="2711" spans="1:49" ht="15">
      <c r="A2711" s="56">
        <v>43638</v>
      </c>
      <c r="B2711" s="57" t="s">
        <v>634</v>
      </c>
      <c r="C2711" s="57" t="s">
        <v>1839</v>
      </c>
      <c r="D2711" s="57" t="s">
        <v>5507</v>
      </c>
      <c r="E2711" s="57" t="s">
        <v>1854</v>
      </c>
      <c r="F2711" s="57" t="s">
        <v>1850</v>
      </c>
      <c r="G2711" s="57">
        <v>1</v>
      </c>
      <c r="H2711" s="57">
        <v>0</v>
      </c>
      <c r="I2711" s="57">
        <v>1.2</v>
      </c>
      <c r="J2711" s="57">
        <v>6.5</v>
      </c>
      <c r="K2711" s="57">
        <v>10.66</v>
      </c>
      <c r="L2711" s="57">
        <v>-9.4600000000000009</v>
      </c>
      <c r="M2711" s="57">
        <v>13</v>
      </c>
      <c r="N2711" s="57">
        <v>12</v>
      </c>
      <c r="O2711" s="57">
        <v>1</v>
      </c>
      <c r="P2711" s="57">
        <v>5</v>
      </c>
      <c r="Q2711" s="57">
        <v>6</v>
      </c>
      <c r="R2711" s="57">
        <v>100</v>
      </c>
      <c r="S2711" s="57">
        <v>0</v>
      </c>
      <c r="T2711" s="57">
        <v>0</v>
      </c>
      <c r="U2711" s="57">
        <v>69.23</v>
      </c>
      <c r="V2711" s="57">
        <v>23.08</v>
      </c>
      <c r="W2711" s="57">
        <v>7.69</v>
      </c>
      <c r="X2711" s="57">
        <v>16.670000000000002</v>
      </c>
      <c r="Y2711" s="57">
        <v>8.33</v>
      </c>
      <c r="Z2711" s="57">
        <v>75</v>
      </c>
      <c r="AA2711" s="57">
        <v>80</v>
      </c>
      <c r="AB2711" s="57">
        <v>16.670000000000002</v>
      </c>
      <c r="AC2711" s="57">
        <v>12</v>
      </c>
      <c r="AD2711" s="57">
        <v>2</v>
      </c>
      <c r="AE2711" s="57">
        <v>75</v>
      </c>
      <c r="AF2711" s="57">
        <v>0</v>
      </c>
      <c r="AI2711" s="45">
        <f t="shared" si="692"/>
        <v>55.448999999999998</v>
      </c>
      <c r="AJ2711" s="46">
        <f t="shared" si="693"/>
        <v>-55.448999999999998</v>
      </c>
      <c r="AK2711" s="63" t="str">
        <f t="shared" si="694"/>
        <v>Y</v>
      </c>
      <c r="AL2711" s="63" t="str">
        <f t="shared" si="695"/>
        <v>N</v>
      </c>
      <c r="AM2711" s="44" t="str">
        <f t="shared" si="696"/>
        <v>Win</v>
      </c>
      <c r="AN2711" s="44" t="str">
        <f t="shared" si="697"/>
        <v>Loss</v>
      </c>
      <c r="AO2711" s="44" t="str">
        <f t="shared" si="698"/>
        <v>Loss</v>
      </c>
      <c r="AP2711" s="44">
        <f t="shared" si="699"/>
        <v>10</v>
      </c>
      <c r="AQ2711" s="44">
        <f t="shared" si="700"/>
        <v>-50</v>
      </c>
      <c r="AR2711" s="44">
        <f t="shared" si="701"/>
        <v>-50</v>
      </c>
      <c r="AS2711" s="99" t="str">
        <f t="shared" si="702"/>
        <v>+</v>
      </c>
      <c r="AT2711" s="99" t="str">
        <f t="shared" si="703"/>
        <v>+</v>
      </c>
      <c r="AU2711" s="99" t="str">
        <f t="shared" si="704"/>
        <v>+</v>
      </c>
      <c r="AV2711" s="99" t="str">
        <f t="shared" si="705"/>
        <v>+</v>
      </c>
      <c r="AW2711" s="99" t="str">
        <f t="shared" si="706"/>
        <v>+</v>
      </c>
    </row>
    <row r="2712" spans="1:49" ht="15">
      <c r="A2712" s="56">
        <v>43638</v>
      </c>
      <c r="B2712" s="57" t="s">
        <v>634</v>
      </c>
      <c r="C2712" s="57" t="s">
        <v>1839</v>
      </c>
      <c r="D2712" s="57" t="s">
        <v>5508</v>
      </c>
      <c r="E2712" s="57" t="s">
        <v>1857</v>
      </c>
      <c r="F2712" s="57" t="s">
        <v>1842</v>
      </c>
      <c r="G2712" s="57">
        <v>1</v>
      </c>
      <c r="H2712" s="57">
        <v>4</v>
      </c>
      <c r="I2712" s="57">
        <v>2.0499999999999998</v>
      </c>
      <c r="J2712" s="57">
        <v>3.92</v>
      </c>
      <c r="K2712" s="57">
        <v>2.95</v>
      </c>
      <c r="L2712" s="57">
        <v>-0.9</v>
      </c>
      <c r="M2712" s="57">
        <v>12</v>
      </c>
      <c r="N2712" s="57">
        <v>12</v>
      </c>
      <c r="O2712" s="57">
        <v>1</v>
      </c>
      <c r="P2712" s="57">
        <v>6</v>
      </c>
      <c r="Q2712" s="57">
        <v>5</v>
      </c>
      <c r="R2712" s="57">
        <v>0</v>
      </c>
      <c r="S2712" s="57">
        <v>100</v>
      </c>
      <c r="T2712" s="57">
        <v>0</v>
      </c>
      <c r="U2712" s="57">
        <v>58.33</v>
      </c>
      <c r="V2712" s="57">
        <v>16.670000000000002</v>
      </c>
      <c r="W2712" s="57">
        <v>25</v>
      </c>
      <c r="X2712" s="57">
        <v>41.67</v>
      </c>
      <c r="Y2712" s="57">
        <v>25</v>
      </c>
      <c r="Z2712" s="57">
        <v>33.33</v>
      </c>
      <c r="AA2712" s="57">
        <v>50</v>
      </c>
      <c r="AB2712" s="57">
        <v>20</v>
      </c>
      <c r="AC2712" s="57">
        <v>11</v>
      </c>
      <c r="AD2712" s="57">
        <v>10</v>
      </c>
      <c r="AE2712" s="57">
        <v>63.64</v>
      </c>
      <c r="AF2712" s="57">
        <v>50</v>
      </c>
      <c r="AI2712" s="45">
        <f t="shared" si="692"/>
        <v>14.165000000000001</v>
      </c>
      <c r="AJ2712" s="46">
        <f t="shared" si="693"/>
        <v>5.8350000000000009</v>
      </c>
      <c r="AK2712" s="63" t="str">
        <f t="shared" si="694"/>
        <v>N</v>
      </c>
      <c r="AL2712" s="63" t="str">
        <f t="shared" si="695"/>
        <v>N</v>
      </c>
      <c r="AM2712" s="44" t="str">
        <f t="shared" si="696"/>
        <v>Loss</v>
      </c>
      <c r="AN2712" s="44" t="str">
        <f t="shared" si="697"/>
        <v>Loss</v>
      </c>
      <c r="AO2712" s="44" t="str">
        <f t="shared" si="698"/>
        <v>Win</v>
      </c>
      <c r="AP2712" s="44">
        <f t="shared" si="699"/>
        <v>-50</v>
      </c>
      <c r="AQ2712" s="44">
        <f t="shared" si="700"/>
        <v>-50</v>
      </c>
      <c r="AR2712" s="44">
        <f t="shared" si="701"/>
        <v>97.5</v>
      </c>
      <c r="AS2712" s="99" t="str">
        <f t="shared" si="702"/>
        <v>+</v>
      </c>
      <c r="AT2712" s="99" t="str">
        <f t="shared" si="703"/>
        <v>-</v>
      </c>
      <c r="AU2712" s="99" t="str">
        <f t="shared" si="704"/>
        <v>+</v>
      </c>
      <c r="AV2712" s="99" t="str">
        <f t="shared" si="705"/>
        <v>+</v>
      </c>
      <c r="AW2712" s="99" t="str">
        <f t="shared" si="706"/>
        <v>+</v>
      </c>
    </row>
    <row r="2713" spans="1:49" ht="15">
      <c r="A2713" s="56">
        <v>43638</v>
      </c>
      <c r="B2713" s="57" t="s">
        <v>634</v>
      </c>
      <c r="C2713" s="57" t="s">
        <v>1839</v>
      </c>
      <c r="D2713" s="57" t="s">
        <v>5509</v>
      </c>
      <c r="E2713" s="57" t="s">
        <v>1851</v>
      </c>
      <c r="F2713" s="57" t="s">
        <v>1844</v>
      </c>
      <c r="G2713" s="57">
        <v>2</v>
      </c>
      <c r="H2713" s="57">
        <v>2</v>
      </c>
      <c r="I2713" s="57">
        <v>2.0499999999999998</v>
      </c>
      <c r="J2713" s="57">
        <v>3.7</v>
      </c>
      <c r="K2713" s="57">
        <v>3.08</v>
      </c>
      <c r="L2713" s="57">
        <v>-1.03</v>
      </c>
      <c r="M2713" s="57">
        <v>12</v>
      </c>
      <c r="N2713" s="57">
        <v>20</v>
      </c>
      <c r="O2713" s="57">
        <v>1</v>
      </c>
      <c r="P2713" s="57">
        <v>6</v>
      </c>
      <c r="Q2713" s="57">
        <v>10</v>
      </c>
      <c r="R2713" s="57">
        <v>0</v>
      </c>
      <c r="S2713" s="57">
        <v>0</v>
      </c>
      <c r="T2713" s="57">
        <v>100</v>
      </c>
      <c r="U2713" s="57">
        <v>50</v>
      </c>
      <c r="V2713" s="57">
        <v>16.670000000000002</v>
      </c>
      <c r="W2713" s="57">
        <v>33.33</v>
      </c>
      <c r="X2713" s="57">
        <v>45</v>
      </c>
      <c r="Y2713" s="57">
        <v>20</v>
      </c>
      <c r="Z2713" s="57">
        <v>35</v>
      </c>
      <c r="AA2713" s="57">
        <v>66.67</v>
      </c>
      <c r="AB2713" s="57">
        <v>20</v>
      </c>
      <c r="AC2713" s="57">
        <v>6</v>
      </c>
      <c r="AD2713" s="57">
        <v>13</v>
      </c>
      <c r="AE2713" s="57">
        <v>66.67</v>
      </c>
      <c r="AF2713" s="57">
        <v>69.23</v>
      </c>
      <c r="AI2713" s="45">
        <f t="shared" si="692"/>
        <v>-28.998999999999995</v>
      </c>
      <c r="AJ2713" s="46">
        <f t="shared" si="693"/>
        <v>28.998999999999995</v>
      </c>
      <c r="AK2713" s="63" t="str">
        <f t="shared" si="694"/>
        <v>N</v>
      </c>
      <c r="AL2713" s="63" t="str">
        <f t="shared" si="695"/>
        <v>N</v>
      </c>
      <c r="AM2713" s="44" t="str">
        <f t="shared" si="696"/>
        <v>Loss</v>
      </c>
      <c r="AN2713" s="44" t="str">
        <f t="shared" si="697"/>
        <v>Win</v>
      </c>
      <c r="AO2713" s="44" t="str">
        <f t="shared" si="698"/>
        <v>Loss</v>
      </c>
      <c r="AP2713" s="44">
        <f t="shared" si="699"/>
        <v>-50</v>
      </c>
      <c r="AQ2713" s="44">
        <f t="shared" si="700"/>
        <v>135</v>
      </c>
      <c r="AR2713" s="44">
        <f t="shared" si="701"/>
        <v>-50</v>
      </c>
      <c r="AS2713" s="99" t="str">
        <f t="shared" si="702"/>
        <v>+</v>
      </c>
      <c r="AT2713" s="99" t="str">
        <f t="shared" si="703"/>
        <v>-</v>
      </c>
      <c r="AU2713" s="99" t="str">
        <f t="shared" si="704"/>
        <v>+</v>
      </c>
      <c r="AV2713" s="99" t="str">
        <f t="shared" si="705"/>
        <v>+</v>
      </c>
      <c r="AW2713" s="99" t="str">
        <f t="shared" si="706"/>
        <v>-</v>
      </c>
    </row>
    <row r="2714" spans="1:49" ht="15">
      <c r="A2714" s="56">
        <v>43638</v>
      </c>
      <c r="B2714" s="57" t="s">
        <v>634</v>
      </c>
      <c r="C2714" s="57" t="s">
        <v>1839</v>
      </c>
      <c r="D2714" s="57" t="s">
        <v>5510</v>
      </c>
      <c r="E2714" s="57" t="s">
        <v>1853</v>
      </c>
      <c r="F2714" s="57" t="s">
        <v>1847</v>
      </c>
      <c r="G2714" s="57">
        <v>1</v>
      </c>
      <c r="H2714" s="57">
        <v>2</v>
      </c>
      <c r="I2714" s="57">
        <v>1.64</v>
      </c>
      <c r="J2714" s="57">
        <v>4.1900000000000004</v>
      </c>
      <c r="K2714" s="57">
        <v>4.2699999999999996</v>
      </c>
      <c r="L2714" s="57">
        <v>-2.63</v>
      </c>
      <c r="M2714" s="57">
        <v>12</v>
      </c>
      <c r="N2714" s="57">
        <v>12</v>
      </c>
      <c r="O2714" s="57">
        <v>1</v>
      </c>
      <c r="P2714" s="57">
        <v>5</v>
      </c>
      <c r="Q2714" s="57">
        <v>5</v>
      </c>
      <c r="R2714" s="57">
        <v>100</v>
      </c>
      <c r="S2714" s="57">
        <v>0</v>
      </c>
      <c r="T2714" s="57">
        <v>0</v>
      </c>
      <c r="U2714" s="57">
        <v>41.67</v>
      </c>
      <c r="V2714" s="57">
        <v>8.33</v>
      </c>
      <c r="W2714" s="57">
        <v>50</v>
      </c>
      <c r="X2714" s="57">
        <v>8.33</v>
      </c>
      <c r="Y2714" s="57">
        <v>41.67</v>
      </c>
      <c r="Z2714" s="57">
        <v>50</v>
      </c>
      <c r="AA2714" s="57">
        <v>40</v>
      </c>
      <c r="AB2714" s="57">
        <v>0</v>
      </c>
      <c r="AC2714" s="57">
        <v>6</v>
      </c>
      <c r="AD2714" s="57">
        <v>5</v>
      </c>
      <c r="AE2714" s="57">
        <v>50</v>
      </c>
      <c r="AF2714" s="57">
        <v>20</v>
      </c>
      <c r="AI2714" s="45">
        <f t="shared" si="692"/>
        <v>33.334000000000003</v>
      </c>
      <c r="AJ2714" s="46">
        <f t="shared" si="693"/>
        <v>-33.334000000000003</v>
      </c>
      <c r="AK2714" s="63" t="str">
        <f t="shared" si="694"/>
        <v>N</v>
      </c>
      <c r="AL2714" s="63" t="str">
        <f t="shared" si="695"/>
        <v>N</v>
      </c>
      <c r="AM2714" s="44" t="str">
        <f t="shared" si="696"/>
        <v>Loss</v>
      </c>
      <c r="AN2714" s="44" t="str">
        <f t="shared" si="697"/>
        <v>Loss</v>
      </c>
      <c r="AO2714" s="44" t="str">
        <f t="shared" si="698"/>
        <v>Win</v>
      </c>
      <c r="AP2714" s="44">
        <f t="shared" si="699"/>
        <v>-50</v>
      </c>
      <c r="AQ2714" s="44">
        <f t="shared" si="700"/>
        <v>-50</v>
      </c>
      <c r="AR2714" s="44">
        <f t="shared" si="701"/>
        <v>163.49999999999997</v>
      </c>
      <c r="AS2714" s="99" t="str">
        <f t="shared" si="702"/>
        <v>+</v>
      </c>
      <c r="AT2714" s="99" t="str">
        <f t="shared" si="703"/>
        <v>+</v>
      </c>
      <c r="AU2714" s="99" t="str">
        <f t="shared" si="704"/>
        <v>+</v>
      </c>
      <c r="AV2714" s="99" t="str">
        <f t="shared" si="705"/>
        <v>+</v>
      </c>
      <c r="AW2714" s="99" t="str">
        <f t="shared" si="706"/>
        <v>+</v>
      </c>
    </row>
    <row r="2715" spans="1:49" ht="15">
      <c r="A2715" s="56">
        <v>43638</v>
      </c>
      <c r="B2715" s="57" t="s">
        <v>634</v>
      </c>
      <c r="C2715" s="57" t="s">
        <v>1839</v>
      </c>
      <c r="D2715" s="57" t="s">
        <v>5511</v>
      </c>
      <c r="E2715" s="57" t="s">
        <v>1845</v>
      </c>
      <c r="F2715" s="57" t="s">
        <v>1841</v>
      </c>
      <c r="G2715" s="57">
        <v>0</v>
      </c>
      <c r="H2715" s="57">
        <v>4</v>
      </c>
      <c r="I2715" s="57">
        <v>1.92</v>
      </c>
      <c r="J2715" s="57">
        <v>3.96</v>
      </c>
      <c r="K2715" s="57">
        <v>3.24</v>
      </c>
      <c r="L2715" s="57">
        <v>-1.32</v>
      </c>
      <c r="M2715" s="57">
        <v>12</v>
      </c>
      <c r="N2715" s="57">
        <v>12</v>
      </c>
      <c r="O2715" s="57">
        <v>1</v>
      </c>
      <c r="P2715" s="57">
        <v>5</v>
      </c>
      <c r="Q2715" s="57">
        <v>5</v>
      </c>
      <c r="R2715" s="57">
        <v>0</v>
      </c>
      <c r="S2715" s="57">
        <v>100</v>
      </c>
      <c r="T2715" s="57">
        <v>0</v>
      </c>
      <c r="U2715" s="57">
        <v>41.67</v>
      </c>
      <c r="V2715" s="57">
        <v>25</v>
      </c>
      <c r="W2715" s="57">
        <v>33.33</v>
      </c>
      <c r="X2715" s="57">
        <v>41.67</v>
      </c>
      <c r="Y2715" s="57">
        <v>25</v>
      </c>
      <c r="Z2715" s="57">
        <v>33.33</v>
      </c>
      <c r="AA2715" s="57">
        <v>40</v>
      </c>
      <c r="AB2715" s="57">
        <v>40</v>
      </c>
      <c r="AC2715" s="57">
        <v>4</v>
      </c>
      <c r="AD2715" s="57">
        <v>5</v>
      </c>
      <c r="AE2715" s="57">
        <v>100</v>
      </c>
      <c r="AF2715" s="57">
        <v>60</v>
      </c>
      <c r="AI2715" s="45">
        <f t="shared" si="692"/>
        <v>10.000000000000002</v>
      </c>
      <c r="AJ2715" s="46">
        <f t="shared" si="693"/>
        <v>10</v>
      </c>
      <c r="AK2715" s="63" t="str">
        <f t="shared" si="694"/>
        <v>Y</v>
      </c>
      <c r="AL2715" s="63" t="str">
        <f t="shared" si="695"/>
        <v>N</v>
      </c>
      <c r="AM2715" s="44" t="str">
        <f t="shared" si="696"/>
        <v>Loss</v>
      </c>
      <c r="AN2715" s="44" t="str">
        <f t="shared" si="697"/>
        <v>Loss</v>
      </c>
      <c r="AO2715" s="44" t="str">
        <f t="shared" si="698"/>
        <v>Win</v>
      </c>
      <c r="AP2715" s="44">
        <f t="shared" si="699"/>
        <v>-50</v>
      </c>
      <c r="AQ2715" s="44">
        <f t="shared" si="700"/>
        <v>-50</v>
      </c>
      <c r="AR2715" s="44">
        <f t="shared" si="701"/>
        <v>112</v>
      </c>
      <c r="AS2715" s="99" t="str">
        <f t="shared" si="702"/>
        <v>+</v>
      </c>
      <c r="AT2715" s="99" t="str">
        <f t="shared" si="703"/>
        <v>-</v>
      </c>
      <c r="AU2715" s="99" t="str">
        <f t="shared" si="704"/>
        <v>-</v>
      </c>
      <c r="AV2715" s="99" t="str">
        <f t="shared" si="705"/>
        <v>-</v>
      </c>
      <c r="AW2715" s="99" t="str">
        <f t="shared" si="706"/>
        <v>+</v>
      </c>
    </row>
    <row r="2716" spans="1:49" ht="15">
      <c r="A2716" s="56">
        <v>43638</v>
      </c>
      <c r="B2716" s="57" t="s">
        <v>634</v>
      </c>
      <c r="C2716" s="57" t="s">
        <v>1839</v>
      </c>
      <c r="D2716" s="57" t="s">
        <v>5512</v>
      </c>
      <c r="E2716" s="57" t="s">
        <v>1856</v>
      </c>
      <c r="F2716" s="57" t="s">
        <v>1848</v>
      </c>
      <c r="G2716" s="57">
        <v>5</v>
      </c>
      <c r="H2716" s="57">
        <v>0</v>
      </c>
      <c r="I2716" s="57">
        <v>2.35</v>
      </c>
      <c r="J2716" s="57">
        <v>3.8</v>
      </c>
      <c r="K2716" s="57">
        <v>2.54</v>
      </c>
      <c r="L2716" s="57">
        <v>-0.19</v>
      </c>
      <c r="M2716" s="57">
        <v>12</v>
      </c>
      <c r="N2716" s="57">
        <v>13</v>
      </c>
      <c r="O2716" s="57">
        <v>1</v>
      </c>
      <c r="P2716" s="57">
        <v>5</v>
      </c>
      <c r="Q2716" s="57">
        <v>6</v>
      </c>
      <c r="R2716" s="57">
        <v>0</v>
      </c>
      <c r="S2716" s="57">
        <v>0</v>
      </c>
      <c r="T2716" s="57">
        <v>100</v>
      </c>
      <c r="U2716" s="57">
        <v>25</v>
      </c>
      <c r="V2716" s="57">
        <v>8.33</v>
      </c>
      <c r="W2716" s="57">
        <v>66.67</v>
      </c>
      <c r="X2716" s="57">
        <v>30.77</v>
      </c>
      <c r="Y2716" s="57">
        <v>15.38</v>
      </c>
      <c r="Z2716" s="57">
        <v>53.85</v>
      </c>
      <c r="AA2716" s="57">
        <v>40</v>
      </c>
      <c r="AB2716" s="57">
        <v>33.33</v>
      </c>
      <c r="AC2716" s="57">
        <v>1</v>
      </c>
      <c r="AD2716" s="57">
        <v>2</v>
      </c>
      <c r="AE2716" s="57">
        <v>0</v>
      </c>
      <c r="AF2716" s="57">
        <v>100</v>
      </c>
      <c r="AI2716" s="45">
        <f t="shared" si="692"/>
        <v>-34.422999999999995</v>
      </c>
      <c r="AJ2716" s="46">
        <f t="shared" si="693"/>
        <v>34.422999999999995</v>
      </c>
      <c r="AK2716" s="63" t="str">
        <f t="shared" si="694"/>
        <v>N</v>
      </c>
      <c r="AL2716" s="63" t="str">
        <f t="shared" si="695"/>
        <v>N</v>
      </c>
      <c r="AM2716" s="44" t="str">
        <f t="shared" si="696"/>
        <v>Win</v>
      </c>
      <c r="AN2716" s="44" t="str">
        <f t="shared" si="697"/>
        <v>Loss</v>
      </c>
      <c r="AO2716" s="44" t="str">
        <f t="shared" si="698"/>
        <v>Loss</v>
      </c>
      <c r="AP2716" s="44">
        <f t="shared" si="699"/>
        <v>67.5</v>
      </c>
      <c r="AQ2716" s="44">
        <f t="shared" si="700"/>
        <v>-50</v>
      </c>
      <c r="AR2716" s="44">
        <f t="shared" si="701"/>
        <v>-50</v>
      </c>
      <c r="AS2716" s="99" t="str">
        <f t="shared" si="702"/>
        <v>+</v>
      </c>
      <c r="AT2716" s="99" t="str">
        <f t="shared" si="703"/>
        <v>-</v>
      </c>
      <c r="AU2716" s="99" t="str">
        <f t="shared" si="704"/>
        <v>-</v>
      </c>
      <c r="AV2716" s="99" t="str">
        <f t="shared" si="705"/>
        <v>+</v>
      </c>
      <c r="AW2716" s="99" t="str">
        <f t="shared" si="706"/>
        <v>-</v>
      </c>
    </row>
    <row r="2717" spans="1:49" ht="15">
      <c r="A2717" s="56">
        <v>43638</v>
      </c>
      <c r="B2717" s="57" t="s">
        <v>634</v>
      </c>
      <c r="C2717" s="57" t="s">
        <v>699</v>
      </c>
      <c r="D2717" s="57" t="s">
        <v>5513</v>
      </c>
      <c r="E2717" s="57" t="s">
        <v>1868</v>
      </c>
      <c r="F2717" s="57" t="s">
        <v>1831</v>
      </c>
      <c r="G2717" s="57">
        <v>2</v>
      </c>
      <c r="H2717" s="57">
        <v>2</v>
      </c>
      <c r="I2717" s="57">
        <v>1.53</v>
      </c>
      <c r="J2717" s="57">
        <v>4.72</v>
      </c>
      <c r="K2717" s="57">
        <v>4.4400000000000004</v>
      </c>
      <c r="L2717" s="57">
        <v>-2.91</v>
      </c>
      <c r="M2717" s="57">
        <v>11</v>
      </c>
      <c r="N2717" s="57">
        <v>13</v>
      </c>
      <c r="O2717" s="57">
        <v>1</v>
      </c>
      <c r="P2717" s="57">
        <v>4</v>
      </c>
      <c r="Q2717" s="57">
        <v>6</v>
      </c>
      <c r="R2717" s="57">
        <v>100</v>
      </c>
      <c r="S2717" s="57">
        <v>0</v>
      </c>
      <c r="T2717" s="57">
        <v>0</v>
      </c>
      <c r="U2717" s="57">
        <v>72.73</v>
      </c>
      <c r="V2717" s="57">
        <v>9.09</v>
      </c>
      <c r="W2717" s="57">
        <v>18.18</v>
      </c>
      <c r="X2717" s="57">
        <v>38.46</v>
      </c>
      <c r="Y2717" s="57">
        <v>23.08</v>
      </c>
      <c r="Z2717" s="57">
        <v>38.46</v>
      </c>
      <c r="AA2717" s="57">
        <v>75</v>
      </c>
      <c r="AB2717" s="57">
        <v>33.33</v>
      </c>
      <c r="AC2717" s="57">
        <v>8</v>
      </c>
      <c r="AD2717" s="57">
        <v>6</v>
      </c>
      <c r="AE2717" s="57">
        <v>75</v>
      </c>
      <c r="AF2717" s="57">
        <v>50</v>
      </c>
      <c r="AI2717" s="45">
        <f t="shared" si="692"/>
        <v>39.510999999999996</v>
      </c>
      <c r="AJ2717" s="46">
        <f t="shared" si="693"/>
        <v>-39.510999999999996</v>
      </c>
      <c r="AK2717" s="63" t="str">
        <f t="shared" si="694"/>
        <v>N</v>
      </c>
      <c r="AL2717" s="63" t="str">
        <f t="shared" si="695"/>
        <v>N</v>
      </c>
      <c r="AM2717" s="44" t="str">
        <f t="shared" si="696"/>
        <v>Loss</v>
      </c>
      <c r="AN2717" s="44" t="str">
        <f t="shared" si="697"/>
        <v>Win</v>
      </c>
      <c r="AO2717" s="44" t="str">
        <f t="shared" si="698"/>
        <v>Loss</v>
      </c>
      <c r="AP2717" s="44">
        <f t="shared" si="699"/>
        <v>-50</v>
      </c>
      <c r="AQ2717" s="44">
        <f t="shared" si="700"/>
        <v>186</v>
      </c>
      <c r="AR2717" s="44">
        <f t="shared" si="701"/>
        <v>-50</v>
      </c>
      <c r="AS2717" s="99" t="str">
        <f t="shared" si="702"/>
        <v>+</v>
      </c>
      <c r="AT2717" s="99" t="str">
        <f t="shared" si="703"/>
        <v>+</v>
      </c>
      <c r="AU2717" s="99" t="str">
        <f t="shared" si="704"/>
        <v>+</v>
      </c>
      <c r="AV2717" s="99" t="str">
        <f t="shared" si="705"/>
        <v>+</v>
      </c>
      <c r="AW2717" s="99" t="str">
        <f t="shared" si="706"/>
        <v>+</v>
      </c>
    </row>
    <row r="2718" spans="1:49" ht="15">
      <c r="A2718" s="56">
        <v>43638</v>
      </c>
      <c r="B2718" s="57" t="s">
        <v>683</v>
      </c>
      <c r="C2718" s="57" t="s">
        <v>706</v>
      </c>
      <c r="D2718" s="57" t="s">
        <v>5514</v>
      </c>
      <c r="E2718" s="57" t="s">
        <v>2048</v>
      </c>
      <c r="F2718" s="57" t="s">
        <v>4845</v>
      </c>
      <c r="G2718" s="57">
        <v>2</v>
      </c>
      <c r="H2718" s="57">
        <v>1</v>
      </c>
      <c r="I2718" s="57">
        <v>2.4500000000000002</v>
      </c>
      <c r="J2718" s="57">
        <v>3.35</v>
      </c>
      <c r="K2718" s="57">
        <v>2.62</v>
      </c>
      <c r="L2718" s="57">
        <v>-0.17</v>
      </c>
      <c r="M2718" s="57">
        <v>15</v>
      </c>
      <c r="N2718" s="57">
        <v>14</v>
      </c>
      <c r="O2718" s="57">
        <v>0</v>
      </c>
      <c r="P2718" s="57">
        <v>7</v>
      </c>
      <c r="Q2718" s="57">
        <v>5</v>
      </c>
      <c r="R2718" s="57">
        <v>0</v>
      </c>
      <c r="S2718" s="57">
        <v>0</v>
      </c>
      <c r="T2718" s="57">
        <v>0</v>
      </c>
      <c r="U2718" s="57">
        <v>33.33</v>
      </c>
      <c r="V2718" s="57">
        <v>33.33</v>
      </c>
      <c r="W2718" s="57">
        <v>33.33</v>
      </c>
      <c r="X2718" s="57">
        <v>42.86</v>
      </c>
      <c r="Y2718" s="57">
        <v>28.57</v>
      </c>
      <c r="Z2718" s="57">
        <v>28.57</v>
      </c>
      <c r="AA2718" s="57">
        <v>42.86</v>
      </c>
      <c r="AB2718" s="57">
        <v>100</v>
      </c>
      <c r="AC2718" s="57">
        <v>8</v>
      </c>
      <c r="AD2718" s="57">
        <v>11</v>
      </c>
      <c r="AE2718" s="57">
        <v>37.5</v>
      </c>
      <c r="AF2718" s="57">
        <v>36.36</v>
      </c>
      <c r="AI2718" s="45">
        <f t="shared" si="692"/>
        <v>-2.3819999999999997</v>
      </c>
      <c r="AJ2718" s="46">
        <f t="shared" si="693"/>
        <v>2.3819999999999997</v>
      </c>
      <c r="AK2718" s="63" t="str">
        <f t="shared" si="694"/>
        <v>N</v>
      </c>
      <c r="AL2718" s="63" t="str">
        <f t="shared" si="695"/>
        <v>Y</v>
      </c>
      <c r="AM2718" s="44" t="str">
        <f t="shared" si="696"/>
        <v>Win</v>
      </c>
      <c r="AN2718" s="44" t="str">
        <f t="shared" si="697"/>
        <v>Loss</v>
      </c>
      <c r="AO2718" s="44" t="str">
        <f t="shared" si="698"/>
        <v>Loss</v>
      </c>
      <c r="AP2718" s="44">
        <f t="shared" si="699"/>
        <v>72.500000000000014</v>
      </c>
      <c r="AQ2718" s="44">
        <f t="shared" si="700"/>
        <v>-50</v>
      </c>
      <c r="AR2718" s="44">
        <f t="shared" si="701"/>
        <v>-50</v>
      </c>
      <c r="AS2718" s="99" t="str">
        <f t="shared" si="702"/>
        <v>+</v>
      </c>
      <c r="AT2718" s="99" t="str">
        <f t="shared" si="703"/>
        <v>n/a</v>
      </c>
      <c r="AU2718" s="99" t="str">
        <f t="shared" si="704"/>
        <v>-</v>
      </c>
      <c r="AV2718" s="99" t="str">
        <f t="shared" si="705"/>
        <v>-</v>
      </c>
      <c r="AW2718" s="99" t="str">
        <f t="shared" si="706"/>
        <v>-</v>
      </c>
    </row>
    <row r="2719" spans="1:49" ht="15">
      <c r="A2719" s="56">
        <v>43638</v>
      </c>
      <c r="B2719" s="57" t="s">
        <v>5126</v>
      </c>
      <c r="C2719" s="57" t="s">
        <v>1571</v>
      </c>
      <c r="D2719" s="57" t="s">
        <v>5515</v>
      </c>
      <c r="E2719" s="57" t="s">
        <v>5516</v>
      </c>
      <c r="F2719" s="57" t="s">
        <v>5517</v>
      </c>
      <c r="G2719" s="57">
        <v>0</v>
      </c>
      <c r="H2719" s="57">
        <v>0</v>
      </c>
      <c r="I2719" s="57">
        <v>1.4</v>
      </c>
      <c r="J2719" s="57">
        <v>4.16</v>
      </c>
      <c r="K2719" s="57">
        <v>6.65</v>
      </c>
      <c r="L2719" s="57">
        <v>-5.25</v>
      </c>
      <c r="M2719" s="57">
        <v>39</v>
      </c>
      <c r="N2719" s="57">
        <v>21</v>
      </c>
      <c r="O2719" s="57">
        <v>0</v>
      </c>
      <c r="P2719" s="57">
        <v>19</v>
      </c>
      <c r="Q2719" s="57">
        <v>10</v>
      </c>
      <c r="R2719" s="57">
        <v>0</v>
      </c>
      <c r="S2719" s="57">
        <v>0</v>
      </c>
      <c r="T2719" s="57">
        <v>0</v>
      </c>
      <c r="U2719" s="57">
        <v>30.77</v>
      </c>
      <c r="V2719" s="57">
        <v>10.26</v>
      </c>
      <c r="W2719" s="57">
        <v>58.97</v>
      </c>
      <c r="X2719" s="57">
        <v>47.62</v>
      </c>
      <c r="Y2719" s="57">
        <v>23.81</v>
      </c>
      <c r="Z2719" s="57">
        <v>28.57</v>
      </c>
      <c r="AA2719" s="57">
        <v>57.89</v>
      </c>
      <c r="AB2719" s="57">
        <v>10</v>
      </c>
      <c r="AC2719" s="57">
        <v>16</v>
      </c>
      <c r="AD2719" s="57">
        <v>13</v>
      </c>
      <c r="AE2719" s="57">
        <v>56.25</v>
      </c>
      <c r="AF2719" s="57">
        <v>69.23</v>
      </c>
      <c r="AI2719" s="45">
        <f t="shared" si="692"/>
        <v>-10.804999999999998</v>
      </c>
      <c r="AJ2719" s="46">
        <f t="shared" si="693"/>
        <v>10.804999999999998</v>
      </c>
      <c r="AK2719" s="63" t="str">
        <f t="shared" si="694"/>
        <v>N</v>
      </c>
      <c r="AL2719" s="63" t="str">
        <f t="shared" si="695"/>
        <v>N</v>
      </c>
      <c r="AM2719" s="44" t="str">
        <f t="shared" si="696"/>
        <v>Loss</v>
      </c>
      <c r="AN2719" s="44" t="str">
        <f t="shared" si="697"/>
        <v>Win</v>
      </c>
      <c r="AO2719" s="44" t="str">
        <f t="shared" si="698"/>
        <v>Loss</v>
      </c>
      <c r="AP2719" s="44">
        <f t="shared" si="699"/>
        <v>-50</v>
      </c>
      <c r="AQ2719" s="44">
        <f t="shared" si="700"/>
        <v>158</v>
      </c>
      <c r="AR2719" s="44">
        <f t="shared" si="701"/>
        <v>-50</v>
      </c>
      <c r="AS2719" s="99" t="str">
        <f t="shared" si="702"/>
        <v>+</v>
      </c>
      <c r="AT2719" s="99" t="str">
        <f t="shared" si="703"/>
        <v>n/a</v>
      </c>
      <c r="AU2719" s="99" t="str">
        <f t="shared" si="704"/>
        <v>-</v>
      </c>
      <c r="AV2719" s="99" t="str">
        <f t="shared" si="705"/>
        <v>+</v>
      </c>
      <c r="AW2719" s="99" t="str">
        <f t="shared" si="706"/>
        <v>-</v>
      </c>
    </row>
    <row r="2720" spans="1:49" ht="15">
      <c r="A2720" s="56">
        <v>43638</v>
      </c>
      <c r="B2720" s="57" t="s">
        <v>5126</v>
      </c>
      <c r="C2720" s="57" t="s">
        <v>1571</v>
      </c>
      <c r="D2720" s="57" t="s">
        <v>5518</v>
      </c>
      <c r="E2720" s="57" t="s">
        <v>5519</v>
      </c>
      <c r="F2720" s="57" t="s">
        <v>5520</v>
      </c>
      <c r="G2720" s="57">
        <v>0</v>
      </c>
      <c r="H2720" s="57">
        <v>2</v>
      </c>
      <c r="I2720" s="57">
        <v>1.69</v>
      </c>
      <c r="J2720" s="57">
        <v>3.58</v>
      </c>
      <c r="K2720" s="57">
        <v>4.21</v>
      </c>
      <c r="L2720" s="57">
        <v>-2.52</v>
      </c>
      <c r="M2720" s="57">
        <v>0</v>
      </c>
      <c r="N2720" s="57">
        <v>0</v>
      </c>
      <c r="O2720" s="57">
        <v>0</v>
      </c>
      <c r="P2720" s="57">
        <v>0</v>
      </c>
      <c r="Q2720" s="57">
        <v>0</v>
      </c>
      <c r="R2720" s="57">
        <v>0</v>
      </c>
      <c r="S2720" s="57">
        <v>0</v>
      </c>
      <c r="T2720" s="57">
        <v>0</v>
      </c>
      <c r="U2720" s="57">
        <v>0</v>
      </c>
      <c r="V2720" s="57">
        <v>0</v>
      </c>
      <c r="W2720" s="57">
        <v>0</v>
      </c>
      <c r="X2720" s="57">
        <v>0</v>
      </c>
      <c r="Y2720" s="57">
        <v>0</v>
      </c>
      <c r="Z2720" s="57">
        <v>0</v>
      </c>
      <c r="AA2720" s="57">
        <v>0</v>
      </c>
      <c r="AB2720" s="57">
        <v>0</v>
      </c>
      <c r="AC2720" s="57">
        <v>0</v>
      </c>
      <c r="AD2720" s="57">
        <v>0</v>
      </c>
      <c r="AE2720" s="57">
        <v>0</v>
      </c>
      <c r="AF2720" s="57">
        <v>0</v>
      </c>
      <c r="AI2720" s="45">
        <f t="shared" si="692"/>
        <v>0</v>
      </c>
      <c r="AJ2720" s="46">
        <f t="shared" si="693"/>
        <v>0</v>
      </c>
      <c r="AK2720" s="63" t="str">
        <f t="shared" si="694"/>
        <v>N</v>
      </c>
      <c r="AL2720" s="63" t="str">
        <f t="shared" si="695"/>
        <v>N</v>
      </c>
      <c r="AM2720" s="44" t="str">
        <f t="shared" si="696"/>
        <v>Loss</v>
      </c>
      <c r="AN2720" s="44" t="str">
        <f t="shared" si="697"/>
        <v>Loss</v>
      </c>
      <c r="AO2720" s="44" t="str">
        <f t="shared" si="698"/>
        <v>Win</v>
      </c>
      <c r="AP2720" s="44">
        <f t="shared" si="699"/>
        <v>-50</v>
      </c>
      <c r="AQ2720" s="44">
        <f t="shared" si="700"/>
        <v>-50</v>
      </c>
      <c r="AR2720" s="44">
        <f t="shared" si="701"/>
        <v>160.5</v>
      </c>
      <c r="AS2720" s="99" t="str">
        <f t="shared" si="702"/>
        <v>+</v>
      </c>
      <c r="AT2720" s="99" t="str">
        <f t="shared" si="703"/>
        <v>n/a</v>
      </c>
      <c r="AU2720" s="99" t="str">
        <f t="shared" si="704"/>
        <v>-</v>
      </c>
      <c r="AV2720" s="99" t="str">
        <f t="shared" si="705"/>
        <v>-</v>
      </c>
      <c r="AW2720" s="99" t="str">
        <f t="shared" si="706"/>
        <v>-</v>
      </c>
    </row>
    <row r="2721" spans="1:49" ht="15">
      <c r="A2721" s="56">
        <v>43638</v>
      </c>
      <c r="B2721" s="57" t="s">
        <v>634</v>
      </c>
      <c r="C2721" s="57" t="s">
        <v>673</v>
      </c>
      <c r="D2721" s="57" t="s">
        <v>5521</v>
      </c>
      <c r="E2721" s="57" t="s">
        <v>675</v>
      </c>
      <c r="F2721" s="57" t="s">
        <v>5117</v>
      </c>
      <c r="G2721" s="57">
        <v>2</v>
      </c>
      <c r="H2721" s="57">
        <v>4</v>
      </c>
      <c r="I2721" s="57">
        <v>6.07</v>
      </c>
      <c r="J2721" s="57">
        <v>5.4</v>
      </c>
      <c r="K2721" s="57">
        <v>1.36</v>
      </c>
      <c r="L2721" s="57">
        <v>4.71</v>
      </c>
      <c r="M2721" s="57">
        <v>18</v>
      </c>
      <c r="N2721" s="57">
        <v>23</v>
      </c>
      <c r="O2721" s="57">
        <v>1</v>
      </c>
      <c r="P2721" s="57">
        <v>9</v>
      </c>
      <c r="Q2721" s="57">
        <v>11</v>
      </c>
      <c r="R2721" s="57">
        <v>0</v>
      </c>
      <c r="S2721" s="57">
        <v>0</v>
      </c>
      <c r="T2721" s="57">
        <v>100</v>
      </c>
      <c r="U2721" s="57">
        <v>50</v>
      </c>
      <c r="V2721" s="57">
        <v>11.11</v>
      </c>
      <c r="W2721" s="57">
        <v>38.89</v>
      </c>
      <c r="X2721" s="57">
        <v>73.91</v>
      </c>
      <c r="Y2721" s="57">
        <v>8.6999999999999993</v>
      </c>
      <c r="Z2721" s="57">
        <v>17.39</v>
      </c>
      <c r="AA2721" s="57">
        <v>33.33</v>
      </c>
      <c r="AB2721" s="57">
        <v>72.73</v>
      </c>
      <c r="AC2721" s="57">
        <v>12</v>
      </c>
      <c r="AD2721" s="57">
        <v>20</v>
      </c>
      <c r="AE2721" s="57">
        <v>58.33</v>
      </c>
      <c r="AF2721" s="57">
        <v>75</v>
      </c>
      <c r="AI2721" s="45">
        <f t="shared" si="692"/>
        <v>-38.840999999999994</v>
      </c>
      <c r="AJ2721" s="46">
        <f t="shared" si="693"/>
        <v>38.840999999999994</v>
      </c>
      <c r="AK2721" s="63" t="str">
        <f t="shared" si="694"/>
        <v>N</v>
      </c>
      <c r="AL2721" s="63" t="str">
        <f t="shared" si="695"/>
        <v>N</v>
      </c>
      <c r="AM2721" s="44" t="str">
        <f t="shared" si="696"/>
        <v>Loss</v>
      </c>
      <c r="AN2721" s="44" t="str">
        <f t="shared" si="697"/>
        <v>Loss</v>
      </c>
      <c r="AO2721" s="44" t="str">
        <f t="shared" si="698"/>
        <v>Win</v>
      </c>
      <c r="AP2721" s="44">
        <f t="shared" si="699"/>
        <v>-50</v>
      </c>
      <c r="AQ2721" s="44">
        <f t="shared" si="700"/>
        <v>-50</v>
      </c>
      <c r="AR2721" s="44">
        <f t="shared" si="701"/>
        <v>18</v>
      </c>
      <c r="AS2721" s="99" t="str">
        <f t="shared" si="702"/>
        <v>-</v>
      </c>
      <c r="AT2721" s="99" t="str">
        <f t="shared" si="703"/>
        <v>-</v>
      </c>
      <c r="AU2721" s="99" t="str">
        <f t="shared" si="704"/>
        <v>-</v>
      </c>
      <c r="AV2721" s="99" t="str">
        <f t="shared" si="705"/>
        <v>-</v>
      </c>
      <c r="AW2721" s="99" t="str">
        <f t="shared" si="706"/>
        <v>-</v>
      </c>
    </row>
    <row r="2722" spans="1:49" ht="15">
      <c r="A2722" s="56">
        <v>43638</v>
      </c>
      <c r="B2722" s="57" t="s">
        <v>634</v>
      </c>
      <c r="C2722" s="57" t="s">
        <v>673</v>
      </c>
      <c r="D2722" s="57" t="s">
        <v>5522</v>
      </c>
      <c r="E2722" s="57" t="s">
        <v>1923</v>
      </c>
      <c r="F2722" s="57" t="s">
        <v>1834</v>
      </c>
      <c r="G2722" s="57">
        <v>4</v>
      </c>
      <c r="H2722" s="57">
        <v>0</v>
      </c>
      <c r="I2722" s="57">
        <v>2.11</v>
      </c>
      <c r="J2722" s="57">
        <v>3.97</v>
      </c>
      <c r="K2722" s="57">
        <v>2.82</v>
      </c>
      <c r="L2722" s="57">
        <v>-0.71</v>
      </c>
      <c r="M2722" s="57">
        <v>17</v>
      </c>
      <c r="N2722" s="57">
        <v>19</v>
      </c>
      <c r="O2722" s="57">
        <v>1</v>
      </c>
      <c r="P2722" s="57">
        <v>8</v>
      </c>
      <c r="Q2722" s="57">
        <v>9</v>
      </c>
      <c r="R2722" s="57">
        <v>0</v>
      </c>
      <c r="S2722" s="57">
        <v>0</v>
      </c>
      <c r="T2722" s="57">
        <v>100</v>
      </c>
      <c r="U2722" s="57">
        <v>70.59</v>
      </c>
      <c r="V2722" s="57">
        <v>17.649999999999999</v>
      </c>
      <c r="W2722" s="57">
        <v>11.76</v>
      </c>
      <c r="X2722" s="57">
        <v>89.47</v>
      </c>
      <c r="Y2722" s="57">
        <v>0</v>
      </c>
      <c r="Z2722" s="57">
        <v>10.53</v>
      </c>
      <c r="AA2722" s="57">
        <v>62.5</v>
      </c>
      <c r="AB2722" s="57">
        <v>100</v>
      </c>
      <c r="AC2722" s="57">
        <v>14</v>
      </c>
      <c r="AD2722" s="57">
        <v>17</v>
      </c>
      <c r="AE2722" s="57">
        <v>78.569999999999993</v>
      </c>
      <c r="AF2722" s="57">
        <v>88.24</v>
      </c>
      <c r="AI2722" s="45">
        <f t="shared" si="692"/>
        <v>-32.256999999999998</v>
      </c>
      <c r="AJ2722" s="46">
        <f t="shared" si="693"/>
        <v>32.256999999999998</v>
      </c>
      <c r="AK2722" s="63" t="str">
        <f t="shared" si="694"/>
        <v>N</v>
      </c>
      <c r="AL2722" s="63" t="str">
        <f t="shared" si="695"/>
        <v>Y</v>
      </c>
      <c r="AM2722" s="44" t="str">
        <f t="shared" si="696"/>
        <v>Win</v>
      </c>
      <c r="AN2722" s="44" t="str">
        <f t="shared" si="697"/>
        <v>Loss</v>
      </c>
      <c r="AO2722" s="44" t="str">
        <f t="shared" si="698"/>
        <v>Loss</v>
      </c>
      <c r="AP2722" s="44">
        <f t="shared" si="699"/>
        <v>55.5</v>
      </c>
      <c r="AQ2722" s="44">
        <f t="shared" si="700"/>
        <v>-50</v>
      </c>
      <c r="AR2722" s="44">
        <f t="shared" si="701"/>
        <v>-50</v>
      </c>
      <c r="AS2722" s="99" t="str">
        <f t="shared" si="702"/>
        <v>+</v>
      </c>
      <c r="AT2722" s="99" t="str">
        <f t="shared" si="703"/>
        <v>-</v>
      </c>
      <c r="AU2722" s="99" t="str">
        <f t="shared" si="704"/>
        <v>-</v>
      </c>
      <c r="AV2722" s="99" t="str">
        <f t="shared" si="705"/>
        <v>-</v>
      </c>
      <c r="AW2722" s="99" t="str">
        <f t="shared" si="706"/>
        <v>-</v>
      </c>
    </row>
    <row r="2723" spans="1:49" ht="15">
      <c r="A2723" s="56">
        <v>43638</v>
      </c>
      <c r="B2723" s="57" t="s">
        <v>737</v>
      </c>
      <c r="C2723" s="57" t="s">
        <v>738</v>
      </c>
      <c r="D2723" s="57" t="s">
        <v>5523</v>
      </c>
      <c r="E2723" s="57" t="s">
        <v>740</v>
      </c>
      <c r="F2723" s="57" t="s">
        <v>4450</v>
      </c>
      <c r="G2723" s="57">
        <v>0</v>
      </c>
      <c r="H2723" s="57">
        <v>2</v>
      </c>
      <c r="I2723" s="57">
        <v>4.2699999999999996</v>
      </c>
      <c r="J2723" s="57">
        <v>3.96</v>
      </c>
      <c r="K2723" s="57">
        <v>1.57</v>
      </c>
      <c r="L2723" s="57">
        <v>2.7</v>
      </c>
      <c r="M2723" s="57">
        <v>6</v>
      </c>
      <c r="N2723" s="57">
        <v>1</v>
      </c>
      <c r="O2723" s="57">
        <v>0</v>
      </c>
      <c r="P2723" s="57">
        <v>4</v>
      </c>
      <c r="Q2723" s="57">
        <v>1</v>
      </c>
      <c r="R2723" s="57">
        <v>0</v>
      </c>
      <c r="S2723" s="57">
        <v>0</v>
      </c>
      <c r="T2723" s="57">
        <v>0</v>
      </c>
      <c r="U2723" s="57">
        <v>50</v>
      </c>
      <c r="V2723" s="57">
        <v>16.670000000000002</v>
      </c>
      <c r="W2723" s="57">
        <v>33.33</v>
      </c>
      <c r="X2723" s="57">
        <v>100</v>
      </c>
      <c r="Y2723" s="57">
        <v>0</v>
      </c>
      <c r="Z2723" s="57">
        <v>0</v>
      </c>
      <c r="AA2723" s="57">
        <v>50</v>
      </c>
      <c r="AB2723" s="57">
        <v>100</v>
      </c>
      <c r="AC2723" s="57">
        <v>3</v>
      </c>
      <c r="AD2723" s="57">
        <v>1</v>
      </c>
      <c r="AE2723" s="57">
        <v>66.67</v>
      </c>
      <c r="AF2723" s="57">
        <v>100</v>
      </c>
      <c r="AI2723" s="45">
        <f t="shared" si="692"/>
        <v>-14.999000000000001</v>
      </c>
      <c r="AJ2723" s="46">
        <f t="shared" si="693"/>
        <v>14.999000000000001</v>
      </c>
      <c r="AK2723" s="63" t="str">
        <f t="shared" si="694"/>
        <v>N</v>
      </c>
      <c r="AL2723" s="63" t="str">
        <f t="shared" si="695"/>
        <v>Y</v>
      </c>
      <c r="AM2723" s="44" t="str">
        <f t="shared" si="696"/>
        <v>Loss</v>
      </c>
      <c r="AN2723" s="44" t="str">
        <f t="shared" si="697"/>
        <v>Loss</v>
      </c>
      <c r="AO2723" s="44" t="str">
        <f t="shared" si="698"/>
        <v>Win</v>
      </c>
      <c r="AP2723" s="44">
        <f t="shared" si="699"/>
        <v>-50</v>
      </c>
      <c r="AQ2723" s="44">
        <f t="shared" si="700"/>
        <v>-50</v>
      </c>
      <c r="AR2723" s="44">
        <f t="shared" si="701"/>
        <v>28.5</v>
      </c>
      <c r="AS2723" s="99" t="str">
        <f t="shared" si="702"/>
        <v>-</v>
      </c>
      <c r="AT2723" s="99" t="str">
        <f t="shared" si="703"/>
        <v>n/a</v>
      </c>
      <c r="AU2723" s="99" t="str">
        <f t="shared" si="704"/>
        <v>-</v>
      </c>
      <c r="AV2723" s="99" t="str">
        <f t="shared" si="705"/>
        <v>-</v>
      </c>
      <c r="AW2723" s="99" t="str">
        <f t="shared" si="706"/>
        <v>-</v>
      </c>
    </row>
    <row r="2724" spans="1:49" ht="15">
      <c r="A2724" s="56">
        <v>43638</v>
      </c>
      <c r="B2724" s="57" t="s">
        <v>737</v>
      </c>
      <c r="C2724" s="57" t="s">
        <v>738</v>
      </c>
      <c r="D2724" s="57" t="s">
        <v>5524</v>
      </c>
      <c r="E2724" s="57" t="s">
        <v>4384</v>
      </c>
      <c r="F2724" s="57" t="s">
        <v>2011</v>
      </c>
      <c r="G2724" s="57">
        <v>0</v>
      </c>
      <c r="H2724" s="57">
        <v>3</v>
      </c>
      <c r="I2724" s="57">
        <v>3.62</v>
      </c>
      <c r="J2724" s="57">
        <v>3.63</v>
      </c>
      <c r="K2724" s="57">
        <v>1.8</v>
      </c>
      <c r="L2724" s="57">
        <v>1.82</v>
      </c>
      <c r="M2724" s="57">
        <v>6</v>
      </c>
      <c r="N2724" s="57">
        <v>5</v>
      </c>
      <c r="O2724" s="57">
        <v>0</v>
      </c>
      <c r="P2724" s="57">
        <v>4</v>
      </c>
      <c r="Q2724" s="57">
        <v>2</v>
      </c>
      <c r="R2724" s="57">
        <v>0</v>
      </c>
      <c r="S2724" s="57">
        <v>0</v>
      </c>
      <c r="T2724" s="57">
        <v>0</v>
      </c>
      <c r="U2724" s="57">
        <v>16.670000000000002</v>
      </c>
      <c r="V2724" s="57">
        <v>16.670000000000002</v>
      </c>
      <c r="W2724" s="57">
        <v>66.67</v>
      </c>
      <c r="X2724" s="57">
        <v>40</v>
      </c>
      <c r="Y2724" s="57">
        <v>0</v>
      </c>
      <c r="Z2724" s="57">
        <v>60</v>
      </c>
      <c r="AA2724" s="57">
        <v>25</v>
      </c>
      <c r="AB2724" s="57">
        <v>50</v>
      </c>
      <c r="AC2724" s="57">
        <v>1</v>
      </c>
      <c r="AD2724" s="57">
        <v>4</v>
      </c>
      <c r="AE2724" s="57">
        <v>0</v>
      </c>
      <c r="AF2724" s="57">
        <v>50</v>
      </c>
      <c r="AI2724" s="45">
        <f t="shared" si="692"/>
        <v>-4.3329999999999984</v>
      </c>
      <c r="AJ2724" s="46">
        <f t="shared" si="693"/>
        <v>4.3329999999999984</v>
      </c>
      <c r="AK2724" s="63" t="str">
        <f t="shared" si="694"/>
        <v>N</v>
      </c>
      <c r="AL2724" s="63" t="str">
        <f t="shared" si="695"/>
        <v>N</v>
      </c>
      <c r="AM2724" s="44" t="str">
        <f t="shared" si="696"/>
        <v>Loss</v>
      </c>
      <c r="AN2724" s="44" t="str">
        <f t="shared" si="697"/>
        <v>Loss</v>
      </c>
      <c r="AO2724" s="44" t="str">
        <f t="shared" si="698"/>
        <v>Win</v>
      </c>
      <c r="AP2724" s="44">
        <f t="shared" si="699"/>
        <v>-50</v>
      </c>
      <c r="AQ2724" s="44">
        <f t="shared" si="700"/>
        <v>-50</v>
      </c>
      <c r="AR2724" s="44">
        <f t="shared" si="701"/>
        <v>40</v>
      </c>
      <c r="AS2724" s="99" t="str">
        <f t="shared" si="702"/>
        <v>-</v>
      </c>
      <c r="AT2724" s="99" t="str">
        <f t="shared" si="703"/>
        <v>n/a</v>
      </c>
      <c r="AU2724" s="99" t="str">
        <f t="shared" si="704"/>
        <v>-</v>
      </c>
      <c r="AV2724" s="99" t="str">
        <f t="shared" si="705"/>
        <v>-</v>
      </c>
      <c r="AW2724" s="99" t="str">
        <f t="shared" si="706"/>
        <v>-</v>
      </c>
    </row>
    <row r="2725" spans="1:49" ht="15">
      <c r="A2725" s="56">
        <v>43638</v>
      </c>
      <c r="B2725" s="57" t="s">
        <v>5126</v>
      </c>
      <c r="C2725" s="57" t="s">
        <v>481</v>
      </c>
      <c r="D2725" s="57" t="s">
        <v>5525</v>
      </c>
      <c r="E2725" s="57" t="s">
        <v>5526</v>
      </c>
      <c r="F2725" s="57" t="s">
        <v>5527</v>
      </c>
      <c r="G2725" s="57">
        <v>1</v>
      </c>
      <c r="H2725" s="57">
        <v>2</v>
      </c>
      <c r="I2725" s="57">
        <v>1.6</v>
      </c>
      <c r="J2725" s="57">
        <v>3.62</v>
      </c>
      <c r="K2725" s="57">
        <v>5.13</v>
      </c>
      <c r="L2725" s="57">
        <v>-3.53</v>
      </c>
      <c r="M2725" s="57">
        <v>42</v>
      </c>
      <c r="N2725" s="57">
        <v>34</v>
      </c>
      <c r="O2725" s="57">
        <v>0</v>
      </c>
      <c r="P2725" s="57">
        <v>22</v>
      </c>
      <c r="Q2725" s="57">
        <v>21</v>
      </c>
      <c r="R2725" s="57">
        <v>0</v>
      </c>
      <c r="S2725" s="57">
        <v>0</v>
      </c>
      <c r="T2725" s="57">
        <v>0</v>
      </c>
      <c r="U2725" s="57">
        <v>30.95</v>
      </c>
      <c r="V2725" s="57">
        <v>33.33</v>
      </c>
      <c r="W2725" s="57">
        <v>35.71</v>
      </c>
      <c r="X2725" s="57">
        <v>44.12</v>
      </c>
      <c r="Y2725" s="57">
        <v>17.649999999999999</v>
      </c>
      <c r="Z2725" s="57">
        <v>38.24</v>
      </c>
      <c r="AA2725" s="57">
        <v>45.45</v>
      </c>
      <c r="AB2725" s="57">
        <v>28.57</v>
      </c>
      <c r="AC2725" s="57">
        <v>22</v>
      </c>
      <c r="AD2725" s="57">
        <v>11</v>
      </c>
      <c r="AE2725" s="57">
        <v>50</v>
      </c>
      <c r="AF2725" s="57">
        <v>72.73</v>
      </c>
      <c r="AI2725" s="45">
        <f t="shared" si="692"/>
        <v>-0.55999999999999961</v>
      </c>
      <c r="AJ2725" s="46">
        <f t="shared" si="693"/>
        <v>0.55999999999999961</v>
      </c>
      <c r="AK2725" s="63" t="str">
        <f t="shared" si="694"/>
        <v>N</v>
      </c>
      <c r="AL2725" s="63" t="str">
        <f t="shared" si="695"/>
        <v>N</v>
      </c>
      <c r="AM2725" s="44" t="str">
        <f t="shared" si="696"/>
        <v>Loss</v>
      </c>
      <c r="AN2725" s="44" t="str">
        <f t="shared" si="697"/>
        <v>Loss</v>
      </c>
      <c r="AO2725" s="44" t="str">
        <f t="shared" si="698"/>
        <v>Win</v>
      </c>
      <c r="AP2725" s="44">
        <f t="shared" si="699"/>
        <v>-50</v>
      </c>
      <c r="AQ2725" s="44">
        <f t="shared" si="700"/>
        <v>-50</v>
      </c>
      <c r="AR2725" s="44">
        <f t="shared" si="701"/>
        <v>206.5</v>
      </c>
      <c r="AS2725" s="99" t="str">
        <f t="shared" si="702"/>
        <v>+</v>
      </c>
      <c r="AT2725" s="99" t="str">
        <f t="shared" si="703"/>
        <v>n/a</v>
      </c>
      <c r="AU2725" s="99" t="str">
        <f t="shared" si="704"/>
        <v>-</v>
      </c>
      <c r="AV2725" s="99" t="str">
        <f t="shared" si="705"/>
        <v>+</v>
      </c>
      <c r="AW2725" s="99" t="str">
        <f t="shared" si="706"/>
        <v>-</v>
      </c>
    </row>
    <row r="2726" spans="1:49" ht="15">
      <c r="A2726" s="56">
        <v>43638</v>
      </c>
      <c r="B2726" s="57" t="s">
        <v>5126</v>
      </c>
      <c r="C2726" s="57" t="s">
        <v>481</v>
      </c>
      <c r="D2726" s="57" t="s">
        <v>5528</v>
      </c>
      <c r="E2726" s="57" t="s">
        <v>5529</v>
      </c>
      <c r="F2726" s="57" t="s">
        <v>5530</v>
      </c>
      <c r="G2726" s="57">
        <v>1</v>
      </c>
      <c r="H2726" s="57">
        <v>0</v>
      </c>
      <c r="I2726" s="57">
        <v>1.3</v>
      </c>
      <c r="J2726" s="57">
        <v>4.72</v>
      </c>
      <c r="K2726" s="57">
        <v>8.7100000000000009</v>
      </c>
      <c r="L2726" s="57">
        <v>-7.41</v>
      </c>
      <c r="M2726" s="57">
        <v>46</v>
      </c>
      <c r="N2726" s="57">
        <v>44</v>
      </c>
      <c r="O2726" s="57">
        <v>2</v>
      </c>
      <c r="P2726" s="57">
        <v>24</v>
      </c>
      <c r="Q2726" s="57">
        <v>21</v>
      </c>
      <c r="R2726" s="57">
        <v>50</v>
      </c>
      <c r="S2726" s="57">
        <v>50</v>
      </c>
      <c r="T2726" s="57">
        <v>0</v>
      </c>
      <c r="U2726" s="57">
        <v>47.83</v>
      </c>
      <c r="V2726" s="57">
        <v>19.57</v>
      </c>
      <c r="W2726" s="57">
        <v>32.61</v>
      </c>
      <c r="X2726" s="57">
        <v>40.909999999999997</v>
      </c>
      <c r="Y2726" s="57">
        <v>20.45</v>
      </c>
      <c r="Z2726" s="57">
        <v>38.64</v>
      </c>
      <c r="AA2726" s="57">
        <v>66.67</v>
      </c>
      <c r="AB2726" s="57">
        <v>19.05</v>
      </c>
      <c r="AC2726" s="57">
        <v>28</v>
      </c>
      <c r="AD2726" s="57">
        <v>20</v>
      </c>
      <c r="AE2726" s="57">
        <v>64.290000000000006</v>
      </c>
      <c r="AF2726" s="57">
        <v>65</v>
      </c>
      <c r="AI2726" s="45">
        <f t="shared" si="692"/>
        <v>22.502000000000002</v>
      </c>
      <c r="AJ2726" s="46">
        <f t="shared" si="693"/>
        <v>-12.502000000000002</v>
      </c>
      <c r="AK2726" s="63" t="str">
        <f t="shared" si="694"/>
        <v>N</v>
      </c>
      <c r="AL2726" s="63" t="str">
        <f t="shared" si="695"/>
        <v>N</v>
      </c>
      <c r="AM2726" s="44" t="str">
        <f t="shared" si="696"/>
        <v>Win</v>
      </c>
      <c r="AN2726" s="44" t="str">
        <f t="shared" si="697"/>
        <v>Loss</v>
      </c>
      <c r="AO2726" s="44" t="str">
        <f t="shared" si="698"/>
        <v>Loss</v>
      </c>
      <c r="AP2726" s="44">
        <f t="shared" si="699"/>
        <v>15</v>
      </c>
      <c r="AQ2726" s="44">
        <f t="shared" si="700"/>
        <v>-50</v>
      </c>
      <c r="AR2726" s="44">
        <f t="shared" si="701"/>
        <v>-50</v>
      </c>
      <c r="AS2726" s="99" t="str">
        <f t="shared" si="702"/>
        <v>+</v>
      </c>
      <c r="AT2726" s="99" t="str">
        <f t="shared" si="703"/>
        <v>+</v>
      </c>
      <c r="AU2726" s="99" t="str">
        <f t="shared" si="704"/>
        <v>+</v>
      </c>
      <c r="AV2726" s="99" t="str">
        <f t="shared" si="705"/>
        <v>+</v>
      </c>
      <c r="AW2726" s="99" t="str">
        <f t="shared" si="706"/>
        <v>+</v>
      </c>
    </row>
    <row r="2727" spans="1:49" ht="15">
      <c r="A2727" s="56">
        <v>43638</v>
      </c>
      <c r="B2727" s="57" t="s">
        <v>5126</v>
      </c>
      <c r="C2727" s="57" t="s">
        <v>1571</v>
      </c>
      <c r="D2727" s="57" t="s">
        <v>5531</v>
      </c>
      <c r="E2727" s="57" t="s">
        <v>5532</v>
      </c>
      <c r="F2727" s="57" t="s">
        <v>5533</v>
      </c>
      <c r="G2727" s="57">
        <v>4</v>
      </c>
      <c r="H2727" s="57">
        <v>0</v>
      </c>
      <c r="I2727" s="57">
        <v>1.61</v>
      </c>
      <c r="J2727" s="57">
        <v>3.68</v>
      </c>
      <c r="K2727" s="57">
        <v>4.7699999999999996</v>
      </c>
      <c r="L2727" s="57">
        <v>-3.16</v>
      </c>
      <c r="M2727" s="57">
        <v>0</v>
      </c>
      <c r="N2727" s="57">
        <v>15</v>
      </c>
      <c r="O2727" s="57">
        <v>0</v>
      </c>
      <c r="P2727" s="57">
        <v>0</v>
      </c>
      <c r="Q2727" s="57">
        <v>8</v>
      </c>
      <c r="R2727" s="57">
        <v>0</v>
      </c>
      <c r="S2727" s="57">
        <v>0</v>
      </c>
      <c r="T2727" s="57">
        <v>0</v>
      </c>
      <c r="U2727" s="57">
        <v>0</v>
      </c>
      <c r="V2727" s="57">
        <v>0</v>
      </c>
      <c r="W2727" s="57">
        <v>0</v>
      </c>
      <c r="X2727" s="57">
        <v>26.67</v>
      </c>
      <c r="Y2727" s="57">
        <v>13.33</v>
      </c>
      <c r="Z2727" s="57">
        <v>60</v>
      </c>
      <c r="AA2727" s="57">
        <v>0</v>
      </c>
      <c r="AB2727" s="57">
        <v>0</v>
      </c>
      <c r="AC2727" s="57">
        <v>0</v>
      </c>
      <c r="AD2727" s="57">
        <v>6</v>
      </c>
      <c r="AE2727" s="57">
        <v>0</v>
      </c>
      <c r="AF2727" s="57">
        <v>66.67</v>
      </c>
      <c r="AI2727" s="45">
        <f t="shared" si="692"/>
        <v>5.3329999999999993</v>
      </c>
      <c r="AJ2727" s="46">
        <f t="shared" si="693"/>
        <v>-5.3329999999999993</v>
      </c>
      <c r="AK2727" s="63" t="str">
        <f t="shared" si="694"/>
        <v>N</v>
      </c>
      <c r="AL2727" s="63" t="str">
        <f t="shared" si="695"/>
        <v>N</v>
      </c>
      <c r="AM2727" s="44" t="str">
        <f t="shared" si="696"/>
        <v>Win</v>
      </c>
      <c r="AN2727" s="44" t="str">
        <f t="shared" si="697"/>
        <v>Loss</v>
      </c>
      <c r="AO2727" s="44" t="str">
        <f t="shared" si="698"/>
        <v>Loss</v>
      </c>
      <c r="AP2727" s="44">
        <f t="shared" si="699"/>
        <v>30.5</v>
      </c>
      <c r="AQ2727" s="44">
        <f t="shared" si="700"/>
        <v>-50</v>
      </c>
      <c r="AR2727" s="44">
        <f t="shared" si="701"/>
        <v>-50</v>
      </c>
      <c r="AS2727" s="99" t="str">
        <f t="shared" si="702"/>
        <v>+</v>
      </c>
      <c r="AT2727" s="99" t="str">
        <f t="shared" si="703"/>
        <v>n/a</v>
      </c>
      <c r="AU2727" s="99" t="str">
        <f t="shared" si="704"/>
        <v>-</v>
      </c>
      <c r="AV2727" s="99" t="str">
        <f t="shared" si="705"/>
        <v>-</v>
      </c>
      <c r="AW2727" s="99" t="str">
        <f t="shared" si="706"/>
        <v>+</v>
      </c>
    </row>
    <row r="2728" spans="1:49" ht="15">
      <c r="A2728" s="56">
        <v>43638</v>
      </c>
      <c r="B2728" s="57" t="s">
        <v>5126</v>
      </c>
      <c r="C2728" s="57" t="s">
        <v>1571</v>
      </c>
      <c r="D2728" s="57" t="s">
        <v>5534</v>
      </c>
      <c r="E2728" s="57" t="s">
        <v>5535</v>
      </c>
      <c r="F2728" s="57" t="s">
        <v>5536</v>
      </c>
      <c r="G2728" s="57">
        <v>1</v>
      </c>
      <c r="H2728" s="57">
        <v>0</v>
      </c>
      <c r="I2728" s="57">
        <v>1.1100000000000001</v>
      </c>
      <c r="J2728" s="57">
        <v>8.75</v>
      </c>
      <c r="K2728" s="57">
        <v>10.5</v>
      </c>
      <c r="L2728" s="57">
        <v>-9.39</v>
      </c>
      <c r="M2728" s="57">
        <v>26</v>
      </c>
      <c r="N2728" s="57">
        <v>0</v>
      </c>
      <c r="O2728" s="57">
        <v>0</v>
      </c>
      <c r="P2728" s="57">
        <v>12</v>
      </c>
      <c r="Q2728" s="57">
        <v>0</v>
      </c>
      <c r="R2728" s="57">
        <v>0</v>
      </c>
      <c r="S2728" s="57">
        <v>0</v>
      </c>
      <c r="T2728" s="57">
        <v>0</v>
      </c>
      <c r="U2728" s="57">
        <v>42.31</v>
      </c>
      <c r="V2728" s="57">
        <v>23.08</v>
      </c>
      <c r="W2728" s="57">
        <v>34.619999999999997</v>
      </c>
      <c r="X2728" s="57">
        <v>0</v>
      </c>
      <c r="Y2728" s="57">
        <v>0</v>
      </c>
      <c r="Z2728" s="57">
        <v>0</v>
      </c>
      <c r="AA2728" s="57">
        <v>75</v>
      </c>
      <c r="AB2728" s="57">
        <v>0</v>
      </c>
      <c r="AC2728" s="57">
        <v>15</v>
      </c>
      <c r="AD2728" s="57">
        <v>0</v>
      </c>
      <c r="AE2728" s="57">
        <v>60</v>
      </c>
      <c r="AF2728" s="57">
        <v>0</v>
      </c>
      <c r="AI2728" s="45">
        <f t="shared" si="692"/>
        <v>3.8460000000000019</v>
      </c>
      <c r="AJ2728" s="46">
        <f t="shared" si="693"/>
        <v>-3.8460000000000019</v>
      </c>
      <c r="AK2728" s="63" t="str">
        <f t="shared" si="694"/>
        <v>N</v>
      </c>
      <c r="AL2728" s="63" t="str">
        <f t="shared" si="695"/>
        <v>N</v>
      </c>
      <c r="AM2728" s="44" t="str">
        <f t="shared" si="696"/>
        <v>Win</v>
      </c>
      <c r="AN2728" s="44" t="str">
        <f t="shared" si="697"/>
        <v>Loss</v>
      </c>
      <c r="AO2728" s="44" t="str">
        <f t="shared" si="698"/>
        <v>Loss</v>
      </c>
      <c r="AP2728" s="44">
        <f t="shared" si="699"/>
        <v>5.5000000000000071</v>
      </c>
      <c r="AQ2728" s="44">
        <f t="shared" si="700"/>
        <v>-50</v>
      </c>
      <c r="AR2728" s="44">
        <f t="shared" si="701"/>
        <v>-50</v>
      </c>
      <c r="AS2728" s="99" t="str">
        <f t="shared" si="702"/>
        <v>+</v>
      </c>
      <c r="AT2728" s="99" t="str">
        <f t="shared" si="703"/>
        <v>n/a</v>
      </c>
      <c r="AU2728" s="99" t="str">
        <f t="shared" si="704"/>
        <v>+</v>
      </c>
      <c r="AV2728" s="99" t="str">
        <f t="shared" si="705"/>
        <v>+</v>
      </c>
      <c r="AW2728" s="99" t="str">
        <f t="shared" si="706"/>
        <v>+</v>
      </c>
    </row>
    <row r="2729" spans="1:49" ht="15">
      <c r="A2729" s="56">
        <v>43638</v>
      </c>
      <c r="B2729" s="57" t="s">
        <v>5126</v>
      </c>
      <c r="C2729" s="57" t="s">
        <v>1571</v>
      </c>
      <c r="D2729" s="57" t="s">
        <v>5537</v>
      </c>
      <c r="E2729" s="57" t="s">
        <v>5538</v>
      </c>
      <c r="F2729" s="57" t="s">
        <v>5539</v>
      </c>
      <c r="G2729" s="57">
        <v>1</v>
      </c>
      <c r="H2729" s="57">
        <v>0</v>
      </c>
      <c r="I2729" s="57">
        <v>1.78</v>
      </c>
      <c r="J2729" s="57">
        <v>3.43</v>
      </c>
      <c r="K2729" s="57">
        <v>3.87</v>
      </c>
      <c r="L2729" s="57">
        <v>-2.09</v>
      </c>
      <c r="M2729" s="57">
        <v>22</v>
      </c>
      <c r="N2729" s="57">
        <v>36</v>
      </c>
      <c r="O2729" s="57">
        <v>2</v>
      </c>
      <c r="P2729" s="57">
        <v>10</v>
      </c>
      <c r="Q2729" s="57">
        <v>20</v>
      </c>
      <c r="R2729" s="57">
        <v>50</v>
      </c>
      <c r="S2729" s="57">
        <v>0</v>
      </c>
      <c r="T2729" s="57">
        <v>50</v>
      </c>
      <c r="U2729" s="57">
        <v>31.82</v>
      </c>
      <c r="V2729" s="57">
        <v>13.64</v>
      </c>
      <c r="W2729" s="57">
        <v>54.55</v>
      </c>
      <c r="X2729" s="57">
        <v>41.67</v>
      </c>
      <c r="Y2729" s="57">
        <v>16.670000000000002</v>
      </c>
      <c r="Z2729" s="57">
        <v>41.67</v>
      </c>
      <c r="AA2729" s="57">
        <v>60</v>
      </c>
      <c r="AB2729" s="57">
        <v>10</v>
      </c>
      <c r="AC2729" s="57">
        <v>9</v>
      </c>
      <c r="AD2729" s="57">
        <v>16</v>
      </c>
      <c r="AE2729" s="57">
        <v>66.67</v>
      </c>
      <c r="AF2729" s="57">
        <v>87.5</v>
      </c>
      <c r="AI2729" s="45">
        <f t="shared" si="692"/>
        <v>-4.8490000000000002</v>
      </c>
      <c r="AJ2729" s="46">
        <f t="shared" si="693"/>
        <v>4.8490000000000002</v>
      </c>
      <c r="AK2729" s="63" t="str">
        <f t="shared" si="694"/>
        <v>N</v>
      </c>
      <c r="AL2729" s="63" t="str">
        <f t="shared" si="695"/>
        <v>N</v>
      </c>
      <c r="AM2729" s="44" t="str">
        <f t="shared" si="696"/>
        <v>Win</v>
      </c>
      <c r="AN2729" s="44" t="str">
        <f t="shared" si="697"/>
        <v>Loss</v>
      </c>
      <c r="AO2729" s="44" t="str">
        <f t="shared" si="698"/>
        <v>Loss</v>
      </c>
      <c r="AP2729" s="44">
        <f t="shared" si="699"/>
        <v>39</v>
      </c>
      <c r="AQ2729" s="44">
        <f t="shared" si="700"/>
        <v>-50</v>
      </c>
      <c r="AR2729" s="44">
        <f t="shared" si="701"/>
        <v>-50</v>
      </c>
      <c r="AS2729" s="99" t="str">
        <f t="shared" si="702"/>
        <v>+</v>
      </c>
      <c r="AT2729" s="99" t="str">
        <f t="shared" si="703"/>
        <v>-</v>
      </c>
      <c r="AU2729" s="99" t="str">
        <f t="shared" si="704"/>
        <v>-</v>
      </c>
      <c r="AV2729" s="99" t="str">
        <f t="shared" si="705"/>
        <v>+</v>
      </c>
      <c r="AW2729" s="99" t="str">
        <f t="shared" si="706"/>
        <v>-</v>
      </c>
    </row>
    <row r="2730" spans="1:49" ht="15">
      <c r="A2730" s="56">
        <v>43638</v>
      </c>
      <c r="B2730" s="57" t="s">
        <v>5126</v>
      </c>
      <c r="C2730" s="57" t="s">
        <v>1571</v>
      </c>
      <c r="D2730" s="57" t="s">
        <v>5540</v>
      </c>
      <c r="E2730" s="57" t="s">
        <v>5541</v>
      </c>
      <c r="F2730" s="57" t="s">
        <v>5542</v>
      </c>
      <c r="G2730" s="57">
        <v>2</v>
      </c>
      <c r="H2730" s="57">
        <v>3</v>
      </c>
      <c r="I2730" s="57">
        <v>1.84</v>
      </c>
      <c r="J2730" s="57">
        <v>3.4</v>
      </c>
      <c r="K2730" s="57">
        <v>3.62</v>
      </c>
      <c r="L2730" s="57">
        <v>-1.78</v>
      </c>
      <c r="M2730" s="57">
        <v>18</v>
      </c>
      <c r="N2730" s="57">
        <v>34</v>
      </c>
      <c r="O2730" s="57">
        <v>0</v>
      </c>
      <c r="P2730" s="57">
        <v>8</v>
      </c>
      <c r="Q2730" s="57">
        <v>17</v>
      </c>
      <c r="R2730" s="57">
        <v>0</v>
      </c>
      <c r="S2730" s="57">
        <v>0</v>
      </c>
      <c r="T2730" s="57">
        <v>0</v>
      </c>
      <c r="U2730" s="57">
        <v>27.78</v>
      </c>
      <c r="V2730" s="57">
        <v>33.33</v>
      </c>
      <c r="W2730" s="57">
        <v>38.89</v>
      </c>
      <c r="X2730" s="57">
        <v>32.35</v>
      </c>
      <c r="Y2730" s="57">
        <v>11.76</v>
      </c>
      <c r="Z2730" s="57">
        <v>55.88</v>
      </c>
      <c r="AA2730" s="57">
        <v>62.5</v>
      </c>
      <c r="AB2730" s="57">
        <v>11.76</v>
      </c>
      <c r="AC2730" s="57">
        <v>9</v>
      </c>
      <c r="AD2730" s="57">
        <v>14</v>
      </c>
      <c r="AE2730" s="57">
        <v>55.56</v>
      </c>
      <c r="AF2730" s="57">
        <v>42.86</v>
      </c>
      <c r="AI2730" s="45">
        <f t="shared" si="692"/>
        <v>4.6410000000000018</v>
      </c>
      <c r="AJ2730" s="46">
        <f t="shared" si="693"/>
        <v>-4.6410000000000018</v>
      </c>
      <c r="AK2730" s="63" t="str">
        <f t="shared" si="694"/>
        <v>N</v>
      </c>
      <c r="AL2730" s="63" t="str">
        <f t="shared" si="695"/>
        <v>N</v>
      </c>
      <c r="AM2730" s="44" t="str">
        <f t="shared" si="696"/>
        <v>Loss</v>
      </c>
      <c r="AN2730" s="44" t="str">
        <f t="shared" si="697"/>
        <v>Loss</v>
      </c>
      <c r="AO2730" s="44" t="str">
        <f t="shared" si="698"/>
        <v>Win</v>
      </c>
      <c r="AP2730" s="44">
        <f t="shared" si="699"/>
        <v>-50</v>
      </c>
      <c r="AQ2730" s="44">
        <f t="shared" si="700"/>
        <v>-50</v>
      </c>
      <c r="AR2730" s="44">
        <f t="shared" si="701"/>
        <v>131</v>
      </c>
      <c r="AS2730" s="99" t="str">
        <f t="shared" si="702"/>
        <v>+</v>
      </c>
      <c r="AT2730" s="99" t="str">
        <f t="shared" si="703"/>
        <v>n/a</v>
      </c>
      <c r="AU2730" s="99" t="str">
        <f t="shared" si="704"/>
        <v>-</v>
      </c>
      <c r="AV2730" s="99" t="str">
        <f t="shared" si="705"/>
        <v>+</v>
      </c>
      <c r="AW2730" s="99" t="str">
        <f t="shared" si="706"/>
        <v>+</v>
      </c>
    </row>
    <row r="2731" spans="1:49" ht="15">
      <c r="A2731" s="56">
        <v>43638</v>
      </c>
      <c r="B2731" s="57" t="s">
        <v>634</v>
      </c>
      <c r="C2731" s="57" t="s">
        <v>699</v>
      </c>
      <c r="D2731" s="57" t="s">
        <v>5543</v>
      </c>
      <c r="E2731" s="57" t="s">
        <v>1946</v>
      </c>
      <c r="F2731" s="57" t="s">
        <v>1944</v>
      </c>
      <c r="G2731" s="57">
        <v>1</v>
      </c>
      <c r="H2731" s="57">
        <v>0</v>
      </c>
      <c r="I2731" s="57">
        <v>2.14</v>
      </c>
      <c r="J2731" s="57">
        <v>3.94</v>
      </c>
      <c r="K2731" s="57">
        <v>2.74</v>
      </c>
      <c r="L2731" s="57">
        <v>-0.6</v>
      </c>
      <c r="M2731" s="57">
        <v>13</v>
      </c>
      <c r="N2731" s="57">
        <v>11</v>
      </c>
      <c r="O2731" s="57">
        <v>1</v>
      </c>
      <c r="P2731" s="57">
        <v>8</v>
      </c>
      <c r="Q2731" s="57">
        <v>4</v>
      </c>
      <c r="R2731" s="57">
        <v>100</v>
      </c>
      <c r="S2731" s="57">
        <v>0</v>
      </c>
      <c r="T2731" s="57">
        <v>0</v>
      </c>
      <c r="U2731" s="57">
        <v>61.54</v>
      </c>
      <c r="V2731" s="57">
        <v>23.08</v>
      </c>
      <c r="W2731" s="57">
        <v>15.38</v>
      </c>
      <c r="X2731" s="57">
        <v>63.64</v>
      </c>
      <c r="Y2731" s="57">
        <v>9.09</v>
      </c>
      <c r="Z2731" s="57">
        <v>27.27</v>
      </c>
      <c r="AA2731" s="57">
        <v>62.5</v>
      </c>
      <c r="AB2731" s="57">
        <v>75</v>
      </c>
      <c r="AC2731" s="57">
        <v>10</v>
      </c>
      <c r="AD2731" s="57">
        <v>9</v>
      </c>
      <c r="AE2731" s="57">
        <v>60</v>
      </c>
      <c r="AF2731" s="57">
        <v>77.78</v>
      </c>
      <c r="AI2731" s="45">
        <f t="shared" si="692"/>
        <v>33.356999999999999</v>
      </c>
      <c r="AJ2731" s="46">
        <f t="shared" si="693"/>
        <v>-33.356999999999999</v>
      </c>
      <c r="AK2731" s="63" t="str">
        <f t="shared" si="694"/>
        <v>N</v>
      </c>
      <c r="AL2731" s="63" t="str">
        <f t="shared" si="695"/>
        <v>N</v>
      </c>
      <c r="AM2731" s="44" t="str">
        <f t="shared" si="696"/>
        <v>Win</v>
      </c>
      <c r="AN2731" s="44" t="str">
        <f t="shared" si="697"/>
        <v>Loss</v>
      </c>
      <c r="AO2731" s="44" t="str">
        <f t="shared" si="698"/>
        <v>Loss</v>
      </c>
      <c r="AP2731" s="44">
        <f t="shared" si="699"/>
        <v>57</v>
      </c>
      <c r="AQ2731" s="44">
        <f t="shared" si="700"/>
        <v>-50</v>
      </c>
      <c r="AR2731" s="44">
        <f t="shared" si="701"/>
        <v>-50</v>
      </c>
      <c r="AS2731" s="99" t="str">
        <f t="shared" si="702"/>
        <v>+</v>
      </c>
      <c r="AT2731" s="99" t="str">
        <f t="shared" si="703"/>
        <v>+</v>
      </c>
      <c r="AU2731" s="99" t="str">
        <f t="shared" si="704"/>
        <v>-</v>
      </c>
      <c r="AV2731" s="99" t="str">
        <f t="shared" si="705"/>
        <v>-</v>
      </c>
      <c r="AW2731" s="99" t="str">
        <f t="shared" si="706"/>
        <v>+</v>
      </c>
    </row>
    <row r="2732" spans="1:49" ht="15">
      <c r="A2732" s="56">
        <v>43638</v>
      </c>
      <c r="B2732" s="57" t="s">
        <v>634</v>
      </c>
      <c r="C2732" s="57" t="s">
        <v>662</v>
      </c>
      <c r="D2732" s="57" t="s">
        <v>5544</v>
      </c>
      <c r="E2732" s="57" t="s">
        <v>1784</v>
      </c>
      <c r="F2732" s="57" t="s">
        <v>665</v>
      </c>
      <c r="G2732" s="57">
        <v>3</v>
      </c>
      <c r="H2732" s="57">
        <v>5</v>
      </c>
      <c r="I2732" s="57">
        <v>3.74</v>
      </c>
      <c r="J2732" s="57">
        <v>4.21</v>
      </c>
      <c r="K2732" s="57">
        <v>1.73</v>
      </c>
      <c r="L2732" s="57">
        <v>2.0099999999999998</v>
      </c>
      <c r="M2732" s="57">
        <v>23</v>
      </c>
      <c r="N2732" s="57">
        <v>15</v>
      </c>
      <c r="O2732" s="57">
        <v>1</v>
      </c>
      <c r="P2732" s="57">
        <v>11</v>
      </c>
      <c r="Q2732" s="57">
        <v>8</v>
      </c>
      <c r="R2732" s="57">
        <v>100</v>
      </c>
      <c r="S2732" s="57">
        <v>0</v>
      </c>
      <c r="T2732" s="57">
        <v>0</v>
      </c>
      <c r="U2732" s="57">
        <v>39.130000000000003</v>
      </c>
      <c r="V2732" s="57">
        <v>8.6999999999999993</v>
      </c>
      <c r="W2732" s="57">
        <v>52.17</v>
      </c>
      <c r="X2732" s="57">
        <v>26.67</v>
      </c>
      <c r="Y2732" s="57">
        <v>33.33</v>
      </c>
      <c r="Z2732" s="57">
        <v>40</v>
      </c>
      <c r="AA2732" s="57">
        <v>27.27</v>
      </c>
      <c r="AB2732" s="57">
        <v>25</v>
      </c>
      <c r="AC2732" s="57">
        <v>6</v>
      </c>
      <c r="AD2732" s="57">
        <v>1</v>
      </c>
      <c r="AE2732" s="57">
        <v>66.67</v>
      </c>
      <c r="AF2732" s="57">
        <v>0</v>
      </c>
      <c r="AI2732" s="45">
        <f t="shared" si="692"/>
        <v>27.594999999999999</v>
      </c>
      <c r="AJ2732" s="46">
        <f t="shared" si="693"/>
        <v>-27.594999999999999</v>
      </c>
      <c r="AK2732" s="63" t="str">
        <f t="shared" si="694"/>
        <v>N</v>
      </c>
      <c r="AL2732" s="63" t="str">
        <f t="shared" si="695"/>
        <v>N</v>
      </c>
      <c r="AM2732" s="44" t="str">
        <f t="shared" si="696"/>
        <v>Loss</v>
      </c>
      <c r="AN2732" s="44" t="str">
        <f t="shared" si="697"/>
        <v>Loss</v>
      </c>
      <c r="AO2732" s="44" t="str">
        <f t="shared" si="698"/>
        <v>Win</v>
      </c>
      <c r="AP2732" s="44">
        <f t="shared" si="699"/>
        <v>-50</v>
      </c>
      <c r="AQ2732" s="44">
        <f t="shared" si="700"/>
        <v>-50</v>
      </c>
      <c r="AR2732" s="44">
        <f t="shared" si="701"/>
        <v>36.5</v>
      </c>
      <c r="AS2732" s="99" t="str">
        <f t="shared" si="702"/>
        <v>-</v>
      </c>
      <c r="AT2732" s="99" t="str">
        <f t="shared" si="703"/>
        <v>+</v>
      </c>
      <c r="AU2732" s="99" t="str">
        <f t="shared" si="704"/>
        <v>+</v>
      </c>
      <c r="AV2732" s="99" t="str">
        <f t="shared" si="705"/>
        <v>+</v>
      </c>
      <c r="AW2732" s="99" t="str">
        <f t="shared" si="706"/>
        <v>+</v>
      </c>
    </row>
    <row r="2733" spans="1:49" ht="15">
      <c r="A2733" s="56">
        <v>43638</v>
      </c>
      <c r="B2733" s="57" t="s">
        <v>634</v>
      </c>
      <c r="C2733" s="57" t="s">
        <v>673</v>
      </c>
      <c r="D2733" s="57" t="s">
        <v>5545</v>
      </c>
      <c r="E2733" s="57" t="s">
        <v>1953</v>
      </c>
      <c r="F2733" s="57" t="s">
        <v>1837</v>
      </c>
      <c r="G2733" s="57">
        <v>3</v>
      </c>
      <c r="H2733" s="57">
        <v>2</v>
      </c>
      <c r="I2733" s="57">
        <v>1.76</v>
      </c>
      <c r="J2733" s="57">
        <v>4.59</v>
      </c>
      <c r="K2733" s="57">
        <v>3.37</v>
      </c>
      <c r="L2733" s="57">
        <v>-1.61</v>
      </c>
      <c r="M2733" s="57">
        <v>17</v>
      </c>
      <c r="N2733" s="57">
        <v>17</v>
      </c>
      <c r="O2733" s="57">
        <v>1</v>
      </c>
      <c r="P2733" s="57">
        <v>9</v>
      </c>
      <c r="Q2733" s="57">
        <v>7</v>
      </c>
      <c r="R2733" s="57">
        <v>100</v>
      </c>
      <c r="S2733" s="57">
        <v>0</v>
      </c>
      <c r="T2733" s="57">
        <v>0</v>
      </c>
      <c r="U2733" s="57">
        <v>17.649999999999999</v>
      </c>
      <c r="V2733" s="57">
        <v>0</v>
      </c>
      <c r="W2733" s="57">
        <v>82.35</v>
      </c>
      <c r="X2733" s="57">
        <v>17.649999999999999</v>
      </c>
      <c r="Y2733" s="57">
        <v>11.76</v>
      </c>
      <c r="Z2733" s="57">
        <v>70.59</v>
      </c>
      <c r="AA2733" s="57">
        <v>11.11</v>
      </c>
      <c r="AB2733" s="57">
        <v>0</v>
      </c>
      <c r="AC2733" s="57">
        <v>6</v>
      </c>
      <c r="AD2733" s="57">
        <v>3</v>
      </c>
      <c r="AE2733" s="57">
        <v>50</v>
      </c>
      <c r="AF2733" s="57">
        <v>66.67</v>
      </c>
      <c r="AI2733" s="45">
        <f t="shared" si="692"/>
        <v>26.472000000000005</v>
      </c>
      <c r="AJ2733" s="46">
        <f t="shared" si="693"/>
        <v>-26.472000000000005</v>
      </c>
      <c r="AK2733" s="63" t="str">
        <f t="shared" si="694"/>
        <v>N</v>
      </c>
      <c r="AL2733" s="63" t="str">
        <f t="shared" si="695"/>
        <v>N</v>
      </c>
      <c r="AM2733" s="44" t="str">
        <f t="shared" si="696"/>
        <v>Win</v>
      </c>
      <c r="AN2733" s="44" t="str">
        <f t="shared" si="697"/>
        <v>Loss</v>
      </c>
      <c r="AO2733" s="44" t="str">
        <f t="shared" si="698"/>
        <v>Loss</v>
      </c>
      <c r="AP2733" s="44">
        <f t="shared" si="699"/>
        <v>38</v>
      </c>
      <c r="AQ2733" s="44">
        <f t="shared" si="700"/>
        <v>-50</v>
      </c>
      <c r="AR2733" s="44">
        <f t="shared" si="701"/>
        <v>-50</v>
      </c>
      <c r="AS2733" s="99" t="str">
        <f t="shared" si="702"/>
        <v>+</v>
      </c>
      <c r="AT2733" s="99" t="str">
        <f t="shared" si="703"/>
        <v>+</v>
      </c>
      <c r="AU2733" s="99" t="str">
        <f t="shared" si="704"/>
        <v>-</v>
      </c>
      <c r="AV2733" s="99" t="str">
        <f t="shared" si="705"/>
        <v>+</v>
      </c>
      <c r="AW2733" s="99" t="str">
        <f t="shared" si="706"/>
        <v>+</v>
      </c>
    </row>
    <row r="2734" spans="1:49" ht="15">
      <c r="A2734" s="56">
        <v>43638</v>
      </c>
      <c r="B2734" s="57" t="s">
        <v>634</v>
      </c>
      <c r="C2734" s="57" t="s">
        <v>673</v>
      </c>
      <c r="D2734" s="57" t="s">
        <v>5546</v>
      </c>
      <c r="E2734" s="57" t="s">
        <v>1952</v>
      </c>
      <c r="F2734" s="57" t="s">
        <v>1924</v>
      </c>
      <c r="G2734" s="57">
        <v>3</v>
      </c>
      <c r="H2734" s="57">
        <v>1</v>
      </c>
      <c r="I2734" s="57">
        <v>3.34</v>
      </c>
      <c r="J2734" s="57">
        <v>4.4800000000000004</v>
      </c>
      <c r="K2734" s="57">
        <v>1.8</v>
      </c>
      <c r="L2734" s="57">
        <v>1.54</v>
      </c>
      <c r="M2734" s="57">
        <v>17</v>
      </c>
      <c r="N2734" s="57">
        <v>18</v>
      </c>
      <c r="O2734" s="57">
        <v>1</v>
      </c>
      <c r="P2734" s="57">
        <v>9</v>
      </c>
      <c r="Q2734" s="57">
        <v>9</v>
      </c>
      <c r="R2734" s="57">
        <v>0</v>
      </c>
      <c r="S2734" s="57">
        <v>0</v>
      </c>
      <c r="T2734" s="57">
        <v>100</v>
      </c>
      <c r="U2734" s="57">
        <v>17.649999999999999</v>
      </c>
      <c r="V2734" s="57">
        <v>11.76</v>
      </c>
      <c r="W2734" s="57">
        <v>70.59</v>
      </c>
      <c r="X2734" s="57">
        <v>22.22</v>
      </c>
      <c r="Y2734" s="57">
        <v>5.56</v>
      </c>
      <c r="Z2734" s="57">
        <v>72.22</v>
      </c>
      <c r="AA2734" s="57">
        <v>11.11</v>
      </c>
      <c r="AB2734" s="57">
        <v>22.22</v>
      </c>
      <c r="AC2734" s="57">
        <v>3</v>
      </c>
      <c r="AD2734" s="57">
        <v>1</v>
      </c>
      <c r="AE2734" s="57">
        <v>66.67</v>
      </c>
      <c r="AF2734" s="57">
        <v>100</v>
      </c>
      <c r="AI2734" s="45">
        <f t="shared" si="692"/>
        <v>-29.968000000000004</v>
      </c>
      <c r="AJ2734" s="46">
        <f t="shared" si="693"/>
        <v>29.968000000000004</v>
      </c>
      <c r="AK2734" s="63" t="str">
        <f t="shared" si="694"/>
        <v>N</v>
      </c>
      <c r="AL2734" s="63" t="str">
        <f t="shared" si="695"/>
        <v>Y</v>
      </c>
      <c r="AM2734" s="44" t="str">
        <f t="shared" si="696"/>
        <v>Win</v>
      </c>
      <c r="AN2734" s="44" t="str">
        <f t="shared" si="697"/>
        <v>Loss</v>
      </c>
      <c r="AO2734" s="44" t="str">
        <f t="shared" si="698"/>
        <v>Loss</v>
      </c>
      <c r="AP2734" s="44">
        <f t="shared" si="699"/>
        <v>117</v>
      </c>
      <c r="AQ2734" s="44">
        <f t="shared" si="700"/>
        <v>-50</v>
      </c>
      <c r="AR2734" s="44">
        <f t="shared" si="701"/>
        <v>-50</v>
      </c>
      <c r="AS2734" s="99" t="str">
        <f t="shared" si="702"/>
        <v>-</v>
      </c>
      <c r="AT2734" s="99" t="str">
        <f t="shared" si="703"/>
        <v>-</v>
      </c>
      <c r="AU2734" s="99" t="str">
        <f t="shared" si="704"/>
        <v>-</v>
      </c>
      <c r="AV2734" s="99" t="str">
        <f t="shared" si="705"/>
        <v>-</v>
      </c>
      <c r="AW2734" s="99" t="str">
        <f t="shared" si="706"/>
        <v>-</v>
      </c>
    </row>
    <row r="2735" spans="1:49" ht="15">
      <c r="A2735" s="56">
        <v>43638</v>
      </c>
      <c r="B2735" s="57" t="s">
        <v>634</v>
      </c>
      <c r="C2735" s="57" t="s">
        <v>666</v>
      </c>
      <c r="D2735" s="57" t="s">
        <v>5547</v>
      </c>
      <c r="E2735" s="57" t="s">
        <v>1955</v>
      </c>
      <c r="F2735" s="57" t="s">
        <v>1895</v>
      </c>
      <c r="G2735" s="57">
        <v>2</v>
      </c>
      <c r="H2735" s="57">
        <v>5</v>
      </c>
      <c r="I2735" s="57">
        <v>5.72</v>
      </c>
      <c r="J2735" s="57">
        <v>4.95</v>
      </c>
      <c r="K2735" s="57">
        <v>1.41</v>
      </c>
      <c r="L2735" s="57">
        <v>4.3099999999999996</v>
      </c>
      <c r="M2735" s="57">
        <v>17</v>
      </c>
      <c r="N2735" s="57">
        <v>22</v>
      </c>
      <c r="O2735" s="57">
        <v>1</v>
      </c>
      <c r="P2735" s="57">
        <v>8</v>
      </c>
      <c r="Q2735" s="57">
        <v>9</v>
      </c>
      <c r="R2735" s="57">
        <v>0</v>
      </c>
      <c r="S2735" s="57">
        <v>0</v>
      </c>
      <c r="T2735" s="57">
        <v>100</v>
      </c>
      <c r="U2735" s="57">
        <v>17.649999999999999</v>
      </c>
      <c r="V2735" s="57">
        <v>23.53</v>
      </c>
      <c r="W2735" s="57">
        <v>58.82</v>
      </c>
      <c r="X2735" s="57">
        <v>59.09</v>
      </c>
      <c r="Y2735" s="57">
        <v>13.64</v>
      </c>
      <c r="Z2735" s="57">
        <v>27.27</v>
      </c>
      <c r="AA2735" s="57">
        <v>0</v>
      </c>
      <c r="AB2735" s="57">
        <v>55.56</v>
      </c>
      <c r="AC2735" s="57">
        <v>4</v>
      </c>
      <c r="AD2735" s="57">
        <v>21</v>
      </c>
      <c r="AE2735" s="57">
        <v>25</v>
      </c>
      <c r="AF2735" s="57">
        <v>61.9</v>
      </c>
      <c r="AI2735" s="45">
        <f t="shared" si="692"/>
        <v>-43.608999999999995</v>
      </c>
      <c r="AJ2735" s="46">
        <f t="shared" si="693"/>
        <v>43.608999999999995</v>
      </c>
      <c r="AK2735" s="63" t="str">
        <f t="shared" si="694"/>
        <v>N</v>
      </c>
      <c r="AL2735" s="63" t="str">
        <f t="shared" si="695"/>
        <v>Y</v>
      </c>
      <c r="AM2735" s="44" t="str">
        <f t="shared" si="696"/>
        <v>Loss</v>
      </c>
      <c r="AN2735" s="44" t="str">
        <f t="shared" si="697"/>
        <v>Loss</v>
      </c>
      <c r="AO2735" s="44" t="str">
        <f t="shared" si="698"/>
        <v>Win</v>
      </c>
      <c r="AP2735" s="44">
        <f t="shared" si="699"/>
        <v>-50</v>
      </c>
      <c r="AQ2735" s="44">
        <f t="shared" si="700"/>
        <v>-50</v>
      </c>
      <c r="AR2735" s="44">
        <f t="shared" si="701"/>
        <v>20.5</v>
      </c>
      <c r="AS2735" s="99" t="str">
        <f t="shared" si="702"/>
        <v>-</v>
      </c>
      <c r="AT2735" s="99" t="str">
        <f t="shared" si="703"/>
        <v>-</v>
      </c>
      <c r="AU2735" s="99" t="str">
        <f t="shared" si="704"/>
        <v>-</v>
      </c>
      <c r="AV2735" s="99" t="str">
        <f t="shared" si="705"/>
        <v>-</v>
      </c>
      <c r="AW2735" s="99" t="str">
        <f t="shared" si="706"/>
        <v>-</v>
      </c>
    </row>
    <row r="2736" spans="1:49" ht="15">
      <c r="A2736" s="56">
        <v>43638</v>
      </c>
      <c r="B2736" s="57" t="s">
        <v>629</v>
      </c>
      <c r="C2736" s="57" t="s">
        <v>1801</v>
      </c>
      <c r="D2736" s="57" t="s">
        <v>5548</v>
      </c>
      <c r="E2736" s="57" t="s">
        <v>4393</v>
      </c>
      <c r="F2736" s="57" t="s">
        <v>1971</v>
      </c>
      <c r="G2736" s="57">
        <v>1</v>
      </c>
      <c r="H2736" s="57">
        <v>0</v>
      </c>
      <c r="I2736" s="57">
        <v>1.79</v>
      </c>
      <c r="J2736" s="57">
        <v>3.7</v>
      </c>
      <c r="K2736" s="57">
        <v>4.3600000000000003</v>
      </c>
      <c r="L2736" s="57">
        <v>-2.57</v>
      </c>
      <c r="M2736" s="57">
        <v>24</v>
      </c>
      <c r="N2736" s="57">
        <v>23</v>
      </c>
      <c r="O2736" s="57">
        <v>0</v>
      </c>
      <c r="P2736" s="57">
        <v>13</v>
      </c>
      <c r="Q2736" s="57">
        <v>11</v>
      </c>
      <c r="R2736" s="57">
        <v>0</v>
      </c>
      <c r="S2736" s="57">
        <v>0</v>
      </c>
      <c r="T2736" s="57">
        <v>0</v>
      </c>
      <c r="U2736" s="57">
        <v>50</v>
      </c>
      <c r="V2736" s="57">
        <v>20.83</v>
      </c>
      <c r="W2736" s="57">
        <v>29.17</v>
      </c>
      <c r="X2736" s="57">
        <v>26.09</v>
      </c>
      <c r="Y2736" s="57">
        <v>26.09</v>
      </c>
      <c r="Z2736" s="57">
        <v>47.83</v>
      </c>
      <c r="AA2736" s="57">
        <v>53.85</v>
      </c>
      <c r="AB2736" s="57">
        <v>18.18</v>
      </c>
      <c r="AC2736" s="57">
        <v>20</v>
      </c>
      <c r="AD2736" s="57">
        <v>5</v>
      </c>
      <c r="AE2736" s="57">
        <v>45</v>
      </c>
      <c r="AF2736" s="57">
        <v>60</v>
      </c>
      <c r="AI2736" s="45">
        <f t="shared" si="692"/>
        <v>7.9880000000000004</v>
      </c>
      <c r="AJ2736" s="46">
        <f t="shared" si="693"/>
        <v>-7.9880000000000004</v>
      </c>
      <c r="AK2736" s="63" t="str">
        <f t="shared" si="694"/>
        <v>N</v>
      </c>
      <c r="AL2736" s="63" t="str">
        <f t="shared" si="695"/>
        <v>N</v>
      </c>
      <c r="AM2736" s="44" t="str">
        <f t="shared" si="696"/>
        <v>Win</v>
      </c>
      <c r="AN2736" s="44" t="str">
        <f t="shared" si="697"/>
        <v>Loss</v>
      </c>
      <c r="AO2736" s="44" t="str">
        <f t="shared" si="698"/>
        <v>Loss</v>
      </c>
      <c r="AP2736" s="44">
        <f t="shared" si="699"/>
        <v>39.5</v>
      </c>
      <c r="AQ2736" s="44">
        <f t="shared" si="700"/>
        <v>-50</v>
      </c>
      <c r="AR2736" s="44">
        <f t="shared" si="701"/>
        <v>-50</v>
      </c>
      <c r="AS2736" s="99" t="str">
        <f t="shared" si="702"/>
        <v>+</v>
      </c>
      <c r="AT2736" s="99" t="str">
        <f t="shared" si="703"/>
        <v>n/a</v>
      </c>
      <c r="AU2736" s="99" t="str">
        <f t="shared" si="704"/>
        <v>+</v>
      </c>
      <c r="AV2736" s="99" t="str">
        <f t="shared" si="705"/>
        <v>+</v>
      </c>
      <c r="AW2736" s="99" t="str">
        <f t="shared" si="706"/>
        <v>+</v>
      </c>
    </row>
    <row r="2737" spans="1:49" ht="15">
      <c r="A2737" s="56">
        <v>43638</v>
      </c>
      <c r="B2737" s="57" t="s">
        <v>629</v>
      </c>
      <c r="C2737" s="57" t="s">
        <v>1801</v>
      </c>
      <c r="D2737" s="57" t="s">
        <v>5549</v>
      </c>
      <c r="E2737" s="57" t="s">
        <v>1826</v>
      </c>
      <c r="F2737" s="57" t="s">
        <v>1810</v>
      </c>
      <c r="G2737" s="57">
        <v>2</v>
      </c>
      <c r="H2737" s="57">
        <v>2</v>
      </c>
      <c r="I2737" s="57">
        <v>2.29</v>
      </c>
      <c r="J2737" s="57">
        <v>3.43</v>
      </c>
      <c r="K2737" s="57">
        <v>3.01</v>
      </c>
      <c r="L2737" s="57">
        <v>-0.72</v>
      </c>
      <c r="M2737" s="57">
        <v>24</v>
      </c>
      <c r="N2737" s="57">
        <v>22</v>
      </c>
      <c r="O2737" s="57">
        <v>2</v>
      </c>
      <c r="P2737" s="57">
        <v>11</v>
      </c>
      <c r="Q2737" s="57">
        <v>10</v>
      </c>
      <c r="R2737" s="57">
        <v>50</v>
      </c>
      <c r="S2737" s="57">
        <v>0</v>
      </c>
      <c r="T2737" s="57">
        <v>50</v>
      </c>
      <c r="U2737" s="57">
        <v>33.33</v>
      </c>
      <c r="V2737" s="57">
        <v>16.670000000000002</v>
      </c>
      <c r="W2737" s="57">
        <v>50</v>
      </c>
      <c r="X2737" s="57">
        <v>40.909999999999997</v>
      </c>
      <c r="Y2737" s="57">
        <v>22.73</v>
      </c>
      <c r="Z2737" s="57">
        <v>36.36</v>
      </c>
      <c r="AA2737" s="57">
        <v>45.45</v>
      </c>
      <c r="AB2737" s="57">
        <v>40</v>
      </c>
      <c r="AC2737" s="57">
        <v>15</v>
      </c>
      <c r="AD2737" s="57">
        <v>7</v>
      </c>
      <c r="AE2737" s="57">
        <v>46.67</v>
      </c>
      <c r="AF2737" s="57">
        <v>28.57</v>
      </c>
      <c r="AI2737" s="45">
        <f t="shared" si="692"/>
        <v>-4.8499999999999996</v>
      </c>
      <c r="AJ2737" s="46">
        <f t="shared" si="693"/>
        <v>4.8499999999999996</v>
      </c>
      <c r="AK2737" s="63" t="str">
        <f t="shared" si="694"/>
        <v>N</v>
      </c>
      <c r="AL2737" s="63" t="str">
        <f t="shared" si="695"/>
        <v>N</v>
      </c>
      <c r="AM2737" s="44" t="str">
        <f t="shared" si="696"/>
        <v>Loss</v>
      </c>
      <c r="AN2737" s="44" t="str">
        <f t="shared" si="697"/>
        <v>Win</v>
      </c>
      <c r="AO2737" s="44" t="str">
        <f t="shared" si="698"/>
        <v>Loss</v>
      </c>
      <c r="AP2737" s="44">
        <f t="shared" si="699"/>
        <v>-50</v>
      </c>
      <c r="AQ2737" s="44">
        <f t="shared" si="700"/>
        <v>121.5</v>
      </c>
      <c r="AR2737" s="44">
        <f t="shared" si="701"/>
        <v>-50</v>
      </c>
      <c r="AS2737" s="99" t="str">
        <f t="shared" si="702"/>
        <v>+</v>
      </c>
      <c r="AT2737" s="99" t="str">
        <f t="shared" si="703"/>
        <v>-</v>
      </c>
      <c r="AU2737" s="99" t="str">
        <f t="shared" si="704"/>
        <v>-</v>
      </c>
      <c r="AV2737" s="99" t="str">
        <f t="shared" si="705"/>
        <v>+</v>
      </c>
      <c r="AW2737" s="99" t="str">
        <f t="shared" si="706"/>
        <v>-</v>
      </c>
    </row>
    <row r="2738" spans="1:49" ht="15">
      <c r="A2738" s="56">
        <v>43638</v>
      </c>
      <c r="B2738" s="57" t="s">
        <v>629</v>
      </c>
      <c r="C2738" s="57" t="s">
        <v>630</v>
      </c>
      <c r="D2738" s="57" t="s">
        <v>5550</v>
      </c>
      <c r="E2738" s="57" t="s">
        <v>1862</v>
      </c>
      <c r="F2738" s="57" t="s">
        <v>657</v>
      </c>
      <c r="G2738" s="57">
        <v>1</v>
      </c>
      <c r="H2738" s="57">
        <v>1</v>
      </c>
      <c r="I2738" s="57">
        <v>2.4700000000000002</v>
      </c>
      <c r="J2738" s="57">
        <v>3.09</v>
      </c>
      <c r="K2738" s="57">
        <v>2.97</v>
      </c>
      <c r="L2738" s="57">
        <v>-0.5</v>
      </c>
      <c r="M2738" s="57">
        <v>20</v>
      </c>
      <c r="N2738" s="57">
        <v>23</v>
      </c>
      <c r="O2738" s="57">
        <v>0</v>
      </c>
      <c r="P2738" s="57">
        <v>9</v>
      </c>
      <c r="Q2738" s="57">
        <v>12</v>
      </c>
      <c r="R2738" s="57">
        <v>0</v>
      </c>
      <c r="S2738" s="57">
        <v>0</v>
      </c>
      <c r="T2738" s="57">
        <v>0</v>
      </c>
      <c r="U2738" s="57">
        <v>50</v>
      </c>
      <c r="V2738" s="57">
        <v>30</v>
      </c>
      <c r="W2738" s="57">
        <v>20</v>
      </c>
      <c r="X2738" s="57">
        <v>39.130000000000003</v>
      </c>
      <c r="Y2738" s="57">
        <v>21.74</v>
      </c>
      <c r="Z2738" s="57">
        <v>39.130000000000003</v>
      </c>
      <c r="AA2738" s="57">
        <v>44.44</v>
      </c>
      <c r="AB2738" s="57">
        <v>33.33</v>
      </c>
      <c r="AC2738" s="57">
        <v>14</v>
      </c>
      <c r="AD2738" s="57">
        <v>16</v>
      </c>
      <c r="AE2738" s="57">
        <v>57.14</v>
      </c>
      <c r="AF2738" s="57">
        <v>50</v>
      </c>
      <c r="AI2738" s="45">
        <f t="shared" si="692"/>
        <v>6.8260000000000005</v>
      </c>
      <c r="AJ2738" s="46">
        <f t="shared" si="693"/>
        <v>-6.8260000000000005</v>
      </c>
      <c r="AK2738" s="63" t="str">
        <f t="shared" si="694"/>
        <v>N</v>
      </c>
      <c r="AL2738" s="63" t="str">
        <f t="shared" si="695"/>
        <v>N</v>
      </c>
      <c r="AM2738" s="44" t="str">
        <f t="shared" si="696"/>
        <v>Loss</v>
      </c>
      <c r="AN2738" s="44" t="str">
        <f t="shared" si="697"/>
        <v>Win</v>
      </c>
      <c r="AO2738" s="44" t="str">
        <f t="shared" si="698"/>
        <v>Loss</v>
      </c>
      <c r="AP2738" s="44">
        <f t="shared" si="699"/>
        <v>-50</v>
      </c>
      <c r="AQ2738" s="44">
        <f t="shared" si="700"/>
        <v>104.5</v>
      </c>
      <c r="AR2738" s="44">
        <f t="shared" si="701"/>
        <v>-50</v>
      </c>
      <c r="AS2738" s="99" t="str">
        <f t="shared" si="702"/>
        <v>+</v>
      </c>
      <c r="AT2738" s="99" t="str">
        <f t="shared" si="703"/>
        <v>n/a</v>
      </c>
      <c r="AU2738" s="99" t="str">
        <f t="shared" si="704"/>
        <v>+</v>
      </c>
      <c r="AV2738" s="99" t="str">
        <f t="shared" si="705"/>
        <v>+</v>
      </c>
      <c r="AW2738" s="99" t="str">
        <f t="shared" si="706"/>
        <v>+</v>
      </c>
    </row>
    <row r="2739" spans="1:49" ht="15">
      <c r="A2739" s="56">
        <v>43638</v>
      </c>
      <c r="B2739" s="57" t="s">
        <v>629</v>
      </c>
      <c r="C2739" s="57" t="s">
        <v>630</v>
      </c>
      <c r="D2739" s="57" t="s">
        <v>5551</v>
      </c>
      <c r="E2739" s="57" t="s">
        <v>660</v>
      </c>
      <c r="F2739" s="57" t="s">
        <v>1812</v>
      </c>
      <c r="G2739" s="57">
        <v>2</v>
      </c>
      <c r="H2739" s="57">
        <v>1</v>
      </c>
      <c r="I2739" s="57">
        <v>2.41</v>
      </c>
      <c r="J2739" s="57">
        <v>3.05</v>
      </c>
      <c r="K2739" s="57">
        <v>3.08</v>
      </c>
      <c r="L2739" s="57">
        <v>-0.67</v>
      </c>
      <c r="M2739" s="57">
        <v>20</v>
      </c>
      <c r="N2739" s="57">
        <v>20</v>
      </c>
      <c r="O2739" s="57">
        <v>0</v>
      </c>
      <c r="P2739" s="57">
        <v>8</v>
      </c>
      <c r="Q2739" s="57">
        <v>11</v>
      </c>
      <c r="R2739" s="57">
        <v>0</v>
      </c>
      <c r="S2739" s="57">
        <v>0</v>
      </c>
      <c r="T2739" s="57">
        <v>0</v>
      </c>
      <c r="U2739" s="57">
        <v>35</v>
      </c>
      <c r="V2739" s="57">
        <v>40</v>
      </c>
      <c r="W2739" s="57">
        <v>25</v>
      </c>
      <c r="X2739" s="57">
        <v>35</v>
      </c>
      <c r="Y2739" s="57">
        <v>25</v>
      </c>
      <c r="Z2739" s="57">
        <v>40</v>
      </c>
      <c r="AA2739" s="57">
        <v>37.5</v>
      </c>
      <c r="AB2739" s="57">
        <v>27.27</v>
      </c>
      <c r="AC2739" s="57">
        <v>17</v>
      </c>
      <c r="AD2739" s="57">
        <v>12</v>
      </c>
      <c r="AE2739" s="57">
        <v>41.18</v>
      </c>
      <c r="AF2739" s="57">
        <v>41.67</v>
      </c>
      <c r="AI2739" s="45">
        <f t="shared" si="692"/>
        <v>4.5</v>
      </c>
      <c r="AJ2739" s="46">
        <f t="shared" si="693"/>
        <v>-4.5</v>
      </c>
      <c r="AK2739" s="63" t="str">
        <f t="shared" si="694"/>
        <v>N</v>
      </c>
      <c r="AL2739" s="63" t="str">
        <f t="shared" si="695"/>
        <v>N</v>
      </c>
      <c r="AM2739" s="44" t="str">
        <f t="shared" si="696"/>
        <v>Win</v>
      </c>
      <c r="AN2739" s="44" t="str">
        <f t="shared" si="697"/>
        <v>Loss</v>
      </c>
      <c r="AO2739" s="44" t="str">
        <f t="shared" si="698"/>
        <v>Loss</v>
      </c>
      <c r="AP2739" s="44">
        <f t="shared" si="699"/>
        <v>70.5</v>
      </c>
      <c r="AQ2739" s="44">
        <f t="shared" si="700"/>
        <v>-50</v>
      </c>
      <c r="AR2739" s="44">
        <f t="shared" si="701"/>
        <v>-50</v>
      </c>
      <c r="AS2739" s="99" t="str">
        <f t="shared" si="702"/>
        <v>+</v>
      </c>
      <c r="AT2739" s="99" t="str">
        <f t="shared" si="703"/>
        <v>n/a</v>
      </c>
      <c r="AU2739" s="99" t="str">
        <f t="shared" si="704"/>
        <v>-</v>
      </c>
      <c r="AV2739" s="99" t="str">
        <f t="shared" si="705"/>
        <v>+</v>
      </c>
      <c r="AW2739" s="99" t="str">
        <f t="shared" si="706"/>
        <v>+</v>
      </c>
    </row>
    <row r="2740" spans="1:49" ht="15">
      <c r="A2740" s="56">
        <v>43638</v>
      </c>
      <c r="B2740" s="57" t="s">
        <v>629</v>
      </c>
      <c r="C2740" s="57" t="s">
        <v>630</v>
      </c>
      <c r="D2740" s="57" t="s">
        <v>5552</v>
      </c>
      <c r="E2740" s="57" t="s">
        <v>661</v>
      </c>
      <c r="F2740" s="57" t="s">
        <v>632</v>
      </c>
      <c r="G2740" s="57">
        <v>2</v>
      </c>
      <c r="H2740" s="57">
        <v>1</v>
      </c>
      <c r="I2740" s="57">
        <v>1.98</v>
      </c>
      <c r="J2740" s="57">
        <v>3.33</v>
      </c>
      <c r="K2740" s="57">
        <v>3.86</v>
      </c>
      <c r="L2740" s="57">
        <v>-1.88</v>
      </c>
      <c r="M2740" s="57">
        <v>20</v>
      </c>
      <c r="N2740" s="57">
        <v>23</v>
      </c>
      <c r="O2740" s="57">
        <v>0</v>
      </c>
      <c r="P2740" s="57">
        <v>9</v>
      </c>
      <c r="Q2740" s="57">
        <v>12</v>
      </c>
      <c r="R2740" s="57">
        <v>0</v>
      </c>
      <c r="S2740" s="57">
        <v>0</v>
      </c>
      <c r="T2740" s="57">
        <v>0</v>
      </c>
      <c r="U2740" s="57">
        <v>35</v>
      </c>
      <c r="V2740" s="57">
        <v>30</v>
      </c>
      <c r="W2740" s="57">
        <v>35</v>
      </c>
      <c r="X2740" s="57">
        <v>26.09</v>
      </c>
      <c r="Y2740" s="57">
        <v>21.74</v>
      </c>
      <c r="Z2740" s="57">
        <v>52.17</v>
      </c>
      <c r="AA2740" s="57">
        <v>55.56</v>
      </c>
      <c r="AB2740" s="57">
        <v>25</v>
      </c>
      <c r="AC2740" s="57">
        <v>16</v>
      </c>
      <c r="AD2740" s="57">
        <v>12</v>
      </c>
      <c r="AE2740" s="57">
        <v>43.75</v>
      </c>
      <c r="AF2740" s="57">
        <v>41.67</v>
      </c>
      <c r="AI2740" s="45">
        <f t="shared" si="692"/>
        <v>6.0420000000000016</v>
      </c>
      <c r="AJ2740" s="46">
        <f t="shared" si="693"/>
        <v>-6.0420000000000016</v>
      </c>
      <c r="AK2740" s="63" t="str">
        <f t="shared" si="694"/>
        <v>N</v>
      </c>
      <c r="AL2740" s="63" t="str">
        <f t="shared" si="695"/>
        <v>N</v>
      </c>
      <c r="AM2740" s="44" t="str">
        <f t="shared" si="696"/>
        <v>Win</v>
      </c>
      <c r="AN2740" s="44" t="str">
        <f t="shared" si="697"/>
        <v>Loss</v>
      </c>
      <c r="AO2740" s="44" t="str">
        <f t="shared" si="698"/>
        <v>Loss</v>
      </c>
      <c r="AP2740" s="44">
        <f t="shared" si="699"/>
        <v>49</v>
      </c>
      <c r="AQ2740" s="44">
        <f t="shared" si="700"/>
        <v>-50</v>
      </c>
      <c r="AR2740" s="44">
        <f t="shared" si="701"/>
        <v>-50</v>
      </c>
      <c r="AS2740" s="99" t="str">
        <f t="shared" si="702"/>
        <v>+</v>
      </c>
      <c r="AT2740" s="99" t="str">
        <f t="shared" si="703"/>
        <v>n/a</v>
      </c>
      <c r="AU2740" s="99" t="str">
        <f t="shared" si="704"/>
        <v>+</v>
      </c>
      <c r="AV2740" s="99" t="str">
        <f t="shared" si="705"/>
        <v>+</v>
      </c>
      <c r="AW2740" s="99" t="str">
        <f t="shared" si="706"/>
        <v>+</v>
      </c>
    </row>
    <row r="2741" spans="1:49" ht="15">
      <c r="A2741" s="56">
        <v>43638</v>
      </c>
      <c r="B2741" s="57" t="s">
        <v>629</v>
      </c>
      <c r="C2741" s="57" t="s">
        <v>630</v>
      </c>
      <c r="D2741" s="57" t="s">
        <v>5553</v>
      </c>
      <c r="E2741" s="57" t="s">
        <v>690</v>
      </c>
      <c r="F2741" s="57" t="s">
        <v>651</v>
      </c>
      <c r="G2741" s="57">
        <v>1</v>
      </c>
      <c r="H2741" s="57">
        <v>2</v>
      </c>
      <c r="I2741" s="57">
        <v>2.94</v>
      </c>
      <c r="J2741" s="57">
        <v>3.11</v>
      </c>
      <c r="K2741" s="57">
        <v>2.48</v>
      </c>
      <c r="L2741" s="57">
        <v>0.46</v>
      </c>
      <c r="M2741" s="57">
        <v>30</v>
      </c>
      <c r="N2741" s="57">
        <v>23</v>
      </c>
      <c r="O2741" s="57">
        <v>0</v>
      </c>
      <c r="P2741" s="57">
        <v>15</v>
      </c>
      <c r="Q2741" s="57">
        <v>12</v>
      </c>
      <c r="R2741" s="57">
        <v>0</v>
      </c>
      <c r="S2741" s="57">
        <v>0</v>
      </c>
      <c r="T2741" s="57">
        <v>0</v>
      </c>
      <c r="U2741" s="57">
        <v>36.67</v>
      </c>
      <c r="V2741" s="57">
        <v>23.33</v>
      </c>
      <c r="W2741" s="57">
        <v>40</v>
      </c>
      <c r="X2741" s="57">
        <v>60.87</v>
      </c>
      <c r="Y2741" s="57">
        <v>26.09</v>
      </c>
      <c r="Z2741" s="57">
        <v>13.04</v>
      </c>
      <c r="AA2741" s="57">
        <v>40</v>
      </c>
      <c r="AB2741" s="57">
        <v>50</v>
      </c>
      <c r="AC2741" s="57">
        <v>7</v>
      </c>
      <c r="AD2741" s="57">
        <v>12</v>
      </c>
      <c r="AE2741" s="57">
        <v>57.14</v>
      </c>
      <c r="AF2741" s="57">
        <v>58.33</v>
      </c>
      <c r="AI2741" s="45">
        <f t="shared" si="692"/>
        <v>-10.507999999999999</v>
      </c>
      <c r="AJ2741" s="46">
        <f t="shared" si="693"/>
        <v>10.507999999999999</v>
      </c>
      <c r="AK2741" s="63" t="str">
        <f t="shared" si="694"/>
        <v>N</v>
      </c>
      <c r="AL2741" s="63" t="str">
        <f t="shared" si="695"/>
        <v>N</v>
      </c>
      <c r="AM2741" s="44" t="str">
        <f t="shared" si="696"/>
        <v>Loss</v>
      </c>
      <c r="AN2741" s="44" t="str">
        <f t="shared" si="697"/>
        <v>Loss</v>
      </c>
      <c r="AO2741" s="44" t="str">
        <f t="shared" si="698"/>
        <v>Win</v>
      </c>
      <c r="AP2741" s="44">
        <f t="shared" si="699"/>
        <v>-50</v>
      </c>
      <c r="AQ2741" s="44">
        <f t="shared" si="700"/>
        <v>-50</v>
      </c>
      <c r="AR2741" s="44">
        <f t="shared" si="701"/>
        <v>74</v>
      </c>
      <c r="AS2741" s="99" t="str">
        <f t="shared" si="702"/>
        <v>-</v>
      </c>
      <c r="AT2741" s="99" t="str">
        <f t="shared" si="703"/>
        <v>n/a</v>
      </c>
      <c r="AU2741" s="99" t="str">
        <f t="shared" si="704"/>
        <v>-</v>
      </c>
      <c r="AV2741" s="99" t="str">
        <f t="shared" si="705"/>
        <v>-</v>
      </c>
      <c r="AW2741" s="99" t="str">
        <f t="shared" si="706"/>
        <v>-</v>
      </c>
    </row>
    <row r="2742" spans="1:49" ht="15">
      <c r="A2742" s="56">
        <v>43638</v>
      </c>
      <c r="B2742" s="57" t="s">
        <v>629</v>
      </c>
      <c r="C2742" s="57" t="s">
        <v>630</v>
      </c>
      <c r="D2742" s="57" t="s">
        <v>5554</v>
      </c>
      <c r="E2742" s="57" t="s">
        <v>658</v>
      </c>
      <c r="F2742" s="57" t="s">
        <v>1813</v>
      </c>
      <c r="G2742" s="57">
        <v>2</v>
      </c>
      <c r="H2742" s="57">
        <v>5</v>
      </c>
      <c r="I2742" s="57">
        <v>3.83</v>
      </c>
      <c r="J2742" s="57">
        <v>3.73</v>
      </c>
      <c r="K2742" s="57">
        <v>1.87</v>
      </c>
      <c r="L2742" s="57">
        <v>1.96</v>
      </c>
      <c r="M2742" s="57">
        <v>18</v>
      </c>
      <c r="N2742" s="57">
        <v>22</v>
      </c>
      <c r="O2742" s="57">
        <v>0</v>
      </c>
      <c r="P2742" s="57">
        <v>9</v>
      </c>
      <c r="Q2742" s="57">
        <v>12</v>
      </c>
      <c r="R2742" s="57">
        <v>0</v>
      </c>
      <c r="S2742" s="57">
        <v>0</v>
      </c>
      <c r="T2742" s="57">
        <v>0</v>
      </c>
      <c r="U2742" s="57">
        <v>33.33</v>
      </c>
      <c r="V2742" s="57">
        <v>38.89</v>
      </c>
      <c r="W2742" s="57">
        <v>27.78</v>
      </c>
      <c r="X2742" s="57">
        <v>50</v>
      </c>
      <c r="Y2742" s="57">
        <v>27.27</v>
      </c>
      <c r="Z2742" s="57">
        <v>22.73</v>
      </c>
      <c r="AA2742" s="57">
        <v>55.56</v>
      </c>
      <c r="AB2742" s="57">
        <v>50</v>
      </c>
      <c r="AC2742" s="57">
        <v>4</v>
      </c>
      <c r="AD2742" s="57">
        <v>18</v>
      </c>
      <c r="AE2742" s="57">
        <v>25</v>
      </c>
      <c r="AF2742" s="57">
        <v>50</v>
      </c>
      <c r="AI2742" s="45">
        <f t="shared" si="692"/>
        <v>-3.1820000000000013</v>
      </c>
      <c r="AJ2742" s="46">
        <f t="shared" si="693"/>
        <v>3.1820000000000013</v>
      </c>
      <c r="AK2742" s="63" t="str">
        <f t="shared" si="694"/>
        <v>N</v>
      </c>
      <c r="AL2742" s="63" t="str">
        <f t="shared" si="695"/>
        <v>N</v>
      </c>
      <c r="AM2742" s="44" t="str">
        <f t="shared" si="696"/>
        <v>Loss</v>
      </c>
      <c r="AN2742" s="44" t="str">
        <f t="shared" si="697"/>
        <v>Loss</v>
      </c>
      <c r="AO2742" s="44" t="str">
        <f t="shared" si="698"/>
        <v>Win</v>
      </c>
      <c r="AP2742" s="44">
        <f t="shared" si="699"/>
        <v>-50</v>
      </c>
      <c r="AQ2742" s="44">
        <f t="shared" si="700"/>
        <v>-50</v>
      </c>
      <c r="AR2742" s="44">
        <f t="shared" si="701"/>
        <v>43.5</v>
      </c>
      <c r="AS2742" s="99" t="str">
        <f t="shared" si="702"/>
        <v>-</v>
      </c>
      <c r="AT2742" s="99" t="str">
        <f t="shared" si="703"/>
        <v>n/a</v>
      </c>
      <c r="AU2742" s="99" t="str">
        <f t="shared" si="704"/>
        <v>-</v>
      </c>
      <c r="AV2742" s="99" t="str">
        <f t="shared" si="705"/>
        <v>+</v>
      </c>
      <c r="AW2742" s="99" t="str">
        <f t="shared" si="706"/>
        <v>-</v>
      </c>
    </row>
    <row r="2743" spans="1:49" ht="15">
      <c r="A2743" s="56">
        <v>43638</v>
      </c>
      <c r="B2743" s="57" t="s">
        <v>4399</v>
      </c>
      <c r="C2743" s="57" t="s">
        <v>4400</v>
      </c>
      <c r="D2743" s="57" t="s">
        <v>5555</v>
      </c>
      <c r="E2743" s="57" t="s">
        <v>4412</v>
      </c>
      <c r="F2743" s="57" t="s">
        <v>4403</v>
      </c>
      <c r="G2743" s="57">
        <v>2</v>
      </c>
      <c r="H2743" s="57">
        <v>1</v>
      </c>
      <c r="I2743" s="57">
        <v>2.72</v>
      </c>
      <c r="J2743" s="57">
        <v>3.23</v>
      </c>
      <c r="K2743" s="57">
        <v>2.31</v>
      </c>
      <c r="L2743" s="57">
        <v>0.41</v>
      </c>
      <c r="M2743" s="57">
        <v>11</v>
      </c>
      <c r="N2743" s="57">
        <v>11</v>
      </c>
      <c r="O2743" s="57">
        <v>1</v>
      </c>
      <c r="P2743" s="57">
        <v>7</v>
      </c>
      <c r="Q2743" s="57">
        <v>5</v>
      </c>
      <c r="R2743" s="57">
        <v>100</v>
      </c>
      <c r="S2743" s="57">
        <v>0</v>
      </c>
      <c r="T2743" s="57">
        <v>0</v>
      </c>
      <c r="U2743" s="57">
        <v>45.45</v>
      </c>
      <c r="V2743" s="57">
        <v>36.36</v>
      </c>
      <c r="W2743" s="57">
        <v>18.18</v>
      </c>
      <c r="X2743" s="57">
        <v>54.55</v>
      </c>
      <c r="Y2743" s="57">
        <v>18.18</v>
      </c>
      <c r="Z2743" s="57">
        <v>27.27</v>
      </c>
      <c r="AA2743" s="57">
        <v>57.14</v>
      </c>
      <c r="AB2743" s="57">
        <v>60</v>
      </c>
      <c r="AC2743" s="57">
        <v>6</v>
      </c>
      <c r="AD2743" s="57">
        <v>8</v>
      </c>
      <c r="AE2743" s="57">
        <v>50</v>
      </c>
      <c r="AF2743" s="57">
        <v>62.5</v>
      </c>
      <c r="AI2743" s="45">
        <f t="shared" si="692"/>
        <v>31.816000000000003</v>
      </c>
      <c r="AJ2743" s="46">
        <f t="shared" si="693"/>
        <v>-31.816000000000003</v>
      </c>
      <c r="AK2743" s="63" t="str">
        <f t="shared" si="694"/>
        <v>N</v>
      </c>
      <c r="AL2743" s="63" t="str">
        <f t="shared" si="695"/>
        <v>N</v>
      </c>
      <c r="AM2743" s="44" t="str">
        <f t="shared" si="696"/>
        <v>Win</v>
      </c>
      <c r="AN2743" s="44" t="str">
        <f t="shared" si="697"/>
        <v>Loss</v>
      </c>
      <c r="AO2743" s="44" t="str">
        <f t="shared" si="698"/>
        <v>Loss</v>
      </c>
      <c r="AP2743" s="44">
        <f t="shared" si="699"/>
        <v>86</v>
      </c>
      <c r="AQ2743" s="44">
        <f t="shared" si="700"/>
        <v>-50</v>
      </c>
      <c r="AR2743" s="44">
        <f t="shared" si="701"/>
        <v>-50</v>
      </c>
      <c r="AS2743" s="99" t="str">
        <f t="shared" si="702"/>
        <v>-</v>
      </c>
      <c r="AT2743" s="99" t="str">
        <f t="shared" si="703"/>
        <v>+</v>
      </c>
      <c r="AU2743" s="99" t="str">
        <f t="shared" si="704"/>
        <v>-</v>
      </c>
      <c r="AV2743" s="99" t="str">
        <f t="shared" si="705"/>
        <v>-</v>
      </c>
      <c r="AW2743" s="99" t="str">
        <f t="shared" si="706"/>
        <v>+</v>
      </c>
    </row>
    <row r="2744" spans="1:49" ht="15">
      <c r="A2744" s="56">
        <v>43638</v>
      </c>
      <c r="B2744" s="57" t="s">
        <v>4399</v>
      </c>
      <c r="C2744" s="57" t="s">
        <v>4400</v>
      </c>
      <c r="D2744" s="57" t="s">
        <v>5556</v>
      </c>
      <c r="E2744" s="57" t="s">
        <v>4402</v>
      </c>
      <c r="F2744" s="57" t="s">
        <v>4405</v>
      </c>
      <c r="G2744" s="57">
        <v>4</v>
      </c>
      <c r="H2744" s="57">
        <v>1</v>
      </c>
      <c r="I2744" s="57">
        <v>1.29</v>
      </c>
      <c r="J2744" s="57">
        <v>4.76</v>
      </c>
      <c r="K2744" s="57">
        <v>8.01</v>
      </c>
      <c r="L2744" s="57">
        <v>-6.72</v>
      </c>
      <c r="M2744" s="57">
        <v>11</v>
      </c>
      <c r="N2744" s="57">
        <v>11</v>
      </c>
      <c r="O2744" s="57">
        <v>1</v>
      </c>
      <c r="P2744" s="57">
        <v>6</v>
      </c>
      <c r="Q2744" s="57">
        <v>6</v>
      </c>
      <c r="R2744" s="57">
        <v>0</v>
      </c>
      <c r="S2744" s="57">
        <v>100</v>
      </c>
      <c r="T2744" s="57">
        <v>0</v>
      </c>
      <c r="U2744" s="57">
        <v>54.55</v>
      </c>
      <c r="V2744" s="57">
        <v>36.36</v>
      </c>
      <c r="W2744" s="57">
        <v>9.09</v>
      </c>
      <c r="X2744" s="57">
        <v>9.09</v>
      </c>
      <c r="Y2744" s="57">
        <v>27.27</v>
      </c>
      <c r="Z2744" s="57">
        <v>63.64</v>
      </c>
      <c r="AA2744" s="57">
        <v>66.67</v>
      </c>
      <c r="AB2744" s="57">
        <v>0</v>
      </c>
      <c r="AC2744" s="57">
        <v>7</v>
      </c>
      <c r="AD2744" s="57">
        <v>1</v>
      </c>
      <c r="AE2744" s="57">
        <v>71.430000000000007</v>
      </c>
      <c r="AF2744" s="57">
        <v>0</v>
      </c>
      <c r="AI2744" s="45">
        <f t="shared" si="692"/>
        <v>30.910999999999998</v>
      </c>
      <c r="AJ2744" s="46">
        <f t="shared" si="693"/>
        <v>-10.911000000000001</v>
      </c>
      <c r="AK2744" s="63" t="str">
        <f t="shared" si="694"/>
        <v>N</v>
      </c>
      <c r="AL2744" s="63" t="str">
        <f t="shared" si="695"/>
        <v>N</v>
      </c>
      <c r="AM2744" s="44" t="str">
        <f t="shared" si="696"/>
        <v>Win</v>
      </c>
      <c r="AN2744" s="44" t="str">
        <f t="shared" si="697"/>
        <v>Loss</v>
      </c>
      <c r="AO2744" s="44" t="str">
        <f t="shared" si="698"/>
        <v>Loss</v>
      </c>
      <c r="AP2744" s="44">
        <f t="shared" si="699"/>
        <v>14.5</v>
      </c>
      <c r="AQ2744" s="44">
        <f t="shared" si="700"/>
        <v>-50</v>
      </c>
      <c r="AR2744" s="44">
        <f t="shared" si="701"/>
        <v>-50</v>
      </c>
      <c r="AS2744" s="99" t="str">
        <f t="shared" si="702"/>
        <v>+</v>
      </c>
      <c r="AT2744" s="99" t="str">
        <f t="shared" si="703"/>
        <v>-</v>
      </c>
      <c r="AU2744" s="99" t="str">
        <f t="shared" si="704"/>
        <v>+</v>
      </c>
      <c r="AV2744" s="99" t="str">
        <f t="shared" si="705"/>
        <v>+</v>
      </c>
      <c r="AW2744" s="99" t="str">
        <f t="shared" si="706"/>
        <v>+</v>
      </c>
    </row>
    <row r="2745" spans="1:49" ht="15">
      <c r="A2745" s="56">
        <v>43638</v>
      </c>
      <c r="B2745" s="57" t="s">
        <v>683</v>
      </c>
      <c r="C2745" s="57" t="s">
        <v>684</v>
      </c>
      <c r="D2745" s="57" t="s">
        <v>5557</v>
      </c>
      <c r="E2745" s="57" t="s">
        <v>827</v>
      </c>
      <c r="F2745" s="57" t="s">
        <v>2078</v>
      </c>
      <c r="G2745" s="57">
        <v>3</v>
      </c>
      <c r="H2745" s="57">
        <v>2</v>
      </c>
      <c r="I2745" s="57">
        <v>1.31</v>
      </c>
      <c r="J2745" s="57">
        <v>5.5</v>
      </c>
      <c r="K2745" s="57">
        <v>8.01</v>
      </c>
      <c r="L2745" s="57">
        <v>-6.7</v>
      </c>
      <c r="M2745" s="57">
        <v>16</v>
      </c>
      <c r="N2745" s="57">
        <v>14</v>
      </c>
      <c r="O2745" s="57">
        <v>0</v>
      </c>
      <c r="P2745" s="57">
        <v>7</v>
      </c>
      <c r="Q2745" s="57">
        <v>8</v>
      </c>
      <c r="R2745" s="57">
        <v>0</v>
      </c>
      <c r="S2745" s="57">
        <v>0</v>
      </c>
      <c r="T2745" s="57">
        <v>0</v>
      </c>
      <c r="U2745" s="57">
        <v>87.5</v>
      </c>
      <c r="V2745" s="57">
        <v>0</v>
      </c>
      <c r="W2745" s="57">
        <v>12.5</v>
      </c>
      <c r="X2745" s="57">
        <v>28.57</v>
      </c>
      <c r="Y2745" s="57">
        <v>21.43</v>
      </c>
      <c r="Z2745" s="57">
        <v>50</v>
      </c>
      <c r="AA2745" s="57">
        <v>100</v>
      </c>
      <c r="AB2745" s="57">
        <v>12.5</v>
      </c>
      <c r="AC2745" s="57">
        <v>14</v>
      </c>
      <c r="AD2745" s="57">
        <v>10</v>
      </c>
      <c r="AE2745" s="57">
        <v>100</v>
      </c>
      <c r="AF2745" s="57">
        <v>40</v>
      </c>
      <c r="AI2745" s="45">
        <f t="shared" si="692"/>
        <v>17.143000000000001</v>
      </c>
      <c r="AJ2745" s="46">
        <f t="shared" si="693"/>
        <v>-17.143000000000001</v>
      </c>
      <c r="AK2745" s="63" t="str">
        <f t="shared" si="694"/>
        <v>Y</v>
      </c>
      <c r="AL2745" s="63" t="str">
        <f t="shared" si="695"/>
        <v>N</v>
      </c>
      <c r="AM2745" s="44" t="str">
        <f t="shared" si="696"/>
        <v>Win</v>
      </c>
      <c r="AN2745" s="44" t="str">
        <f t="shared" si="697"/>
        <v>Loss</v>
      </c>
      <c r="AO2745" s="44" t="str">
        <f t="shared" si="698"/>
        <v>Loss</v>
      </c>
      <c r="AP2745" s="44">
        <f t="shared" si="699"/>
        <v>15.5</v>
      </c>
      <c r="AQ2745" s="44">
        <f t="shared" si="700"/>
        <v>-50</v>
      </c>
      <c r="AR2745" s="44">
        <f t="shared" si="701"/>
        <v>-50</v>
      </c>
      <c r="AS2745" s="99" t="str">
        <f t="shared" si="702"/>
        <v>+</v>
      </c>
      <c r="AT2745" s="99" t="str">
        <f t="shared" si="703"/>
        <v>n/a</v>
      </c>
      <c r="AU2745" s="99" t="str">
        <f t="shared" si="704"/>
        <v>+</v>
      </c>
      <c r="AV2745" s="99" t="str">
        <f t="shared" si="705"/>
        <v>+</v>
      </c>
      <c r="AW2745" s="99" t="str">
        <f t="shared" si="706"/>
        <v>+</v>
      </c>
    </row>
    <row r="2746" spans="1:49" ht="15">
      <c r="A2746" s="56">
        <v>43638</v>
      </c>
      <c r="B2746" s="57" t="s">
        <v>4399</v>
      </c>
      <c r="C2746" s="57" t="s">
        <v>4400</v>
      </c>
      <c r="D2746" s="57" t="s">
        <v>5558</v>
      </c>
      <c r="E2746" s="57" t="s">
        <v>4806</v>
      </c>
      <c r="F2746" s="57" t="s">
        <v>4411</v>
      </c>
      <c r="G2746" s="57">
        <v>1</v>
      </c>
      <c r="H2746" s="57">
        <v>2</v>
      </c>
      <c r="I2746" s="57">
        <v>2.61</v>
      </c>
      <c r="J2746" s="57">
        <v>3.2</v>
      </c>
      <c r="K2746" s="57">
        <v>2.4</v>
      </c>
      <c r="L2746" s="57">
        <v>0.21</v>
      </c>
      <c r="M2746" s="57">
        <v>11</v>
      </c>
      <c r="N2746" s="57">
        <v>11</v>
      </c>
      <c r="O2746" s="57">
        <v>1</v>
      </c>
      <c r="P2746" s="57">
        <v>4</v>
      </c>
      <c r="Q2746" s="57">
        <v>3</v>
      </c>
      <c r="R2746" s="57">
        <v>100</v>
      </c>
      <c r="S2746" s="57">
        <v>0</v>
      </c>
      <c r="T2746" s="57">
        <v>0</v>
      </c>
      <c r="U2746" s="57">
        <v>27.27</v>
      </c>
      <c r="V2746" s="57">
        <v>0</v>
      </c>
      <c r="W2746" s="57">
        <v>72.73</v>
      </c>
      <c r="X2746" s="57">
        <v>18.18</v>
      </c>
      <c r="Y2746" s="57">
        <v>45.45</v>
      </c>
      <c r="Z2746" s="57">
        <v>36.36</v>
      </c>
      <c r="AA2746" s="57">
        <v>25</v>
      </c>
      <c r="AB2746" s="57">
        <v>0</v>
      </c>
      <c r="AC2746" s="57">
        <v>5</v>
      </c>
      <c r="AD2746" s="57">
        <v>5</v>
      </c>
      <c r="AE2746" s="57">
        <v>20</v>
      </c>
      <c r="AF2746" s="57">
        <v>40</v>
      </c>
      <c r="AI2746" s="45">
        <f t="shared" si="692"/>
        <v>19.999000000000002</v>
      </c>
      <c r="AJ2746" s="46">
        <f t="shared" si="693"/>
        <v>-19.999000000000002</v>
      </c>
      <c r="AK2746" s="63" t="str">
        <f t="shared" si="694"/>
        <v>N</v>
      </c>
      <c r="AL2746" s="63" t="str">
        <f t="shared" si="695"/>
        <v>N</v>
      </c>
      <c r="AM2746" s="44" t="str">
        <f t="shared" si="696"/>
        <v>Loss</v>
      </c>
      <c r="AN2746" s="44" t="str">
        <f t="shared" si="697"/>
        <v>Loss</v>
      </c>
      <c r="AO2746" s="44" t="str">
        <f t="shared" si="698"/>
        <v>Win</v>
      </c>
      <c r="AP2746" s="44">
        <f t="shared" si="699"/>
        <v>-50</v>
      </c>
      <c r="AQ2746" s="44">
        <f t="shared" si="700"/>
        <v>-50</v>
      </c>
      <c r="AR2746" s="44">
        <f t="shared" si="701"/>
        <v>70</v>
      </c>
      <c r="AS2746" s="99" t="str">
        <f t="shared" si="702"/>
        <v>-</v>
      </c>
      <c r="AT2746" s="99" t="str">
        <f t="shared" si="703"/>
        <v>+</v>
      </c>
      <c r="AU2746" s="99" t="str">
        <f t="shared" si="704"/>
        <v>+</v>
      </c>
      <c r="AV2746" s="99" t="str">
        <f t="shared" si="705"/>
        <v>+</v>
      </c>
      <c r="AW2746" s="99" t="str">
        <f t="shared" si="706"/>
        <v>+</v>
      </c>
    </row>
    <row r="2747" spans="1:49" ht="15">
      <c r="A2747" s="56">
        <v>43638</v>
      </c>
      <c r="B2747" s="57" t="s">
        <v>833</v>
      </c>
      <c r="C2747" s="57" t="s">
        <v>834</v>
      </c>
      <c r="D2747" s="57" t="s">
        <v>5559</v>
      </c>
      <c r="E2747" s="57" t="s">
        <v>1389</v>
      </c>
      <c r="F2747" s="57" t="s">
        <v>836</v>
      </c>
      <c r="G2747" s="57">
        <v>5</v>
      </c>
      <c r="H2747" s="57">
        <v>0</v>
      </c>
      <c r="I2747" s="57">
        <v>1.02</v>
      </c>
      <c r="J2747" s="57">
        <v>13.61</v>
      </c>
      <c r="K2747" s="57">
        <v>47.07</v>
      </c>
      <c r="L2747" s="57">
        <v>-46.05</v>
      </c>
      <c r="M2747" s="57">
        <v>23</v>
      </c>
      <c r="N2747" s="57">
        <v>17</v>
      </c>
      <c r="O2747" s="57">
        <v>1</v>
      </c>
      <c r="P2747" s="57">
        <v>10</v>
      </c>
      <c r="Q2747" s="57">
        <v>8</v>
      </c>
      <c r="R2747" s="57">
        <v>100</v>
      </c>
      <c r="S2747" s="57">
        <v>0</v>
      </c>
      <c r="T2747" s="57">
        <v>0</v>
      </c>
      <c r="U2747" s="57">
        <v>73.91</v>
      </c>
      <c r="V2747" s="57">
        <v>8.6999999999999993</v>
      </c>
      <c r="W2747" s="57">
        <v>17.39</v>
      </c>
      <c r="X2747" s="57">
        <v>23.53</v>
      </c>
      <c r="Y2747" s="57">
        <v>23.53</v>
      </c>
      <c r="Z2747" s="57">
        <v>52.94</v>
      </c>
      <c r="AA2747" s="57">
        <v>70</v>
      </c>
      <c r="AB2747" s="57">
        <v>12.5</v>
      </c>
      <c r="AC2747" s="57">
        <v>22</v>
      </c>
      <c r="AD2747" s="57">
        <v>4</v>
      </c>
      <c r="AE2747" s="57">
        <v>72.73</v>
      </c>
      <c r="AF2747" s="57">
        <v>75</v>
      </c>
      <c r="AI2747" s="45">
        <f t="shared" si="692"/>
        <v>45.702999999999989</v>
      </c>
      <c r="AJ2747" s="46">
        <f t="shared" si="693"/>
        <v>-45.702999999999989</v>
      </c>
      <c r="AK2747" s="63" t="str">
        <f t="shared" si="694"/>
        <v>Y</v>
      </c>
      <c r="AL2747" s="63" t="str">
        <f t="shared" si="695"/>
        <v>N</v>
      </c>
      <c r="AM2747" s="44" t="str">
        <f t="shared" si="696"/>
        <v>Win</v>
      </c>
      <c r="AN2747" s="44" t="str">
        <f t="shared" si="697"/>
        <v>Loss</v>
      </c>
      <c r="AO2747" s="44" t="str">
        <f t="shared" si="698"/>
        <v>Loss</v>
      </c>
      <c r="AP2747" s="44">
        <f t="shared" si="699"/>
        <v>1</v>
      </c>
      <c r="AQ2747" s="44">
        <f t="shared" si="700"/>
        <v>-50</v>
      </c>
      <c r="AR2747" s="44">
        <f t="shared" si="701"/>
        <v>-50</v>
      </c>
      <c r="AS2747" s="99" t="str">
        <f t="shared" si="702"/>
        <v>+</v>
      </c>
      <c r="AT2747" s="99" t="str">
        <f t="shared" si="703"/>
        <v>+</v>
      </c>
      <c r="AU2747" s="99" t="str">
        <f t="shared" si="704"/>
        <v>+</v>
      </c>
      <c r="AV2747" s="99" t="str">
        <f t="shared" si="705"/>
        <v>+</v>
      </c>
      <c r="AW2747" s="99" t="str">
        <f t="shared" si="706"/>
        <v>+</v>
      </c>
    </row>
    <row r="2748" spans="1:49" ht="15">
      <c r="A2748" s="56">
        <v>43638</v>
      </c>
      <c r="B2748" s="57" t="s">
        <v>833</v>
      </c>
      <c r="C2748" s="57" t="s">
        <v>834</v>
      </c>
      <c r="D2748" s="57" t="s">
        <v>5560</v>
      </c>
      <c r="E2748" s="57" t="s">
        <v>2150</v>
      </c>
      <c r="F2748" s="57" t="s">
        <v>2530</v>
      </c>
      <c r="G2748" s="57">
        <v>2</v>
      </c>
      <c r="H2748" s="57">
        <v>1</v>
      </c>
      <c r="I2748" s="57">
        <v>1.05</v>
      </c>
      <c r="J2748" s="57">
        <v>11.73</v>
      </c>
      <c r="K2748" s="57">
        <v>26.72</v>
      </c>
      <c r="L2748" s="57">
        <v>-25.67</v>
      </c>
      <c r="M2748" s="57">
        <v>22</v>
      </c>
      <c r="N2748" s="57">
        <v>17</v>
      </c>
      <c r="O2748" s="57">
        <v>1</v>
      </c>
      <c r="P2748" s="57">
        <v>12</v>
      </c>
      <c r="Q2748" s="57">
        <v>9</v>
      </c>
      <c r="R2748" s="57">
        <v>100</v>
      </c>
      <c r="S2748" s="57">
        <v>0</v>
      </c>
      <c r="T2748" s="57">
        <v>0</v>
      </c>
      <c r="U2748" s="57">
        <v>68.180000000000007</v>
      </c>
      <c r="V2748" s="57">
        <v>18.18</v>
      </c>
      <c r="W2748" s="57">
        <v>13.64</v>
      </c>
      <c r="X2748" s="57">
        <v>23.53</v>
      </c>
      <c r="Y2748" s="57">
        <v>17.649999999999999</v>
      </c>
      <c r="Z2748" s="57">
        <v>58.82</v>
      </c>
      <c r="AA2748" s="57">
        <v>75</v>
      </c>
      <c r="AB2748" s="57">
        <v>33.33</v>
      </c>
      <c r="AC2748" s="57">
        <v>17</v>
      </c>
      <c r="AD2748" s="57">
        <v>2</v>
      </c>
      <c r="AE2748" s="57">
        <v>64.709999999999994</v>
      </c>
      <c r="AF2748" s="57">
        <v>50</v>
      </c>
      <c r="AI2748" s="45">
        <f t="shared" si="692"/>
        <v>48.018999999999998</v>
      </c>
      <c r="AJ2748" s="46">
        <f t="shared" si="693"/>
        <v>-48.018999999999998</v>
      </c>
      <c r="AK2748" s="63" t="str">
        <f t="shared" si="694"/>
        <v>Y</v>
      </c>
      <c r="AL2748" s="63" t="str">
        <f t="shared" si="695"/>
        <v>N</v>
      </c>
      <c r="AM2748" s="44" t="str">
        <f t="shared" si="696"/>
        <v>Win</v>
      </c>
      <c r="AN2748" s="44" t="str">
        <f t="shared" si="697"/>
        <v>Loss</v>
      </c>
      <c r="AO2748" s="44" t="str">
        <f t="shared" si="698"/>
        <v>Loss</v>
      </c>
      <c r="AP2748" s="44">
        <f t="shared" si="699"/>
        <v>2.5</v>
      </c>
      <c r="AQ2748" s="44">
        <f t="shared" si="700"/>
        <v>-50</v>
      </c>
      <c r="AR2748" s="44">
        <f t="shared" si="701"/>
        <v>-50</v>
      </c>
      <c r="AS2748" s="99" t="str">
        <f t="shared" si="702"/>
        <v>+</v>
      </c>
      <c r="AT2748" s="99" t="str">
        <f t="shared" si="703"/>
        <v>+</v>
      </c>
      <c r="AU2748" s="99" t="str">
        <f t="shared" si="704"/>
        <v>+</v>
      </c>
      <c r="AV2748" s="99" t="str">
        <f t="shared" si="705"/>
        <v>+</v>
      </c>
      <c r="AW2748" s="99" t="str">
        <f t="shared" si="706"/>
        <v>+</v>
      </c>
    </row>
    <row r="2749" spans="1:49" ht="15">
      <c r="A2749" s="56">
        <v>43638</v>
      </c>
      <c r="B2749" s="57" t="s">
        <v>629</v>
      </c>
      <c r="C2749" s="57" t="s">
        <v>1801</v>
      </c>
      <c r="D2749" s="57" t="s">
        <v>5561</v>
      </c>
      <c r="E2749" s="57" t="s">
        <v>1807</v>
      </c>
      <c r="F2749" s="57" t="s">
        <v>1972</v>
      </c>
      <c r="G2749" s="57">
        <v>1</v>
      </c>
      <c r="H2749" s="57">
        <v>2</v>
      </c>
      <c r="I2749" s="57">
        <v>1.7</v>
      </c>
      <c r="J2749" s="57">
        <v>4.26</v>
      </c>
      <c r="K2749" s="57">
        <v>4.2300000000000004</v>
      </c>
      <c r="L2749" s="57">
        <v>-2.5299999999999998</v>
      </c>
      <c r="M2749" s="57">
        <v>24</v>
      </c>
      <c r="N2749" s="57">
        <v>23</v>
      </c>
      <c r="O2749" s="57">
        <v>0</v>
      </c>
      <c r="P2749" s="57">
        <v>11</v>
      </c>
      <c r="Q2749" s="57">
        <v>11</v>
      </c>
      <c r="R2749" s="57">
        <v>0</v>
      </c>
      <c r="S2749" s="57">
        <v>0</v>
      </c>
      <c r="T2749" s="57">
        <v>0</v>
      </c>
      <c r="U2749" s="57">
        <v>45.83</v>
      </c>
      <c r="V2749" s="57">
        <v>29.17</v>
      </c>
      <c r="W2749" s="57">
        <v>25</v>
      </c>
      <c r="X2749" s="57">
        <v>30.43</v>
      </c>
      <c r="Y2749" s="57">
        <v>26.09</v>
      </c>
      <c r="Z2749" s="57">
        <v>43.48</v>
      </c>
      <c r="AA2749" s="57">
        <v>72.73</v>
      </c>
      <c r="AB2749" s="57">
        <v>18.18</v>
      </c>
      <c r="AC2749" s="57">
        <v>14</v>
      </c>
      <c r="AD2749" s="57">
        <v>11</v>
      </c>
      <c r="AE2749" s="57">
        <v>71.430000000000007</v>
      </c>
      <c r="AF2749" s="57">
        <v>45.45</v>
      </c>
      <c r="AI2749" s="45">
        <f t="shared" si="692"/>
        <v>7.0839999999999996</v>
      </c>
      <c r="AJ2749" s="46">
        <f t="shared" si="693"/>
        <v>-7.0839999999999996</v>
      </c>
      <c r="AK2749" s="63" t="str">
        <f t="shared" si="694"/>
        <v>N</v>
      </c>
      <c r="AL2749" s="63" t="str">
        <f t="shared" si="695"/>
        <v>N</v>
      </c>
      <c r="AM2749" s="44" t="str">
        <f t="shared" si="696"/>
        <v>Loss</v>
      </c>
      <c r="AN2749" s="44" t="str">
        <f t="shared" si="697"/>
        <v>Loss</v>
      </c>
      <c r="AO2749" s="44" t="str">
        <f t="shared" si="698"/>
        <v>Win</v>
      </c>
      <c r="AP2749" s="44">
        <f t="shared" si="699"/>
        <v>-50</v>
      </c>
      <c r="AQ2749" s="44">
        <f t="shared" si="700"/>
        <v>-50</v>
      </c>
      <c r="AR2749" s="44">
        <f t="shared" si="701"/>
        <v>161.50000000000003</v>
      </c>
      <c r="AS2749" s="99" t="str">
        <f t="shared" si="702"/>
        <v>+</v>
      </c>
      <c r="AT2749" s="99" t="str">
        <f t="shared" si="703"/>
        <v>n/a</v>
      </c>
      <c r="AU2749" s="99" t="str">
        <f t="shared" si="704"/>
        <v>+</v>
      </c>
      <c r="AV2749" s="99" t="str">
        <f t="shared" si="705"/>
        <v>+</v>
      </c>
      <c r="AW2749" s="99" t="str">
        <f t="shared" si="706"/>
        <v>+</v>
      </c>
    </row>
    <row r="2750" spans="1:49" ht="15">
      <c r="A2750" s="56">
        <v>43638</v>
      </c>
      <c r="B2750" s="57" t="s">
        <v>629</v>
      </c>
      <c r="C2750" s="57" t="s">
        <v>1801</v>
      </c>
      <c r="D2750" s="57" t="s">
        <v>5562</v>
      </c>
      <c r="E2750" s="57" t="s">
        <v>1989</v>
      </c>
      <c r="F2750" s="57" t="s">
        <v>4246</v>
      </c>
      <c r="G2750" s="57">
        <v>1</v>
      </c>
      <c r="H2750" s="57">
        <v>0</v>
      </c>
      <c r="I2750" s="57">
        <v>2</v>
      </c>
      <c r="J2750" s="57">
        <v>3.63</v>
      </c>
      <c r="K2750" s="57">
        <v>3.52</v>
      </c>
      <c r="L2750" s="57">
        <v>-1.52</v>
      </c>
      <c r="M2750" s="57">
        <v>22</v>
      </c>
      <c r="N2750" s="57">
        <v>24</v>
      </c>
      <c r="O2750" s="57">
        <v>0</v>
      </c>
      <c r="P2750" s="57">
        <v>12</v>
      </c>
      <c r="Q2750" s="57">
        <v>11</v>
      </c>
      <c r="R2750" s="57">
        <v>0</v>
      </c>
      <c r="S2750" s="57">
        <v>0</v>
      </c>
      <c r="T2750" s="57">
        <v>0</v>
      </c>
      <c r="U2750" s="57">
        <v>27.27</v>
      </c>
      <c r="V2750" s="57">
        <v>31.82</v>
      </c>
      <c r="W2750" s="57">
        <v>40.909999999999997</v>
      </c>
      <c r="X2750" s="57">
        <v>37.5</v>
      </c>
      <c r="Y2750" s="57">
        <v>12.5</v>
      </c>
      <c r="Z2750" s="57">
        <v>50</v>
      </c>
      <c r="AA2750" s="57">
        <v>33.33</v>
      </c>
      <c r="AB2750" s="57">
        <v>27.27</v>
      </c>
      <c r="AC2750" s="57">
        <v>10</v>
      </c>
      <c r="AD2750" s="57">
        <v>9</v>
      </c>
      <c r="AE2750" s="57">
        <v>30</v>
      </c>
      <c r="AF2750" s="57">
        <v>44.44</v>
      </c>
      <c r="AI2750" s="45">
        <f t="shared" si="692"/>
        <v>1.7040000000000006</v>
      </c>
      <c r="AJ2750" s="46">
        <f t="shared" si="693"/>
        <v>-1.7040000000000006</v>
      </c>
      <c r="AK2750" s="63" t="str">
        <f t="shared" si="694"/>
        <v>N</v>
      </c>
      <c r="AL2750" s="63" t="str">
        <f t="shared" si="695"/>
        <v>N</v>
      </c>
      <c r="AM2750" s="44" t="str">
        <f t="shared" si="696"/>
        <v>Win</v>
      </c>
      <c r="AN2750" s="44" t="str">
        <f t="shared" si="697"/>
        <v>Loss</v>
      </c>
      <c r="AO2750" s="44" t="str">
        <f t="shared" si="698"/>
        <v>Loss</v>
      </c>
      <c r="AP2750" s="44">
        <f t="shared" si="699"/>
        <v>50</v>
      </c>
      <c r="AQ2750" s="44">
        <f t="shared" si="700"/>
        <v>-50</v>
      </c>
      <c r="AR2750" s="44">
        <f t="shared" si="701"/>
        <v>-50</v>
      </c>
      <c r="AS2750" s="99" t="str">
        <f t="shared" si="702"/>
        <v>+</v>
      </c>
      <c r="AT2750" s="99" t="str">
        <f t="shared" si="703"/>
        <v>n/a</v>
      </c>
      <c r="AU2750" s="99" t="str">
        <f t="shared" si="704"/>
        <v>-</v>
      </c>
      <c r="AV2750" s="99" t="str">
        <f t="shared" si="705"/>
        <v>+</v>
      </c>
      <c r="AW2750" s="99" t="str">
        <f t="shared" si="706"/>
        <v>+</v>
      </c>
    </row>
    <row r="2751" spans="1:49" ht="15">
      <c r="A2751" s="56">
        <v>43638</v>
      </c>
      <c r="B2751" s="57" t="s">
        <v>629</v>
      </c>
      <c r="C2751" s="57" t="s">
        <v>1801</v>
      </c>
      <c r="D2751" s="57" t="s">
        <v>5563</v>
      </c>
      <c r="E2751" s="57" t="s">
        <v>1860</v>
      </c>
      <c r="F2751" s="57" t="s">
        <v>1825</v>
      </c>
      <c r="G2751" s="57">
        <v>2</v>
      </c>
      <c r="H2751" s="57">
        <v>0</v>
      </c>
      <c r="I2751" s="57">
        <v>1.88</v>
      </c>
      <c r="J2751" s="57">
        <v>3.36</v>
      </c>
      <c r="K2751" s="57">
        <v>4.3600000000000003</v>
      </c>
      <c r="L2751" s="57">
        <v>-2.48</v>
      </c>
      <c r="M2751" s="57">
        <v>24</v>
      </c>
      <c r="N2751" s="57">
        <v>29</v>
      </c>
      <c r="O2751" s="57">
        <v>0</v>
      </c>
      <c r="P2751" s="57">
        <v>13</v>
      </c>
      <c r="Q2751" s="57">
        <v>11</v>
      </c>
      <c r="R2751" s="57">
        <v>0</v>
      </c>
      <c r="S2751" s="57">
        <v>0</v>
      </c>
      <c r="T2751" s="57">
        <v>0</v>
      </c>
      <c r="U2751" s="57">
        <v>45.83</v>
      </c>
      <c r="V2751" s="57">
        <v>16.670000000000002</v>
      </c>
      <c r="W2751" s="57">
        <v>37.5</v>
      </c>
      <c r="X2751" s="57">
        <v>34.479999999999997</v>
      </c>
      <c r="Y2751" s="57">
        <v>24.14</v>
      </c>
      <c r="Z2751" s="57">
        <v>41.38</v>
      </c>
      <c r="AA2751" s="57">
        <v>61.54</v>
      </c>
      <c r="AB2751" s="57">
        <v>36.36</v>
      </c>
      <c r="AC2751" s="57">
        <v>15</v>
      </c>
      <c r="AD2751" s="57">
        <v>12</v>
      </c>
      <c r="AE2751" s="57">
        <v>53.33</v>
      </c>
      <c r="AF2751" s="57">
        <v>50</v>
      </c>
      <c r="AI2751" s="45">
        <f t="shared" si="692"/>
        <v>2.2990000000000013</v>
      </c>
      <c r="AJ2751" s="46">
        <f t="shared" si="693"/>
        <v>-2.2990000000000013</v>
      </c>
      <c r="AK2751" s="63" t="str">
        <f t="shared" si="694"/>
        <v>N</v>
      </c>
      <c r="AL2751" s="63" t="str">
        <f t="shared" si="695"/>
        <v>N</v>
      </c>
      <c r="AM2751" s="44" t="str">
        <f t="shared" si="696"/>
        <v>Win</v>
      </c>
      <c r="AN2751" s="44" t="str">
        <f t="shared" si="697"/>
        <v>Loss</v>
      </c>
      <c r="AO2751" s="44" t="str">
        <f t="shared" si="698"/>
        <v>Loss</v>
      </c>
      <c r="AP2751" s="44">
        <f t="shared" si="699"/>
        <v>44</v>
      </c>
      <c r="AQ2751" s="44">
        <f t="shared" si="700"/>
        <v>-50</v>
      </c>
      <c r="AR2751" s="44">
        <f t="shared" si="701"/>
        <v>-50</v>
      </c>
      <c r="AS2751" s="99" t="str">
        <f t="shared" si="702"/>
        <v>+</v>
      </c>
      <c r="AT2751" s="99" t="str">
        <f t="shared" si="703"/>
        <v>n/a</v>
      </c>
      <c r="AU2751" s="99" t="str">
        <f t="shared" si="704"/>
        <v>+</v>
      </c>
      <c r="AV2751" s="99" t="str">
        <f t="shared" si="705"/>
        <v>+</v>
      </c>
      <c r="AW2751" s="99" t="str">
        <f t="shared" si="706"/>
        <v>+</v>
      </c>
    </row>
    <row r="2752" spans="1:49" ht="15">
      <c r="A2752" s="56">
        <v>43638</v>
      </c>
      <c r="B2752" s="57" t="s">
        <v>629</v>
      </c>
      <c r="C2752" s="57" t="s">
        <v>630</v>
      </c>
      <c r="D2752" s="57" t="s">
        <v>5564</v>
      </c>
      <c r="E2752" s="57" t="s">
        <v>1828</v>
      </c>
      <c r="F2752" s="57" t="s">
        <v>689</v>
      </c>
      <c r="G2752" s="57">
        <v>2</v>
      </c>
      <c r="H2752" s="57">
        <v>0</v>
      </c>
      <c r="I2752" s="57">
        <v>1.57</v>
      </c>
      <c r="J2752" s="57">
        <v>3.89</v>
      </c>
      <c r="K2752" s="57">
        <v>5.81</v>
      </c>
      <c r="L2752" s="57">
        <v>-4.24</v>
      </c>
      <c r="M2752" s="57">
        <v>26</v>
      </c>
      <c r="N2752" s="57">
        <v>20</v>
      </c>
      <c r="O2752" s="57">
        <v>0</v>
      </c>
      <c r="P2752" s="57">
        <v>13</v>
      </c>
      <c r="Q2752" s="57">
        <v>10</v>
      </c>
      <c r="R2752" s="57">
        <v>0</v>
      </c>
      <c r="S2752" s="57">
        <v>0</v>
      </c>
      <c r="T2752" s="57">
        <v>0</v>
      </c>
      <c r="U2752" s="57">
        <v>34.619999999999997</v>
      </c>
      <c r="V2752" s="57">
        <v>34.619999999999997</v>
      </c>
      <c r="W2752" s="57">
        <v>30.77</v>
      </c>
      <c r="X2752" s="57">
        <v>30</v>
      </c>
      <c r="Y2752" s="57">
        <v>35</v>
      </c>
      <c r="Z2752" s="57">
        <v>35</v>
      </c>
      <c r="AA2752" s="57">
        <v>46.15</v>
      </c>
      <c r="AB2752" s="57">
        <v>20</v>
      </c>
      <c r="AC2752" s="57">
        <v>23</v>
      </c>
      <c r="AD2752" s="57">
        <v>11</v>
      </c>
      <c r="AE2752" s="57">
        <v>34.78</v>
      </c>
      <c r="AF2752" s="57">
        <v>36.36</v>
      </c>
      <c r="AI2752" s="45">
        <f t="shared" si="692"/>
        <v>1.7319999999999993</v>
      </c>
      <c r="AJ2752" s="46">
        <f t="shared" si="693"/>
        <v>-1.7319999999999993</v>
      </c>
      <c r="AK2752" s="63" t="str">
        <f t="shared" si="694"/>
        <v>N</v>
      </c>
      <c r="AL2752" s="63" t="str">
        <f t="shared" si="695"/>
        <v>N</v>
      </c>
      <c r="AM2752" s="44" t="str">
        <f t="shared" si="696"/>
        <v>Win</v>
      </c>
      <c r="AN2752" s="44" t="str">
        <f t="shared" si="697"/>
        <v>Loss</v>
      </c>
      <c r="AO2752" s="44" t="str">
        <f t="shared" si="698"/>
        <v>Loss</v>
      </c>
      <c r="AP2752" s="44">
        <f t="shared" si="699"/>
        <v>28.5</v>
      </c>
      <c r="AQ2752" s="44">
        <f t="shared" si="700"/>
        <v>-50</v>
      </c>
      <c r="AR2752" s="44">
        <f t="shared" si="701"/>
        <v>-50</v>
      </c>
      <c r="AS2752" s="99" t="str">
        <f t="shared" si="702"/>
        <v>+</v>
      </c>
      <c r="AT2752" s="99" t="str">
        <f t="shared" si="703"/>
        <v>n/a</v>
      </c>
      <c r="AU2752" s="99" t="str">
        <f t="shared" si="704"/>
        <v>+</v>
      </c>
      <c r="AV2752" s="99" t="str">
        <f t="shared" si="705"/>
        <v>+</v>
      </c>
      <c r="AW2752" s="99" t="str">
        <f t="shared" si="706"/>
        <v>+</v>
      </c>
    </row>
    <row r="2753" spans="1:49" ht="15">
      <c r="A2753" s="56">
        <v>43638</v>
      </c>
      <c r="B2753" s="57" t="s">
        <v>629</v>
      </c>
      <c r="C2753" s="57" t="s">
        <v>630</v>
      </c>
      <c r="D2753" s="57" t="s">
        <v>5565</v>
      </c>
      <c r="E2753" s="57" t="s">
        <v>654</v>
      </c>
      <c r="F2753" s="57" t="s">
        <v>633</v>
      </c>
      <c r="G2753" s="57">
        <v>0</v>
      </c>
      <c r="H2753" s="57">
        <v>0</v>
      </c>
      <c r="I2753" s="57">
        <v>3.92</v>
      </c>
      <c r="J2753" s="57">
        <v>3.36</v>
      </c>
      <c r="K2753" s="57">
        <v>1.95</v>
      </c>
      <c r="L2753" s="57">
        <v>1.97</v>
      </c>
      <c r="M2753" s="57">
        <v>21</v>
      </c>
      <c r="N2753" s="57">
        <v>20</v>
      </c>
      <c r="O2753" s="57">
        <v>0</v>
      </c>
      <c r="P2753" s="57">
        <v>11</v>
      </c>
      <c r="Q2753" s="57">
        <v>10</v>
      </c>
      <c r="R2753" s="57">
        <v>0</v>
      </c>
      <c r="S2753" s="57">
        <v>0</v>
      </c>
      <c r="T2753" s="57">
        <v>0</v>
      </c>
      <c r="U2753" s="57">
        <v>38.1</v>
      </c>
      <c r="V2753" s="57">
        <v>28.57</v>
      </c>
      <c r="W2753" s="57">
        <v>33.33</v>
      </c>
      <c r="X2753" s="57">
        <v>50</v>
      </c>
      <c r="Y2753" s="57">
        <v>35</v>
      </c>
      <c r="Z2753" s="57">
        <v>15</v>
      </c>
      <c r="AA2753" s="57">
        <v>45.45</v>
      </c>
      <c r="AB2753" s="57">
        <v>40</v>
      </c>
      <c r="AC2753" s="57">
        <v>6</v>
      </c>
      <c r="AD2753" s="57">
        <v>17</v>
      </c>
      <c r="AE2753" s="57">
        <v>50</v>
      </c>
      <c r="AF2753" s="57">
        <v>52.94</v>
      </c>
      <c r="AI2753" s="45">
        <f t="shared" si="692"/>
        <v>-6.6890000000000001</v>
      </c>
      <c r="AJ2753" s="46">
        <f t="shared" si="693"/>
        <v>6.6890000000000001</v>
      </c>
      <c r="AK2753" s="63" t="str">
        <f t="shared" si="694"/>
        <v>N</v>
      </c>
      <c r="AL2753" s="63" t="str">
        <f t="shared" si="695"/>
        <v>N</v>
      </c>
      <c r="AM2753" s="44" t="str">
        <f t="shared" si="696"/>
        <v>Loss</v>
      </c>
      <c r="AN2753" s="44" t="str">
        <f t="shared" si="697"/>
        <v>Win</v>
      </c>
      <c r="AO2753" s="44" t="str">
        <f t="shared" si="698"/>
        <v>Loss</v>
      </c>
      <c r="AP2753" s="44">
        <f t="shared" si="699"/>
        <v>-50</v>
      </c>
      <c r="AQ2753" s="44">
        <f t="shared" si="700"/>
        <v>118</v>
      </c>
      <c r="AR2753" s="44">
        <f t="shared" si="701"/>
        <v>-50</v>
      </c>
      <c r="AS2753" s="99" t="str">
        <f t="shared" si="702"/>
        <v>-</v>
      </c>
      <c r="AT2753" s="99" t="str">
        <f t="shared" si="703"/>
        <v>n/a</v>
      </c>
      <c r="AU2753" s="99" t="str">
        <f t="shared" si="704"/>
        <v>-</v>
      </c>
      <c r="AV2753" s="99" t="str">
        <f t="shared" si="705"/>
        <v>+</v>
      </c>
      <c r="AW2753" s="99" t="str">
        <f t="shared" si="706"/>
        <v>-</v>
      </c>
    </row>
    <row r="2754" spans="1:49" ht="15">
      <c r="A2754" s="56">
        <v>43638</v>
      </c>
      <c r="B2754" s="57" t="s">
        <v>629</v>
      </c>
      <c r="C2754" s="57" t="s">
        <v>630</v>
      </c>
      <c r="D2754" s="57" t="s">
        <v>5566</v>
      </c>
      <c r="E2754" s="57" t="s">
        <v>1863</v>
      </c>
      <c r="F2754" s="57" t="s">
        <v>1829</v>
      </c>
      <c r="G2754" s="57">
        <v>4</v>
      </c>
      <c r="H2754" s="57">
        <v>0</v>
      </c>
      <c r="I2754" s="57">
        <v>1.88</v>
      </c>
      <c r="J2754" s="57">
        <v>3.74</v>
      </c>
      <c r="K2754" s="57">
        <v>3.76</v>
      </c>
      <c r="L2754" s="57">
        <v>-1.88</v>
      </c>
      <c r="M2754" s="57">
        <v>20</v>
      </c>
      <c r="N2754" s="57">
        <v>19</v>
      </c>
      <c r="O2754" s="57">
        <v>0</v>
      </c>
      <c r="P2754" s="57">
        <v>9</v>
      </c>
      <c r="Q2754" s="57">
        <v>9</v>
      </c>
      <c r="R2754" s="57">
        <v>0</v>
      </c>
      <c r="S2754" s="57">
        <v>0</v>
      </c>
      <c r="T2754" s="57">
        <v>0</v>
      </c>
      <c r="U2754" s="57">
        <v>25</v>
      </c>
      <c r="V2754" s="57">
        <v>25</v>
      </c>
      <c r="W2754" s="57">
        <v>50</v>
      </c>
      <c r="X2754" s="57">
        <v>15.79</v>
      </c>
      <c r="Y2754" s="57">
        <v>15.79</v>
      </c>
      <c r="Z2754" s="57">
        <v>68.42</v>
      </c>
      <c r="AA2754" s="57">
        <v>11.11</v>
      </c>
      <c r="AB2754" s="57">
        <v>0</v>
      </c>
      <c r="AC2754" s="57">
        <v>5</v>
      </c>
      <c r="AD2754" s="57">
        <v>2</v>
      </c>
      <c r="AE2754" s="57">
        <v>40</v>
      </c>
      <c r="AF2754" s="57">
        <v>0</v>
      </c>
      <c r="AI2754" s="45">
        <f t="shared" si="692"/>
        <v>6.4470000000000018</v>
      </c>
      <c r="AJ2754" s="46">
        <f t="shared" si="693"/>
        <v>-6.4470000000000018</v>
      </c>
      <c r="AK2754" s="63" t="str">
        <f t="shared" si="694"/>
        <v>N</v>
      </c>
      <c r="AL2754" s="63" t="str">
        <f t="shared" si="695"/>
        <v>N</v>
      </c>
      <c r="AM2754" s="44" t="str">
        <f t="shared" si="696"/>
        <v>Win</v>
      </c>
      <c r="AN2754" s="44" t="str">
        <f t="shared" si="697"/>
        <v>Loss</v>
      </c>
      <c r="AO2754" s="44" t="str">
        <f t="shared" si="698"/>
        <v>Loss</v>
      </c>
      <c r="AP2754" s="44">
        <f t="shared" si="699"/>
        <v>44</v>
      </c>
      <c r="AQ2754" s="44">
        <f t="shared" si="700"/>
        <v>-50</v>
      </c>
      <c r="AR2754" s="44">
        <f t="shared" si="701"/>
        <v>-50</v>
      </c>
      <c r="AS2754" s="99" t="str">
        <f t="shared" si="702"/>
        <v>+</v>
      </c>
      <c r="AT2754" s="99" t="str">
        <f t="shared" si="703"/>
        <v>n/a</v>
      </c>
      <c r="AU2754" s="99" t="str">
        <f t="shared" si="704"/>
        <v>+</v>
      </c>
      <c r="AV2754" s="99" t="str">
        <f t="shared" si="705"/>
        <v>+</v>
      </c>
      <c r="AW2754" s="99" t="str">
        <f t="shared" si="706"/>
        <v>+</v>
      </c>
    </row>
    <row r="2755" spans="1:49" ht="15">
      <c r="A2755" s="56">
        <v>43638</v>
      </c>
      <c r="B2755" s="57" t="s">
        <v>629</v>
      </c>
      <c r="C2755" s="57" t="s">
        <v>630</v>
      </c>
      <c r="D2755" s="57" t="s">
        <v>5567</v>
      </c>
      <c r="E2755" s="57" t="s">
        <v>1975</v>
      </c>
      <c r="F2755" s="57" t="s">
        <v>655</v>
      </c>
      <c r="G2755" s="57">
        <v>0</v>
      </c>
      <c r="H2755" s="57">
        <v>2</v>
      </c>
      <c r="I2755" s="57">
        <v>3.3</v>
      </c>
      <c r="J2755" s="57">
        <v>3.28</v>
      </c>
      <c r="K2755" s="57">
        <v>2.1800000000000002</v>
      </c>
      <c r="L2755" s="57">
        <v>1.1200000000000001</v>
      </c>
      <c r="M2755" s="57">
        <v>19</v>
      </c>
      <c r="N2755" s="57">
        <v>19</v>
      </c>
      <c r="O2755" s="57">
        <v>0</v>
      </c>
      <c r="P2755" s="57">
        <v>11</v>
      </c>
      <c r="Q2755" s="57">
        <v>9</v>
      </c>
      <c r="R2755" s="57">
        <v>0</v>
      </c>
      <c r="S2755" s="57">
        <v>0</v>
      </c>
      <c r="T2755" s="57">
        <v>0</v>
      </c>
      <c r="U2755" s="57">
        <v>26.32</v>
      </c>
      <c r="V2755" s="57">
        <v>21.05</v>
      </c>
      <c r="W2755" s="57">
        <v>52.63</v>
      </c>
      <c r="X2755" s="57">
        <v>42.11</v>
      </c>
      <c r="Y2755" s="57">
        <v>31.58</v>
      </c>
      <c r="Z2755" s="57">
        <v>26.32</v>
      </c>
      <c r="AA2755" s="57">
        <v>36.36</v>
      </c>
      <c r="AB2755" s="57">
        <v>44.44</v>
      </c>
      <c r="AC2755" s="57">
        <v>1</v>
      </c>
      <c r="AD2755" s="57">
        <v>6</v>
      </c>
      <c r="AE2755" s="57">
        <v>100</v>
      </c>
      <c r="AF2755" s="57">
        <v>66.67</v>
      </c>
      <c r="AI2755" s="45">
        <f t="shared" ref="AI2755:AI2818" si="707">(+R2755*$R$6)+(S2755*$S$6)-(T2755*$T$6)+(U2755*$U$6)+(V2755*$V$6)-(W2755*$W$6)-(X2755*$X$6)-(Y2755*$Y$6)+(Z2755*$Z$6)</f>
        <v>-9.4730000000000025</v>
      </c>
      <c r="AJ2755" s="46">
        <f t="shared" ref="AJ2755:AJ2818" si="708">(-R2755*$R$6)+(S2755*$S$6)+(T2755*$T$6)-(U2755*$U$6)-(V2755*$V$6)+(W2755*$W$6)+(X2755*$X$6)+(Y2755*$Y$6)-(Z2755*$Z$6)</f>
        <v>9.4730000000000025</v>
      </c>
      <c r="AK2755" s="63" t="str">
        <f t="shared" ref="AK2755:AK2818" si="709">IF($AK$6="Y",IF(AI2755&gt;=$AI$6,"Y",IF(AA2755&gt;=$AA$6,"Y","N")),IF(AI2755&gt;=$AI$6,"Y",IF(AA2755&gt;=$AA$6,"Y",IF(L2755&lt;0,IF(AE2755&gt;=$AE$6,"Y","N"),"N"))))</f>
        <v>N</v>
      </c>
      <c r="AL2755" s="63" t="str">
        <f t="shared" ref="AL2755:AL2818" si="710">IF($AL$6="Y",IF(AJ2755&gt;=$AJ$6,"Y",IF(AB2755&gt;=$AB$6,"Y","N")),IF(AJ2755&gt;=$AJ$6,"Y",IF(AB2755&gt;=$AB$6,"Y",IF(L2755&gt;0,IF(AF2755&gt;=$AF$6,"Y","N"),"N"))))</f>
        <v>N</v>
      </c>
      <c r="AM2755" s="44" t="str">
        <f t="shared" ref="AM2755:AM2818" si="711">IF(G2755&gt;H2755,"Win","Loss")</f>
        <v>Loss</v>
      </c>
      <c r="AN2755" s="44" t="str">
        <f t="shared" ref="AN2755:AN2818" si="712">IF(G2755=H2755,"Win","Loss")</f>
        <v>Loss</v>
      </c>
      <c r="AO2755" s="44" t="str">
        <f t="shared" ref="AO2755:AO2818" si="713">IF(G2755&lt;H2755,"Win","Loss")</f>
        <v>Win</v>
      </c>
      <c r="AP2755" s="44">
        <f t="shared" ref="AP2755:AP2818" si="714">IF(AM2755="Win",(I2755*$B$2)-$B$2,-$B$2)</f>
        <v>-50</v>
      </c>
      <c r="AQ2755" s="44">
        <f t="shared" ref="AQ2755:AQ2818" si="715">IF(AN2755="Win",(J2755*$B$2)-$B$2,-$B$2)</f>
        <v>-50</v>
      </c>
      <c r="AR2755" s="44">
        <f t="shared" ref="AR2755:AR2818" si="716">IF(AO2755="Win",(K2755*$B$2)-$B$2,-$B$2)</f>
        <v>59.000000000000014</v>
      </c>
      <c r="AS2755" s="99" t="str">
        <f t="shared" si="702"/>
        <v>-</v>
      </c>
      <c r="AT2755" s="99" t="str">
        <f t="shared" si="703"/>
        <v>n/a</v>
      </c>
      <c r="AU2755" s="99" t="str">
        <f t="shared" si="704"/>
        <v>-</v>
      </c>
      <c r="AV2755" s="99" t="str">
        <f t="shared" si="705"/>
        <v>-</v>
      </c>
      <c r="AW2755" s="99" t="str">
        <f t="shared" si="706"/>
        <v>-</v>
      </c>
    </row>
    <row r="2756" spans="1:49" ht="15">
      <c r="A2756" s="56">
        <v>43638</v>
      </c>
      <c r="B2756" s="57" t="s">
        <v>629</v>
      </c>
      <c r="C2756" s="57" t="s">
        <v>630</v>
      </c>
      <c r="D2756" s="57" t="s">
        <v>5568</v>
      </c>
      <c r="E2756" s="57" t="s">
        <v>652</v>
      </c>
      <c r="F2756" s="57" t="s">
        <v>693</v>
      </c>
      <c r="G2756" s="57">
        <v>2</v>
      </c>
      <c r="H2756" s="57">
        <v>0</v>
      </c>
      <c r="I2756" s="57">
        <v>2.09</v>
      </c>
      <c r="J2756" s="57">
        <v>3.23</v>
      </c>
      <c r="K2756" s="57">
        <v>3.61</v>
      </c>
      <c r="L2756" s="57">
        <v>-1.52</v>
      </c>
      <c r="M2756" s="57">
        <v>22</v>
      </c>
      <c r="N2756" s="57">
        <v>19</v>
      </c>
      <c r="O2756" s="57">
        <v>0</v>
      </c>
      <c r="P2756" s="57">
        <v>12</v>
      </c>
      <c r="Q2756" s="57">
        <v>10</v>
      </c>
      <c r="R2756" s="57">
        <v>0</v>
      </c>
      <c r="S2756" s="57">
        <v>0</v>
      </c>
      <c r="T2756" s="57">
        <v>0</v>
      </c>
      <c r="U2756" s="57">
        <v>27.27</v>
      </c>
      <c r="V2756" s="57">
        <v>18.18</v>
      </c>
      <c r="W2756" s="57">
        <v>54.55</v>
      </c>
      <c r="X2756" s="57">
        <v>15.79</v>
      </c>
      <c r="Y2756" s="57">
        <v>42.11</v>
      </c>
      <c r="Z2756" s="57">
        <v>42.11</v>
      </c>
      <c r="AA2756" s="57">
        <v>41.67</v>
      </c>
      <c r="AB2756" s="57">
        <v>20</v>
      </c>
      <c r="AC2756" s="57">
        <v>4</v>
      </c>
      <c r="AD2756" s="57">
        <v>1</v>
      </c>
      <c r="AE2756" s="57">
        <v>50</v>
      </c>
      <c r="AF2756" s="57">
        <v>0</v>
      </c>
      <c r="AI2756" s="45">
        <f t="shared" si="707"/>
        <v>-2.5849999999999991</v>
      </c>
      <c r="AJ2756" s="46">
        <f t="shared" si="708"/>
        <v>2.5849999999999991</v>
      </c>
      <c r="AK2756" s="63" t="str">
        <f t="shared" si="709"/>
        <v>N</v>
      </c>
      <c r="AL2756" s="63" t="str">
        <f t="shared" si="710"/>
        <v>N</v>
      </c>
      <c r="AM2756" s="44" t="str">
        <f t="shared" si="711"/>
        <v>Win</v>
      </c>
      <c r="AN2756" s="44" t="str">
        <f t="shared" si="712"/>
        <v>Loss</v>
      </c>
      <c r="AO2756" s="44" t="str">
        <f t="shared" si="713"/>
        <v>Loss</v>
      </c>
      <c r="AP2756" s="44">
        <f t="shared" si="714"/>
        <v>54.5</v>
      </c>
      <c r="AQ2756" s="44">
        <f t="shared" si="715"/>
        <v>-50</v>
      </c>
      <c r="AR2756" s="44">
        <f t="shared" si="716"/>
        <v>-50</v>
      </c>
      <c r="AS2756" s="99" t="str">
        <f t="shared" si="702"/>
        <v>+</v>
      </c>
      <c r="AT2756" s="99" t="str">
        <f t="shared" si="703"/>
        <v>n/a</v>
      </c>
      <c r="AU2756" s="99" t="str">
        <f t="shared" si="704"/>
        <v>+</v>
      </c>
      <c r="AV2756" s="99" t="str">
        <f t="shared" si="705"/>
        <v>+</v>
      </c>
      <c r="AW2756" s="99" t="str">
        <f t="shared" si="706"/>
        <v>-</v>
      </c>
    </row>
    <row r="2757" spans="1:49" ht="15">
      <c r="A2757" s="56">
        <v>43638</v>
      </c>
      <c r="B2757" s="57" t="s">
        <v>721</v>
      </c>
      <c r="C2757" s="57" t="s">
        <v>722</v>
      </c>
      <c r="D2757" s="57" t="s">
        <v>5569</v>
      </c>
      <c r="E2757" s="57" t="s">
        <v>727</v>
      </c>
      <c r="F2757" s="57" t="s">
        <v>1998</v>
      </c>
      <c r="G2757" s="57">
        <v>1</v>
      </c>
      <c r="H2757" s="57">
        <v>1</v>
      </c>
      <c r="I2757" s="57">
        <v>2.02</v>
      </c>
      <c r="J2757" s="57">
        <v>3.42</v>
      </c>
      <c r="K2757" s="57">
        <v>3.61</v>
      </c>
      <c r="L2757" s="57">
        <v>-1.59</v>
      </c>
      <c r="M2757" s="57">
        <v>25</v>
      </c>
      <c r="N2757" s="57">
        <v>22</v>
      </c>
      <c r="O2757" s="57">
        <v>2</v>
      </c>
      <c r="P2757" s="57">
        <v>15</v>
      </c>
      <c r="Q2757" s="57">
        <v>11</v>
      </c>
      <c r="R2757" s="57">
        <v>50</v>
      </c>
      <c r="S2757" s="57">
        <v>0</v>
      </c>
      <c r="T2757" s="57">
        <v>50</v>
      </c>
      <c r="U2757" s="57">
        <v>32</v>
      </c>
      <c r="V2757" s="57">
        <v>24</v>
      </c>
      <c r="W2757" s="57">
        <v>44</v>
      </c>
      <c r="X2757" s="57">
        <v>13.64</v>
      </c>
      <c r="Y2757" s="57">
        <v>27.27</v>
      </c>
      <c r="Z2757" s="57">
        <v>59.09</v>
      </c>
      <c r="AA2757" s="57">
        <v>46.67</v>
      </c>
      <c r="AB2757" s="57">
        <v>9.09</v>
      </c>
      <c r="AC2757" s="57">
        <v>11</v>
      </c>
      <c r="AD2757" s="57">
        <v>2</v>
      </c>
      <c r="AE2757" s="57">
        <v>54.55</v>
      </c>
      <c r="AF2757" s="57">
        <v>50</v>
      </c>
      <c r="AI2757" s="45">
        <f t="shared" si="707"/>
        <v>6.3630000000000013</v>
      </c>
      <c r="AJ2757" s="46">
        <f t="shared" si="708"/>
        <v>-6.3630000000000013</v>
      </c>
      <c r="AK2757" s="63" t="str">
        <f t="shared" si="709"/>
        <v>N</v>
      </c>
      <c r="AL2757" s="63" t="str">
        <f t="shared" si="710"/>
        <v>N</v>
      </c>
      <c r="AM2757" s="44" t="str">
        <f t="shared" si="711"/>
        <v>Loss</v>
      </c>
      <c r="AN2757" s="44" t="str">
        <f t="shared" si="712"/>
        <v>Win</v>
      </c>
      <c r="AO2757" s="44" t="str">
        <f t="shared" si="713"/>
        <v>Loss</v>
      </c>
      <c r="AP2757" s="44">
        <f t="shared" si="714"/>
        <v>-50</v>
      </c>
      <c r="AQ2757" s="44">
        <f t="shared" si="715"/>
        <v>121</v>
      </c>
      <c r="AR2757" s="44">
        <f t="shared" si="716"/>
        <v>-50</v>
      </c>
      <c r="AS2757" s="99" t="str">
        <f t="shared" si="702"/>
        <v>+</v>
      </c>
      <c r="AT2757" s="99" t="str">
        <f t="shared" si="703"/>
        <v>-</v>
      </c>
      <c r="AU2757" s="99" t="str">
        <f t="shared" si="704"/>
        <v>+</v>
      </c>
      <c r="AV2757" s="99" t="str">
        <f t="shared" si="705"/>
        <v>+</v>
      </c>
      <c r="AW2757" s="99" t="str">
        <f t="shared" si="706"/>
        <v>+</v>
      </c>
    </row>
    <row r="2758" spans="1:49" ht="15">
      <c r="A2758" s="56">
        <v>43638</v>
      </c>
      <c r="B2758" s="57" t="s">
        <v>721</v>
      </c>
      <c r="C2758" s="57" t="s">
        <v>729</v>
      </c>
      <c r="D2758" s="57" t="s">
        <v>5570</v>
      </c>
      <c r="E2758" s="57" t="s">
        <v>732</v>
      </c>
      <c r="F2758" s="57" t="s">
        <v>2004</v>
      </c>
      <c r="G2758" s="57">
        <v>1</v>
      </c>
      <c r="H2758" s="57">
        <v>0</v>
      </c>
      <c r="I2758" s="57">
        <v>1.75</v>
      </c>
      <c r="J2758" s="57">
        <v>3.6</v>
      </c>
      <c r="K2758" s="57">
        <v>4.3</v>
      </c>
      <c r="L2758" s="57">
        <v>-2.5499999999999998</v>
      </c>
      <c r="M2758" s="57">
        <v>16</v>
      </c>
      <c r="N2758" s="57">
        <v>20</v>
      </c>
      <c r="O2758" s="57">
        <v>1</v>
      </c>
      <c r="P2758" s="57">
        <v>8</v>
      </c>
      <c r="Q2758" s="57">
        <v>10</v>
      </c>
      <c r="R2758" s="57">
        <v>100</v>
      </c>
      <c r="S2758" s="57">
        <v>0</v>
      </c>
      <c r="T2758" s="57">
        <v>0</v>
      </c>
      <c r="U2758" s="57">
        <v>37.5</v>
      </c>
      <c r="V2758" s="57">
        <v>18.75</v>
      </c>
      <c r="W2758" s="57">
        <v>43.75</v>
      </c>
      <c r="X2758" s="57">
        <v>15</v>
      </c>
      <c r="Y2758" s="57">
        <v>25</v>
      </c>
      <c r="Z2758" s="57">
        <v>60</v>
      </c>
      <c r="AA2758" s="57">
        <v>25</v>
      </c>
      <c r="AB2758" s="57">
        <v>20</v>
      </c>
      <c r="AC2758" s="57">
        <v>11</v>
      </c>
      <c r="AD2758" s="57">
        <v>8</v>
      </c>
      <c r="AE2758" s="57">
        <v>36.36</v>
      </c>
      <c r="AF2758" s="57">
        <v>25</v>
      </c>
      <c r="AI2758" s="45">
        <f t="shared" si="707"/>
        <v>37.125</v>
      </c>
      <c r="AJ2758" s="46">
        <f t="shared" si="708"/>
        <v>-37.125</v>
      </c>
      <c r="AK2758" s="63" t="str">
        <f t="shared" si="709"/>
        <v>N</v>
      </c>
      <c r="AL2758" s="63" t="str">
        <f t="shared" si="710"/>
        <v>N</v>
      </c>
      <c r="AM2758" s="44" t="str">
        <f t="shared" si="711"/>
        <v>Win</v>
      </c>
      <c r="AN2758" s="44" t="str">
        <f t="shared" si="712"/>
        <v>Loss</v>
      </c>
      <c r="AO2758" s="44" t="str">
        <f t="shared" si="713"/>
        <v>Loss</v>
      </c>
      <c r="AP2758" s="44">
        <f t="shared" si="714"/>
        <v>37.5</v>
      </c>
      <c r="AQ2758" s="44">
        <f t="shared" si="715"/>
        <v>-50</v>
      </c>
      <c r="AR2758" s="44">
        <f t="shared" si="716"/>
        <v>-50</v>
      </c>
      <c r="AS2758" s="99" t="str">
        <f t="shared" si="702"/>
        <v>+</v>
      </c>
      <c r="AT2758" s="99" t="str">
        <f t="shared" si="703"/>
        <v>+</v>
      </c>
      <c r="AU2758" s="99" t="str">
        <f t="shared" si="704"/>
        <v>+</v>
      </c>
      <c r="AV2758" s="99" t="str">
        <f t="shared" si="705"/>
        <v>+</v>
      </c>
      <c r="AW2758" s="99" t="str">
        <f t="shared" si="706"/>
        <v>+</v>
      </c>
    </row>
    <row r="2759" spans="1:49" ht="15">
      <c r="A2759" s="56">
        <v>43638</v>
      </c>
      <c r="B2759" s="57" t="s">
        <v>721</v>
      </c>
      <c r="C2759" s="57" t="s">
        <v>729</v>
      </c>
      <c r="D2759" s="57" t="s">
        <v>5571</v>
      </c>
      <c r="E2759" s="57" t="s">
        <v>1915</v>
      </c>
      <c r="F2759" s="57" t="s">
        <v>2000</v>
      </c>
      <c r="G2759" s="57">
        <v>0</v>
      </c>
      <c r="H2759" s="57">
        <v>0</v>
      </c>
      <c r="I2759" s="57">
        <v>3.79</v>
      </c>
      <c r="J2759" s="57">
        <v>3.61</v>
      </c>
      <c r="K2759" s="57">
        <v>1.87</v>
      </c>
      <c r="L2759" s="57">
        <v>1.92</v>
      </c>
      <c r="M2759" s="57">
        <v>16</v>
      </c>
      <c r="N2759" s="57">
        <v>24</v>
      </c>
      <c r="O2759" s="57">
        <v>1</v>
      </c>
      <c r="P2759" s="57">
        <v>7</v>
      </c>
      <c r="Q2759" s="57">
        <v>11</v>
      </c>
      <c r="R2759" s="57">
        <v>0</v>
      </c>
      <c r="S2759" s="57">
        <v>0</v>
      </c>
      <c r="T2759" s="57">
        <v>100</v>
      </c>
      <c r="U2759" s="57">
        <v>31.25</v>
      </c>
      <c r="V2759" s="57">
        <v>31.25</v>
      </c>
      <c r="W2759" s="57">
        <v>37.5</v>
      </c>
      <c r="X2759" s="57">
        <v>62.5</v>
      </c>
      <c r="Y2759" s="57">
        <v>16.670000000000002</v>
      </c>
      <c r="Z2759" s="57">
        <v>20.83</v>
      </c>
      <c r="AA2759" s="57">
        <v>28.57</v>
      </c>
      <c r="AB2759" s="57">
        <v>63.64</v>
      </c>
      <c r="AC2759" s="57">
        <v>6</v>
      </c>
      <c r="AD2759" s="57">
        <v>19</v>
      </c>
      <c r="AE2759" s="57">
        <v>16.670000000000002</v>
      </c>
      <c r="AF2759" s="57">
        <v>68.42</v>
      </c>
      <c r="AI2759" s="45">
        <f t="shared" si="707"/>
        <v>-38.126000000000005</v>
      </c>
      <c r="AJ2759" s="46">
        <f t="shared" si="708"/>
        <v>38.126000000000005</v>
      </c>
      <c r="AK2759" s="63" t="str">
        <f t="shared" si="709"/>
        <v>N</v>
      </c>
      <c r="AL2759" s="63" t="str">
        <f t="shared" si="710"/>
        <v>N</v>
      </c>
      <c r="AM2759" s="44" t="str">
        <f t="shared" si="711"/>
        <v>Loss</v>
      </c>
      <c r="AN2759" s="44" t="str">
        <f t="shared" si="712"/>
        <v>Win</v>
      </c>
      <c r="AO2759" s="44" t="str">
        <f t="shared" si="713"/>
        <v>Loss</v>
      </c>
      <c r="AP2759" s="44">
        <f t="shared" si="714"/>
        <v>-50</v>
      </c>
      <c r="AQ2759" s="44">
        <f t="shared" si="715"/>
        <v>130.5</v>
      </c>
      <c r="AR2759" s="44">
        <f t="shared" si="716"/>
        <v>-50</v>
      </c>
      <c r="AS2759" s="99" t="str">
        <f t="shared" si="702"/>
        <v>-</v>
      </c>
      <c r="AT2759" s="99" t="str">
        <f t="shared" si="703"/>
        <v>-</v>
      </c>
      <c r="AU2759" s="99" t="str">
        <f t="shared" si="704"/>
        <v>-</v>
      </c>
      <c r="AV2759" s="99" t="str">
        <f t="shared" si="705"/>
        <v>-</v>
      </c>
      <c r="AW2759" s="99" t="str">
        <f t="shared" si="706"/>
        <v>-</v>
      </c>
    </row>
    <row r="2760" spans="1:49" ht="15">
      <c r="A2760" s="56">
        <v>43638</v>
      </c>
      <c r="B2760" s="57" t="s">
        <v>4413</v>
      </c>
      <c r="C2760" s="57" t="s">
        <v>807</v>
      </c>
      <c r="D2760" s="57" t="s">
        <v>5572</v>
      </c>
      <c r="E2760" s="57" t="s">
        <v>4418</v>
      </c>
      <c r="F2760" s="57" t="s">
        <v>5573</v>
      </c>
      <c r="G2760" s="57">
        <v>3</v>
      </c>
      <c r="H2760" s="57">
        <v>1</v>
      </c>
      <c r="I2760" s="57">
        <v>2.4300000000000002</v>
      </c>
      <c r="J2760" s="57">
        <v>3.43</v>
      </c>
      <c r="K2760" s="57">
        <v>2.5499999999999998</v>
      </c>
      <c r="L2760" s="57">
        <v>-0.12</v>
      </c>
      <c r="M2760" s="57">
        <v>16</v>
      </c>
      <c r="N2760" s="57">
        <v>20</v>
      </c>
      <c r="O2760" s="57">
        <v>2</v>
      </c>
      <c r="P2760" s="57">
        <v>8</v>
      </c>
      <c r="Q2760" s="57">
        <v>9</v>
      </c>
      <c r="R2760" s="57">
        <v>0</v>
      </c>
      <c r="S2760" s="57">
        <v>0</v>
      </c>
      <c r="T2760" s="57">
        <v>100</v>
      </c>
      <c r="U2760" s="57">
        <v>31.25</v>
      </c>
      <c r="V2760" s="57">
        <v>31.25</v>
      </c>
      <c r="W2760" s="57">
        <v>37.5</v>
      </c>
      <c r="X2760" s="57">
        <v>60</v>
      </c>
      <c r="Y2760" s="57">
        <v>30</v>
      </c>
      <c r="Z2760" s="57">
        <v>10</v>
      </c>
      <c r="AA2760" s="57">
        <v>25</v>
      </c>
      <c r="AB2760" s="57">
        <v>55.56</v>
      </c>
      <c r="AC2760" s="57">
        <v>13</v>
      </c>
      <c r="AD2760" s="57">
        <v>12</v>
      </c>
      <c r="AE2760" s="57">
        <v>38.46</v>
      </c>
      <c r="AF2760" s="57">
        <v>75</v>
      </c>
      <c r="AI2760" s="45">
        <f t="shared" si="707"/>
        <v>-41.125</v>
      </c>
      <c r="AJ2760" s="46">
        <f t="shared" si="708"/>
        <v>41.125</v>
      </c>
      <c r="AK2760" s="63" t="str">
        <f t="shared" si="709"/>
        <v>N</v>
      </c>
      <c r="AL2760" s="63" t="str">
        <f t="shared" si="710"/>
        <v>Y</v>
      </c>
      <c r="AM2760" s="44" t="str">
        <f t="shared" si="711"/>
        <v>Win</v>
      </c>
      <c r="AN2760" s="44" t="str">
        <f t="shared" si="712"/>
        <v>Loss</v>
      </c>
      <c r="AO2760" s="44" t="str">
        <f t="shared" si="713"/>
        <v>Loss</v>
      </c>
      <c r="AP2760" s="44">
        <f t="shared" si="714"/>
        <v>71.500000000000014</v>
      </c>
      <c r="AQ2760" s="44">
        <f t="shared" si="715"/>
        <v>-50</v>
      </c>
      <c r="AR2760" s="44">
        <f t="shared" si="716"/>
        <v>-50</v>
      </c>
      <c r="AS2760" s="99" t="str">
        <f t="shared" si="702"/>
        <v>+</v>
      </c>
      <c r="AT2760" s="99" t="str">
        <f t="shared" si="703"/>
        <v>-</v>
      </c>
      <c r="AU2760" s="99" t="str">
        <f t="shared" si="704"/>
        <v>-</v>
      </c>
      <c r="AV2760" s="99" t="str">
        <f t="shared" si="705"/>
        <v>-</v>
      </c>
      <c r="AW2760" s="99" t="str">
        <f t="shared" si="706"/>
        <v>-</v>
      </c>
    </row>
    <row r="2761" spans="1:49" ht="15">
      <c r="A2761" s="56">
        <v>43638</v>
      </c>
      <c r="B2761" s="57" t="s">
        <v>721</v>
      </c>
      <c r="C2761" s="57" t="s">
        <v>722</v>
      </c>
      <c r="D2761" s="57" t="s">
        <v>5574</v>
      </c>
      <c r="E2761" s="57" t="s">
        <v>767</v>
      </c>
      <c r="F2761" s="57" t="s">
        <v>728</v>
      </c>
      <c r="G2761" s="57">
        <v>1</v>
      </c>
      <c r="H2761" s="57">
        <v>2</v>
      </c>
      <c r="I2761" s="57">
        <v>2.36</v>
      </c>
      <c r="J2761" s="57">
        <v>3.19</v>
      </c>
      <c r="K2761" s="57">
        <v>3.03</v>
      </c>
      <c r="L2761" s="57">
        <v>-0.67</v>
      </c>
      <c r="M2761" s="57">
        <v>23</v>
      </c>
      <c r="N2761" s="57">
        <v>18</v>
      </c>
      <c r="O2761" s="57">
        <v>1</v>
      </c>
      <c r="P2761" s="57">
        <v>10</v>
      </c>
      <c r="Q2761" s="57">
        <v>10</v>
      </c>
      <c r="R2761" s="57">
        <v>0</v>
      </c>
      <c r="S2761" s="57">
        <v>0</v>
      </c>
      <c r="T2761" s="57">
        <v>100</v>
      </c>
      <c r="U2761" s="57">
        <v>39.130000000000003</v>
      </c>
      <c r="V2761" s="57">
        <v>39.130000000000003</v>
      </c>
      <c r="W2761" s="57">
        <v>21.74</v>
      </c>
      <c r="X2761" s="57">
        <v>55.56</v>
      </c>
      <c r="Y2761" s="57">
        <v>22.22</v>
      </c>
      <c r="Z2761" s="57">
        <v>22.22</v>
      </c>
      <c r="AA2761" s="57">
        <v>40</v>
      </c>
      <c r="AB2761" s="57">
        <v>40</v>
      </c>
      <c r="AC2761" s="57">
        <v>15</v>
      </c>
      <c r="AD2761" s="57">
        <v>14</v>
      </c>
      <c r="AE2761" s="57">
        <v>53.33</v>
      </c>
      <c r="AF2761" s="57">
        <v>71.430000000000007</v>
      </c>
      <c r="AI2761" s="45">
        <f t="shared" si="707"/>
        <v>-31.499000000000006</v>
      </c>
      <c r="AJ2761" s="46">
        <f t="shared" si="708"/>
        <v>31.499000000000006</v>
      </c>
      <c r="AK2761" s="63" t="str">
        <f t="shared" si="709"/>
        <v>N</v>
      </c>
      <c r="AL2761" s="63" t="str">
        <f t="shared" si="710"/>
        <v>N</v>
      </c>
      <c r="AM2761" s="44" t="str">
        <f t="shared" si="711"/>
        <v>Loss</v>
      </c>
      <c r="AN2761" s="44" t="str">
        <f t="shared" si="712"/>
        <v>Loss</v>
      </c>
      <c r="AO2761" s="44" t="str">
        <f t="shared" si="713"/>
        <v>Win</v>
      </c>
      <c r="AP2761" s="44">
        <f t="shared" si="714"/>
        <v>-50</v>
      </c>
      <c r="AQ2761" s="44">
        <f t="shared" si="715"/>
        <v>-50</v>
      </c>
      <c r="AR2761" s="44">
        <f t="shared" si="716"/>
        <v>101.5</v>
      </c>
      <c r="AS2761" s="99" t="str">
        <f t="shared" si="702"/>
        <v>+</v>
      </c>
      <c r="AT2761" s="99" t="str">
        <f t="shared" si="703"/>
        <v>-</v>
      </c>
      <c r="AU2761" s="99" t="str">
        <f t="shared" si="704"/>
        <v>-</v>
      </c>
      <c r="AV2761" s="99" t="str">
        <f t="shared" si="705"/>
        <v>-</v>
      </c>
      <c r="AW2761" s="99" t="str">
        <f t="shared" si="706"/>
        <v>-</v>
      </c>
    </row>
    <row r="2762" spans="1:49" ht="15">
      <c r="A2762" s="56">
        <v>43638</v>
      </c>
      <c r="B2762" s="57" t="s">
        <v>2035</v>
      </c>
      <c r="C2762" s="57" t="s">
        <v>2036</v>
      </c>
      <c r="D2762" s="57" t="s">
        <v>5575</v>
      </c>
      <c r="E2762" s="57" t="s">
        <v>4860</v>
      </c>
      <c r="F2762" s="57" t="s">
        <v>4465</v>
      </c>
      <c r="G2762" s="57">
        <v>3</v>
      </c>
      <c r="H2762" s="57">
        <v>0</v>
      </c>
      <c r="I2762" s="57">
        <v>1.64</v>
      </c>
      <c r="J2762" s="57">
        <v>4.26</v>
      </c>
      <c r="K2762" s="57">
        <v>4.21</v>
      </c>
      <c r="L2762" s="57">
        <v>-2.57</v>
      </c>
      <c r="M2762" s="57">
        <v>14</v>
      </c>
      <c r="N2762" s="57">
        <v>14</v>
      </c>
      <c r="O2762" s="57">
        <v>0</v>
      </c>
      <c r="P2762" s="57">
        <v>6</v>
      </c>
      <c r="Q2762" s="57">
        <v>7</v>
      </c>
      <c r="R2762" s="57">
        <v>0</v>
      </c>
      <c r="S2762" s="57">
        <v>0</v>
      </c>
      <c r="T2762" s="57">
        <v>0</v>
      </c>
      <c r="U2762" s="57">
        <v>21.43</v>
      </c>
      <c r="V2762" s="57">
        <v>14.29</v>
      </c>
      <c r="W2762" s="57">
        <v>64.290000000000006</v>
      </c>
      <c r="X2762" s="57">
        <v>42.86</v>
      </c>
      <c r="Y2762" s="57">
        <v>35.71</v>
      </c>
      <c r="Z2762" s="57">
        <v>21.43</v>
      </c>
      <c r="AA2762" s="57">
        <v>33.33</v>
      </c>
      <c r="AB2762" s="57">
        <v>28.57</v>
      </c>
      <c r="AC2762" s="57">
        <v>11</v>
      </c>
      <c r="AD2762" s="57">
        <v>4</v>
      </c>
      <c r="AE2762" s="57">
        <v>18.18</v>
      </c>
      <c r="AF2762" s="57">
        <v>50</v>
      </c>
      <c r="AI2762" s="45">
        <f t="shared" si="707"/>
        <v>-15.000000000000004</v>
      </c>
      <c r="AJ2762" s="46">
        <f t="shared" si="708"/>
        <v>15.000000000000004</v>
      </c>
      <c r="AK2762" s="63" t="str">
        <f t="shared" si="709"/>
        <v>N</v>
      </c>
      <c r="AL2762" s="63" t="str">
        <f t="shared" si="710"/>
        <v>N</v>
      </c>
      <c r="AM2762" s="44" t="str">
        <f t="shared" si="711"/>
        <v>Win</v>
      </c>
      <c r="AN2762" s="44" t="str">
        <f t="shared" si="712"/>
        <v>Loss</v>
      </c>
      <c r="AO2762" s="44" t="str">
        <f t="shared" si="713"/>
        <v>Loss</v>
      </c>
      <c r="AP2762" s="44">
        <f t="shared" si="714"/>
        <v>32</v>
      </c>
      <c r="AQ2762" s="44">
        <f t="shared" si="715"/>
        <v>-50</v>
      </c>
      <c r="AR2762" s="44">
        <f t="shared" si="716"/>
        <v>-50</v>
      </c>
      <c r="AS2762" s="99" t="str">
        <f t="shared" ref="AS2762:AS2825" si="717">IF(I2762&lt;K2762,"+","-")</f>
        <v>+</v>
      </c>
      <c r="AT2762" s="99" t="str">
        <f t="shared" ref="AT2762:AT2825" si="718">IF(O2762=0,"n/a",IF(R2762&gt;T2762,"+","-"))</f>
        <v>n/a</v>
      </c>
      <c r="AU2762" s="99" t="str">
        <f t="shared" ref="AU2762:AU2825" si="719">IF(U2762&gt;X2762,"+","-")</f>
        <v>-</v>
      </c>
      <c r="AV2762" s="99" t="str">
        <f t="shared" ref="AV2762:AV2825" si="720">IF(AA2762&gt;AB2762,"+","-")</f>
        <v>+</v>
      </c>
      <c r="AW2762" s="99" t="str">
        <f t="shared" ref="AW2762:AW2825" si="721">IF(AI2762&gt;0,"+","-")</f>
        <v>-</v>
      </c>
    </row>
    <row r="2763" spans="1:49" ht="15">
      <c r="A2763" s="56">
        <v>43638</v>
      </c>
      <c r="B2763" s="57" t="s">
        <v>737</v>
      </c>
      <c r="C2763" s="57" t="s">
        <v>738</v>
      </c>
      <c r="D2763" s="57" t="s">
        <v>5576</v>
      </c>
      <c r="E2763" s="57" t="s">
        <v>2010</v>
      </c>
      <c r="F2763" s="57" t="s">
        <v>5577</v>
      </c>
      <c r="G2763" s="57">
        <v>1</v>
      </c>
      <c r="H2763" s="57">
        <v>0</v>
      </c>
      <c r="I2763" s="57">
        <v>4.5</v>
      </c>
      <c r="J2763" s="57">
        <v>4.43</v>
      </c>
      <c r="K2763" s="57">
        <v>1.52</v>
      </c>
      <c r="L2763" s="57">
        <v>2.98</v>
      </c>
      <c r="M2763" s="57">
        <v>8</v>
      </c>
      <c r="N2763" s="57">
        <v>1</v>
      </c>
      <c r="O2763" s="57">
        <v>0</v>
      </c>
      <c r="P2763" s="57">
        <v>6</v>
      </c>
      <c r="Q2763" s="57">
        <v>1</v>
      </c>
      <c r="R2763" s="57">
        <v>0</v>
      </c>
      <c r="S2763" s="57">
        <v>0</v>
      </c>
      <c r="T2763" s="57">
        <v>0</v>
      </c>
      <c r="U2763" s="57">
        <v>62.5</v>
      </c>
      <c r="V2763" s="57">
        <v>0</v>
      </c>
      <c r="W2763" s="57">
        <v>37.5</v>
      </c>
      <c r="X2763" s="57">
        <v>0</v>
      </c>
      <c r="Y2763" s="57">
        <v>0</v>
      </c>
      <c r="Z2763" s="57">
        <v>100</v>
      </c>
      <c r="AA2763" s="57">
        <v>66.67</v>
      </c>
      <c r="AB2763" s="57">
        <v>0</v>
      </c>
      <c r="AC2763" s="57">
        <v>3</v>
      </c>
      <c r="AD2763" s="57">
        <v>0</v>
      </c>
      <c r="AE2763" s="57">
        <v>100</v>
      </c>
      <c r="AF2763" s="57">
        <v>0</v>
      </c>
      <c r="AI2763" s="45">
        <f t="shared" si="707"/>
        <v>25</v>
      </c>
      <c r="AJ2763" s="46">
        <f t="shared" si="708"/>
        <v>-25</v>
      </c>
      <c r="AK2763" s="63" t="str">
        <f t="shared" si="709"/>
        <v>N</v>
      </c>
      <c r="AL2763" s="63" t="str">
        <f t="shared" si="710"/>
        <v>N</v>
      </c>
      <c r="AM2763" s="44" t="str">
        <f t="shared" si="711"/>
        <v>Win</v>
      </c>
      <c r="AN2763" s="44" t="str">
        <f t="shared" si="712"/>
        <v>Loss</v>
      </c>
      <c r="AO2763" s="44" t="str">
        <f t="shared" si="713"/>
        <v>Loss</v>
      </c>
      <c r="AP2763" s="44">
        <f t="shared" si="714"/>
        <v>175</v>
      </c>
      <c r="AQ2763" s="44">
        <f t="shared" si="715"/>
        <v>-50</v>
      </c>
      <c r="AR2763" s="44">
        <f t="shared" si="716"/>
        <v>-50</v>
      </c>
      <c r="AS2763" s="99" t="str">
        <f t="shared" si="717"/>
        <v>-</v>
      </c>
      <c r="AT2763" s="99" t="str">
        <f t="shared" si="718"/>
        <v>n/a</v>
      </c>
      <c r="AU2763" s="99" t="str">
        <f t="shared" si="719"/>
        <v>+</v>
      </c>
      <c r="AV2763" s="99" t="str">
        <f t="shared" si="720"/>
        <v>+</v>
      </c>
      <c r="AW2763" s="99" t="str">
        <f t="shared" si="721"/>
        <v>+</v>
      </c>
    </row>
    <row r="2764" spans="1:49" ht="15">
      <c r="A2764" s="56">
        <v>43638</v>
      </c>
      <c r="B2764" s="57" t="s">
        <v>272</v>
      </c>
      <c r="C2764" s="57" t="s">
        <v>1358</v>
      </c>
      <c r="D2764" s="57" t="s">
        <v>5578</v>
      </c>
      <c r="E2764" s="57" t="s">
        <v>1361</v>
      </c>
      <c r="F2764" s="57" t="s">
        <v>2164</v>
      </c>
      <c r="G2764" s="57">
        <v>3</v>
      </c>
      <c r="H2764" s="57">
        <v>0</v>
      </c>
      <c r="I2764" s="57">
        <v>1.19</v>
      </c>
      <c r="J2764" s="57">
        <v>6.73</v>
      </c>
      <c r="K2764" s="57">
        <v>9.16</v>
      </c>
      <c r="L2764" s="57">
        <v>-7.97</v>
      </c>
      <c r="M2764" s="57">
        <v>66</v>
      </c>
      <c r="N2764" s="57">
        <v>37</v>
      </c>
      <c r="O2764" s="57">
        <v>0</v>
      </c>
      <c r="P2764" s="57">
        <v>33</v>
      </c>
      <c r="Q2764" s="57">
        <v>17</v>
      </c>
      <c r="R2764" s="57">
        <v>0</v>
      </c>
      <c r="S2764" s="57">
        <v>0</v>
      </c>
      <c r="T2764" s="57">
        <v>0</v>
      </c>
      <c r="U2764" s="57">
        <v>51.52</v>
      </c>
      <c r="V2764" s="57">
        <v>13.64</v>
      </c>
      <c r="W2764" s="57">
        <v>34.85</v>
      </c>
      <c r="X2764" s="57">
        <v>37.840000000000003</v>
      </c>
      <c r="Y2764" s="57">
        <v>13.51</v>
      </c>
      <c r="Z2764" s="57">
        <v>48.65</v>
      </c>
      <c r="AA2764" s="57">
        <v>54.55</v>
      </c>
      <c r="AB2764" s="57">
        <v>17.649999999999999</v>
      </c>
      <c r="AC2764" s="57">
        <v>41</v>
      </c>
      <c r="AD2764" s="57">
        <v>14</v>
      </c>
      <c r="AE2764" s="57">
        <v>65.849999999999994</v>
      </c>
      <c r="AF2764" s="57">
        <v>64.290000000000006</v>
      </c>
      <c r="AI2764" s="45">
        <f t="shared" si="707"/>
        <v>5.5090000000000012</v>
      </c>
      <c r="AJ2764" s="46">
        <f t="shared" si="708"/>
        <v>-5.5090000000000012</v>
      </c>
      <c r="AK2764" s="63" t="str">
        <f t="shared" si="709"/>
        <v>N</v>
      </c>
      <c r="AL2764" s="63" t="str">
        <f t="shared" si="710"/>
        <v>N</v>
      </c>
      <c r="AM2764" s="44" t="str">
        <f t="shared" si="711"/>
        <v>Win</v>
      </c>
      <c r="AN2764" s="44" t="str">
        <f t="shared" si="712"/>
        <v>Loss</v>
      </c>
      <c r="AO2764" s="44" t="str">
        <f t="shared" si="713"/>
        <v>Loss</v>
      </c>
      <c r="AP2764" s="44">
        <f t="shared" si="714"/>
        <v>9.5</v>
      </c>
      <c r="AQ2764" s="44">
        <f t="shared" si="715"/>
        <v>-50</v>
      </c>
      <c r="AR2764" s="44">
        <f t="shared" si="716"/>
        <v>-50</v>
      </c>
      <c r="AS2764" s="99" t="str">
        <f t="shared" si="717"/>
        <v>+</v>
      </c>
      <c r="AT2764" s="99" t="str">
        <f t="shared" si="718"/>
        <v>n/a</v>
      </c>
      <c r="AU2764" s="99" t="str">
        <f t="shared" si="719"/>
        <v>+</v>
      </c>
      <c r="AV2764" s="99" t="str">
        <f t="shared" si="720"/>
        <v>+</v>
      </c>
      <c r="AW2764" s="99" t="str">
        <f t="shared" si="721"/>
        <v>+</v>
      </c>
    </row>
    <row r="2765" spans="1:49" ht="15">
      <c r="A2765" s="56">
        <v>43638</v>
      </c>
      <c r="B2765" s="57" t="s">
        <v>272</v>
      </c>
      <c r="C2765" s="57" t="s">
        <v>2106</v>
      </c>
      <c r="D2765" s="57" t="s">
        <v>5579</v>
      </c>
      <c r="E2765" s="57" t="s">
        <v>3958</v>
      </c>
      <c r="F2765" s="57" t="s">
        <v>2273</v>
      </c>
      <c r="G2765" s="57">
        <v>1</v>
      </c>
      <c r="H2765" s="57">
        <v>2</v>
      </c>
      <c r="I2765" s="57">
        <v>2.5</v>
      </c>
      <c r="J2765" s="57">
        <v>3.89</v>
      </c>
      <c r="K2765" s="57">
        <v>2.29</v>
      </c>
      <c r="L2765" s="57">
        <v>0.21</v>
      </c>
      <c r="M2765" s="57">
        <v>36</v>
      </c>
      <c r="N2765" s="57">
        <v>11</v>
      </c>
      <c r="O2765" s="57">
        <v>0</v>
      </c>
      <c r="P2765" s="57">
        <v>20</v>
      </c>
      <c r="Q2765" s="57">
        <v>4</v>
      </c>
      <c r="R2765" s="57">
        <v>0</v>
      </c>
      <c r="S2765" s="57">
        <v>0</v>
      </c>
      <c r="T2765" s="57">
        <v>0</v>
      </c>
      <c r="U2765" s="57">
        <v>30.56</v>
      </c>
      <c r="V2765" s="57">
        <v>25</v>
      </c>
      <c r="W2765" s="57">
        <v>44.44</v>
      </c>
      <c r="X2765" s="57">
        <v>45.45</v>
      </c>
      <c r="Y2765" s="57">
        <v>0</v>
      </c>
      <c r="Z2765" s="57">
        <v>54.55</v>
      </c>
      <c r="AA2765" s="57">
        <v>40</v>
      </c>
      <c r="AB2765" s="57">
        <v>25</v>
      </c>
      <c r="AC2765" s="57">
        <v>16</v>
      </c>
      <c r="AD2765" s="57">
        <v>6</v>
      </c>
      <c r="AE2765" s="57">
        <v>50</v>
      </c>
      <c r="AF2765" s="57">
        <v>66.67</v>
      </c>
      <c r="AI2765" s="45">
        <f t="shared" si="707"/>
        <v>1.5439999999999987</v>
      </c>
      <c r="AJ2765" s="46">
        <f t="shared" si="708"/>
        <v>-1.5439999999999987</v>
      </c>
      <c r="AK2765" s="63" t="str">
        <f t="shared" si="709"/>
        <v>N</v>
      </c>
      <c r="AL2765" s="63" t="str">
        <f t="shared" si="710"/>
        <v>N</v>
      </c>
      <c r="AM2765" s="44" t="str">
        <f t="shared" si="711"/>
        <v>Loss</v>
      </c>
      <c r="AN2765" s="44" t="str">
        <f t="shared" si="712"/>
        <v>Loss</v>
      </c>
      <c r="AO2765" s="44" t="str">
        <f t="shared" si="713"/>
        <v>Win</v>
      </c>
      <c r="AP2765" s="44">
        <f t="shared" si="714"/>
        <v>-50</v>
      </c>
      <c r="AQ2765" s="44">
        <f t="shared" si="715"/>
        <v>-50</v>
      </c>
      <c r="AR2765" s="44">
        <f t="shared" si="716"/>
        <v>64.5</v>
      </c>
      <c r="AS2765" s="99" t="str">
        <f t="shared" si="717"/>
        <v>-</v>
      </c>
      <c r="AT2765" s="99" t="str">
        <f t="shared" si="718"/>
        <v>n/a</v>
      </c>
      <c r="AU2765" s="99" t="str">
        <f t="shared" si="719"/>
        <v>-</v>
      </c>
      <c r="AV2765" s="99" t="str">
        <f t="shared" si="720"/>
        <v>+</v>
      </c>
      <c r="AW2765" s="99" t="str">
        <f t="shared" si="721"/>
        <v>+</v>
      </c>
    </row>
    <row r="2766" spans="1:49" ht="15">
      <c r="A2766" s="56">
        <v>43638</v>
      </c>
      <c r="B2766" s="57" t="s">
        <v>272</v>
      </c>
      <c r="C2766" s="57" t="s">
        <v>2106</v>
      </c>
      <c r="D2766" s="57" t="s">
        <v>5580</v>
      </c>
      <c r="E2766" s="57" t="s">
        <v>2800</v>
      </c>
      <c r="F2766" s="57" t="s">
        <v>3516</v>
      </c>
      <c r="G2766" s="57">
        <v>4</v>
      </c>
      <c r="H2766" s="57">
        <v>1</v>
      </c>
      <c r="I2766" s="57">
        <v>1.47</v>
      </c>
      <c r="J2766" s="57">
        <v>5.14</v>
      </c>
      <c r="K2766" s="57">
        <v>4.5</v>
      </c>
      <c r="L2766" s="57">
        <v>-3.03</v>
      </c>
      <c r="M2766" s="57">
        <v>64</v>
      </c>
      <c r="N2766" s="57">
        <v>10</v>
      </c>
      <c r="O2766" s="57">
        <v>0</v>
      </c>
      <c r="P2766" s="57">
        <v>33</v>
      </c>
      <c r="Q2766" s="57">
        <v>5</v>
      </c>
      <c r="R2766" s="57">
        <v>0</v>
      </c>
      <c r="S2766" s="57">
        <v>0</v>
      </c>
      <c r="T2766" s="57">
        <v>0</v>
      </c>
      <c r="U2766" s="57">
        <v>37.5</v>
      </c>
      <c r="V2766" s="57">
        <v>10.94</v>
      </c>
      <c r="W2766" s="57">
        <v>51.56</v>
      </c>
      <c r="X2766" s="57">
        <v>20</v>
      </c>
      <c r="Y2766" s="57">
        <v>20</v>
      </c>
      <c r="Z2766" s="57">
        <v>60</v>
      </c>
      <c r="AA2766" s="57">
        <v>45.45</v>
      </c>
      <c r="AB2766" s="57">
        <v>0</v>
      </c>
      <c r="AC2766" s="57">
        <v>26</v>
      </c>
      <c r="AD2766" s="57">
        <v>3</v>
      </c>
      <c r="AE2766" s="57">
        <v>61.54</v>
      </c>
      <c r="AF2766" s="57">
        <v>66.67</v>
      </c>
      <c r="AI2766" s="45">
        <f t="shared" si="707"/>
        <v>4.2819999999999983</v>
      </c>
      <c r="AJ2766" s="46">
        <f t="shared" si="708"/>
        <v>-4.2819999999999983</v>
      </c>
      <c r="AK2766" s="63" t="str">
        <f t="shared" si="709"/>
        <v>N</v>
      </c>
      <c r="AL2766" s="63" t="str">
        <f t="shared" si="710"/>
        <v>N</v>
      </c>
      <c r="AM2766" s="44" t="str">
        <f t="shared" si="711"/>
        <v>Win</v>
      </c>
      <c r="AN2766" s="44" t="str">
        <f t="shared" si="712"/>
        <v>Loss</v>
      </c>
      <c r="AO2766" s="44" t="str">
        <f t="shared" si="713"/>
        <v>Loss</v>
      </c>
      <c r="AP2766" s="44">
        <f t="shared" si="714"/>
        <v>23.5</v>
      </c>
      <c r="AQ2766" s="44">
        <f t="shared" si="715"/>
        <v>-50</v>
      </c>
      <c r="AR2766" s="44">
        <f t="shared" si="716"/>
        <v>-50</v>
      </c>
      <c r="AS2766" s="99" t="str">
        <f t="shared" si="717"/>
        <v>+</v>
      </c>
      <c r="AT2766" s="99" t="str">
        <f t="shared" si="718"/>
        <v>n/a</v>
      </c>
      <c r="AU2766" s="99" t="str">
        <f t="shared" si="719"/>
        <v>+</v>
      </c>
      <c r="AV2766" s="99" t="str">
        <f t="shared" si="720"/>
        <v>+</v>
      </c>
      <c r="AW2766" s="99" t="str">
        <f t="shared" si="721"/>
        <v>+</v>
      </c>
    </row>
    <row r="2767" spans="1:49" ht="15">
      <c r="A2767" s="56">
        <v>43638</v>
      </c>
      <c r="B2767" s="57" t="s">
        <v>2035</v>
      </c>
      <c r="C2767" s="57" t="s">
        <v>2036</v>
      </c>
      <c r="D2767" s="57" t="s">
        <v>5581</v>
      </c>
      <c r="E2767" s="57" t="s">
        <v>4841</v>
      </c>
      <c r="F2767" s="57" t="s">
        <v>4516</v>
      </c>
      <c r="G2767" s="57">
        <v>0</v>
      </c>
      <c r="H2767" s="57">
        <v>1</v>
      </c>
      <c r="I2767" s="57">
        <v>1.74</v>
      </c>
      <c r="J2767" s="57">
        <v>3.85</v>
      </c>
      <c r="K2767" s="57">
        <v>4.0999999999999996</v>
      </c>
      <c r="L2767" s="57">
        <v>-2.36</v>
      </c>
      <c r="M2767" s="57">
        <v>16</v>
      </c>
      <c r="N2767" s="57">
        <v>14</v>
      </c>
      <c r="O2767" s="57">
        <v>0</v>
      </c>
      <c r="P2767" s="57">
        <v>9</v>
      </c>
      <c r="Q2767" s="57">
        <v>7</v>
      </c>
      <c r="R2767" s="57">
        <v>0</v>
      </c>
      <c r="S2767" s="57">
        <v>0</v>
      </c>
      <c r="T2767" s="57">
        <v>0</v>
      </c>
      <c r="U2767" s="57">
        <v>37.5</v>
      </c>
      <c r="V2767" s="57">
        <v>6.25</v>
      </c>
      <c r="W2767" s="57">
        <v>56.25</v>
      </c>
      <c r="X2767" s="57">
        <v>35.71</v>
      </c>
      <c r="Y2767" s="57">
        <v>21.43</v>
      </c>
      <c r="Z2767" s="57">
        <v>42.86</v>
      </c>
      <c r="AA2767" s="57">
        <v>44.44</v>
      </c>
      <c r="AB2767" s="57">
        <v>14.29</v>
      </c>
      <c r="AC2767" s="57">
        <v>8</v>
      </c>
      <c r="AD2767" s="57">
        <v>7</v>
      </c>
      <c r="AE2767" s="57">
        <v>50</v>
      </c>
      <c r="AF2767" s="57">
        <v>57.14</v>
      </c>
      <c r="AI2767" s="45">
        <f t="shared" si="707"/>
        <v>-3.8379999999999992</v>
      </c>
      <c r="AJ2767" s="46">
        <f t="shared" si="708"/>
        <v>3.8379999999999992</v>
      </c>
      <c r="AK2767" s="63" t="str">
        <f t="shared" si="709"/>
        <v>N</v>
      </c>
      <c r="AL2767" s="63" t="str">
        <f t="shared" si="710"/>
        <v>N</v>
      </c>
      <c r="AM2767" s="44" t="str">
        <f t="shared" si="711"/>
        <v>Loss</v>
      </c>
      <c r="AN2767" s="44" t="str">
        <f t="shared" si="712"/>
        <v>Loss</v>
      </c>
      <c r="AO2767" s="44" t="str">
        <f t="shared" si="713"/>
        <v>Win</v>
      </c>
      <c r="AP2767" s="44">
        <f t="shared" si="714"/>
        <v>-50</v>
      </c>
      <c r="AQ2767" s="44">
        <f t="shared" si="715"/>
        <v>-50</v>
      </c>
      <c r="AR2767" s="44">
        <f t="shared" si="716"/>
        <v>154.99999999999997</v>
      </c>
      <c r="AS2767" s="99" t="str">
        <f t="shared" si="717"/>
        <v>+</v>
      </c>
      <c r="AT2767" s="99" t="str">
        <f t="shared" si="718"/>
        <v>n/a</v>
      </c>
      <c r="AU2767" s="99" t="str">
        <f t="shared" si="719"/>
        <v>+</v>
      </c>
      <c r="AV2767" s="99" t="str">
        <f t="shared" si="720"/>
        <v>+</v>
      </c>
      <c r="AW2767" s="99" t="str">
        <f t="shared" si="721"/>
        <v>-</v>
      </c>
    </row>
    <row r="2768" spans="1:49" ht="15">
      <c r="A2768" s="56">
        <v>43638</v>
      </c>
      <c r="B2768" s="57" t="s">
        <v>683</v>
      </c>
      <c r="C2768" s="57" t="s">
        <v>706</v>
      </c>
      <c r="D2768" s="57" t="s">
        <v>5582</v>
      </c>
      <c r="E2768" s="57" t="s">
        <v>2044</v>
      </c>
      <c r="F2768" s="57" t="s">
        <v>2041</v>
      </c>
      <c r="G2768" s="57">
        <v>2</v>
      </c>
      <c r="H2768" s="57">
        <v>0</v>
      </c>
      <c r="I2768" s="57">
        <v>1.86</v>
      </c>
      <c r="J2768" s="57">
        <v>3.48</v>
      </c>
      <c r="K2768" s="57">
        <v>3.88</v>
      </c>
      <c r="L2768" s="57">
        <v>-2.02</v>
      </c>
      <c r="M2768" s="57">
        <v>14</v>
      </c>
      <c r="N2768" s="57">
        <v>15</v>
      </c>
      <c r="O2768" s="57">
        <v>0</v>
      </c>
      <c r="P2768" s="57">
        <v>9</v>
      </c>
      <c r="Q2768" s="57">
        <v>7</v>
      </c>
      <c r="R2768" s="57">
        <v>0</v>
      </c>
      <c r="S2768" s="57">
        <v>0</v>
      </c>
      <c r="T2768" s="57">
        <v>0</v>
      </c>
      <c r="U2768" s="57">
        <v>35.71</v>
      </c>
      <c r="V2768" s="57">
        <v>21.43</v>
      </c>
      <c r="W2768" s="57">
        <v>42.86</v>
      </c>
      <c r="X2768" s="57">
        <v>26.67</v>
      </c>
      <c r="Y2768" s="57">
        <v>26.67</v>
      </c>
      <c r="Z2768" s="57">
        <v>46.67</v>
      </c>
      <c r="AA2768" s="57">
        <v>22.22</v>
      </c>
      <c r="AB2768" s="57">
        <v>28.57</v>
      </c>
      <c r="AC2768" s="57">
        <v>7</v>
      </c>
      <c r="AD2768" s="57">
        <v>5</v>
      </c>
      <c r="AE2768" s="57">
        <v>42.86</v>
      </c>
      <c r="AF2768" s="57">
        <v>60</v>
      </c>
      <c r="AI2768" s="45">
        <f t="shared" si="707"/>
        <v>2.0459999999999994</v>
      </c>
      <c r="AJ2768" s="46">
        <f t="shared" si="708"/>
        <v>-2.0459999999999994</v>
      </c>
      <c r="AK2768" s="63" t="str">
        <f t="shared" si="709"/>
        <v>N</v>
      </c>
      <c r="AL2768" s="63" t="str">
        <f t="shared" si="710"/>
        <v>N</v>
      </c>
      <c r="AM2768" s="44" t="str">
        <f t="shared" si="711"/>
        <v>Win</v>
      </c>
      <c r="AN2768" s="44" t="str">
        <f t="shared" si="712"/>
        <v>Loss</v>
      </c>
      <c r="AO2768" s="44" t="str">
        <f t="shared" si="713"/>
        <v>Loss</v>
      </c>
      <c r="AP2768" s="44">
        <f t="shared" si="714"/>
        <v>43</v>
      </c>
      <c r="AQ2768" s="44">
        <f t="shared" si="715"/>
        <v>-50</v>
      </c>
      <c r="AR2768" s="44">
        <f t="shared" si="716"/>
        <v>-50</v>
      </c>
      <c r="AS2768" s="99" t="str">
        <f t="shared" si="717"/>
        <v>+</v>
      </c>
      <c r="AT2768" s="99" t="str">
        <f t="shared" si="718"/>
        <v>n/a</v>
      </c>
      <c r="AU2768" s="99" t="str">
        <f t="shared" si="719"/>
        <v>+</v>
      </c>
      <c r="AV2768" s="99" t="str">
        <f t="shared" si="720"/>
        <v>-</v>
      </c>
      <c r="AW2768" s="99" t="str">
        <f t="shared" si="721"/>
        <v>+</v>
      </c>
    </row>
    <row r="2769" spans="1:49" ht="15">
      <c r="A2769" s="56">
        <v>43638</v>
      </c>
      <c r="B2769" s="57" t="s">
        <v>683</v>
      </c>
      <c r="C2769" s="57" t="s">
        <v>706</v>
      </c>
      <c r="D2769" s="57" t="s">
        <v>5583</v>
      </c>
      <c r="E2769" s="57" t="s">
        <v>4469</v>
      </c>
      <c r="F2769" s="57" t="s">
        <v>709</v>
      </c>
      <c r="G2769" s="57">
        <v>1</v>
      </c>
      <c r="H2769" s="57">
        <v>0</v>
      </c>
      <c r="I2769" s="57">
        <v>2.76</v>
      </c>
      <c r="J2769" s="57">
        <v>3.31</v>
      </c>
      <c r="K2769" s="57">
        <v>2.36</v>
      </c>
      <c r="L2769" s="57">
        <v>0.4</v>
      </c>
      <c r="M2769" s="57">
        <v>14</v>
      </c>
      <c r="N2769" s="57">
        <v>14</v>
      </c>
      <c r="O2769" s="57">
        <v>0</v>
      </c>
      <c r="P2769" s="57">
        <v>4</v>
      </c>
      <c r="Q2769" s="57">
        <v>7</v>
      </c>
      <c r="R2769" s="57">
        <v>0</v>
      </c>
      <c r="S2769" s="57">
        <v>0</v>
      </c>
      <c r="T2769" s="57">
        <v>0</v>
      </c>
      <c r="U2769" s="57">
        <v>35.71</v>
      </c>
      <c r="V2769" s="57">
        <v>28.57</v>
      </c>
      <c r="W2769" s="57">
        <v>35.71</v>
      </c>
      <c r="X2769" s="57">
        <v>50</v>
      </c>
      <c r="Y2769" s="57">
        <v>14.29</v>
      </c>
      <c r="Z2769" s="57">
        <v>35.71</v>
      </c>
      <c r="AA2769" s="57">
        <v>25</v>
      </c>
      <c r="AB2769" s="57">
        <v>42.86</v>
      </c>
      <c r="AC2769" s="57">
        <v>3</v>
      </c>
      <c r="AD2769" s="57">
        <v>10</v>
      </c>
      <c r="AE2769" s="57">
        <v>66.67</v>
      </c>
      <c r="AF2769" s="57">
        <v>40</v>
      </c>
      <c r="AI2769" s="45">
        <f t="shared" si="707"/>
        <v>-1.4299999999999988</v>
      </c>
      <c r="AJ2769" s="46">
        <f t="shared" si="708"/>
        <v>1.4299999999999988</v>
      </c>
      <c r="AK2769" s="63" t="str">
        <f t="shared" si="709"/>
        <v>N</v>
      </c>
      <c r="AL2769" s="63" t="str">
        <f t="shared" si="710"/>
        <v>N</v>
      </c>
      <c r="AM2769" s="44" t="str">
        <f t="shared" si="711"/>
        <v>Win</v>
      </c>
      <c r="AN2769" s="44" t="str">
        <f t="shared" si="712"/>
        <v>Loss</v>
      </c>
      <c r="AO2769" s="44" t="str">
        <f t="shared" si="713"/>
        <v>Loss</v>
      </c>
      <c r="AP2769" s="44">
        <f t="shared" si="714"/>
        <v>88</v>
      </c>
      <c r="AQ2769" s="44">
        <f t="shared" si="715"/>
        <v>-50</v>
      </c>
      <c r="AR2769" s="44">
        <f t="shared" si="716"/>
        <v>-50</v>
      </c>
      <c r="AS2769" s="99" t="str">
        <f t="shared" si="717"/>
        <v>-</v>
      </c>
      <c r="AT2769" s="99" t="str">
        <f t="shared" si="718"/>
        <v>n/a</v>
      </c>
      <c r="AU2769" s="99" t="str">
        <f t="shared" si="719"/>
        <v>-</v>
      </c>
      <c r="AV2769" s="99" t="str">
        <f t="shared" si="720"/>
        <v>-</v>
      </c>
      <c r="AW2769" s="99" t="str">
        <f t="shared" si="721"/>
        <v>-</v>
      </c>
    </row>
    <row r="2770" spans="1:49" ht="15">
      <c r="A2770" s="56">
        <v>43638</v>
      </c>
      <c r="B2770" s="57" t="s">
        <v>683</v>
      </c>
      <c r="C2770" s="57" t="s">
        <v>706</v>
      </c>
      <c r="D2770" s="57" t="s">
        <v>5584</v>
      </c>
      <c r="E2770" s="57" t="s">
        <v>2042</v>
      </c>
      <c r="F2770" s="57" t="s">
        <v>3454</v>
      </c>
      <c r="G2770" s="57">
        <v>9</v>
      </c>
      <c r="H2770" s="57">
        <v>2</v>
      </c>
      <c r="I2770" s="57">
        <v>1.1299999999999999</v>
      </c>
      <c r="J2770" s="57">
        <v>8.07</v>
      </c>
      <c r="K2770" s="57">
        <v>14</v>
      </c>
      <c r="L2770" s="57">
        <v>-12.87</v>
      </c>
      <c r="M2770" s="57">
        <v>15</v>
      </c>
      <c r="N2770" s="57">
        <v>16</v>
      </c>
      <c r="O2770" s="57">
        <v>0</v>
      </c>
      <c r="P2770" s="57">
        <v>7</v>
      </c>
      <c r="Q2770" s="57">
        <v>7</v>
      </c>
      <c r="R2770" s="57">
        <v>0</v>
      </c>
      <c r="S2770" s="57">
        <v>0</v>
      </c>
      <c r="T2770" s="57">
        <v>0</v>
      </c>
      <c r="U2770" s="57">
        <v>60</v>
      </c>
      <c r="V2770" s="57">
        <v>13.33</v>
      </c>
      <c r="W2770" s="57">
        <v>26.67</v>
      </c>
      <c r="X2770" s="57">
        <v>25</v>
      </c>
      <c r="Y2770" s="57">
        <v>6.25</v>
      </c>
      <c r="Z2770" s="57">
        <v>68.75</v>
      </c>
      <c r="AA2770" s="57">
        <v>57.14</v>
      </c>
      <c r="AB2770" s="57">
        <v>28.57</v>
      </c>
      <c r="AC2770" s="57">
        <v>13</v>
      </c>
      <c r="AD2770" s="57">
        <v>4</v>
      </c>
      <c r="AE2770" s="57">
        <v>53.85</v>
      </c>
      <c r="AF2770" s="57">
        <v>50</v>
      </c>
      <c r="AI2770" s="45">
        <f t="shared" si="707"/>
        <v>16.123999999999999</v>
      </c>
      <c r="AJ2770" s="46">
        <f t="shared" si="708"/>
        <v>-16.123999999999999</v>
      </c>
      <c r="AK2770" s="63" t="str">
        <f t="shared" si="709"/>
        <v>N</v>
      </c>
      <c r="AL2770" s="63" t="str">
        <f t="shared" si="710"/>
        <v>N</v>
      </c>
      <c r="AM2770" s="44" t="str">
        <f t="shared" si="711"/>
        <v>Win</v>
      </c>
      <c r="AN2770" s="44" t="str">
        <f t="shared" si="712"/>
        <v>Loss</v>
      </c>
      <c r="AO2770" s="44" t="str">
        <f t="shared" si="713"/>
        <v>Loss</v>
      </c>
      <c r="AP2770" s="44">
        <f t="shared" si="714"/>
        <v>6.4999999999999929</v>
      </c>
      <c r="AQ2770" s="44">
        <f t="shared" si="715"/>
        <v>-50</v>
      </c>
      <c r="AR2770" s="44">
        <f t="shared" si="716"/>
        <v>-50</v>
      </c>
      <c r="AS2770" s="99" t="str">
        <f t="shared" si="717"/>
        <v>+</v>
      </c>
      <c r="AT2770" s="99" t="str">
        <f t="shared" si="718"/>
        <v>n/a</v>
      </c>
      <c r="AU2770" s="99" t="str">
        <f t="shared" si="719"/>
        <v>+</v>
      </c>
      <c r="AV2770" s="99" t="str">
        <f t="shared" si="720"/>
        <v>+</v>
      </c>
      <c r="AW2770" s="99" t="str">
        <f t="shared" si="721"/>
        <v>+</v>
      </c>
    </row>
    <row r="2771" spans="1:49" ht="15">
      <c r="A2771" s="56">
        <v>43638</v>
      </c>
      <c r="B2771" s="57" t="s">
        <v>683</v>
      </c>
      <c r="C2771" s="57" t="s">
        <v>706</v>
      </c>
      <c r="D2771" s="57" t="s">
        <v>5585</v>
      </c>
      <c r="E2771" s="57" t="s">
        <v>2045</v>
      </c>
      <c r="F2771" s="57" t="s">
        <v>2072</v>
      </c>
      <c r="G2771" s="57">
        <v>6</v>
      </c>
      <c r="H2771" s="57">
        <v>1</v>
      </c>
      <c r="I2771" s="57">
        <v>1.46</v>
      </c>
      <c r="J2771" s="57">
        <v>4.18</v>
      </c>
      <c r="K2771" s="57">
        <v>6.49</v>
      </c>
      <c r="L2771" s="57">
        <v>-5.03</v>
      </c>
      <c r="M2771" s="57">
        <v>15</v>
      </c>
      <c r="N2771" s="57">
        <v>14</v>
      </c>
      <c r="O2771" s="57">
        <v>0</v>
      </c>
      <c r="P2771" s="57">
        <v>7</v>
      </c>
      <c r="Q2771" s="57">
        <v>7</v>
      </c>
      <c r="R2771" s="57">
        <v>0</v>
      </c>
      <c r="S2771" s="57">
        <v>0</v>
      </c>
      <c r="T2771" s="57">
        <v>0</v>
      </c>
      <c r="U2771" s="57">
        <v>53.33</v>
      </c>
      <c r="V2771" s="57">
        <v>6.67</v>
      </c>
      <c r="W2771" s="57">
        <v>40</v>
      </c>
      <c r="X2771" s="57">
        <v>28.57</v>
      </c>
      <c r="Y2771" s="57">
        <v>21.43</v>
      </c>
      <c r="Z2771" s="57">
        <v>50</v>
      </c>
      <c r="AA2771" s="57">
        <v>100</v>
      </c>
      <c r="AB2771" s="57">
        <v>14.29</v>
      </c>
      <c r="AC2771" s="57">
        <v>9</v>
      </c>
      <c r="AD2771" s="57">
        <v>3</v>
      </c>
      <c r="AE2771" s="57">
        <v>88.89</v>
      </c>
      <c r="AF2771" s="57">
        <v>33.33</v>
      </c>
      <c r="AI2771" s="45">
        <f t="shared" si="707"/>
        <v>5.4759999999999991</v>
      </c>
      <c r="AJ2771" s="46">
        <f t="shared" si="708"/>
        <v>-5.4759999999999991</v>
      </c>
      <c r="AK2771" s="63" t="str">
        <f t="shared" si="709"/>
        <v>Y</v>
      </c>
      <c r="AL2771" s="63" t="str">
        <f t="shared" si="710"/>
        <v>N</v>
      </c>
      <c r="AM2771" s="44" t="str">
        <f t="shared" si="711"/>
        <v>Win</v>
      </c>
      <c r="AN2771" s="44" t="str">
        <f t="shared" si="712"/>
        <v>Loss</v>
      </c>
      <c r="AO2771" s="44" t="str">
        <f t="shared" si="713"/>
        <v>Loss</v>
      </c>
      <c r="AP2771" s="44">
        <f t="shared" si="714"/>
        <v>23</v>
      </c>
      <c r="AQ2771" s="44">
        <f t="shared" si="715"/>
        <v>-50</v>
      </c>
      <c r="AR2771" s="44">
        <f t="shared" si="716"/>
        <v>-50</v>
      </c>
      <c r="AS2771" s="99" t="str">
        <f t="shared" si="717"/>
        <v>+</v>
      </c>
      <c r="AT2771" s="99" t="str">
        <f t="shared" si="718"/>
        <v>n/a</v>
      </c>
      <c r="AU2771" s="99" t="str">
        <f t="shared" si="719"/>
        <v>+</v>
      </c>
      <c r="AV2771" s="99" t="str">
        <f t="shared" si="720"/>
        <v>+</v>
      </c>
      <c r="AW2771" s="99" t="str">
        <f t="shared" si="721"/>
        <v>+</v>
      </c>
    </row>
    <row r="2772" spans="1:49" ht="15">
      <c r="A2772" s="56">
        <v>43638</v>
      </c>
      <c r="B2772" s="57" t="s">
        <v>683</v>
      </c>
      <c r="C2772" s="57" t="s">
        <v>706</v>
      </c>
      <c r="D2772" s="57" t="s">
        <v>5586</v>
      </c>
      <c r="E2772" s="57" t="s">
        <v>2047</v>
      </c>
      <c r="F2772" s="57" t="s">
        <v>2014</v>
      </c>
      <c r="G2772" s="57">
        <v>0</v>
      </c>
      <c r="H2772" s="57">
        <v>1</v>
      </c>
      <c r="I2772" s="57">
        <v>1.59</v>
      </c>
      <c r="J2772" s="57">
        <v>3.86</v>
      </c>
      <c r="K2772" s="57">
        <v>5.08</v>
      </c>
      <c r="L2772" s="57">
        <v>-3.49</v>
      </c>
      <c r="M2772" s="57">
        <v>15</v>
      </c>
      <c r="N2772" s="57">
        <v>14</v>
      </c>
      <c r="O2772" s="57">
        <v>0</v>
      </c>
      <c r="P2772" s="57">
        <v>6</v>
      </c>
      <c r="Q2772" s="57">
        <v>6</v>
      </c>
      <c r="R2772" s="57">
        <v>0</v>
      </c>
      <c r="S2772" s="57">
        <v>0</v>
      </c>
      <c r="T2772" s="57">
        <v>0</v>
      </c>
      <c r="U2772" s="57">
        <v>40</v>
      </c>
      <c r="V2772" s="57">
        <v>33.33</v>
      </c>
      <c r="W2772" s="57">
        <v>26.67</v>
      </c>
      <c r="X2772" s="57">
        <v>28.57</v>
      </c>
      <c r="Y2772" s="57">
        <v>14.29</v>
      </c>
      <c r="Z2772" s="57">
        <v>57.14</v>
      </c>
      <c r="AA2772" s="57">
        <v>50</v>
      </c>
      <c r="AB2772" s="57">
        <v>16.670000000000002</v>
      </c>
      <c r="AC2772" s="57">
        <v>10</v>
      </c>
      <c r="AD2772" s="57">
        <v>5</v>
      </c>
      <c r="AE2772" s="57">
        <v>30</v>
      </c>
      <c r="AF2772" s="57">
        <v>60</v>
      </c>
      <c r="AI2772" s="45">
        <f t="shared" si="707"/>
        <v>10.284000000000001</v>
      </c>
      <c r="AJ2772" s="46">
        <f t="shared" si="708"/>
        <v>-10.284000000000001</v>
      </c>
      <c r="AK2772" s="63" t="str">
        <f t="shared" si="709"/>
        <v>N</v>
      </c>
      <c r="AL2772" s="63" t="str">
        <f t="shared" si="710"/>
        <v>N</v>
      </c>
      <c r="AM2772" s="44" t="str">
        <f t="shared" si="711"/>
        <v>Loss</v>
      </c>
      <c r="AN2772" s="44" t="str">
        <f t="shared" si="712"/>
        <v>Loss</v>
      </c>
      <c r="AO2772" s="44" t="str">
        <f t="shared" si="713"/>
        <v>Win</v>
      </c>
      <c r="AP2772" s="44">
        <f t="shared" si="714"/>
        <v>-50</v>
      </c>
      <c r="AQ2772" s="44">
        <f t="shared" si="715"/>
        <v>-50</v>
      </c>
      <c r="AR2772" s="44">
        <f t="shared" si="716"/>
        <v>204</v>
      </c>
      <c r="AS2772" s="99" t="str">
        <f t="shared" si="717"/>
        <v>+</v>
      </c>
      <c r="AT2772" s="99" t="str">
        <f t="shared" si="718"/>
        <v>n/a</v>
      </c>
      <c r="AU2772" s="99" t="str">
        <f t="shared" si="719"/>
        <v>+</v>
      </c>
      <c r="AV2772" s="99" t="str">
        <f t="shared" si="720"/>
        <v>+</v>
      </c>
      <c r="AW2772" s="99" t="str">
        <f t="shared" si="721"/>
        <v>+</v>
      </c>
    </row>
    <row r="2773" spans="1:49" ht="15">
      <c r="A2773" s="56">
        <v>43638</v>
      </c>
      <c r="B2773" s="57" t="s">
        <v>683</v>
      </c>
      <c r="C2773" s="57" t="s">
        <v>706</v>
      </c>
      <c r="D2773" s="57" t="s">
        <v>5587</v>
      </c>
      <c r="E2773" s="57" t="s">
        <v>3453</v>
      </c>
      <c r="F2773" s="57" t="s">
        <v>2073</v>
      </c>
      <c r="G2773" s="57">
        <v>2</v>
      </c>
      <c r="H2773" s="57">
        <v>2</v>
      </c>
      <c r="I2773" s="57">
        <v>2.2999999999999998</v>
      </c>
      <c r="J2773" s="57">
        <v>3.49</v>
      </c>
      <c r="K2773" s="57">
        <v>2.79</v>
      </c>
      <c r="L2773" s="57">
        <v>-0.49</v>
      </c>
      <c r="M2773" s="57">
        <v>15</v>
      </c>
      <c r="N2773" s="57">
        <v>16</v>
      </c>
      <c r="O2773" s="57">
        <v>0</v>
      </c>
      <c r="P2773" s="57">
        <v>7</v>
      </c>
      <c r="Q2773" s="57">
        <v>9</v>
      </c>
      <c r="R2773" s="57">
        <v>0</v>
      </c>
      <c r="S2773" s="57">
        <v>0</v>
      </c>
      <c r="T2773" s="57">
        <v>0</v>
      </c>
      <c r="U2773" s="57">
        <v>46.67</v>
      </c>
      <c r="V2773" s="57">
        <v>26.67</v>
      </c>
      <c r="W2773" s="57">
        <v>26.67</v>
      </c>
      <c r="X2773" s="57">
        <v>50</v>
      </c>
      <c r="Y2773" s="57">
        <v>18.75</v>
      </c>
      <c r="Z2773" s="57">
        <v>31.25</v>
      </c>
      <c r="AA2773" s="57">
        <v>71.430000000000007</v>
      </c>
      <c r="AB2773" s="57">
        <v>44.44</v>
      </c>
      <c r="AC2773" s="57">
        <v>11</v>
      </c>
      <c r="AD2773" s="57">
        <v>13</v>
      </c>
      <c r="AE2773" s="57">
        <v>54.55</v>
      </c>
      <c r="AF2773" s="57">
        <v>46.15</v>
      </c>
      <c r="AI2773" s="45">
        <f t="shared" si="707"/>
        <v>1.0420000000000007</v>
      </c>
      <c r="AJ2773" s="46">
        <f t="shared" si="708"/>
        <v>-1.0420000000000007</v>
      </c>
      <c r="AK2773" s="63" t="str">
        <f t="shared" si="709"/>
        <v>N</v>
      </c>
      <c r="AL2773" s="63" t="str">
        <f t="shared" si="710"/>
        <v>N</v>
      </c>
      <c r="AM2773" s="44" t="str">
        <f t="shared" si="711"/>
        <v>Loss</v>
      </c>
      <c r="AN2773" s="44" t="str">
        <f t="shared" si="712"/>
        <v>Win</v>
      </c>
      <c r="AO2773" s="44" t="str">
        <f t="shared" si="713"/>
        <v>Loss</v>
      </c>
      <c r="AP2773" s="44">
        <f t="shared" si="714"/>
        <v>-50</v>
      </c>
      <c r="AQ2773" s="44">
        <f t="shared" si="715"/>
        <v>124.5</v>
      </c>
      <c r="AR2773" s="44">
        <f t="shared" si="716"/>
        <v>-50</v>
      </c>
      <c r="AS2773" s="99" t="str">
        <f t="shared" si="717"/>
        <v>+</v>
      </c>
      <c r="AT2773" s="99" t="str">
        <f t="shared" si="718"/>
        <v>n/a</v>
      </c>
      <c r="AU2773" s="99" t="str">
        <f t="shared" si="719"/>
        <v>-</v>
      </c>
      <c r="AV2773" s="99" t="str">
        <f t="shared" si="720"/>
        <v>+</v>
      </c>
      <c r="AW2773" s="99" t="str">
        <f t="shared" si="721"/>
        <v>+</v>
      </c>
    </row>
    <row r="2774" spans="1:49" ht="15">
      <c r="A2774" s="56">
        <v>43638</v>
      </c>
      <c r="B2774" s="57" t="s">
        <v>5126</v>
      </c>
      <c r="C2774" s="57" t="s">
        <v>481</v>
      </c>
      <c r="D2774" s="57" t="s">
        <v>5588</v>
      </c>
      <c r="E2774" s="57" t="s">
        <v>5589</v>
      </c>
      <c r="F2774" s="57" t="s">
        <v>5590</v>
      </c>
      <c r="G2774" s="57">
        <v>0</v>
      </c>
      <c r="H2774" s="57">
        <v>0</v>
      </c>
      <c r="I2774" s="57">
        <v>2.88</v>
      </c>
      <c r="J2774" s="57">
        <v>3.28</v>
      </c>
      <c r="K2774" s="57">
        <v>2.2599999999999998</v>
      </c>
      <c r="L2774" s="57">
        <v>0.62</v>
      </c>
      <c r="M2774" s="57">
        <v>45</v>
      </c>
      <c r="N2774" s="57">
        <v>51</v>
      </c>
      <c r="O2774" s="57">
        <v>2</v>
      </c>
      <c r="P2774" s="57">
        <v>23</v>
      </c>
      <c r="Q2774" s="57">
        <v>26</v>
      </c>
      <c r="R2774" s="57">
        <v>50</v>
      </c>
      <c r="S2774" s="57">
        <v>0</v>
      </c>
      <c r="T2774" s="57">
        <v>50</v>
      </c>
      <c r="U2774" s="57">
        <v>31.11</v>
      </c>
      <c r="V2774" s="57">
        <v>26.67</v>
      </c>
      <c r="W2774" s="57">
        <v>42.22</v>
      </c>
      <c r="X2774" s="57">
        <v>47.06</v>
      </c>
      <c r="Y2774" s="57">
        <v>23.53</v>
      </c>
      <c r="Z2774" s="57">
        <v>29.41</v>
      </c>
      <c r="AA2774" s="57">
        <v>52.17</v>
      </c>
      <c r="AB2774" s="57">
        <v>30.77</v>
      </c>
      <c r="AC2774" s="57">
        <v>21</v>
      </c>
      <c r="AD2774" s="57">
        <v>36</v>
      </c>
      <c r="AE2774" s="57">
        <v>52.38</v>
      </c>
      <c r="AF2774" s="57">
        <v>55.56</v>
      </c>
      <c r="AI2774" s="45">
        <f t="shared" si="707"/>
        <v>-5.4379999999999997</v>
      </c>
      <c r="AJ2774" s="46">
        <f t="shared" si="708"/>
        <v>5.4379999999999997</v>
      </c>
      <c r="AK2774" s="63" t="str">
        <f t="shared" si="709"/>
        <v>N</v>
      </c>
      <c r="AL2774" s="63" t="str">
        <f t="shared" si="710"/>
        <v>N</v>
      </c>
      <c r="AM2774" s="44" t="str">
        <f t="shared" si="711"/>
        <v>Loss</v>
      </c>
      <c r="AN2774" s="44" t="str">
        <f t="shared" si="712"/>
        <v>Win</v>
      </c>
      <c r="AO2774" s="44" t="str">
        <f t="shared" si="713"/>
        <v>Loss</v>
      </c>
      <c r="AP2774" s="44">
        <f t="shared" si="714"/>
        <v>-50</v>
      </c>
      <c r="AQ2774" s="44">
        <f t="shared" si="715"/>
        <v>114</v>
      </c>
      <c r="AR2774" s="44">
        <f t="shared" si="716"/>
        <v>-50</v>
      </c>
      <c r="AS2774" s="99" t="str">
        <f t="shared" si="717"/>
        <v>-</v>
      </c>
      <c r="AT2774" s="99" t="str">
        <f t="shared" si="718"/>
        <v>-</v>
      </c>
      <c r="AU2774" s="99" t="str">
        <f t="shared" si="719"/>
        <v>-</v>
      </c>
      <c r="AV2774" s="99" t="str">
        <f t="shared" si="720"/>
        <v>+</v>
      </c>
      <c r="AW2774" s="99" t="str">
        <f t="shared" si="721"/>
        <v>-</v>
      </c>
    </row>
    <row r="2775" spans="1:49" ht="15">
      <c r="A2775" s="56">
        <v>43638</v>
      </c>
      <c r="B2775" s="57" t="s">
        <v>5126</v>
      </c>
      <c r="C2775" s="57" t="s">
        <v>1571</v>
      </c>
      <c r="D2775" s="57" t="s">
        <v>5591</v>
      </c>
      <c r="E2775" s="57" t="s">
        <v>5592</v>
      </c>
      <c r="F2775" s="57" t="s">
        <v>5593</v>
      </c>
      <c r="G2775" s="57">
        <v>0</v>
      </c>
      <c r="H2775" s="57">
        <v>1</v>
      </c>
      <c r="I2775" s="57">
        <v>2</v>
      </c>
      <c r="J2775" s="57">
        <v>3.54</v>
      </c>
      <c r="K2775" s="57">
        <v>3.11</v>
      </c>
      <c r="L2775" s="57">
        <v>-1.1100000000000001</v>
      </c>
      <c r="M2775" s="57">
        <v>19</v>
      </c>
      <c r="N2775" s="57">
        <v>20</v>
      </c>
      <c r="O2775" s="57">
        <v>2</v>
      </c>
      <c r="P2775" s="57">
        <v>11</v>
      </c>
      <c r="Q2775" s="57">
        <v>9</v>
      </c>
      <c r="R2775" s="57">
        <v>0</v>
      </c>
      <c r="S2775" s="57">
        <v>0</v>
      </c>
      <c r="T2775" s="57">
        <v>100</v>
      </c>
      <c r="U2775" s="57">
        <v>42.11</v>
      </c>
      <c r="V2775" s="57">
        <v>10.53</v>
      </c>
      <c r="W2775" s="57">
        <v>47.37</v>
      </c>
      <c r="X2775" s="57">
        <v>55</v>
      </c>
      <c r="Y2775" s="57">
        <v>15</v>
      </c>
      <c r="Z2775" s="57">
        <v>30</v>
      </c>
      <c r="AA2775" s="57">
        <v>63.64</v>
      </c>
      <c r="AB2775" s="57">
        <v>44.44</v>
      </c>
      <c r="AC2775" s="57">
        <v>9</v>
      </c>
      <c r="AD2775" s="57">
        <v>9</v>
      </c>
      <c r="AE2775" s="57">
        <v>66.67</v>
      </c>
      <c r="AF2775" s="57">
        <v>66.67</v>
      </c>
      <c r="AI2775" s="45">
        <f t="shared" si="707"/>
        <v>-36.498999999999995</v>
      </c>
      <c r="AJ2775" s="46">
        <f t="shared" si="708"/>
        <v>36.498999999999995</v>
      </c>
      <c r="AK2775" s="63" t="str">
        <f t="shared" si="709"/>
        <v>N</v>
      </c>
      <c r="AL2775" s="63" t="str">
        <f t="shared" si="710"/>
        <v>N</v>
      </c>
      <c r="AM2775" s="44" t="str">
        <f t="shared" si="711"/>
        <v>Loss</v>
      </c>
      <c r="AN2775" s="44" t="str">
        <f t="shared" si="712"/>
        <v>Loss</v>
      </c>
      <c r="AO2775" s="44" t="str">
        <f t="shared" si="713"/>
        <v>Win</v>
      </c>
      <c r="AP2775" s="44">
        <f t="shared" si="714"/>
        <v>-50</v>
      </c>
      <c r="AQ2775" s="44">
        <f t="shared" si="715"/>
        <v>-50</v>
      </c>
      <c r="AR2775" s="44">
        <f t="shared" si="716"/>
        <v>105.5</v>
      </c>
      <c r="AS2775" s="99" t="str">
        <f t="shared" si="717"/>
        <v>+</v>
      </c>
      <c r="AT2775" s="99" t="str">
        <f t="shared" si="718"/>
        <v>-</v>
      </c>
      <c r="AU2775" s="99" t="str">
        <f t="shared" si="719"/>
        <v>-</v>
      </c>
      <c r="AV2775" s="99" t="str">
        <f t="shared" si="720"/>
        <v>+</v>
      </c>
      <c r="AW2775" s="99" t="str">
        <f t="shared" si="721"/>
        <v>-</v>
      </c>
    </row>
    <row r="2776" spans="1:49" ht="15">
      <c r="A2776" s="56">
        <v>43638</v>
      </c>
      <c r="B2776" s="57" t="s">
        <v>683</v>
      </c>
      <c r="C2776" s="57" t="s">
        <v>684</v>
      </c>
      <c r="D2776" s="57" t="s">
        <v>5594</v>
      </c>
      <c r="E2776" s="57" t="s">
        <v>823</v>
      </c>
      <c r="F2776" s="57" t="s">
        <v>2088</v>
      </c>
      <c r="G2776" s="57">
        <v>1</v>
      </c>
      <c r="H2776" s="57">
        <v>0</v>
      </c>
      <c r="I2776" s="57">
        <v>2.0499999999999998</v>
      </c>
      <c r="J2776" s="57">
        <v>3.2</v>
      </c>
      <c r="K2776" s="57">
        <v>3.8</v>
      </c>
      <c r="L2776" s="57">
        <v>-1.75</v>
      </c>
      <c r="M2776" s="57">
        <v>14</v>
      </c>
      <c r="N2776" s="57">
        <v>13</v>
      </c>
      <c r="O2776" s="57">
        <v>0</v>
      </c>
      <c r="P2776" s="57">
        <v>6</v>
      </c>
      <c r="Q2776" s="57">
        <v>6</v>
      </c>
      <c r="R2776" s="57">
        <v>0</v>
      </c>
      <c r="S2776" s="57">
        <v>0</v>
      </c>
      <c r="T2776" s="57">
        <v>0</v>
      </c>
      <c r="U2776" s="57">
        <v>21.43</v>
      </c>
      <c r="V2776" s="57">
        <v>35.71</v>
      </c>
      <c r="W2776" s="57">
        <v>42.86</v>
      </c>
      <c r="X2776" s="57">
        <v>23.08</v>
      </c>
      <c r="Y2776" s="57">
        <v>23.08</v>
      </c>
      <c r="Z2776" s="57">
        <v>53.85</v>
      </c>
      <c r="AA2776" s="57">
        <v>16.670000000000002</v>
      </c>
      <c r="AB2776" s="57">
        <v>0</v>
      </c>
      <c r="AC2776" s="57">
        <v>1</v>
      </c>
      <c r="AD2776" s="57">
        <v>2</v>
      </c>
      <c r="AE2776" s="57">
        <v>0</v>
      </c>
      <c r="AF2776" s="57">
        <v>50</v>
      </c>
      <c r="AI2776" s="45">
        <f t="shared" si="707"/>
        <v>3.131000000000002</v>
      </c>
      <c r="AJ2776" s="46">
        <f t="shared" si="708"/>
        <v>-3.131000000000002</v>
      </c>
      <c r="AK2776" s="63" t="str">
        <f t="shared" si="709"/>
        <v>N</v>
      </c>
      <c r="AL2776" s="63" t="str">
        <f t="shared" si="710"/>
        <v>N</v>
      </c>
      <c r="AM2776" s="44" t="str">
        <f t="shared" si="711"/>
        <v>Win</v>
      </c>
      <c r="AN2776" s="44" t="str">
        <f t="shared" si="712"/>
        <v>Loss</v>
      </c>
      <c r="AO2776" s="44" t="str">
        <f t="shared" si="713"/>
        <v>Loss</v>
      </c>
      <c r="AP2776" s="44">
        <f t="shared" si="714"/>
        <v>52.499999999999986</v>
      </c>
      <c r="AQ2776" s="44">
        <f t="shared" si="715"/>
        <v>-50</v>
      </c>
      <c r="AR2776" s="44">
        <f t="shared" si="716"/>
        <v>-50</v>
      </c>
      <c r="AS2776" s="99" t="str">
        <f t="shared" si="717"/>
        <v>+</v>
      </c>
      <c r="AT2776" s="99" t="str">
        <f t="shared" si="718"/>
        <v>n/a</v>
      </c>
      <c r="AU2776" s="99" t="str">
        <f t="shared" si="719"/>
        <v>-</v>
      </c>
      <c r="AV2776" s="99" t="str">
        <f t="shared" si="720"/>
        <v>+</v>
      </c>
      <c r="AW2776" s="99" t="str">
        <f t="shared" si="721"/>
        <v>+</v>
      </c>
    </row>
    <row r="2777" spans="1:49" ht="15">
      <c r="A2777" s="56">
        <v>43638</v>
      </c>
      <c r="B2777" s="57" t="s">
        <v>683</v>
      </c>
      <c r="C2777" s="57" t="s">
        <v>684</v>
      </c>
      <c r="D2777" s="57" t="s">
        <v>5595</v>
      </c>
      <c r="E2777" s="57" t="s">
        <v>824</v>
      </c>
      <c r="F2777" s="57" t="s">
        <v>2079</v>
      </c>
      <c r="G2777" s="57">
        <v>2</v>
      </c>
      <c r="H2777" s="57">
        <v>1</v>
      </c>
      <c r="I2777" s="57">
        <v>1.5</v>
      </c>
      <c r="J2777" s="57">
        <v>4.46</v>
      </c>
      <c r="K2777" s="57">
        <v>5.68</v>
      </c>
      <c r="L2777" s="57">
        <v>-4.18</v>
      </c>
      <c r="M2777" s="57">
        <v>15</v>
      </c>
      <c r="N2777" s="57">
        <v>14</v>
      </c>
      <c r="O2777" s="57">
        <v>0</v>
      </c>
      <c r="P2777" s="57">
        <v>9</v>
      </c>
      <c r="Q2777" s="57">
        <v>8</v>
      </c>
      <c r="R2777" s="57">
        <v>0</v>
      </c>
      <c r="S2777" s="57">
        <v>0</v>
      </c>
      <c r="T2777" s="57">
        <v>0</v>
      </c>
      <c r="U2777" s="57">
        <v>80</v>
      </c>
      <c r="V2777" s="57">
        <v>6.67</v>
      </c>
      <c r="W2777" s="57">
        <v>13.33</v>
      </c>
      <c r="X2777" s="57">
        <v>21.43</v>
      </c>
      <c r="Y2777" s="57">
        <v>21.43</v>
      </c>
      <c r="Z2777" s="57">
        <v>57.14</v>
      </c>
      <c r="AA2777" s="57">
        <v>77.78</v>
      </c>
      <c r="AB2777" s="57">
        <v>12.5</v>
      </c>
      <c r="AC2777" s="57">
        <v>13</v>
      </c>
      <c r="AD2777" s="57">
        <v>7</v>
      </c>
      <c r="AE2777" s="57">
        <v>84.62</v>
      </c>
      <c r="AF2777" s="57">
        <v>14.29</v>
      </c>
      <c r="AI2777" s="45">
        <f t="shared" si="707"/>
        <v>19</v>
      </c>
      <c r="AJ2777" s="46">
        <f t="shared" si="708"/>
        <v>-19</v>
      </c>
      <c r="AK2777" s="63" t="str">
        <f t="shared" si="709"/>
        <v>Y</v>
      </c>
      <c r="AL2777" s="63" t="str">
        <f t="shared" si="710"/>
        <v>N</v>
      </c>
      <c r="AM2777" s="44" t="str">
        <f t="shared" si="711"/>
        <v>Win</v>
      </c>
      <c r="AN2777" s="44" t="str">
        <f t="shared" si="712"/>
        <v>Loss</v>
      </c>
      <c r="AO2777" s="44" t="str">
        <f t="shared" si="713"/>
        <v>Loss</v>
      </c>
      <c r="AP2777" s="44">
        <f t="shared" si="714"/>
        <v>25</v>
      </c>
      <c r="AQ2777" s="44">
        <f t="shared" si="715"/>
        <v>-50</v>
      </c>
      <c r="AR2777" s="44">
        <f t="shared" si="716"/>
        <v>-50</v>
      </c>
      <c r="AS2777" s="99" t="str">
        <f t="shared" si="717"/>
        <v>+</v>
      </c>
      <c r="AT2777" s="99" t="str">
        <f t="shared" si="718"/>
        <v>n/a</v>
      </c>
      <c r="AU2777" s="99" t="str">
        <f t="shared" si="719"/>
        <v>+</v>
      </c>
      <c r="AV2777" s="99" t="str">
        <f t="shared" si="720"/>
        <v>+</v>
      </c>
      <c r="AW2777" s="99" t="str">
        <f t="shared" si="721"/>
        <v>+</v>
      </c>
    </row>
    <row r="2778" spans="1:49" ht="15">
      <c r="A2778" s="56">
        <v>43638</v>
      </c>
      <c r="B2778" s="57" t="s">
        <v>683</v>
      </c>
      <c r="C2778" s="57" t="s">
        <v>684</v>
      </c>
      <c r="D2778" s="57" t="s">
        <v>5596</v>
      </c>
      <c r="E2778" s="57" t="s">
        <v>687</v>
      </c>
      <c r="F2778" s="57" t="s">
        <v>2075</v>
      </c>
      <c r="G2778" s="57">
        <v>3</v>
      </c>
      <c r="H2778" s="57">
        <v>0</v>
      </c>
      <c r="I2778" s="57">
        <v>1.28</v>
      </c>
      <c r="J2778" s="57">
        <v>5.36</v>
      </c>
      <c r="K2778" s="57">
        <v>9.81</v>
      </c>
      <c r="L2778" s="57">
        <v>-8.5299999999999994</v>
      </c>
      <c r="M2778" s="57">
        <v>16</v>
      </c>
      <c r="N2778" s="57">
        <v>15</v>
      </c>
      <c r="O2778" s="57">
        <v>0</v>
      </c>
      <c r="P2778" s="57">
        <v>9</v>
      </c>
      <c r="Q2778" s="57">
        <v>9</v>
      </c>
      <c r="R2778" s="57">
        <v>0</v>
      </c>
      <c r="S2778" s="57">
        <v>0</v>
      </c>
      <c r="T2778" s="57">
        <v>0</v>
      </c>
      <c r="U2778" s="57">
        <v>81.25</v>
      </c>
      <c r="V2778" s="57">
        <v>6.25</v>
      </c>
      <c r="W2778" s="57">
        <v>12.5</v>
      </c>
      <c r="X2778" s="57">
        <v>26.67</v>
      </c>
      <c r="Y2778" s="57">
        <v>13.33</v>
      </c>
      <c r="Z2778" s="57">
        <v>60</v>
      </c>
      <c r="AA2778" s="57">
        <v>77.78</v>
      </c>
      <c r="AB2778" s="57">
        <v>11.11</v>
      </c>
      <c r="AC2778" s="57">
        <v>16</v>
      </c>
      <c r="AD2778" s="57">
        <v>4</v>
      </c>
      <c r="AE2778" s="57">
        <v>81.25</v>
      </c>
      <c r="AF2778" s="57">
        <v>50</v>
      </c>
      <c r="AI2778" s="45">
        <f t="shared" si="707"/>
        <v>19.707999999999998</v>
      </c>
      <c r="AJ2778" s="46">
        <f t="shared" si="708"/>
        <v>-19.707999999999998</v>
      </c>
      <c r="AK2778" s="63" t="str">
        <f t="shared" si="709"/>
        <v>Y</v>
      </c>
      <c r="AL2778" s="63" t="str">
        <f t="shared" si="710"/>
        <v>N</v>
      </c>
      <c r="AM2778" s="44" t="str">
        <f t="shared" si="711"/>
        <v>Win</v>
      </c>
      <c r="AN2778" s="44" t="str">
        <f t="shared" si="712"/>
        <v>Loss</v>
      </c>
      <c r="AO2778" s="44" t="str">
        <f t="shared" si="713"/>
        <v>Loss</v>
      </c>
      <c r="AP2778" s="44">
        <f t="shared" si="714"/>
        <v>14</v>
      </c>
      <c r="AQ2778" s="44">
        <f t="shared" si="715"/>
        <v>-50</v>
      </c>
      <c r="AR2778" s="44">
        <f t="shared" si="716"/>
        <v>-50</v>
      </c>
      <c r="AS2778" s="99" t="str">
        <f t="shared" si="717"/>
        <v>+</v>
      </c>
      <c r="AT2778" s="99" t="str">
        <f t="shared" si="718"/>
        <v>n/a</v>
      </c>
      <c r="AU2778" s="99" t="str">
        <f t="shared" si="719"/>
        <v>+</v>
      </c>
      <c r="AV2778" s="99" t="str">
        <f t="shared" si="720"/>
        <v>+</v>
      </c>
      <c r="AW2778" s="99" t="str">
        <f t="shared" si="721"/>
        <v>+</v>
      </c>
    </row>
    <row r="2779" spans="1:49" ht="15">
      <c r="A2779" s="56">
        <v>43638</v>
      </c>
      <c r="B2779" s="57" t="s">
        <v>683</v>
      </c>
      <c r="C2779" s="57" t="s">
        <v>684</v>
      </c>
      <c r="D2779" s="57" t="s">
        <v>5597</v>
      </c>
      <c r="E2779" s="57" t="s">
        <v>826</v>
      </c>
      <c r="F2779" s="57" t="s">
        <v>2081</v>
      </c>
      <c r="G2779" s="57">
        <v>2</v>
      </c>
      <c r="H2779" s="57">
        <v>1</v>
      </c>
      <c r="I2779" s="57">
        <v>2.17</v>
      </c>
      <c r="J2779" s="57">
        <v>3.3</v>
      </c>
      <c r="K2779" s="57">
        <v>3.23</v>
      </c>
      <c r="L2779" s="57">
        <v>-1.06</v>
      </c>
      <c r="M2779" s="57">
        <v>15</v>
      </c>
      <c r="N2779" s="57">
        <v>15</v>
      </c>
      <c r="O2779" s="57">
        <v>0</v>
      </c>
      <c r="P2779" s="57">
        <v>7</v>
      </c>
      <c r="Q2779" s="57">
        <v>7</v>
      </c>
      <c r="R2779" s="57">
        <v>0</v>
      </c>
      <c r="S2779" s="57">
        <v>0</v>
      </c>
      <c r="T2779" s="57">
        <v>0</v>
      </c>
      <c r="U2779" s="57">
        <v>40</v>
      </c>
      <c r="V2779" s="57">
        <v>26.67</v>
      </c>
      <c r="W2779" s="57">
        <v>33.33</v>
      </c>
      <c r="X2779" s="57">
        <v>53.33</v>
      </c>
      <c r="Y2779" s="57">
        <v>26.67</v>
      </c>
      <c r="Z2779" s="57">
        <v>20</v>
      </c>
      <c r="AA2779" s="57">
        <v>42.86</v>
      </c>
      <c r="AB2779" s="57">
        <v>42.86</v>
      </c>
      <c r="AC2779" s="57">
        <v>4</v>
      </c>
      <c r="AD2779" s="57">
        <v>12</v>
      </c>
      <c r="AE2779" s="57">
        <v>50</v>
      </c>
      <c r="AF2779" s="57">
        <v>58.33</v>
      </c>
      <c r="AI2779" s="45">
        <f t="shared" si="707"/>
        <v>-5.3320000000000007</v>
      </c>
      <c r="AJ2779" s="46">
        <f t="shared" si="708"/>
        <v>5.3320000000000007</v>
      </c>
      <c r="AK2779" s="63" t="str">
        <f t="shared" si="709"/>
        <v>N</v>
      </c>
      <c r="AL2779" s="63" t="str">
        <f t="shared" si="710"/>
        <v>N</v>
      </c>
      <c r="AM2779" s="44" t="str">
        <f t="shared" si="711"/>
        <v>Win</v>
      </c>
      <c r="AN2779" s="44" t="str">
        <f t="shared" si="712"/>
        <v>Loss</v>
      </c>
      <c r="AO2779" s="44" t="str">
        <f t="shared" si="713"/>
        <v>Loss</v>
      </c>
      <c r="AP2779" s="44">
        <f t="shared" si="714"/>
        <v>58.5</v>
      </c>
      <c r="AQ2779" s="44">
        <f t="shared" si="715"/>
        <v>-50</v>
      </c>
      <c r="AR2779" s="44">
        <f t="shared" si="716"/>
        <v>-50</v>
      </c>
      <c r="AS2779" s="99" t="str">
        <f t="shared" si="717"/>
        <v>+</v>
      </c>
      <c r="AT2779" s="99" t="str">
        <f t="shared" si="718"/>
        <v>n/a</v>
      </c>
      <c r="AU2779" s="99" t="str">
        <f t="shared" si="719"/>
        <v>-</v>
      </c>
      <c r="AV2779" s="99" t="str">
        <f t="shared" si="720"/>
        <v>-</v>
      </c>
      <c r="AW2779" s="99" t="str">
        <f t="shared" si="721"/>
        <v>-</v>
      </c>
    </row>
    <row r="2780" spans="1:49" ht="15">
      <c r="A2780" s="56">
        <v>43638</v>
      </c>
      <c r="B2780" s="57" t="s">
        <v>277</v>
      </c>
      <c r="C2780" s="57" t="s">
        <v>278</v>
      </c>
      <c r="D2780" s="57" t="s">
        <v>5598</v>
      </c>
      <c r="E2780" s="57" t="s">
        <v>313</v>
      </c>
      <c r="F2780" s="57" t="s">
        <v>2148</v>
      </c>
      <c r="G2780" s="57">
        <v>3</v>
      </c>
      <c r="H2780" s="57">
        <v>1</v>
      </c>
      <c r="I2780" s="57">
        <v>1.36</v>
      </c>
      <c r="J2780" s="57">
        <v>4.79</v>
      </c>
      <c r="K2780" s="57">
        <v>6.67</v>
      </c>
      <c r="L2780" s="57">
        <v>-5.31</v>
      </c>
      <c r="M2780" s="57">
        <v>80</v>
      </c>
      <c r="N2780" s="57">
        <v>34</v>
      </c>
      <c r="O2780" s="57">
        <v>0</v>
      </c>
      <c r="P2780" s="57">
        <v>40</v>
      </c>
      <c r="Q2780" s="57">
        <v>17</v>
      </c>
      <c r="R2780" s="57">
        <v>0</v>
      </c>
      <c r="S2780" s="57">
        <v>0</v>
      </c>
      <c r="T2780" s="57">
        <v>0</v>
      </c>
      <c r="U2780" s="57">
        <v>50</v>
      </c>
      <c r="V2780" s="57">
        <v>21.25</v>
      </c>
      <c r="W2780" s="57">
        <v>28.75</v>
      </c>
      <c r="X2780" s="57">
        <v>26.47</v>
      </c>
      <c r="Y2780" s="57">
        <v>14.71</v>
      </c>
      <c r="Z2780" s="57">
        <v>58.82</v>
      </c>
      <c r="AA2780" s="57">
        <v>60</v>
      </c>
      <c r="AB2780" s="57">
        <v>29.41</v>
      </c>
      <c r="AC2780" s="57">
        <v>54</v>
      </c>
      <c r="AD2780" s="57">
        <v>8</v>
      </c>
      <c r="AE2780" s="57">
        <v>50</v>
      </c>
      <c r="AF2780" s="57">
        <v>25</v>
      </c>
      <c r="AI2780" s="45">
        <f t="shared" si="707"/>
        <v>11.374000000000001</v>
      </c>
      <c r="AJ2780" s="46">
        <f t="shared" si="708"/>
        <v>-11.374000000000001</v>
      </c>
      <c r="AK2780" s="63" t="str">
        <f t="shared" si="709"/>
        <v>N</v>
      </c>
      <c r="AL2780" s="63" t="str">
        <f t="shared" si="710"/>
        <v>N</v>
      </c>
      <c r="AM2780" s="44" t="str">
        <f t="shared" si="711"/>
        <v>Win</v>
      </c>
      <c r="AN2780" s="44" t="str">
        <f t="shared" si="712"/>
        <v>Loss</v>
      </c>
      <c r="AO2780" s="44" t="str">
        <f t="shared" si="713"/>
        <v>Loss</v>
      </c>
      <c r="AP2780" s="44">
        <f t="shared" si="714"/>
        <v>18</v>
      </c>
      <c r="AQ2780" s="44">
        <f t="shared" si="715"/>
        <v>-50</v>
      </c>
      <c r="AR2780" s="44">
        <f t="shared" si="716"/>
        <v>-50</v>
      </c>
      <c r="AS2780" s="99" t="str">
        <f t="shared" si="717"/>
        <v>+</v>
      </c>
      <c r="AT2780" s="99" t="str">
        <f t="shared" si="718"/>
        <v>n/a</v>
      </c>
      <c r="AU2780" s="99" t="str">
        <f t="shared" si="719"/>
        <v>+</v>
      </c>
      <c r="AV2780" s="99" t="str">
        <f t="shared" si="720"/>
        <v>+</v>
      </c>
      <c r="AW2780" s="99" t="str">
        <f t="shared" si="721"/>
        <v>+</v>
      </c>
    </row>
    <row r="2781" spans="1:49" ht="15">
      <c r="A2781" s="56">
        <v>43638</v>
      </c>
      <c r="B2781" s="57" t="s">
        <v>277</v>
      </c>
      <c r="C2781" s="57" t="s">
        <v>278</v>
      </c>
      <c r="D2781" s="57" t="s">
        <v>5599</v>
      </c>
      <c r="E2781" s="57" t="s">
        <v>332</v>
      </c>
      <c r="F2781" s="57" t="s">
        <v>316</v>
      </c>
      <c r="G2781" s="57">
        <v>1</v>
      </c>
      <c r="H2781" s="57">
        <v>2</v>
      </c>
      <c r="I2781" s="57">
        <v>2.41</v>
      </c>
      <c r="J2781" s="57">
        <v>3.52</v>
      </c>
      <c r="K2781" s="57">
        <v>2.56</v>
      </c>
      <c r="L2781" s="57">
        <v>-0.15</v>
      </c>
      <c r="M2781" s="57">
        <v>33</v>
      </c>
      <c r="N2781" s="57">
        <v>91</v>
      </c>
      <c r="O2781" s="57">
        <v>0</v>
      </c>
      <c r="P2781" s="57">
        <v>17</v>
      </c>
      <c r="Q2781" s="57">
        <v>45</v>
      </c>
      <c r="R2781" s="57">
        <v>0</v>
      </c>
      <c r="S2781" s="57">
        <v>0</v>
      </c>
      <c r="T2781" s="57">
        <v>0</v>
      </c>
      <c r="U2781" s="57">
        <v>36.36</v>
      </c>
      <c r="V2781" s="57">
        <v>24.24</v>
      </c>
      <c r="W2781" s="57">
        <v>39.39</v>
      </c>
      <c r="X2781" s="57">
        <v>27.47</v>
      </c>
      <c r="Y2781" s="57">
        <v>23.08</v>
      </c>
      <c r="Z2781" s="57">
        <v>49.45</v>
      </c>
      <c r="AA2781" s="57">
        <v>35.29</v>
      </c>
      <c r="AB2781" s="57">
        <v>24.44</v>
      </c>
      <c r="AC2781" s="57">
        <v>18</v>
      </c>
      <c r="AD2781" s="57">
        <v>25</v>
      </c>
      <c r="AE2781" s="57">
        <v>38.89</v>
      </c>
      <c r="AF2781" s="57">
        <v>44</v>
      </c>
      <c r="AI2781" s="45">
        <f t="shared" si="707"/>
        <v>3.9060000000000006</v>
      </c>
      <c r="AJ2781" s="46">
        <f t="shared" si="708"/>
        <v>-3.9060000000000006</v>
      </c>
      <c r="AK2781" s="63" t="str">
        <f t="shared" si="709"/>
        <v>N</v>
      </c>
      <c r="AL2781" s="63" t="str">
        <f t="shared" si="710"/>
        <v>N</v>
      </c>
      <c r="AM2781" s="44" t="str">
        <f t="shared" si="711"/>
        <v>Loss</v>
      </c>
      <c r="AN2781" s="44" t="str">
        <f t="shared" si="712"/>
        <v>Loss</v>
      </c>
      <c r="AO2781" s="44" t="str">
        <f t="shared" si="713"/>
        <v>Win</v>
      </c>
      <c r="AP2781" s="44">
        <f t="shared" si="714"/>
        <v>-50</v>
      </c>
      <c r="AQ2781" s="44">
        <f t="shared" si="715"/>
        <v>-50</v>
      </c>
      <c r="AR2781" s="44">
        <f t="shared" si="716"/>
        <v>78</v>
      </c>
      <c r="AS2781" s="99" t="str">
        <f t="shared" si="717"/>
        <v>+</v>
      </c>
      <c r="AT2781" s="99" t="str">
        <f t="shared" si="718"/>
        <v>n/a</v>
      </c>
      <c r="AU2781" s="99" t="str">
        <f t="shared" si="719"/>
        <v>+</v>
      </c>
      <c r="AV2781" s="99" t="str">
        <f t="shared" si="720"/>
        <v>+</v>
      </c>
      <c r="AW2781" s="99" t="str">
        <f t="shared" si="721"/>
        <v>+</v>
      </c>
    </row>
    <row r="2782" spans="1:49" ht="15">
      <c r="A2782" s="56">
        <v>43638</v>
      </c>
      <c r="B2782" s="57" t="s">
        <v>277</v>
      </c>
      <c r="C2782" s="57" t="s">
        <v>278</v>
      </c>
      <c r="D2782" s="57" t="s">
        <v>5600</v>
      </c>
      <c r="E2782" s="57" t="s">
        <v>975</v>
      </c>
      <c r="F2782" s="57" t="s">
        <v>311</v>
      </c>
      <c r="G2782" s="57">
        <v>1</v>
      </c>
      <c r="H2782" s="57">
        <v>1</v>
      </c>
      <c r="I2782" s="57">
        <v>3.28</v>
      </c>
      <c r="J2782" s="57">
        <v>3.71</v>
      </c>
      <c r="K2782" s="57">
        <v>1.95</v>
      </c>
      <c r="L2782" s="57">
        <v>1.33</v>
      </c>
      <c r="M2782" s="57">
        <v>51</v>
      </c>
      <c r="N2782" s="57">
        <v>45</v>
      </c>
      <c r="O2782" s="57">
        <v>2</v>
      </c>
      <c r="P2782" s="57">
        <v>25</v>
      </c>
      <c r="Q2782" s="57">
        <v>23</v>
      </c>
      <c r="R2782" s="57">
        <v>100</v>
      </c>
      <c r="S2782" s="57">
        <v>0</v>
      </c>
      <c r="T2782" s="57">
        <v>0</v>
      </c>
      <c r="U2782" s="57">
        <v>47.06</v>
      </c>
      <c r="V2782" s="57">
        <v>19.61</v>
      </c>
      <c r="W2782" s="57">
        <v>33.33</v>
      </c>
      <c r="X2782" s="57">
        <v>35.56</v>
      </c>
      <c r="Y2782" s="57">
        <v>13.33</v>
      </c>
      <c r="Z2782" s="57">
        <v>51.11</v>
      </c>
      <c r="AA2782" s="57">
        <v>40</v>
      </c>
      <c r="AB2782" s="57">
        <v>34.78</v>
      </c>
      <c r="AC2782" s="57">
        <v>27</v>
      </c>
      <c r="AD2782" s="57">
        <v>18</v>
      </c>
      <c r="AE2782" s="57">
        <v>51.85</v>
      </c>
      <c r="AF2782" s="57">
        <v>44.44</v>
      </c>
      <c r="AI2782" s="45">
        <f t="shared" si="707"/>
        <v>36.483999999999995</v>
      </c>
      <c r="AJ2782" s="46">
        <f t="shared" si="708"/>
        <v>-36.483999999999995</v>
      </c>
      <c r="AK2782" s="63" t="str">
        <f t="shared" si="709"/>
        <v>N</v>
      </c>
      <c r="AL2782" s="63" t="str">
        <f t="shared" si="710"/>
        <v>N</v>
      </c>
      <c r="AM2782" s="44" t="str">
        <f t="shared" si="711"/>
        <v>Loss</v>
      </c>
      <c r="AN2782" s="44" t="str">
        <f t="shared" si="712"/>
        <v>Win</v>
      </c>
      <c r="AO2782" s="44" t="str">
        <f t="shared" si="713"/>
        <v>Loss</v>
      </c>
      <c r="AP2782" s="44">
        <f t="shared" si="714"/>
        <v>-50</v>
      </c>
      <c r="AQ2782" s="44">
        <f t="shared" si="715"/>
        <v>135.5</v>
      </c>
      <c r="AR2782" s="44">
        <f t="shared" si="716"/>
        <v>-50</v>
      </c>
      <c r="AS2782" s="99" t="str">
        <f t="shared" si="717"/>
        <v>-</v>
      </c>
      <c r="AT2782" s="99" t="str">
        <f t="shared" si="718"/>
        <v>+</v>
      </c>
      <c r="AU2782" s="99" t="str">
        <f t="shared" si="719"/>
        <v>+</v>
      </c>
      <c r="AV2782" s="99" t="str">
        <f t="shared" si="720"/>
        <v>+</v>
      </c>
      <c r="AW2782" s="99" t="str">
        <f t="shared" si="721"/>
        <v>+</v>
      </c>
    </row>
    <row r="2783" spans="1:49" ht="15">
      <c r="A2783" s="56">
        <v>43638</v>
      </c>
      <c r="B2783" s="57" t="s">
        <v>277</v>
      </c>
      <c r="C2783" s="57" t="s">
        <v>278</v>
      </c>
      <c r="D2783" s="57" t="s">
        <v>5601</v>
      </c>
      <c r="E2783" s="57" t="s">
        <v>280</v>
      </c>
      <c r="F2783" s="57" t="s">
        <v>310</v>
      </c>
      <c r="G2783" s="57">
        <v>6</v>
      </c>
      <c r="H2783" s="57">
        <v>0</v>
      </c>
      <c r="I2783" s="57">
        <v>1.21</v>
      </c>
      <c r="J2783" s="57">
        <v>6.27</v>
      </c>
      <c r="K2783" s="57">
        <v>9.39</v>
      </c>
      <c r="L2783" s="57">
        <v>-8.18</v>
      </c>
      <c r="M2783" s="57">
        <v>79</v>
      </c>
      <c r="N2783" s="57">
        <v>91</v>
      </c>
      <c r="O2783" s="57">
        <v>2</v>
      </c>
      <c r="P2783" s="57">
        <v>38</v>
      </c>
      <c r="Q2783" s="57">
        <v>45</v>
      </c>
      <c r="R2783" s="57">
        <v>50</v>
      </c>
      <c r="S2783" s="57">
        <v>0</v>
      </c>
      <c r="T2783" s="57">
        <v>50</v>
      </c>
      <c r="U2783" s="57">
        <v>32.909999999999997</v>
      </c>
      <c r="V2783" s="57">
        <v>26.58</v>
      </c>
      <c r="W2783" s="57">
        <v>40.51</v>
      </c>
      <c r="X2783" s="57">
        <v>25.27</v>
      </c>
      <c r="Y2783" s="57">
        <v>18.68</v>
      </c>
      <c r="Z2783" s="57">
        <v>56.04</v>
      </c>
      <c r="AA2783" s="57">
        <v>39.47</v>
      </c>
      <c r="AB2783" s="57">
        <v>22.22</v>
      </c>
      <c r="AC2783" s="57">
        <v>29</v>
      </c>
      <c r="AD2783" s="57">
        <v>29</v>
      </c>
      <c r="AE2783" s="57">
        <v>55.17</v>
      </c>
      <c r="AF2783" s="57">
        <v>44.83</v>
      </c>
      <c r="AI2783" s="45">
        <f t="shared" si="707"/>
        <v>5.4239999999999995</v>
      </c>
      <c r="AJ2783" s="46">
        <f t="shared" si="708"/>
        <v>-5.4239999999999995</v>
      </c>
      <c r="AK2783" s="63" t="str">
        <f t="shared" si="709"/>
        <v>N</v>
      </c>
      <c r="AL2783" s="63" t="str">
        <f t="shared" si="710"/>
        <v>N</v>
      </c>
      <c r="AM2783" s="44" t="str">
        <f t="shared" si="711"/>
        <v>Win</v>
      </c>
      <c r="AN2783" s="44" t="str">
        <f t="shared" si="712"/>
        <v>Loss</v>
      </c>
      <c r="AO2783" s="44" t="str">
        <f t="shared" si="713"/>
        <v>Loss</v>
      </c>
      <c r="AP2783" s="44">
        <f t="shared" si="714"/>
        <v>10.5</v>
      </c>
      <c r="AQ2783" s="44">
        <f t="shared" si="715"/>
        <v>-50</v>
      </c>
      <c r="AR2783" s="44">
        <f t="shared" si="716"/>
        <v>-50</v>
      </c>
      <c r="AS2783" s="99" t="str">
        <f t="shared" si="717"/>
        <v>+</v>
      </c>
      <c r="AT2783" s="99" t="str">
        <f t="shared" si="718"/>
        <v>-</v>
      </c>
      <c r="AU2783" s="99" t="str">
        <f t="shared" si="719"/>
        <v>+</v>
      </c>
      <c r="AV2783" s="99" t="str">
        <f t="shared" si="720"/>
        <v>+</v>
      </c>
      <c r="AW2783" s="99" t="str">
        <f t="shared" si="721"/>
        <v>+</v>
      </c>
    </row>
    <row r="2784" spans="1:49" ht="15">
      <c r="A2784" s="56">
        <v>43638</v>
      </c>
      <c r="B2784" s="57" t="s">
        <v>277</v>
      </c>
      <c r="C2784" s="57" t="s">
        <v>278</v>
      </c>
      <c r="D2784" s="57" t="s">
        <v>5602</v>
      </c>
      <c r="E2784" s="57" t="s">
        <v>281</v>
      </c>
      <c r="F2784" s="57" t="s">
        <v>317</v>
      </c>
      <c r="G2784" s="57">
        <v>1</v>
      </c>
      <c r="H2784" s="57">
        <v>2</v>
      </c>
      <c r="I2784" s="57">
        <v>6.38</v>
      </c>
      <c r="J2784" s="57">
        <v>4.84</v>
      </c>
      <c r="K2784" s="57">
        <v>1.37</v>
      </c>
      <c r="L2784" s="57">
        <v>5.01</v>
      </c>
      <c r="M2784" s="57">
        <v>82</v>
      </c>
      <c r="N2784" s="57">
        <v>51</v>
      </c>
      <c r="O2784" s="57">
        <v>0</v>
      </c>
      <c r="P2784" s="57">
        <v>39</v>
      </c>
      <c r="Q2784" s="57">
        <v>24</v>
      </c>
      <c r="R2784" s="57">
        <v>0</v>
      </c>
      <c r="S2784" s="57">
        <v>0</v>
      </c>
      <c r="T2784" s="57">
        <v>0</v>
      </c>
      <c r="U2784" s="57">
        <v>36.590000000000003</v>
      </c>
      <c r="V2784" s="57">
        <v>13.41</v>
      </c>
      <c r="W2784" s="57">
        <v>50</v>
      </c>
      <c r="X2784" s="57">
        <v>33.33</v>
      </c>
      <c r="Y2784" s="57">
        <v>17.649999999999999</v>
      </c>
      <c r="Z2784" s="57">
        <v>49.02</v>
      </c>
      <c r="AA2784" s="57">
        <v>33.33</v>
      </c>
      <c r="AB2784" s="57">
        <v>25</v>
      </c>
      <c r="AC2784" s="57">
        <v>41</v>
      </c>
      <c r="AD2784" s="57">
        <v>23</v>
      </c>
      <c r="AE2784" s="57">
        <v>56.1</v>
      </c>
      <c r="AF2784" s="57">
        <v>43.48</v>
      </c>
      <c r="AI2784" s="45">
        <f t="shared" si="707"/>
        <v>3.2000000000003581E-2</v>
      </c>
      <c r="AJ2784" s="46">
        <f t="shared" si="708"/>
        <v>-3.2000000000003581E-2</v>
      </c>
      <c r="AK2784" s="63" t="str">
        <f t="shared" si="709"/>
        <v>N</v>
      </c>
      <c r="AL2784" s="63" t="str">
        <f t="shared" si="710"/>
        <v>N</v>
      </c>
      <c r="AM2784" s="44" t="str">
        <f t="shared" si="711"/>
        <v>Loss</v>
      </c>
      <c r="AN2784" s="44" t="str">
        <f t="shared" si="712"/>
        <v>Loss</v>
      </c>
      <c r="AO2784" s="44" t="str">
        <f t="shared" si="713"/>
        <v>Win</v>
      </c>
      <c r="AP2784" s="44">
        <f t="shared" si="714"/>
        <v>-50</v>
      </c>
      <c r="AQ2784" s="44">
        <f t="shared" si="715"/>
        <v>-50</v>
      </c>
      <c r="AR2784" s="44">
        <f t="shared" si="716"/>
        <v>18.5</v>
      </c>
      <c r="AS2784" s="99" t="str">
        <f t="shared" si="717"/>
        <v>-</v>
      </c>
      <c r="AT2784" s="99" t="str">
        <f t="shared" si="718"/>
        <v>n/a</v>
      </c>
      <c r="AU2784" s="99" t="str">
        <f t="shared" si="719"/>
        <v>+</v>
      </c>
      <c r="AV2784" s="99" t="str">
        <f t="shared" si="720"/>
        <v>+</v>
      </c>
      <c r="AW2784" s="99" t="str">
        <f t="shared" si="721"/>
        <v>+</v>
      </c>
    </row>
    <row r="2785" spans="1:49" ht="15">
      <c r="A2785" s="56">
        <v>43638</v>
      </c>
      <c r="B2785" s="57" t="s">
        <v>277</v>
      </c>
      <c r="C2785" s="57" t="s">
        <v>278</v>
      </c>
      <c r="D2785" s="57" t="s">
        <v>5603</v>
      </c>
      <c r="E2785" s="57" t="s">
        <v>314</v>
      </c>
      <c r="F2785" s="57" t="s">
        <v>333</v>
      </c>
      <c r="G2785" s="57">
        <v>2</v>
      </c>
      <c r="H2785" s="57">
        <v>2</v>
      </c>
      <c r="I2785" s="57">
        <v>3.4</v>
      </c>
      <c r="J2785" s="57">
        <v>3.73</v>
      </c>
      <c r="K2785" s="57">
        <v>1.9</v>
      </c>
      <c r="L2785" s="57">
        <v>1.5</v>
      </c>
      <c r="M2785" s="57">
        <v>33</v>
      </c>
      <c r="N2785" s="57">
        <v>91</v>
      </c>
      <c r="O2785" s="57">
        <v>2</v>
      </c>
      <c r="P2785" s="57">
        <v>17</v>
      </c>
      <c r="Q2785" s="57">
        <v>46</v>
      </c>
      <c r="R2785" s="57">
        <v>50</v>
      </c>
      <c r="S2785" s="57">
        <v>50</v>
      </c>
      <c r="T2785" s="57">
        <v>0</v>
      </c>
      <c r="U2785" s="57">
        <v>33.33</v>
      </c>
      <c r="V2785" s="57">
        <v>27.27</v>
      </c>
      <c r="W2785" s="57">
        <v>39.39</v>
      </c>
      <c r="X2785" s="57">
        <v>29.67</v>
      </c>
      <c r="Y2785" s="57">
        <v>24.18</v>
      </c>
      <c r="Z2785" s="57">
        <v>46.15</v>
      </c>
      <c r="AA2785" s="57">
        <v>35.29</v>
      </c>
      <c r="AB2785" s="57">
        <v>26.09</v>
      </c>
      <c r="AC2785" s="57">
        <v>10</v>
      </c>
      <c r="AD2785" s="57">
        <v>27</v>
      </c>
      <c r="AE2785" s="57">
        <v>40</v>
      </c>
      <c r="AF2785" s="57">
        <v>25.93</v>
      </c>
      <c r="AI2785" s="45">
        <f t="shared" si="707"/>
        <v>22.393000000000001</v>
      </c>
      <c r="AJ2785" s="46">
        <f t="shared" si="708"/>
        <v>-12.393000000000001</v>
      </c>
      <c r="AK2785" s="63" t="str">
        <f t="shared" si="709"/>
        <v>N</v>
      </c>
      <c r="AL2785" s="63" t="str">
        <f t="shared" si="710"/>
        <v>N</v>
      </c>
      <c r="AM2785" s="44" t="str">
        <f t="shared" si="711"/>
        <v>Loss</v>
      </c>
      <c r="AN2785" s="44" t="str">
        <f t="shared" si="712"/>
        <v>Win</v>
      </c>
      <c r="AO2785" s="44" t="str">
        <f t="shared" si="713"/>
        <v>Loss</v>
      </c>
      <c r="AP2785" s="44">
        <f t="shared" si="714"/>
        <v>-50</v>
      </c>
      <c r="AQ2785" s="44">
        <f t="shared" si="715"/>
        <v>136.5</v>
      </c>
      <c r="AR2785" s="44">
        <f t="shared" si="716"/>
        <v>-50</v>
      </c>
      <c r="AS2785" s="99" t="str">
        <f t="shared" si="717"/>
        <v>-</v>
      </c>
      <c r="AT2785" s="99" t="str">
        <f t="shared" si="718"/>
        <v>+</v>
      </c>
      <c r="AU2785" s="99" t="str">
        <f t="shared" si="719"/>
        <v>+</v>
      </c>
      <c r="AV2785" s="99" t="str">
        <f t="shared" si="720"/>
        <v>+</v>
      </c>
      <c r="AW2785" s="99" t="str">
        <f t="shared" si="721"/>
        <v>+</v>
      </c>
    </row>
    <row r="2786" spans="1:49" ht="15">
      <c r="A2786" s="56">
        <v>43638</v>
      </c>
      <c r="B2786" s="57" t="s">
        <v>439</v>
      </c>
      <c r="C2786" s="57" t="s">
        <v>1250</v>
      </c>
      <c r="D2786" s="57" t="s">
        <v>5604</v>
      </c>
      <c r="E2786" s="57" t="s">
        <v>1253</v>
      </c>
      <c r="F2786" s="57" t="s">
        <v>2534</v>
      </c>
      <c r="G2786" s="57">
        <v>1</v>
      </c>
      <c r="H2786" s="57">
        <v>1</v>
      </c>
      <c r="I2786" s="57">
        <v>4.8</v>
      </c>
      <c r="J2786" s="57">
        <v>4.03</v>
      </c>
      <c r="K2786" s="57">
        <v>1.57</v>
      </c>
      <c r="L2786" s="57">
        <v>3.23</v>
      </c>
      <c r="M2786" s="57">
        <v>17</v>
      </c>
      <c r="N2786" s="57">
        <v>18</v>
      </c>
      <c r="O2786" s="57">
        <v>2</v>
      </c>
      <c r="P2786" s="57">
        <v>9</v>
      </c>
      <c r="Q2786" s="57">
        <v>8</v>
      </c>
      <c r="R2786" s="57">
        <v>50</v>
      </c>
      <c r="S2786" s="57">
        <v>0</v>
      </c>
      <c r="T2786" s="57">
        <v>50</v>
      </c>
      <c r="U2786" s="57">
        <v>23.53</v>
      </c>
      <c r="V2786" s="57">
        <v>11.76</v>
      </c>
      <c r="W2786" s="57">
        <v>64.709999999999994</v>
      </c>
      <c r="X2786" s="57">
        <v>55.56</v>
      </c>
      <c r="Y2786" s="57">
        <v>5.56</v>
      </c>
      <c r="Z2786" s="57">
        <v>38.89</v>
      </c>
      <c r="AA2786" s="57">
        <v>33.33</v>
      </c>
      <c r="AB2786" s="57">
        <v>37.5</v>
      </c>
      <c r="AC2786" s="57">
        <v>4</v>
      </c>
      <c r="AD2786" s="57">
        <v>10</v>
      </c>
      <c r="AE2786" s="57">
        <v>75</v>
      </c>
      <c r="AF2786" s="57">
        <v>80</v>
      </c>
      <c r="AI2786" s="45">
        <f t="shared" si="707"/>
        <v>-10.950000000000001</v>
      </c>
      <c r="AJ2786" s="46">
        <f t="shared" si="708"/>
        <v>10.950000000000001</v>
      </c>
      <c r="AK2786" s="63" t="str">
        <f t="shared" si="709"/>
        <v>N</v>
      </c>
      <c r="AL2786" s="63" t="str">
        <f t="shared" si="710"/>
        <v>Y</v>
      </c>
      <c r="AM2786" s="44" t="str">
        <f t="shared" si="711"/>
        <v>Loss</v>
      </c>
      <c r="AN2786" s="44" t="str">
        <f t="shared" si="712"/>
        <v>Win</v>
      </c>
      <c r="AO2786" s="44" t="str">
        <f t="shared" si="713"/>
        <v>Loss</v>
      </c>
      <c r="AP2786" s="44">
        <f t="shared" si="714"/>
        <v>-50</v>
      </c>
      <c r="AQ2786" s="44">
        <f t="shared" si="715"/>
        <v>151.5</v>
      </c>
      <c r="AR2786" s="44">
        <f t="shared" si="716"/>
        <v>-50</v>
      </c>
      <c r="AS2786" s="99" t="str">
        <f t="shared" si="717"/>
        <v>-</v>
      </c>
      <c r="AT2786" s="99" t="str">
        <f t="shared" si="718"/>
        <v>-</v>
      </c>
      <c r="AU2786" s="99" t="str">
        <f t="shared" si="719"/>
        <v>-</v>
      </c>
      <c r="AV2786" s="99" t="str">
        <f t="shared" si="720"/>
        <v>-</v>
      </c>
      <c r="AW2786" s="99" t="str">
        <f t="shared" si="721"/>
        <v>-</v>
      </c>
    </row>
    <row r="2787" spans="1:49" ht="15">
      <c r="A2787" s="56">
        <v>43638</v>
      </c>
      <c r="B2787" s="57" t="s">
        <v>272</v>
      </c>
      <c r="C2787" s="57" t="s">
        <v>318</v>
      </c>
      <c r="D2787" s="57" t="s">
        <v>5605</v>
      </c>
      <c r="E2787" s="57" t="s">
        <v>321</v>
      </c>
      <c r="F2787" s="57" t="s">
        <v>369</v>
      </c>
      <c r="G2787" s="57">
        <v>1</v>
      </c>
      <c r="H2787" s="57">
        <v>1</v>
      </c>
      <c r="I2787" s="57">
        <v>2.2599999999999998</v>
      </c>
      <c r="J2787" s="57">
        <v>3.77</v>
      </c>
      <c r="K2787" s="57">
        <v>2.64</v>
      </c>
      <c r="L2787" s="57">
        <v>-0.38</v>
      </c>
      <c r="M2787" s="57">
        <v>65</v>
      </c>
      <c r="N2787" s="57">
        <v>61</v>
      </c>
      <c r="O2787" s="57">
        <v>0</v>
      </c>
      <c r="P2787" s="57">
        <v>31</v>
      </c>
      <c r="Q2787" s="57">
        <v>29</v>
      </c>
      <c r="R2787" s="57">
        <v>0</v>
      </c>
      <c r="S2787" s="57">
        <v>0</v>
      </c>
      <c r="T2787" s="57">
        <v>0</v>
      </c>
      <c r="U2787" s="57">
        <v>40</v>
      </c>
      <c r="V2787" s="57">
        <v>12.31</v>
      </c>
      <c r="W2787" s="57">
        <v>47.69</v>
      </c>
      <c r="X2787" s="57">
        <v>34.43</v>
      </c>
      <c r="Y2787" s="57">
        <v>27.87</v>
      </c>
      <c r="Z2787" s="57">
        <v>37.700000000000003</v>
      </c>
      <c r="AA2787" s="57">
        <v>48.39</v>
      </c>
      <c r="AB2787" s="57">
        <v>27.59</v>
      </c>
      <c r="AC2787" s="57">
        <v>29</v>
      </c>
      <c r="AD2787" s="57">
        <v>33</v>
      </c>
      <c r="AE2787" s="57">
        <v>55.17</v>
      </c>
      <c r="AF2787" s="57">
        <v>45.45</v>
      </c>
      <c r="AI2787" s="45">
        <f t="shared" si="707"/>
        <v>-2.4399999999999995</v>
      </c>
      <c r="AJ2787" s="46">
        <f t="shared" si="708"/>
        <v>2.4399999999999995</v>
      </c>
      <c r="AK2787" s="63" t="str">
        <f t="shared" si="709"/>
        <v>N</v>
      </c>
      <c r="AL2787" s="63" t="str">
        <f t="shared" si="710"/>
        <v>N</v>
      </c>
      <c r="AM2787" s="44" t="str">
        <f t="shared" si="711"/>
        <v>Loss</v>
      </c>
      <c r="AN2787" s="44" t="str">
        <f t="shared" si="712"/>
        <v>Win</v>
      </c>
      <c r="AO2787" s="44" t="str">
        <f t="shared" si="713"/>
        <v>Loss</v>
      </c>
      <c r="AP2787" s="44">
        <f t="shared" si="714"/>
        <v>-50</v>
      </c>
      <c r="AQ2787" s="44">
        <f t="shared" si="715"/>
        <v>138.5</v>
      </c>
      <c r="AR2787" s="44">
        <f t="shared" si="716"/>
        <v>-50</v>
      </c>
      <c r="AS2787" s="99" t="str">
        <f t="shared" si="717"/>
        <v>+</v>
      </c>
      <c r="AT2787" s="99" t="str">
        <f t="shared" si="718"/>
        <v>n/a</v>
      </c>
      <c r="AU2787" s="99" t="str">
        <f t="shared" si="719"/>
        <v>+</v>
      </c>
      <c r="AV2787" s="99" t="str">
        <f t="shared" si="720"/>
        <v>+</v>
      </c>
      <c r="AW2787" s="99" t="str">
        <f t="shared" si="721"/>
        <v>-</v>
      </c>
    </row>
    <row r="2788" spans="1:49" ht="15">
      <c r="A2788" s="56">
        <v>43638</v>
      </c>
      <c r="B2788" s="57" t="s">
        <v>272</v>
      </c>
      <c r="C2788" s="57" t="s">
        <v>273</v>
      </c>
      <c r="D2788" s="57" t="s">
        <v>5606</v>
      </c>
      <c r="E2788" s="57" t="s">
        <v>1415</v>
      </c>
      <c r="F2788" s="57" t="s">
        <v>2569</v>
      </c>
      <c r="G2788" s="57">
        <v>5</v>
      </c>
      <c r="H2788" s="57">
        <v>0</v>
      </c>
      <c r="I2788" s="57">
        <v>1.54</v>
      </c>
      <c r="J2788" s="57">
        <v>4.53</v>
      </c>
      <c r="K2788" s="57">
        <v>4.43</v>
      </c>
      <c r="L2788" s="57">
        <v>-2.89</v>
      </c>
      <c r="M2788" s="57">
        <v>30</v>
      </c>
      <c r="N2788" s="57">
        <v>35</v>
      </c>
      <c r="O2788" s="57">
        <v>0</v>
      </c>
      <c r="P2788" s="57">
        <v>14</v>
      </c>
      <c r="Q2788" s="57">
        <v>17</v>
      </c>
      <c r="R2788" s="57">
        <v>0</v>
      </c>
      <c r="S2788" s="57">
        <v>0</v>
      </c>
      <c r="T2788" s="57">
        <v>0</v>
      </c>
      <c r="U2788" s="57">
        <v>46.67</v>
      </c>
      <c r="V2788" s="57">
        <v>16.670000000000002</v>
      </c>
      <c r="W2788" s="57">
        <v>36.67</v>
      </c>
      <c r="X2788" s="57">
        <v>42.86</v>
      </c>
      <c r="Y2788" s="57">
        <v>14.29</v>
      </c>
      <c r="Z2788" s="57">
        <v>42.86</v>
      </c>
      <c r="AA2788" s="57">
        <v>71.430000000000007</v>
      </c>
      <c r="AB2788" s="57">
        <v>35.29</v>
      </c>
      <c r="AC2788" s="57">
        <v>27</v>
      </c>
      <c r="AD2788" s="57">
        <v>15</v>
      </c>
      <c r="AE2788" s="57">
        <v>51.85</v>
      </c>
      <c r="AF2788" s="57">
        <v>46.67</v>
      </c>
      <c r="AI2788" s="45">
        <f t="shared" si="707"/>
        <v>2.2380000000000004</v>
      </c>
      <c r="AJ2788" s="46">
        <f t="shared" si="708"/>
        <v>-2.2380000000000004</v>
      </c>
      <c r="AK2788" s="63" t="str">
        <f t="shared" si="709"/>
        <v>N</v>
      </c>
      <c r="AL2788" s="63" t="str">
        <f t="shared" si="710"/>
        <v>N</v>
      </c>
      <c r="AM2788" s="44" t="str">
        <f t="shared" si="711"/>
        <v>Win</v>
      </c>
      <c r="AN2788" s="44" t="str">
        <f t="shared" si="712"/>
        <v>Loss</v>
      </c>
      <c r="AO2788" s="44" t="str">
        <f t="shared" si="713"/>
        <v>Loss</v>
      </c>
      <c r="AP2788" s="44">
        <f t="shared" si="714"/>
        <v>27</v>
      </c>
      <c r="AQ2788" s="44">
        <f t="shared" si="715"/>
        <v>-50</v>
      </c>
      <c r="AR2788" s="44">
        <f t="shared" si="716"/>
        <v>-50</v>
      </c>
      <c r="AS2788" s="99" t="str">
        <f t="shared" si="717"/>
        <v>+</v>
      </c>
      <c r="AT2788" s="99" t="str">
        <f t="shared" si="718"/>
        <v>n/a</v>
      </c>
      <c r="AU2788" s="99" t="str">
        <f t="shared" si="719"/>
        <v>+</v>
      </c>
      <c r="AV2788" s="99" t="str">
        <f t="shared" si="720"/>
        <v>+</v>
      </c>
      <c r="AW2788" s="99" t="str">
        <f t="shared" si="721"/>
        <v>+</v>
      </c>
    </row>
    <row r="2789" spans="1:49" ht="15">
      <c r="A2789" s="56">
        <v>43638</v>
      </c>
      <c r="B2789" s="57" t="s">
        <v>272</v>
      </c>
      <c r="C2789" s="57" t="s">
        <v>2106</v>
      </c>
      <c r="D2789" s="57" t="s">
        <v>5607</v>
      </c>
      <c r="E2789" s="57" t="s">
        <v>3472</v>
      </c>
      <c r="F2789" s="57" t="s">
        <v>3175</v>
      </c>
      <c r="G2789" s="57">
        <v>0</v>
      </c>
      <c r="H2789" s="57">
        <v>2</v>
      </c>
      <c r="I2789" s="57">
        <v>2.19</v>
      </c>
      <c r="J2789" s="57">
        <v>4</v>
      </c>
      <c r="K2789" s="57">
        <v>2.58</v>
      </c>
      <c r="L2789" s="57">
        <v>-0.39</v>
      </c>
      <c r="M2789" s="57">
        <v>36</v>
      </c>
      <c r="N2789" s="57">
        <v>63</v>
      </c>
      <c r="O2789" s="57">
        <v>0</v>
      </c>
      <c r="P2789" s="57">
        <v>19</v>
      </c>
      <c r="Q2789" s="57">
        <v>30</v>
      </c>
      <c r="R2789" s="57">
        <v>0</v>
      </c>
      <c r="S2789" s="57">
        <v>0</v>
      </c>
      <c r="T2789" s="57">
        <v>0</v>
      </c>
      <c r="U2789" s="57">
        <v>47.22</v>
      </c>
      <c r="V2789" s="57">
        <v>13.89</v>
      </c>
      <c r="W2789" s="57">
        <v>38.89</v>
      </c>
      <c r="X2789" s="57">
        <v>50.79</v>
      </c>
      <c r="Y2789" s="57">
        <v>12.7</v>
      </c>
      <c r="Z2789" s="57">
        <v>36.51</v>
      </c>
      <c r="AA2789" s="57">
        <v>57.89</v>
      </c>
      <c r="AB2789" s="57">
        <v>40</v>
      </c>
      <c r="AC2789" s="57">
        <v>20</v>
      </c>
      <c r="AD2789" s="57">
        <v>44</v>
      </c>
      <c r="AE2789" s="57">
        <v>65</v>
      </c>
      <c r="AF2789" s="57">
        <v>63.64</v>
      </c>
      <c r="AI2789" s="45">
        <f t="shared" si="707"/>
        <v>-1.0709999999999997</v>
      </c>
      <c r="AJ2789" s="46">
        <f t="shared" si="708"/>
        <v>1.0709999999999997</v>
      </c>
      <c r="AK2789" s="63" t="str">
        <f t="shared" si="709"/>
        <v>N</v>
      </c>
      <c r="AL2789" s="63" t="str">
        <f t="shared" si="710"/>
        <v>N</v>
      </c>
      <c r="AM2789" s="44" t="str">
        <f t="shared" si="711"/>
        <v>Loss</v>
      </c>
      <c r="AN2789" s="44" t="str">
        <f t="shared" si="712"/>
        <v>Loss</v>
      </c>
      <c r="AO2789" s="44" t="str">
        <f t="shared" si="713"/>
        <v>Win</v>
      </c>
      <c r="AP2789" s="44">
        <f t="shared" si="714"/>
        <v>-50</v>
      </c>
      <c r="AQ2789" s="44">
        <f t="shared" si="715"/>
        <v>-50</v>
      </c>
      <c r="AR2789" s="44">
        <f t="shared" si="716"/>
        <v>79</v>
      </c>
      <c r="AS2789" s="99" t="str">
        <f t="shared" si="717"/>
        <v>+</v>
      </c>
      <c r="AT2789" s="99" t="str">
        <f t="shared" si="718"/>
        <v>n/a</v>
      </c>
      <c r="AU2789" s="99" t="str">
        <f t="shared" si="719"/>
        <v>-</v>
      </c>
      <c r="AV2789" s="99" t="str">
        <f t="shared" si="720"/>
        <v>+</v>
      </c>
      <c r="AW2789" s="99" t="str">
        <f t="shared" si="721"/>
        <v>-</v>
      </c>
    </row>
    <row r="2790" spans="1:49" ht="15">
      <c r="A2790" s="56">
        <v>43638</v>
      </c>
      <c r="B2790" s="57" t="s">
        <v>272</v>
      </c>
      <c r="C2790" s="57" t="s">
        <v>286</v>
      </c>
      <c r="D2790" s="57" t="s">
        <v>5608</v>
      </c>
      <c r="E2790" s="57" t="s">
        <v>3017</v>
      </c>
      <c r="F2790" s="57" t="s">
        <v>289</v>
      </c>
      <c r="G2790" s="57">
        <v>4</v>
      </c>
      <c r="H2790" s="57">
        <v>1</v>
      </c>
      <c r="I2790" s="57">
        <v>1.1399999999999999</v>
      </c>
      <c r="J2790" s="57">
        <v>7.17</v>
      </c>
      <c r="K2790" s="57">
        <v>10.63</v>
      </c>
      <c r="L2790" s="57">
        <v>-9.49</v>
      </c>
      <c r="M2790" s="57">
        <v>65</v>
      </c>
      <c r="N2790" s="57">
        <v>37</v>
      </c>
      <c r="O2790" s="57">
        <v>0</v>
      </c>
      <c r="P2790" s="57">
        <v>33</v>
      </c>
      <c r="Q2790" s="57">
        <v>18</v>
      </c>
      <c r="R2790" s="57">
        <v>0</v>
      </c>
      <c r="S2790" s="57">
        <v>0</v>
      </c>
      <c r="T2790" s="57">
        <v>0</v>
      </c>
      <c r="U2790" s="57">
        <v>50.77</v>
      </c>
      <c r="V2790" s="57">
        <v>7.69</v>
      </c>
      <c r="W2790" s="57">
        <v>41.54</v>
      </c>
      <c r="X2790" s="57">
        <v>29.73</v>
      </c>
      <c r="Y2790" s="57">
        <v>13.51</v>
      </c>
      <c r="Z2790" s="57">
        <v>56.76</v>
      </c>
      <c r="AA2790" s="57">
        <v>51.52</v>
      </c>
      <c r="AB2790" s="57">
        <v>16.670000000000002</v>
      </c>
      <c r="AC2790" s="57">
        <v>45</v>
      </c>
      <c r="AD2790" s="57">
        <v>12</v>
      </c>
      <c r="AE2790" s="57">
        <v>57.78</v>
      </c>
      <c r="AF2790" s="57">
        <v>58.33</v>
      </c>
      <c r="AI2790" s="45">
        <f t="shared" si="707"/>
        <v>6.6700000000000017</v>
      </c>
      <c r="AJ2790" s="46">
        <f t="shared" si="708"/>
        <v>-6.6700000000000017</v>
      </c>
      <c r="AK2790" s="63" t="str">
        <f t="shared" si="709"/>
        <v>N</v>
      </c>
      <c r="AL2790" s="63" t="str">
        <f t="shared" si="710"/>
        <v>N</v>
      </c>
      <c r="AM2790" s="44" t="str">
        <f t="shared" si="711"/>
        <v>Win</v>
      </c>
      <c r="AN2790" s="44" t="str">
        <f t="shared" si="712"/>
        <v>Loss</v>
      </c>
      <c r="AO2790" s="44" t="str">
        <f t="shared" si="713"/>
        <v>Loss</v>
      </c>
      <c r="AP2790" s="44">
        <f t="shared" si="714"/>
        <v>6.9999999999999929</v>
      </c>
      <c r="AQ2790" s="44">
        <f t="shared" si="715"/>
        <v>-50</v>
      </c>
      <c r="AR2790" s="44">
        <f t="shared" si="716"/>
        <v>-50</v>
      </c>
      <c r="AS2790" s="99" t="str">
        <f t="shared" si="717"/>
        <v>+</v>
      </c>
      <c r="AT2790" s="99" t="str">
        <f t="shared" si="718"/>
        <v>n/a</v>
      </c>
      <c r="AU2790" s="99" t="str">
        <f t="shared" si="719"/>
        <v>+</v>
      </c>
      <c r="AV2790" s="99" t="str">
        <f t="shared" si="720"/>
        <v>+</v>
      </c>
      <c r="AW2790" s="99" t="str">
        <f t="shared" si="721"/>
        <v>+</v>
      </c>
    </row>
    <row r="2791" spans="1:49" ht="15">
      <c r="A2791" s="56">
        <v>43638</v>
      </c>
      <c r="B2791" s="57" t="s">
        <v>272</v>
      </c>
      <c r="C2791" s="57" t="s">
        <v>286</v>
      </c>
      <c r="D2791" s="57" t="s">
        <v>5609</v>
      </c>
      <c r="E2791" s="57" t="s">
        <v>288</v>
      </c>
      <c r="F2791" s="57" t="s">
        <v>3449</v>
      </c>
      <c r="G2791" s="57">
        <v>3</v>
      </c>
      <c r="H2791" s="57">
        <v>0</v>
      </c>
      <c r="I2791" s="57">
        <v>1.58</v>
      </c>
      <c r="J2791" s="57">
        <v>4.49</v>
      </c>
      <c r="K2791" s="57">
        <v>4.1900000000000004</v>
      </c>
      <c r="L2791" s="57">
        <v>-2.61</v>
      </c>
      <c r="M2791" s="57">
        <v>64</v>
      </c>
      <c r="N2791" s="57">
        <v>60</v>
      </c>
      <c r="O2791" s="57">
        <v>2</v>
      </c>
      <c r="P2791" s="57">
        <v>33</v>
      </c>
      <c r="Q2791" s="57">
        <v>30</v>
      </c>
      <c r="R2791" s="57">
        <v>0</v>
      </c>
      <c r="S2791" s="57">
        <v>50</v>
      </c>
      <c r="T2791" s="57">
        <v>50</v>
      </c>
      <c r="U2791" s="57">
        <v>35.94</v>
      </c>
      <c r="V2791" s="57">
        <v>18.75</v>
      </c>
      <c r="W2791" s="57">
        <v>45.31</v>
      </c>
      <c r="X2791" s="57">
        <v>30</v>
      </c>
      <c r="Y2791" s="57">
        <v>21.67</v>
      </c>
      <c r="Z2791" s="57">
        <v>48.33</v>
      </c>
      <c r="AA2791" s="57">
        <v>45.45</v>
      </c>
      <c r="AB2791" s="57">
        <v>33.33</v>
      </c>
      <c r="AC2791" s="57">
        <v>31</v>
      </c>
      <c r="AD2791" s="57">
        <v>18</v>
      </c>
      <c r="AE2791" s="57">
        <v>58.06</v>
      </c>
      <c r="AF2791" s="57">
        <v>38.89</v>
      </c>
      <c r="AI2791" s="45">
        <f t="shared" si="707"/>
        <v>-8.5000000000000036</v>
      </c>
      <c r="AJ2791" s="46">
        <f t="shared" si="708"/>
        <v>18.500000000000004</v>
      </c>
      <c r="AK2791" s="63" t="str">
        <f t="shared" si="709"/>
        <v>N</v>
      </c>
      <c r="AL2791" s="63" t="str">
        <f t="shared" si="710"/>
        <v>N</v>
      </c>
      <c r="AM2791" s="44" t="str">
        <f t="shared" si="711"/>
        <v>Win</v>
      </c>
      <c r="AN2791" s="44" t="str">
        <f t="shared" si="712"/>
        <v>Loss</v>
      </c>
      <c r="AO2791" s="44" t="str">
        <f t="shared" si="713"/>
        <v>Loss</v>
      </c>
      <c r="AP2791" s="44">
        <f t="shared" si="714"/>
        <v>29</v>
      </c>
      <c r="AQ2791" s="44">
        <f t="shared" si="715"/>
        <v>-50</v>
      </c>
      <c r="AR2791" s="44">
        <f t="shared" si="716"/>
        <v>-50</v>
      </c>
      <c r="AS2791" s="99" t="str">
        <f t="shared" si="717"/>
        <v>+</v>
      </c>
      <c r="AT2791" s="99" t="str">
        <f t="shared" si="718"/>
        <v>-</v>
      </c>
      <c r="AU2791" s="99" t="str">
        <f t="shared" si="719"/>
        <v>+</v>
      </c>
      <c r="AV2791" s="99" t="str">
        <f t="shared" si="720"/>
        <v>+</v>
      </c>
      <c r="AW2791" s="99" t="str">
        <f t="shared" si="721"/>
        <v>-</v>
      </c>
    </row>
    <row r="2792" spans="1:49" ht="15">
      <c r="A2792" s="56">
        <v>43638</v>
      </c>
      <c r="B2792" s="57" t="s">
        <v>272</v>
      </c>
      <c r="C2792" s="57" t="s">
        <v>3866</v>
      </c>
      <c r="D2792" s="57" t="s">
        <v>5610</v>
      </c>
      <c r="E2792" s="57" t="s">
        <v>5611</v>
      </c>
      <c r="F2792" s="57" t="s">
        <v>5612</v>
      </c>
      <c r="G2792" s="57">
        <v>2</v>
      </c>
      <c r="H2792" s="57">
        <v>2</v>
      </c>
      <c r="I2792" s="57">
        <v>3.35</v>
      </c>
      <c r="J2792" s="57">
        <v>4.76</v>
      </c>
      <c r="K2792" s="57">
        <v>1.73</v>
      </c>
      <c r="L2792" s="57">
        <v>1.62</v>
      </c>
      <c r="M2792" s="57">
        <v>7</v>
      </c>
      <c r="N2792" s="57">
        <v>3</v>
      </c>
      <c r="O2792" s="57">
        <v>0</v>
      </c>
      <c r="P2792" s="57">
        <v>1</v>
      </c>
      <c r="Q2792" s="57">
        <v>0</v>
      </c>
      <c r="R2792" s="57">
        <v>0</v>
      </c>
      <c r="S2792" s="57">
        <v>0</v>
      </c>
      <c r="T2792" s="57">
        <v>0</v>
      </c>
      <c r="U2792" s="57">
        <v>85.71</v>
      </c>
      <c r="V2792" s="57">
        <v>0</v>
      </c>
      <c r="W2792" s="57">
        <v>14.29</v>
      </c>
      <c r="X2792" s="57">
        <v>66.67</v>
      </c>
      <c r="Y2792" s="57">
        <v>0</v>
      </c>
      <c r="Z2792" s="57">
        <v>33.33</v>
      </c>
      <c r="AA2792" s="57">
        <v>100</v>
      </c>
      <c r="AB2792" s="57">
        <v>0</v>
      </c>
      <c r="AC2792" s="57">
        <v>7</v>
      </c>
      <c r="AD2792" s="57">
        <v>2</v>
      </c>
      <c r="AE2792" s="57">
        <v>85.71</v>
      </c>
      <c r="AF2792" s="57">
        <v>50</v>
      </c>
      <c r="AI2792" s="45">
        <f t="shared" si="707"/>
        <v>7.6159999999999979</v>
      </c>
      <c r="AJ2792" s="46">
        <f t="shared" si="708"/>
        <v>-7.6159999999999979</v>
      </c>
      <c r="AK2792" s="63" t="str">
        <f t="shared" si="709"/>
        <v>Y</v>
      </c>
      <c r="AL2792" s="63" t="str">
        <f t="shared" si="710"/>
        <v>N</v>
      </c>
      <c r="AM2792" s="44" t="str">
        <f t="shared" si="711"/>
        <v>Loss</v>
      </c>
      <c r="AN2792" s="44" t="str">
        <f t="shared" si="712"/>
        <v>Win</v>
      </c>
      <c r="AO2792" s="44" t="str">
        <f t="shared" si="713"/>
        <v>Loss</v>
      </c>
      <c r="AP2792" s="44">
        <f t="shared" si="714"/>
        <v>-50</v>
      </c>
      <c r="AQ2792" s="44">
        <f t="shared" si="715"/>
        <v>188</v>
      </c>
      <c r="AR2792" s="44">
        <f t="shared" si="716"/>
        <v>-50</v>
      </c>
      <c r="AS2792" s="99" t="str">
        <f t="shared" si="717"/>
        <v>-</v>
      </c>
      <c r="AT2792" s="99" t="str">
        <f t="shared" si="718"/>
        <v>n/a</v>
      </c>
      <c r="AU2792" s="99" t="str">
        <f t="shared" si="719"/>
        <v>+</v>
      </c>
      <c r="AV2792" s="99" t="str">
        <f t="shared" si="720"/>
        <v>+</v>
      </c>
      <c r="AW2792" s="99" t="str">
        <f t="shared" si="721"/>
        <v>+</v>
      </c>
    </row>
    <row r="2793" spans="1:49" ht="15">
      <c r="A2793" s="56">
        <v>43638</v>
      </c>
      <c r="B2793" s="57" t="s">
        <v>420</v>
      </c>
      <c r="C2793" s="57" t="s">
        <v>1047</v>
      </c>
      <c r="D2793" s="57" t="s">
        <v>5613</v>
      </c>
      <c r="E2793" s="57" t="s">
        <v>1471</v>
      </c>
      <c r="F2793" s="57" t="s">
        <v>1288</v>
      </c>
      <c r="G2793" s="57">
        <v>3</v>
      </c>
      <c r="H2793" s="57">
        <v>1</v>
      </c>
      <c r="I2793" s="57">
        <v>2.41</v>
      </c>
      <c r="J2793" s="57">
        <v>3.75</v>
      </c>
      <c r="K2793" s="57">
        <v>2.42</v>
      </c>
      <c r="L2793" s="57">
        <v>-0.01</v>
      </c>
      <c r="M2793" s="57">
        <v>37</v>
      </c>
      <c r="N2793" s="57">
        <v>59</v>
      </c>
      <c r="O2793" s="57">
        <v>2</v>
      </c>
      <c r="P2793" s="57">
        <v>19</v>
      </c>
      <c r="Q2793" s="57">
        <v>30</v>
      </c>
      <c r="R2793" s="57">
        <v>0</v>
      </c>
      <c r="S2793" s="57">
        <v>50</v>
      </c>
      <c r="T2793" s="57">
        <v>50</v>
      </c>
      <c r="U2793" s="57">
        <v>54.05</v>
      </c>
      <c r="V2793" s="57">
        <v>27.03</v>
      </c>
      <c r="W2793" s="57">
        <v>18.920000000000002</v>
      </c>
      <c r="X2793" s="57">
        <v>50.85</v>
      </c>
      <c r="Y2793" s="57">
        <v>18.64</v>
      </c>
      <c r="Z2793" s="57">
        <v>30.51</v>
      </c>
      <c r="AA2793" s="57">
        <v>42.11</v>
      </c>
      <c r="AB2793" s="57">
        <v>33.33</v>
      </c>
      <c r="AC2793" s="57">
        <v>28</v>
      </c>
      <c r="AD2793" s="57">
        <v>40</v>
      </c>
      <c r="AE2793" s="57">
        <v>64.290000000000006</v>
      </c>
      <c r="AF2793" s="57">
        <v>62.5</v>
      </c>
      <c r="AI2793" s="45">
        <f t="shared" si="707"/>
        <v>-6.203000000000003</v>
      </c>
      <c r="AJ2793" s="46">
        <f t="shared" si="708"/>
        <v>16.203000000000003</v>
      </c>
      <c r="AK2793" s="63" t="str">
        <f t="shared" si="709"/>
        <v>N</v>
      </c>
      <c r="AL2793" s="63" t="str">
        <f t="shared" si="710"/>
        <v>N</v>
      </c>
      <c r="AM2793" s="44" t="str">
        <f t="shared" si="711"/>
        <v>Win</v>
      </c>
      <c r="AN2793" s="44" t="str">
        <f t="shared" si="712"/>
        <v>Loss</v>
      </c>
      <c r="AO2793" s="44" t="str">
        <f t="shared" si="713"/>
        <v>Loss</v>
      </c>
      <c r="AP2793" s="44">
        <f t="shared" si="714"/>
        <v>70.5</v>
      </c>
      <c r="AQ2793" s="44">
        <f t="shared" si="715"/>
        <v>-50</v>
      </c>
      <c r="AR2793" s="44">
        <f t="shared" si="716"/>
        <v>-50</v>
      </c>
      <c r="AS2793" s="99" t="str">
        <f t="shared" si="717"/>
        <v>+</v>
      </c>
      <c r="AT2793" s="99" t="str">
        <f t="shared" si="718"/>
        <v>-</v>
      </c>
      <c r="AU2793" s="99" t="str">
        <f t="shared" si="719"/>
        <v>+</v>
      </c>
      <c r="AV2793" s="99" t="str">
        <f t="shared" si="720"/>
        <v>+</v>
      </c>
      <c r="AW2793" s="99" t="str">
        <f t="shared" si="721"/>
        <v>-</v>
      </c>
    </row>
    <row r="2794" spans="1:49" ht="15">
      <c r="A2794" s="56">
        <v>43638</v>
      </c>
      <c r="B2794" s="57" t="s">
        <v>2035</v>
      </c>
      <c r="C2794" s="57" t="s">
        <v>2036</v>
      </c>
      <c r="D2794" s="57" t="s">
        <v>5614</v>
      </c>
      <c r="E2794" s="57" t="s">
        <v>2038</v>
      </c>
      <c r="F2794" s="57" t="s">
        <v>4564</v>
      </c>
      <c r="G2794" s="57">
        <v>1</v>
      </c>
      <c r="H2794" s="57">
        <v>0</v>
      </c>
      <c r="I2794" s="57">
        <v>2.0099999999999998</v>
      </c>
      <c r="J2794" s="57">
        <v>3.4</v>
      </c>
      <c r="K2794" s="57">
        <v>3.42</v>
      </c>
      <c r="L2794" s="57">
        <v>-1.41</v>
      </c>
      <c r="M2794" s="57">
        <v>14</v>
      </c>
      <c r="N2794" s="57">
        <v>14</v>
      </c>
      <c r="O2794" s="57">
        <v>0</v>
      </c>
      <c r="P2794" s="57">
        <v>7</v>
      </c>
      <c r="Q2794" s="57">
        <v>6</v>
      </c>
      <c r="R2794" s="57">
        <v>0</v>
      </c>
      <c r="S2794" s="57">
        <v>0</v>
      </c>
      <c r="T2794" s="57">
        <v>0</v>
      </c>
      <c r="U2794" s="57">
        <v>14.29</v>
      </c>
      <c r="V2794" s="57">
        <v>64.290000000000006</v>
      </c>
      <c r="W2794" s="57">
        <v>21.43</v>
      </c>
      <c r="X2794" s="57">
        <v>42.86</v>
      </c>
      <c r="Y2794" s="57">
        <v>21.43</v>
      </c>
      <c r="Z2794" s="57">
        <v>35.71</v>
      </c>
      <c r="AA2794" s="57">
        <v>28.57</v>
      </c>
      <c r="AB2794" s="57">
        <v>33.33</v>
      </c>
      <c r="AC2794" s="57">
        <v>5</v>
      </c>
      <c r="AD2794" s="57">
        <v>4</v>
      </c>
      <c r="AE2794" s="57">
        <v>20</v>
      </c>
      <c r="AF2794" s="57">
        <v>75</v>
      </c>
      <c r="AI2794" s="45">
        <f t="shared" si="707"/>
        <v>1.4279999999999999</v>
      </c>
      <c r="AJ2794" s="46">
        <f t="shared" si="708"/>
        <v>-1.4279999999999999</v>
      </c>
      <c r="AK2794" s="63" t="str">
        <f t="shared" si="709"/>
        <v>N</v>
      </c>
      <c r="AL2794" s="63" t="str">
        <f t="shared" si="710"/>
        <v>N</v>
      </c>
      <c r="AM2794" s="44" t="str">
        <f t="shared" si="711"/>
        <v>Win</v>
      </c>
      <c r="AN2794" s="44" t="str">
        <f t="shared" si="712"/>
        <v>Loss</v>
      </c>
      <c r="AO2794" s="44" t="str">
        <f t="shared" si="713"/>
        <v>Loss</v>
      </c>
      <c r="AP2794" s="44">
        <f t="shared" si="714"/>
        <v>50.499999999999986</v>
      </c>
      <c r="AQ2794" s="44">
        <f t="shared" si="715"/>
        <v>-50</v>
      </c>
      <c r="AR2794" s="44">
        <f t="shared" si="716"/>
        <v>-50</v>
      </c>
      <c r="AS2794" s="99" t="str">
        <f t="shared" si="717"/>
        <v>+</v>
      </c>
      <c r="AT2794" s="99" t="str">
        <f t="shared" si="718"/>
        <v>n/a</v>
      </c>
      <c r="AU2794" s="99" t="str">
        <f t="shared" si="719"/>
        <v>-</v>
      </c>
      <c r="AV2794" s="99" t="str">
        <f t="shared" si="720"/>
        <v>-</v>
      </c>
      <c r="AW2794" s="99" t="str">
        <f t="shared" si="721"/>
        <v>+</v>
      </c>
    </row>
    <row r="2795" spans="1:49" ht="15">
      <c r="A2795" s="56">
        <v>43638</v>
      </c>
      <c r="B2795" s="57" t="s">
        <v>1306</v>
      </c>
      <c r="C2795" s="57" t="s">
        <v>684</v>
      </c>
      <c r="D2795" s="57" t="s">
        <v>5615</v>
      </c>
      <c r="E2795" s="57" t="s">
        <v>5616</v>
      </c>
      <c r="F2795" s="57" t="s">
        <v>4526</v>
      </c>
      <c r="G2795" s="57">
        <v>0</v>
      </c>
      <c r="H2795" s="57">
        <v>2</v>
      </c>
      <c r="I2795" s="57">
        <v>4.29</v>
      </c>
      <c r="J2795" s="57">
        <v>3.32</v>
      </c>
      <c r="K2795" s="57">
        <v>1.74</v>
      </c>
      <c r="L2795" s="57">
        <v>2.5499999999999998</v>
      </c>
      <c r="M2795" s="57">
        <v>17</v>
      </c>
      <c r="N2795" s="57">
        <v>16</v>
      </c>
      <c r="O2795" s="57">
        <v>0</v>
      </c>
      <c r="P2795" s="57">
        <v>7</v>
      </c>
      <c r="Q2795" s="57">
        <v>9</v>
      </c>
      <c r="R2795" s="57">
        <v>0</v>
      </c>
      <c r="S2795" s="57">
        <v>0</v>
      </c>
      <c r="T2795" s="57">
        <v>0</v>
      </c>
      <c r="U2795" s="57">
        <v>35.29</v>
      </c>
      <c r="V2795" s="57">
        <v>35.29</v>
      </c>
      <c r="W2795" s="57">
        <v>29.41</v>
      </c>
      <c r="X2795" s="57">
        <v>75</v>
      </c>
      <c r="Y2795" s="57">
        <v>18.75</v>
      </c>
      <c r="Z2795" s="57">
        <v>6.25</v>
      </c>
      <c r="AA2795" s="57">
        <v>57.14</v>
      </c>
      <c r="AB2795" s="57">
        <v>77.78</v>
      </c>
      <c r="AC2795" s="57">
        <v>7</v>
      </c>
      <c r="AD2795" s="57">
        <v>15</v>
      </c>
      <c r="AE2795" s="57">
        <v>57.14</v>
      </c>
      <c r="AF2795" s="57">
        <v>80</v>
      </c>
      <c r="AI2795" s="45">
        <f t="shared" si="707"/>
        <v>-10.920000000000002</v>
      </c>
      <c r="AJ2795" s="46">
        <f t="shared" si="708"/>
        <v>10.920000000000002</v>
      </c>
      <c r="AK2795" s="63" t="str">
        <f t="shared" si="709"/>
        <v>N</v>
      </c>
      <c r="AL2795" s="63" t="str">
        <f t="shared" si="710"/>
        <v>Y</v>
      </c>
      <c r="AM2795" s="44" t="str">
        <f t="shared" si="711"/>
        <v>Loss</v>
      </c>
      <c r="AN2795" s="44" t="str">
        <f t="shared" si="712"/>
        <v>Loss</v>
      </c>
      <c r="AO2795" s="44" t="str">
        <f t="shared" si="713"/>
        <v>Win</v>
      </c>
      <c r="AP2795" s="44">
        <f t="shared" si="714"/>
        <v>-50</v>
      </c>
      <c r="AQ2795" s="44">
        <f t="shared" si="715"/>
        <v>-50</v>
      </c>
      <c r="AR2795" s="44">
        <f t="shared" si="716"/>
        <v>37</v>
      </c>
      <c r="AS2795" s="99" t="str">
        <f t="shared" si="717"/>
        <v>-</v>
      </c>
      <c r="AT2795" s="99" t="str">
        <f t="shared" si="718"/>
        <v>n/a</v>
      </c>
      <c r="AU2795" s="99" t="str">
        <f t="shared" si="719"/>
        <v>-</v>
      </c>
      <c r="AV2795" s="99" t="str">
        <f t="shared" si="720"/>
        <v>-</v>
      </c>
      <c r="AW2795" s="99" t="str">
        <f t="shared" si="721"/>
        <v>-</v>
      </c>
    </row>
    <row r="2796" spans="1:49" ht="15">
      <c r="A2796" s="56">
        <v>43638</v>
      </c>
      <c r="B2796" s="57" t="s">
        <v>1306</v>
      </c>
      <c r="C2796" s="57" t="s">
        <v>684</v>
      </c>
      <c r="D2796" s="57" t="s">
        <v>5617</v>
      </c>
      <c r="E2796" s="57" t="s">
        <v>3495</v>
      </c>
      <c r="F2796" s="57" t="s">
        <v>3490</v>
      </c>
      <c r="G2796" s="57">
        <v>2</v>
      </c>
      <c r="H2796" s="57">
        <v>0</v>
      </c>
      <c r="I2796" s="57">
        <v>1.26</v>
      </c>
      <c r="J2796" s="57">
        <v>4.96</v>
      </c>
      <c r="K2796" s="57">
        <v>8.76</v>
      </c>
      <c r="L2796" s="57">
        <v>-7.5</v>
      </c>
      <c r="M2796" s="57">
        <v>17</v>
      </c>
      <c r="N2796" s="57">
        <v>5</v>
      </c>
      <c r="O2796" s="57">
        <v>0</v>
      </c>
      <c r="P2796" s="57">
        <v>9</v>
      </c>
      <c r="Q2796" s="57">
        <v>2</v>
      </c>
      <c r="R2796" s="57">
        <v>0</v>
      </c>
      <c r="S2796" s="57">
        <v>0</v>
      </c>
      <c r="T2796" s="57">
        <v>0</v>
      </c>
      <c r="U2796" s="57">
        <v>64.709999999999994</v>
      </c>
      <c r="V2796" s="57">
        <v>23.53</v>
      </c>
      <c r="W2796" s="57">
        <v>11.76</v>
      </c>
      <c r="X2796" s="57">
        <v>40</v>
      </c>
      <c r="Y2796" s="57">
        <v>20</v>
      </c>
      <c r="Z2796" s="57">
        <v>40</v>
      </c>
      <c r="AA2796" s="57">
        <v>66.67</v>
      </c>
      <c r="AB2796" s="57">
        <v>0</v>
      </c>
      <c r="AC2796" s="57">
        <v>14</v>
      </c>
      <c r="AD2796" s="57">
        <v>1</v>
      </c>
      <c r="AE2796" s="57">
        <v>64.290000000000006</v>
      </c>
      <c r="AF2796" s="57">
        <v>100</v>
      </c>
      <c r="AI2796" s="45">
        <f t="shared" si="707"/>
        <v>10.943</v>
      </c>
      <c r="AJ2796" s="46">
        <f t="shared" si="708"/>
        <v>-10.943</v>
      </c>
      <c r="AK2796" s="63" t="str">
        <f t="shared" si="709"/>
        <v>N</v>
      </c>
      <c r="AL2796" s="63" t="str">
        <f t="shared" si="710"/>
        <v>N</v>
      </c>
      <c r="AM2796" s="44" t="str">
        <f t="shared" si="711"/>
        <v>Win</v>
      </c>
      <c r="AN2796" s="44" t="str">
        <f t="shared" si="712"/>
        <v>Loss</v>
      </c>
      <c r="AO2796" s="44" t="str">
        <f t="shared" si="713"/>
        <v>Loss</v>
      </c>
      <c r="AP2796" s="44">
        <f t="shared" si="714"/>
        <v>13</v>
      </c>
      <c r="AQ2796" s="44">
        <f t="shared" si="715"/>
        <v>-50</v>
      </c>
      <c r="AR2796" s="44">
        <f t="shared" si="716"/>
        <v>-50</v>
      </c>
      <c r="AS2796" s="99" t="str">
        <f t="shared" si="717"/>
        <v>+</v>
      </c>
      <c r="AT2796" s="99" t="str">
        <f t="shared" si="718"/>
        <v>n/a</v>
      </c>
      <c r="AU2796" s="99" t="str">
        <f t="shared" si="719"/>
        <v>+</v>
      </c>
      <c r="AV2796" s="99" t="str">
        <f t="shared" si="720"/>
        <v>+</v>
      </c>
      <c r="AW2796" s="99" t="str">
        <f t="shared" si="721"/>
        <v>+</v>
      </c>
    </row>
    <row r="2797" spans="1:49" ht="15">
      <c r="A2797" s="56">
        <v>43638</v>
      </c>
      <c r="B2797" s="57" t="s">
        <v>1306</v>
      </c>
      <c r="C2797" s="57" t="s">
        <v>684</v>
      </c>
      <c r="D2797" s="57" t="s">
        <v>5618</v>
      </c>
      <c r="E2797" s="57" t="s">
        <v>5619</v>
      </c>
      <c r="F2797" s="57" t="s">
        <v>1820</v>
      </c>
      <c r="G2797" s="57">
        <v>1</v>
      </c>
      <c r="H2797" s="57">
        <v>0</v>
      </c>
      <c r="I2797" s="57">
        <v>2.4</v>
      </c>
      <c r="J2797" s="57">
        <v>2.97</v>
      </c>
      <c r="K2797" s="57">
        <v>2.8</v>
      </c>
      <c r="L2797" s="57">
        <v>-0.4</v>
      </c>
      <c r="M2797" s="57">
        <v>14</v>
      </c>
      <c r="N2797" s="57">
        <v>26</v>
      </c>
      <c r="O2797" s="57">
        <v>1</v>
      </c>
      <c r="P2797" s="57">
        <v>4</v>
      </c>
      <c r="Q2797" s="57">
        <v>8</v>
      </c>
      <c r="R2797" s="57">
        <v>0</v>
      </c>
      <c r="S2797" s="57">
        <v>0</v>
      </c>
      <c r="T2797" s="57">
        <v>100</v>
      </c>
      <c r="U2797" s="57">
        <v>14.29</v>
      </c>
      <c r="V2797" s="57">
        <v>35.71</v>
      </c>
      <c r="W2797" s="57">
        <v>50</v>
      </c>
      <c r="X2797" s="57">
        <v>34.619999999999997</v>
      </c>
      <c r="Y2797" s="57">
        <v>30.77</v>
      </c>
      <c r="Z2797" s="57">
        <v>34.619999999999997</v>
      </c>
      <c r="AA2797" s="57">
        <v>25</v>
      </c>
      <c r="AB2797" s="57">
        <v>12.5</v>
      </c>
      <c r="AC2797" s="57">
        <v>3</v>
      </c>
      <c r="AD2797" s="57">
        <v>15</v>
      </c>
      <c r="AE2797" s="57">
        <v>33.33</v>
      </c>
      <c r="AF2797" s="57">
        <v>46.67</v>
      </c>
      <c r="AI2797" s="45">
        <f t="shared" si="707"/>
        <v>-36.647999999999996</v>
      </c>
      <c r="AJ2797" s="46">
        <f t="shared" si="708"/>
        <v>36.647999999999996</v>
      </c>
      <c r="AK2797" s="63" t="str">
        <f t="shared" si="709"/>
        <v>N</v>
      </c>
      <c r="AL2797" s="63" t="str">
        <f t="shared" si="710"/>
        <v>N</v>
      </c>
      <c r="AM2797" s="44" t="str">
        <f t="shared" si="711"/>
        <v>Win</v>
      </c>
      <c r="AN2797" s="44" t="str">
        <f t="shared" si="712"/>
        <v>Loss</v>
      </c>
      <c r="AO2797" s="44" t="str">
        <f t="shared" si="713"/>
        <v>Loss</v>
      </c>
      <c r="AP2797" s="44">
        <f t="shared" si="714"/>
        <v>70</v>
      </c>
      <c r="AQ2797" s="44">
        <f t="shared" si="715"/>
        <v>-50</v>
      </c>
      <c r="AR2797" s="44">
        <f t="shared" si="716"/>
        <v>-50</v>
      </c>
      <c r="AS2797" s="99" t="str">
        <f t="shared" si="717"/>
        <v>+</v>
      </c>
      <c r="AT2797" s="99" t="str">
        <f t="shared" si="718"/>
        <v>-</v>
      </c>
      <c r="AU2797" s="99" t="str">
        <f t="shared" si="719"/>
        <v>-</v>
      </c>
      <c r="AV2797" s="99" t="str">
        <f t="shared" si="720"/>
        <v>+</v>
      </c>
      <c r="AW2797" s="99" t="str">
        <f t="shared" si="721"/>
        <v>-</v>
      </c>
    </row>
    <row r="2798" spans="1:49" ht="15">
      <c r="A2798" s="56">
        <v>43638</v>
      </c>
      <c r="B2798" s="57" t="s">
        <v>1306</v>
      </c>
      <c r="C2798" s="57" t="s">
        <v>684</v>
      </c>
      <c r="D2798" s="57" t="s">
        <v>5620</v>
      </c>
      <c r="E2798" s="57" t="s">
        <v>5621</v>
      </c>
      <c r="F2798" s="57" t="s">
        <v>5622</v>
      </c>
      <c r="G2798" s="57">
        <v>1</v>
      </c>
      <c r="H2798" s="57">
        <v>1</v>
      </c>
      <c r="I2798" s="57">
        <v>1.82</v>
      </c>
      <c r="J2798" s="57">
        <v>3.26</v>
      </c>
      <c r="K2798" s="57">
        <v>4</v>
      </c>
      <c r="L2798" s="57">
        <v>-2.1800000000000002</v>
      </c>
      <c r="M2798" s="57">
        <v>23</v>
      </c>
      <c r="N2798" s="57">
        <v>0</v>
      </c>
      <c r="O2798" s="57">
        <v>0</v>
      </c>
      <c r="P2798" s="57">
        <v>15</v>
      </c>
      <c r="Q2798" s="57">
        <v>0</v>
      </c>
      <c r="R2798" s="57">
        <v>0</v>
      </c>
      <c r="S2798" s="57">
        <v>0</v>
      </c>
      <c r="T2798" s="57">
        <v>0</v>
      </c>
      <c r="U2798" s="57">
        <v>56.52</v>
      </c>
      <c r="V2798" s="57">
        <v>30.43</v>
      </c>
      <c r="W2798" s="57">
        <v>13.04</v>
      </c>
      <c r="X2798" s="57">
        <v>0</v>
      </c>
      <c r="Y2798" s="57">
        <v>0</v>
      </c>
      <c r="Z2798" s="57">
        <v>0</v>
      </c>
      <c r="AA2798" s="57">
        <v>73.33</v>
      </c>
      <c r="AB2798" s="57">
        <v>0</v>
      </c>
      <c r="AC2798" s="57">
        <v>19</v>
      </c>
      <c r="AD2798" s="57">
        <v>0</v>
      </c>
      <c r="AE2798" s="57">
        <v>63.16</v>
      </c>
      <c r="AF2798" s="57">
        <v>0</v>
      </c>
      <c r="AI2798" s="45">
        <f t="shared" si="707"/>
        <v>11.739000000000001</v>
      </c>
      <c r="AJ2798" s="46">
        <f t="shared" si="708"/>
        <v>-11.739000000000001</v>
      </c>
      <c r="AK2798" s="63" t="str">
        <f t="shared" si="709"/>
        <v>N</v>
      </c>
      <c r="AL2798" s="63" t="str">
        <f t="shared" si="710"/>
        <v>N</v>
      </c>
      <c r="AM2798" s="44" t="str">
        <f t="shared" si="711"/>
        <v>Loss</v>
      </c>
      <c r="AN2798" s="44" t="str">
        <f t="shared" si="712"/>
        <v>Win</v>
      </c>
      <c r="AO2798" s="44" t="str">
        <f t="shared" si="713"/>
        <v>Loss</v>
      </c>
      <c r="AP2798" s="44">
        <f t="shared" si="714"/>
        <v>-50</v>
      </c>
      <c r="AQ2798" s="44">
        <f t="shared" si="715"/>
        <v>113</v>
      </c>
      <c r="AR2798" s="44">
        <f t="shared" si="716"/>
        <v>-50</v>
      </c>
      <c r="AS2798" s="99" t="str">
        <f t="shared" si="717"/>
        <v>+</v>
      </c>
      <c r="AT2798" s="99" t="str">
        <f t="shared" si="718"/>
        <v>n/a</v>
      </c>
      <c r="AU2798" s="99" t="str">
        <f t="shared" si="719"/>
        <v>+</v>
      </c>
      <c r="AV2798" s="99" t="str">
        <f t="shared" si="720"/>
        <v>+</v>
      </c>
      <c r="AW2798" s="99" t="str">
        <f t="shared" si="721"/>
        <v>+</v>
      </c>
    </row>
    <row r="2799" spans="1:49" ht="15">
      <c r="A2799" s="56">
        <v>43638</v>
      </c>
      <c r="B2799" s="57" t="s">
        <v>5623</v>
      </c>
      <c r="C2799" s="57" t="s">
        <v>964</v>
      </c>
      <c r="D2799" s="57" t="s">
        <v>5624</v>
      </c>
      <c r="E2799" s="57" t="s">
        <v>5625</v>
      </c>
      <c r="F2799" s="57" t="s">
        <v>5626</v>
      </c>
      <c r="G2799" s="57">
        <v>0</v>
      </c>
      <c r="H2799" s="57">
        <v>2</v>
      </c>
      <c r="I2799" s="57">
        <v>2.2999999999999998</v>
      </c>
      <c r="J2799" s="57">
        <v>3.8</v>
      </c>
      <c r="K2799" s="57">
        <v>2.4</v>
      </c>
      <c r="L2799" s="57">
        <v>-0.1</v>
      </c>
      <c r="M2799" s="57">
        <v>7</v>
      </c>
      <c r="N2799" s="57">
        <v>9</v>
      </c>
      <c r="O2799" s="57">
        <v>0</v>
      </c>
      <c r="P2799" s="57">
        <v>3</v>
      </c>
      <c r="Q2799" s="57">
        <v>5</v>
      </c>
      <c r="R2799" s="57">
        <v>0</v>
      </c>
      <c r="S2799" s="57">
        <v>0</v>
      </c>
      <c r="T2799" s="57">
        <v>0</v>
      </c>
      <c r="U2799" s="57">
        <v>42.86</v>
      </c>
      <c r="V2799" s="57">
        <v>28.57</v>
      </c>
      <c r="W2799" s="57">
        <v>28.57</v>
      </c>
      <c r="X2799" s="57">
        <v>44.44</v>
      </c>
      <c r="Y2799" s="57">
        <v>22.22</v>
      </c>
      <c r="Z2799" s="57">
        <v>33.33</v>
      </c>
      <c r="AA2799" s="57">
        <v>33.33</v>
      </c>
      <c r="AB2799" s="57">
        <v>20</v>
      </c>
      <c r="AC2799" s="57">
        <v>1</v>
      </c>
      <c r="AD2799" s="57">
        <v>4</v>
      </c>
      <c r="AE2799" s="57">
        <v>100</v>
      </c>
      <c r="AF2799" s="57">
        <v>75</v>
      </c>
      <c r="AI2799" s="45">
        <f t="shared" si="707"/>
        <v>1.2710000000000026</v>
      </c>
      <c r="AJ2799" s="46">
        <f t="shared" si="708"/>
        <v>-1.2710000000000026</v>
      </c>
      <c r="AK2799" s="63" t="str">
        <f t="shared" si="709"/>
        <v>Y</v>
      </c>
      <c r="AL2799" s="63" t="str">
        <f t="shared" si="710"/>
        <v>N</v>
      </c>
      <c r="AM2799" s="44" t="str">
        <f t="shared" si="711"/>
        <v>Loss</v>
      </c>
      <c r="AN2799" s="44" t="str">
        <f t="shared" si="712"/>
        <v>Loss</v>
      </c>
      <c r="AO2799" s="44" t="str">
        <f t="shared" si="713"/>
        <v>Win</v>
      </c>
      <c r="AP2799" s="44">
        <f t="shared" si="714"/>
        <v>-50</v>
      </c>
      <c r="AQ2799" s="44">
        <f t="shared" si="715"/>
        <v>-50</v>
      </c>
      <c r="AR2799" s="44">
        <f t="shared" si="716"/>
        <v>70</v>
      </c>
      <c r="AS2799" s="99" t="str">
        <f t="shared" si="717"/>
        <v>+</v>
      </c>
      <c r="AT2799" s="99" t="str">
        <f t="shared" si="718"/>
        <v>n/a</v>
      </c>
      <c r="AU2799" s="99" t="str">
        <f t="shared" si="719"/>
        <v>-</v>
      </c>
      <c r="AV2799" s="99" t="str">
        <f t="shared" si="720"/>
        <v>+</v>
      </c>
      <c r="AW2799" s="99" t="str">
        <f t="shared" si="721"/>
        <v>+</v>
      </c>
    </row>
    <row r="2800" spans="1:49" ht="15">
      <c r="A2800" s="56">
        <v>43638</v>
      </c>
      <c r="B2800" s="57" t="s">
        <v>833</v>
      </c>
      <c r="C2800" s="57" t="s">
        <v>834</v>
      </c>
      <c r="D2800" s="57" t="s">
        <v>5627</v>
      </c>
      <c r="E2800" s="57" t="s">
        <v>2151</v>
      </c>
      <c r="F2800" s="57" t="s">
        <v>1390</v>
      </c>
      <c r="G2800" s="57">
        <v>1</v>
      </c>
      <c r="H2800" s="57">
        <v>4</v>
      </c>
      <c r="I2800" s="57">
        <v>22.51</v>
      </c>
      <c r="J2800" s="57">
        <v>9.59</v>
      </c>
      <c r="K2800" s="57">
        <v>1.06</v>
      </c>
      <c r="L2800" s="57">
        <v>21.45</v>
      </c>
      <c r="M2800" s="57">
        <v>20</v>
      </c>
      <c r="N2800" s="57">
        <v>20</v>
      </c>
      <c r="O2800" s="57">
        <v>1</v>
      </c>
      <c r="P2800" s="57">
        <v>10</v>
      </c>
      <c r="Q2800" s="57">
        <v>8</v>
      </c>
      <c r="R2800" s="57">
        <v>0</v>
      </c>
      <c r="S2800" s="57">
        <v>0</v>
      </c>
      <c r="T2800" s="57">
        <v>100</v>
      </c>
      <c r="U2800" s="57">
        <v>25</v>
      </c>
      <c r="V2800" s="57">
        <v>15</v>
      </c>
      <c r="W2800" s="57">
        <v>60</v>
      </c>
      <c r="X2800" s="57">
        <v>65</v>
      </c>
      <c r="Y2800" s="57">
        <v>15</v>
      </c>
      <c r="Z2800" s="57">
        <v>20</v>
      </c>
      <c r="AA2800" s="57">
        <v>50</v>
      </c>
      <c r="AB2800" s="57">
        <v>75</v>
      </c>
      <c r="AC2800" s="57">
        <v>6</v>
      </c>
      <c r="AD2800" s="57">
        <v>13</v>
      </c>
      <c r="AE2800" s="57">
        <v>66.67</v>
      </c>
      <c r="AF2800" s="57">
        <v>84.62</v>
      </c>
      <c r="AI2800" s="45">
        <f t="shared" si="707"/>
        <v>-46</v>
      </c>
      <c r="AJ2800" s="46">
        <f t="shared" si="708"/>
        <v>46</v>
      </c>
      <c r="AK2800" s="63" t="str">
        <f t="shared" si="709"/>
        <v>N</v>
      </c>
      <c r="AL2800" s="63" t="str">
        <f t="shared" si="710"/>
        <v>Y</v>
      </c>
      <c r="AM2800" s="44" t="str">
        <f t="shared" si="711"/>
        <v>Loss</v>
      </c>
      <c r="AN2800" s="44" t="str">
        <f t="shared" si="712"/>
        <v>Loss</v>
      </c>
      <c r="AO2800" s="44" t="str">
        <f t="shared" si="713"/>
        <v>Win</v>
      </c>
      <c r="AP2800" s="44">
        <f t="shared" si="714"/>
        <v>-50</v>
      </c>
      <c r="AQ2800" s="44">
        <f t="shared" si="715"/>
        <v>-50</v>
      </c>
      <c r="AR2800" s="44">
        <f t="shared" si="716"/>
        <v>3</v>
      </c>
      <c r="AS2800" s="99" t="str">
        <f t="shared" si="717"/>
        <v>-</v>
      </c>
      <c r="AT2800" s="99" t="str">
        <f t="shared" si="718"/>
        <v>-</v>
      </c>
      <c r="AU2800" s="99" t="str">
        <f t="shared" si="719"/>
        <v>-</v>
      </c>
      <c r="AV2800" s="99" t="str">
        <f t="shared" si="720"/>
        <v>-</v>
      </c>
      <c r="AW2800" s="99" t="str">
        <f t="shared" si="721"/>
        <v>-</v>
      </c>
    </row>
    <row r="2801" spans="1:49" ht="15">
      <c r="A2801" s="56">
        <v>43638</v>
      </c>
      <c r="B2801" s="57" t="s">
        <v>3200</v>
      </c>
      <c r="C2801" s="57" t="s">
        <v>5628</v>
      </c>
      <c r="D2801" s="57" t="s">
        <v>5629</v>
      </c>
      <c r="E2801" s="57" t="s">
        <v>4267</v>
      </c>
      <c r="F2801" s="57" t="s">
        <v>4261</v>
      </c>
      <c r="G2801" s="57">
        <v>3</v>
      </c>
      <c r="H2801" s="57">
        <v>1</v>
      </c>
      <c r="I2801" s="57">
        <v>2.14</v>
      </c>
      <c r="J2801" s="57">
        <v>3.12</v>
      </c>
      <c r="K2801" s="57">
        <v>3.41</v>
      </c>
      <c r="L2801" s="57">
        <v>-1.27</v>
      </c>
      <c r="M2801" s="57">
        <v>34</v>
      </c>
      <c r="N2801" s="57">
        <v>36</v>
      </c>
      <c r="O2801" s="57">
        <v>2</v>
      </c>
      <c r="P2801" s="57">
        <v>16</v>
      </c>
      <c r="Q2801" s="57">
        <v>19</v>
      </c>
      <c r="R2801" s="57">
        <v>50</v>
      </c>
      <c r="S2801" s="57">
        <v>50</v>
      </c>
      <c r="T2801" s="57">
        <v>0</v>
      </c>
      <c r="U2801" s="57">
        <v>52.94</v>
      </c>
      <c r="V2801" s="57">
        <v>32.35</v>
      </c>
      <c r="W2801" s="57">
        <v>14.71</v>
      </c>
      <c r="X2801" s="57">
        <v>44.44</v>
      </c>
      <c r="Y2801" s="57">
        <v>38.89</v>
      </c>
      <c r="Z2801" s="57">
        <v>16.670000000000002</v>
      </c>
      <c r="AA2801" s="57">
        <v>37.5</v>
      </c>
      <c r="AB2801" s="57">
        <v>42.11</v>
      </c>
      <c r="AC2801" s="57">
        <v>27</v>
      </c>
      <c r="AD2801" s="57">
        <v>27</v>
      </c>
      <c r="AE2801" s="57">
        <v>62.96</v>
      </c>
      <c r="AF2801" s="57">
        <v>51.85</v>
      </c>
      <c r="AI2801" s="45">
        <f t="shared" si="707"/>
        <v>21.438000000000002</v>
      </c>
      <c r="AJ2801" s="46">
        <f t="shared" si="708"/>
        <v>-11.437999999999999</v>
      </c>
      <c r="AK2801" s="63" t="str">
        <f t="shared" si="709"/>
        <v>N</v>
      </c>
      <c r="AL2801" s="63" t="str">
        <f t="shared" si="710"/>
        <v>N</v>
      </c>
      <c r="AM2801" s="44" t="str">
        <f t="shared" si="711"/>
        <v>Win</v>
      </c>
      <c r="AN2801" s="44" t="str">
        <f t="shared" si="712"/>
        <v>Loss</v>
      </c>
      <c r="AO2801" s="44" t="str">
        <f t="shared" si="713"/>
        <v>Loss</v>
      </c>
      <c r="AP2801" s="44">
        <f t="shared" si="714"/>
        <v>57</v>
      </c>
      <c r="AQ2801" s="44">
        <f t="shared" si="715"/>
        <v>-50</v>
      </c>
      <c r="AR2801" s="44">
        <f t="shared" si="716"/>
        <v>-50</v>
      </c>
      <c r="AS2801" s="99" t="str">
        <f t="shared" si="717"/>
        <v>+</v>
      </c>
      <c r="AT2801" s="99" t="str">
        <f t="shared" si="718"/>
        <v>+</v>
      </c>
      <c r="AU2801" s="99" t="str">
        <f t="shared" si="719"/>
        <v>+</v>
      </c>
      <c r="AV2801" s="99" t="str">
        <f t="shared" si="720"/>
        <v>-</v>
      </c>
      <c r="AW2801" s="99" t="str">
        <f t="shared" si="721"/>
        <v>+</v>
      </c>
    </row>
    <row r="2802" spans="1:49" ht="15">
      <c r="A2802" s="56">
        <v>43638</v>
      </c>
      <c r="B2802" s="57" t="s">
        <v>3200</v>
      </c>
      <c r="C2802" s="57" t="s">
        <v>5628</v>
      </c>
      <c r="D2802" s="57" t="s">
        <v>5630</v>
      </c>
      <c r="E2802" s="57" t="s">
        <v>4266</v>
      </c>
      <c r="F2802" s="57" t="s">
        <v>4263</v>
      </c>
      <c r="G2802" s="57">
        <v>1</v>
      </c>
      <c r="H2802" s="57">
        <v>0</v>
      </c>
      <c r="I2802" s="57">
        <v>1.22</v>
      </c>
      <c r="J2802" s="57">
        <v>5.6</v>
      </c>
      <c r="K2802" s="57">
        <v>11.71</v>
      </c>
      <c r="L2802" s="57">
        <v>-10.49</v>
      </c>
      <c r="M2802" s="57">
        <v>29</v>
      </c>
      <c r="N2802" s="57">
        <v>32</v>
      </c>
      <c r="O2802" s="57">
        <v>1</v>
      </c>
      <c r="P2802" s="57">
        <v>15</v>
      </c>
      <c r="Q2802" s="57">
        <v>17</v>
      </c>
      <c r="R2802" s="57">
        <v>100</v>
      </c>
      <c r="S2802" s="57">
        <v>0</v>
      </c>
      <c r="T2802" s="57">
        <v>0</v>
      </c>
      <c r="U2802" s="57">
        <v>44.83</v>
      </c>
      <c r="V2802" s="57">
        <v>27.59</v>
      </c>
      <c r="W2802" s="57">
        <v>27.59</v>
      </c>
      <c r="X2802" s="57">
        <v>31.25</v>
      </c>
      <c r="Y2802" s="57">
        <v>28.13</v>
      </c>
      <c r="Z2802" s="57">
        <v>40.630000000000003</v>
      </c>
      <c r="AA2802" s="57">
        <v>60</v>
      </c>
      <c r="AB2802" s="57">
        <v>35.29</v>
      </c>
      <c r="AC2802" s="57">
        <v>20</v>
      </c>
      <c r="AD2802" s="57">
        <v>16</v>
      </c>
      <c r="AE2802" s="57">
        <v>55</v>
      </c>
      <c r="AF2802" s="57">
        <v>43.75</v>
      </c>
      <c r="AI2802" s="45">
        <f t="shared" si="707"/>
        <v>35.270000000000003</v>
      </c>
      <c r="AJ2802" s="46">
        <f t="shared" si="708"/>
        <v>-35.270000000000003</v>
      </c>
      <c r="AK2802" s="63" t="str">
        <f t="shared" si="709"/>
        <v>N</v>
      </c>
      <c r="AL2802" s="63" t="str">
        <f t="shared" si="710"/>
        <v>N</v>
      </c>
      <c r="AM2802" s="44" t="str">
        <f t="shared" si="711"/>
        <v>Win</v>
      </c>
      <c r="AN2802" s="44" t="str">
        <f t="shared" si="712"/>
        <v>Loss</v>
      </c>
      <c r="AO2802" s="44" t="str">
        <f t="shared" si="713"/>
        <v>Loss</v>
      </c>
      <c r="AP2802" s="44">
        <f t="shared" si="714"/>
        <v>11</v>
      </c>
      <c r="AQ2802" s="44">
        <f t="shared" si="715"/>
        <v>-50</v>
      </c>
      <c r="AR2802" s="44">
        <f t="shared" si="716"/>
        <v>-50</v>
      </c>
      <c r="AS2802" s="99" t="str">
        <f t="shared" si="717"/>
        <v>+</v>
      </c>
      <c r="AT2802" s="99" t="str">
        <f t="shared" si="718"/>
        <v>+</v>
      </c>
      <c r="AU2802" s="99" t="str">
        <f t="shared" si="719"/>
        <v>+</v>
      </c>
      <c r="AV2802" s="99" t="str">
        <f t="shared" si="720"/>
        <v>+</v>
      </c>
      <c r="AW2802" s="99" t="str">
        <f t="shared" si="721"/>
        <v>+</v>
      </c>
    </row>
    <row r="2803" spans="1:49" ht="15">
      <c r="A2803" s="56">
        <v>43638</v>
      </c>
      <c r="B2803" s="57" t="s">
        <v>272</v>
      </c>
      <c r="C2803" s="57" t="s">
        <v>318</v>
      </c>
      <c r="D2803" s="57" t="s">
        <v>5631</v>
      </c>
      <c r="E2803" s="57" t="s">
        <v>326</v>
      </c>
      <c r="F2803" s="57" t="s">
        <v>324</v>
      </c>
      <c r="G2803" s="57">
        <v>1</v>
      </c>
      <c r="H2803" s="57">
        <v>2</v>
      </c>
      <c r="I2803" s="57">
        <v>2.34</v>
      </c>
      <c r="J2803" s="57">
        <v>3.66</v>
      </c>
      <c r="K2803" s="57">
        <v>2.62</v>
      </c>
      <c r="L2803" s="57">
        <v>-0.28000000000000003</v>
      </c>
      <c r="M2803" s="57">
        <v>41</v>
      </c>
      <c r="N2803" s="57">
        <v>15</v>
      </c>
      <c r="O2803" s="57">
        <v>0</v>
      </c>
      <c r="P2803" s="57">
        <v>20</v>
      </c>
      <c r="Q2803" s="57">
        <v>7</v>
      </c>
      <c r="R2803" s="57">
        <v>0</v>
      </c>
      <c r="S2803" s="57">
        <v>0</v>
      </c>
      <c r="T2803" s="57">
        <v>0</v>
      </c>
      <c r="U2803" s="57">
        <v>41.46</v>
      </c>
      <c r="V2803" s="57">
        <v>12.2</v>
      </c>
      <c r="W2803" s="57">
        <v>46.34</v>
      </c>
      <c r="X2803" s="57">
        <v>40</v>
      </c>
      <c r="Y2803" s="57">
        <v>6.67</v>
      </c>
      <c r="Z2803" s="57">
        <v>53.33</v>
      </c>
      <c r="AA2803" s="57">
        <v>35</v>
      </c>
      <c r="AB2803" s="57">
        <v>42.86</v>
      </c>
      <c r="AC2803" s="57">
        <v>12</v>
      </c>
      <c r="AD2803" s="57">
        <v>6</v>
      </c>
      <c r="AE2803" s="57">
        <v>50</v>
      </c>
      <c r="AF2803" s="57">
        <v>66.67</v>
      </c>
      <c r="AI2803" s="45">
        <f t="shared" si="707"/>
        <v>2.2430000000000003</v>
      </c>
      <c r="AJ2803" s="46">
        <f t="shared" si="708"/>
        <v>-2.2430000000000003</v>
      </c>
      <c r="AK2803" s="63" t="str">
        <f t="shared" si="709"/>
        <v>N</v>
      </c>
      <c r="AL2803" s="63" t="str">
        <f t="shared" si="710"/>
        <v>N</v>
      </c>
      <c r="AM2803" s="44" t="str">
        <f t="shared" si="711"/>
        <v>Loss</v>
      </c>
      <c r="AN2803" s="44" t="str">
        <f t="shared" si="712"/>
        <v>Loss</v>
      </c>
      <c r="AO2803" s="44" t="str">
        <f t="shared" si="713"/>
        <v>Win</v>
      </c>
      <c r="AP2803" s="44">
        <f t="shared" si="714"/>
        <v>-50</v>
      </c>
      <c r="AQ2803" s="44">
        <f t="shared" si="715"/>
        <v>-50</v>
      </c>
      <c r="AR2803" s="44">
        <f t="shared" si="716"/>
        <v>81</v>
      </c>
      <c r="AS2803" s="99" t="str">
        <f t="shared" si="717"/>
        <v>+</v>
      </c>
      <c r="AT2803" s="99" t="str">
        <f t="shared" si="718"/>
        <v>n/a</v>
      </c>
      <c r="AU2803" s="99" t="str">
        <f t="shared" si="719"/>
        <v>+</v>
      </c>
      <c r="AV2803" s="99" t="str">
        <f t="shared" si="720"/>
        <v>-</v>
      </c>
      <c r="AW2803" s="99" t="str">
        <f t="shared" si="721"/>
        <v>+</v>
      </c>
    </row>
    <row r="2804" spans="1:49" ht="15">
      <c r="A2804" s="56">
        <v>43638</v>
      </c>
      <c r="B2804" s="57" t="s">
        <v>272</v>
      </c>
      <c r="C2804" s="57" t="s">
        <v>282</v>
      </c>
      <c r="D2804" s="57" t="s">
        <v>5632</v>
      </c>
      <c r="E2804" s="57" t="s">
        <v>2161</v>
      </c>
      <c r="F2804" s="57" t="s">
        <v>285</v>
      </c>
      <c r="G2804" s="57">
        <v>2</v>
      </c>
      <c r="H2804" s="57">
        <v>2</v>
      </c>
      <c r="I2804" s="57">
        <v>2.35</v>
      </c>
      <c r="J2804" s="57">
        <v>3.55</v>
      </c>
      <c r="K2804" s="57">
        <v>2.64</v>
      </c>
      <c r="L2804" s="57">
        <v>-0.28999999999999998</v>
      </c>
      <c r="M2804" s="57">
        <v>63</v>
      </c>
      <c r="N2804" s="57">
        <v>39</v>
      </c>
      <c r="O2804" s="57">
        <v>0</v>
      </c>
      <c r="P2804" s="57">
        <v>32</v>
      </c>
      <c r="Q2804" s="57">
        <v>19</v>
      </c>
      <c r="R2804" s="57">
        <v>0</v>
      </c>
      <c r="S2804" s="57">
        <v>0</v>
      </c>
      <c r="T2804" s="57">
        <v>0</v>
      </c>
      <c r="U2804" s="57">
        <v>52.38</v>
      </c>
      <c r="V2804" s="57">
        <v>17.46</v>
      </c>
      <c r="W2804" s="57">
        <v>30.16</v>
      </c>
      <c r="X2804" s="57">
        <v>61.54</v>
      </c>
      <c r="Y2804" s="57">
        <v>15.38</v>
      </c>
      <c r="Z2804" s="57">
        <v>23.08</v>
      </c>
      <c r="AA2804" s="57">
        <v>59.38</v>
      </c>
      <c r="AB2804" s="57">
        <v>63.16</v>
      </c>
      <c r="AC2804" s="57">
        <v>30</v>
      </c>
      <c r="AD2804" s="57">
        <v>23</v>
      </c>
      <c r="AE2804" s="57">
        <v>60</v>
      </c>
      <c r="AF2804" s="57">
        <v>69.569999999999993</v>
      </c>
      <c r="AI2804" s="45">
        <f t="shared" si="707"/>
        <v>-3.0399999999999991</v>
      </c>
      <c r="AJ2804" s="46">
        <f t="shared" si="708"/>
        <v>3.0399999999999991</v>
      </c>
      <c r="AK2804" s="63" t="str">
        <f t="shared" si="709"/>
        <v>N</v>
      </c>
      <c r="AL2804" s="63" t="str">
        <f t="shared" si="710"/>
        <v>N</v>
      </c>
      <c r="AM2804" s="44" t="str">
        <f t="shared" si="711"/>
        <v>Loss</v>
      </c>
      <c r="AN2804" s="44" t="str">
        <f t="shared" si="712"/>
        <v>Win</v>
      </c>
      <c r="AO2804" s="44" t="str">
        <f t="shared" si="713"/>
        <v>Loss</v>
      </c>
      <c r="AP2804" s="44">
        <f t="shared" si="714"/>
        <v>-50</v>
      </c>
      <c r="AQ2804" s="44">
        <f t="shared" si="715"/>
        <v>127.5</v>
      </c>
      <c r="AR2804" s="44">
        <f t="shared" si="716"/>
        <v>-50</v>
      </c>
      <c r="AS2804" s="99" t="str">
        <f t="shared" si="717"/>
        <v>+</v>
      </c>
      <c r="AT2804" s="99" t="str">
        <f t="shared" si="718"/>
        <v>n/a</v>
      </c>
      <c r="AU2804" s="99" t="str">
        <f t="shared" si="719"/>
        <v>-</v>
      </c>
      <c r="AV2804" s="99" t="str">
        <f t="shared" si="720"/>
        <v>-</v>
      </c>
      <c r="AW2804" s="99" t="str">
        <f t="shared" si="721"/>
        <v>-</v>
      </c>
    </row>
    <row r="2805" spans="1:49" ht="15">
      <c r="A2805" s="56">
        <v>43638</v>
      </c>
      <c r="B2805" s="57" t="s">
        <v>272</v>
      </c>
      <c r="C2805" s="57" t="s">
        <v>1358</v>
      </c>
      <c r="D2805" s="57" t="s">
        <v>5633</v>
      </c>
      <c r="E2805" s="57" t="s">
        <v>3443</v>
      </c>
      <c r="F2805" s="57" t="s">
        <v>2271</v>
      </c>
      <c r="G2805" s="57">
        <v>3</v>
      </c>
      <c r="H2805" s="57">
        <v>0</v>
      </c>
      <c r="I2805" s="57">
        <v>2.2799999999999998</v>
      </c>
      <c r="J2805" s="57">
        <v>3.88</v>
      </c>
      <c r="K2805" s="57">
        <v>2.41</v>
      </c>
      <c r="L2805" s="57">
        <v>-0.13</v>
      </c>
      <c r="M2805" s="57">
        <v>12</v>
      </c>
      <c r="N2805" s="57">
        <v>11</v>
      </c>
      <c r="O2805" s="57">
        <v>0</v>
      </c>
      <c r="P2805" s="57">
        <v>7</v>
      </c>
      <c r="Q2805" s="57">
        <v>5</v>
      </c>
      <c r="R2805" s="57">
        <v>0</v>
      </c>
      <c r="S2805" s="57">
        <v>0</v>
      </c>
      <c r="T2805" s="57">
        <v>0</v>
      </c>
      <c r="U2805" s="57">
        <v>16.670000000000002</v>
      </c>
      <c r="V2805" s="57">
        <v>0</v>
      </c>
      <c r="W2805" s="57">
        <v>83.33</v>
      </c>
      <c r="X2805" s="57">
        <v>9.09</v>
      </c>
      <c r="Y2805" s="57">
        <v>27.27</v>
      </c>
      <c r="Z2805" s="57">
        <v>63.64</v>
      </c>
      <c r="AA2805" s="57">
        <v>28.57</v>
      </c>
      <c r="AB2805" s="57">
        <v>0</v>
      </c>
      <c r="AC2805" s="57">
        <v>0</v>
      </c>
      <c r="AD2805" s="57">
        <v>2</v>
      </c>
      <c r="AE2805" s="57">
        <v>0</v>
      </c>
      <c r="AF2805" s="57">
        <v>50</v>
      </c>
      <c r="AI2805" s="45">
        <f t="shared" si="707"/>
        <v>-5.1490000000000009</v>
      </c>
      <c r="AJ2805" s="46">
        <f t="shared" si="708"/>
        <v>5.1490000000000009</v>
      </c>
      <c r="AK2805" s="63" t="str">
        <f t="shared" si="709"/>
        <v>N</v>
      </c>
      <c r="AL2805" s="63" t="str">
        <f t="shared" si="710"/>
        <v>N</v>
      </c>
      <c r="AM2805" s="44" t="str">
        <f t="shared" si="711"/>
        <v>Win</v>
      </c>
      <c r="AN2805" s="44" t="str">
        <f t="shared" si="712"/>
        <v>Loss</v>
      </c>
      <c r="AO2805" s="44" t="str">
        <f t="shared" si="713"/>
        <v>Loss</v>
      </c>
      <c r="AP2805" s="44">
        <f t="shared" si="714"/>
        <v>63.999999999999986</v>
      </c>
      <c r="AQ2805" s="44">
        <f t="shared" si="715"/>
        <v>-50</v>
      </c>
      <c r="AR2805" s="44">
        <f t="shared" si="716"/>
        <v>-50</v>
      </c>
      <c r="AS2805" s="99" t="str">
        <f t="shared" si="717"/>
        <v>+</v>
      </c>
      <c r="AT2805" s="99" t="str">
        <f t="shared" si="718"/>
        <v>n/a</v>
      </c>
      <c r="AU2805" s="99" t="str">
        <f t="shared" si="719"/>
        <v>+</v>
      </c>
      <c r="AV2805" s="99" t="str">
        <f t="shared" si="720"/>
        <v>+</v>
      </c>
      <c r="AW2805" s="99" t="str">
        <f t="shared" si="721"/>
        <v>-</v>
      </c>
    </row>
    <row r="2806" spans="1:49" ht="15">
      <c r="A2806" s="56">
        <v>43638</v>
      </c>
      <c r="B2806" s="57" t="s">
        <v>461</v>
      </c>
      <c r="C2806" s="57" t="s">
        <v>745</v>
      </c>
      <c r="D2806" s="57" t="s">
        <v>5634</v>
      </c>
      <c r="E2806" s="57" t="s">
        <v>755</v>
      </c>
      <c r="F2806" s="57" t="s">
        <v>2441</v>
      </c>
      <c r="G2806" s="57">
        <v>5</v>
      </c>
      <c r="H2806" s="57">
        <v>2</v>
      </c>
      <c r="I2806" s="57">
        <v>1.27</v>
      </c>
      <c r="J2806" s="57">
        <v>5.16</v>
      </c>
      <c r="K2806" s="57">
        <v>8.66</v>
      </c>
      <c r="L2806" s="57">
        <v>-7.39</v>
      </c>
      <c r="M2806" s="57">
        <v>30</v>
      </c>
      <c r="N2806" s="57">
        <v>28</v>
      </c>
      <c r="O2806" s="57">
        <v>1</v>
      </c>
      <c r="P2806" s="57">
        <v>13</v>
      </c>
      <c r="Q2806" s="57">
        <v>13</v>
      </c>
      <c r="R2806" s="57">
        <v>100</v>
      </c>
      <c r="S2806" s="57">
        <v>0</v>
      </c>
      <c r="T2806" s="57">
        <v>0</v>
      </c>
      <c r="U2806" s="57">
        <v>46.67</v>
      </c>
      <c r="V2806" s="57">
        <v>20</v>
      </c>
      <c r="W2806" s="57">
        <v>33.33</v>
      </c>
      <c r="X2806" s="57">
        <v>0</v>
      </c>
      <c r="Y2806" s="57">
        <v>10.71</v>
      </c>
      <c r="Z2806" s="57">
        <v>89.29</v>
      </c>
      <c r="AA2806" s="57">
        <v>61.54</v>
      </c>
      <c r="AB2806" s="57">
        <v>0</v>
      </c>
      <c r="AC2806" s="57">
        <v>16</v>
      </c>
      <c r="AD2806" s="57">
        <v>1</v>
      </c>
      <c r="AE2806" s="57">
        <v>62.5</v>
      </c>
      <c r="AF2806" s="57">
        <v>0</v>
      </c>
      <c r="AI2806" s="45">
        <f t="shared" si="707"/>
        <v>51.455000000000013</v>
      </c>
      <c r="AJ2806" s="46">
        <f t="shared" si="708"/>
        <v>-51.455000000000013</v>
      </c>
      <c r="AK2806" s="63" t="str">
        <f t="shared" si="709"/>
        <v>Y</v>
      </c>
      <c r="AL2806" s="63" t="str">
        <f t="shared" si="710"/>
        <v>N</v>
      </c>
      <c r="AM2806" s="44" t="str">
        <f t="shared" si="711"/>
        <v>Win</v>
      </c>
      <c r="AN2806" s="44" t="str">
        <f t="shared" si="712"/>
        <v>Loss</v>
      </c>
      <c r="AO2806" s="44" t="str">
        <f t="shared" si="713"/>
        <v>Loss</v>
      </c>
      <c r="AP2806" s="44">
        <f t="shared" si="714"/>
        <v>13.5</v>
      </c>
      <c r="AQ2806" s="44">
        <f t="shared" si="715"/>
        <v>-50</v>
      </c>
      <c r="AR2806" s="44">
        <f t="shared" si="716"/>
        <v>-50</v>
      </c>
      <c r="AS2806" s="99" t="str">
        <f t="shared" si="717"/>
        <v>+</v>
      </c>
      <c r="AT2806" s="99" t="str">
        <f t="shared" si="718"/>
        <v>+</v>
      </c>
      <c r="AU2806" s="99" t="str">
        <f t="shared" si="719"/>
        <v>+</v>
      </c>
      <c r="AV2806" s="99" t="str">
        <f t="shared" si="720"/>
        <v>+</v>
      </c>
      <c r="AW2806" s="99" t="str">
        <f t="shared" si="721"/>
        <v>+</v>
      </c>
    </row>
    <row r="2807" spans="1:49" ht="15">
      <c r="A2807" s="56">
        <v>43638</v>
      </c>
      <c r="B2807" s="57" t="s">
        <v>2035</v>
      </c>
      <c r="C2807" s="57" t="s">
        <v>2036</v>
      </c>
      <c r="D2807" s="57" t="s">
        <v>5635</v>
      </c>
      <c r="E2807" s="57" t="s">
        <v>2039</v>
      </c>
      <c r="F2807" s="57" t="s">
        <v>4843</v>
      </c>
      <c r="G2807" s="57">
        <v>4</v>
      </c>
      <c r="H2807" s="57">
        <v>0</v>
      </c>
      <c r="I2807" s="57">
        <v>1.1100000000000001</v>
      </c>
      <c r="J2807" s="57">
        <v>7.81</v>
      </c>
      <c r="K2807" s="57">
        <v>17.11</v>
      </c>
      <c r="L2807" s="57">
        <v>-16</v>
      </c>
      <c r="M2807" s="57">
        <v>18</v>
      </c>
      <c r="N2807" s="57">
        <v>14</v>
      </c>
      <c r="O2807" s="57">
        <v>0</v>
      </c>
      <c r="P2807" s="57">
        <v>9</v>
      </c>
      <c r="Q2807" s="57">
        <v>7</v>
      </c>
      <c r="R2807" s="57">
        <v>0</v>
      </c>
      <c r="S2807" s="57">
        <v>0</v>
      </c>
      <c r="T2807" s="57">
        <v>0</v>
      </c>
      <c r="U2807" s="57">
        <v>61.11</v>
      </c>
      <c r="V2807" s="57">
        <v>27.78</v>
      </c>
      <c r="W2807" s="57">
        <v>11.11</v>
      </c>
      <c r="X2807" s="57">
        <v>21.43</v>
      </c>
      <c r="Y2807" s="57">
        <v>21.43</v>
      </c>
      <c r="Z2807" s="57">
        <v>57.14</v>
      </c>
      <c r="AA2807" s="57">
        <v>66.67</v>
      </c>
      <c r="AB2807" s="57">
        <v>14.29</v>
      </c>
      <c r="AC2807" s="57">
        <v>17</v>
      </c>
      <c r="AD2807" s="57">
        <v>1</v>
      </c>
      <c r="AE2807" s="57">
        <v>58.82</v>
      </c>
      <c r="AF2807" s="57">
        <v>0</v>
      </c>
      <c r="AI2807" s="45">
        <f t="shared" si="707"/>
        <v>17.777000000000001</v>
      </c>
      <c r="AJ2807" s="46">
        <f t="shared" si="708"/>
        <v>-17.777000000000001</v>
      </c>
      <c r="AK2807" s="63" t="str">
        <f t="shared" si="709"/>
        <v>N</v>
      </c>
      <c r="AL2807" s="63" t="str">
        <f t="shared" si="710"/>
        <v>N</v>
      </c>
      <c r="AM2807" s="44" t="str">
        <f t="shared" si="711"/>
        <v>Win</v>
      </c>
      <c r="AN2807" s="44" t="str">
        <f t="shared" si="712"/>
        <v>Loss</v>
      </c>
      <c r="AO2807" s="44" t="str">
        <f t="shared" si="713"/>
        <v>Loss</v>
      </c>
      <c r="AP2807" s="44">
        <f t="shared" si="714"/>
        <v>5.5000000000000071</v>
      </c>
      <c r="AQ2807" s="44">
        <f t="shared" si="715"/>
        <v>-50</v>
      </c>
      <c r="AR2807" s="44">
        <f t="shared" si="716"/>
        <v>-50</v>
      </c>
      <c r="AS2807" s="99" t="str">
        <f t="shared" si="717"/>
        <v>+</v>
      </c>
      <c r="AT2807" s="99" t="str">
        <f t="shared" si="718"/>
        <v>n/a</v>
      </c>
      <c r="AU2807" s="99" t="str">
        <f t="shared" si="719"/>
        <v>+</v>
      </c>
      <c r="AV2807" s="99" t="str">
        <f t="shared" si="720"/>
        <v>+</v>
      </c>
      <c r="AW2807" s="99" t="str">
        <f t="shared" si="721"/>
        <v>+</v>
      </c>
    </row>
    <row r="2808" spans="1:49" ht="15">
      <c r="A2808" s="56">
        <v>43638</v>
      </c>
      <c r="B2808" s="57" t="s">
        <v>4566</v>
      </c>
      <c r="C2808" s="57" t="s">
        <v>684</v>
      </c>
      <c r="D2808" s="57" t="s">
        <v>5636</v>
      </c>
      <c r="E2808" s="57" t="s">
        <v>4895</v>
      </c>
      <c r="F2808" s="57" t="s">
        <v>4927</v>
      </c>
      <c r="G2808" s="57">
        <v>1</v>
      </c>
      <c r="H2808" s="57">
        <v>2</v>
      </c>
      <c r="I2808" s="57">
        <v>2.09</v>
      </c>
      <c r="J2808" s="57">
        <v>3.33</v>
      </c>
      <c r="K2808" s="57">
        <v>3.18</v>
      </c>
      <c r="L2808" s="57">
        <v>-1.0900000000000001</v>
      </c>
      <c r="M2808" s="57">
        <v>15</v>
      </c>
      <c r="N2808" s="57">
        <v>16</v>
      </c>
      <c r="O2808" s="57">
        <v>0</v>
      </c>
      <c r="P2808" s="57">
        <v>7</v>
      </c>
      <c r="Q2808" s="57">
        <v>8</v>
      </c>
      <c r="R2808" s="57">
        <v>0</v>
      </c>
      <c r="S2808" s="57">
        <v>0</v>
      </c>
      <c r="T2808" s="57">
        <v>0</v>
      </c>
      <c r="U2808" s="57">
        <v>26.67</v>
      </c>
      <c r="V2808" s="57">
        <v>40</v>
      </c>
      <c r="W2808" s="57">
        <v>33.33</v>
      </c>
      <c r="X2808" s="57">
        <v>37.5</v>
      </c>
      <c r="Y2808" s="57">
        <v>12.5</v>
      </c>
      <c r="Z2808" s="57">
        <v>50</v>
      </c>
      <c r="AA2808" s="57">
        <v>42.86</v>
      </c>
      <c r="AB2808" s="57">
        <v>25</v>
      </c>
      <c r="AC2808" s="57">
        <v>5</v>
      </c>
      <c r="AD2808" s="57">
        <v>7</v>
      </c>
      <c r="AE2808" s="57">
        <v>60</v>
      </c>
      <c r="AF2808" s="57">
        <v>42.86</v>
      </c>
      <c r="AI2808" s="45">
        <f t="shared" si="707"/>
        <v>3.9179999999999993</v>
      </c>
      <c r="AJ2808" s="46">
        <f t="shared" si="708"/>
        <v>-3.9179999999999993</v>
      </c>
      <c r="AK2808" s="63" t="str">
        <f t="shared" si="709"/>
        <v>N</v>
      </c>
      <c r="AL2808" s="63" t="str">
        <f t="shared" si="710"/>
        <v>N</v>
      </c>
      <c r="AM2808" s="44" t="str">
        <f t="shared" si="711"/>
        <v>Loss</v>
      </c>
      <c r="AN2808" s="44" t="str">
        <f t="shared" si="712"/>
        <v>Loss</v>
      </c>
      <c r="AO2808" s="44" t="str">
        <f t="shared" si="713"/>
        <v>Win</v>
      </c>
      <c r="AP2808" s="44">
        <f t="shared" si="714"/>
        <v>-50</v>
      </c>
      <c r="AQ2808" s="44">
        <f t="shared" si="715"/>
        <v>-50</v>
      </c>
      <c r="AR2808" s="44">
        <f t="shared" si="716"/>
        <v>109</v>
      </c>
      <c r="AS2808" s="99" t="str">
        <f t="shared" si="717"/>
        <v>+</v>
      </c>
      <c r="AT2808" s="99" t="str">
        <f t="shared" si="718"/>
        <v>n/a</v>
      </c>
      <c r="AU2808" s="99" t="str">
        <f t="shared" si="719"/>
        <v>-</v>
      </c>
      <c r="AV2808" s="99" t="str">
        <f t="shared" si="720"/>
        <v>+</v>
      </c>
      <c r="AW2808" s="99" t="str">
        <f t="shared" si="721"/>
        <v>+</v>
      </c>
    </row>
    <row r="2809" spans="1:49" ht="15">
      <c r="A2809" s="56">
        <v>43638</v>
      </c>
      <c r="B2809" s="57" t="s">
        <v>272</v>
      </c>
      <c r="C2809" s="57" t="s">
        <v>1358</v>
      </c>
      <c r="D2809" s="57" t="s">
        <v>5637</v>
      </c>
      <c r="E2809" s="57" t="s">
        <v>2756</v>
      </c>
      <c r="F2809" s="57" t="s">
        <v>2165</v>
      </c>
      <c r="G2809" s="57">
        <v>2</v>
      </c>
      <c r="H2809" s="57">
        <v>2</v>
      </c>
      <c r="I2809" s="57">
        <v>2.15</v>
      </c>
      <c r="J2809" s="57">
        <v>3.9</v>
      </c>
      <c r="K2809" s="57">
        <v>2.69</v>
      </c>
      <c r="L2809" s="57">
        <v>-0.54</v>
      </c>
      <c r="M2809" s="57">
        <v>9</v>
      </c>
      <c r="N2809" s="57">
        <v>11</v>
      </c>
      <c r="O2809" s="57">
        <v>0</v>
      </c>
      <c r="P2809" s="57">
        <v>4</v>
      </c>
      <c r="Q2809" s="57">
        <v>5</v>
      </c>
      <c r="R2809" s="57">
        <v>0</v>
      </c>
      <c r="S2809" s="57">
        <v>0</v>
      </c>
      <c r="T2809" s="57">
        <v>0</v>
      </c>
      <c r="U2809" s="57">
        <v>22.22</v>
      </c>
      <c r="V2809" s="57">
        <v>22.22</v>
      </c>
      <c r="W2809" s="57">
        <v>55.56</v>
      </c>
      <c r="X2809" s="57">
        <v>36.36</v>
      </c>
      <c r="Y2809" s="57">
        <v>18.18</v>
      </c>
      <c r="Z2809" s="57">
        <v>45.45</v>
      </c>
      <c r="AA2809" s="57">
        <v>0</v>
      </c>
      <c r="AB2809" s="57">
        <v>0</v>
      </c>
      <c r="AC2809" s="57">
        <v>2</v>
      </c>
      <c r="AD2809" s="57">
        <v>2</v>
      </c>
      <c r="AE2809" s="57">
        <v>50</v>
      </c>
      <c r="AF2809" s="57">
        <v>0</v>
      </c>
      <c r="AI2809" s="45">
        <f t="shared" si="707"/>
        <v>-4.4459999999999997</v>
      </c>
      <c r="AJ2809" s="46">
        <f t="shared" si="708"/>
        <v>4.4459999999999997</v>
      </c>
      <c r="AK2809" s="63" t="str">
        <f t="shared" si="709"/>
        <v>N</v>
      </c>
      <c r="AL2809" s="63" t="str">
        <f t="shared" si="710"/>
        <v>N</v>
      </c>
      <c r="AM2809" s="44" t="str">
        <f t="shared" si="711"/>
        <v>Loss</v>
      </c>
      <c r="AN2809" s="44" t="str">
        <f t="shared" si="712"/>
        <v>Win</v>
      </c>
      <c r="AO2809" s="44" t="str">
        <f t="shared" si="713"/>
        <v>Loss</v>
      </c>
      <c r="AP2809" s="44">
        <f t="shared" si="714"/>
        <v>-50</v>
      </c>
      <c r="AQ2809" s="44">
        <f t="shared" si="715"/>
        <v>145</v>
      </c>
      <c r="AR2809" s="44">
        <f t="shared" si="716"/>
        <v>-50</v>
      </c>
      <c r="AS2809" s="99" t="str">
        <f t="shared" si="717"/>
        <v>+</v>
      </c>
      <c r="AT2809" s="99" t="str">
        <f t="shared" si="718"/>
        <v>n/a</v>
      </c>
      <c r="AU2809" s="99" t="str">
        <f t="shared" si="719"/>
        <v>-</v>
      </c>
      <c r="AV2809" s="99" t="str">
        <f t="shared" si="720"/>
        <v>-</v>
      </c>
      <c r="AW2809" s="99" t="str">
        <f t="shared" si="721"/>
        <v>-</v>
      </c>
    </row>
    <row r="2810" spans="1:49" ht="15">
      <c r="A2810" s="56">
        <v>43638</v>
      </c>
      <c r="B2810" s="57" t="s">
        <v>272</v>
      </c>
      <c r="C2810" s="57" t="s">
        <v>1419</v>
      </c>
      <c r="D2810" s="57" t="s">
        <v>5638</v>
      </c>
      <c r="E2810" s="57" t="s">
        <v>1436</v>
      </c>
      <c r="F2810" s="57" t="s">
        <v>1428</v>
      </c>
      <c r="G2810" s="57">
        <v>0</v>
      </c>
      <c r="H2810" s="57">
        <v>3</v>
      </c>
      <c r="I2810" s="57">
        <v>1.27</v>
      </c>
      <c r="J2810" s="57">
        <v>5.49</v>
      </c>
      <c r="K2810" s="57">
        <v>10.64</v>
      </c>
      <c r="L2810" s="57">
        <v>-9.3699999999999992</v>
      </c>
      <c r="M2810" s="57">
        <v>17</v>
      </c>
      <c r="N2810" s="57">
        <v>42</v>
      </c>
      <c r="O2810" s="57">
        <v>0</v>
      </c>
      <c r="P2810" s="57">
        <v>8</v>
      </c>
      <c r="Q2810" s="57">
        <v>22</v>
      </c>
      <c r="R2810" s="57">
        <v>0</v>
      </c>
      <c r="S2810" s="57">
        <v>0</v>
      </c>
      <c r="T2810" s="57">
        <v>0</v>
      </c>
      <c r="U2810" s="57">
        <v>64.709999999999994</v>
      </c>
      <c r="V2810" s="57">
        <v>5.88</v>
      </c>
      <c r="W2810" s="57">
        <v>29.41</v>
      </c>
      <c r="X2810" s="57">
        <v>40.479999999999997</v>
      </c>
      <c r="Y2810" s="57">
        <v>16.670000000000002</v>
      </c>
      <c r="Z2810" s="57">
        <v>42.86</v>
      </c>
      <c r="AA2810" s="57">
        <v>75</v>
      </c>
      <c r="AB2810" s="57">
        <v>40.909999999999997</v>
      </c>
      <c r="AC2810" s="57">
        <v>14</v>
      </c>
      <c r="AD2810" s="57">
        <v>25</v>
      </c>
      <c r="AE2810" s="57">
        <v>64.290000000000006</v>
      </c>
      <c r="AF2810" s="57">
        <v>56</v>
      </c>
      <c r="AI2810" s="45">
        <f t="shared" si="707"/>
        <v>6.456999999999999</v>
      </c>
      <c r="AJ2810" s="46">
        <f t="shared" si="708"/>
        <v>-6.456999999999999</v>
      </c>
      <c r="AK2810" s="63" t="str">
        <f t="shared" si="709"/>
        <v>N</v>
      </c>
      <c r="AL2810" s="63" t="str">
        <f t="shared" si="710"/>
        <v>N</v>
      </c>
      <c r="AM2810" s="44" t="str">
        <f t="shared" si="711"/>
        <v>Loss</v>
      </c>
      <c r="AN2810" s="44" t="str">
        <f t="shared" si="712"/>
        <v>Loss</v>
      </c>
      <c r="AO2810" s="44" t="str">
        <f t="shared" si="713"/>
        <v>Win</v>
      </c>
      <c r="AP2810" s="44">
        <f t="shared" si="714"/>
        <v>-50</v>
      </c>
      <c r="AQ2810" s="44">
        <f t="shared" si="715"/>
        <v>-50</v>
      </c>
      <c r="AR2810" s="44">
        <f t="shared" si="716"/>
        <v>482</v>
      </c>
      <c r="AS2810" s="99" t="str">
        <f t="shared" si="717"/>
        <v>+</v>
      </c>
      <c r="AT2810" s="99" t="str">
        <f t="shared" si="718"/>
        <v>n/a</v>
      </c>
      <c r="AU2810" s="99" t="str">
        <f t="shared" si="719"/>
        <v>+</v>
      </c>
      <c r="AV2810" s="99" t="str">
        <f t="shared" si="720"/>
        <v>+</v>
      </c>
      <c r="AW2810" s="99" t="str">
        <f t="shared" si="721"/>
        <v>+</v>
      </c>
    </row>
    <row r="2811" spans="1:49" ht="15">
      <c r="A2811" s="56">
        <v>43638</v>
      </c>
      <c r="B2811" s="57" t="s">
        <v>272</v>
      </c>
      <c r="C2811" s="57" t="s">
        <v>1419</v>
      </c>
      <c r="D2811" s="57" t="s">
        <v>5639</v>
      </c>
      <c r="E2811" s="57" t="s">
        <v>1569</v>
      </c>
      <c r="F2811" s="57" t="s">
        <v>1422</v>
      </c>
      <c r="G2811" s="57">
        <v>3</v>
      </c>
      <c r="H2811" s="57">
        <v>2</v>
      </c>
      <c r="I2811" s="57">
        <v>1.65</v>
      </c>
      <c r="J2811" s="57">
        <v>4.26</v>
      </c>
      <c r="K2811" s="57">
        <v>4.49</v>
      </c>
      <c r="L2811" s="57">
        <v>-2.84</v>
      </c>
      <c r="M2811" s="57">
        <v>16</v>
      </c>
      <c r="N2811" s="57">
        <v>18</v>
      </c>
      <c r="O2811" s="57">
        <v>0</v>
      </c>
      <c r="P2811" s="57">
        <v>6</v>
      </c>
      <c r="Q2811" s="57">
        <v>9</v>
      </c>
      <c r="R2811" s="57">
        <v>0</v>
      </c>
      <c r="S2811" s="57">
        <v>0</v>
      </c>
      <c r="T2811" s="57">
        <v>0</v>
      </c>
      <c r="U2811" s="57">
        <v>62.5</v>
      </c>
      <c r="V2811" s="57">
        <v>18.75</v>
      </c>
      <c r="W2811" s="57">
        <v>18.75</v>
      </c>
      <c r="X2811" s="57">
        <v>55.56</v>
      </c>
      <c r="Y2811" s="57">
        <v>11.11</v>
      </c>
      <c r="Z2811" s="57">
        <v>33.33</v>
      </c>
      <c r="AA2811" s="57">
        <v>50</v>
      </c>
      <c r="AB2811" s="57">
        <v>55.56</v>
      </c>
      <c r="AC2811" s="57">
        <v>14</v>
      </c>
      <c r="AD2811" s="57">
        <v>16</v>
      </c>
      <c r="AE2811" s="57">
        <v>71.430000000000007</v>
      </c>
      <c r="AF2811" s="57">
        <v>62.5</v>
      </c>
      <c r="AI2811" s="45">
        <f t="shared" si="707"/>
        <v>5.0679999999999987</v>
      </c>
      <c r="AJ2811" s="46">
        <f t="shared" si="708"/>
        <v>-5.0679999999999987</v>
      </c>
      <c r="AK2811" s="63" t="str">
        <f t="shared" si="709"/>
        <v>N</v>
      </c>
      <c r="AL2811" s="63" t="str">
        <f t="shared" si="710"/>
        <v>N</v>
      </c>
      <c r="AM2811" s="44" t="str">
        <f t="shared" si="711"/>
        <v>Win</v>
      </c>
      <c r="AN2811" s="44" t="str">
        <f t="shared" si="712"/>
        <v>Loss</v>
      </c>
      <c r="AO2811" s="44" t="str">
        <f t="shared" si="713"/>
        <v>Loss</v>
      </c>
      <c r="AP2811" s="44">
        <f t="shared" si="714"/>
        <v>32.5</v>
      </c>
      <c r="AQ2811" s="44">
        <f t="shared" si="715"/>
        <v>-50</v>
      </c>
      <c r="AR2811" s="44">
        <f t="shared" si="716"/>
        <v>-50</v>
      </c>
      <c r="AS2811" s="99" t="str">
        <f t="shared" si="717"/>
        <v>+</v>
      </c>
      <c r="AT2811" s="99" t="str">
        <f t="shared" si="718"/>
        <v>n/a</v>
      </c>
      <c r="AU2811" s="99" t="str">
        <f t="shared" si="719"/>
        <v>+</v>
      </c>
      <c r="AV2811" s="99" t="str">
        <f t="shared" si="720"/>
        <v>-</v>
      </c>
      <c r="AW2811" s="99" t="str">
        <f t="shared" si="721"/>
        <v>+</v>
      </c>
    </row>
    <row r="2812" spans="1:49" ht="15">
      <c r="A2812" s="56">
        <v>43638</v>
      </c>
      <c r="B2812" s="57" t="s">
        <v>963</v>
      </c>
      <c r="C2812" s="57" t="s">
        <v>964</v>
      </c>
      <c r="D2812" s="57" t="s">
        <v>5640</v>
      </c>
      <c r="E2812" s="57" t="s">
        <v>4583</v>
      </c>
      <c r="F2812" s="57" t="s">
        <v>2527</v>
      </c>
      <c r="G2812" s="57">
        <v>0</v>
      </c>
      <c r="H2812" s="57">
        <v>0</v>
      </c>
      <c r="I2812" s="57">
        <v>5.77</v>
      </c>
      <c r="J2812" s="57">
        <v>3.7</v>
      </c>
      <c r="K2812" s="57">
        <v>1.57</v>
      </c>
      <c r="L2812" s="57">
        <v>4.2</v>
      </c>
      <c r="M2812" s="57">
        <v>47</v>
      </c>
      <c r="N2812" s="57">
        <v>46</v>
      </c>
      <c r="O2812" s="57">
        <v>4</v>
      </c>
      <c r="P2812" s="57">
        <v>23</v>
      </c>
      <c r="Q2812" s="57">
        <v>22</v>
      </c>
      <c r="R2812" s="57">
        <v>50</v>
      </c>
      <c r="S2812" s="57">
        <v>50</v>
      </c>
      <c r="T2812" s="57">
        <v>0</v>
      </c>
      <c r="U2812" s="57">
        <v>38.299999999999997</v>
      </c>
      <c r="V2812" s="57">
        <v>23.4</v>
      </c>
      <c r="W2812" s="57">
        <v>38.299999999999997</v>
      </c>
      <c r="X2812" s="57">
        <v>73.91</v>
      </c>
      <c r="Y2812" s="57">
        <v>10.87</v>
      </c>
      <c r="Z2812" s="57">
        <v>15.22</v>
      </c>
      <c r="AA2812" s="57">
        <v>47.83</v>
      </c>
      <c r="AB2812" s="57">
        <v>72.73</v>
      </c>
      <c r="AC2812" s="57">
        <v>24</v>
      </c>
      <c r="AD2812" s="57">
        <v>45</v>
      </c>
      <c r="AE2812" s="57">
        <v>50</v>
      </c>
      <c r="AF2812" s="57">
        <v>75.56</v>
      </c>
      <c r="AI2812" s="45">
        <f t="shared" si="707"/>
        <v>9.5150000000000006</v>
      </c>
      <c r="AJ2812" s="46">
        <f t="shared" si="708"/>
        <v>0.48499999999999943</v>
      </c>
      <c r="AK2812" s="63" t="str">
        <f t="shared" si="709"/>
        <v>N</v>
      </c>
      <c r="AL2812" s="63" t="str">
        <f t="shared" si="710"/>
        <v>N</v>
      </c>
      <c r="AM2812" s="44" t="str">
        <f t="shared" si="711"/>
        <v>Loss</v>
      </c>
      <c r="AN2812" s="44" t="str">
        <f t="shared" si="712"/>
        <v>Win</v>
      </c>
      <c r="AO2812" s="44" t="str">
        <f t="shared" si="713"/>
        <v>Loss</v>
      </c>
      <c r="AP2812" s="44">
        <f t="shared" si="714"/>
        <v>-50</v>
      </c>
      <c r="AQ2812" s="44">
        <f t="shared" si="715"/>
        <v>135</v>
      </c>
      <c r="AR2812" s="44">
        <f t="shared" si="716"/>
        <v>-50</v>
      </c>
      <c r="AS2812" s="99" t="str">
        <f t="shared" si="717"/>
        <v>-</v>
      </c>
      <c r="AT2812" s="99" t="str">
        <f t="shared" si="718"/>
        <v>+</v>
      </c>
      <c r="AU2812" s="99" t="str">
        <f t="shared" si="719"/>
        <v>-</v>
      </c>
      <c r="AV2812" s="99" t="str">
        <f t="shared" si="720"/>
        <v>-</v>
      </c>
      <c r="AW2812" s="99" t="str">
        <f t="shared" si="721"/>
        <v>+</v>
      </c>
    </row>
    <row r="2813" spans="1:49" ht="15">
      <c r="A2813" s="56">
        <v>43638</v>
      </c>
      <c r="B2813" s="57" t="s">
        <v>456</v>
      </c>
      <c r="C2813" s="57" t="s">
        <v>807</v>
      </c>
      <c r="D2813" s="57" t="s">
        <v>5641</v>
      </c>
      <c r="E2813" s="57" t="s">
        <v>1125</v>
      </c>
      <c r="F2813" s="57" t="s">
        <v>2419</v>
      </c>
      <c r="G2813" s="57">
        <v>1</v>
      </c>
      <c r="H2813" s="57">
        <v>1</v>
      </c>
      <c r="I2813" s="57">
        <v>2.33</v>
      </c>
      <c r="J2813" s="57">
        <v>3.55</v>
      </c>
      <c r="K2813" s="57">
        <v>2.65</v>
      </c>
      <c r="L2813" s="57">
        <v>-0.32</v>
      </c>
      <c r="M2813" s="57">
        <v>15</v>
      </c>
      <c r="N2813" s="57">
        <v>12</v>
      </c>
      <c r="O2813" s="57">
        <v>1</v>
      </c>
      <c r="P2813" s="57">
        <v>8</v>
      </c>
      <c r="Q2813" s="57">
        <v>4</v>
      </c>
      <c r="R2813" s="57">
        <v>0</v>
      </c>
      <c r="S2813" s="57">
        <v>0</v>
      </c>
      <c r="T2813" s="57">
        <v>100</v>
      </c>
      <c r="U2813" s="57">
        <v>80</v>
      </c>
      <c r="V2813" s="57">
        <v>0</v>
      </c>
      <c r="W2813" s="57">
        <v>20</v>
      </c>
      <c r="X2813" s="57">
        <v>66.67</v>
      </c>
      <c r="Y2813" s="57">
        <v>8.33</v>
      </c>
      <c r="Z2813" s="57">
        <v>25</v>
      </c>
      <c r="AA2813" s="57">
        <v>87.5</v>
      </c>
      <c r="AB2813" s="57">
        <v>25</v>
      </c>
      <c r="AC2813" s="57">
        <v>13</v>
      </c>
      <c r="AD2813" s="57">
        <v>10</v>
      </c>
      <c r="AE2813" s="57">
        <v>84.62</v>
      </c>
      <c r="AF2813" s="57">
        <v>80</v>
      </c>
      <c r="AI2813" s="45">
        <f t="shared" si="707"/>
        <v>-27.167000000000002</v>
      </c>
      <c r="AJ2813" s="46">
        <f t="shared" si="708"/>
        <v>27.167000000000002</v>
      </c>
      <c r="AK2813" s="63" t="str">
        <f t="shared" si="709"/>
        <v>Y</v>
      </c>
      <c r="AL2813" s="63" t="str">
        <f t="shared" si="710"/>
        <v>N</v>
      </c>
      <c r="AM2813" s="44" t="str">
        <f t="shared" si="711"/>
        <v>Loss</v>
      </c>
      <c r="AN2813" s="44" t="str">
        <f t="shared" si="712"/>
        <v>Win</v>
      </c>
      <c r="AO2813" s="44" t="str">
        <f t="shared" si="713"/>
        <v>Loss</v>
      </c>
      <c r="AP2813" s="44">
        <f t="shared" si="714"/>
        <v>-50</v>
      </c>
      <c r="AQ2813" s="44">
        <f t="shared" si="715"/>
        <v>127.5</v>
      </c>
      <c r="AR2813" s="44">
        <f t="shared" si="716"/>
        <v>-50</v>
      </c>
      <c r="AS2813" s="99" t="str">
        <f t="shared" si="717"/>
        <v>+</v>
      </c>
      <c r="AT2813" s="99" t="str">
        <f t="shared" si="718"/>
        <v>-</v>
      </c>
      <c r="AU2813" s="99" t="str">
        <f t="shared" si="719"/>
        <v>+</v>
      </c>
      <c r="AV2813" s="99" t="str">
        <f t="shared" si="720"/>
        <v>+</v>
      </c>
      <c r="AW2813" s="99" t="str">
        <f t="shared" si="721"/>
        <v>-</v>
      </c>
    </row>
    <row r="2814" spans="1:49" ht="15">
      <c r="A2814" s="56">
        <v>43638</v>
      </c>
      <c r="B2814" s="57" t="s">
        <v>451</v>
      </c>
      <c r="C2814" s="57" t="s">
        <v>976</v>
      </c>
      <c r="D2814" s="57" t="s">
        <v>5642</v>
      </c>
      <c r="E2814" s="57" t="s">
        <v>2558</v>
      </c>
      <c r="F2814" s="57" t="s">
        <v>978</v>
      </c>
      <c r="G2814" s="57">
        <v>7</v>
      </c>
      <c r="H2814" s="57">
        <v>0</v>
      </c>
      <c r="I2814" s="57">
        <v>1.32</v>
      </c>
      <c r="J2814" s="57">
        <v>4.7699999999999996</v>
      </c>
      <c r="K2814" s="57">
        <v>7.77</v>
      </c>
      <c r="L2814" s="57">
        <v>-6.45</v>
      </c>
      <c r="M2814" s="57">
        <v>24</v>
      </c>
      <c r="N2814" s="57">
        <v>21</v>
      </c>
      <c r="O2814" s="57">
        <v>2</v>
      </c>
      <c r="P2814" s="57">
        <v>10</v>
      </c>
      <c r="Q2814" s="57">
        <v>12</v>
      </c>
      <c r="R2814" s="57">
        <v>50</v>
      </c>
      <c r="S2814" s="57">
        <v>0</v>
      </c>
      <c r="T2814" s="57">
        <v>50</v>
      </c>
      <c r="U2814" s="57">
        <v>62.5</v>
      </c>
      <c r="V2814" s="57">
        <v>12.5</v>
      </c>
      <c r="W2814" s="57">
        <v>25</v>
      </c>
      <c r="X2814" s="57">
        <v>33.33</v>
      </c>
      <c r="Y2814" s="57">
        <v>19.05</v>
      </c>
      <c r="Z2814" s="57">
        <v>47.62</v>
      </c>
      <c r="AA2814" s="57">
        <v>60</v>
      </c>
      <c r="AB2814" s="57">
        <v>25</v>
      </c>
      <c r="AC2814" s="57">
        <v>23</v>
      </c>
      <c r="AD2814" s="57">
        <v>6</v>
      </c>
      <c r="AE2814" s="57">
        <v>60.87</v>
      </c>
      <c r="AF2814" s="57">
        <v>33.33</v>
      </c>
      <c r="AI2814" s="45">
        <f t="shared" si="707"/>
        <v>9.7029999999999994</v>
      </c>
      <c r="AJ2814" s="46">
        <f t="shared" si="708"/>
        <v>-9.7029999999999994</v>
      </c>
      <c r="AK2814" s="63" t="str">
        <f t="shared" si="709"/>
        <v>N</v>
      </c>
      <c r="AL2814" s="63" t="str">
        <f t="shared" si="710"/>
        <v>N</v>
      </c>
      <c r="AM2814" s="44" t="str">
        <f t="shared" si="711"/>
        <v>Win</v>
      </c>
      <c r="AN2814" s="44" t="str">
        <f t="shared" si="712"/>
        <v>Loss</v>
      </c>
      <c r="AO2814" s="44" t="str">
        <f t="shared" si="713"/>
        <v>Loss</v>
      </c>
      <c r="AP2814" s="44">
        <f t="shared" si="714"/>
        <v>16</v>
      </c>
      <c r="AQ2814" s="44">
        <f t="shared" si="715"/>
        <v>-50</v>
      </c>
      <c r="AR2814" s="44">
        <f t="shared" si="716"/>
        <v>-50</v>
      </c>
      <c r="AS2814" s="99" t="str">
        <f t="shared" si="717"/>
        <v>+</v>
      </c>
      <c r="AT2814" s="99" t="str">
        <f t="shared" si="718"/>
        <v>-</v>
      </c>
      <c r="AU2814" s="99" t="str">
        <f t="shared" si="719"/>
        <v>+</v>
      </c>
      <c r="AV2814" s="99" t="str">
        <f t="shared" si="720"/>
        <v>+</v>
      </c>
      <c r="AW2814" s="99" t="str">
        <f t="shared" si="721"/>
        <v>+</v>
      </c>
    </row>
    <row r="2815" spans="1:49" ht="15">
      <c r="A2815" s="56">
        <v>43638</v>
      </c>
      <c r="B2815" s="57" t="s">
        <v>351</v>
      </c>
      <c r="C2815" s="57" t="s">
        <v>352</v>
      </c>
      <c r="D2815" s="57" t="s">
        <v>5643</v>
      </c>
      <c r="E2815" s="57" t="s">
        <v>355</v>
      </c>
      <c r="F2815" s="57" t="s">
        <v>909</v>
      </c>
      <c r="G2815" s="57">
        <v>3</v>
      </c>
      <c r="H2815" s="57">
        <v>1</v>
      </c>
      <c r="I2815" s="57">
        <v>1.9</v>
      </c>
      <c r="J2815" s="57">
        <v>4</v>
      </c>
      <c r="K2815" s="57">
        <v>3.3</v>
      </c>
      <c r="L2815" s="57">
        <v>-1.4</v>
      </c>
      <c r="M2815" s="57">
        <v>23</v>
      </c>
      <c r="N2815" s="57">
        <v>27</v>
      </c>
      <c r="O2815" s="57">
        <v>1</v>
      </c>
      <c r="P2815" s="57">
        <v>8</v>
      </c>
      <c r="Q2815" s="57">
        <v>11</v>
      </c>
      <c r="R2815" s="57">
        <v>0</v>
      </c>
      <c r="S2815" s="57">
        <v>0</v>
      </c>
      <c r="T2815" s="57">
        <v>100</v>
      </c>
      <c r="U2815" s="57">
        <v>26.09</v>
      </c>
      <c r="V2815" s="57">
        <v>17.39</v>
      </c>
      <c r="W2815" s="57">
        <v>56.52</v>
      </c>
      <c r="X2815" s="57">
        <v>33.33</v>
      </c>
      <c r="Y2815" s="57">
        <v>22.22</v>
      </c>
      <c r="Z2815" s="57">
        <v>44.44</v>
      </c>
      <c r="AA2815" s="57">
        <v>37.5</v>
      </c>
      <c r="AB2815" s="57">
        <v>18.18</v>
      </c>
      <c r="AC2815" s="57">
        <v>10</v>
      </c>
      <c r="AD2815" s="57">
        <v>12</v>
      </c>
      <c r="AE2815" s="57">
        <v>30</v>
      </c>
      <c r="AF2815" s="57">
        <v>66.67</v>
      </c>
      <c r="AI2815" s="45">
        <f t="shared" si="707"/>
        <v>-34.347000000000008</v>
      </c>
      <c r="AJ2815" s="46">
        <f t="shared" si="708"/>
        <v>34.347000000000008</v>
      </c>
      <c r="AK2815" s="63" t="str">
        <f t="shared" si="709"/>
        <v>N</v>
      </c>
      <c r="AL2815" s="63" t="str">
        <f t="shared" si="710"/>
        <v>N</v>
      </c>
      <c r="AM2815" s="44" t="str">
        <f t="shared" si="711"/>
        <v>Win</v>
      </c>
      <c r="AN2815" s="44" t="str">
        <f t="shared" si="712"/>
        <v>Loss</v>
      </c>
      <c r="AO2815" s="44" t="str">
        <f t="shared" si="713"/>
        <v>Loss</v>
      </c>
      <c r="AP2815" s="44">
        <f t="shared" si="714"/>
        <v>45</v>
      </c>
      <c r="AQ2815" s="44">
        <f t="shared" si="715"/>
        <v>-50</v>
      </c>
      <c r="AR2815" s="44">
        <f t="shared" si="716"/>
        <v>-50</v>
      </c>
      <c r="AS2815" s="99" t="str">
        <f t="shared" si="717"/>
        <v>+</v>
      </c>
      <c r="AT2815" s="99" t="str">
        <f t="shared" si="718"/>
        <v>-</v>
      </c>
      <c r="AU2815" s="99" t="str">
        <f t="shared" si="719"/>
        <v>-</v>
      </c>
      <c r="AV2815" s="99" t="str">
        <f t="shared" si="720"/>
        <v>+</v>
      </c>
      <c r="AW2815" s="99" t="str">
        <f t="shared" si="721"/>
        <v>-</v>
      </c>
    </row>
    <row r="2816" spans="1:49" ht="15">
      <c r="A2816" s="56">
        <v>43638</v>
      </c>
      <c r="B2816" s="57" t="s">
        <v>351</v>
      </c>
      <c r="C2816" s="57" t="s">
        <v>352</v>
      </c>
      <c r="D2816" s="57" t="s">
        <v>5644</v>
      </c>
      <c r="E2816" s="57" t="s">
        <v>910</v>
      </c>
      <c r="F2816" s="57" t="s">
        <v>402</v>
      </c>
      <c r="G2816" s="57">
        <v>0</v>
      </c>
      <c r="H2816" s="57">
        <v>1</v>
      </c>
      <c r="I2816" s="57">
        <v>2.35</v>
      </c>
      <c r="J2816" s="57">
        <v>4.01</v>
      </c>
      <c r="K2816" s="57">
        <v>2.35</v>
      </c>
      <c r="L2816" s="57">
        <v>0</v>
      </c>
      <c r="M2816" s="57">
        <v>31</v>
      </c>
      <c r="N2816" s="57">
        <v>21</v>
      </c>
      <c r="O2816" s="57">
        <v>1</v>
      </c>
      <c r="P2816" s="57">
        <v>18</v>
      </c>
      <c r="Q2816" s="57">
        <v>12</v>
      </c>
      <c r="R2816" s="57">
        <v>100</v>
      </c>
      <c r="S2816" s="57">
        <v>0</v>
      </c>
      <c r="T2816" s="57">
        <v>0</v>
      </c>
      <c r="U2816" s="57">
        <v>54.84</v>
      </c>
      <c r="V2816" s="57">
        <v>12.9</v>
      </c>
      <c r="W2816" s="57">
        <v>32.26</v>
      </c>
      <c r="X2816" s="57">
        <v>28.57</v>
      </c>
      <c r="Y2816" s="57">
        <v>33.33</v>
      </c>
      <c r="Z2816" s="57">
        <v>38.1</v>
      </c>
      <c r="AA2816" s="57">
        <v>61.11</v>
      </c>
      <c r="AB2816" s="57">
        <v>8.33</v>
      </c>
      <c r="AC2816" s="57">
        <v>19</v>
      </c>
      <c r="AD2816" s="57">
        <v>8</v>
      </c>
      <c r="AE2816" s="57">
        <v>68.42</v>
      </c>
      <c r="AF2816" s="57">
        <v>62.5</v>
      </c>
      <c r="AI2816" s="45">
        <f t="shared" si="707"/>
        <v>34.379000000000005</v>
      </c>
      <c r="AJ2816" s="46">
        <f t="shared" si="708"/>
        <v>-34.379000000000005</v>
      </c>
      <c r="AK2816" s="63" t="str">
        <f t="shared" si="709"/>
        <v>N</v>
      </c>
      <c r="AL2816" s="63" t="str">
        <f t="shared" si="710"/>
        <v>N</v>
      </c>
      <c r="AM2816" s="44" t="str">
        <f t="shared" si="711"/>
        <v>Loss</v>
      </c>
      <c r="AN2816" s="44" t="str">
        <f t="shared" si="712"/>
        <v>Loss</v>
      </c>
      <c r="AO2816" s="44" t="str">
        <f t="shared" si="713"/>
        <v>Win</v>
      </c>
      <c r="AP2816" s="44">
        <f t="shared" si="714"/>
        <v>-50</v>
      </c>
      <c r="AQ2816" s="44">
        <f t="shared" si="715"/>
        <v>-50</v>
      </c>
      <c r="AR2816" s="44">
        <f t="shared" si="716"/>
        <v>67.5</v>
      </c>
      <c r="AS2816" s="99" t="str">
        <f t="shared" si="717"/>
        <v>-</v>
      </c>
      <c r="AT2816" s="99" t="str">
        <f t="shared" si="718"/>
        <v>+</v>
      </c>
      <c r="AU2816" s="99" t="str">
        <f t="shared" si="719"/>
        <v>+</v>
      </c>
      <c r="AV2816" s="99" t="str">
        <f t="shared" si="720"/>
        <v>+</v>
      </c>
      <c r="AW2816" s="99" t="str">
        <f t="shared" si="721"/>
        <v>+</v>
      </c>
    </row>
    <row r="2817" spans="1:49" ht="15">
      <c r="A2817" s="56">
        <v>43638</v>
      </c>
      <c r="B2817" s="57" t="s">
        <v>351</v>
      </c>
      <c r="C2817" s="57" t="s">
        <v>352</v>
      </c>
      <c r="D2817" s="57" t="s">
        <v>5645</v>
      </c>
      <c r="E2817" s="57" t="s">
        <v>418</v>
      </c>
      <c r="F2817" s="57" t="s">
        <v>3180</v>
      </c>
      <c r="G2817" s="57">
        <v>1</v>
      </c>
      <c r="H2817" s="57">
        <v>0</v>
      </c>
      <c r="I2817" s="57">
        <v>1.6</v>
      </c>
      <c r="J2817" s="57">
        <v>4</v>
      </c>
      <c r="K2817" s="57">
        <v>4.5</v>
      </c>
      <c r="L2817" s="57">
        <v>-2.9</v>
      </c>
      <c r="M2817" s="57">
        <v>24</v>
      </c>
      <c r="N2817" s="57">
        <v>9</v>
      </c>
      <c r="O2817" s="57">
        <v>0</v>
      </c>
      <c r="P2817" s="57">
        <v>9</v>
      </c>
      <c r="Q2817" s="57">
        <v>8</v>
      </c>
      <c r="R2817" s="57">
        <v>0</v>
      </c>
      <c r="S2817" s="57">
        <v>0</v>
      </c>
      <c r="T2817" s="57">
        <v>0</v>
      </c>
      <c r="U2817" s="57">
        <v>54.17</v>
      </c>
      <c r="V2817" s="57">
        <v>16.670000000000002</v>
      </c>
      <c r="W2817" s="57">
        <v>29.17</v>
      </c>
      <c r="X2817" s="57">
        <v>33.33</v>
      </c>
      <c r="Y2817" s="57">
        <v>33.33</v>
      </c>
      <c r="Z2817" s="57">
        <v>33.33</v>
      </c>
      <c r="AA2817" s="57">
        <v>77.78</v>
      </c>
      <c r="AB2817" s="57">
        <v>37.5</v>
      </c>
      <c r="AC2817" s="57">
        <v>15</v>
      </c>
      <c r="AD2817" s="57">
        <v>2</v>
      </c>
      <c r="AE2817" s="57">
        <v>66.67</v>
      </c>
      <c r="AF2817" s="57">
        <v>50</v>
      </c>
      <c r="AI2817" s="45">
        <f t="shared" si="707"/>
        <v>3.3340000000000005</v>
      </c>
      <c r="AJ2817" s="46">
        <f t="shared" si="708"/>
        <v>-3.3340000000000005</v>
      </c>
      <c r="AK2817" s="63" t="str">
        <f t="shared" si="709"/>
        <v>N</v>
      </c>
      <c r="AL2817" s="63" t="str">
        <f t="shared" si="710"/>
        <v>N</v>
      </c>
      <c r="AM2817" s="44" t="str">
        <f t="shared" si="711"/>
        <v>Win</v>
      </c>
      <c r="AN2817" s="44" t="str">
        <f t="shared" si="712"/>
        <v>Loss</v>
      </c>
      <c r="AO2817" s="44" t="str">
        <f t="shared" si="713"/>
        <v>Loss</v>
      </c>
      <c r="AP2817" s="44">
        <f t="shared" si="714"/>
        <v>30</v>
      </c>
      <c r="AQ2817" s="44">
        <f t="shared" si="715"/>
        <v>-50</v>
      </c>
      <c r="AR2817" s="44">
        <f t="shared" si="716"/>
        <v>-50</v>
      </c>
      <c r="AS2817" s="99" t="str">
        <f t="shared" si="717"/>
        <v>+</v>
      </c>
      <c r="AT2817" s="99" t="str">
        <f t="shared" si="718"/>
        <v>n/a</v>
      </c>
      <c r="AU2817" s="99" t="str">
        <f t="shared" si="719"/>
        <v>+</v>
      </c>
      <c r="AV2817" s="99" t="str">
        <f t="shared" si="720"/>
        <v>+</v>
      </c>
      <c r="AW2817" s="99" t="str">
        <f t="shared" si="721"/>
        <v>+</v>
      </c>
    </row>
    <row r="2818" spans="1:49" ht="15">
      <c r="A2818" s="56">
        <v>43638</v>
      </c>
      <c r="B2818" s="57" t="s">
        <v>351</v>
      </c>
      <c r="C2818" s="57" t="s">
        <v>1396</v>
      </c>
      <c r="D2818" s="57" t="s">
        <v>5646</v>
      </c>
      <c r="E2818" s="57" t="s">
        <v>4221</v>
      </c>
      <c r="F2818" s="57" t="s">
        <v>2263</v>
      </c>
      <c r="G2818" s="57">
        <v>0</v>
      </c>
      <c r="H2818" s="57">
        <v>1</v>
      </c>
      <c r="I2818" s="57">
        <v>1.59</v>
      </c>
      <c r="J2818" s="57">
        <v>4.09</v>
      </c>
      <c r="K2818" s="57">
        <v>4.7300000000000004</v>
      </c>
      <c r="L2818" s="57">
        <v>-3.14</v>
      </c>
      <c r="M2818" s="57">
        <v>37</v>
      </c>
      <c r="N2818" s="57">
        <v>42</v>
      </c>
      <c r="O2818" s="57">
        <v>3</v>
      </c>
      <c r="P2818" s="57">
        <v>15</v>
      </c>
      <c r="Q2818" s="57">
        <v>19</v>
      </c>
      <c r="R2818" s="57">
        <v>100</v>
      </c>
      <c r="S2818" s="57">
        <v>0</v>
      </c>
      <c r="T2818" s="57">
        <v>0</v>
      </c>
      <c r="U2818" s="57">
        <v>54.05</v>
      </c>
      <c r="V2818" s="57">
        <v>21.62</v>
      </c>
      <c r="W2818" s="57">
        <v>24.32</v>
      </c>
      <c r="X2818" s="57">
        <v>33.33</v>
      </c>
      <c r="Y2818" s="57">
        <v>19.05</v>
      </c>
      <c r="Z2818" s="57">
        <v>47.62</v>
      </c>
      <c r="AA2818" s="57">
        <v>53.33</v>
      </c>
      <c r="AB2818" s="57">
        <v>26.32</v>
      </c>
      <c r="AC2818" s="57">
        <v>30</v>
      </c>
      <c r="AD2818" s="57">
        <v>20</v>
      </c>
      <c r="AE2818" s="57">
        <v>56.67</v>
      </c>
      <c r="AF2818" s="57">
        <v>50</v>
      </c>
      <c r="AI2818" s="45">
        <f t="shared" si="707"/>
        <v>39.061</v>
      </c>
      <c r="AJ2818" s="46">
        <f t="shared" si="708"/>
        <v>-39.061</v>
      </c>
      <c r="AK2818" s="63" t="str">
        <f t="shared" si="709"/>
        <v>N</v>
      </c>
      <c r="AL2818" s="63" t="str">
        <f t="shared" si="710"/>
        <v>N</v>
      </c>
      <c r="AM2818" s="44" t="str">
        <f t="shared" si="711"/>
        <v>Loss</v>
      </c>
      <c r="AN2818" s="44" t="str">
        <f t="shared" si="712"/>
        <v>Loss</v>
      </c>
      <c r="AO2818" s="44" t="str">
        <f t="shared" si="713"/>
        <v>Win</v>
      </c>
      <c r="AP2818" s="44">
        <f t="shared" si="714"/>
        <v>-50</v>
      </c>
      <c r="AQ2818" s="44">
        <f t="shared" si="715"/>
        <v>-50</v>
      </c>
      <c r="AR2818" s="44">
        <f t="shared" si="716"/>
        <v>186.50000000000003</v>
      </c>
      <c r="AS2818" s="99" t="str">
        <f t="shared" si="717"/>
        <v>+</v>
      </c>
      <c r="AT2818" s="99" t="str">
        <f t="shared" si="718"/>
        <v>+</v>
      </c>
      <c r="AU2818" s="99" t="str">
        <f t="shared" si="719"/>
        <v>+</v>
      </c>
      <c r="AV2818" s="99" t="str">
        <f t="shared" si="720"/>
        <v>+</v>
      </c>
      <c r="AW2818" s="99" t="str">
        <f t="shared" si="721"/>
        <v>+</v>
      </c>
    </row>
    <row r="2819" spans="1:49" ht="15">
      <c r="A2819" s="56">
        <v>43638</v>
      </c>
      <c r="B2819" s="57" t="s">
        <v>351</v>
      </c>
      <c r="C2819" s="57" t="s">
        <v>1400</v>
      </c>
      <c r="D2819" s="57" t="s">
        <v>5647</v>
      </c>
      <c r="E2819" s="57" t="s">
        <v>1505</v>
      </c>
      <c r="F2819" s="57" t="s">
        <v>1405</v>
      </c>
      <c r="G2819" s="57">
        <v>3</v>
      </c>
      <c r="H2819" s="57">
        <v>1</v>
      </c>
      <c r="I2819" s="57">
        <v>1.25</v>
      </c>
      <c r="J2819" s="57">
        <v>5.71</v>
      </c>
      <c r="K2819" s="57">
        <v>10.210000000000001</v>
      </c>
      <c r="L2819" s="57">
        <v>-8.9600000000000009</v>
      </c>
      <c r="M2819" s="57">
        <v>47</v>
      </c>
      <c r="N2819" s="57">
        <v>43</v>
      </c>
      <c r="O2819" s="57">
        <v>3</v>
      </c>
      <c r="P2819" s="57">
        <v>23</v>
      </c>
      <c r="Q2819" s="57">
        <v>25</v>
      </c>
      <c r="R2819" s="57">
        <v>66.67</v>
      </c>
      <c r="S2819" s="57">
        <v>33.33</v>
      </c>
      <c r="T2819" s="57">
        <v>0</v>
      </c>
      <c r="U2819" s="57">
        <v>65.959999999999994</v>
      </c>
      <c r="V2819" s="57">
        <v>17.02</v>
      </c>
      <c r="W2819" s="57">
        <v>17.02</v>
      </c>
      <c r="X2819" s="57">
        <v>34.880000000000003</v>
      </c>
      <c r="Y2819" s="57">
        <v>16.28</v>
      </c>
      <c r="Z2819" s="57">
        <v>48.84</v>
      </c>
      <c r="AA2819" s="57">
        <v>73.91</v>
      </c>
      <c r="AB2819" s="57">
        <v>24</v>
      </c>
      <c r="AC2819" s="57">
        <v>38</v>
      </c>
      <c r="AD2819" s="57">
        <v>13</v>
      </c>
      <c r="AE2819" s="57">
        <v>71.05</v>
      </c>
      <c r="AF2819" s="57">
        <v>53.85</v>
      </c>
      <c r="AI2819" s="45">
        <f t="shared" ref="AI2819:AI2882" si="722">(+R2819*$R$6)+(S2819*$S$6)-(T2819*$T$6)+(U2819*$U$6)+(V2819*$V$6)-(W2819*$W$6)-(X2819*$X$6)-(Y2819*$Y$6)+(Z2819*$Z$6)</f>
        <v>35.988</v>
      </c>
      <c r="AJ2819" s="46">
        <f t="shared" ref="AJ2819:AJ2882" si="723">(-R2819*$R$6)+(S2819*$S$6)+(T2819*$T$6)-(U2819*$U$6)-(V2819*$V$6)+(W2819*$W$6)+(X2819*$X$6)+(Y2819*$Y$6)-(Z2819*$Z$6)</f>
        <v>-29.321999999999996</v>
      </c>
      <c r="AK2819" s="63" t="str">
        <f t="shared" ref="AK2819:AK2882" si="724">IF($AK$6="Y",IF(AI2819&gt;=$AI$6,"Y",IF(AA2819&gt;=$AA$6,"Y","N")),IF(AI2819&gt;=$AI$6,"Y",IF(AA2819&gt;=$AA$6,"Y",IF(L2819&lt;0,IF(AE2819&gt;=$AE$6,"Y","N"),"N"))))</f>
        <v>N</v>
      </c>
      <c r="AL2819" s="63" t="str">
        <f t="shared" ref="AL2819:AL2882" si="725">IF($AL$6="Y",IF(AJ2819&gt;=$AJ$6,"Y",IF(AB2819&gt;=$AB$6,"Y","N")),IF(AJ2819&gt;=$AJ$6,"Y",IF(AB2819&gt;=$AB$6,"Y",IF(L2819&gt;0,IF(AF2819&gt;=$AF$6,"Y","N"),"N"))))</f>
        <v>N</v>
      </c>
      <c r="AM2819" s="44" t="str">
        <f t="shared" ref="AM2819:AM2882" si="726">IF(G2819&gt;H2819,"Win","Loss")</f>
        <v>Win</v>
      </c>
      <c r="AN2819" s="44" t="str">
        <f t="shared" ref="AN2819:AN2882" si="727">IF(G2819=H2819,"Win","Loss")</f>
        <v>Loss</v>
      </c>
      <c r="AO2819" s="44" t="str">
        <f t="shared" ref="AO2819:AO2882" si="728">IF(G2819&lt;H2819,"Win","Loss")</f>
        <v>Loss</v>
      </c>
      <c r="AP2819" s="44">
        <f t="shared" ref="AP2819:AP2882" si="729">IF(AM2819="Win",(I2819*$B$2)-$B$2,-$B$2)</f>
        <v>12.5</v>
      </c>
      <c r="AQ2819" s="44">
        <f t="shared" ref="AQ2819:AQ2882" si="730">IF(AN2819="Win",(J2819*$B$2)-$B$2,-$B$2)</f>
        <v>-50</v>
      </c>
      <c r="AR2819" s="44">
        <f t="shared" ref="AR2819:AR2882" si="731">IF(AO2819="Win",(K2819*$B$2)-$B$2,-$B$2)</f>
        <v>-50</v>
      </c>
      <c r="AS2819" s="99" t="str">
        <f t="shared" si="717"/>
        <v>+</v>
      </c>
      <c r="AT2819" s="99" t="str">
        <f t="shared" si="718"/>
        <v>+</v>
      </c>
      <c r="AU2819" s="99" t="str">
        <f t="shared" si="719"/>
        <v>+</v>
      </c>
      <c r="AV2819" s="99" t="str">
        <f t="shared" si="720"/>
        <v>+</v>
      </c>
      <c r="AW2819" s="99" t="str">
        <f t="shared" si="721"/>
        <v>+</v>
      </c>
    </row>
    <row r="2820" spans="1:49" ht="15">
      <c r="A2820" s="56">
        <v>43638</v>
      </c>
      <c r="B2820" s="57" t="s">
        <v>439</v>
      </c>
      <c r="C2820" s="57" t="s">
        <v>1254</v>
      </c>
      <c r="D2820" s="57" t="s">
        <v>5648</v>
      </c>
      <c r="E2820" s="57" t="s">
        <v>4209</v>
      </c>
      <c r="F2820" s="57" t="s">
        <v>4154</v>
      </c>
      <c r="G2820" s="57">
        <v>1</v>
      </c>
      <c r="H2820" s="57">
        <v>6</v>
      </c>
      <c r="I2820" s="57">
        <v>2.7</v>
      </c>
      <c r="J2820" s="57">
        <v>3.49</v>
      </c>
      <c r="K2820" s="57">
        <v>2.16</v>
      </c>
      <c r="L2820" s="57">
        <v>0.54</v>
      </c>
      <c r="M2820" s="57">
        <v>10</v>
      </c>
      <c r="N2820" s="57">
        <v>12</v>
      </c>
      <c r="O2820" s="57">
        <v>0</v>
      </c>
      <c r="P2820" s="57">
        <v>2</v>
      </c>
      <c r="Q2820" s="57">
        <v>6</v>
      </c>
      <c r="R2820" s="57">
        <v>0</v>
      </c>
      <c r="S2820" s="57">
        <v>0</v>
      </c>
      <c r="T2820" s="57">
        <v>0</v>
      </c>
      <c r="U2820" s="57">
        <v>30</v>
      </c>
      <c r="V2820" s="57">
        <v>20</v>
      </c>
      <c r="W2820" s="57">
        <v>50</v>
      </c>
      <c r="X2820" s="57">
        <v>33.33</v>
      </c>
      <c r="Y2820" s="57">
        <v>8.33</v>
      </c>
      <c r="Z2820" s="57">
        <v>58.33</v>
      </c>
      <c r="AA2820" s="57">
        <v>0</v>
      </c>
      <c r="AB2820" s="57">
        <v>33.33</v>
      </c>
      <c r="AC2820" s="57">
        <v>6</v>
      </c>
      <c r="AD2820" s="57">
        <v>7</v>
      </c>
      <c r="AE2820" s="57">
        <v>50</v>
      </c>
      <c r="AF2820" s="57">
        <v>57.14</v>
      </c>
      <c r="AI2820" s="45">
        <f t="shared" si="722"/>
        <v>2.1669999999999998</v>
      </c>
      <c r="AJ2820" s="46">
        <f t="shared" si="723"/>
        <v>-2.1669999999999998</v>
      </c>
      <c r="AK2820" s="63" t="str">
        <f t="shared" si="724"/>
        <v>N</v>
      </c>
      <c r="AL2820" s="63" t="str">
        <f t="shared" si="725"/>
        <v>N</v>
      </c>
      <c r="AM2820" s="44" t="str">
        <f t="shared" si="726"/>
        <v>Loss</v>
      </c>
      <c r="AN2820" s="44" t="str">
        <f t="shared" si="727"/>
        <v>Loss</v>
      </c>
      <c r="AO2820" s="44" t="str">
        <f t="shared" si="728"/>
        <v>Win</v>
      </c>
      <c r="AP2820" s="44">
        <f t="shared" si="729"/>
        <v>-50</v>
      </c>
      <c r="AQ2820" s="44">
        <f t="shared" si="730"/>
        <v>-50</v>
      </c>
      <c r="AR2820" s="44">
        <f t="shared" si="731"/>
        <v>58</v>
      </c>
      <c r="AS2820" s="99" t="str">
        <f t="shared" si="717"/>
        <v>-</v>
      </c>
      <c r="AT2820" s="99" t="str">
        <f t="shared" si="718"/>
        <v>n/a</v>
      </c>
      <c r="AU2820" s="99" t="str">
        <f t="shared" si="719"/>
        <v>-</v>
      </c>
      <c r="AV2820" s="99" t="str">
        <f t="shared" si="720"/>
        <v>-</v>
      </c>
      <c r="AW2820" s="99" t="str">
        <f t="shared" si="721"/>
        <v>+</v>
      </c>
    </row>
    <row r="2821" spans="1:49" ht="15">
      <c r="A2821" s="56">
        <v>43638</v>
      </c>
      <c r="B2821" s="57" t="s">
        <v>272</v>
      </c>
      <c r="C2821" s="57" t="s">
        <v>318</v>
      </c>
      <c r="D2821" s="57" t="s">
        <v>5649</v>
      </c>
      <c r="E2821" s="57" t="s">
        <v>368</v>
      </c>
      <c r="F2821" s="57" t="s">
        <v>320</v>
      </c>
      <c r="G2821" s="57">
        <v>1</v>
      </c>
      <c r="H2821" s="57">
        <v>6</v>
      </c>
      <c r="I2821" s="57">
        <v>3.98</v>
      </c>
      <c r="J2821" s="57">
        <v>4.13</v>
      </c>
      <c r="K2821" s="57">
        <v>1.68</v>
      </c>
      <c r="L2821" s="57">
        <v>2.2999999999999998</v>
      </c>
      <c r="M2821" s="57">
        <v>37</v>
      </c>
      <c r="N2821" s="57">
        <v>64</v>
      </c>
      <c r="O2821" s="57">
        <v>0</v>
      </c>
      <c r="P2821" s="57">
        <v>19</v>
      </c>
      <c r="Q2821" s="57">
        <v>30</v>
      </c>
      <c r="R2821" s="57">
        <v>0</v>
      </c>
      <c r="S2821" s="57">
        <v>0</v>
      </c>
      <c r="T2821" s="57">
        <v>0</v>
      </c>
      <c r="U2821" s="57">
        <v>51.35</v>
      </c>
      <c r="V2821" s="57">
        <v>16.22</v>
      </c>
      <c r="W2821" s="57">
        <v>32.43</v>
      </c>
      <c r="X2821" s="57">
        <v>56.25</v>
      </c>
      <c r="Y2821" s="57">
        <v>17.190000000000001</v>
      </c>
      <c r="Z2821" s="57">
        <v>26.56</v>
      </c>
      <c r="AA2821" s="57">
        <v>57.89</v>
      </c>
      <c r="AB2821" s="57">
        <v>46.67</v>
      </c>
      <c r="AC2821" s="57">
        <v>28</v>
      </c>
      <c r="AD2821" s="57">
        <v>46</v>
      </c>
      <c r="AE2821" s="57">
        <v>60.71</v>
      </c>
      <c r="AF2821" s="57">
        <v>67.39</v>
      </c>
      <c r="AI2821" s="45">
        <f t="shared" si="722"/>
        <v>-2.2509999999999994</v>
      </c>
      <c r="AJ2821" s="46">
        <f t="shared" si="723"/>
        <v>2.2509999999999994</v>
      </c>
      <c r="AK2821" s="63" t="str">
        <f t="shared" si="724"/>
        <v>N</v>
      </c>
      <c r="AL2821" s="63" t="str">
        <f t="shared" si="725"/>
        <v>N</v>
      </c>
      <c r="AM2821" s="44" t="str">
        <f t="shared" si="726"/>
        <v>Loss</v>
      </c>
      <c r="AN2821" s="44" t="str">
        <f t="shared" si="727"/>
        <v>Loss</v>
      </c>
      <c r="AO2821" s="44" t="str">
        <f t="shared" si="728"/>
        <v>Win</v>
      </c>
      <c r="AP2821" s="44">
        <f t="shared" si="729"/>
        <v>-50</v>
      </c>
      <c r="AQ2821" s="44">
        <f t="shared" si="730"/>
        <v>-50</v>
      </c>
      <c r="AR2821" s="44">
        <f t="shared" si="731"/>
        <v>34</v>
      </c>
      <c r="AS2821" s="99" t="str">
        <f t="shared" si="717"/>
        <v>-</v>
      </c>
      <c r="AT2821" s="99" t="str">
        <f t="shared" si="718"/>
        <v>n/a</v>
      </c>
      <c r="AU2821" s="99" t="str">
        <f t="shared" si="719"/>
        <v>-</v>
      </c>
      <c r="AV2821" s="99" t="str">
        <f t="shared" si="720"/>
        <v>+</v>
      </c>
      <c r="AW2821" s="99" t="str">
        <f t="shared" si="721"/>
        <v>-</v>
      </c>
    </row>
    <row r="2822" spans="1:49" ht="15">
      <c r="A2822" s="56">
        <v>43638</v>
      </c>
      <c r="B2822" s="57" t="s">
        <v>272</v>
      </c>
      <c r="C2822" s="57" t="s">
        <v>282</v>
      </c>
      <c r="D2822" s="57" t="s">
        <v>5650</v>
      </c>
      <c r="E2822" s="57" t="s">
        <v>3951</v>
      </c>
      <c r="F2822" s="57" t="s">
        <v>2265</v>
      </c>
      <c r="G2822" s="57">
        <v>4</v>
      </c>
      <c r="H2822" s="57">
        <v>0</v>
      </c>
      <c r="I2822" s="57">
        <v>1.58</v>
      </c>
      <c r="J2822" s="57">
        <v>4.24</v>
      </c>
      <c r="K2822" s="57">
        <v>4.53</v>
      </c>
      <c r="L2822" s="57">
        <v>-2.95</v>
      </c>
      <c r="M2822" s="57">
        <v>34</v>
      </c>
      <c r="N2822" s="57">
        <v>35</v>
      </c>
      <c r="O2822" s="57">
        <v>0</v>
      </c>
      <c r="P2822" s="57">
        <v>16</v>
      </c>
      <c r="Q2822" s="57">
        <v>17</v>
      </c>
      <c r="R2822" s="57">
        <v>0</v>
      </c>
      <c r="S2822" s="57">
        <v>0</v>
      </c>
      <c r="T2822" s="57">
        <v>0</v>
      </c>
      <c r="U2822" s="57">
        <v>41.18</v>
      </c>
      <c r="V2822" s="57">
        <v>17.649999999999999</v>
      </c>
      <c r="W2822" s="57">
        <v>41.18</v>
      </c>
      <c r="X2822" s="57">
        <v>54.29</v>
      </c>
      <c r="Y2822" s="57">
        <v>20</v>
      </c>
      <c r="Z2822" s="57">
        <v>25.71</v>
      </c>
      <c r="AA2822" s="57">
        <v>37.5</v>
      </c>
      <c r="AB2822" s="57">
        <v>58.82</v>
      </c>
      <c r="AC2822" s="57">
        <v>24</v>
      </c>
      <c r="AD2822" s="57">
        <v>24</v>
      </c>
      <c r="AE2822" s="57">
        <v>41.67</v>
      </c>
      <c r="AF2822" s="57">
        <v>70.83</v>
      </c>
      <c r="AI2822" s="45">
        <f t="shared" si="722"/>
        <v>-5.9509999999999996</v>
      </c>
      <c r="AJ2822" s="46">
        <f t="shared" si="723"/>
        <v>5.9509999999999996</v>
      </c>
      <c r="AK2822" s="63" t="str">
        <f t="shared" si="724"/>
        <v>N</v>
      </c>
      <c r="AL2822" s="63" t="str">
        <f t="shared" si="725"/>
        <v>N</v>
      </c>
      <c r="AM2822" s="44" t="str">
        <f t="shared" si="726"/>
        <v>Win</v>
      </c>
      <c r="AN2822" s="44" t="str">
        <f t="shared" si="727"/>
        <v>Loss</v>
      </c>
      <c r="AO2822" s="44" t="str">
        <f t="shared" si="728"/>
        <v>Loss</v>
      </c>
      <c r="AP2822" s="44">
        <f t="shared" si="729"/>
        <v>29</v>
      </c>
      <c r="AQ2822" s="44">
        <f t="shared" si="730"/>
        <v>-50</v>
      </c>
      <c r="AR2822" s="44">
        <f t="shared" si="731"/>
        <v>-50</v>
      </c>
      <c r="AS2822" s="99" t="str">
        <f t="shared" si="717"/>
        <v>+</v>
      </c>
      <c r="AT2822" s="99" t="str">
        <f t="shared" si="718"/>
        <v>n/a</v>
      </c>
      <c r="AU2822" s="99" t="str">
        <f t="shared" si="719"/>
        <v>-</v>
      </c>
      <c r="AV2822" s="99" t="str">
        <f t="shared" si="720"/>
        <v>-</v>
      </c>
      <c r="AW2822" s="99" t="str">
        <f t="shared" si="721"/>
        <v>-</v>
      </c>
    </row>
    <row r="2823" spans="1:49" ht="15">
      <c r="A2823" s="56">
        <v>43638</v>
      </c>
      <c r="B2823" s="57" t="s">
        <v>272</v>
      </c>
      <c r="C2823" s="57" t="s">
        <v>282</v>
      </c>
      <c r="D2823" s="57" t="s">
        <v>5651</v>
      </c>
      <c r="E2823" s="57" t="s">
        <v>2162</v>
      </c>
      <c r="F2823" s="57" t="s">
        <v>329</v>
      </c>
      <c r="G2823" s="57">
        <v>1</v>
      </c>
      <c r="H2823" s="57">
        <v>1</v>
      </c>
      <c r="I2823" s="57">
        <v>1.51</v>
      </c>
      <c r="J2823" s="57">
        <v>4.3899999999999997</v>
      </c>
      <c r="K2823" s="57">
        <v>5.09</v>
      </c>
      <c r="L2823" s="57">
        <v>-3.58</v>
      </c>
      <c r="M2823" s="57">
        <v>16</v>
      </c>
      <c r="N2823" s="57">
        <v>59</v>
      </c>
      <c r="O2823" s="57">
        <v>0</v>
      </c>
      <c r="P2823" s="57">
        <v>7</v>
      </c>
      <c r="Q2823" s="57">
        <v>29</v>
      </c>
      <c r="R2823" s="57">
        <v>0</v>
      </c>
      <c r="S2823" s="57">
        <v>0</v>
      </c>
      <c r="T2823" s="57">
        <v>0</v>
      </c>
      <c r="U2823" s="57">
        <v>56.25</v>
      </c>
      <c r="V2823" s="57">
        <v>6.25</v>
      </c>
      <c r="W2823" s="57">
        <v>37.5</v>
      </c>
      <c r="X2823" s="57">
        <v>45.76</v>
      </c>
      <c r="Y2823" s="57">
        <v>18.64</v>
      </c>
      <c r="Z2823" s="57">
        <v>35.590000000000003</v>
      </c>
      <c r="AA2823" s="57">
        <v>42.86</v>
      </c>
      <c r="AB2823" s="57">
        <v>31.03</v>
      </c>
      <c r="AC2823" s="57">
        <v>13</v>
      </c>
      <c r="AD2823" s="57">
        <v>40</v>
      </c>
      <c r="AE2823" s="57">
        <v>61.54</v>
      </c>
      <c r="AF2823" s="57">
        <v>57.5</v>
      </c>
      <c r="AI2823" s="45">
        <f t="shared" si="722"/>
        <v>0.47700000000000209</v>
      </c>
      <c r="AJ2823" s="46">
        <f t="shared" si="723"/>
        <v>-0.47700000000000209</v>
      </c>
      <c r="AK2823" s="63" t="str">
        <f t="shared" si="724"/>
        <v>N</v>
      </c>
      <c r="AL2823" s="63" t="str">
        <f t="shared" si="725"/>
        <v>N</v>
      </c>
      <c r="AM2823" s="44" t="str">
        <f t="shared" si="726"/>
        <v>Loss</v>
      </c>
      <c r="AN2823" s="44" t="str">
        <f t="shared" si="727"/>
        <v>Win</v>
      </c>
      <c r="AO2823" s="44" t="str">
        <f t="shared" si="728"/>
        <v>Loss</v>
      </c>
      <c r="AP2823" s="44">
        <f t="shared" si="729"/>
        <v>-50</v>
      </c>
      <c r="AQ2823" s="44">
        <f t="shared" si="730"/>
        <v>169.49999999999997</v>
      </c>
      <c r="AR2823" s="44">
        <f t="shared" si="731"/>
        <v>-50</v>
      </c>
      <c r="AS2823" s="99" t="str">
        <f t="shared" si="717"/>
        <v>+</v>
      </c>
      <c r="AT2823" s="99" t="str">
        <f t="shared" si="718"/>
        <v>n/a</v>
      </c>
      <c r="AU2823" s="99" t="str">
        <f t="shared" si="719"/>
        <v>+</v>
      </c>
      <c r="AV2823" s="99" t="str">
        <f t="shared" si="720"/>
        <v>+</v>
      </c>
      <c r="AW2823" s="99" t="str">
        <f t="shared" si="721"/>
        <v>+</v>
      </c>
    </row>
    <row r="2824" spans="1:49" ht="15">
      <c r="A2824" s="56">
        <v>43638</v>
      </c>
      <c r="B2824" s="57" t="s">
        <v>272</v>
      </c>
      <c r="C2824" s="57" t="s">
        <v>282</v>
      </c>
      <c r="D2824" s="57" t="s">
        <v>5652</v>
      </c>
      <c r="E2824" s="57" t="s">
        <v>2429</v>
      </c>
      <c r="F2824" s="57" t="s">
        <v>1410</v>
      </c>
      <c r="G2824" s="57">
        <v>2</v>
      </c>
      <c r="H2824" s="57">
        <v>2</v>
      </c>
      <c r="I2824" s="57">
        <v>3.35</v>
      </c>
      <c r="J2824" s="57">
        <v>3.68</v>
      </c>
      <c r="K2824" s="57">
        <v>1.94</v>
      </c>
      <c r="L2824" s="57">
        <v>1.41</v>
      </c>
      <c r="M2824" s="57">
        <v>32</v>
      </c>
      <c r="N2824" s="57">
        <v>40</v>
      </c>
      <c r="O2824" s="57">
        <v>0</v>
      </c>
      <c r="P2824" s="57">
        <v>17</v>
      </c>
      <c r="Q2824" s="57">
        <v>20</v>
      </c>
      <c r="R2824" s="57">
        <v>0</v>
      </c>
      <c r="S2824" s="57">
        <v>0</v>
      </c>
      <c r="T2824" s="57">
        <v>0</v>
      </c>
      <c r="U2824" s="57">
        <v>53.13</v>
      </c>
      <c r="V2824" s="57">
        <v>18.75</v>
      </c>
      <c r="W2824" s="57">
        <v>28.13</v>
      </c>
      <c r="X2824" s="57">
        <v>40</v>
      </c>
      <c r="Y2824" s="57">
        <v>30</v>
      </c>
      <c r="Z2824" s="57">
        <v>30</v>
      </c>
      <c r="AA2824" s="57">
        <v>64.709999999999994</v>
      </c>
      <c r="AB2824" s="57">
        <v>35</v>
      </c>
      <c r="AC2824" s="57">
        <v>20</v>
      </c>
      <c r="AD2824" s="57">
        <v>21</v>
      </c>
      <c r="AE2824" s="57">
        <v>75</v>
      </c>
      <c r="AF2824" s="57">
        <v>61.9</v>
      </c>
      <c r="AI2824" s="45">
        <f t="shared" si="722"/>
        <v>1.8750000000000009</v>
      </c>
      <c r="AJ2824" s="46">
        <f t="shared" si="723"/>
        <v>-1.8750000000000009</v>
      </c>
      <c r="AK2824" s="63" t="str">
        <f t="shared" si="724"/>
        <v>N</v>
      </c>
      <c r="AL2824" s="63" t="str">
        <f t="shared" si="725"/>
        <v>N</v>
      </c>
      <c r="AM2824" s="44" t="str">
        <f t="shared" si="726"/>
        <v>Loss</v>
      </c>
      <c r="AN2824" s="44" t="str">
        <f t="shared" si="727"/>
        <v>Win</v>
      </c>
      <c r="AO2824" s="44" t="str">
        <f t="shared" si="728"/>
        <v>Loss</v>
      </c>
      <c r="AP2824" s="44">
        <f t="shared" si="729"/>
        <v>-50</v>
      </c>
      <c r="AQ2824" s="44">
        <f t="shared" si="730"/>
        <v>134</v>
      </c>
      <c r="AR2824" s="44">
        <f t="shared" si="731"/>
        <v>-50</v>
      </c>
      <c r="AS2824" s="99" t="str">
        <f t="shared" si="717"/>
        <v>-</v>
      </c>
      <c r="AT2824" s="99" t="str">
        <f t="shared" si="718"/>
        <v>n/a</v>
      </c>
      <c r="AU2824" s="99" t="str">
        <f t="shared" si="719"/>
        <v>+</v>
      </c>
      <c r="AV2824" s="99" t="str">
        <f t="shared" si="720"/>
        <v>+</v>
      </c>
      <c r="AW2824" s="99" t="str">
        <f t="shared" si="721"/>
        <v>+</v>
      </c>
    </row>
    <row r="2825" spans="1:49" ht="15">
      <c r="A2825" s="56">
        <v>43638</v>
      </c>
      <c r="B2825" s="57" t="s">
        <v>272</v>
      </c>
      <c r="C2825" s="57" t="s">
        <v>282</v>
      </c>
      <c r="D2825" s="57" t="s">
        <v>5653</v>
      </c>
      <c r="E2825" s="57" t="s">
        <v>2428</v>
      </c>
      <c r="F2825" s="57" t="s">
        <v>1409</v>
      </c>
      <c r="G2825" s="57">
        <v>1</v>
      </c>
      <c r="H2825" s="57">
        <v>2</v>
      </c>
      <c r="I2825" s="57">
        <v>2.7</v>
      </c>
      <c r="J2825" s="57">
        <v>3.38</v>
      </c>
      <c r="K2825" s="57">
        <v>2.35</v>
      </c>
      <c r="L2825" s="57">
        <v>0.35</v>
      </c>
      <c r="M2825" s="57">
        <v>40</v>
      </c>
      <c r="N2825" s="57">
        <v>36</v>
      </c>
      <c r="O2825" s="57">
        <v>0</v>
      </c>
      <c r="P2825" s="57">
        <v>19</v>
      </c>
      <c r="Q2825" s="57">
        <v>16</v>
      </c>
      <c r="R2825" s="57">
        <v>0</v>
      </c>
      <c r="S2825" s="57">
        <v>0</v>
      </c>
      <c r="T2825" s="57">
        <v>0</v>
      </c>
      <c r="U2825" s="57">
        <v>67.5</v>
      </c>
      <c r="V2825" s="57">
        <v>20</v>
      </c>
      <c r="W2825" s="57">
        <v>12.5</v>
      </c>
      <c r="X2825" s="57">
        <v>55.56</v>
      </c>
      <c r="Y2825" s="57">
        <v>25</v>
      </c>
      <c r="Z2825" s="57">
        <v>19.440000000000001</v>
      </c>
      <c r="AA2825" s="57">
        <v>68.42</v>
      </c>
      <c r="AB2825" s="57">
        <v>56.25</v>
      </c>
      <c r="AC2825" s="57">
        <v>29</v>
      </c>
      <c r="AD2825" s="57">
        <v>22</v>
      </c>
      <c r="AE2825" s="57">
        <v>75.86</v>
      </c>
      <c r="AF2825" s="57">
        <v>63.64</v>
      </c>
      <c r="AI2825" s="45">
        <f t="shared" si="722"/>
        <v>3.2759999999999985</v>
      </c>
      <c r="AJ2825" s="46">
        <f t="shared" si="723"/>
        <v>-3.2759999999999985</v>
      </c>
      <c r="AK2825" s="63" t="str">
        <f t="shared" si="724"/>
        <v>N</v>
      </c>
      <c r="AL2825" s="63" t="str">
        <f t="shared" si="725"/>
        <v>N</v>
      </c>
      <c r="AM2825" s="44" t="str">
        <f t="shared" si="726"/>
        <v>Loss</v>
      </c>
      <c r="AN2825" s="44" t="str">
        <f t="shared" si="727"/>
        <v>Loss</v>
      </c>
      <c r="AO2825" s="44" t="str">
        <f t="shared" si="728"/>
        <v>Win</v>
      </c>
      <c r="AP2825" s="44">
        <f t="shared" si="729"/>
        <v>-50</v>
      </c>
      <c r="AQ2825" s="44">
        <f t="shared" si="730"/>
        <v>-50</v>
      </c>
      <c r="AR2825" s="44">
        <f t="shared" si="731"/>
        <v>67.5</v>
      </c>
      <c r="AS2825" s="99" t="str">
        <f t="shared" si="717"/>
        <v>-</v>
      </c>
      <c r="AT2825" s="99" t="str">
        <f t="shared" si="718"/>
        <v>n/a</v>
      </c>
      <c r="AU2825" s="99" t="str">
        <f t="shared" si="719"/>
        <v>+</v>
      </c>
      <c r="AV2825" s="99" t="str">
        <f t="shared" si="720"/>
        <v>+</v>
      </c>
      <c r="AW2825" s="99" t="str">
        <f t="shared" si="721"/>
        <v>+</v>
      </c>
    </row>
    <row r="2826" spans="1:49" ht="15">
      <c r="A2826" s="56">
        <v>43638</v>
      </c>
      <c r="B2826" s="57" t="s">
        <v>272</v>
      </c>
      <c r="C2826" s="57" t="s">
        <v>1358</v>
      </c>
      <c r="D2826" s="57" t="s">
        <v>5654</v>
      </c>
      <c r="E2826" s="57" t="s">
        <v>2755</v>
      </c>
      <c r="F2826" s="57" t="s">
        <v>2267</v>
      </c>
      <c r="G2826" s="57">
        <v>0</v>
      </c>
      <c r="H2826" s="57">
        <v>1</v>
      </c>
      <c r="I2826" s="57">
        <v>6.24</v>
      </c>
      <c r="J2826" s="57">
        <v>5.19</v>
      </c>
      <c r="K2826" s="57">
        <v>1.33</v>
      </c>
      <c r="L2826" s="57">
        <v>4.91</v>
      </c>
      <c r="M2826" s="57">
        <v>37</v>
      </c>
      <c r="N2826" s="57">
        <v>39</v>
      </c>
      <c r="O2826" s="57">
        <v>2</v>
      </c>
      <c r="P2826" s="57">
        <v>19</v>
      </c>
      <c r="Q2826" s="57">
        <v>18</v>
      </c>
      <c r="R2826" s="57">
        <v>0</v>
      </c>
      <c r="S2826" s="57">
        <v>50</v>
      </c>
      <c r="T2826" s="57">
        <v>50</v>
      </c>
      <c r="U2826" s="57">
        <v>43.24</v>
      </c>
      <c r="V2826" s="57">
        <v>18.920000000000002</v>
      </c>
      <c r="W2826" s="57">
        <v>37.840000000000003</v>
      </c>
      <c r="X2826" s="57">
        <v>71.790000000000006</v>
      </c>
      <c r="Y2826" s="57">
        <v>17.95</v>
      </c>
      <c r="Z2826" s="57">
        <v>10.26</v>
      </c>
      <c r="AA2826" s="57">
        <v>36.840000000000003</v>
      </c>
      <c r="AB2826" s="57">
        <v>61.11</v>
      </c>
      <c r="AC2826" s="57">
        <v>16</v>
      </c>
      <c r="AD2826" s="57">
        <v>36</v>
      </c>
      <c r="AE2826" s="57">
        <v>62.5</v>
      </c>
      <c r="AF2826" s="57">
        <v>77.78</v>
      </c>
      <c r="AI2826" s="45">
        <f t="shared" si="722"/>
        <v>-21.129000000000005</v>
      </c>
      <c r="AJ2826" s="46">
        <f t="shared" si="723"/>
        <v>31.129000000000005</v>
      </c>
      <c r="AK2826" s="63" t="str">
        <f t="shared" si="724"/>
        <v>N</v>
      </c>
      <c r="AL2826" s="63" t="str">
        <f t="shared" si="725"/>
        <v>N</v>
      </c>
      <c r="AM2826" s="44" t="str">
        <f t="shared" si="726"/>
        <v>Loss</v>
      </c>
      <c r="AN2826" s="44" t="str">
        <f t="shared" si="727"/>
        <v>Loss</v>
      </c>
      <c r="AO2826" s="44" t="str">
        <f t="shared" si="728"/>
        <v>Win</v>
      </c>
      <c r="AP2826" s="44">
        <f t="shared" si="729"/>
        <v>-50</v>
      </c>
      <c r="AQ2826" s="44">
        <f t="shared" si="730"/>
        <v>-50</v>
      </c>
      <c r="AR2826" s="44">
        <f t="shared" si="731"/>
        <v>16.5</v>
      </c>
      <c r="AS2826" s="99" t="str">
        <f t="shared" ref="AS2826:AS2889" si="732">IF(I2826&lt;K2826,"+","-")</f>
        <v>-</v>
      </c>
      <c r="AT2826" s="99" t="str">
        <f t="shared" ref="AT2826:AT2889" si="733">IF(O2826=0,"n/a",IF(R2826&gt;T2826,"+","-"))</f>
        <v>-</v>
      </c>
      <c r="AU2826" s="99" t="str">
        <f t="shared" ref="AU2826:AU2889" si="734">IF(U2826&gt;X2826,"+","-")</f>
        <v>-</v>
      </c>
      <c r="AV2826" s="99" t="str">
        <f t="shared" ref="AV2826:AV2889" si="735">IF(AA2826&gt;AB2826,"+","-")</f>
        <v>-</v>
      </c>
      <c r="AW2826" s="99" t="str">
        <f t="shared" ref="AW2826:AW2889" si="736">IF(AI2826&gt;0,"+","-")</f>
        <v>-</v>
      </c>
    </row>
    <row r="2827" spans="1:49" ht="15">
      <c r="A2827" s="56">
        <v>43638</v>
      </c>
      <c r="B2827" s="57" t="s">
        <v>272</v>
      </c>
      <c r="C2827" s="57" t="s">
        <v>273</v>
      </c>
      <c r="D2827" s="57" t="s">
        <v>5655</v>
      </c>
      <c r="E2827" s="57" t="s">
        <v>2432</v>
      </c>
      <c r="F2827" s="57" t="s">
        <v>1412</v>
      </c>
      <c r="G2827" s="57">
        <v>3</v>
      </c>
      <c r="H2827" s="57">
        <v>2</v>
      </c>
      <c r="I2827" s="57">
        <v>2.1800000000000002</v>
      </c>
      <c r="J2827" s="57">
        <v>3.69</v>
      </c>
      <c r="K2827" s="57">
        <v>2.74</v>
      </c>
      <c r="L2827" s="57">
        <v>-0.56000000000000005</v>
      </c>
      <c r="M2827" s="57">
        <v>37</v>
      </c>
      <c r="N2827" s="57">
        <v>37</v>
      </c>
      <c r="O2827" s="57">
        <v>2</v>
      </c>
      <c r="P2827" s="57">
        <v>18</v>
      </c>
      <c r="Q2827" s="57">
        <v>18</v>
      </c>
      <c r="R2827" s="57">
        <v>50</v>
      </c>
      <c r="S2827" s="57">
        <v>50</v>
      </c>
      <c r="T2827" s="57">
        <v>0</v>
      </c>
      <c r="U2827" s="57">
        <v>32.43</v>
      </c>
      <c r="V2827" s="57">
        <v>27.03</v>
      </c>
      <c r="W2827" s="57">
        <v>40.54</v>
      </c>
      <c r="X2827" s="57">
        <v>40.54</v>
      </c>
      <c r="Y2827" s="57">
        <v>21.62</v>
      </c>
      <c r="Z2827" s="57">
        <v>37.840000000000003</v>
      </c>
      <c r="AA2827" s="57">
        <v>50</v>
      </c>
      <c r="AB2827" s="57">
        <v>33.33</v>
      </c>
      <c r="AC2827" s="57">
        <v>18</v>
      </c>
      <c r="AD2827" s="57">
        <v>15</v>
      </c>
      <c r="AE2827" s="57">
        <v>44.44</v>
      </c>
      <c r="AF2827" s="57">
        <v>66.67</v>
      </c>
      <c r="AI2827" s="45">
        <f t="shared" si="722"/>
        <v>18.378999999999998</v>
      </c>
      <c r="AJ2827" s="46">
        <f t="shared" si="723"/>
        <v>-8.3789999999999996</v>
      </c>
      <c r="AK2827" s="63" t="str">
        <f t="shared" si="724"/>
        <v>N</v>
      </c>
      <c r="AL2827" s="63" t="str">
        <f t="shared" si="725"/>
        <v>N</v>
      </c>
      <c r="AM2827" s="44" t="str">
        <f t="shared" si="726"/>
        <v>Win</v>
      </c>
      <c r="AN2827" s="44" t="str">
        <f t="shared" si="727"/>
        <v>Loss</v>
      </c>
      <c r="AO2827" s="44" t="str">
        <f t="shared" si="728"/>
        <v>Loss</v>
      </c>
      <c r="AP2827" s="44">
        <f t="shared" si="729"/>
        <v>59.000000000000014</v>
      </c>
      <c r="AQ2827" s="44">
        <f t="shared" si="730"/>
        <v>-50</v>
      </c>
      <c r="AR2827" s="44">
        <f t="shared" si="731"/>
        <v>-50</v>
      </c>
      <c r="AS2827" s="99" t="str">
        <f t="shared" si="732"/>
        <v>+</v>
      </c>
      <c r="AT2827" s="99" t="str">
        <f t="shared" si="733"/>
        <v>+</v>
      </c>
      <c r="AU2827" s="99" t="str">
        <f t="shared" si="734"/>
        <v>-</v>
      </c>
      <c r="AV2827" s="99" t="str">
        <f t="shared" si="735"/>
        <v>+</v>
      </c>
      <c r="AW2827" s="99" t="str">
        <f t="shared" si="736"/>
        <v>+</v>
      </c>
    </row>
    <row r="2828" spans="1:49" ht="15">
      <c r="A2828" s="56">
        <v>43638</v>
      </c>
      <c r="B2828" s="57" t="s">
        <v>272</v>
      </c>
      <c r="C2828" s="57" t="s">
        <v>273</v>
      </c>
      <c r="D2828" s="57" t="s">
        <v>5656</v>
      </c>
      <c r="E2828" s="57" t="s">
        <v>1413</v>
      </c>
      <c r="F2828" s="57" t="s">
        <v>918</v>
      </c>
      <c r="G2828" s="57">
        <v>1</v>
      </c>
      <c r="H2828" s="57">
        <v>0</v>
      </c>
      <c r="I2828" s="57">
        <v>2.79</v>
      </c>
      <c r="J2828" s="57">
        <v>3.79</v>
      </c>
      <c r="K2828" s="57">
        <v>2.12</v>
      </c>
      <c r="L2828" s="57">
        <v>0.67</v>
      </c>
      <c r="M2828" s="57">
        <v>55</v>
      </c>
      <c r="N2828" s="57">
        <v>63</v>
      </c>
      <c r="O2828" s="57">
        <v>0</v>
      </c>
      <c r="P2828" s="57">
        <v>27</v>
      </c>
      <c r="Q2828" s="57">
        <v>32</v>
      </c>
      <c r="R2828" s="57">
        <v>0</v>
      </c>
      <c r="S2828" s="57">
        <v>0</v>
      </c>
      <c r="T2828" s="57">
        <v>0</v>
      </c>
      <c r="U2828" s="57">
        <v>38.18</v>
      </c>
      <c r="V2828" s="57">
        <v>20</v>
      </c>
      <c r="W2828" s="57">
        <v>41.82</v>
      </c>
      <c r="X2828" s="57">
        <v>46.03</v>
      </c>
      <c r="Y2828" s="57">
        <v>23.81</v>
      </c>
      <c r="Z2828" s="57">
        <v>30.16</v>
      </c>
      <c r="AA2828" s="57">
        <v>48.15</v>
      </c>
      <c r="AB2828" s="57">
        <v>37.5</v>
      </c>
      <c r="AC2828" s="57">
        <v>20</v>
      </c>
      <c r="AD2828" s="57">
        <v>35</v>
      </c>
      <c r="AE2828" s="57">
        <v>55</v>
      </c>
      <c r="AF2828" s="57">
        <v>51.43</v>
      </c>
      <c r="AI2828" s="45">
        <f t="shared" si="722"/>
        <v>-4.283000000000003</v>
      </c>
      <c r="AJ2828" s="46">
        <f t="shared" si="723"/>
        <v>4.283000000000003</v>
      </c>
      <c r="AK2828" s="63" t="str">
        <f t="shared" si="724"/>
        <v>N</v>
      </c>
      <c r="AL2828" s="63" t="str">
        <f t="shared" si="725"/>
        <v>N</v>
      </c>
      <c r="AM2828" s="44" t="str">
        <f t="shared" si="726"/>
        <v>Win</v>
      </c>
      <c r="AN2828" s="44" t="str">
        <f t="shared" si="727"/>
        <v>Loss</v>
      </c>
      <c r="AO2828" s="44" t="str">
        <f t="shared" si="728"/>
        <v>Loss</v>
      </c>
      <c r="AP2828" s="44">
        <f t="shared" si="729"/>
        <v>89.5</v>
      </c>
      <c r="AQ2828" s="44">
        <f t="shared" si="730"/>
        <v>-50</v>
      </c>
      <c r="AR2828" s="44">
        <f t="shared" si="731"/>
        <v>-50</v>
      </c>
      <c r="AS2828" s="99" t="str">
        <f t="shared" si="732"/>
        <v>-</v>
      </c>
      <c r="AT2828" s="99" t="str">
        <f t="shared" si="733"/>
        <v>n/a</v>
      </c>
      <c r="AU2828" s="99" t="str">
        <f t="shared" si="734"/>
        <v>-</v>
      </c>
      <c r="AV2828" s="99" t="str">
        <f t="shared" si="735"/>
        <v>+</v>
      </c>
      <c r="AW2828" s="99" t="str">
        <f t="shared" si="736"/>
        <v>-</v>
      </c>
    </row>
    <row r="2829" spans="1:49" ht="15">
      <c r="A2829" s="56">
        <v>43638</v>
      </c>
      <c r="B2829" s="57" t="s">
        <v>272</v>
      </c>
      <c r="C2829" s="57" t="s">
        <v>273</v>
      </c>
      <c r="D2829" s="57" t="s">
        <v>5657</v>
      </c>
      <c r="E2829" s="57" t="s">
        <v>1416</v>
      </c>
      <c r="F2829" s="57" t="s">
        <v>1418</v>
      </c>
      <c r="G2829" s="57">
        <v>0</v>
      </c>
      <c r="H2829" s="57">
        <v>0</v>
      </c>
      <c r="I2829" s="57">
        <v>2.0499999999999998</v>
      </c>
      <c r="J2829" s="57">
        <v>4.0199999999999996</v>
      </c>
      <c r="K2829" s="57">
        <v>2.66</v>
      </c>
      <c r="L2829" s="57">
        <v>-0.61</v>
      </c>
      <c r="M2829" s="57">
        <v>65</v>
      </c>
      <c r="N2829" s="57">
        <v>38</v>
      </c>
      <c r="O2829" s="57">
        <v>0</v>
      </c>
      <c r="P2829" s="57">
        <v>33</v>
      </c>
      <c r="Q2829" s="57">
        <v>18</v>
      </c>
      <c r="R2829" s="57">
        <v>0</v>
      </c>
      <c r="S2829" s="57">
        <v>0</v>
      </c>
      <c r="T2829" s="57">
        <v>0</v>
      </c>
      <c r="U2829" s="57">
        <v>36.92</v>
      </c>
      <c r="V2829" s="57">
        <v>16.920000000000002</v>
      </c>
      <c r="W2829" s="57">
        <v>46.15</v>
      </c>
      <c r="X2829" s="57">
        <v>36.840000000000003</v>
      </c>
      <c r="Y2829" s="57">
        <v>15.79</v>
      </c>
      <c r="Z2829" s="57">
        <v>47.37</v>
      </c>
      <c r="AA2829" s="57">
        <v>30.3</v>
      </c>
      <c r="AB2829" s="57">
        <v>27.78</v>
      </c>
      <c r="AC2829" s="57">
        <v>34</v>
      </c>
      <c r="AD2829" s="57">
        <v>24</v>
      </c>
      <c r="AE2829" s="57">
        <v>58.82</v>
      </c>
      <c r="AF2829" s="57">
        <v>41.67</v>
      </c>
      <c r="AI2829" s="45">
        <f t="shared" si="722"/>
        <v>0.37299999999999933</v>
      </c>
      <c r="AJ2829" s="46">
        <f t="shared" si="723"/>
        <v>-0.37299999999999933</v>
      </c>
      <c r="AK2829" s="63" t="str">
        <f t="shared" si="724"/>
        <v>N</v>
      </c>
      <c r="AL2829" s="63" t="str">
        <f t="shared" si="725"/>
        <v>N</v>
      </c>
      <c r="AM2829" s="44" t="str">
        <f t="shared" si="726"/>
        <v>Loss</v>
      </c>
      <c r="AN2829" s="44" t="str">
        <f t="shared" si="727"/>
        <v>Win</v>
      </c>
      <c r="AO2829" s="44" t="str">
        <f t="shared" si="728"/>
        <v>Loss</v>
      </c>
      <c r="AP2829" s="44">
        <f t="shared" si="729"/>
        <v>-50</v>
      </c>
      <c r="AQ2829" s="44">
        <f t="shared" si="730"/>
        <v>150.99999999999997</v>
      </c>
      <c r="AR2829" s="44">
        <f t="shared" si="731"/>
        <v>-50</v>
      </c>
      <c r="AS2829" s="99" t="str">
        <f t="shared" si="732"/>
        <v>+</v>
      </c>
      <c r="AT2829" s="99" t="str">
        <f t="shared" si="733"/>
        <v>n/a</v>
      </c>
      <c r="AU2829" s="99" t="str">
        <f t="shared" si="734"/>
        <v>+</v>
      </c>
      <c r="AV2829" s="99" t="str">
        <f t="shared" si="735"/>
        <v>+</v>
      </c>
      <c r="AW2829" s="99" t="str">
        <f t="shared" si="736"/>
        <v>+</v>
      </c>
    </row>
    <row r="2830" spans="1:49" ht="15">
      <c r="A2830" s="56">
        <v>43638</v>
      </c>
      <c r="B2830" s="57" t="s">
        <v>272</v>
      </c>
      <c r="C2830" s="57" t="s">
        <v>2106</v>
      </c>
      <c r="D2830" s="57" t="s">
        <v>5658</v>
      </c>
      <c r="E2830" s="57" t="s">
        <v>2109</v>
      </c>
      <c r="F2830" s="57" t="s">
        <v>2801</v>
      </c>
      <c r="G2830" s="57">
        <v>1</v>
      </c>
      <c r="H2830" s="57">
        <v>3</v>
      </c>
      <c r="I2830" s="57">
        <v>16.82</v>
      </c>
      <c r="J2830" s="57">
        <v>10.61</v>
      </c>
      <c r="K2830" s="57">
        <v>1.06</v>
      </c>
      <c r="L2830" s="57">
        <v>15.76</v>
      </c>
      <c r="M2830" s="57">
        <v>11</v>
      </c>
      <c r="N2830" s="57">
        <v>63</v>
      </c>
      <c r="O2830" s="57">
        <v>0</v>
      </c>
      <c r="P2830" s="57">
        <v>6</v>
      </c>
      <c r="Q2830" s="57">
        <v>32</v>
      </c>
      <c r="R2830" s="57">
        <v>0</v>
      </c>
      <c r="S2830" s="57">
        <v>0</v>
      </c>
      <c r="T2830" s="57">
        <v>0</v>
      </c>
      <c r="U2830" s="57">
        <v>9.09</v>
      </c>
      <c r="V2830" s="57">
        <v>9.09</v>
      </c>
      <c r="W2830" s="57">
        <v>81.819999999999993</v>
      </c>
      <c r="X2830" s="57">
        <v>28.57</v>
      </c>
      <c r="Y2830" s="57">
        <v>14.29</v>
      </c>
      <c r="Z2830" s="57">
        <v>57.14</v>
      </c>
      <c r="AA2830" s="57">
        <v>16.670000000000002</v>
      </c>
      <c r="AB2830" s="57">
        <v>25</v>
      </c>
      <c r="AC2830" s="57">
        <v>1</v>
      </c>
      <c r="AD2830" s="57">
        <v>20</v>
      </c>
      <c r="AE2830" s="57">
        <v>100</v>
      </c>
      <c r="AF2830" s="57">
        <v>55</v>
      </c>
      <c r="AI2830" s="45">
        <f t="shared" si="722"/>
        <v>-9.3519999999999968</v>
      </c>
      <c r="AJ2830" s="46">
        <f t="shared" si="723"/>
        <v>9.3519999999999968</v>
      </c>
      <c r="AK2830" s="63" t="str">
        <f t="shared" si="724"/>
        <v>N</v>
      </c>
      <c r="AL2830" s="63" t="str">
        <f t="shared" si="725"/>
        <v>N</v>
      </c>
      <c r="AM2830" s="44" t="str">
        <f t="shared" si="726"/>
        <v>Loss</v>
      </c>
      <c r="AN2830" s="44" t="str">
        <f t="shared" si="727"/>
        <v>Loss</v>
      </c>
      <c r="AO2830" s="44" t="str">
        <f t="shared" si="728"/>
        <v>Win</v>
      </c>
      <c r="AP2830" s="44">
        <f t="shared" si="729"/>
        <v>-50</v>
      </c>
      <c r="AQ2830" s="44">
        <f t="shared" si="730"/>
        <v>-50</v>
      </c>
      <c r="AR2830" s="44">
        <f t="shared" si="731"/>
        <v>3</v>
      </c>
      <c r="AS2830" s="99" t="str">
        <f t="shared" si="732"/>
        <v>-</v>
      </c>
      <c r="AT2830" s="99" t="str">
        <f t="shared" si="733"/>
        <v>n/a</v>
      </c>
      <c r="AU2830" s="99" t="str">
        <f t="shared" si="734"/>
        <v>-</v>
      </c>
      <c r="AV2830" s="99" t="str">
        <f t="shared" si="735"/>
        <v>-</v>
      </c>
      <c r="AW2830" s="99" t="str">
        <f t="shared" si="736"/>
        <v>-</v>
      </c>
    </row>
    <row r="2831" spans="1:49" ht="15">
      <c r="A2831" s="56">
        <v>43638</v>
      </c>
      <c r="B2831" s="57" t="s">
        <v>272</v>
      </c>
      <c r="C2831" s="57" t="s">
        <v>286</v>
      </c>
      <c r="D2831" s="57" t="s">
        <v>5659</v>
      </c>
      <c r="E2831" s="57" t="s">
        <v>3960</v>
      </c>
      <c r="F2831" s="57" t="s">
        <v>2062</v>
      </c>
      <c r="G2831" s="57">
        <v>1</v>
      </c>
      <c r="H2831" s="57">
        <v>3</v>
      </c>
      <c r="I2831" s="57">
        <v>7.22</v>
      </c>
      <c r="J2831" s="57">
        <v>5.99</v>
      </c>
      <c r="K2831" s="57">
        <v>1.23</v>
      </c>
      <c r="L2831" s="57">
        <v>5.99</v>
      </c>
      <c r="M2831" s="57">
        <v>11</v>
      </c>
      <c r="N2831" s="57">
        <v>66</v>
      </c>
      <c r="O2831" s="57">
        <v>0</v>
      </c>
      <c r="P2831" s="57">
        <v>6</v>
      </c>
      <c r="Q2831" s="57">
        <v>31</v>
      </c>
      <c r="R2831" s="57">
        <v>0</v>
      </c>
      <c r="S2831" s="57">
        <v>0</v>
      </c>
      <c r="T2831" s="57">
        <v>0</v>
      </c>
      <c r="U2831" s="57">
        <v>9.09</v>
      </c>
      <c r="V2831" s="57">
        <v>9.09</v>
      </c>
      <c r="W2831" s="57">
        <v>81.819999999999993</v>
      </c>
      <c r="X2831" s="57">
        <v>50</v>
      </c>
      <c r="Y2831" s="57">
        <v>18.18</v>
      </c>
      <c r="Z2831" s="57">
        <v>31.82</v>
      </c>
      <c r="AA2831" s="57">
        <v>0</v>
      </c>
      <c r="AB2831" s="57">
        <v>45.16</v>
      </c>
      <c r="AC2831" s="57">
        <v>0</v>
      </c>
      <c r="AD2831" s="57">
        <v>41</v>
      </c>
      <c r="AE2831" s="57">
        <v>0</v>
      </c>
      <c r="AF2831" s="57">
        <v>53.66</v>
      </c>
      <c r="AI2831" s="45">
        <f t="shared" si="722"/>
        <v>-19.091000000000001</v>
      </c>
      <c r="AJ2831" s="46">
        <f t="shared" si="723"/>
        <v>19.091000000000001</v>
      </c>
      <c r="AK2831" s="63" t="str">
        <f t="shared" si="724"/>
        <v>N</v>
      </c>
      <c r="AL2831" s="63" t="str">
        <f t="shared" si="725"/>
        <v>N</v>
      </c>
      <c r="AM2831" s="44" t="str">
        <f t="shared" si="726"/>
        <v>Loss</v>
      </c>
      <c r="AN2831" s="44" t="str">
        <f t="shared" si="727"/>
        <v>Loss</v>
      </c>
      <c r="AO2831" s="44" t="str">
        <f t="shared" si="728"/>
        <v>Win</v>
      </c>
      <c r="AP2831" s="44">
        <f t="shared" si="729"/>
        <v>-50</v>
      </c>
      <c r="AQ2831" s="44">
        <f t="shared" si="730"/>
        <v>-50</v>
      </c>
      <c r="AR2831" s="44">
        <f t="shared" si="731"/>
        <v>11.5</v>
      </c>
      <c r="AS2831" s="99" t="str">
        <f t="shared" si="732"/>
        <v>-</v>
      </c>
      <c r="AT2831" s="99" t="str">
        <f t="shared" si="733"/>
        <v>n/a</v>
      </c>
      <c r="AU2831" s="99" t="str">
        <f t="shared" si="734"/>
        <v>-</v>
      </c>
      <c r="AV2831" s="99" t="str">
        <f t="shared" si="735"/>
        <v>-</v>
      </c>
      <c r="AW2831" s="99" t="str">
        <f t="shared" si="736"/>
        <v>-</v>
      </c>
    </row>
    <row r="2832" spans="1:49" ht="15">
      <c r="A2832" s="56">
        <v>43638</v>
      </c>
      <c r="B2832" s="57" t="s">
        <v>272</v>
      </c>
      <c r="C2832" s="57" t="s">
        <v>406</v>
      </c>
      <c r="D2832" s="57" t="s">
        <v>5660</v>
      </c>
      <c r="E2832" s="57" t="s">
        <v>2281</v>
      </c>
      <c r="F2832" s="57" t="s">
        <v>2434</v>
      </c>
      <c r="G2832" s="57">
        <v>2</v>
      </c>
      <c r="H2832" s="57">
        <v>0</v>
      </c>
      <c r="I2832" s="57">
        <v>1.66</v>
      </c>
      <c r="J2832" s="57">
        <v>4.4800000000000004</v>
      </c>
      <c r="K2832" s="57">
        <v>3.77</v>
      </c>
      <c r="L2832" s="57">
        <v>-2.11</v>
      </c>
      <c r="M2832" s="57">
        <v>34</v>
      </c>
      <c r="N2832" s="57">
        <v>32</v>
      </c>
      <c r="O2832" s="57">
        <v>1</v>
      </c>
      <c r="P2832" s="57">
        <v>18</v>
      </c>
      <c r="Q2832" s="57">
        <v>16</v>
      </c>
      <c r="R2832" s="57">
        <v>100</v>
      </c>
      <c r="S2832" s="57">
        <v>0</v>
      </c>
      <c r="T2832" s="57">
        <v>0</v>
      </c>
      <c r="U2832" s="57">
        <v>50</v>
      </c>
      <c r="V2832" s="57">
        <v>8.82</v>
      </c>
      <c r="W2832" s="57">
        <v>41.18</v>
      </c>
      <c r="X2832" s="57">
        <v>43.75</v>
      </c>
      <c r="Y2832" s="57">
        <v>21.88</v>
      </c>
      <c r="Z2832" s="57">
        <v>34.380000000000003</v>
      </c>
      <c r="AA2832" s="57">
        <v>55.56</v>
      </c>
      <c r="AB2832" s="57">
        <v>50</v>
      </c>
      <c r="AC2832" s="57">
        <v>21</v>
      </c>
      <c r="AD2832" s="57">
        <v>9</v>
      </c>
      <c r="AE2832" s="57">
        <v>57.14</v>
      </c>
      <c r="AF2832" s="57">
        <v>44.44</v>
      </c>
      <c r="AI2832" s="45">
        <f t="shared" si="722"/>
        <v>28.584000000000003</v>
      </c>
      <c r="AJ2832" s="46">
        <f t="shared" si="723"/>
        <v>-28.584000000000003</v>
      </c>
      <c r="AK2832" s="63" t="str">
        <f t="shared" si="724"/>
        <v>N</v>
      </c>
      <c r="AL2832" s="63" t="str">
        <f t="shared" si="725"/>
        <v>N</v>
      </c>
      <c r="AM2832" s="44" t="str">
        <f t="shared" si="726"/>
        <v>Win</v>
      </c>
      <c r="AN2832" s="44" t="str">
        <f t="shared" si="727"/>
        <v>Loss</v>
      </c>
      <c r="AO2832" s="44" t="str">
        <f t="shared" si="728"/>
        <v>Loss</v>
      </c>
      <c r="AP2832" s="44">
        <f t="shared" si="729"/>
        <v>33</v>
      </c>
      <c r="AQ2832" s="44">
        <f t="shared" si="730"/>
        <v>-50</v>
      </c>
      <c r="AR2832" s="44">
        <f t="shared" si="731"/>
        <v>-50</v>
      </c>
      <c r="AS2832" s="99" t="str">
        <f t="shared" si="732"/>
        <v>+</v>
      </c>
      <c r="AT2832" s="99" t="str">
        <f t="shared" si="733"/>
        <v>+</v>
      </c>
      <c r="AU2832" s="99" t="str">
        <f t="shared" si="734"/>
        <v>+</v>
      </c>
      <c r="AV2832" s="99" t="str">
        <f t="shared" si="735"/>
        <v>+</v>
      </c>
      <c r="AW2832" s="99" t="str">
        <f t="shared" si="736"/>
        <v>+</v>
      </c>
    </row>
    <row r="2833" spans="1:49" ht="15">
      <c r="A2833" s="56">
        <v>43638</v>
      </c>
      <c r="B2833" s="57" t="s">
        <v>272</v>
      </c>
      <c r="C2833" s="57" t="s">
        <v>406</v>
      </c>
      <c r="D2833" s="57" t="s">
        <v>5661</v>
      </c>
      <c r="E2833" s="57" t="s">
        <v>2282</v>
      </c>
      <c r="F2833" s="57" t="s">
        <v>3520</v>
      </c>
      <c r="G2833" s="57">
        <v>1</v>
      </c>
      <c r="H2833" s="57">
        <v>1</v>
      </c>
      <c r="I2833" s="57">
        <v>1.26</v>
      </c>
      <c r="J2833" s="57">
        <v>5.77</v>
      </c>
      <c r="K2833" s="57">
        <v>7.31</v>
      </c>
      <c r="L2833" s="57">
        <v>-6.05</v>
      </c>
      <c r="M2833" s="57">
        <v>38</v>
      </c>
      <c r="N2833" s="57">
        <v>35</v>
      </c>
      <c r="O2833" s="57">
        <v>2</v>
      </c>
      <c r="P2833" s="57">
        <v>18</v>
      </c>
      <c r="Q2833" s="57">
        <v>17</v>
      </c>
      <c r="R2833" s="57">
        <v>0</v>
      </c>
      <c r="S2833" s="57">
        <v>50</v>
      </c>
      <c r="T2833" s="57">
        <v>50</v>
      </c>
      <c r="U2833" s="57">
        <v>39.47</v>
      </c>
      <c r="V2833" s="57">
        <v>18.420000000000002</v>
      </c>
      <c r="W2833" s="57">
        <v>42.11</v>
      </c>
      <c r="X2833" s="57">
        <v>28.57</v>
      </c>
      <c r="Y2833" s="57">
        <v>22.86</v>
      </c>
      <c r="Z2833" s="57">
        <v>48.57</v>
      </c>
      <c r="AA2833" s="57">
        <v>50</v>
      </c>
      <c r="AB2833" s="57">
        <v>29.41</v>
      </c>
      <c r="AC2833" s="57">
        <v>16</v>
      </c>
      <c r="AD2833" s="57">
        <v>19</v>
      </c>
      <c r="AE2833" s="57">
        <v>43.75</v>
      </c>
      <c r="AF2833" s="57">
        <v>52.63</v>
      </c>
      <c r="AI2833" s="45">
        <f t="shared" si="722"/>
        <v>-6.9719999999999995</v>
      </c>
      <c r="AJ2833" s="46">
        <f t="shared" si="723"/>
        <v>16.972000000000001</v>
      </c>
      <c r="AK2833" s="63" t="str">
        <f t="shared" si="724"/>
        <v>N</v>
      </c>
      <c r="AL2833" s="63" t="str">
        <f t="shared" si="725"/>
        <v>N</v>
      </c>
      <c r="AM2833" s="44" t="str">
        <f t="shared" si="726"/>
        <v>Loss</v>
      </c>
      <c r="AN2833" s="44" t="str">
        <f t="shared" si="727"/>
        <v>Win</v>
      </c>
      <c r="AO2833" s="44" t="str">
        <f t="shared" si="728"/>
        <v>Loss</v>
      </c>
      <c r="AP2833" s="44">
        <f t="shared" si="729"/>
        <v>-50</v>
      </c>
      <c r="AQ2833" s="44">
        <f t="shared" si="730"/>
        <v>238.5</v>
      </c>
      <c r="AR2833" s="44">
        <f t="shared" si="731"/>
        <v>-50</v>
      </c>
      <c r="AS2833" s="99" t="str">
        <f t="shared" si="732"/>
        <v>+</v>
      </c>
      <c r="AT2833" s="99" t="str">
        <f t="shared" si="733"/>
        <v>-</v>
      </c>
      <c r="AU2833" s="99" t="str">
        <f t="shared" si="734"/>
        <v>+</v>
      </c>
      <c r="AV2833" s="99" t="str">
        <f t="shared" si="735"/>
        <v>+</v>
      </c>
      <c r="AW2833" s="99" t="str">
        <f t="shared" si="736"/>
        <v>-</v>
      </c>
    </row>
    <row r="2834" spans="1:49" ht="15">
      <c r="A2834" s="56">
        <v>43638</v>
      </c>
      <c r="B2834" s="57" t="s">
        <v>272</v>
      </c>
      <c r="C2834" s="57" t="s">
        <v>406</v>
      </c>
      <c r="D2834" s="57" t="s">
        <v>5662</v>
      </c>
      <c r="E2834" s="57" t="s">
        <v>2435</v>
      </c>
      <c r="F2834" s="57" t="s">
        <v>2279</v>
      </c>
      <c r="G2834" s="57">
        <v>1</v>
      </c>
      <c r="H2834" s="57">
        <v>2</v>
      </c>
      <c r="I2834" s="57">
        <v>1.97</v>
      </c>
      <c r="J2834" s="57">
        <v>3.95</v>
      </c>
      <c r="K2834" s="57">
        <v>2.85</v>
      </c>
      <c r="L2834" s="57">
        <v>-0.88</v>
      </c>
      <c r="M2834" s="57">
        <v>32</v>
      </c>
      <c r="N2834" s="57">
        <v>36</v>
      </c>
      <c r="O2834" s="57">
        <v>0</v>
      </c>
      <c r="P2834" s="57">
        <v>15</v>
      </c>
      <c r="Q2834" s="57">
        <v>18</v>
      </c>
      <c r="R2834" s="57">
        <v>0</v>
      </c>
      <c r="S2834" s="57">
        <v>0</v>
      </c>
      <c r="T2834" s="57">
        <v>0</v>
      </c>
      <c r="U2834" s="57">
        <v>15.63</v>
      </c>
      <c r="V2834" s="57">
        <v>21.88</v>
      </c>
      <c r="W2834" s="57">
        <v>62.5</v>
      </c>
      <c r="X2834" s="57">
        <v>27.78</v>
      </c>
      <c r="Y2834" s="57">
        <v>36.11</v>
      </c>
      <c r="Z2834" s="57">
        <v>36.11</v>
      </c>
      <c r="AA2834" s="57">
        <v>26.67</v>
      </c>
      <c r="AB2834" s="57">
        <v>33.33</v>
      </c>
      <c r="AC2834" s="57">
        <v>4</v>
      </c>
      <c r="AD2834" s="57">
        <v>20</v>
      </c>
      <c r="AE2834" s="57">
        <v>25</v>
      </c>
      <c r="AF2834" s="57">
        <v>30</v>
      </c>
      <c r="AI2834" s="45">
        <f t="shared" si="722"/>
        <v>-9.1310000000000002</v>
      </c>
      <c r="AJ2834" s="46">
        <f t="shared" si="723"/>
        <v>9.1310000000000002</v>
      </c>
      <c r="AK2834" s="63" t="str">
        <f t="shared" si="724"/>
        <v>N</v>
      </c>
      <c r="AL2834" s="63" t="str">
        <f t="shared" si="725"/>
        <v>N</v>
      </c>
      <c r="AM2834" s="44" t="str">
        <f t="shared" si="726"/>
        <v>Loss</v>
      </c>
      <c r="AN2834" s="44" t="str">
        <f t="shared" si="727"/>
        <v>Loss</v>
      </c>
      <c r="AO2834" s="44" t="str">
        <f t="shared" si="728"/>
        <v>Win</v>
      </c>
      <c r="AP2834" s="44">
        <f t="shared" si="729"/>
        <v>-50</v>
      </c>
      <c r="AQ2834" s="44">
        <f t="shared" si="730"/>
        <v>-50</v>
      </c>
      <c r="AR2834" s="44">
        <f t="shared" si="731"/>
        <v>92.5</v>
      </c>
      <c r="AS2834" s="99" t="str">
        <f t="shared" si="732"/>
        <v>+</v>
      </c>
      <c r="AT2834" s="99" t="str">
        <f t="shared" si="733"/>
        <v>n/a</v>
      </c>
      <c r="AU2834" s="99" t="str">
        <f t="shared" si="734"/>
        <v>-</v>
      </c>
      <c r="AV2834" s="99" t="str">
        <f t="shared" si="735"/>
        <v>-</v>
      </c>
      <c r="AW2834" s="99" t="str">
        <f t="shared" si="736"/>
        <v>-</v>
      </c>
    </row>
    <row r="2835" spans="1:49" ht="15">
      <c r="A2835" s="56">
        <v>43638</v>
      </c>
      <c r="B2835" s="57" t="s">
        <v>272</v>
      </c>
      <c r="C2835" s="57" t="s">
        <v>373</v>
      </c>
      <c r="D2835" s="57" t="s">
        <v>5663</v>
      </c>
      <c r="E2835" s="57" t="s">
        <v>376</v>
      </c>
      <c r="F2835" s="57" t="s">
        <v>3427</v>
      </c>
      <c r="G2835" s="57">
        <v>2</v>
      </c>
      <c r="H2835" s="57">
        <v>1</v>
      </c>
      <c r="I2835" s="57">
        <v>1.25</v>
      </c>
      <c r="J2835" s="57">
        <v>5.81</v>
      </c>
      <c r="K2835" s="57">
        <v>7.7</v>
      </c>
      <c r="L2835" s="57">
        <v>-6.45</v>
      </c>
      <c r="M2835" s="57">
        <v>32</v>
      </c>
      <c r="N2835" s="57">
        <v>8</v>
      </c>
      <c r="O2835" s="57">
        <v>0</v>
      </c>
      <c r="P2835" s="57">
        <v>17</v>
      </c>
      <c r="Q2835" s="57">
        <v>5</v>
      </c>
      <c r="R2835" s="57">
        <v>0</v>
      </c>
      <c r="S2835" s="57">
        <v>0</v>
      </c>
      <c r="T2835" s="57">
        <v>0</v>
      </c>
      <c r="U2835" s="57">
        <v>43.75</v>
      </c>
      <c r="V2835" s="57">
        <v>9.3800000000000008</v>
      </c>
      <c r="W2835" s="57">
        <v>46.88</v>
      </c>
      <c r="X2835" s="57">
        <v>0</v>
      </c>
      <c r="Y2835" s="57">
        <v>25</v>
      </c>
      <c r="Z2835" s="57">
        <v>75</v>
      </c>
      <c r="AA2835" s="57">
        <v>47.06</v>
      </c>
      <c r="AB2835" s="57">
        <v>0</v>
      </c>
      <c r="AC2835" s="57">
        <v>14</v>
      </c>
      <c r="AD2835" s="57">
        <v>0</v>
      </c>
      <c r="AE2835" s="57">
        <v>50</v>
      </c>
      <c r="AF2835" s="57">
        <v>0</v>
      </c>
      <c r="AI2835" s="45">
        <f t="shared" si="722"/>
        <v>12.811999999999999</v>
      </c>
      <c r="AJ2835" s="46">
        <f t="shared" si="723"/>
        <v>-12.811999999999999</v>
      </c>
      <c r="AK2835" s="63" t="str">
        <f t="shared" si="724"/>
        <v>N</v>
      </c>
      <c r="AL2835" s="63" t="str">
        <f t="shared" si="725"/>
        <v>N</v>
      </c>
      <c r="AM2835" s="44" t="str">
        <f t="shared" si="726"/>
        <v>Win</v>
      </c>
      <c r="AN2835" s="44" t="str">
        <f t="shared" si="727"/>
        <v>Loss</v>
      </c>
      <c r="AO2835" s="44" t="str">
        <f t="shared" si="728"/>
        <v>Loss</v>
      </c>
      <c r="AP2835" s="44">
        <f t="shared" si="729"/>
        <v>12.5</v>
      </c>
      <c r="AQ2835" s="44">
        <f t="shared" si="730"/>
        <v>-50</v>
      </c>
      <c r="AR2835" s="44">
        <f t="shared" si="731"/>
        <v>-50</v>
      </c>
      <c r="AS2835" s="99" t="str">
        <f t="shared" si="732"/>
        <v>+</v>
      </c>
      <c r="AT2835" s="99" t="str">
        <f t="shared" si="733"/>
        <v>n/a</v>
      </c>
      <c r="AU2835" s="99" t="str">
        <f t="shared" si="734"/>
        <v>+</v>
      </c>
      <c r="AV2835" s="99" t="str">
        <f t="shared" si="735"/>
        <v>+</v>
      </c>
      <c r="AW2835" s="99" t="str">
        <f t="shared" si="736"/>
        <v>+</v>
      </c>
    </row>
    <row r="2836" spans="1:49" ht="15">
      <c r="A2836" s="56">
        <v>43638</v>
      </c>
      <c r="B2836" s="57" t="s">
        <v>272</v>
      </c>
      <c r="C2836" s="57" t="s">
        <v>373</v>
      </c>
      <c r="D2836" s="57" t="s">
        <v>5664</v>
      </c>
      <c r="E2836" s="57" t="s">
        <v>1016</v>
      </c>
      <c r="F2836" s="57" t="s">
        <v>1013</v>
      </c>
      <c r="G2836" s="57">
        <v>0</v>
      </c>
      <c r="H2836" s="57">
        <v>1</v>
      </c>
      <c r="I2836" s="57">
        <v>1.52</v>
      </c>
      <c r="J2836" s="57">
        <v>4.4000000000000004</v>
      </c>
      <c r="K2836" s="57">
        <v>4.45</v>
      </c>
      <c r="L2836" s="57">
        <v>-2.93</v>
      </c>
      <c r="M2836" s="57">
        <v>32</v>
      </c>
      <c r="N2836" s="57">
        <v>36</v>
      </c>
      <c r="O2836" s="57">
        <v>0</v>
      </c>
      <c r="P2836" s="57">
        <v>17</v>
      </c>
      <c r="Q2836" s="57">
        <v>18</v>
      </c>
      <c r="R2836" s="57">
        <v>0</v>
      </c>
      <c r="S2836" s="57">
        <v>0</v>
      </c>
      <c r="T2836" s="57">
        <v>0</v>
      </c>
      <c r="U2836" s="57">
        <v>37.5</v>
      </c>
      <c r="V2836" s="57">
        <v>18.75</v>
      </c>
      <c r="W2836" s="57">
        <v>43.75</v>
      </c>
      <c r="X2836" s="57">
        <v>25</v>
      </c>
      <c r="Y2836" s="57">
        <v>13.89</v>
      </c>
      <c r="Z2836" s="57">
        <v>61.11</v>
      </c>
      <c r="AA2836" s="57">
        <v>64.709999999999994</v>
      </c>
      <c r="AB2836" s="57">
        <v>16.670000000000002</v>
      </c>
      <c r="AC2836" s="57">
        <v>13</v>
      </c>
      <c r="AD2836" s="57">
        <v>13</v>
      </c>
      <c r="AE2836" s="57">
        <v>38.46</v>
      </c>
      <c r="AF2836" s="57">
        <v>38.46</v>
      </c>
      <c r="AI2836" s="45">
        <f t="shared" si="722"/>
        <v>6.4580000000000011</v>
      </c>
      <c r="AJ2836" s="46">
        <f t="shared" si="723"/>
        <v>-6.4580000000000011</v>
      </c>
      <c r="AK2836" s="63" t="str">
        <f t="shared" si="724"/>
        <v>N</v>
      </c>
      <c r="AL2836" s="63" t="str">
        <f t="shared" si="725"/>
        <v>N</v>
      </c>
      <c r="AM2836" s="44" t="str">
        <f t="shared" si="726"/>
        <v>Loss</v>
      </c>
      <c r="AN2836" s="44" t="str">
        <f t="shared" si="727"/>
        <v>Loss</v>
      </c>
      <c r="AO2836" s="44" t="str">
        <f t="shared" si="728"/>
        <v>Win</v>
      </c>
      <c r="AP2836" s="44">
        <f t="shared" si="729"/>
        <v>-50</v>
      </c>
      <c r="AQ2836" s="44">
        <f t="shared" si="730"/>
        <v>-50</v>
      </c>
      <c r="AR2836" s="44">
        <f t="shared" si="731"/>
        <v>172.5</v>
      </c>
      <c r="AS2836" s="99" t="str">
        <f t="shared" si="732"/>
        <v>+</v>
      </c>
      <c r="AT2836" s="99" t="str">
        <f t="shared" si="733"/>
        <v>n/a</v>
      </c>
      <c r="AU2836" s="99" t="str">
        <f t="shared" si="734"/>
        <v>+</v>
      </c>
      <c r="AV2836" s="99" t="str">
        <f t="shared" si="735"/>
        <v>+</v>
      </c>
      <c r="AW2836" s="99" t="str">
        <f t="shared" si="736"/>
        <v>+</v>
      </c>
    </row>
    <row r="2837" spans="1:49" ht="15">
      <c r="A2837" s="56">
        <v>43638</v>
      </c>
      <c r="B2837" s="57" t="s">
        <v>272</v>
      </c>
      <c r="C2837" s="57" t="s">
        <v>3866</v>
      </c>
      <c r="D2837" s="57" t="s">
        <v>5665</v>
      </c>
      <c r="E2837" s="57" t="s">
        <v>5666</v>
      </c>
      <c r="F2837" s="57" t="s">
        <v>3869</v>
      </c>
      <c r="G2837" s="57">
        <v>4</v>
      </c>
      <c r="H2837" s="57">
        <v>7</v>
      </c>
      <c r="I2837" s="57">
        <v>2.0099999999999998</v>
      </c>
      <c r="J2837" s="57">
        <v>4.3099999999999996</v>
      </c>
      <c r="K2837" s="57">
        <v>2.8</v>
      </c>
      <c r="L2837" s="57">
        <v>-0.79</v>
      </c>
      <c r="M2837" s="57">
        <v>12</v>
      </c>
      <c r="N2837" s="57">
        <v>9</v>
      </c>
      <c r="O2837" s="57">
        <v>1</v>
      </c>
      <c r="P2837" s="57">
        <v>6</v>
      </c>
      <c r="Q2837" s="57">
        <v>2</v>
      </c>
      <c r="R2837" s="57">
        <v>100</v>
      </c>
      <c r="S2837" s="57">
        <v>0</v>
      </c>
      <c r="T2837" s="57">
        <v>0</v>
      </c>
      <c r="U2837" s="57">
        <v>58.33</v>
      </c>
      <c r="V2837" s="57">
        <v>0</v>
      </c>
      <c r="W2837" s="57">
        <v>41.67</v>
      </c>
      <c r="X2837" s="57">
        <v>77.78</v>
      </c>
      <c r="Y2837" s="57">
        <v>0</v>
      </c>
      <c r="Z2837" s="57">
        <v>22.22</v>
      </c>
      <c r="AA2837" s="57">
        <v>83.33</v>
      </c>
      <c r="AB2837" s="57">
        <v>50</v>
      </c>
      <c r="AC2837" s="57">
        <v>6</v>
      </c>
      <c r="AD2837" s="57">
        <v>6</v>
      </c>
      <c r="AE2837" s="57">
        <v>83.33</v>
      </c>
      <c r="AF2837" s="57">
        <v>83.33</v>
      </c>
      <c r="AI2837" s="45">
        <f t="shared" si="722"/>
        <v>22.219999999999992</v>
      </c>
      <c r="AJ2837" s="46">
        <f t="shared" si="723"/>
        <v>-22.219999999999992</v>
      </c>
      <c r="AK2837" s="63" t="str">
        <f t="shared" si="724"/>
        <v>Y</v>
      </c>
      <c r="AL2837" s="63" t="str">
        <f t="shared" si="725"/>
        <v>N</v>
      </c>
      <c r="AM2837" s="44" t="str">
        <f t="shared" si="726"/>
        <v>Loss</v>
      </c>
      <c r="AN2837" s="44" t="str">
        <f t="shared" si="727"/>
        <v>Loss</v>
      </c>
      <c r="AO2837" s="44" t="str">
        <f t="shared" si="728"/>
        <v>Win</v>
      </c>
      <c r="AP2837" s="44">
        <f t="shared" si="729"/>
        <v>-50</v>
      </c>
      <c r="AQ2837" s="44">
        <f t="shared" si="730"/>
        <v>-50</v>
      </c>
      <c r="AR2837" s="44">
        <f t="shared" si="731"/>
        <v>90</v>
      </c>
      <c r="AS2837" s="99" t="str">
        <f t="shared" si="732"/>
        <v>+</v>
      </c>
      <c r="AT2837" s="99" t="str">
        <f t="shared" si="733"/>
        <v>+</v>
      </c>
      <c r="AU2837" s="99" t="str">
        <f t="shared" si="734"/>
        <v>-</v>
      </c>
      <c r="AV2837" s="99" t="str">
        <f t="shared" si="735"/>
        <v>+</v>
      </c>
      <c r="AW2837" s="99" t="str">
        <f t="shared" si="736"/>
        <v>+</v>
      </c>
    </row>
    <row r="2838" spans="1:49" ht="15">
      <c r="A2838" s="56">
        <v>43638</v>
      </c>
      <c r="B2838" s="57" t="s">
        <v>4724</v>
      </c>
      <c r="C2838" s="57" t="s">
        <v>4725</v>
      </c>
      <c r="D2838" s="57" t="s">
        <v>5667</v>
      </c>
      <c r="E2838" s="57" t="s">
        <v>5668</v>
      </c>
      <c r="F2838" s="57" t="s">
        <v>4920</v>
      </c>
      <c r="G2838" s="57">
        <v>0</v>
      </c>
      <c r="H2838" s="57">
        <v>2</v>
      </c>
      <c r="I2838" s="57">
        <v>2.4300000000000002</v>
      </c>
      <c r="J2838" s="57">
        <v>3.02</v>
      </c>
      <c r="K2838" s="57">
        <v>2.75</v>
      </c>
      <c r="L2838" s="57">
        <v>-0.32</v>
      </c>
      <c r="M2838" s="57">
        <v>0</v>
      </c>
      <c r="N2838" s="57">
        <v>1</v>
      </c>
      <c r="O2838" s="57">
        <v>0</v>
      </c>
      <c r="P2838" s="57">
        <v>0</v>
      </c>
      <c r="Q2838" s="57">
        <v>0</v>
      </c>
      <c r="R2838" s="57">
        <v>0</v>
      </c>
      <c r="S2838" s="57">
        <v>0</v>
      </c>
      <c r="T2838" s="57">
        <v>0</v>
      </c>
      <c r="U2838" s="57">
        <v>0</v>
      </c>
      <c r="V2838" s="57">
        <v>0</v>
      </c>
      <c r="W2838" s="57">
        <v>0</v>
      </c>
      <c r="X2838" s="57">
        <v>0</v>
      </c>
      <c r="Y2838" s="57">
        <v>0</v>
      </c>
      <c r="Z2838" s="57">
        <v>100</v>
      </c>
      <c r="AA2838" s="57">
        <v>0</v>
      </c>
      <c r="AB2838" s="57">
        <v>0</v>
      </c>
      <c r="AC2838" s="57">
        <v>0</v>
      </c>
      <c r="AD2838" s="57">
        <v>1</v>
      </c>
      <c r="AE2838" s="57">
        <v>0</v>
      </c>
      <c r="AF2838" s="57">
        <v>0</v>
      </c>
      <c r="AI2838" s="45">
        <f t="shared" si="722"/>
        <v>20</v>
      </c>
      <c r="AJ2838" s="46">
        <f t="shared" si="723"/>
        <v>-20</v>
      </c>
      <c r="AK2838" s="63" t="str">
        <f t="shared" si="724"/>
        <v>N</v>
      </c>
      <c r="AL2838" s="63" t="str">
        <f t="shared" si="725"/>
        <v>N</v>
      </c>
      <c r="AM2838" s="44" t="str">
        <f t="shared" si="726"/>
        <v>Loss</v>
      </c>
      <c r="AN2838" s="44" t="str">
        <f t="shared" si="727"/>
        <v>Loss</v>
      </c>
      <c r="AO2838" s="44" t="str">
        <f t="shared" si="728"/>
        <v>Win</v>
      </c>
      <c r="AP2838" s="44">
        <f t="shared" si="729"/>
        <v>-50</v>
      </c>
      <c r="AQ2838" s="44">
        <f t="shared" si="730"/>
        <v>-50</v>
      </c>
      <c r="AR2838" s="44">
        <f t="shared" si="731"/>
        <v>87.5</v>
      </c>
      <c r="AS2838" s="99" t="str">
        <f t="shared" si="732"/>
        <v>+</v>
      </c>
      <c r="AT2838" s="99" t="str">
        <f t="shared" si="733"/>
        <v>n/a</v>
      </c>
      <c r="AU2838" s="99" t="str">
        <f t="shared" si="734"/>
        <v>-</v>
      </c>
      <c r="AV2838" s="99" t="str">
        <f t="shared" si="735"/>
        <v>-</v>
      </c>
      <c r="AW2838" s="99" t="str">
        <f t="shared" si="736"/>
        <v>+</v>
      </c>
    </row>
    <row r="2839" spans="1:49" ht="15">
      <c r="A2839" s="56">
        <v>43638</v>
      </c>
      <c r="B2839" s="57" t="s">
        <v>958</v>
      </c>
      <c r="C2839" s="57" t="s">
        <v>5477</v>
      </c>
      <c r="D2839" s="57" t="s">
        <v>5669</v>
      </c>
      <c r="E2839" s="57" t="s">
        <v>5670</v>
      </c>
      <c r="F2839" s="57" t="s">
        <v>2139</v>
      </c>
      <c r="G2839" s="57">
        <v>0</v>
      </c>
      <c r="H2839" s="57">
        <v>2</v>
      </c>
      <c r="I2839" s="57">
        <v>2.2000000000000002</v>
      </c>
      <c r="J2839" s="57">
        <v>2.83</v>
      </c>
      <c r="K2839" s="57">
        <v>4</v>
      </c>
      <c r="L2839" s="57">
        <v>-1.8</v>
      </c>
      <c r="M2839" s="57">
        <v>9</v>
      </c>
      <c r="N2839" s="57">
        <v>22</v>
      </c>
      <c r="O2839" s="57">
        <v>1</v>
      </c>
      <c r="P2839" s="57">
        <v>4</v>
      </c>
      <c r="Q2839" s="57">
        <v>11</v>
      </c>
      <c r="R2839" s="57">
        <v>0</v>
      </c>
      <c r="S2839" s="57">
        <v>0</v>
      </c>
      <c r="T2839" s="57">
        <v>100</v>
      </c>
      <c r="U2839" s="57">
        <v>44.44</v>
      </c>
      <c r="V2839" s="57">
        <v>33.33</v>
      </c>
      <c r="W2839" s="57">
        <v>22.22</v>
      </c>
      <c r="X2839" s="57">
        <v>40.909999999999997</v>
      </c>
      <c r="Y2839" s="57">
        <v>22.73</v>
      </c>
      <c r="Z2839" s="57">
        <v>36.36</v>
      </c>
      <c r="AA2839" s="57">
        <v>50</v>
      </c>
      <c r="AB2839" s="57">
        <v>36.36</v>
      </c>
      <c r="AC2839" s="57">
        <v>9</v>
      </c>
      <c r="AD2839" s="57">
        <v>15</v>
      </c>
      <c r="AE2839" s="57">
        <v>44.44</v>
      </c>
      <c r="AF2839" s="57">
        <v>46.67</v>
      </c>
      <c r="AI2839" s="45">
        <f t="shared" si="722"/>
        <v>-25.406000000000006</v>
      </c>
      <c r="AJ2839" s="46">
        <f t="shared" si="723"/>
        <v>25.406000000000006</v>
      </c>
      <c r="AK2839" s="63" t="str">
        <f t="shared" si="724"/>
        <v>N</v>
      </c>
      <c r="AL2839" s="63" t="str">
        <f t="shared" si="725"/>
        <v>N</v>
      </c>
      <c r="AM2839" s="44" t="str">
        <f t="shared" si="726"/>
        <v>Loss</v>
      </c>
      <c r="AN2839" s="44" t="str">
        <f t="shared" si="727"/>
        <v>Loss</v>
      </c>
      <c r="AO2839" s="44" t="str">
        <f t="shared" si="728"/>
        <v>Win</v>
      </c>
      <c r="AP2839" s="44">
        <f t="shared" si="729"/>
        <v>-50</v>
      </c>
      <c r="AQ2839" s="44">
        <f t="shared" si="730"/>
        <v>-50</v>
      </c>
      <c r="AR2839" s="44">
        <f t="shared" si="731"/>
        <v>150</v>
      </c>
      <c r="AS2839" s="99" t="str">
        <f t="shared" si="732"/>
        <v>+</v>
      </c>
      <c r="AT2839" s="99" t="str">
        <f t="shared" si="733"/>
        <v>-</v>
      </c>
      <c r="AU2839" s="99" t="str">
        <f t="shared" si="734"/>
        <v>+</v>
      </c>
      <c r="AV2839" s="99" t="str">
        <f t="shared" si="735"/>
        <v>+</v>
      </c>
      <c r="AW2839" s="99" t="str">
        <f t="shared" si="736"/>
        <v>-</v>
      </c>
    </row>
    <row r="2840" spans="1:49" ht="15">
      <c r="A2840" s="56">
        <v>43638</v>
      </c>
      <c r="B2840" s="57" t="s">
        <v>963</v>
      </c>
      <c r="C2840" s="57" t="s">
        <v>1221</v>
      </c>
      <c r="D2840" s="57" t="s">
        <v>5671</v>
      </c>
      <c r="E2840" s="57" t="s">
        <v>2232</v>
      </c>
      <c r="F2840" s="57" t="s">
        <v>2222</v>
      </c>
      <c r="G2840" s="57">
        <v>2</v>
      </c>
      <c r="H2840" s="57">
        <v>1</v>
      </c>
      <c r="I2840" s="57">
        <v>2.02</v>
      </c>
      <c r="J2840" s="57">
        <v>3.35</v>
      </c>
      <c r="K2840" s="57">
        <v>3.15</v>
      </c>
      <c r="L2840" s="57">
        <v>-1.1299999999999999</v>
      </c>
      <c r="M2840" s="57">
        <v>35</v>
      </c>
      <c r="N2840" s="57">
        <v>32</v>
      </c>
      <c r="O2840" s="57">
        <v>2</v>
      </c>
      <c r="P2840" s="57">
        <v>18</v>
      </c>
      <c r="Q2840" s="57">
        <v>14</v>
      </c>
      <c r="R2840" s="57">
        <v>0</v>
      </c>
      <c r="S2840" s="57">
        <v>50</v>
      </c>
      <c r="T2840" s="57">
        <v>50</v>
      </c>
      <c r="U2840" s="57">
        <v>40</v>
      </c>
      <c r="V2840" s="57">
        <v>28.57</v>
      </c>
      <c r="W2840" s="57">
        <v>31.43</v>
      </c>
      <c r="X2840" s="57">
        <v>34.380000000000003</v>
      </c>
      <c r="Y2840" s="57">
        <v>40.630000000000003</v>
      </c>
      <c r="Z2840" s="57">
        <v>25</v>
      </c>
      <c r="AA2840" s="57">
        <v>55.56</v>
      </c>
      <c r="AB2840" s="57">
        <v>42.86</v>
      </c>
      <c r="AC2840" s="57">
        <v>18</v>
      </c>
      <c r="AD2840" s="57">
        <v>18</v>
      </c>
      <c r="AE2840" s="57">
        <v>61.11</v>
      </c>
      <c r="AF2840" s="57">
        <v>38.89</v>
      </c>
      <c r="AI2840" s="45">
        <f t="shared" si="722"/>
        <v>-11.368000000000002</v>
      </c>
      <c r="AJ2840" s="46">
        <f t="shared" si="723"/>
        <v>21.368000000000002</v>
      </c>
      <c r="AK2840" s="63" t="str">
        <f t="shared" si="724"/>
        <v>N</v>
      </c>
      <c r="AL2840" s="63" t="str">
        <f t="shared" si="725"/>
        <v>N</v>
      </c>
      <c r="AM2840" s="44" t="str">
        <f t="shared" si="726"/>
        <v>Win</v>
      </c>
      <c r="AN2840" s="44" t="str">
        <f t="shared" si="727"/>
        <v>Loss</v>
      </c>
      <c r="AO2840" s="44" t="str">
        <f t="shared" si="728"/>
        <v>Loss</v>
      </c>
      <c r="AP2840" s="44">
        <f t="shared" si="729"/>
        <v>51</v>
      </c>
      <c r="AQ2840" s="44">
        <f t="shared" si="730"/>
        <v>-50</v>
      </c>
      <c r="AR2840" s="44">
        <f t="shared" si="731"/>
        <v>-50</v>
      </c>
      <c r="AS2840" s="99" t="str">
        <f t="shared" si="732"/>
        <v>+</v>
      </c>
      <c r="AT2840" s="99" t="str">
        <f t="shared" si="733"/>
        <v>-</v>
      </c>
      <c r="AU2840" s="99" t="str">
        <f t="shared" si="734"/>
        <v>+</v>
      </c>
      <c r="AV2840" s="99" t="str">
        <f t="shared" si="735"/>
        <v>+</v>
      </c>
      <c r="AW2840" s="99" t="str">
        <f t="shared" si="736"/>
        <v>-</v>
      </c>
    </row>
    <row r="2841" spans="1:49" ht="15">
      <c r="A2841" s="56">
        <v>43638</v>
      </c>
      <c r="B2841" s="57" t="s">
        <v>4566</v>
      </c>
      <c r="C2841" s="57" t="s">
        <v>684</v>
      </c>
      <c r="D2841" s="57" t="s">
        <v>5672</v>
      </c>
      <c r="E2841" s="57" t="s">
        <v>4677</v>
      </c>
      <c r="F2841" s="57" t="s">
        <v>4568</v>
      </c>
      <c r="G2841" s="57">
        <v>2</v>
      </c>
      <c r="H2841" s="57">
        <v>2</v>
      </c>
      <c r="I2841" s="57">
        <v>1.78</v>
      </c>
      <c r="J2841" s="57">
        <v>3.42</v>
      </c>
      <c r="K2841" s="57">
        <v>4.0199999999999996</v>
      </c>
      <c r="L2841" s="57">
        <v>-2.2400000000000002</v>
      </c>
      <c r="M2841" s="57">
        <v>13</v>
      </c>
      <c r="N2841" s="57">
        <v>15</v>
      </c>
      <c r="O2841" s="57">
        <v>0</v>
      </c>
      <c r="P2841" s="57">
        <v>7</v>
      </c>
      <c r="Q2841" s="57">
        <v>8</v>
      </c>
      <c r="R2841" s="57">
        <v>0</v>
      </c>
      <c r="S2841" s="57">
        <v>0</v>
      </c>
      <c r="T2841" s="57">
        <v>0</v>
      </c>
      <c r="U2841" s="57">
        <v>46.15</v>
      </c>
      <c r="V2841" s="57">
        <v>7.69</v>
      </c>
      <c r="W2841" s="57">
        <v>46.15</v>
      </c>
      <c r="X2841" s="57">
        <v>26.67</v>
      </c>
      <c r="Y2841" s="57">
        <v>26.67</v>
      </c>
      <c r="Z2841" s="57">
        <v>46.67</v>
      </c>
      <c r="AA2841" s="57">
        <v>71.430000000000007</v>
      </c>
      <c r="AB2841" s="57">
        <v>25</v>
      </c>
      <c r="AC2841" s="57">
        <v>6</v>
      </c>
      <c r="AD2841" s="57">
        <v>6</v>
      </c>
      <c r="AE2841" s="57">
        <v>83.33</v>
      </c>
      <c r="AF2841" s="57">
        <v>50</v>
      </c>
      <c r="AI2841" s="45">
        <f t="shared" si="722"/>
        <v>2.1020000000000003</v>
      </c>
      <c r="AJ2841" s="46">
        <f t="shared" si="723"/>
        <v>-2.1020000000000003</v>
      </c>
      <c r="AK2841" s="63" t="str">
        <f t="shared" si="724"/>
        <v>Y</v>
      </c>
      <c r="AL2841" s="63" t="str">
        <f t="shared" si="725"/>
        <v>N</v>
      </c>
      <c r="AM2841" s="44" t="str">
        <f t="shared" si="726"/>
        <v>Loss</v>
      </c>
      <c r="AN2841" s="44" t="str">
        <f t="shared" si="727"/>
        <v>Win</v>
      </c>
      <c r="AO2841" s="44" t="str">
        <f t="shared" si="728"/>
        <v>Loss</v>
      </c>
      <c r="AP2841" s="44">
        <f t="shared" si="729"/>
        <v>-50</v>
      </c>
      <c r="AQ2841" s="44">
        <f t="shared" si="730"/>
        <v>121</v>
      </c>
      <c r="AR2841" s="44">
        <f t="shared" si="731"/>
        <v>-50</v>
      </c>
      <c r="AS2841" s="99" t="str">
        <f t="shared" si="732"/>
        <v>+</v>
      </c>
      <c r="AT2841" s="99" t="str">
        <f t="shared" si="733"/>
        <v>n/a</v>
      </c>
      <c r="AU2841" s="99" t="str">
        <f t="shared" si="734"/>
        <v>+</v>
      </c>
      <c r="AV2841" s="99" t="str">
        <f t="shared" si="735"/>
        <v>+</v>
      </c>
      <c r="AW2841" s="99" t="str">
        <f t="shared" si="736"/>
        <v>+</v>
      </c>
    </row>
    <row r="2842" spans="1:49" ht="15">
      <c r="A2842" s="56">
        <v>43638</v>
      </c>
      <c r="B2842" s="57" t="s">
        <v>963</v>
      </c>
      <c r="C2842" s="57" t="s">
        <v>1221</v>
      </c>
      <c r="D2842" s="57" t="s">
        <v>5673</v>
      </c>
      <c r="E2842" s="57" t="s">
        <v>3579</v>
      </c>
      <c r="F2842" s="57" t="s">
        <v>2231</v>
      </c>
      <c r="G2842" s="57">
        <v>1</v>
      </c>
      <c r="H2842" s="57">
        <v>1</v>
      </c>
      <c r="I2842" s="57">
        <v>5.33</v>
      </c>
      <c r="J2842" s="57">
        <v>4.1100000000000003</v>
      </c>
      <c r="K2842" s="57">
        <v>1.46</v>
      </c>
      <c r="L2842" s="57">
        <v>3.87</v>
      </c>
      <c r="M2842" s="57">
        <v>30</v>
      </c>
      <c r="N2842" s="57">
        <v>8</v>
      </c>
      <c r="O2842" s="57">
        <v>0</v>
      </c>
      <c r="P2842" s="57">
        <v>14</v>
      </c>
      <c r="Q2842" s="57">
        <v>3</v>
      </c>
      <c r="R2842" s="57">
        <v>0</v>
      </c>
      <c r="S2842" s="57">
        <v>0</v>
      </c>
      <c r="T2842" s="57">
        <v>0</v>
      </c>
      <c r="U2842" s="57">
        <v>33.33</v>
      </c>
      <c r="V2842" s="57">
        <v>23.33</v>
      </c>
      <c r="W2842" s="57">
        <v>43.33</v>
      </c>
      <c r="X2842" s="57">
        <v>62.5</v>
      </c>
      <c r="Y2842" s="57">
        <v>37.5</v>
      </c>
      <c r="Z2842" s="57">
        <v>0</v>
      </c>
      <c r="AA2842" s="57">
        <v>21.43</v>
      </c>
      <c r="AB2842" s="57">
        <v>66.67</v>
      </c>
      <c r="AC2842" s="57">
        <v>11</v>
      </c>
      <c r="AD2842" s="57">
        <v>7</v>
      </c>
      <c r="AE2842" s="57">
        <v>36.36</v>
      </c>
      <c r="AF2842" s="57">
        <v>71.430000000000007</v>
      </c>
      <c r="AI2842" s="45">
        <f t="shared" si="722"/>
        <v>-15.917</v>
      </c>
      <c r="AJ2842" s="46">
        <f t="shared" si="723"/>
        <v>15.917</v>
      </c>
      <c r="AK2842" s="63" t="str">
        <f t="shared" si="724"/>
        <v>N</v>
      </c>
      <c r="AL2842" s="63" t="str">
        <f t="shared" si="725"/>
        <v>N</v>
      </c>
      <c r="AM2842" s="44" t="str">
        <f t="shared" si="726"/>
        <v>Loss</v>
      </c>
      <c r="AN2842" s="44" t="str">
        <f t="shared" si="727"/>
        <v>Win</v>
      </c>
      <c r="AO2842" s="44" t="str">
        <f t="shared" si="728"/>
        <v>Loss</v>
      </c>
      <c r="AP2842" s="44">
        <f t="shared" si="729"/>
        <v>-50</v>
      </c>
      <c r="AQ2842" s="44">
        <f t="shared" si="730"/>
        <v>155.50000000000003</v>
      </c>
      <c r="AR2842" s="44">
        <f t="shared" si="731"/>
        <v>-50</v>
      </c>
      <c r="AS2842" s="99" t="str">
        <f t="shared" si="732"/>
        <v>-</v>
      </c>
      <c r="AT2842" s="99" t="str">
        <f t="shared" si="733"/>
        <v>n/a</v>
      </c>
      <c r="AU2842" s="99" t="str">
        <f t="shared" si="734"/>
        <v>-</v>
      </c>
      <c r="AV2842" s="99" t="str">
        <f t="shared" si="735"/>
        <v>-</v>
      </c>
      <c r="AW2842" s="99" t="str">
        <f t="shared" si="736"/>
        <v>-</v>
      </c>
    </row>
    <row r="2843" spans="1:49" ht="15">
      <c r="A2843" s="56">
        <v>43638</v>
      </c>
      <c r="B2843" s="57" t="s">
        <v>963</v>
      </c>
      <c r="C2843" s="57" t="s">
        <v>1221</v>
      </c>
      <c r="D2843" s="57" t="s">
        <v>5674</v>
      </c>
      <c r="E2843" s="57" t="s">
        <v>2226</v>
      </c>
      <c r="F2843" s="57" t="s">
        <v>1223</v>
      </c>
      <c r="G2843" s="57">
        <v>1</v>
      </c>
      <c r="H2843" s="57">
        <v>0</v>
      </c>
      <c r="I2843" s="57">
        <v>1.27</v>
      </c>
      <c r="J2843" s="57">
        <v>4.83</v>
      </c>
      <c r="K2843" s="57">
        <v>8.24</v>
      </c>
      <c r="L2843" s="57">
        <v>-6.97</v>
      </c>
      <c r="M2843" s="57">
        <v>41</v>
      </c>
      <c r="N2843" s="57">
        <v>8</v>
      </c>
      <c r="O2843" s="57">
        <v>0</v>
      </c>
      <c r="P2843" s="57">
        <v>20</v>
      </c>
      <c r="Q2843" s="57">
        <v>3</v>
      </c>
      <c r="R2843" s="57">
        <v>0</v>
      </c>
      <c r="S2843" s="57">
        <v>0</v>
      </c>
      <c r="T2843" s="57">
        <v>0</v>
      </c>
      <c r="U2843" s="57">
        <v>31.71</v>
      </c>
      <c r="V2843" s="57">
        <v>24.39</v>
      </c>
      <c r="W2843" s="57">
        <v>43.9</v>
      </c>
      <c r="X2843" s="57">
        <v>37.5</v>
      </c>
      <c r="Y2843" s="57">
        <v>25</v>
      </c>
      <c r="Z2843" s="57">
        <v>37.5</v>
      </c>
      <c r="AA2843" s="57">
        <v>35</v>
      </c>
      <c r="AB2843" s="57">
        <v>33.33</v>
      </c>
      <c r="AC2843" s="57">
        <v>11</v>
      </c>
      <c r="AD2843" s="57">
        <v>4</v>
      </c>
      <c r="AE2843" s="57">
        <v>63.64</v>
      </c>
      <c r="AF2843" s="57">
        <v>50</v>
      </c>
      <c r="AI2843" s="45">
        <f t="shared" si="722"/>
        <v>-2.4989999999999988</v>
      </c>
      <c r="AJ2843" s="46">
        <f t="shared" si="723"/>
        <v>2.4989999999999988</v>
      </c>
      <c r="AK2843" s="63" t="str">
        <f t="shared" si="724"/>
        <v>N</v>
      </c>
      <c r="AL2843" s="63" t="str">
        <f t="shared" si="725"/>
        <v>N</v>
      </c>
      <c r="AM2843" s="44" t="str">
        <f t="shared" si="726"/>
        <v>Win</v>
      </c>
      <c r="AN2843" s="44" t="str">
        <f t="shared" si="727"/>
        <v>Loss</v>
      </c>
      <c r="AO2843" s="44" t="str">
        <f t="shared" si="728"/>
        <v>Loss</v>
      </c>
      <c r="AP2843" s="44">
        <f t="shared" si="729"/>
        <v>13.5</v>
      </c>
      <c r="AQ2843" s="44">
        <f t="shared" si="730"/>
        <v>-50</v>
      </c>
      <c r="AR2843" s="44">
        <f t="shared" si="731"/>
        <v>-50</v>
      </c>
      <c r="AS2843" s="99" t="str">
        <f t="shared" si="732"/>
        <v>+</v>
      </c>
      <c r="AT2843" s="99" t="str">
        <f t="shared" si="733"/>
        <v>n/a</v>
      </c>
      <c r="AU2843" s="99" t="str">
        <f t="shared" si="734"/>
        <v>-</v>
      </c>
      <c r="AV2843" s="99" t="str">
        <f t="shared" si="735"/>
        <v>+</v>
      </c>
      <c r="AW2843" s="99" t="str">
        <f t="shared" si="736"/>
        <v>-</v>
      </c>
    </row>
    <row r="2844" spans="1:49" ht="15">
      <c r="A2844" s="56">
        <v>43638</v>
      </c>
      <c r="B2844" s="57" t="s">
        <v>439</v>
      </c>
      <c r="C2844" s="57" t="s">
        <v>1254</v>
      </c>
      <c r="D2844" s="57" t="s">
        <v>5675</v>
      </c>
      <c r="E2844" s="57" t="s">
        <v>3541</v>
      </c>
      <c r="F2844" s="57" t="s">
        <v>2023</v>
      </c>
      <c r="G2844" s="57">
        <v>6</v>
      </c>
      <c r="H2844" s="57">
        <v>0</v>
      </c>
      <c r="I2844" s="57">
        <v>1.77</v>
      </c>
      <c r="J2844" s="57">
        <v>3.54</v>
      </c>
      <c r="K2844" s="57">
        <v>3.72</v>
      </c>
      <c r="L2844" s="57">
        <v>-1.95</v>
      </c>
      <c r="M2844" s="57">
        <v>12</v>
      </c>
      <c r="N2844" s="57">
        <v>10</v>
      </c>
      <c r="O2844" s="57">
        <v>0</v>
      </c>
      <c r="P2844" s="57">
        <v>7</v>
      </c>
      <c r="Q2844" s="57">
        <v>4</v>
      </c>
      <c r="R2844" s="57">
        <v>0</v>
      </c>
      <c r="S2844" s="57">
        <v>0</v>
      </c>
      <c r="T2844" s="57">
        <v>0</v>
      </c>
      <c r="U2844" s="57">
        <v>75</v>
      </c>
      <c r="V2844" s="57">
        <v>8.33</v>
      </c>
      <c r="W2844" s="57">
        <v>16.670000000000002</v>
      </c>
      <c r="X2844" s="57">
        <v>40</v>
      </c>
      <c r="Y2844" s="57">
        <v>20</v>
      </c>
      <c r="Z2844" s="57">
        <v>40</v>
      </c>
      <c r="AA2844" s="57">
        <v>85.71</v>
      </c>
      <c r="AB2844" s="57">
        <v>50</v>
      </c>
      <c r="AC2844" s="57">
        <v>10</v>
      </c>
      <c r="AD2844" s="57">
        <v>8</v>
      </c>
      <c r="AE2844" s="57">
        <v>90</v>
      </c>
      <c r="AF2844" s="57">
        <v>50</v>
      </c>
      <c r="AI2844" s="45">
        <f t="shared" si="722"/>
        <v>10.498999999999999</v>
      </c>
      <c r="AJ2844" s="46">
        <f t="shared" si="723"/>
        <v>-10.498999999999999</v>
      </c>
      <c r="AK2844" s="63" t="str">
        <f t="shared" si="724"/>
        <v>Y</v>
      </c>
      <c r="AL2844" s="63" t="str">
        <f t="shared" si="725"/>
        <v>N</v>
      </c>
      <c r="AM2844" s="44" t="str">
        <f t="shared" si="726"/>
        <v>Win</v>
      </c>
      <c r="AN2844" s="44" t="str">
        <f t="shared" si="727"/>
        <v>Loss</v>
      </c>
      <c r="AO2844" s="44" t="str">
        <f t="shared" si="728"/>
        <v>Loss</v>
      </c>
      <c r="AP2844" s="44">
        <f t="shared" si="729"/>
        <v>38.5</v>
      </c>
      <c r="AQ2844" s="44">
        <f t="shared" si="730"/>
        <v>-50</v>
      </c>
      <c r="AR2844" s="44">
        <f t="shared" si="731"/>
        <v>-50</v>
      </c>
      <c r="AS2844" s="99" t="str">
        <f t="shared" si="732"/>
        <v>+</v>
      </c>
      <c r="AT2844" s="99" t="str">
        <f t="shared" si="733"/>
        <v>n/a</v>
      </c>
      <c r="AU2844" s="99" t="str">
        <f t="shared" si="734"/>
        <v>+</v>
      </c>
      <c r="AV2844" s="99" t="str">
        <f t="shared" si="735"/>
        <v>+</v>
      </c>
      <c r="AW2844" s="99" t="str">
        <f t="shared" si="736"/>
        <v>+</v>
      </c>
    </row>
    <row r="2845" spans="1:49" ht="15">
      <c r="A2845" s="56">
        <v>43638</v>
      </c>
      <c r="B2845" s="57" t="s">
        <v>3638</v>
      </c>
      <c r="C2845" s="57" t="s">
        <v>4647</v>
      </c>
      <c r="D2845" s="57" t="s">
        <v>5676</v>
      </c>
      <c r="E2845" s="57" t="s">
        <v>4937</v>
      </c>
      <c r="F2845" s="57" t="s">
        <v>4649</v>
      </c>
      <c r="G2845" s="57">
        <v>1</v>
      </c>
      <c r="H2845" s="57">
        <v>1</v>
      </c>
      <c r="I2845" s="57">
        <v>1.81</v>
      </c>
      <c r="J2845" s="57">
        <v>3.58</v>
      </c>
      <c r="K2845" s="57">
        <v>3.75</v>
      </c>
      <c r="L2845" s="57">
        <v>-1.94</v>
      </c>
      <c r="M2845" s="57">
        <v>16</v>
      </c>
      <c r="N2845" s="57">
        <v>11</v>
      </c>
      <c r="O2845" s="57">
        <v>1</v>
      </c>
      <c r="P2845" s="57">
        <v>7</v>
      </c>
      <c r="Q2845" s="57">
        <v>4</v>
      </c>
      <c r="R2845" s="57">
        <v>100</v>
      </c>
      <c r="S2845" s="57">
        <v>0</v>
      </c>
      <c r="T2845" s="57">
        <v>0</v>
      </c>
      <c r="U2845" s="57">
        <v>12.5</v>
      </c>
      <c r="V2845" s="57">
        <v>6.25</v>
      </c>
      <c r="W2845" s="57">
        <v>81.25</v>
      </c>
      <c r="X2845" s="57">
        <v>0</v>
      </c>
      <c r="Y2845" s="57">
        <v>18.18</v>
      </c>
      <c r="Z2845" s="57">
        <v>81.819999999999993</v>
      </c>
      <c r="AA2845" s="57">
        <v>14.29</v>
      </c>
      <c r="AB2845" s="57">
        <v>0</v>
      </c>
      <c r="AC2845" s="57">
        <v>2</v>
      </c>
      <c r="AD2845" s="57">
        <v>1</v>
      </c>
      <c r="AE2845" s="57">
        <v>50</v>
      </c>
      <c r="AF2845" s="57">
        <v>0</v>
      </c>
      <c r="AI2845" s="45">
        <f t="shared" si="722"/>
        <v>31.420999999999999</v>
      </c>
      <c r="AJ2845" s="46">
        <f t="shared" si="723"/>
        <v>-31.420999999999999</v>
      </c>
      <c r="AK2845" s="63" t="str">
        <f t="shared" si="724"/>
        <v>N</v>
      </c>
      <c r="AL2845" s="63" t="str">
        <f t="shared" si="725"/>
        <v>N</v>
      </c>
      <c r="AM2845" s="44" t="str">
        <f t="shared" si="726"/>
        <v>Loss</v>
      </c>
      <c r="AN2845" s="44" t="str">
        <f t="shared" si="727"/>
        <v>Win</v>
      </c>
      <c r="AO2845" s="44" t="str">
        <f t="shared" si="728"/>
        <v>Loss</v>
      </c>
      <c r="AP2845" s="44">
        <f t="shared" si="729"/>
        <v>-50</v>
      </c>
      <c r="AQ2845" s="44">
        <f t="shared" si="730"/>
        <v>129</v>
      </c>
      <c r="AR2845" s="44">
        <f t="shared" si="731"/>
        <v>-50</v>
      </c>
      <c r="AS2845" s="99" t="str">
        <f t="shared" si="732"/>
        <v>+</v>
      </c>
      <c r="AT2845" s="99" t="str">
        <f t="shared" si="733"/>
        <v>+</v>
      </c>
      <c r="AU2845" s="99" t="str">
        <f t="shared" si="734"/>
        <v>+</v>
      </c>
      <c r="AV2845" s="99" t="str">
        <f t="shared" si="735"/>
        <v>+</v>
      </c>
      <c r="AW2845" s="99" t="str">
        <f t="shared" si="736"/>
        <v>+</v>
      </c>
    </row>
    <row r="2846" spans="1:49" ht="15">
      <c r="A2846" s="56">
        <v>43638</v>
      </c>
      <c r="B2846" s="57" t="s">
        <v>461</v>
      </c>
      <c r="C2846" s="57" t="s">
        <v>745</v>
      </c>
      <c r="D2846" s="57" t="s">
        <v>5677</v>
      </c>
      <c r="E2846" s="57" t="s">
        <v>2538</v>
      </c>
      <c r="F2846" s="57" t="s">
        <v>2438</v>
      </c>
      <c r="G2846" s="57">
        <v>4</v>
      </c>
      <c r="H2846" s="57">
        <v>2</v>
      </c>
      <c r="I2846" s="57">
        <v>1.23</v>
      </c>
      <c r="J2846" s="57">
        <v>5.51</v>
      </c>
      <c r="K2846" s="57">
        <v>8.69</v>
      </c>
      <c r="L2846" s="57">
        <v>-7.46</v>
      </c>
      <c r="M2846" s="57">
        <v>65</v>
      </c>
      <c r="N2846" s="57">
        <v>25</v>
      </c>
      <c r="O2846" s="57">
        <v>1</v>
      </c>
      <c r="P2846" s="57">
        <v>32</v>
      </c>
      <c r="Q2846" s="57">
        <v>13</v>
      </c>
      <c r="R2846" s="57">
        <v>100</v>
      </c>
      <c r="S2846" s="57">
        <v>0</v>
      </c>
      <c r="T2846" s="57">
        <v>0</v>
      </c>
      <c r="U2846" s="57">
        <v>56.92</v>
      </c>
      <c r="V2846" s="57">
        <v>20</v>
      </c>
      <c r="W2846" s="57">
        <v>23.08</v>
      </c>
      <c r="X2846" s="57">
        <v>36</v>
      </c>
      <c r="Y2846" s="57">
        <v>28</v>
      </c>
      <c r="Z2846" s="57">
        <v>36</v>
      </c>
      <c r="AA2846" s="57">
        <v>53.13</v>
      </c>
      <c r="AB2846" s="57">
        <v>38.46</v>
      </c>
      <c r="AC2846" s="57">
        <v>43</v>
      </c>
      <c r="AD2846" s="57">
        <v>10</v>
      </c>
      <c r="AE2846" s="57">
        <v>62.79</v>
      </c>
      <c r="AF2846" s="57">
        <v>60</v>
      </c>
      <c r="AI2846" s="45">
        <f t="shared" si="722"/>
        <v>35.968000000000004</v>
      </c>
      <c r="AJ2846" s="46">
        <f t="shared" si="723"/>
        <v>-35.968000000000004</v>
      </c>
      <c r="AK2846" s="63" t="str">
        <f t="shared" si="724"/>
        <v>N</v>
      </c>
      <c r="AL2846" s="63" t="str">
        <f t="shared" si="725"/>
        <v>N</v>
      </c>
      <c r="AM2846" s="44" t="str">
        <f t="shared" si="726"/>
        <v>Win</v>
      </c>
      <c r="AN2846" s="44" t="str">
        <f t="shared" si="727"/>
        <v>Loss</v>
      </c>
      <c r="AO2846" s="44" t="str">
        <f t="shared" si="728"/>
        <v>Loss</v>
      </c>
      <c r="AP2846" s="44">
        <f t="shared" si="729"/>
        <v>11.5</v>
      </c>
      <c r="AQ2846" s="44">
        <f t="shared" si="730"/>
        <v>-50</v>
      </c>
      <c r="AR2846" s="44">
        <f t="shared" si="731"/>
        <v>-50</v>
      </c>
      <c r="AS2846" s="99" t="str">
        <f t="shared" si="732"/>
        <v>+</v>
      </c>
      <c r="AT2846" s="99" t="str">
        <f t="shared" si="733"/>
        <v>+</v>
      </c>
      <c r="AU2846" s="99" t="str">
        <f t="shared" si="734"/>
        <v>+</v>
      </c>
      <c r="AV2846" s="99" t="str">
        <f t="shared" si="735"/>
        <v>+</v>
      </c>
      <c r="AW2846" s="99" t="str">
        <f t="shared" si="736"/>
        <v>+</v>
      </c>
    </row>
    <row r="2847" spans="1:49" ht="15">
      <c r="A2847" s="56">
        <v>43638</v>
      </c>
      <c r="B2847" s="57" t="s">
        <v>461</v>
      </c>
      <c r="C2847" s="57" t="s">
        <v>745</v>
      </c>
      <c r="D2847" s="57" t="s">
        <v>5678</v>
      </c>
      <c r="E2847" s="57" t="s">
        <v>2539</v>
      </c>
      <c r="F2847" s="57" t="s">
        <v>1150</v>
      </c>
      <c r="G2847" s="57">
        <v>0</v>
      </c>
      <c r="H2847" s="57">
        <v>4</v>
      </c>
      <c r="I2847" s="57">
        <v>1.48</v>
      </c>
      <c r="J2847" s="57">
        <v>4.4400000000000004</v>
      </c>
      <c r="K2847" s="57">
        <v>5.15</v>
      </c>
      <c r="L2847" s="57">
        <v>-3.67</v>
      </c>
      <c r="M2847" s="57">
        <v>63</v>
      </c>
      <c r="N2847" s="57">
        <v>64</v>
      </c>
      <c r="O2847" s="57">
        <v>3</v>
      </c>
      <c r="P2847" s="57">
        <v>30</v>
      </c>
      <c r="Q2847" s="57">
        <v>31</v>
      </c>
      <c r="R2847" s="57">
        <v>33.33</v>
      </c>
      <c r="S2847" s="57">
        <v>66.67</v>
      </c>
      <c r="T2847" s="57">
        <v>0</v>
      </c>
      <c r="U2847" s="57">
        <v>34.92</v>
      </c>
      <c r="V2847" s="57">
        <v>31.75</v>
      </c>
      <c r="W2847" s="57">
        <v>33.33</v>
      </c>
      <c r="X2847" s="57">
        <v>26.56</v>
      </c>
      <c r="Y2847" s="57">
        <v>20.309999999999999</v>
      </c>
      <c r="Z2847" s="57">
        <v>53.13</v>
      </c>
      <c r="AA2847" s="57">
        <v>33.33</v>
      </c>
      <c r="AB2847" s="57">
        <v>25.81</v>
      </c>
      <c r="AC2847" s="57">
        <v>30</v>
      </c>
      <c r="AD2847" s="57">
        <v>21</v>
      </c>
      <c r="AE2847" s="57">
        <v>36.67</v>
      </c>
      <c r="AF2847" s="57">
        <v>28.57</v>
      </c>
      <c r="AI2847" s="45">
        <f t="shared" si="722"/>
        <v>23.442</v>
      </c>
      <c r="AJ2847" s="46">
        <f t="shared" si="723"/>
        <v>-10.108000000000001</v>
      </c>
      <c r="AK2847" s="63" t="str">
        <f t="shared" si="724"/>
        <v>N</v>
      </c>
      <c r="AL2847" s="63" t="str">
        <f t="shared" si="725"/>
        <v>N</v>
      </c>
      <c r="AM2847" s="44" t="str">
        <f t="shared" si="726"/>
        <v>Loss</v>
      </c>
      <c r="AN2847" s="44" t="str">
        <f t="shared" si="727"/>
        <v>Loss</v>
      </c>
      <c r="AO2847" s="44" t="str">
        <f t="shared" si="728"/>
        <v>Win</v>
      </c>
      <c r="AP2847" s="44">
        <f t="shared" si="729"/>
        <v>-50</v>
      </c>
      <c r="AQ2847" s="44">
        <f t="shared" si="730"/>
        <v>-50</v>
      </c>
      <c r="AR2847" s="44">
        <f t="shared" si="731"/>
        <v>207.5</v>
      </c>
      <c r="AS2847" s="99" t="str">
        <f t="shared" si="732"/>
        <v>+</v>
      </c>
      <c r="AT2847" s="99" t="str">
        <f t="shared" si="733"/>
        <v>+</v>
      </c>
      <c r="AU2847" s="99" t="str">
        <f t="shared" si="734"/>
        <v>+</v>
      </c>
      <c r="AV2847" s="99" t="str">
        <f t="shared" si="735"/>
        <v>+</v>
      </c>
      <c r="AW2847" s="99" t="str">
        <f t="shared" si="736"/>
        <v>+</v>
      </c>
    </row>
    <row r="2848" spans="1:49" ht="15">
      <c r="A2848" s="56">
        <v>43638</v>
      </c>
      <c r="B2848" s="57" t="s">
        <v>461</v>
      </c>
      <c r="C2848" s="57" t="s">
        <v>745</v>
      </c>
      <c r="D2848" s="57" t="s">
        <v>5679</v>
      </c>
      <c r="E2848" s="57" t="s">
        <v>754</v>
      </c>
      <c r="F2848" s="57" t="s">
        <v>2444</v>
      </c>
      <c r="G2848" s="57">
        <v>0</v>
      </c>
      <c r="H2848" s="57">
        <v>1</v>
      </c>
      <c r="I2848" s="57">
        <v>2.2599999999999998</v>
      </c>
      <c r="J2848" s="57">
        <v>3.58</v>
      </c>
      <c r="K2848" s="57">
        <v>2.62</v>
      </c>
      <c r="L2848" s="57">
        <v>-0.36</v>
      </c>
      <c r="M2848" s="57">
        <v>69</v>
      </c>
      <c r="N2848" s="57">
        <v>32</v>
      </c>
      <c r="O2848" s="57">
        <v>1</v>
      </c>
      <c r="P2848" s="57">
        <v>34</v>
      </c>
      <c r="Q2848" s="57">
        <v>15</v>
      </c>
      <c r="R2848" s="57">
        <v>0</v>
      </c>
      <c r="S2848" s="57">
        <v>0</v>
      </c>
      <c r="T2848" s="57">
        <v>100</v>
      </c>
      <c r="U2848" s="57">
        <v>34.78</v>
      </c>
      <c r="V2848" s="57">
        <v>27.54</v>
      </c>
      <c r="W2848" s="57">
        <v>37.68</v>
      </c>
      <c r="X2848" s="57">
        <v>21.88</v>
      </c>
      <c r="Y2848" s="57">
        <v>25</v>
      </c>
      <c r="Z2848" s="57">
        <v>53.13</v>
      </c>
      <c r="AA2848" s="57">
        <v>47.06</v>
      </c>
      <c r="AB2848" s="57">
        <v>13.33</v>
      </c>
      <c r="AC2848" s="57">
        <v>38</v>
      </c>
      <c r="AD2848" s="57">
        <v>13</v>
      </c>
      <c r="AE2848" s="57">
        <v>55.26</v>
      </c>
      <c r="AF2848" s="57">
        <v>38.46</v>
      </c>
      <c r="AI2848" s="45">
        <f t="shared" si="722"/>
        <v>-24.075999999999997</v>
      </c>
      <c r="AJ2848" s="46">
        <f t="shared" si="723"/>
        <v>24.075999999999997</v>
      </c>
      <c r="AK2848" s="63" t="str">
        <f t="shared" si="724"/>
        <v>N</v>
      </c>
      <c r="AL2848" s="63" t="str">
        <f t="shared" si="725"/>
        <v>N</v>
      </c>
      <c r="AM2848" s="44" t="str">
        <f t="shared" si="726"/>
        <v>Loss</v>
      </c>
      <c r="AN2848" s="44" t="str">
        <f t="shared" si="727"/>
        <v>Loss</v>
      </c>
      <c r="AO2848" s="44" t="str">
        <f t="shared" si="728"/>
        <v>Win</v>
      </c>
      <c r="AP2848" s="44">
        <f t="shared" si="729"/>
        <v>-50</v>
      </c>
      <c r="AQ2848" s="44">
        <f t="shared" si="730"/>
        <v>-50</v>
      </c>
      <c r="AR2848" s="44">
        <f t="shared" si="731"/>
        <v>81</v>
      </c>
      <c r="AS2848" s="99" t="str">
        <f t="shared" si="732"/>
        <v>+</v>
      </c>
      <c r="AT2848" s="99" t="str">
        <f t="shared" si="733"/>
        <v>-</v>
      </c>
      <c r="AU2848" s="99" t="str">
        <f t="shared" si="734"/>
        <v>+</v>
      </c>
      <c r="AV2848" s="99" t="str">
        <f t="shared" si="735"/>
        <v>+</v>
      </c>
      <c r="AW2848" s="99" t="str">
        <f t="shared" si="736"/>
        <v>-</v>
      </c>
    </row>
    <row r="2849" spans="1:49" ht="15">
      <c r="A2849" s="56">
        <v>43638</v>
      </c>
      <c r="B2849" s="57" t="s">
        <v>461</v>
      </c>
      <c r="C2849" s="57" t="s">
        <v>745</v>
      </c>
      <c r="D2849" s="57" t="s">
        <v>5680</v>
      </c>
      <c r="E2849" s="57" t="s">
        <v>2437</v>
      </c>
      <c r="F2849" s="57" t="s">
        <v>2118</v>
      </c>
      <c r="G2849" s="57">
        <v>1</v>
      </c>
      <c r="H2849" s="57">
        <v>0</v>
      </c>
      <c r="I2849" s="57">
        <v>1.87</v>
      </c>
      <c r="J2849" s="57">
        <v>3.57</v>
      </c>
      <c r="K2849" s="57">
        <v>3.63</v>
      </c>
      <c r="L2849" s="57">
        <v>-1.76</v>
      </c>
      <c r="M2849" s="57">
        <v>40</v>
      </c>
      <c r="N2849" s="57">
        <v>28</v>
      </c>
      <c r="O2849" s="57">
        <v>1</v>
      </c>
      <c r="P2849" s="57">
        <v>21</v>
      </c>
      <c r="Q2849" s="57">
        <v>12</v>
      </c>
      <c r="R2849" s="57">
        <v>100</v>
      </c>
      <c r="S2849" s="57">
        <v>0</v>
      </c>
      <c r="T2849" s="57">
        <v>0</v>
      </c>
      <c r="U2849" s="57">
        <v>45</v>
      </c>
      <c r="V2849" s="57">
        <v>25</v>
      </c>
      <c r="W2849" s="57">
        <v>30</v>
      </c>
      <c r="X2849" s="57">
        <v>25</v>
      </c>
      <c r="Y2849" s="57">
        <v>25</v>
      </c>
      <c r="Z2849" s="57">
        <v>50</v>
      </c>
      <c r="AA2849" s="57">
        <v>61.9</v>
      </c>
      <c r="AB2849" s="57">
        <v>50</v>
      </c>
      <c r="AC2849" s="57">
        <v>27</v>
      </c>
      <c r="AD2849" s="57">
        <v>6</v>
      </c>
      <c r="AE2849" s="57">
        <v>55.56</v>
      </c>
      <c r="AF2849" s="57">
        <v>0</v>
      </c>
      <c r="AI2849" s="45">
        <f t="shared" si="722"/>
        <v>38</v>
      </c>
      <c r="AJ2849" s="46">
        <f t="shared" si="723"/>
        <v>-38</v>
      </c>
      <c r="AK2849" s="63" t="str">
        <f t="shared" si="724"/>
        <v>N</v>
      </c>
      <c r="AL2849" s="63" t="str">
        <f t="shared" si="725"/>
        <v>N</v>
      </c>
      <c r="AM2849" s="44" t="str">
        <f t="shared" si="726"/>
        <v>Win</v>
      </c>
      <c r="AN2849" s="44" t="str">
        <f t="shared" si="727"/>
        <v>Loss</v>
      </c>
      <c r="AO2849" s="44" t="str">
        <f t="shared" si="728"/>
        <v>Loss</v>
      </c>
      <c r="AP2849" s="44">
        <f t="shared" si="729"/>
        <v>43.5</v>
      </c>
      <c r="AQ2849" s="44">
        <f t="shared" si="730"/>
        <v>-50</v>
      </c>
      <c r="AR2849" s="44">
        <f t="shared" si="731"/>
        <v>-50</v>
      </c>
      <c r="AS2849" s="99" t="str">
        <f t="shared" si="732"/>
        <v>+</v>
      </c>
      <c r="AT2849" s="99" t="str">
        <f t="shared" si="733"/>
        <v>+</v>
      </c>
      <c r="AU2849" s="99" t="str">
        <f t="shared" si="734"/>
        <v>+</v>
      </c>
      <c r="AV2849" s="99" t="str">
        <f t="shared" si="735"/>
        <v>+</v>
      </c>
      <c r="AW2849" s="99" t="str">
        <f t="shared" si="736"/>
        <v>+</v>
      </c>
    </row>
    <row r="2850" spans="1:49" ht="15">
      <c r="A2850" s="56">
        <v>43638</v>
      </c>
      <c r="B2850" s="57" t="s">
        <v>461</v>
      </c>
      <c r="C2850" s="57" t="s">
        <v>745</v>
      </c>
      <c r="D2850" s="57" t="s">
        <v>5681</v>
      </c>
      <c r="E2850" s="57" t="s">
        <v>2440</v>
      </c>
      <c r="F2850" s="57" t="s">
        <v>2294</v>
      </c>
      <c r="G2850" s="57">
        <v>4</v>
      </c>
      <c r="H2850" s="57">
        <v>0</v>
      </c>
      <c r="I2850" s="57">
        <v>1.74</v>
      </c>
      <c r="J2850" s="57">
        <v>3.87</v>
      </c>
      <c r="K2850" s="57">
        <v>3.86</v>
      </c>
      <c r="L2850" s="57">
        <v>-2.12</v>
      </c>
      <c r="M2850" s="57">
        <v>29</v>
      </c>
      <c r="N2850" s="57">
        <v>32</v>
      </c>
      <c r="O2850" s="57">
        <v>1</v>
      </c>
      <c r="P2850" s="57">
        <v>14</v>
      </c>
      <c r="Q2850" s="57">
        <v>14</v>
      </c>
      <c r="R2850" s="57">
        <v>0</v>
      </c>
      <c r="S2850" s="57">
        <v>100</v>
      </c>
      <c r="T2850" s="57">
        <v>0</v>
      </c>
      <c r="U2850" s="57">
        <v>31.03</v>
      </c>
      <c r="V2850" s="57">
        <v>20.69</v>
      </c>
      <c r="W2850" s="57">
        <v>48.28</v>
      </c>
      <c r="X2850" s="57">
        <v>18.75</v>
      </c>
      <c r="Y2850" s="57">
        <v>31.25</v>
      </c>
      <c r="Z2850" s="57">
        <v>50</v>
      </c>
      <c r="AA2850" s="57">
        <v>50</v>
      </c>
      <c r="AB2850" s="57">
        <v>35.71</v>
      </c>
      <c r="AC2850" s="57">
        <v>7</v>
      </c>
      <c r="AD2850" s="57">
        <v>10</v>
      </c>
      <c r="AE2850" s="57">
        <v>71.430000000000007</v>
      </c>
      <c r="AF2850" s="57">
        <v>20</v>
      </c>
      <c r="AI2850" s="45">
        <f t="shared" si="722"/>
        <v>11.743999999999998</v>
      </c>
      <c r="AJ2850" s="46">
        <f t="shared" si="723"/>
        <v>8.2560000000000002</v>
      </c>
      <c r="AK2850" s="63" t="str">
        <f t="shared" si="724"/>
        <v>N</v>
      </c>
      <c r="AL2850" s="63" t="str">
        <f t="shared" si="725"/>
        <v>N</v>
      </c>
      <c r="AM2850" s="44" t="str">
        <f t="shared" si="726"/>
        <v>Win</v>
      </c>
      <c r="AN2850" s="44" t="str">
        <f t="shared" si="727"/>
        <v>Loss</v>
      </c>
      <c r="AO2850" s="44" t="str">
        <f t="shared" si="728"/>
        <v>Loss</v>
      </c>
      <c r="AP2850" s="44">
        <f t="shared" si="729"/>
        <v>37</v>
      </c>
      <c r="AQ2850" s="44">
        <f t="shared" si="730"/>
        <v>-50</v>
      </c>
      <c r="AR2850" s="44">
        <f t="shared" si="731"/>
        <v>-50</v>
      </c>
      <c r="AS2850" s="99" t="str">
        <f t="shared" si="732"/>
        <v>+</v>
      </c>
      <c r="AT2850" s="99" t="str">
        <f t="shared" si="733"/>
        <v>-</v>
      </c>
      <c r="AU2850" s="99" t="str">
        <f t="shared" si="734"/>
        <v>+</v>
      </c>
      <c r="AV2850" s="99" t="str">
        <f t="shared" si="735"/>
        <v>+</v>
      </c>
      <c r="AW2850" s="99" t="str">
        <f t="shared" si="736"/>
        <v>+</v>
      </c>
    </row>
    <row r="2851" spans="1:49" ht="15">
      <c r="A2851" s="56">
        <v>43638</v>
      </c>
      <c r="B2851" s="57" t="s">
        <v>461</v>
      </c>
      <c r="C2851" s="57" t="s">
        <v>745</v>
      </c>
      <c r="D2851" s="57" t="s">
        <v>5682</v>
      </c>
      <c r="E2851" s="57" t="s">
        <v>1149</v>
      </c>
      <c r="F2851" s="57" t="s">
        <v>748</v>
      </c>
      <c r="G2851" s="57">
        <v>1</v>
      </c>
      <c r="H2851" s="57">
        <v>1</v>
      </c>
      <c r="I2851" s="57">
        <v>1.78</v>
      </c>
      <c r="J2851" s="57">
        <v>3.6</v>
      </c>
      <c r="K2851" s="57">
        <v>3.72</v>
      </c>
      <c r="L2851" s="57">
        <v>-1.94</v>
      </c>
      <c r="M2851" s="57">
        <v>30</v>
      </c>
      <c r="N2851" s="57">
        <v>32</v>
      </c>
      <c r="O2851" s="57">
        <v>1</v>
      </c>
      <c r="P2851" s="57">
        <v>14</v>
      </c>
      <c r="Q2851" s="57">
        <v>15</v>
      </c>
      <c r="R2851" s="57">
        <v>0</v>
      </c>
      <c r="S2851" s="57">
        <v>0</v>
      </c>
      <c r="T2851" s="57">
        <v>100</v>
      </c>
      <c r="U2851" s="57">
        <v>30</v>
      </c>
      <c r="V2851" s="57">
        <v>20</v>
      </c>
      <c r="W2851" s="57">
        <v>50</v>
      </c>
      <c r="X2851" s="57">
        <v>43.75</v>
      </c>
      <c r="Y2851" s="57">
        <v>21.88</v>
      </c>
      <c r="Z2851" s="57">
        <v>34.380000000000003</v>
      </c>
      <c r="AA2851" s="57">
        <v>28.57</v>
      </c>
      <c r="AB2851" s="57">
        <v>40</v>
      </c>
      <c r="AC2851" s="57">
        <v>9</v>
      </c>
      <c r="AD2851" s="57">
        <v>15</v>
      </c>
      <c r="AE2851" s="57">
        <v>55.56</v>
      </c>
      <c r="AF2851" s="57">
        <v>60</v>
      </c>
      <c r="AI2851" s="45">
        <f t="shared" si="722"/>
        <v>-36.061999999999998</v>
      </c>
      <c r="AJ2851" s="46">
        <f t="shared" si="723"/>
        <v>36.061999999999998</v>
      </c>
      <c r="AK2851" s="63" t="str">
        <f t="shared" si="724"/>
        <v>N</v>
      </c>
      <c r="AL2851" s="63" t="str">
        <f t="shared" si="725"/>
        <v>N</v>
      </c>
      <c r="AM2851" s="44" t="str">
        <f t="shared" si="726"/>
        <v>Loss</v>
      </c>
      <c r="AN2851" s="44" t="str">
        <f t="shared" si="727"/>
        <v>Win</v>
      </c>
      <c r="AO2851" s="44" t="str">
        <f t="shared" si="728"/>
        <v>Loss</v>
      </c>
      <c r="AP2851" s="44">
        <f t="shared" si="729"/>
        <v>-50</v>
      </c>
      <c r="AQ2851" s="44">
        <f t="shared" si="730"/>
        <v>130</v>
      </c>
      <c r="AR2851" s="44">
        <f t="shared" si="731"/>
        <v>-50</v>
      </c>
      <c r="AS2851" s="99" t="str">
        <f t="shared" si="732"/>
        <v>+</v>
      </c>
      <c r="AT2851" s="99" t="str">
        <f t="shared" si="733"/>
        <v>-</v>
      </c>
      <c r="AU2851" s="99" t="str">
        <f t="shared" si="734"/>
        <v>-</v>
      </c>
      <c r="AV2851" s="99" t="str">
        <f t="shared" si="735"/>
        <v>-</v>
      </c>
      <c r="AW2851" s="99" t="str">
        <f t="shared" si="736"/>
        <v>-</v>
      </c>
    </row>
    <row r="2852" spans="1:49" ht="15">
      <c r="A2852" s="56">
        <v>43638</v>
      </c>
      <c r="B2852" s="57" t="s">
        <v>461</v>
      </c>
      <c r="C2852" s="57" t="s">
        <v>745</v>
      </c>
      <c r="D2852" s="57" t="s">
        <v>5683</v>
      </c>
      <c r="E2852" s="57" t="s">
        <v>2443</v>
      </c>
      <c r="F2852" s="57" t="s">
        <v>747</v>
      </c>
      <c r="G2852" s="57">
        <v>2</v>
      </c>
      <c r="H2852" s="57">
        <v>3</v>
      </c>
      <c r="I2852" s="57">
        <v>1.57</v>
      </c>
      <c r="J2852" s="57">
        <v>4.21</v>
      </c>
      <c r="K2852" s="57">
        <v>4.58</v>
      </c>
      <c r="L2852" s="57">
        <v>-3.01</v>
      </c>
      <c r="M2852" s="57">
        <v>29</v>
      </c>
      <c r="N2852" s="57">
        <v>29</v>
      </c>
      <c r="O2852" s="57">
        <v>1</v>
      </c>
      <c r="P2852" s="57">
        <v>13</v>
      </c>
      <c r="Q2852" s="57">
        <v>14</v>
      </c>
      <c r="R2852" s="57">
        <v>100</v>
      </c>
      <c r="S2852" s="57">
        <v>0</v>
      </c>
      <c r="T2852" s="57">
        <v>0</v>
      </c>
      <c r="U2852" s="57">
        <v>65.52</v>
      </c>
      <c r="V2852" s="57">
        <v>27.59</v>
      </c>
      <c r="W2852" s="57">
        <v>6.9</v>
      </c>
      <c r="X2852" s="57">
        <v>51.72</v>
      </c>
      <c r="Y2852" s="57">
        <v>20.69</v>
      </c>
      <c r="Z2852" s="57">
        <v>27.59</v>
      </c>
      <c r="AA2852" s="57">
        <v>61.54</v>
      </c>
      <c r="AB2852" s="57">
        <v>42.86</v>
      </c>
      <c r="AC2852" s="57">
        <v>27</v>
      </c>
      <c r="AD2852" s="57">
        <v>25</v>
      </c>
      <c r="AE2852" s="57">
        <v>66.67</v>
      </c>
      <c r="AF2852" s="57">
        <v>56</v>
      </c>
      <c r="AI2852" s="45">
        <f t="shared" si="722"/>
        <v>37.587999999999994</v>
      </c>
      <c r="AJ2852" s="46">
        <f t="shared" si="723"/>
        <v>-37.587999999999994</v>
      </c>
      <c r="AK2852" s="63" t="str">
        <f t="shared" si="724"/>
        <v>N</v>
      </c>
      <c r="AL2852" s="63" t="str">
        <f t="shared" si="725"/>
        <v>N</v>
      </c>
      <c r="AM2852" s="44" t="str">
        <f t="shared" si="726"/>
        <v>Loss</v>
      </c>
      <c r="AN2852" s="44" t="str">
        <f t="shared" si="727"/>
        <v>Loss</v>
      </c>
      <c r="AO2852" s="44" t="str">
        <f t="shared" si="728"/>
        <v>Win</v>
      </c>
      <c r="AP2852" s="44">
        <f t="shared" si="729"/>
        <v>-50</v>
      </c>
      <c r="AQ2852" s="44">
        <f t="shared" si="730"/>
        <v>-50</v>
      </c>
      <c r="AR2852" s="44">
        <f t="shared" si="731"/>
        <v>179</v>
      </c>
      <c r="AS2852" s="99" t="str">
        <f t="shared" si="732"/>
        <v>+</v>
      </c>
      <c r="AT2852" s="99" t="str">
        <f t="shared" si="733"/>
        <v>+</v>
      </c>
      <c r="AU2852" s="99" t="str">
        <f t="shared" si="734"/>
        <v>+</v>
      </c>
      <c r="AV2852" s="99" t="str">
        <f t="shared" si="735"/>
        <v>+</v>
      </c>
      <c r="AW2852" s="99" t="str">
        <f t="shared" si="736"/>
        <v>+</v>
      </c>
    </row>
    <row r="2853" spans="1:49" ht="15">
      <c r="A2853" s="56">
        <v>43638</v>
      </c>
      <c r="B2853" s="57" t="s">
        <v>461</v>
      </c>
      <c r="C2853" s="57" t="s">
        <v>745</v>
      </c>
      <c r="D2853" s="57" t="s">
        <v>5684</v>
      </c>
      <c r="E2853" s="57" t="s">
        <v>2117</v>
      </c>
      <c r="F2853" s="57" t="s">
        <v>2293</v>
      </c>
      <c r="G2853" s="57">
        <v>4</v>
      </c>
      <c r="H2853" s="57">
        <v>0</v>
      </c>
      <c r="I2853" s="57">
        <v>1.69</v>
      </c>
      <c r="J2853" s="57">
        <v>3.66</v>
      </c>
      <c r="K2853" s="57">
        <v>4.1100000000000003</v>
      </c>
      <c r="L2853" s="57">
        <v>-2.42</v>
      </c>
      <c r="M2853" s="57">
        <v>27</v>
      </c>
      <c r="N2853" s="57">
        <v>30</v>
      </c>
      <c r="O2853" s="57">
        <v>1</v>
      </c>
      <c r="P2853" s="57">
        <v>13</v>
      </c>
      <c r="Q2853" s="57">
        <v>15</v>
      </c>
      <c r="R2853" s="57">
        <v>0</v>
      </c>
      <c r="S2853" s="57">
        <v>0</v>
      </c>
      <c r="T2853" s="57">
        <v>100</v>
      </c>
      <c r="U2853" s="57">
        <v>62.96</v>
      </c>
      <c r="V2853" s="57">
        <v>11.11</v>
      </c>
      <c r="W2853" s="57">
        <v>25.93</v>
      </c>
      <c r="X2853" s="57">
        <v>30</v>
      </c>
      <c r="Y2853" s="57">
        <v>30</v>
      </c>
      <c r="Z2853" s="57">
        <v>40</v>
      </c>
      <c r="AA2853" s="57">
        <v>69.23</v>
      </c>
      <c r="AB2853" s="57">
        <v>20</v>
      </c>
      <c r="AC2853" s="57">
        <v>18</v>
      </c>
      <c r="AD2853" s="57">
        <v>9</v>
      </c>
      <c r="AE2853" s="57">
        <v>55.56</v>
      </c>
      <c r="AF2853" s="57">
        <v>33.33</v>
      </c>
      <c r="AI2853" s="45">
        <f t="shared" si="722"/>
        <v>-22.483000000000001</v>
      </c>
      <c r="AJ2853" s="46">
        <f t="shared" si="723"/>
        <v>22.483000000000001</v>
      </c>
      <c r="AK2853" s="63" t="str">
        <f t="shared" si="724"/>
        <v>N</v>
      </c>
      <c r="AL2853" s="63" t="str">
        <f t="shared" si="725"/>
        <v>N</v>
      </c>
      <c r="AM2853" s="44" t="str">
        <f t="shared" si="726"/>
        <v>Win</v>
      </c>
      <c r="AN2853" s="44" t="str">
        <f t="shared" si="727"/>
        <v>Loss</v>
      </c>
      <c r="AO2853" s="44" t="str">
        <f t="shared" si="728"/>
        <v>Loss</v>
      </c>
      <c r="AP2853" s="44">
        <f t="shared" si="729"/>
        <v>34.5</v>
      </c>
      <c r="AQ2853" s="44">
        <f t="shared" si="730"/>
        <v>-50</v>
      </c>
      <c r="AR2853" s="44">
        <f t="shared" si="731"/>
        <v>-50</v>
      </c>
      <c r="AS2853" s="99" t="str">
        <f t="shared" si="732"/>
        <v>+</v>
      </c>
      <c r="AT2853" s="99" t="str">
        <f t="shared" si="733"/>
        <v>-</v>
      </c>
      <c r="AU2853" s="99" t="str">
        <f t="shared" si="734"/>
        <v>+</v>
      </c>
      <c r="AV2853" s="99" t="str">
        <f t="shared" si="735"/>
        <v>+</v>
      </c>
      <c r="AW2853" s="99" t="str">
        <f t="shared" si="736"/>
        <v>-</v>
      </c>
    </row>
    <row r="2854" spans="1:49" ht="15">
      <c r="A2854" s="56">
        <v>43638</v>
      </c>
      <c r="B2854" s="57" t="s">
        <v>451</v>
      </c>
      <c r="C2854" s="57" t="s">
        <v>976</v>
      </c>
      <c r="D2854" s="57" t="s">
        <v>5685</v>
      </c>
      <c r="E2854" s="57" t="s">
        <v>979</v>
      </c>
      <c r="F2854" s="57" t="s">
        <v>1249</v>
      </c>
      <c r="G2854" s="57">
        <v>1</v>
      </c>
      <c r="H2854" s="57">
        <v>1</v>
      </c>
      <c r="I2854" s="57">
        <v>1.51</v>
      </c>
      <c r="J2854" s="57">
        <v>3.87</v>
      </c>
      <c r="K2854" s="57">
        <v>5.82</v>
      </c>
      <c r="L2854" s="57">
        <v>-4.3099999999999996</v>
      </c>
      <c r="M2854" s="57">
        <v>19</v>
      </c>
      <c r="N2854" s="57">
        <v>20</v>
      </c>
      <c r="O2854" s="57">
        <v>1</v>
      </c>
      <c r="P2854" s="57">
        <v>11</v>
      </c>
      <c r="Q2854" s="57">
        <v>11</v>
      </c>
      <c r="R2854" s="57">
        <v>100</v>
      </c>
      <c r="S2854" s="57">
        <v>0</v>
      </c>
      <c r="T2854" s="57">
        <v>0</v>
      </c>
      <c r="U2854" s="57">
        <v>47.37</v>
      </c>
      <c r="V2854" s="57">
        <v>5.26</v>
      </c>
      <c r="W2854" s="57">
        <v>47.37</v>
      </c>
      <c r="X2854" s="57">
        <v>25</v>
      </c>
      <c r="Y2854" s="57">
        <v>25</v>
      </c>
      <c r="Z2854" s="57">
        <v>50</v>
      </c>
      <c r="AA2854" s="57">
        <v>45.45</v>
      </c>
      <c r="AB2854" s="57">
        <v>18.18</v>
      </c>
      <c r="AC2854" s="57">
        <v>8</v>
      </c>
      <c r="AD2854" s="57">
        <v>4</v>
      </c>
      <c r="AE2854" s="57">
        <v>62.5</v>
      </c>
      <c r="AF2854" s="57">
        <v>50</v>
      </c>
      <c r="AI2854" s="45">
        <f t="shared" si="722"/>
        <v>33.02600000000001</v>
      </c>
      <c r="AJ2854" s="46">
        <f t="shared" si="723"/>
        <v>-33.02600000000001</v>
      </c>
      <c r="AK2854" s="63" t="str">
        <f t="shared" si="724"/>
        <v>N</v>
      </c>
      <c r="AL2854" s="63" t="str">
        <f t="shared" si="725"/>
        <v>N</v>
      </c>
      <c r="AM2854" s="44" t="str">
        <f t="shared" si="726"/>
        <v>Loss</v>
      </c>
      <c r="AN2854" s="44" t="str">
        <f t="shared" si="727"/>
        <v>Win</v>
      </c>
      <c r="AO2854" s="44" t="str">
        <f t="shared" si="728"/>
        <v>Loss</v>
      </c>
      <c r="AP2854" s="44">
        <f t="shared" si="729"/>
        <v>-50</v>
      </c>
      <c r="AQ2854" s="44">
        <f t="shared" si="730"/>
        <v>143.5</v>
      </c>
      <c r="AR2854" s="44">
        <f t="shared" si="731"/>
        <v>-50</v>
      </c>
      <c r="AS2854" s="99" t="str">
        <f t="shared" si="732"/>
        <v>+</v>
      </c>
      <c r="AT2854" s="99" t="str">
        <f t="shared" si="733"/>
        <v>+</v>
      </c>
      <c r="AU2854" s="99" t="str">
        <f t="shared" si="734"/>
        <v>+</v>
      </c>
      <c r="AV2854" s="99" t="str">
        <f t="shared" si="735"/>
        <v>+</v>
      </c>
      <c r="AW2854" s="99" t="str">
        <f t="shared" si="736"/>
        <v>+</v>
      </c>
    </row>
    <row r="2855" spans="1:49" ht="15">
      <c r="A2855" s="56">
        <v>43638</v>
      </c>
      <c r="B2855" s="57" t="s">
        <v>267</v>
      </c>
      <c r="C2855" s="57" t="s">
        <v>413</v>
      </c>
      <c r="D2855" s="57" t="s">
        <v>5686</v>
      </c>
      <c r="E2855" s="57" t="s">
        <v>3525</v>
      </c>
      <c r="F2855" s="57" t="s">
        <v>3724</v>
      </c>
      <c r="G2855" s="57">
        <v>3</v>
      </c>
      <c r="H2855" s="57">
        <v>0</v>
      </c>
      <c r="I2855" s="57">
        <v>1.1299999999999999</v>
      </c>
      <c r="J2855" s="57">
        <v>8.4600000000000009</v>
      </c>
      <c r="K2855" s="57">
        <v>18.690000000000001</v>
      </c>
      <c r="L2855" s="57">
        <v>-17.559999999999999</v>
      </c>
      <c r="M2855" s="57">
        <v>11</v>
      </c>
      <c r="N2855" s="57">
        <v>7</v>
      </c>
      <c r="O2855" s="57">
        <v>0</v>
      </c>
      <c r="P2855" s="57">
        <v>6</v>
      </c>
      <c r="Q2855" s="57">
        <v>2</v>
      </c>
      <c r="R2855" s="57">
        <v>0</v>
      </c>
      <c r="S2855" s="57">
        <v>0</v>
      </c>
      <c r="T2855" s="57">
        <v>0</v>
      </c>
      <c r="U2855" s="57">
        <v>90.91</v>
      </c>
      <c r="V2855" s="57">
        <v>0</v>
      </c>
      <c r="W2855" s="57">
        <v>9.09</v>
      </c>
      <c r="X2855" s="57">
        <v>42.86</v>
      </c>
      <c r="Y2855" s="57">
        <v>0</v>
      </c>
      <c r="Z2855" s="57">
        <v>57.14</v>
      </c>
      <c r="AA2855" s="57">
        <v>83.33</v>
      </c>
      <c r="AB2855" s="57">
        <v>50</v>
      </c>
      <c r="AC2855" s="57">
        <v>11</v>
      </c>
      <c r="AD2855" s="57">
        <v>2</v>
      </c>
      <c r="AE2855" s="57">
        <v>90.91</v>
      </c>
      <c r="AF2855" s="57">
        <v>100</v>
      </c>
      <c r="AI2855" s="45">
        <f t="shared" si="722"/>
        <v>19.22</v>
      </c>
      <c r="AJ2855" s="46">
        <f t="shared" si="723"/>
        <v>-19.22</v>
      </c>
      <c r="AK2855" s="63" t="str">
        <f t="shared" si="724"/>
        <v>Y</v>
      </c>
      <c r="AL2855" s="63" t="str">
        <f t="shared" si="725"/>
        <v>N</v>
      </c>
      <c r="AM2855" s="44" t="str">
        <f t="shared" si="726"/>
        <v>Win</v>
      </c>
      <c r="AN2855" s="44" t="str">
        <f t="shared" si="727"/>
        <v>Loss</v>
      </c>
      <c r="AO2855" s="44" t="str">
        <f t="shared" si="728"/>
        <v>Loss</v>
      </c>
      <c r="AP2855" s="44">
        <f t="shared" si="729"/>
        <v>6.4999999999999929</v>
      </c>
      <c r="AQ2855" s="44">
        <f t="shared" si="730"/>
        <v>-50</v>
      </c>
      <c r="AR2855" s="44">
        <f t="shared" si="731"/>
        <v>-50</v>
      </c>
      <c r="AS2855" s="99" t="str">
        <f t="shared" si="732"/>
        <v>+</v>
      </c>
      <c r="AT2855" s="99" t="str">
        <f t="shared" si="733"/>
        <v>n/a</v>
      </c>
      <c r="AU2855" s="99" t="str">
        <f t="shared" si="734"/>
        <v>+</v>
      </c>
      <c r="AV2855" s="99" t="str">
        <f t="shared" si="735"/>
        <v>+</v>
      </c>
      <c r="AW2855" s="99" t="str">
        <f t="shared" si="736"/>
        <v>+</v>
      </c>
    </row>
    <row r="2856" spans="1:49" ht="15">
      <c r="A2856" s="56">
        <v>43638</v>
      </c>
      <c r="B2856" s="57" t="s">
        <v>963</v>
      </c>
      <c r="C2856" s="57" t="s">
        <v>1221</v>
      </c>
      <c r="D2856" s="57" t="s">
        <v>5687</v>
      </c>
      <c r="E2856" s="57" t="s">
        <v>4103</v>
      </c>
      <c r="F2856" s="57" t="s">
        <v>2225</v>
      </c>
      <c r="G2856" s="57">
        <v>0</v>
      </c>
      <c r="H2856" s="57">
        <v>2</v>
      </c>
      <c r="I2856" s="57">
        <v>2.5099999999999998</v>
      </c>
      <c r="J2856" s="57">
        <v>2.92</v>
      </c>
      <c r="K2856" s="57">
        <v>2.72</v>
      </c>
      <c r="L2856" s="57">
        <v>-0.21</v>
      </c>
      <c r="M2856" s="57">
        <v>5</v>
      </c>
      <c r="N2856" s="57">
        <v>36</v>
      </c>
      <c r="O2856" s="57">
        <v>0</v>
      </c>
      <c r="P2856" s="57">
        <v>2</v>
      </c>
      <c r="Q2856" s="57">
        <v>16</v>
      </c>
      <c r="R2856" s="57">
        <v>0</v>
      </c>
      <c r="S2856" s="57">
        <v>0</v>
      </c>
      <c r="T2856" s="57">
        <v>0</v>
      </c>
      <c r="U2856" s="57">
        <v>60</v>
      </c>
      <c r="V2856" s="57">
        <v>0</v>
      </c>
      <c r="W2856" s="57">
        <v>40</v>
      </c>
      <c r="X2856" s="57">
        <v>66.67</v>
      </c>
      <c r="Y2856" s="57">
        <v>13.89</v>
      </c>
      <c r="Z2856" s="57">
        <v>19.440000000000001</v>
      </c>
      <c r="AA2856" s="57">
        <v>50</v>
      </c>
      <c r="AB2856" s="57">
        <v>56.25</v>
      </c>
      <c r="AC2856" s="57">
        <v>2</v>
      </c>
      <c r="AD2856" s="57">
        <v>30</v>
      </c>
      <c r="AE2856" s="57">
        <v>100</v>
      </c>
      <c r="AF2856" s="57">
        <v>73.33</v>
      </c>
      <c r="AI2856" s="45">
        <f t="shared" si="722"/>
        <v>-6.8350000000000026</v>
      </c>
      <c r="AJ2856" s="46">
        <f t="shared" si="723"/>
        <v>6.8350000000000026</v>
      </c>
      <c r="AK2856" s="63" t="str">
        <f t="shared" si="724"/>
        <v>Y</v>
      </c>
      <c r="AL2856" s="63" t="str">
        <f t="shared" si="725"/>
        <v>N</v>
      </c>
      <c r="AM2856" s="44" t="str">
        <f t="shared" si="726"/>
        <v>Loss</v>
      </c>
      <c r="AN2856" s="44" t="str">
        <f t="shared" si="727"/>
        <v>Loss</v>
      </c>
      <c r="AO2856" s="44" t="str">
        <f t="shared" si="728"/>
        <v>Win</v>
      </c>
      <c r="AP2856" s="44">
        <f t="shared" si="729"/>
        <v>-50</v>
      </c>
      <c r="AQ2856" s="44">
        <f t="shared" si="730"/>
        <v>-50</v>
      </c>
      <c r="AR2856" s="44">
        <f t="shared" si="731"/>
        <v>86</v>
      </c>
      <c r="AS2856" s="99" t="str">
        <f t="shared" si="732"/>
        <v>+</v>
      </c>
      <c r="AT2856" s="99" t="str">
        <f t="shared" si="733"/>
        <v>n/a</v>
      </c>
      <c r="AU2856" s="99" t="str">
        <f t="shared" si="734"/>
        <v>-</v>
      </c>
      <c r="AV2856" s="99" t="str">
        <f t="shared" si="735"/>
        <v>-</v>
      </c>
      <c r="AW2856" s="99" t="str">
        <f t="shared" si="736"/>
        <v>-</v>
      </c>
    </row>
    <row r="2857" spans="1:49" ht="15">
      <c r="A2857" s="56">
        <v>43638</v>
      </c>
      <c r="B2857" s="57" t="s">
        <v>963</v>
      </c>
      <c r="C2857" s="57" t="s">
        <v>964</v>
      </c>
      <c r="D2857" s="57" t="s">
        <v>5688</v>
      </c>
      <c r="E2857" s="57" t="s">
        <v>2235</v>
      </c>
      <c r="F2857" s="57" t="s">
        <v>4713</v>
      </c>
      <c r="G2857" s="57">
        <v>0</v>
      </c>
      <c r="H2857" s="57">
        <v>3</v>
      </c>
      <c r="I2857" s="57">
        <v>2.57</v>
      </c>
      <c r="J2857" s="57">
        <v>2.98</v>
      </c>
      <c r="K2857" s="57">
        <v>2.81</v>
      </c>
      <c r="L2857" s="57">
        <v>-0.24</v>
      </c>
      <c r="M2857" s="57">
        <v>47</v>
      </c>
      <c r="N2857" s="57">
        <v>43</v>
      </c>
      <c r="O2857" s="57">
        <v>2</v>
      </c>
      <c r="P2857" s="57">
        <v>24</v>
      </c>
      <c r="Q2857" s="57">
        <v>22</v>
      </c>
      <c r="R2857" s="57">
        <v>50</v>
      </c>
      <c r="S2857" s="57">
        <v>50</v>
      </c>
      <c r="T2857" s="57">
        <v>0</v>
      </c>
      <c r="U2857" s="57">
        <v>59.57</v>
      </c>
      <c r="V2857" s="57">
        <v>23.4</v>
      </c>
      <c r="W2857" s="57">
        <v>17.02</v>
      </c>
      <c r="X2857" s="57">
        <v>53.49</v>
      </c>
      <c r="Y2857" s="57">
        <v>20.93</v>
      </c>
      <c r="Z2857" s="57">
        <v>25.58</v>
      </c>
      <c r="AA2857" s="57">
        <v>66.67</v>
      </c>
      <c r="AB2857" s="57">
        <v>40.909999999999997</v>
      </c>
      <c r="AC2857" s="57">
        <v>41</v>
      </c>
      <c r="AD2857" s="57">
        <v>32</v>
      </c>
      <c r="AE2857" s="57">
        <v>65.849999999999994</v>
      </c>
      <c r="AF2857" s="57">
        <v>65.63</v>
      </c>
      <c r="AI2857" s="45">
        <f t="shared" si="722"/>
        <v>23.175000000000004</v>
      </c>
      <c r="AJ2857" s="46">
        <f t="shared" si="723"/>
        <v>-13.175000000000001</v>
      </c>
      <c r="AK2857" s="63" t="str">
        <f t="shared" si="724"/>
        <v>N</v>
      </c>
      <c r="AL2857" s="63" t="str">
        <f t="shared" si="725"/>
        <v>N</v>
      </c>
      <c r="AM2857" s="44" t="str">
        <f t="shared" si="726"/>
        <v>Loss</v>
      </c>
      <c r="AN2857" s="44" t="str">
        <f t="shared" si="727"/>
        <v>Loss</v>
      </c>
      <c r="AO2857" s="44" t="str">
        <f t="shared" si="728"/>
        <v>Win</v>
      </c>
      <c r="AP2857" s="44">
        <f t="shared" si="729"/>
        <v>-50</v>
      </c>
      <c r="AQ2857" s="44">
        <f t="shared" si="730"/>
        <v>-50</v>
      </c>
      <c r="AR2857" s="44">
        <f t="shared" si="731"/>
        <v>90.5</v>
      </c>
      <c r="AS2857" s="99" t="str">
        <f t="shared" si="732"/>
        <v>+</v>
      </c>
      <c r="AT2857" s="99" t="str">
        <f t="shared" si="733"/>
        <v>+</v>
      </c>
      <c r="AU2857" s="99" t="str">
        <f t="shared" si="734"/>
        <v>+</v>
      </c>
      <c r="AV2857" s="99" t="str">
        <f t="shared" si="735"/>
        <v>+</v>
      </c>
      <c r="AW2857" s="99" t="str">
        <f t="shared" si="736"/>
        <v>+</v>
      </c>
    </row>
    <row r="2858" spans="1:49" ht="15">
      <c r="A2858" s="56">
        <v>43638</v>
      </c>
      <c r="B2858" s="57" t="s">
        <v>833</v>
      </c>
      <c r="C2858" s="57" t="s">
        <v>834</v>
      </c>
      <c r="D2858" s="57" t="s">
        <v>5689</v>
      </c>
      <c r="E2858" s="57" t="s">
        <v>4539</v>
      </c>
      <c r="F2858" s="57" t="s">
        <v>2529</v>
      </c>
      <c r="G2858" s="57">
        <v>2</v>
      </c>
      <c r="H2858" s="57">
        <v>5</v>
      </c>
      <c r="I2858" s="57">
        <v>1.51</v>
      </c>
      <c r="J2858" s="57">
        <v>4.2</v>
      </c>
      <c r="K2858" s="57">
        <v>5.54</v>
      </c>
      <c r="L2858" s="57">
        <v>-4.03</v>
      </c>
      <c r="M2858" s="57">
        <v>22</v>
      </c>
      <c r="N2858" s="57">
        <v>21</v>
      </c>
      <c r="O2858" s="57">
        <v>1</v>
      </c>
      <c r="P2858" s="57">
        <v>12</v>
      </c>
      <c r="Q2858" s="57">
        <v>12</v>
      </c>
      <c r="R2858" s="57">
        <v>100</v>
      </c>
      <c r="S2858" s="57">
        <v>0</v>
      </c>
      <c r="T2858" s="57">
        <v>0</v>
      </c>
      <c r="U2858" s="57">
        <v>45.45</v>
      </c>
      <c r="V2858" s="57">
        <v>27.27</v>
      </c>
      <c r="W2858" s="57">
        <v>27.27</v>
      </c>
      <c r="X2858" s="57">
        <v>33.33</v>
      </c>
      <c r="Y2858" s="57">
        <v>14.29</v>
      </c>
      <c r="Z2858" s="57">
        <v>52.38</v>
      </c>
      <c r="AA2858" s="57">
        <v>41.67</v>
      </c>
      <c r="AB2858" s="57">
        <v>41.67</v>
      </c>
      <c r="AC2858" s="57">
        <v>14</v>
      </c>
      <c r="AD2858" s="57">
        <v>12</v>
      </c>
      <c r="AE2858" s="57">
        <v>64.290000000000006</v>
      </c>
      <c r="AF2858" s="57">
        <v>58.33</v>
      </c>
      <c r="AI2858" s="45">
        <f t="shared" si="722"/>
        <v>38.744000000000007</v>
      </c>
      <c r="AJ2858" s="46">
        <f t="shared" si="723"/>
        <v>-38.744000000000007</v>
      </c>
      <c r="AK2858" s="63" t="str">
        <f t="shared" si="724"/>
        <v>N</v>
      </c>
      <c r="AL2858" s="63" t="str">
        <f t="shared" si="725"/>
        <v>N</v>
      </c>
      <c r="AM2858" s="44" t="str">
        <f t="shared" si="726"/>
        <v>Loss</v>
      </c>
      <c r="AN2858" s="44" t="str">
        <f t="shared" si="727"/>
        <v>Loss</v>
      </c>
      <c r="AO2858" s="44" t="str">
        <f t="shared" si="728"/>
        <v>Win</v>
      </c>
      <c r="AP2858" s="44">
        <f t="shared" si="729"/>
        <v>-50</v>
      </c>
      <c r="AQ2858" s="44">
        <f t="shared" si="730"/>
        <v>-50</v>
      </c>
      <c r="AR2858" s="44">
        <f t="shared" si="731"/>
        <v>227</v>
      </c>
      <c r="AS2858" s="99" t="str">
        <f t="shared" si="732"/>
        <v>+</v>
      </c>
      <c r="AT2858" s="99" t="str">
        <f t="shared" si="733"/>
        <v>+</v>
      </c>
      <c r="AU2858" s="99" t="str">
        <f t="shared" si="734"/>
        <v>+</v>
      </c>
      <c r="AV2858" s="99" t="str">
        <f t="shared" si="735"/>
        <v>-</v>
      </c>
      <c r="AW2858" s="99" t="str">
        <f t="shared" si="736"/>
        <v>+</v>
      </c>
    </row>
    <row r="2859" spans="1:49" ht="15">
      <c r="A2859" s="56">
        <v>43638</v>
      </c>
      <c r="B2859" s="57" t="s">
        <v>351</v>
      </c>
      <c r="C2859" s="57" t="s">
        <v>1396</v>
      </c>
      <c r="D2859" s="57" t="s">
        <v>5690</v>
      </c>
      <c r="E2859" s="57" t="s">
        <v>1398</v>
      </c>
      <c r="F2859" s="57" t="s">
        <v>4223</v>
      </c>
      <c r="G2859" s="57">
        <v>0</v>
      </c>
      <c r="H2859" s="57">
        <v>0</v>
      </c>
      <c r="I2859" s="57">
        <v>1.76</v>
      </c>
      <c r="J2859" s="57">
        <v>3.73</v>
      </c>
      <c r="K2859" s="57">
        <v>4.01</v>
      </c>
      <c r="L2859" s="57">
        <v>-2.25</v>
      </c>
      <c r="M2859" s="57">
        <v>38</v>
      </c>
      <c r="N2859" s="57">
        <v>42</v>
      </c>
      <c r="O2859" s="57">
        <v>0</v>
      </c>
      <c r="P2859" s="57">
        <v>21</v>
      </c>
      <c r="Q2859" s="57">
        <v>19</v>
      </c>
      <c r="R2859" s="57">
        <v>0</v>
      </c>
      <c r="S2859" s="57">
        <v>0</v>
      </c>
      <c r="T2859" s="57">
        <v>0</v>
      </c>
      <c r="U2859" s="57">
        <v>60.53</v>
      </c>
      <c r="V2859" s="57">
        <v>10.53</v>
      </c>
      <c r="W2859" s="57">
        <v>28.95</v>
      </c>
      <c r="X2859" s="57">
        <v>19.05</v>
      </c>
      <c r="Y2859" s="57">
        <v>16.670000000000002</v>
      </c>
      <c r="Z2859" s="57">
        <v>64.290000000000006</v>
      </c>
      <c r="AA2859" s="57">
        <v>61.9</v>
      </c>
      <c r="AB2859" s="57">
        <v>15.79</v>
      </c>
      <c r="AC2859" s="57">
        <v>25</v>
      </c>
      <c r="AD2859" s="57">
        <v>11</v>
      </c>
      <c r="AE2859" s="57">
        <v>80</v>
      </c>
      <c r="AF2859" s="57">
        <v>54.55</v>
      </c>
      <c r="AI2859" s="45">
        <f t="shared" si="722"/>
        <v>14.750000000000004</v>
      </c>
      <c r="AJ2859" s="46">
        <f t="shared" si="723"/>
        <v>-14.750000000000004</v>
      </c>
      <c r="AK2859" s="63" t="str">
        <f t="shared" si="724"/>
        <v>Y</v>
      </c>
      <c r="AL2859" s="63" t="str">
        <f t="shared" si="725"/>
        <v>N</v>
      </c>
      <c r="AM2859" s="44" t="str">
        <f t="shared" si="726"/>
        <v>Loss</v>
      </c>
      <c r="AN2859" s="44" t="str">
        <f t="shared" si="727"/>
        <v>Win</v>
      </c>
      <c r="AO2859" s="44" t="str">
        <f t="shared" si="728"/>
        <v>Loss</v>
      </c>
      <c r="AP2859" s="44">
        <f t="shared" si="729"/>
        <v>-50</v>
      </c>
      <c r="AQ2859" s="44">
        <f t="shared" si="730"/>
        <v>136.5</v>
      </c>
      <c r="AR2859" s="44">
        <f t="shared" si="731"/>
        <v>-50</v>
      </c>
      <c r="AS2859" s="99" t="str">
        <f t="shared" si="732"/>
        <v>+</v>
      </c>
      <c r="AT2859" s="99" t="str">
        <f t="shared" si="733"/>
        <v>n/a</v>
      </c>
      <c r="AU2859" s="99" t="str">
        <f t="shared" si="734"/>
        <v>+</v>
      </c>
      <c r="AV2859" s="99" t="str">
        <f t="shared" si="735"/>
        <v>+</v>
      </c>
      <c r="AW2859" s="99" t="str">
        <f t="shared" si="736"/>
        <v>+</v>
      </c>
    </row>
    <row r="2860" spans="1:49" ht="15">
      <c r="A2860" s="56">
        <v>43638</v>
      </c>
      <c r="B2860" s="57" t="s">
        <v>351</v>
      </c>
      <c r="C2860" s="57" t="s">
        <v>1396</v>
      </c>
      <c r="D2860" s="57" t="s">
        <v>5691</v>
      </c>
      <c r="E2860" s="57" t="s">
        <v>3323</v>
      </c>
      <c r="F2860" s="57" t="s">
        <v>3328</v>
      </c>
      <c r="G2860" s="57">
        <v>4</v>
      </c>
      <c r="H2860" s="57">
        <v>1</v>
      </c>
      <c r="I2860" s="57">
        <v>1.38</v>
      </c>
      <c r="J2860" s="57">
        <v>4.91</v>
      </c>
      <c r="K2860" s="57">
        <v>6.5</v>
      </c>
      <c r="L2860" s="57">
        <v>-5.12</v>
      </c>
      <c r="M2860" s="57">
        <v>35</v>
      </c>
      <c r="N2860" s="57">
        <v>36</v>
      </c>
      <c r="O2860" s="57">
        <v>0</v>
      </c>
      <c r="P2860" s="57">
        <v>19</v>
      </c>
      <c r="Q2860" s="57">
        <v>17</v>
      </c>
      <c r="R2860" s="57">
        <v>0</v>
      </c>
      <c r="S2860" s="57">
        <v>0</v>
      </c>
      <c r="T2860" s="57">
        <v>0</v>
      </c>
      <c r="U2860" s="57">
        <v>54.29</v>
      </c>
      <c r="V2860" s="57">
        <v>17.14</v>
      </c>
      <c r="W2860" s="57">
        <v>28.57</v>
      </c>
      <c r="X2860" s="57">
        <v>22.22</v>
      </c>
      <c r="Y2860" s="57">
        <v>8.33</v>
      </c>
      <c r="Z2860" s="57">
        <v>69.44</v>
      </c>
      <c r="AA2860" s="57">
        <v>63.16</v>
      </c>
      <c r="AB2860" s="57">
        <v>5.88</v>
      </c>
      <c r="AC2860" s="57">
        <v>21</v>
      </c>
      <c r="AD2860" s="57">
        <v>1</v>
      </c>
      <c r="AE2860" s="57">
        <v>71.430000000000007</v>
      </c>
      <c r="AF2860" s="57">
        <v>0</v>
      </c>
      <c r="AI2860" s="45">
        <f t="shared" si="722"/>
        <v>15.469000000000001</v>
      </c>
      <c r="AJ2860" s="46">
        <f t="shared" si="723"/>
        <v>-15.469000000000001</v>
      </c>
      <c r="AK2860" s="63" t="str">
        <f t="shared" si="724"/>
        <v>N</v>
      </c>
      <c r="AL2860" s="63" t="str">
        <f t="shared" si="725"/>
        <v>N</v>
      </c>
      <c r="AM2860" s="44" t="str">
        <f t="shared" si="726"/>
        <v>Win</v>
      </c>
      <c r="AN2860" s="44" t="str">
        <f t="shared" si="727"/>
        <v>Loss</v>
      </c>
      <c r="AO2860" s="44" t="str">
        <f t="shared" si="728"/>
        <v>Loss</v>
      </c>
      <c r="AP2860" s="44">
        <f t="shared" si="729"/>
        <v>19</v>
      </c>
      <c r="AQ2860" s="44">
        <f t="shared" si="730"/>
        <v>-50</v>
      </c>
      <c r="AR2860" s="44">
        <f t="shared" si="731"/>
        <v>-50</v>
      </c>
      <c r="AS2860" s="99" t="str">
        <f t="shared" si="732"/>
        <v>+</v>
      </c>
      <c r="AT2860" s="99" t="str">
        <f t="shared" si="733"/>
        <v>n/a</v>
      </c>
      <c r="AU2860" s="99" t="str">
        <f t="shared" si="734"/>
        <v>+</v>
      </c>
      <c r="AV2860" s="99" t="str">
        <f t="shared" si="735"/>
        <v>+</v>
      </c>
      <c r="AW2860" s="99" t="str">
        <f t="shared" si="736"/>
        <v>+</v>
      </c>
    </row>
    <row r="2861" spans="1:49" ht="15">
      <c r="A2861" s="56">
        <v>43638</v>
      </c>
      <c r="B2861" s="57" t="s">
        <v>439</v>
      </c>
      <c r="C2861" s="57" t="s">
        <v>1250</v>
      </c>
      <c r="D2861" s="57" t="s">
        <v>5692</v>
      </c>
      <c r="E2861" s="57" t="s">
        <v>2257</v>
      </c>
      <c r="F2861" s="57" t="s">
        <v>2533</v>
      </c>
      <c r="G2861" s="57">
        <v>1</v>
      </c>
      <c r="H2861" s="57">
        <v>2</v>
      </c>
      <c r="I2861" s="57">
        <v>1.46</v>
      </c>
      <c r="J2861" s="57">
        <v>4.0199999999999996</v>
      </c>
      <c r="K2861" s="57">
        <v>6.06</v>
      </c>
      <c r="L2861" s="57">
        <v>-4.5999999999999996</v>
      </c>
      <c r="M2861" s="57">
        <v>18</v>
      </c>
      <c r="N2861" s="57">
        <v>9</v>
      </c>
      <c r="O2861" s="57">
        <v>1</v>
      </c>
      <c r="P2861" s="57">
        <v>9</v>
      </c>
      <c r="Q2861" s="57">
        <v>4</v>
      </c>
      <c r="R2861" s="57">
        <v>100</v>
      </c>
      <c r="S2861" s="57">
        <v>0</v>
      </c>
      <c r="T2861" s="57">
        <v>0</v>
      </c>
      <c r="U2861" s="57">
        <v>83.33</v>
      </c>
      <c r="V2861" s="57">
        <v>0</v>
      </c>
      <c r="W2861" s="57">
        <v>16.670000000000002</v>
      </c>
      <c r="X2861" s="57">
        <v>66.67</v>
      </c>
      <c r="Y2861" s="57">
        <v>11.11</v>
      </c>
      <c r="Z2861" s="57">
        <v>22.22</v>
      </c>
      <c r="AA2861" s="57">
        <v>88.89</v>
      </c>
      <c r="AB2861" s="57">
        <v>75</v>
      </c>
      <c r="AC2861" s="57">
        <v>15</v>
      </c>
      <c r="AD2861" s="57">
        <v>5</v>
      </c>
      <c r="AE2861" s="57">
        <v>93.33</v>
      </c>
      <c r="AF2861" s="57">
        <v>80</v>
      </c>
      <c r="AI2861" s="45">
        <f t="shared" si="722"/>
        <v>33.330999999999989</v>
      </c>
      <c r="AJ2861" s="46">
        <f t="shared" si="723"/>
        <v>-33.330999999999989</v>
      </c>
      <c r="AK2861" s="63" t="str">
        <f t="shared" si="724"/>
        <v>Y</v>
      </c>
      <c r="AL2861" s="63" t="str">
        <f t="shared" si="725"/>
        <v>N</v>
      </c>
      <c r="AM2861" s="44" t="str">
        <f t="shared" si="726"/>
        <v>Loss</v>
      </c>
      <c r="AN2861" s="44" t="str">
        <f t="shared" si="727"/>
        <v>Loss</v>
      </c>
      <c r="AO2861" s="44" t="str">
        <f t="shared" si="728"/>
        <v>Win</v>
      </c>
      <c r="AP2861" s="44">
        <f t="shared" si="729"/>
        <v>-50</v>
      </c>
      <c r="AQ2861" s="44">
        <f t="shared" si="730"/>
        <v>-50</v>
      </c>
      <c r="AR2861" s="44">
        <f t="shared" si="731"/>
        <v>253</v>
      </c>
      <c r="AS2861" s="99" t="str">
        <f t="shared" si="732"/>
        <v>+</v>
      </c>
      <c r="AT2861" s="99" t="str">
        <f t="shared" si="733"/>
        <v>+</v>
      </c>
      <c r="AU2861" s="99" t="str">
        <f t="shared" si="734"/>
        <v>+</v>
      </c>
      <c r="AV2861" s="99" t="str">
        <f t="shared" si="735"/>
        <v>+</v>
      </c>
      <c r="AW2861" s="99" t="str">
        <f t="shared" si="736"/>
        <v>+</v>
      </c>
    </row>
    <row r="2862" spans="1:49" ht="15">
      <c r="A2862" s="56">
        <v>43638</v>
      </c>
      <c r="B2862" s="57" t="s">
        <v>439</v>
      </c>
      <c r="C2862" s="57" t="s">
        <v>1254</v>
      </c>
      <c r="D2862" s="57" t="s">
        <v>5693</v>
      </c>
      <c r="E2862" s="57" t="s">
        <v>3606</v>
      </c>
      <c r="F2862" s="57" t="s">
        <v>3540</v>
      </c>
      <c r="G2862" s="57">
        <v>4</v>
      </c>
      <c r="H2862" s="57">
        <v>0</v>
      </c>
      <c r="I2862" s="57">
        <v>1.02</v>
      </c>
      <c r="J2862" s="57">
        <v>12.25</v>
      </c>
      <c r="K2862" s="57">
        <v>18.13</v>
      </c>
      <c r="L2862" s="57">
        <v>-17.11</v>
      </c>
      <c r="M2862" s="57">
        <v>13</v>
      </c>
      <c r="N2862" s="57">
        <v>9</v>
      </c>
      <c r="O2862" s="57">
        <v>0</v>
      </c>
      <c r="P2862" s="57">
        <v>9</v>
      </c>
      <c r="Q2862" s="57">
        <v>3</v>
      </c>
      <c r="R2862" s="57">
        <v>0</v>
      </c>
      <c r="S2862" s="57">
        <v>0</v>
      </c>
      <c r="T2862" s="57">
        <v>0</v>
      </c>
      <c r="U2862" s="57">
        <v>69.23</v>
      </c>
      <c r="V2862" s="57">
        <v>15.38</v>
      </c>
      <c r="W2862" s="57">
        <v>15.38</v>
      </c>
      <c r="X2862" s="57">
        <v>0</v>
      </c>
      <c r="Y2862" s="57">
        <v>33.33</v>
      </c>
      <c r="Z2862" s="57">
        <v>66.67</v>
      </c>
      <c r="AA2862" s="57">
        <v>55.56</v>
      </c>
      <c r="AB2862" s="57">
        <v>0</v>
      </c>
      <c r="AC2862" s="57">
        <v>12</v>
      </c>
      <c r="AD2862" s="57">
        <v>0</v>
      </c>
      <c r="AE2862" s="57">
        <v>75</v>
      </c>
      <c r="AF2862" s="57">
        <v>0</v>
      </c>
      <c r="AI2862" s="45">
        <f t="shared" si="722"/>
        <v>22.309000000000005</v>
      </c>
      <c r="AJ2862" s="46">
        <f t="shared" si="723"/>
        <v>-22.309000000000005</v>
      </c>
      <c r="AK2862" s="63" t="str">
        <f t="shared" si="724"/>
        <v>N</v>
      </c>
      <c r="AL2862" s="63" t="str">
        <f t="shared" si="725"/>
        <v>N</v>
      </c>
      <c r="AM2862" s="44" t="str">
        <f t="shared" si="726"/>
        <v>Win</v>
      </c>
      <c r="AN2862" s="44" t="str">
        <f t="shared" si="727"/>
        <v>Loss</v>
      </c>
      <c r="AO2862" s="44" t="str">
        <f t="shared" si="728"/>
        <v>Loss</v>
      </c>
      <c r="AP2862" s="44">
        <f t="shared" si="729"/>
        <v>1</v>
      </c>
      <c r="AQ2862" s="44">
        <f t="shared" si="730"/>
        <v>-50</v>
      </c>
      <c r="AR2862" s="44">
        <f t="shared" si="731"/>
        <v>-50</v>
      </c>
      <c r="AS2862" s="99" t="str">
        <f t="shared" si="732"/>
        <v>+</v>
      </c>
      <c r="AT2862" s="99" t="str">
        <f t="shared" si="733"/>
        <v>n/a</v>
      </c>
      <c r="AU2862" s="99" t="str">
        <f t="shared" si="734"/>
        <v>+</v>
      </c>
      <c r="AV2862" s="99" t="str">
        <f t="shared" si="735"/>
        <v>+</v>
      </c>
      <c r="AW2862" s="99" t="str">
        <f t="shared" si="736"/>
        <v>+</v>
      </c>
    </row>
    <row r="2863" spans="1:49" ht="15">
      <c r="A2863" s="56">
        <v>43638</v>
      </c>
      <c r="B2863" s="57" t="s">
        <v>272</v>
      </c>
      <c r="C2863" s="57" t="s">
        <v>282</v>
      </c>
      <c r="D2863" s="57" t="s">
        <v>5694</v>
      </c>
      <c r="E2863" s="57" t="s">
        <v>1262</v>
      </c>
      <c r="F2863" s="57" t="s">
        <v>2263</v>
      </c>
      <c r="G2863" s="57">
        <v>2</v>
      </c>
      <c r="H2863" s="57">
        <v>2</v>
      </c>
      <c r="I2863" s="57">
        <v>3.1</v>
      </c>
      <c r="J2863" s="57">
        <v>3.72</v>
      </c>
      <c r="K2863" s="57">
        <v>2.0299999999999998</v>
      </c>
      <c r="L2863" s="57">
        <v>1.07</v>
      </c>
      <c r="M2863" s="57">
        <v>35</v>
      </c>
      <c r="N2863" s="57">
        <v>61</v>
      </c>
      <c r="O2863" s="57">
        <v>2</v>
      </c>
      <c r="P2863" s="57">
        <v>18</v>
      </c>
      <c r="Q2863" s="57">
        <v>28</v>
      </c>
      <c r="R2863" s="57">
        <v>50</v>
      </c>
      <c r="S2863" s="57">
        <v>50</v>
      </c>
      <c r="T2863" s="57">
        <v>0</v>
      </c>
      <c r="U2863" s="57">
        <v>45.71</v>
      </c>
      <c r="V2863" s="57">
        <v>14.29</v>
      </c>
      <c r="W2863" s="57">
        <v>40</v>
      </c>
      <c r="X2863" s="57">
        <v>45.9</v>
      </c>
      <c r="Y2863" s="57">
        <v>11.48</v>
      </c>
      <c r="Z2863" s="57">
        <v>42.62</v>
      </c>
      <c r="AA2863" s="57">
        <v>44.44</v>
      </c>
      <c r="AB2863" s="57">
        <v>28.57</v>
      </c>
      <c r="AC2863" s="57">
        <v>14</v>
      </c>
      <c r="AD2863" s="57">
        <v>27</v>
      </c>
      <c r="AE2863" s="57">
        <v>64.290000000000006</v>
      </c>
      <c r="AF2863" s="57">
        <v>62.96</v>
      </c>
      <c r="AI2863" s="45">
        <f t="shared" si="722"/>
        <v>20.767000000000003</v>
      </c>
      <c r="AJ2863" s="46">
        <f t="shared" si="723"/>
        <v>-10.767000000000001</v>
      </c>
      <c r="AK2863" s="63" t="str">
        <f t="shared" si="724"/>
        <v>N</v>
      </c>
      <c r="AL2863" s="63" t="str">
        <f t="shared" si="725"/>
        <v>N</v>
      </c>
      <c r="AM2863" s="44" t="str">
        <f t="shared" si="726"/>
        <v>Loss</v>
      </c>
      <c r="AN2863" s="44" t="str">
        <f t="shared" si="727"/>
        <v>Win</v>
      </c>
      <c r="AO2863" s="44" t="str">
        <f t="shared" si="728"/>
        <v>Loss</v>
      </c>
      <c r="AP2863" s="44">
        <f t="shared" si="729"/>
        <v>-50</v>
      </c>
      <c r="AQ2863" s="44">
        <f t="shared" si="730"/>
        <v>136</v>
      </c>
      <c r="AR2863" s="44">
        <f t="shared" si="731"/>
        <v>-50</v>
      </c>
      <c r="AS2863" s="99" t="str">
        <f t="shared" si="732"/>
        <v>-</v>
      </c>
      <c r="AT2863" s="99" t="str">
        <f t="shared" si="733"/>
        <v>+</v>
      </c>
      <c r="AU2863" s="99" t="str">
        <f t="shared" si="734"/>
        <v>-</v>
      </c>
      <c r="AV2863" s="99" t="str">
        <f t="shared" si="735"/>
        <v>+</v>
      </c>
      <c r="AW2863" s="99" t="str">
        <f t="shared" si="736"/>
        <v>+</v>
      </c>
    </row>
    <row r="2864" spans="1:49" ht="15">
      <c r="A2864" s="56">
        <v>43638</v>
      </c>
      <c r="B2864" s="57" t="s">
        <v>272</v>
      </c>
      <c r="C2864" s="57" t="s">
        <v>406</v>
      </c>
      <c r="D2864" s="57" t="s">
        <v>5695</v>
      </c>
      <c r="E2864" s="57" t="s">
        <v>2114</v>
      </c>
      <c r="F2864" s="57" t="s">
        <v>1009</v>
      </c>
      <c r="G2864" s="57">
        <v>1</v>
      </c>
      <c r="H2864" s="57">
        <v>1</v>
      </c>
      <c r="I2864" s="57">
        <v>1.41</v>
      </c>
      <c r="J2864" s="57">
        <v>5.24</v>
      </c>
      <c r="K2864" s="57">
        <v>5.0999999999999996</v>
      </c>
      <c r="L2864" s="57">
        <v>-3.69</v>
      </c>
      <c r="M2864" s="57">
        <v>11</v>
      </c>
      <c r="N2864" s="57">
        <v>8</v>
      </c>
      <c r="O2864" s="57">
        <v>0</v>
      </c>
      <c r="P2864" s="57">
        <v>5</v>
      </c>
      <c r="Q2864" s="57">
        <v>5</v>
      </c>
      <c r="R2864" s="57">
        <v>0</v>
      </c>
      <c r="S2864" s="57">
        <v>0</v>
      </c>
      <c r="T2864" s="57">
        <v>0</v>
      </c>
      <c r="U2864" s="57">
        <v>36.36</v>
      </c>
      <c r="V2864" s="57">
        <v>9.09</v>
      </c>
      <c r="W2864" s="57">
        <v>54.55</v>
      </c>
      <c r="X2864" s="57">
        <v>12.5</v>
      </c>
      <c r="Y2864" s="57">
        <v>37.5</v>
      </c>
      <c r="Z2864" s="57">
        <v>50</v>
      </c>
      <c r="AA2864" s="57">
        <v>40</v>
      </c>
      <c r="AB2864" s="57">
        <v>20</v>
      </c>
      <c r="AC2864" s="57">
        <v>5</v>
      </c>
      <c r="AD2864" s="57">
        <v>2</v>
      </c>
      <c r="AE2864" s="57">
        <v>40</v>
      </c>
      <c r="AF2864" s="57">
        <v>0</v>
      </c>
      <c r="AI2864" s="45">
        <f t="shared" si="722"/>
        <v>1.0210000000000008</v>
      </c>
      <c r="AJ2864" s="46">
        <f t="shared" si="723"/>
        <v>-1.0210000000000008</v>
      </c>
      <c r="AK2864" s="63" t="str">
        <f t="shared" si="724"/>
        <v>N</v>
      </c>
      <c r="AL2864" s="63" t="str">
        <f t="shared" si="725"/>
        <v>N</v>
      </c>
      <c r="AM2864" s="44" t="str">
        <f t="shared" si="726"/>
        <v>Loss</v>
      </c>
      <c r="AN2864" s="44" t="str">
        <f t="shared" si="727"/>
        <v>Win</v>
      </c>
      <c r="AO2864" s="44" t="str">
        <f t="shared" si="728"/>
        <v>Loss</v>
      </c>
      <c r="AP2864" s="44">
        <f t="shared" si="729"/>
        <v>-50</v>
      </c>
      <c r="AQ2864" s="44">
        <f t="shared" si="730"/>
        <v>212</v>
      </c>
      <c r="AR2864" s="44">
        <f t="shared" si="731"/>
        <v>-50</v>
      </c>
      <c r="AS2864" s="99" t="str">
        <f t="shared" si="732"/>
        <v>+</v>
      </c>
      <c r="AT2864" s="99" t="str">
        <f t="shared" si="733"/>
        <v>n/a</v>
      </c>
      <c r="AU2864" s="99" t="str">
        <f t="shared" si="734"/>
        <v>+</v>
      </c>
      <c r="AV2864" s="99" t="str">
        <f t="shared" si="735"/>
        <v>+</v>
      </c>
      <c r="AW2864" s="99" t="str">
        <f t="shared" si="736"/>
        <v>+</v>
      </c>
    </row>
    <row r="2865" spans="1:49" ht="15">
      <c r="A2865" s="56">
        <v>43638</v>
      </c>
      <c r="B2865" s="57" t="s">
        <v>272</v>
      </c>
      <c r="C2865" s="57" t="s">
        <v>4693</v>
      </c>
      <c r="D2865" s="57" t="s">
        <v>5696</v>
      </c>
      <c r="E2865" s="57" t="s">
        <v>4974</v>
      </c>
      <c r="F2865" s="57" t="s">
        <v>4979</v>
      </c>
      <c r="G2865" s="57">
        <v>0</v>
      </c>
      <c r="H2865" s="57">
        <v>4</v>
      </c>
      <c r="I2865" s="57">
        <v>3.69</v>
      </c>
      <c r="J2865" s="57">
        <v>3.74</v>
      </c>
      <c r="K2865" s="57">
        <v>1.93</v>
      </c>
      <c r="L2865" s="57">
        <v>1.76</v>
      </c>
      <c r="M2865" s="57">
        <v>21</v>
      </c>
      <c r="N2865" s="57">
        <v>17</v>
      </c>
      <c r="O2865" s="57">
        <v>0</v>
      </c>
      <c r="P2865" s="57">
        <v>7</v>
      </c>
      <c r="Q2865" s="57">
        <v>11</v>
      </c>
      <c r="R2865" s="57">
        <v>0</v>
      </c>
      <c r="S2865" s="57">
        <v>0</v>
      </c>
      <c r="T2865" s="57">
        <v>0</v>
      </c>
      <c r="U2865" s="57">
        <v>47.62</v>
      </c>
      <c r="V2865" s="57">
        <v>14.29</v>
      </c>
      <c r="W2865" s="57">
        <v>38.1</v>
      </c>
      <c r="X2865" s="57">
        <v>64.709999999999994</v>
      </c>
      <c r="Y2865" s="57">
        <v>5.88</v>
      </c>
      <c r="Z2865" s="57">
        <v>29.41</v>
      </c>
      <c r="AA2865" s="57">
        <v>57.14</v>
      </c>
      <c r="AB2865" s="57">
        <v>45.45</v>
      </c>
      <c r="AC2865" s="57">
        <v>13</v>
      </c>
      <c r="AD2865" s="57">
        <v>16</v>
      </c>
      <c r="AE2865" s="57">
        <v>69.23</v>
      </c>
      <c r="AF2865" s="57">
        <v>68.75</v>
      </c>
      <c r="AI2865" s="45">
        <f t="shared" si="722"/>
        <v>-4.3150000000000004</v>
      </c>
      <c r="AJ2865" s="46">
        <f t="shared" si="723"/>
        <v>4.3150000000000004</v>
      </c>
      <c r="AK2865" s="63" t="str">
        <f t="shared" si="724"/>
        <v>N</v>
      </c>
      <c r="AL2865" s="63" t="str">
        <f t="shared" si="725"/>
        <v>N</v>
      </c>
      <c r="AM2865" s="44" t="str">
        <f t="shared" si="726"/>
        <v>Loss</v>
      </c>
      <c r="AN2865" s="44" t="str">
        <f t="shared" si="727"/>
        <v>Loss</v>
      </c>
      <c r="AO2865" s="44" t="str">
        <f t="shared" si="728"/>
        <v>Win</v>
      </c>
      <c r="AP2865" s="44">
        <f t="shared" si="729"/>
        <v>-50</v>
      </c>
      <c r="AQ2865" s="44">
        <f t="shared" si="730"/>
        <v>-50</v>
      </c>
      <c r="AR2865" s="44">
        <f t="shared" si="731"/>
        <v>46.5</v>
      </c>
      <c r="AS2865" s="99" t="str">
        <f t="shared" si="732"/>
        <v>-</v>
      </c>
      <c r="AT2865" s="99" t="str">
        <f t="shared" si="733"/>
        <v>n/a</v>
      </c>
      <c r="AU2865" s="99" t="str">
        <f t="shared" si="734"/>
        <v>-</v>
      </c>
      <c r="AV2865" s="99" t="str">
        <f t="shared" si="735"/>
        <v>+</v>
      </c>
      <c r="AW2865" s="99" t="str">
        <f t="shared" si="736"/>
        <v>-</v>
      </c>
    </row>
    <row r="2866" spans="1:49" ht="15">
      <c r="A2866" s="56">
        <v>43638</v>
      </c>
      <c r="B2866" s="57" t="s">
        <v>480</v>
      </c>
      <c r="C2866" s="57" t="s">
        <v>5479</v>
      </c>
      <c r="D2866" s="57" t="s">
        <v>5697</v>
      </c>
      <c r="E2866" s="57" t="s">
        <v>1573</v>
      </c>
      <c r="F2866" s="57" t="s">
        <v>613</v>
      </c>
      <c r="G2866" s="57">
        <v>2</v>
      </c>
      <c r="H2866" s="57">
        <v>0</v>
      </c>
      <c r="I2866" s="57">
        <v>2.79</v>
      </c>
      <c r="J2866" s="57">
        <v>3.2</v>
      </c>
      <c r="K2866" s="57">
        <v>2.34</v>
      </c>
      <c r="L2866" s="57">
        <v>0.45</v>
      </c>
      <c r="M2866" s="57">
        <v>35</v>
      </c>
      <c r="N2866" s="57">
        <v>57</v>
      </c>
      <c r="O2866" s="57">
        <v>2</v>
      </c>
      <c r="P2866" s="57">
        <v>18</v>
      </c>
      <c r="Q2866" s="57">
        <v>28</v>
      </c>
      <c r="R2866" s="57">
        <v>50</v>
      </c>
      <c r="S2866" s="57">
        <v>0</v>
      </c>
      <c r="T2866" s="57">
        <v>50</v>
      </c>
      <c r="U2866" s="57">
        <v>42.86</v>
      </c>
      <c r="V2866" s="57">
        <v>20</v>
      </c>
      <c r="W2866" s="57">
        <v>37.14</v>
      </c>
      <c r="X2866" s="57">
        <v>61.4</v>
      </c>
      <c r="Y2866" s="57">
        <v>14.04</v>
      </c>
      <c r="Z2866" s="57">
        <v>24.56</v>
      </c>
      <c r="AA2866" s="57">
        <v>77.78</v>
      </c>
      <c r="AB2866" s="57">
        <v>46.43</v>
      </c>
      <c r="AC2866" s="57">
        <v>20</v>
      </c>
      <c r="AD2866" s="57">
        <v>41</v>
      </c>
      <c r="AE2866" s="57">
        <v>70</v>
      </c>
      <c r="AF2866" s="57">
        <v>70.73</v>
      </c>
      <c r="AI2866" s="45">
        <f t="shared" si="722"/>
        <v>-5.628000000000001</v>
      </c>
      <c r="AJ2866" s="46">
        <f t="shared" si="723"/>
        <v>5.628000000000001</v>
      </c>
      <c r="AK2866" s="63" t="str">
        <f t="shared" si="724"/>
        <v>N</v>
      </c>
      <c r="AL2866" s="63" t="str">
        <f t="shared" si="725"/>
        <v>N</v>
      </c>
      <c r="AM2866" s="44" t="str">
        <f t="shared" si="726"/>
        <v>Win</v>
      </c>
      <c r="AN2866" s="44" t="str">
        <f t="shared" si="727"/>
        <v>Loss</v>
      </c>
      <c r="AO2866" s="44" t="str">
        <f t="shared" si="728"/>
        <v>Loss</v>
      </c>
      <c r="AP2866" s="44">
        <f t="shared" si="729"/>
        <v>89.5</v>
      </c>
      <c r="AQ2866" s="44">
        <f t="shared" si="730"/>
        <v>-50</v>
      </c>
      <c r="AR2866" s="44">
        <f t="shared" si="731"/>
        <v>-50</v>
      </c>
      <c r="AS2866" s="99" t="str">
        <f t="shared" si="732"/>
        <v>-</v>
      </c>
      <c r="AT2866" s="99" t="str">
        <f t="shared" si="733"/>
        <v>-</v>
      </c>
      <c r="AU2866" s="99" t="str">
        <f t="shared" si="734"/>
        <v>-</v>
      </c>
      <c r="AV2866" s="99" t="str">
        <f t="shared" si="735"/>
        <v>+</v>
      </c>
      <c r="AW2866" s="99" t="str">
        <f t="shared" si="736"/>
        <v>-</v>
      </c>
    </row>
    <row r="2867" spans="1:49" ht="15">
      <c r="A2867" s="56">
        <v>43638</v>
      </c>
      <c r="B2867" s="57" t="s">
        <v>480</v>
      </c>
      <c r="C2867" s="57" t="s">
        <v>5479</v>
      </c>
      <c r="D2867" s="57" t="s">
        <v>5698</v>
      </c>
      <c r="E2867" s="57" t="s">
        <v>1574</v>
      </c>
      <c r="F2867" s="57" t="s">
        <v>527</v>
      </c>
      <c r="G2867" s="57">
        <v>1</v>
      </c>
      <c r="H2867" s="57">
        <v>1</v>
      </c>
      <c r="I2867" s="57">
        <v>3.42</v>
      </c>
      <c r="J2867" s="57">
        <v>3.51</v>
      </c>
      <c r="K2867" s="57">
        <v>1.91</v>
      </c>
      <c r="L2867" s="57">
        <v>1.51</v>
      </c>
      <c r="M2867" s="57">
        <v>32</v>
      </c>
      <c r="N2867" s="57">
        <v>52</v>
      </c>
      <c r="O2867" s="57">
        <v>2</v>
      </c>
      <c r="P2867" s="57">
        <v>15</v>
      </c>
      <c r="Q2867" s="57">
        <v>25</v>
      </c>
      <c r="R2867" s="57">
        <v>0</v>
      </c>
      <c r="S2867" s="57">
        <v>100</v>
      </c>
      <c r="T2867" s="57">
        <v>0</v>
      </c>
      <c r="U2867" s="57">
        <v>28.13</v>
      </c>
      <c r="V2867" s="57">
        <v>37.5</v>
      </c>
      <c r="W2867" s="57">
        <v>34.380000000000003</v>
      </c>
      <c r="X2867" s="57">
        <v>42.31</v>
      </c>
      <c r="Y2867" s="57">
        <v>26.92</v>
      </c>
      <c r="Z2867" s="57">
        <v>30.77</v>
      </c>
      <c r="AA2867" s="57">
        <v>40</v>
      </c>
      <c r="AB2867" s="57">
        <v>24</v>
      </c>
      <c r="AC2867" s="57">
        <v>12</v>
      </c>
      <c r="AD2867" s="57">
        <v>27</v>
      </c>
      <c r="AE2867" s="57">
        <v>33.33</v>
      </c>
      <c r="AF2867" s="57">
        <v>66.67</v>
      </c>
      <c r="AI2867" s="45">
        <f t="shared" si="722"/>
        <v>7.4999999999999982</v>
      </c>
      <c r="AJ2867" s="46">
        <f t="shared" si="723"/>
        <v>12.500000000000004</v>
      </c>
      <c r="AK2867" s="63" t="str">
        <f t="shared" si="724"/>
        <v>N</v>
      </c>
      <c r="AL2867" s="63" t="str">
        <f t="shared" si="725"/>
        <v>N</v>
      </c>
      <c r="AM2867" s="44" t="str">
        <f t="shared" si="726"/>
        <v>Loss</v>
      </c>
      <c r="AN2867" s="44" t="str">
        <f t="shared" si="727"/>
        <v>Win</v>
      </c>
      <c r="AO2867" s="44" t="str">
        <f t="shared" si="728"/>
        <v>Loss</v>
      </c>
      <c r="AP2867" s="44">
        <f t="shared" si="729"/>
        <v>-50</v>
      </c>
      <c r="AQ2867" s="44">
        <f t="shared" si="730"/>
        <v>125.5</v>
      </c>
      <c r="AR2867" s="44">
        <f t="shared" si="731"/>
        <v>-50</v>
      </c>
      <c r="AS2867" s="99" t="str">
        <f t="shared" si="732"/>
        <v>-</v>
      </c>
      <c r="AT2867" s="99" t="str">
        <f t="shared" si="733"/>
        <v>-</v>
      </c>
      <c r="AU2867" s="99" t="str">
        <f t="shared" si="734"/>
        <v>-</v>
      </c>
      <c r="AV2867" s="99" t="str">
        <f t="shared" si="735"/>
        <v>+</v>
      </c>
      <c r="AW2867" s="99" t="str">
        <f t="shared" si="736"/>
        <v>+</v>
      </c>
    </row>
    <row r="2868" spans="1:49" ht="15">
      <c r="A2868" s="56">
        <v>43638</v>
      </c>
      <c r="B2868" s="57" t="s">
        <v>480</v>
      </c>
      <c r="C2868" s="57" t="s">
        <v>5479</v>
      </c>
      <c r="D2868" s="57" t="s">
        <v>5699</v>
      </c>
      <c r="E2868" s="57" t="s">
        <v>1730</v>
      </c>
      <c r="F2868" s="57" t="s">
        <v>2536</v>
      </c>
      <c r="G2868" s="57">
        <v>2</v>
      </c>
      <c r="H2868" s="57">
        <v>1</v>
      </c>
      <c r="I2868" s="57">
        <v>3.8</v>
      </c>
      <c r="J2868" s="57">
        <v>3.64</v>
      </c>
      <c r="K2868" s="57">
        <v>1.78</v>
      </c>
      <c r="L2868" s="57">
        <v>2.02</v>
      </c>
      <c r="M2868" s="57">
        <v>31</v>
      </c>
      <c r="N2868" s="57">
        <v>22</v>
      </c>
      <c r="O2868" s="57">
        <v>0</v>
      </c>
      <c r="P2868" s="57">
        <v>14</v>
      </c>
      <c r="Q2868" s="57">
        <v>9</v>
      </c>
      <c r="R2868" s="57">
        <v>0</v>
      </c>
      <c r="S2868" s="57">
        <v>0</v>
      </c>
      <c r="T2868" s="57">
        <v>0</v>
      </c>
      <c r="U2868" s="57">
        <v>19.350000000000001</v>
      </c>
      <c r="V2868" s="57">
        <v>22.58</v>
      </c>
      <c r="W2868" s="57">
        <v>58.06</v>
      </c>
      <c r="X2868" s="57">
        <v>27.27</v>
      </c>
      <c r="Y2868" s="57">
        <v>27.27</v>
      </c>
      <c r="Z2868" s="57">
        <v>45.45</v>
      </c>
      <c r="AA2868" s="57">
        <v>28.57</v>
      </c>
      <c r="AB2868" s="57">
        <v>0</v>
      </c>
      <c r="AC2868" s="57">
        <v>11</v>
      </c>
      <c r="AD2868" s="57">
        <v>9</v>
      </c>
      <c r="AE2868" s="57">
        <v>36.36</v>
      </c>
      <c r="AF2868" s="57">
        <v>44.44</v>
      </c>
      <c r="AI2868" s="45">
        <f t="shared" si="722"/>
        <v>-4.5750000000000011</v>
      </c>
      <c r="AJ2868" s="46">
        <f t="shared" si="723"/>
        <v>4.5750000000000011</v>
      </c>
      <c r="AK2868" s="63" t="str">
        <f t="shared" si="724"/>
        <v>N</v>
      </c>
      <c r="AL2868" s="63" t="str">
        <f t="shared" si="725"/>
        <v>N</v>
      </c>
      <c r="AM2868" s="44" t="str">
        <f t="shared" si="726"/>
        <v>Win</v>
      </c>
      <c r="AN2868" s="44" t="str">
        <f t="shared" si="727"/>
        <v>Loss</v>
      </c>
      <c r="AO2868" s="44" t="str">
        <f t="shared" si="728"/>
        <v>Loss</v>
      </c>
      <c r="AP2868" s="44">
        <f t="shared" si="729"/>
        <v>140</v>
      </c>
      <c r="AQ2868" s="44">
        <f t="shared" si="730"/>
        <v>-50</v>
      </c>
      <c r="AR2868" s="44">
        <f t="shared" si="731"/>
        <v>-50</v>
      </c>
      <c r="AS2868" s="99" t="str">
        <f t="shared" si="732"/>
        <v>-</v>
      </c>
      <c r="AT2868" s="99" t="str">
        <f t="shared" si="733"/>
        <v>n/a</v>
      </c>
      <c r="AU2868" s="99" t="str">
        <f t="shared" si="734"/>
        <v>-</v>
      </c>
      <c r="AV2868" s="99" t="str">
        <f t="shared" si="735"/>
        <v>+</v>
      </c>
      <c r="AW2868" s="99" t="str">
        <f t="shared" si="736"/>
        <v>-</v>
      </c>
    </row>
    <row r="2869" spans="1:49" ht="15">
      <c r="A2869" s="56">
        <v>43638</v>
      </c>
      <c r="B2869" s="57" t="s">
        <v>958</v>
      </c>
      <c r="C2869" s="57" t="s">
        <v>5477</v>
      </c>
      <c r="D2869" s="57" t="s">
        <v>5700</v>
      </c>
      <c r="E2869" s="57" t="s">
        <v>356</v>
      </c>
      <c r="F2869" s="57" t="s">
        <v>5701</v>
      </c>
      <c r="G2869" s="57">
        <v>1</v>
      </c>
      <c r="H2869" s="57">
        <v>0</v>
      </c>
      <c r="I2869" s="57">
        <v>1.46</v>
      </c>
      <c r="J2869" s="57">
        <v>4.01</v>
      </c>
      <c r="K2869" s="57">
        <v>8.16</v>
      </c>
      <c r="L2869" s="57">
        <v>-6.7</v>
      </c>
      <c r="M2869" s="57">
        <v>18</v>
      </c>
      <c r="N2869" s="57">
        <v>12</v>
      </c>
      <c r="O2869" s="57">
        <v>0</v>
      </c>
      <c r="P2869" s="57">
        <v>6</v>
      </c>
      <c r="Q2869" s="57">
        <v>7</v>
      </c>
      <c r="R2869" s="57">
        <v>0</v>
      </c>
      <c r="S2869" s="57">
        <v>0</v>
      </c>
      <c r="T2869" s="57">
        <v>0</v>
      </c>
      <c r="U2869" s="57">
        <v>55.56</v>
      </c>
      <c r="V2869" s="57">
        <v>22.22</v>
      </c>
      <c r="W2869" s="57">
        <v>22.22</v>
      </c>
      <c r="X2869" s="57">
        <v>25</v>
      </c>
      <c r="Y2869" s="57">
        <v>50</v>
      </c>
      <c r="Z2869" s="57">
        <v>25</v>
      </c>
      <c r="AA2869" s="57">
        <v>50</v>
      </c>
      <c r="AB2869" s="57">
        <v>14.29</v>
      </c>
      <c r="AC2869" s="57">
        <v>13</v>
      </c>
      <c r="AD2869" s="57">
        <v>4</v>
      </c>
      <c r="AE2869" s="57">
        <v>61.54</v>
      </c>
      <c r="AF2869" s="57">
        <v>50</v>
      </c>
      <c r="AI2869" s="45">
        <f t="shared" si="722"/>
        <v>3.8900000000000006</v>
      </c>
      <c r="AJ2869" s="46">
        <f t="shared" si="723"/>
        <v>-3.8900000000000006</v>
      </c>
      <c r="AK2869" s="63" t="str">
        <f t="shared" si="724"/>
        <v>N</v>
      </c>
      <c r="AL2869" s="63" t="str">
        <f t="shared" si="725"/>
        <v>N</v>
      </c>
      <c r="AM2869" s="44" t="str">
        <f t="shared" si="726"/>
        <v>Win</v>
      </c>
      <c r="AN2869" s="44" t="str">
        <f t="shared" si="727"/>
        <v>Loss</v>
      </c>
      <c r="AO2869" s="44" t="str">
        <f t="shared" si="728"/>
        <v>Loss</v>
      </c>
      <c r="AP2869" s="44">
        <f t="shared" si="729"/>
        <v>23</v>
      </c>
      <c r="AQ2869" s="44">
        <f t="shared" si="730"/>
        <v>-50</v>
      </c>
      <c r="AR2869" s="44">
        <f t="shared" si="731"/>
        <v>-50</v>
      </c>
      <c r="AS2869" s="99" t="str">
        <f t="shared" si="732"/>
        <v>+</v>
      </c>
      <c r="AT2869" s="99" t="str">
        <f t="shared" si="733"/>
        <v>n/a</v>
      </c>
      <c r="AU2869" s="99" t="str">
        <f t="shared" si="734"/>
        <v>+</v>
      </c>
      <c r="AV2869" s="99" t="str">
        <f t="shared" si="735"/>
        <v>+</v>
      </c>
      <c r="AW2869" s="99" t="str">
        <f t="shared" si="736"/>
        <v>+</v>
      </c>
    </row>
    <row r="2870" spans="1:49" ht="15">
      <c r="A2870" s="56">
        <v>43638</v>
      </c>
      <c r="B2870" s="57" t="s">
        <v>351</v>
      </c>
      <c r="C2870" s="57" t="s">
        <v>1400</v>
      </c>
      <c r="D2870" s="57" t="s">
        <v>5702</v>
      </c>
      <c r="E2870" s="57" t="s">
        <v>1406</v>
      </c>
      <c r="F2870" s="57" t="s">
        <v>1675</v>
      </c>
      <c r="G2870" s="57">
        <v>0</v>
      </c>
      <c r="H2870" s="57">
        <v>2</v>
      </c>
      <c r="I2870" s="57">
        <v>1.71</v>
      </c>
      <c r="J2870" s="57">
        <v>3.7</v>
      </c>
      <c r="K2870" s="57">
        <v>4.59</v>
      </c>
      <c r="L2870" s="57">
        <v>-2.88</v>
      </c>
      <c r="M2870" s="57">
        <v>47</v>
      </c>
      <c r="N2870" s="57">
        <v>43</v>
      </c>
      <c r="O2870" s="57">
        <v>3</v>
      </c>
      <c r="P2870" s="57">
        <v>24</v>
      </c>
      <c r="Q2870" s="57">
        <v>19</v>
      </c>
      <c r="R2870" s="57">
        <v>33.33</v>
      </c>
      <c r="S2870" s="57">
        <v>66.67</v>
      </c>
      <c r="T2870" s="57">
        <v>0</v>
      </c>
      <c r="U2870" s="57">
        <v>68.09</v>
      </c>
      <c r="V2870" s="57">
        <v>14.89</v>
      </c>
      <c r="W2870" s="57">
        <v>17.02</v>
      </c>
      <c r="X2870" s="57">
        <v>41.86</v>
      </c>
      <c r="Y2870" s="57">
        <v>25.58</v>
      </c>
      <c r="Z2870" s="57">
        <v>32.56</v>
      </c>
      <c r="AA2870" s="57">
        <v>70.83</v>
      </c>
      <c r="AB2870" s="57">
        <v>31.58</v>
      </c>
      <c r="AC2870" s="57">
        <v>37</v>
      </c>
      <c r="AD2870" s="57">
        <v>27</v>
      </c>
      <c r="AE2870" s="57">
        <v>72.97</v>
      </c>
      <c r="AF2870" s="57">
        <v>62.96</v>
      </c>
      <c r="AI2870" s="45">
        <f t="shared" si="722"/>
        <v>23.951000000000004</v>
      </c>
      <c r="AJ2870" s="46">
        <f t="shared" si="723"/>
        <v>-10.617000000000001</v>
      </c>
      <c r="AK2870" s="63" t="str">
        <f t="shared" si="724"/>
        <v>N</v>
      </c>
      <c r="AL2870" s="63" t="str">
        <f t="shared" si="725"/>
        <v>N</v>
      </c>
      <c r="AM2870" s="44" t="str">
        <f t="shared" si="726"/>
        <v>Loss</v>
      </c>
      <c r="AN2870" s="44" t="str">
        <f t="shared" si="727"/>
        <v>Loss</v>
      </c>
      <c r="AO2870" s="44" t="str">
        <f t="shared" si="728"/>
        <v>Win</v>
      </c>
      <c r="AP2870" s="44">
        <f t="shared" si="729"/>
        <v>-50</v>
      </c>
      <c r="AQ2870" s="44">
        <f t="shared" si="730"/>
        <v>-50</v>
      </c>
      <c r="AR2870" s="44">
        <f t="shared" si="731"/>
        <v>179.5</v>
      </c>
      <c r="AS2870" s="99" t="str">
        <f t="shared" si="732"/>
        <v>+</v>
      </c>
      <c r="AT2870" s="99" t="str">
        <f t="shared" si="733"/>
        <v>+</v>
      </c>
      <c r="AU2870" s="99" t="str">
        <f t="shared" si="734"/>
        <v>+</v>
      </c>
      <c r="AV2870" s="99" t="str">
        <f t="shared" si="735"/>
        <v>+</v>
      </c>
      <c r="AW2870" s="99" t="str">
        <f t="shared" si="736"/>
        <v>+</v>
      </c>
    </row>
    <row r="2871" spans="1:49" ht="15">
      <c r="A2871" s="56">
        <v>43638</v>
      </c>
      <c r="B2871" s="57" t="s">
        <v>501</v>
      </c>
      <c r="C2871" s="57" t="s">
        <v>1561</v>
      </c>
      <c r="D2871" s="57" t="s">
        <v>5703</v>
      </c>
      <c r="E2871" s="57" t="s">
        <v>1563</v>
      </c>
      <c r="F2871" s="57" t="s">
        <v>1566</v>
      </c>
      <c r="G2871" s="57">
        <v>3</v>
      </c>
      <c r="H2871" s="57">
        <v>2</v>
      </c>
      <c r="I2871" s="57">
        <v>2.1800000000000002</v>
      </c>
      <c r="J2871" s="57">
        <v>2.75</v>
      </c>
      <c r="K2871" s="57">
        <v>3.66</v>
      </c>
      <c r="L2871" s="57">
        <v>-1.48</v>
      </c>
      <c r="M2871" s="57">
        <v>41</v>
      </c>
      <c r="N2871" s="57">
        <v>40</v>
      </c>
      <c r="O2871" s="57">
        <v>2</v>
      </c>
      <c r="P2871" s="57">
        <v>20</v>
      </c>
      <c r="Q2871" s="57">
        <v>20</v>
      </c>
      <c r="R2871" s="57">
        <v>0</v>
      </c>
      <c r="S2871" s="57">
        <v>50</v>
      </c>
      <c r="T2871" s="57">
        <v>50</v>
      </c>
      <c r="U2871" s="57">
        <v>41.46</v>
      </c>
      <c r="V2871" s="57">
        <v>29.27</v>
      </c>
      <c r="W2871" s="57">
        <v>29.27</v>
      </c>
      <c r="X2871" s="57">
        <v>35</v>
      </c>
      <c r="Y2871" s="57">
        <v>42.5</v>
      </c>
      <c r="Z2871" s="57">
        <v>22.5</v>
      </c>
      <c r="AA2871" s="57">
        <v>50</v>
      </c>
      <c r="AB2871" s="57">
        <v>25</v>
      </c>
      <c r="AC2871" s="57">
        <v>25</v>
      </c>
      <c r="AD2871" s="57">
        <v>21</v>
      </c>
      <c r="AE2871" s="57">
        <v>40</v>
      </c>
      <c r="AF2871" s="57">
        <v>47.62</v>
      </c>
      <c r="AI2871" s="45">
        <f t="shared" si="722"/>
        <v>-11.385</v>
      </c>
      <c r="AJ2871" s="46">
        <f t="shared" si="723"/>
        <v>21.385000000000002</v>
      </c>
      <c r="AK2871" s="63" t="str">
        <f t="shared" si="724"/>
        <v>N</v>
      </c>
      <c r="AL2871" s="63" t="str">
        <f t="shared" si="725"/>
        <v>N</v>
      </c>
      <c r="AM2871" s="44" t="str">
        <f t="shared" si="726"/>
        <v>Win</v>
      </c>
      <c r="AN2871" s="44" t="str">
        <f t="shared" si="727"/>
        <v>Loss</v>
      </c>
      <c r="AO2871" s="44" t="str">
        <f t="shared" si="728"/>
        <v>Loss</v>
      </c>
      <c r="AP2871" s="44">
        <f t="shared" si="729"/>
        <v>59.000000000000014</v>
      </c>
      <c r="AQ2871" s="44">
        <f t="shared" si="730"/>
        <v>-50</v>
      </c>
      <c r="AR2871" s="44">
        <f t="shared" si="731"/>
        <v>-50</v>
      </c>
      <c r="AS2871" s="99" t="str">
        <f t="shared" si="732"/>
        <v>+</v>
      </c>
      <c r="AT2871" s="99" t="str">
        <f t="shared" si="733"/>
        <v>-</v>
      </c>
      <c r="AU2871" s="99" t="str">
        <f t="shared" si="734"/>
        <v>+</v>
      </c>
      <c r="AV2871" s="99" t="str">
        <f t="shared" si="735"/>
        <v>+</v>
      </c>
      <c r="AW2871" s="99" t="str">
        <f t="shared" si="736"/>
        <v>-</v>
      </c>
    </row>
    <row r="2872" spans="1:49" ht="15">
      <c r="A2872" s="56">
        <v>43638</v>
      </c>
      <c r="B2872" s="57" t="s">
        <v>456</v>
      </c>
      <c r="C2872" s="57" t="s">
        <v>807</v>
      </c>
      <c r="D2872" s="57" t="s">
        <v>5704</v>
      </c>
      <c r="E2872" s="57" t="s">
        <v>2420</v>
      </c>
      <c r="F2872" s="57" t="s">
        <v>1208</v>
      </c>
      <c r="G2872" s="57">
        <v>1</v>
      </c>
      <c r="H2872" s="57">
        <v>0</v>
      </c>
      <c r="I2872" s="57">
        <v>6.1</v>
      </c>
      <c r="J2872" s="57">
        <v>4.47</v>
      </c>
      <c r="K2872" s="57">
        <v>1.37</v>
      </c>
      <c r="L2872" s="57">
        <v>4.7300000000000004</v>
      </c>
      <c r="M2872" s="57">
        <v>9</v>
      </c>
      <c r="N2872" s="57">
        <v>13</v>
      </c>
      <c r="O2872" s="57">
        <v>1</v>
      </c>
      <c r="P2872" s="57">
        <v>5</v>
      </c>
      <c r="Q2872" s="57">
        <v>8</v>
      </c>
      <c r="R2872" s="57">
        <v>0</v>
      </c>
      <c r="S2872" s="57">
        <v>0</v>
      </c>
      <c r="T2872" s="57">
        <v>100</v>
      </c>
      <c r="U2872" s="57">
        <v>33.33</v>
      </c>
      <c r="V2872" s="57">
        <v>22.22</v>
      </c>
      <c r="W2872" s="57">
        <v>44.44</v>
      </c>
      <c r="X2872" s="57">
        <v>76.92</v>
      </c>
      <c r="Y2872" s="57">
        <v>7.69</v>
      </c>
      <c r="Z2872" s="57">
        <v>15.38</v>
      </c>
      <c r="AA2872" s="57">
        <v>60</v>
      </c>
      <c r="AB2872" s="57">
        <v>62.5</v>
      </c>
      <c r="AC2872" s="57">
        <v>5</v>
      </c>
      <c r="AD2872" s="57">
        <v>11</v>
      </c>
      <c r="AE2872" s="57">
        <v>60</v>
      </c>
      <c r="AF2872" s="57">
        <v>81.819999999999993</v>
      </c>
      <c r="AI2872" s="45">
        <f t="shared" si="722"/>
        <v>-43.076999999999998</v>
      </c>
      <c r="AJ2872" s="46">
        <f t="shared" si="723"/>
        <v>43.076999999999998</v>
      </c>
      <c r="AK2872" s="63" t="str">
        <f t="shared" si="724"/>
        <v>N</v>
      </c>
      <c r="AL2872" s="63" t="str">
        <f t="shared" si="725"/>
        <v>Y</v>
      </c>
      <c r="AM2872" s="44" t="str">
        <f t="shared" si="726"/>
        <v>Win</v>
      </c>
      <c r="AN2872" s="44" t="str">
        <f t="shared" si="727"/>
        <v>Loss</v>
      </c>
      <c r="AO2872" s="44" t="str">
        <f t="shared" si="728"/>
        <v>Loss</v>
      </c>
      <c r="AP2872" s="44">
        <f t="shared" si="729"/>
        <v>255</v>
      </c>
      <c r="AQ2872" s="44">
        <f t="shared" si="730"/>
        <v>-50</v>
      </c>
      <c r="AR2872" s="44">
        <f t="shared" si="731"/>
        <v>-50</v>
      </c>
      <c r="AS2872" s="99" t="str">
        <f t="shared" si="732"/>
        <v>-</v>
      </c>
      <c r="AT2872" s="99" t="str">
        <f t="shared" si="733"/>
        <v>-</v>
      </c>
      <c r="AU2872" s="99" t="str">
        <f t="shared" si="734"/>
        <v>-</v>
      </c>
      <c r="AV2872" s="99" t="str">
        <f t="shared" si="735"/>
        <v>-</v>
      </c>
      <c r="AW2872" s="99" t="str">
        <f t="shared" si="736"/>
        <v>-</v>
      </c>
    </row>
    <row r="2873" spans="1:49" ht="15">
      <c r="A2873" s="56">
        <v>43638</v>
      </c>
      <c r="B2873" s="57" t="s">
        <v>451</v>
      </c>
      <c r="C2873" s="57" t="s">
        <v>976</v>
      </c>
      <c r="D2873" s="57" t="s">
        <v>5705</v>
      </c>
      <c r="E2873" s="57" t="s">
        <v>1503</v>
      </c>
      <c r="F2873" s="57" t="s">
        <v>1248</v>
      </c>
      <c r="G2873" s="57">
        <v>0</v>
      </c>
      <c r="H2873" s="57">
        <v>0</v>
      </c>
      <c r="I2873" s="57">
        <v>1.98</v>
      </c>
      <c r="J2873" s="57">
        <v>3.31</v>
      </c>
      <c r="K2873" s="57">
        <v>3.53</v>
      </c>
      <c r="L2873" s="57">
        <v>-1.55</v>
      </c>
      <c r="M2873" s="57">
        <v>22</v>
      </c>
      <c r="N2873" s="57">
        <v>20</v>
      </c>
      <c r="O2873" s="57">
        <v>3</v>
      </c>
      <c r="P2873" s="57">
        <v>11</v>
      </c>
      <c r="Q2873" s="57">
        <v>11</v>
      </c>
      <c r="R2873" s="57">
        <v>66.67</v>
      </c>
      <c r="S2873" s="57">
        <v>0</v>
      </c>
      <c r="T2873" s="57">
        <v>33.33</v>
      </c>
      <c r="U2873" s="57">
        <v>63.64</v>
      </c>
      <c r="V2873" s="57">
        <v>9.09</v>
      </c>
      <c r="W2873" s="57">
        <v>27.27</v>
      </c>
      <c r="X2873" s="57">
        <v>60</v>
      </c>
      <c r="Y2873" s="57">
        <v>5</v>
      </c>
      <c r="Z2873" s="57">
        <v>35</v>
      </c>
      <c r="AA2873" s="57">
        <v>81.819999999999993</v>
      </c>
      <c r="AB2873" s="57">
        <v>45.45</v>
      </c>
      <c r="AC2873" s="57">
        <v>18</v>
      </c>
      <c r="AD2873" s="57">
        <v>12</v>
      </c>
      <c r="AE2873" s="57">
        <v>66.67</v>
      </c>
      <c r="AF2873" s="57">
        <v>75</v>
      </c>
      <c r="AI2873" s="45">
        <f t="shared" si="722"/>
        <v>12.685000000000002</v>
      </c>
      <c r="AJ2873" s="46">
        <f t="shared" si="723"/>
        <v>-12.685000000000002</v>
      </c>
      <c r="AK2873" s="63" t="str">
        <f t="shared" si="724"/>
        <v>Y</v>
      </c>
      <c r="AL2873" s="63" t="str">
        <f t="shared" si="725"/>
        <v>N</v>
      </c>
      <c r="AM2873" s="44" t="str">
        <f t="shared" si="726"/>
        <v>Loss</v>
      </c>
      <c r="AN2873" s="44" t="str">
        <f t="shared" si="727"/>
        <v>Win</v>
      </c>
      <c r="AO2873" s="44" t="str">
        <f t="shared" si="728"/>
        <v>Loss</v>
      </c>
      <c r="AP2873" s="44">
        <f t="shared" si="729"/>
        <v>-50</v>
      </c>
      <c r="AQ2873" s="44">
        <f t="shared" si="730"/>
        <v>115.5</v>
      </c>
      <c r="AR2873" s="44">
        <f t="shared" si="731"/>
        <v>-50</v>
      </c>
      <c r="AS2873" s="99" t="str">
        <f t="shared" si="732"/>
        <v>+</v>
      </c>
      <c r="AT2873" s="99" t="str">
        <f t="shared" si="733"/>
        <v>+</v>
      </c>
      <c r="AU2873" s="99" t="str">
        <f t="shared" si="734"/>
        <v>+</v>
      </c>
      <c r="AV2873" s="99" t="str">
        <f t="shared" si="735"/>
        <v>+</v>
      </c>
      <c r="AW2873" s="99" t="str">
        <f t="shared" si="736"/>
        <v>+</v>
      </c>
    </row>
    <row r="2874" spans="1:49" ht="15">
      <c r="A2874" s="56">
        <v>43638</v>
      </c>
      <c r="B2874" s="57" t="s">
        <v>963</v>
      </c>
      <c r="C2874" s="57" t="s">
        <v>964</v>
      </c>
      <c r="D2874" s="57" t="s">
        <v>5706</v>
      </c>
      <c r="E2874" s="57" t="s">
        <v>4906</v>
      </c>
      <c r="F2874" s="57" t="s">
        <v>1227</v>
      </c>
      <c r="G2874" s="57">
        <v>0</v>
      </c>
      <c r="H2874" s="57">
        <v>0</v>
      </c>
      <c r="I2874" s="57">
        <v>2.74</v>
      </c>
      <c r="J2874" s="57">
        <v>3.14</v>
      </c>
      <c r="K2874" s="57">
        <v>2.52</v>
      </c>
      <c r="L2874" s="57">
        <v>0.22</v>
      </c>
      <c r="M2874" s="57">
        <v>48</v>
      </c>
      <c r="N2874" s="57">
        <v>44</v>
      </c>
      <c r="O2874" s="57">
        <v>3</v>
      </c>
      <c r="P2874" s="57">
        <v>24</v>
      </c>
      <c r="Q2874" s="57">
        <v>24</v>
      </c>
      <c r="R2874" s="57">
        <v>66.67</v>
      </c>
      <c r="S2874" s="57">
        <v>33.33</v>
      </c>
      <c r="T2874" s="57">
        <v>0</v>
      </c>
      <c r="U2874" s="57">
        <v>68.75</v>
      </c>
      <c r="V2874" s="57">
        <v>16.670000000000002</v>
      </c>
      <c r="W2874" s="57">
        <v>14.58</v>
      </c>
      <c r="X2874" s="57">
        <v>56.82</v>
      </c>
      <c r="Y2874" s="57">
        <v>27.27</v>
      </c>
      <c r="Z2874" s="57">
        <v>15.91</v>
      </c>
      <c r="AA2874" s="57">
        <v>83.33</v>
      </c>
      <c r="AB2874" s="57">
        <v>50</v>
      </c>
      <c r="AC2874" s="57">
        <v>44</v>
      </c>
      <c r="AD2874" s="57">
        <v>35</v>
      </c>
      <c r="AE2874" s="57">
        <v>72.73</v>
      </c>
      <c r="AF2874" s="57">
        <v>62.86</v>
      </c>
      <c r="AI2874" s="45">
        <f t="shared" si="722"/>
        <v>24.926000000000009</v>
      </c>
      <c r="AJ2874" s="46">
        <f t="shared" si="723"/>
        <v>-18.259999999999998</v>
      </c>
      <c r="AK2874" s="63" t="str">
        <f t="shared" si="724"/>
        <v>Y</v>
      </c>
      <c r="AL2874" s="63" t="str">
        <f t="shared" si="725"/>
        <v>N</v>
      </c>
      <c r="AM2874" s="44" t="str">
        <f t="shared" si="726"/>
        <v>Loss</v>
      </c>
      <c r="AN2874" s="44" t="str">
        <f t="shared" si="727"/>
        <v>Win</v>
      </c>
      <c r="AO2874" s="44" t="str">
        <f t="shared" si="728"/>
        <v>Loss</v>
      </c>
      <c r="AP2874" s="44">
        <f t="shared" si="729"/>
        <v>-50</v>
      </c>
      <c r="AQ2874" s="44">
        <f t="shared" si="730"/>
        <v>107</v>
      </c>
      <c r="AR2874" s="44">
        <f t="shared" si="731"/>
        <v>-50</v>
      </c>
      <c r="AS2874" s="99" t="str">
        <f t="shared" si="732"/>
        <v>-</v>
      </c>
      <c r="AT2874" s="99" t="str">
        <f t="shared" si="733"/>
        <v>+</v>
      </c>
      <c r="AU2874" s="99" t="str">
        <f t="shared" si="734"/>
        <v>+</v>
      </c>
      <c r="AV2874" s="99" t="str">
        <f t="shared" si="735"/>
        <v>+</v>
      </c>
      <c r="AW2874" s="99" t="str">
        <f t="shared" si="736"/>
        <v>+</v>
      </c>
    </row>
    <row r="2875" spans="1:49" ht="15">
      <c r="A2875" s="56">
        <v>43638</v>
      </c>
      <c r="B2875" s="57" t="s">
        <v>441</v>
      </c>
      <c r="C2875" s="57" t="s">
        <v>756</v>
      </c>
      <c r="D2875" s="57" t="s">
        <v>5707</v>
      </c>
      <c r="E2875" s="57" t="s">
        <v>1586</v>
      </c>
      <c r="F2875" s="57" t="s">
        <v>752</v>
      </c>
      <c r="G2875" s="57">
        <v>0</v>
      </c>
      <c r="H2875" s="57">
        <v>1</v>
      </c>
      <c r="I2875" s="57">
        <v>2.35</v>
      </c>
      <c r="J2875" s="57">
        <v>2.98</v>
      </c>
      <c r="K2875" s="57">
        <v>2.96</v>
      </c>
      <c r="L2875" s="57">
        <v>-0.61</v>
      </c>
      <c r="M2875" s="57">
        <v>23</v>
      </c>
      <c r="N2875" s="57">
        <v>16</v>
      </c>
      <c r="O2875" s="57">
        <v>0</v>
      </c>
      <c r="P2875" s="57">
        <v>10</v>
      </c>
      <c r="Q2875" s="57">
        <v>9</v>
      </c>
      <c r="R2875" s="57">
        <v>0</v>
      </c>
      <c r="S2875" s="57">
        <v>0</v>
      </c>
      <c r="T2875" s="57">
        <v>0</v>
      </c>
      <c r="U2875" s="57">
        <v>43.48</v>
      </c>
      <c r="V2875" s="57">
        <v>21.74</v>
      </c>
      <c r="W2875" s="57">
        <v>34.78</v>
      </c>
      <c r="X2875" s="57">
        <v>62.5</v>
      </c>
      <c r="Y2875" s="57">
        <v>25</v>
      </c>
      <c r="Z2875" s="57">
        <v>12.5</v>
      </c>
      <c r="AA2875" s="57">
        <v>40</v>
      </c>
      <c r="AB2875" s="57">
        <v>66.67</v>
      </c>
      <c r="AC2875" s="57">
        <v>16</v>
      </c>
      <c r="AD2875" s="57">
        <v>11</v>
      </c>
      <c r="AE2875" s="57">
        <v>43.75</v>
      </c>
      <c r="AF2875" s="57">
        <v>63.64</v>
      </c>
      <c r="AI2875" s="45">
        <f t="shared" si="722"/>
        <v>-8.5860000000000021</v>
      </c>
      <c r="AJ2875" s="46">
        <f t="shared" si="723"/>
        <v>8.5860000000000021</v>
      </c>
      <c r="AK2875" s="63" t="str">
        <f t="shared" si="724"/>
        <v>N</v>
      </c>
      <c r="AL2875" s="63" t="str">
        <f t="shared" si="725"/>
        <v>N</v>
      </c>
      <c r="AM2875" s="44" t="str">
        <f t="shared" si="726"/>
        <v>Loss</v>
      </c>
      <c r="AN2875" s="44" t="str">
        <f t="shared" si="727"/>
        <v>Loss</v>
      </c>
      <c r="AO2875" s="44" t="str">
        <f t="shared" si="728"/>
        <v>Win</v>
      </c>
      <c r="AP2875" s="44">
        <f t="shared" si="729"/>
        <v>-50</v>
      </c>
      <c r="AQ2875" s="44">
        <f t="shared" si="730"/>
        <v>-50</v>
      </c>
      <c r="AR2875" s="44">
        <f t="shared" si="731"/>
        <v>98</v>
      </c>
      <c r="AS2875" s="99" t="str">
        <f t="shared" si="732"/>
        <v>+</v>
      </c>
      <c r="AT2875" s="99" t="str">
        <f t="shared" si="733"/>
        <v>n/a</v>
      </c>
      <c r="AU2875" s="99" t="str">
        <f t="shared" si="734"/>
        <v>-</v>
      </c>
      <c r="AV2875" s="99" t="str">
        <f t="shared" si="735"/>
        <v>-</v>
      </c>
      <c r="AW2875" s="99" t="str">
        <f t="shared" si="736"/>
        <v>-</v>
      </c>
    </row>
    <row r="2876" spans="1:49" ht="15">
      <c r="A2876" s="56">
        <v>43638</v>
      </c>
      <c r="B2876" s="57" t="s">
        <v>395</v>
      </c>
      <c r="C2876" s="57" t="s">
        <v>4996</v>
      </c>
      <c r="D2876" s="57" t="s">
        <v>5708</v>
      </c>
      <c r="E2876" s="57" t="s">
        <v>4999</v>
      </c>
      <c r="F2876" s="57" t="s">
        <v>5030</v>
      </c>
      <c r="G2876" s="57">
        <v>1</v>
      </c>
      <c r="H2876" s="57">
        <v>3</v>
      </c>
      <c r="I2876" s="57">
        <v>6.48</v>
      </c>
      <c r="J2876" s="57">
        <v>4.88</v>
      </c>
      <c r="K2876" s="57">
        <v>1.44</v>
      </c>
      <c r="L2876" s="57">
        <v>5.04</v>
      </c>
      <c r="M2876" s="57">
        <v>12</v>
      </c>
      <c r="N2876" s="57">
        <v>2</v>
      </c>
      <c r="O2876" s="57">
        <v>0</v>
      </c>
      <c r="P2876" s="57">
        <v>5</v>
      </c>
      <c r="Q2876" s="57">
        <v>0</v>
      </c>
      <c r="R2876" s="57">
        <v>0</v>
      </c>
      <c r="S2876" s="57">
        <v>0</v>
      </c>
      <c r="T2876" s="57">
        <v>0</v>
      </c>
      <c r="U2876" s="57">
        <v>66.67</v>
      </c>
      <c r="V2876" s="57">
        <v>16.670000000000002</v>
      </c>
      <c r="W2876" s="57">
        <v>16.670000000000002</v>
      </c>
      <c r="X2876" s="57">
        <v>50</v>
      </c>
      <c r="Y2876" s="57">
        <v>0</v>
      </c>
      <c r="Z2876" s="57">
        <v>50</v>
      </c>
      <c r="AA2876" s="57">
        <v>60</v>
      </c>
      <c r="AB2876" s="57">
        <v>0</v>
      </c>
      <c r="AC2876" s="57">
        <v>11</v>
      </c>
      <c r="AD2876" s="57">
        <v>1</v>
      </c>
      <c r="AE2876" s="57">
        <v>72.73</v>
      </c>
      <c r="AF2876" s="57">
        <v>0</v>
      </c>
      <c r="AI2876" s="45">
        <f t="shared" si="722"/>
        <v>11.667000000000002</v>
      </c>
      <c r="AJ2876" s="46">
        <f t="shared" si="723"/>
        <v>-11.667000000000002</v>
      </c>
      <c r="AK2876" s="63" t="str">
        <f t="shared" si="724"/>
        <v>N</v>
      </c>
      <c r="AL2876" s="63" t="str">
        <f t="shared" si="725"/>
        <v>N</v>
      </c>
      <c r="AM2876" s="44" t="str">
        <f t="shared" si="726"/>
        <v>Loss</v>
      </c>
      <c r="AN2876" s="44" t="str">
        <f t="shared" si="727"/>
        <v>Loss</v>
      </c>
      <c r="AO2876" s="44" t="str">
        <f t="shared" si="728"/>
        <v>Win</v>
      </c>
      <c r="AP2876" s="44">
        <f t="shared" si="729"/>
        <v>-50</v>
      </c>
      <c r="AQ2876" s="44">
        <f t="shared" si="730"/>
        <v>-50</v>
      </c>
      <c r="AR2876" s="44">
        <f t="shared" si="731"/>
        <v>22</v>
      </c>
      <c r="AS2876" s="99" t="str">
        <f t="shared" si="732"/>
        <v>-</v>
      </c>
      <c r="AT2876" s="99" t="str">
        <f t="shared" si="733"/>
        <v>n/a</v>
      </c>
      <c r="AU2876" s="99" t="str">
        <f t="shared" si="734"/>
        <v>+</v>
      </c>
      <c r="AV2876" s="99" t="str">
        <f t="shared" si="735"/>
        <v>+</v>
      </c>
      <c r="AW2876" s="99" t="str">
        <f t="shared" si="736"/>
        <v>+</v>
      </c>
    </row>
    <row r="2877" spans="1:49" ht="15">
      <c r="A2877" s="56">
        <v>43638</v>
      </c>
      <c r="B2877" s="57" t="s">
        <v>395</v>
      </c>
      <c r="C2877" s="57" t="s">
        <v>4996</v>
      </c>
      <c r="D2877" s="57" t="s">
        <v>5709</v>
      </c>
      <c r="E2877" s="57" t="s">
        <v>5031</v>
      </c>
      <c r="F2877" s="57" t="s">
        <v>4998</v>
      </c>
      <c r="G2877" s="57">
        <v>5</v>
      </c>
      <c r="H2877" s="57">
        <v>0</v>
      </c>
      <c r="I2877" s="57">
        <v>1.31</v>
      </c>
      <c r="J2877" s="57">
        <v>5.58</v>
      </c>
      <c r="K2877" s="57">
        <v>8.6300000000000008</v>
      </c>
      <c r="L2877" s="57">
        <v>-7.32</v>
      </c>
      <c r="M2877" s="57">
        <v>12</v>
      </c>
      <c r="N2877" s="57">
        <v>14</v>
      </c>
      <c r="O2877" s="57">
        <v>0</v>
      </c>
      <c r="P2877" s="57">
        <v>6</v>
      </c>
      <c r="Q2877" s="57">
        <v>7</v>
      </c>
      <c r="R2877" s="57">
        <v>0</v>
      </c>
      <c r="S2877" s="57">
        <v>0</v>
      </c>
      <c r="T2877" s="57">
        <v>0</v>
      </c>
      <c r="U2877" s="57">
        <v>83.33</v>
      </c>
      <c r="V2877" s="57">
        <v>0</v>
      </c>
      <c r="W2877" s="57">
        <v>16.670000000000002</v>
      </c>
      <c r="X2877" s="57">
        <v>64.290000000000006</v>
      </c>
      <c r="Y2877" s="57">
        <v>28.57</v>
      </c>
      <c r="Z2877" s="57">
        <v>7.14</v>
      </c>
      <c r="AA2877" s="57">
        <v>83.33</v>
      </c>
      <c r="AB2877" s="57">
        <v>71.430000000000007</v>
      </c>
      <c r="AC2877" s="57">
        <v>12</v>
      </c>
      <c r="AD2877" s="57">
        <v>8</v>
      </c>
      <c r="AE2877" s="57">
        <v>83.33</v>
      </c>
      <c r="AF2877" s="57">
        <v>62.5</v>
      </c>
      <c r="AI2877" s="45">
        <f t="shared" si="722"/>
        <v>-0.95500000000000185</v>
      </c>
      <c r="AJ2877" s="46">
        <f t="shared" si="723"/>
        <v>0.95500000000000185</v>
      </c>
      <c r="AK2877" s="63" t="str">
        <f t="shared" si="724"/>
        <v>Y</v>
      </c>
      <c r="AL2877" s="63" t="str">
        <f t="shared" si="725"/>
        <v>N</v>
      </c>
      <c r="AM2877" s="44" t="str">
        <f t="shared" si="726"/>
        <v>Win</v>
      </c>
      <c r="AN2877" s="44" t="str">
        <f t="shared" si="727"/>
        <v>Loss</v>
      </c>
      <c r="AO2877" s="44" t="str">
        <f t="shared" si="728"/>
        <v>Loss</v>
      </c>
      <c r="AP2877" s="44">
        <f t="shared" si="729"/>
        <v>15.5</v>
      </c>
      <c r="AQ2877" s="44">
        <f t="shared" si="730"/>
        <v>-50</v>
      </c>
      <c r="AR2877" s="44">
        <f t="shared" si="731"/>
        <v>-50</v>
      </c>
      <c r="AS2877" s="99" t="str">
        <f t="shared" si="732"/>
        <v>+</v>
      </c>
      <c r="AT2877" s="99" t="str">
        <f t="shared" si="733"/>
        <v>n/a</v>
      </c>
      <c r="AU2877" s="99" t="str">
        <f t="shared" si="734"/>
        <v>+</v>
      </c>
      <c r="AV2877" s="99" t="str">
        <f t="shared" si="735"/>
        <v>+</v>
      </c>
      <c r="AW2877" s="99" t="str">
        <f t="shared" si="736"/>
        <v>-</v>
      </c>
    </row>
    <row r="2878" spans="1:49" ht="15">
      <c r="A2878" s="56">
        <v>43638</v>
      </c>
      <c r="B2878" s="57" t="s">
        <v>4724</v>
      </c>
      <c r="C2878" s="57" t="s">
        <v>4725</v>
      </c>
      <c r="D2878" s="57" t="s">
        <v>5710</v>
      </c>
      <c r="E2878" s="57" t="s">
        <v>4728</v>
      </c>
      <c r="F2878" s="57" t="s">
        <v>4923</v>
      </c>
      <c r="G2878" s="57">
        <v>1</v>
      </c>
      <c r="H2878" s="57">
        <v>1</v>
      </c>
      <c r="I2878" s="57">
        <v>1.62</v>
      </c>
      <c r="J2878" s="57">
        <v>3.66</v>
      </c>
      <c r="K2878" s="57">
        <v>4.63</v>
      </c>
      <c r="L2878" s="57">
        <v>-3.01</v>
      </c>
      <c r="M2878" s="57">
        <v>1</v>
      </c>
      <c r="N2878" s="57">
        <v>1</v>
      </c>
      <c r="O2878" s="57">
        <v>0</v>
      </c>
      <c r="P2878" s="57">
        <v>0</v>
      </c>
      <c r="Q2878" s="57">
        <v>0</v>
      </c>
      <c r="R2878" s="57">
        <v>0</v>
      </c>
      <c r="S2878" s="57">
        <v>0</v>
      </c>
      <c r="T2878" s="57">
        <v>0</v>
      </c>
      <c r="U2878" s="57">
        <v>0</v>
      </c>
      <c r="V2878" s="57">
        <v>0</v>
      </c>
      <c r="W2878" s="57">
        <v>100</v>
      </c>
      <c r="X2878" s="57">
        <v>0</v>
      </c>
      <c r="Y2878" s="57">
        <v>100</v>
      </c>
      <c r="Z2878" s="57">
        <v>0</v>
      </c>
      <c r="AA2878" s="57">
        <v>0</v>
      </c>
      <c r="AB2878" s="57">
        <v>0</v>
      </c>
      <c r="AC2878" s="57">
        <v>0</v>
      </c>
      <c r="AD2878" s="57">
        <v>1</v>
      </c>
      <c r="AE2878" s="57">
        <v>0</v>
      </c>
      <c r="AF2878" s="57">
        <v>0</v>
      </c>
      <c r="AI2878" s="45">
        <f t="shared" si="722"/>
        <v>-30</v>
      </c>
      <c r="AJ2878" s="46">
        <f t="shared" si="723"/>
        <v>30</v>
      </c>
      <c r="AK2878" s="63" t="str">
        <f t="shared" si="724"/>
        <v>N</v>
      </c>
      <c r="AL2878" s="63" t="str">
        <f t="shared" si="725"/>
        <v>N</v>
      </c>
      <c r="AM2878" s="44" t="str">
        <f t="shared" si="726"/>
        <v>Loss</v>
      </c>
      <c r="AN2878" s="44" t="str">
        <f t="shared" si="727"/>
        <v>Win</v>
      </c>
      <c r="AO2878" s="44" t="str">
        <f t="shared" si="728"/>
        <v>Loss</v>
      </c>
      <c r="AP2878" s="44">
        <f t="shared" si="729"/>
        <v>-50</v>
      </c>
      <c r="AQ2878" s="44">
        <f t="shared" si="730"/>
        <v>133</v>
      </c>
      <c r="AR2878" s="44">
        <f t="shared" si="731"/>
        <v>-50</v>
      </c>
      <c r="AS2878" s="99" t="str">
        <f t="shared" si="732"/>
        <v>+</v>
      </c>
      <c r="AT2878" s="99" t="str">
        <f t="shared" si="733"/>
        <v>n/a</v>
      </c>
      <c r="AU2878" s="99" t="str">
        <f t="shared" si="734"/>
        <v>-</v>
      </c>
      <c r="AV2878" s="99" t="str">
        <f t="shared" si="735"/>
        <v>-</v>
      </c>
      <c r="AW2878" s="99" t="str">
        <f t="shared" si="736"/>
        <v>-</v>
      </c>
    </row>
    <row r="2879" spans="1:49" ht="15">
      <c r="A2879" s="56">
        <v>43638</v>
      </c>
      <c r="B2879" s="57" t="s">
        <v>4724</v>
      </c>
      <c r="C2879" s="57" t="s">
        <v>4725</v>
      </c>
      <c r="D2879" s="57" t="s">
        <v>5711</v>
      </c>
      <c r="E2879" s="57" t="s">
        <v>4921</v>
      </c>
      <c r="F2879" s="57" t="s">
        <v>4727</v>
      </c>
      <c r="G2879" s="57">
        <v>2</v>
      </c>
      <c r="H2879" s="57">
        <v>5</v>
      </c>
      <c r="I2879" s="57">
        <v>1.76</v>
      </c>
      <c r="J2879" s="57">
        <v>3.62</v>
      </c>
      <c r="K2879" s="57">
        <v>3.82</v>
      </c>
      <c r="L2879" s="57">
        <v>-2.06</v>
      </c>
      <c r="M2879" s="57">
        <v>1</v>
      </c>
      <c r="N2879" s="57">
        <v>1</v>
      </c>
      <c r="O2879" s="57">
        <v>0</v>
      </c>
      <c r="P2879" s="57">
        <v>0</v>
      </c>
      <c r="Q2879" s="57">
        <v>0</v>
      </c>
      <c r="R2879" s="57">
        <v>0</v>
      </c>
      <c r="S2879" s="57">
        <v>0</v>
      </c>
      <c r="T2879" s="57">
        <v>0</v>
      </c>
      <c r="U2879" s="57">
        <v>100</v>
      </c>
      <c r="V2879" s="57">
        <v>0</v>
      </c>
      <c r="W2879" s="57">
        <v>0</v>
      </c>
      <c r="X2879" s="57">
        <v>100</v>
      </c>
      <c r="Y2879" s="57">
        <v>0</v>
      </c>
      <c r="Z2879" s="57">
        <v>0</v>
      </c>
      <c r="AA2879" s="57">
        <v>0</v>
      </c>
      <c r="AB2879" s="57">
        <v>0</v>
      </c>
      <c r="AC2879" s="57">
        <v>0</v>
      </c>
      <c r="AD2879" s="57">
        <v>1</v>
      </c>
      <c r="AE2879" s="57">
        <v>0</v>
      </c>
      <c r="AF2879" s="57">
        <v>100</v>
      </c>
      <c r="AI2879" s="45">
        <f t="shared" si="722"/>
        <v>0</v>
      </c>
      <c r="AJ2879" s="46">
        <f t="shared" si="723"/>
        <v>0</v>
      </c>
      <c r="AK2879" s="63" t="str">
        <f t="shared" si="724"/>
        <v>N</v>
      </c>
      <c r="AL2879" s="63" t="str">
        <f t="shared" si="725"/>
        <v>N</v>
      </c>
      <c r="AM2879" s="44" t="str">
        <f t="shared" si="726"/>
        <v>Loss</v>
      </c>
      <c r="AN2879" s="44" t="str">
        <f t="shared" si="727"/>
        <v>Loss</v>
      </c>
      <c r="AO2879" s="44" t="str">
        <f t="shared" si="728"/>
        <v>Win</v>
      </c>
      <c r="AP2879" s="44">
        <f t="shared" si="729"/>
        <v>-50</v>
      </c>
      <c r="AQ2879" s="44">
        <f t="shared" si="730"/>
        <v>-50</v>
      </c>
      <c r="AR2879" s="44">
        <f t="shared" si="731"/>
        <v>141</v>
      </c>
      <c r="AS2879" s="99" t="str">
        <f t="shared" si="732"/>
        <v>+</v>
      </c>
      <c r="AT2879" s="99" t="str">
        <f t="shared" si="733"/>
        <v>n/a</v>
      </c>
      <c r="AU2879" s="99" t="str">
        <f t="shared" si="734"/>
        <v>-</v>
      </c>
      <c r="AV2879" s="99" t="str">
        <f t="shared" si="735"/>
        <v>-</v>
      </c>
      <c r="AW2879" s="99" t="str">
        <f t="shared" si="736"/>
        <v>-</v>
      </c>
    </row>
    <row r="2880" spans="1:49" ht="15">
      <c r="A2880" s="56">
        <v>43638</v>
      </c>
      <c r="B2880" s="57" t="s">
        <v>4724</v>
      </c>
      <c r="C2880" s="57" t="s">
        <v>4725</v>
      </c>
      <c r="D2880" s="57" t="s">
        <v>5712</v>
      </c>
      <c r="E2880" s="57" t="s">
        <v>5713</v>
      </c>
      <c r="F2880" s="57" t="s">
        <v>5714</v>
      </c>
      <c r="G2880" s="57">
        <v>4</v>
      </c>
      <c r="H2880" s="57">
        <v>0</v>
      </c>
      <c r="I2880" s="57">
        <v>1.5</v>
      </c>
      <c r="J2880" s="57">
        <v>3.6</v>
      </c>
      <c r="K2880" s="57">
        <v>6</v>
      </c>
      <c r="L2880" s="57">
        <v>-4.5</v>
      </c>
      <c r="M2880" s="57">
        <v>0</v>
      </c>
      <c r="N2880" s="57">
        <v>0</v>
      </c>
      <c r="O2880" s="57">
        <v>0</v>
      </c>
      <c r="P2880" s="57">
        <v>0</v>
      </c>
      <c r="Q2880" s="57">
        <v>0</v>
      </c>
      <c r="R2880" s="57">
        <v>0</v>
      </c>
      <c r="S2880" s="57">
        <v>0</v>
      </c>
      <c r="T2880" s="57">
        <v>0</v>
      </c>
      <c r="U2880" s="57">
        <v>0</v>
      </c>
      <c r="V2880" s="57">
        <v>0</v>
      </c>
      <c r="W2880" s="57">
        <v>0</v>
      </c>
      <c r="X2880" s="57">
        <v>0</v>
      </c>
      <c r="Y2880" s="57">
        <v>0</v>
      </c>
      <c r="Z2880" s="57">
        <v>0</v>
      </c>
      <c r="AA2880" s="57">
        <v>0</v>
      </c>
      <c r="AB2880" s="57">
        <v>0</v>
      </c>
      <c r="AC2880" s="57">
        <v>0</v>
      </c>
      <c r="AD2880" s="57">
        <v>0</v>
      </c>
      <c r="AE2880" s="57">
        <v>0</v>
      </c>
      <c r="AF2880" s="57">
        <v>0</v>
      </c>
      <c r="AI2880" s="45">
        <f t="shared" si="722"/>
        <v>0</v>
      </c>
      <c r="AJ2880" s="46">
        <f t="shared" si="723"/>
        <v>0</v>
      </c>
      <c r="AK2880" s="63" t="str">
        <f t="shared" si="724"/>
        <v>N</v>
      </c>
      <c r="AL2880" s="63" t="str">
        <f t="shared" si="725"/>
        <v>N</v>
      </c>
      <c r="AM2880" s="44" t="str">
        <f t="shared" si="726"/>
        <v>Win</v>
      </c>
      <c r="AN2880" s="44" t="str">
        <f t="shared" si="727"/>
        <v>Loss</v>
      </c>
      <c r="AO2880" s="44" t="str">
        <f t="shared" si="728"/>
        <v>Loss</v>
      </c>
      <c r="AP2880" s="44">
        <f t="shared" si="729"/>
        <v>25</v>
      </c>
      <c r="AQ2880" s="44">
        <f t="shared" si="730"/>
        <v>-50</v>
      </c>
      <c r="AR2880" s="44">
        <f t="shared" si="731"/>
        <v>-50</v>
      </c>
      <c r="AS2880" s="99" t="str">
        <f t="shared" si="732"/>
        <v>+</v>
      </c>
      <c r="AT2880" s="99" t="str">
        <f t="shared" si="733"/>
        <v>n/a</v>
      </c>
      <c r="AU2880" s="99" t="str">
        <f t="shared" si="734"/>
        <v>-</v>
      </c>
      <c r="AV2880" s="99" t="str">
        <f t="shared" si="735"/>
        <v>-</v>
      </c>
      <c r="AW2880" s="99" t="str">
        <f t="shared" si="736"/>
        <v>-</v>
      </c>
    </row>
    <row r="2881" spans="1:49" ht="15">
      <c r="A2881" s="56">
        <v>43638</v>
      </c>
      <c r="B2881" s="57" t="s">
        <v>4341</v>
      </c>
      <c r="C2881" s="57" t="s">
        <v>4342</v>
      </c>
      <c r="D2881" s="57" t="s">
        <v>5715</v>
      </c>
      <c r="E2881" s="57" t="s">
        <v>480</v>
      </c>
      <c r="F2881" s="57" t="s">
        <v>115</v>
      </c>
      <c r="G2881" s="57">
        <v>0</v>
      </c>
      <c r="H2881" s="57">
        <v>5</v>
      </c>
      <c r="I2881" s="57">
        <v>11.12</v>
      </c>
      <c r="J2881" s="57">
        <v>5.18</v>
      </c>
      <c r="K2881" s="57">
        <v>1.31</v>
      </c>
      <c r="L2881" s="57">
        <v>9.81</v>
      </c>
      <c r="M2881" s="57">
        <v>2</v>
      </c>
      <c r="N2881" s="57">
        <v>2</v>
      </c>
      <c r="O2881" s="57">
        <v>0</v>
      </c>
      <c r="P2881" s="57">
        <v>0</v>
      </c>
      <c r="Q2881" s="57">
        <v>0</v>
      </c>
      <c r="R2881" s="57">
        <v>0</v>
      </c>
      <c r="S2881" s="57">
        <v>0</v>
      </c>
      <c r="T2881" s="57">
        <v>0</v>
      </c>
      <c r="U2881" s="57">
        <v>50</v>
      </c>
      <c r="V2881" s="57">
        <v>50</v>
      </c>
      <c r="W2881" s="57">
        <v>0</v>
      </c>
      <c r="X2881" s="57">
        <v>50</v>
      </c>
      <c r="Y2881" s="57">
        <v>50</v>
      </c>
      <c r="Z2881" s="57">
        <v>0</v>
      </c>
      <c r="AA2881" s="57">
        <v>0</v>
      </c>
      <c r="AB2881" s="57">
        <v>0</v>
      </c>
      <c r="AC2881" s="57">
        <v>2</v>
      </c>
      <c r="AD2881" s="57">
        <v>2</v>
      </c>
      <c r="AE2881" s="57">
        <v>50</v>
      </c>
      <c r="AF2881" s="57">
        <v>50</v>
      </c>
      <c r="AI2881" s="45">
        <f t="shared" si="722"/>
        <v>0</v>
      </c>
      <c r="AJ2881" s="46">
        <f t="shared" si="723"/>
        <v>0</v>
      </c>
      <c r="AK2881" s="63" t="str">
        <f t="shared" si="724"/>
        <v>N</v>
      </c>
      <c r="AL2881" s="63" t="str">
        <f t="shared" si="725"/>
        <v>N</v>
      </c>
      <c r="AM2881" s="44" t="str">
        <f t="shared" si="726"/>
        <v>Loss</v>
      </c>
      <c r="AN2881" s="44" t="str">
        <f t="shared" si="727"/>
        <v>Loss</v>
      </c>
      <c r="AO2881" s="44" t="str">
        <f t="shared" si="728"/>
        <v>Win</v>
      </c>
      <c r="AP2881" s="44">
        <f t="shared" si="729"/>
        <v>-50</v>
      </c>
      <c r="AQ2881" s="44">
        <f t="shared" si="730"/>
        <v>-50</v>
      </c>
      <c r="AR2881" s="44">
        <f t="shared" si="731"/>
        <v>15.5</v>
      </c>
      <c r="AS2881" s="99" t="str">
        <f t="shared" si="732"/>
        <v>-</v>
      </c>
      <c r="AT2881" s="99" t="str">
        <f t="shared" si="733"/>
        <v>n/a</v>
      </c>
      <c r="AU2881" s="99" t="str">
        <f t="shared" si="734"/>
        <v>-</v>
      </c>
      <c r="AV2881" s="99" t="str">
        <f t="shared" si="735"/>
        <v>-</v>
      </c>
      <c r="AW2881" s="99" t="str">
        <f t="shared" si="736"/>
        <v>-</v>
      </c>
    </row>
    <row r="2882" spans="1:49" ht="15">
      <c r="A2882" s="56">
        <v>43638</v>
      </c>
      <c r="B2882" s="57" t="s">
        <v>4341</v>
      </c>
      <c r="C2882" s="57" t="s">
        <v>4342</v>
      </c>
      <c r="D2882" s="57" t="s">
        <v>5716</v>
      </c>
      <c r="E2882" s="57" t="s">
        <v>4344</v>
      </c>
      <c r="F2882" s="57" t="s">
        <v>256</v>
      </c>
      <c r="G2882" s="57">
        <v>1</v>
      </c>
      <c r="H2882" s="57">
        <v>3</v>
      </c>
      <c r="I2882" s="57">
        <v>5.61</v>
      </c>
      <c r="J2882" s="57">
        <v>4.12</v>
      </c>
      <c r="K2882" s="57">
        <v>1.61</v>
      </c>
      <c r="L2882" s="57">
        <v>4</v>
      </c>
      <c r="M2882" s="57">
        <v>2</v>
      </c>
      <c r="N2882" s="57">
        <v>2</v>
      </c>
      <c r="O2882" s="57">
        <v>0</v>
      </c>
      <c r="P2882" s="57">
        <v>1</v>
      </c>
      <c r="Q2882" s="57">
        <v>1</v>
      </c>
      <c r="R2882" s="57">
        <v>0</v>
      </c>
      <c r="S2882" s="57">
        <v>0</v>
      </c>
      <c r="T2882" s="57">
        <v>0</v>
      </c>
      <c r="U2882" s="57">
        <v>0</v>
      </c>
      <c r="V2882" s="57">
        <v>0</v>
      </c>
      <c r="W2882" s="57">
        <v>100</v>
      </c>
      <c r="X2882" s="57">
        <v>0</v>
      </c>
      <c r="Y2882" s="57">
        <v>100</v>
      </c>
      <c r="Z2882" s="57">
        <v>0</v>
      </c>
      <c r="AA2882" s="57">
        <v>0</v>
      </c>
      <c r="AB2882" s="57">
        <v>0</v>
      </c>
      <c r="AC2882" s="57">
        <v>0</v>
      </c>
      <c r="AD2882" s="57">
        <v>0</v>
      </c>
      <c r="AE2882" s="57">
        <v>0</v>
      </c>
      <c r="AF2882" s="57">
        <v>0</v>
      </c>
      <c r="AI2882" s="45">
        <f t="shared" si="722"/>
        <v>-30</v>
      </c>
      <c r="AJ2882" s="46">
        <f t="shared" si="723"/>
        <v>30</v>
      </c>
      <c r="AK2882" s="63" t="str">
        <f t="shared" si="724"/>
        <v>N</v>
      </c>
      <c r="AL2882" s="63" t="str">
        <f t="shared" si="725"/>
        <v>N</v>
      </c>
      <c r="AM2882" s="44" t="str">
        <f t="shared" si="726"/>
        <v>Loss</v>
      </c>
      <c r="AN2882" s="44" t="str">
        <f t="shared" si="727"/>
        <v>Loss</v>
      </c>
      <c r="AO2882" s="44" t="str">
        <f t="shared" si="728"/>
        <v>Win</v>
      </c>
      <c r="AP2882" s="44">
        <f t="shared" si="729"/>
        <v>-50</v>
      </c>
      <c r="AQ2882" s="44">
        <f t="shared" si="730"/>
        <v>-50</v>
      </c>
      <c r="AR2882" s="44">
        <f t="shared" si="731"/>
        <v>30.5</v>
      </c>
      <c r="AS2882" s="99" t="str">
        <f t="shared" si="732"/>
        <v>-</v>
      </c>
      <c r="AT2882" s="99" t="str">
        <f t="shared" si="733"/>
        <v>n/a</v>
      </c>
      <c r="AU2882" s="99" t="str">
        <f t="shared" si="734"/>
        <v>-</v>
      </c>
      <c r="AV2882" s="99" t="str">
        <f t="shared" si="735"/>
        <v>-</v>
      </c>
      <c r="AW2882" s="99" t="str">
        <f t="shared" si="736"/>
        <v>-</v>
      </c>
    </row>
    <row r="2883" spans="1:49" ht="15">
      <c r="A2883" s="56">
        <v>43638</v>
      </c>
      <c r="B2883" s="57" t="s">
        <v>222</v>
      </c>
      <c r="C2883" s="57" t="s">
        <v>223</v>
      </c>
      <c r="D2883" s="57" t="s">
        <v>5717</v>
      </c>
      <c r="E2883" s="57" t="s">
        <v>3342</v>
      </c>
      <c r="F2883" s="57" t="s">
        <v>5718</v>
      </c>
      <c r="G2883" s="57">
        <v>5</v>
      </c>
      <c r="H2883" s="57">
        <v>3</v>
      </c>
      <c r="I2883" s="57">
        <v>1.84</v>
      </c>
      <c r="J2883" s="57">
        <v>3.77</v>
      </c>
      <c r="K2883" s="57">
        <v>3.32</v>
      </c>
      <c r="L2883" s="57">
        <v>-1.48</v>
      </c>
      <c r="M2883" s="57">
        <v>3</v>
      </c>
      <c r="N2883" s="57">
        <v>1</v>
      </c>
      <c r="O2883" s="57">
        <v>1</v>
      </c>
      <c r="P2883" s="57">
        <v>0</v>
      </c>
      <c r="Q2883" s="57">
        <v>0</v>
      </c>
      <c r="R2883" s="57">
        <v>0</v>
      </c>
      <c r="S2883" s="57">
        <v>0</v>
      </c>
      <c r="T2883" s="57">
        <v>100</v>
      </c>
      <c r="U2883" s="57">
        <v>66.67</v>
      </c>
      <c r="V2883" s="57">
        <v>0</v>
      </c>
      <c r="W2883" s="57">
        <v>33.33</v>
      </c>
      <c r="X2883" s="57">
        <v>100</v>
      </c>
      <c r="Y2883" s="57">
        <v>0</v>
      </c>
      <c r="Z2883" s="57">
        <v>0</v>
      </c>
      <c r="AA2883" s="57">
        <v>0</v>
      </c>
      <c r="AB2883" s="57">
        <v>0</v>
      </c>
      <c r="AC2883" s="57">
        <v>2</v>
      </c>
      <c r="AD2883" s="57">
        <v>1</v>
      </c>
      <c r="AE2883" s="57">
        <v>100</v>
      </c>
      <c r="AF2883" s="57">
        <v>100</v>
      </c>
      <c r="AI2883" s="45">
        <f t="shared" ref="AI2883:AI2913" si="737">(+R2883*$R$6)+(S2883*$S$6)-(T2883*$T$6)+(U2883*$U$6)+(V2883*$V$6)-(W2883*$W$6)-(X2883*$X$6)-(Y2883*$Y$6)+(Z2883*$Z$6)</f>
        <v>-43.331999999999994</v>
      </c>
      <c r="AJ2883" s="46">
        <f t="shared" ref="AJ2883:AJ2913" si="738">(-R2883*$R$6)+(S2883*$S$6)+(T2883*$T$6)-(U2883*$U$6)-(V2883*$V$6)+(W2883*$W$6)+(X2883*$X$6)+(Y2883*$Y$6)-(Z2883*$Z$6)</f>
        <v>43.331999999999994</v>
      </c>
      <c r="AK2883" s="63" t="str">
        <f t="shared" ref="AK2883:AK2913" si="739">IF($AK$6="Y",IF(AI2883&gt;=$AI$6,"Y",IF(AA2883&gt;=$AA$6,"Y","N")),IF(AI2883&gt;=$AI$6,"Y",IF(AA2883&gt;=$AA$6,"Y",IF(L2883&lt;0,IF(AE2883&gt;=$AE$6,"Y","N"),"N"))))</f>
        <v>Y</v>
      </c>
      <c r="AL2883" s="63" t="str">
        <f t="shared" ref="AL2883:AL2913" si="740">IF($AL$6="Y",IF(AJ2883&gt;=$AJ$6,"Y",IF(AB2883&gt;=$AB$6,"Y","N")),IF(AJ2883&gt;=$AJ$6,"Y",IF(AB2883&gt;=$AB$6,"Y",IF(L2883&gt;0,IF(AF2883&gt;=$AF$6,"Y","N"),"N"))))</f>
        <v>Y</v>
      </c>
      <c r="AM2883" s="44" t="str">
        <f t="shared" ref="AM2883:AM2913" si="741">IF(G2883&gt;H2883,"Win","Loss")</f>
        <v>Win</v>
      </c>
      <c r="AN2883" s="44" t="str">
        <f t="shared" ref="AN2883:AN2913" si="742">IF(G2883=H2883,"Win","Loss")</f>
        <v>Loss</v>
      </c>
      <c r="AO2883" s="44" t="str">
        <f t="shared" ref="AO2883:AO2913" si="743">IF(G2883&lt;H2883,"Win","Loss")</f>
        <v>Loss</v>
      </c>
      <c r="AP2883" s="44">
        <f t="shared" ref="AP2883:AP2913" si="744">IF(AM2883="Win",(I2883*$B$2)-$B$2,-$B$2)</f>
        <v>42</v>
      </c>
      <c r="AQ2883" s="44">
        <f t="shared" ref="AQ2883:AQ2913" si="745">IF(AN2883="Win",(J2883*$B$2)-$B$2,-$B$2)</f>
        <v>-50</v>
      </c>
      <c r="AR2883" s="44">
        <f t="shared" ref="AR2883:AR2913" si="746">IF(AO2883="Win",(K2883*$B$2)-$B$2,-$B$2)</f>
        <v>-50</v>
      </c>
      <c r="AS2883" s="99" t="str">
        <f t="shared" si="732"/>
        <v>+</v>
      </c>
      <c r="AT2883" s="99" t="str">
        <f t="shared" si="733"/>
        <v>-</v>
      </c>
      <c r="AU2883" s="99" t="str">
        <f t="shared" si="734"/>
        <v>-</v>
      </c>
      <c r="AV2883" s="99" t="str">
        <f t="shared" si="735"/>
        <v>-</v>
      </c>
      <c r="AW2883" s="99" t="str">
        <f t="shared" si="736"/>
        <v>-</v>
      </c>
    </row>
    <row r="2884" spans="1:49" ht="15">
      <c r="A2884" s="56">
        <v>43638</v>
      </c>
      <c r="B2884" s="57" t="s">
        <v>267</v>
      </c>
      <c r="C2884" s="57" t="s">
        <v>413</v>
      </c>
      <c r="D2884" s="57" t="s">
        <v>5719</v>
      </c>
      <c r="E2884" s="57" t="s">
        <v>3723</v>
      </c>
      <c r="F2884" s="57" t="s">
        <v>3853</v>
      </c>
      <c r="G2884" s="57">
        <v>2</v>
      </c>
      <c r="H2884" s="57">
        <v>1</v>
      </c>
      <c r="I2884" s="57">
        <v>3.4</v>
      </c>
      <c r="J2884" s="57">
        <v>3.61</v>
      </c>
      <c r="K2884" s="57">
        <v>2.0499999999999998</v>
      </c>
      <c r="L2884" s="57">
        <v>1.35</v>
      </c>
      <c r="M2884" s="57">
        <v>14</v>
      </c>
      <c r="N2884" s="57">
        <v>6</v>
      </c>
      <c r="O2884" s="57">
        <v>0</v>
      </c>
      <c r="P2884" s="57">
        <v>6</v>
      </c>
      <c r="Q2884" s="57">
        <v>3</v>
      </c>
      <c r="R2884" s="57">
        <v>0</v>
      </c>
      <c r="S2884" s="57">
        <v>0</v>
      </c>
      <c r="T2884" s="57">
        <v>0</v>
      </c>
      <c r="U2884" s="57">
        <v>85.71</v>
      </c>
      <c r="V2884" s="57">
        <v>0</v>
      </c>
      <c r="W2884" s="57">
        <v>14.29</v>
      </c>
      <c r="X2884" s="57">
        <v>66.67</v>
      </c>
      <c r="Y2884" s="57">
        <v>16.670000000000002</v>
      </c>
      <c r="Z2884" s="57">
        <v>16.670000000000002</v>
      </c>
      <c r="AA2884" s="57">
        <v>100</v>
      </c>
      <c r="AB2884" s="57">
        <v>66.67</v>
      </c>
      <c r="AC2884" s="57">
        <v>12</v>
      </c>
      <c r="AD2884" s="57">
        <v>5</v>
      </c>
      <c r="AE2884" s="57">
        <v>100</v>
      </c>
      <c r="AF2884" s="57">
        <v>80</v>
      </c>
      <c r="AI2884" s="45">
        <f t="shared" si="737"/>
        <v>2.6169999999999978</v>
      </c>
      <c r="AJ2884" s="46">
        <f t="shared" si="738"/>
        <v>-2.6169999999999978</v>
      </c>
      <c r="AK2884" s="63" t="str">
        <f t="shared" si="739"/>
        <v>Y</v>
      </c>
      <c r="AL2884" s="63" t="str">
        <f t="shared" si="740"/>
        <v>Y</v>
      </c>
      <c r="AM2884" s="44" t="str">
        <f t="shared" si="741"/>
        <v>Win</v>
      </c>
      <c r="AN2884" s="44" t="str">
        <f t="shared" si="742"/>
        <v>Loss</v>
      </c>
      <c r="AO2884" s="44" t="str">
        <f t="shared" si="743"/>
        <v>Loss</v>
      </c>
      <c r="AP2884" s="44">
        <f t="shared" si="744"/>
        <v>120</v>
      </c>
      <c r="AQ2884" s="44">
        <f t="shared" si="745"/>
        <v>-50</v>
      </c>
      <c r="AR2884" s="44">
        <f t="shared" si="746"/>
        <v>-50</v>
      </c>
      <c r="AS2884" s="99" t="str">
        <f t="shared" si="732"/>
        <v>-</v>
      </c>
      <c r="AT2884" s="99" t="str">
        <f t="shared" si="733"/>
        <v>n/a</v>
      </c>
      <c r="AU2884" s="99" t="str">
        <f t="shared" si="734"/>
        <v>+</v>
      </c>
      <c r="AV2884" s="99" t="str">
        <f t="shared" si="735"/>
        <v>+</v>
      </c>
      <c r="AW2884" s="99" t="str">
        <f t="shared" si="736"/>
        <v>+</v>
      </c>
    </row>
    <row r="2885" spans="1:49" ht="15">
      <c r="A2885" s="56">
        <v>43638</v>
      </c>
      <c r="B2885" s="57" t="s">
        <v>1475</v>
      </c>
      <c r="C2885" s="57" t="s">
        <v>1476</v>
      </c>
      <c r="D2885" s="57" t="s">
        <v>5720</v>
      </c>
      <c r="E2885" s="57" t="s">
        <v>4187</v>
      </c>
      <c r="F2885" s="57" t="s">
        <v>2566</v>
      </c>
      <c r="G2885" s="57">
        <v>0</v>
      </c>
      <c r="H2885" s="57">
        <v>0</v>
      </c>
      <c r="I2885" s="57">
        <v>2.04</v>
      </c>
      <c r="J2885" s="57">
        <v>3.19</v>
      </c>
      <c r="K2885" s="57">
        <v>3.4</v>
      </c>
      <c r="L2885" s="57">
        <v>-1.36</v>
      </c>
      <c r="M2885" s="57">
        <v>4</v>
      </c>
      <c r="N2885" s="57">
        <v>4</v>
      </c>
      <c r="O2885" s="57">
        <v>1</v>
      </c>
      <c r="P2885" s="57">
        <v>2</v>
      </c>
      <c r="Q2885" s="57">
        <v>1</v>
      </c>
      <c r="R2885" s="57">
        <v>0</v>
      </c>
      <c r="S2885" s="57">
        <v>100</v>
      </c>
      <c r="T2885" s="57">
        <v>0</v>
      </c>
      <c r="U2885" s="57">
        <v>25</v>
      </c>
      <c r="V2885" s="57">
        <v>50</v>
      </c>
      <c r="W2885" s="57">
        <v>25</v>
      </c>
      <c r="X2885" s="57">
        <v>50</v>
      </c>
      <c r="Y2885" s="57">
        <v>25</v>
      </c>
      <c r="Z2885" s="57">
        <v>25</v>
      </c>
      <c r="AA2885" s="57">
        <v>50</v>
      </c>
      <c r="AB2885" s="57">
        <v>100</v>
      </c>
      <c r="AC2885" s="57">
        <v>3</v>
      </c>
      <c r="AD2885" s="57">
        <v>1</v>
      </c>
      <c r="AE2885" s="57">
        <v>33.33</v>
      </c>
      <c r="AF2885" s="57">
        <v>100</v>
      </c>
      <c r="AI2885" s="45">
        <f t="shared" si="737"/>
        <v>7.5</v>
      </c>
      <c r="AJ2885" s="46">
        <f t="shared" si="738"/>
        <v>12.5</v>
      </c>
      <c r="AK2885" s="63" t="str">
        <f t="shared" si="739"/>
        <v>N</v>
      </c>
      <c r="AL2885" s="63" t="str">
        <f t="shared" si="740"/>
        <v>Y</v>
      </c>
      <c r="AM2885" s="44" t="str">
        <f t="shared" si="741"/>
        <v>Loss</v>
      </c>
      <c r="AN2885" s="44" t="str">
        <f t="shared" si="742"/>
        <v>Win</v>
      </c>
      <c r="AO2885" s="44" t="str">
        <f t="shared" si="743"/>
        <v>Loss</v>
      </c>
      <c r="AP2885" s="44">
        <f t="shared" si="744"/>
        <v>-50</v>
      </c>
      <c r="AQ2885" s="44">
        <f t="shared" si="745"/>
        <v>109.5</v>
      </c>
      <c r="AR2885" s="44">
        <f t="shared" si="746"/>
        <v>-50</v>
      </c>
      <c r="AS2885" s="99" t="str">
        <f t="shared" si="732"/>
        <v>+</v>
      </c>
      <c r="AT2885" s="99" t="str">
        <f t="shared" si="733"/>
        <v>-</v>
      </c>
      <c r="AU2885" s="99" t="str">
        <f t="shared" si="734"/>
        <v>-</v>
      </c>
      <c r="AV2885" s="99" t="str">
        <f t="shared" si="735"/>
        <v>-</v>
      </c>
      <c r="AW2885" s="99" t="str">
        <f t="shared" si="736"/>
        <v>+</v>
      </c>
    </row>
    <row r="2886" spans="1:49" ht="15">
      <c r="A2886" s="56">
        <v>43638</v>
      </c>
      <c r="B2886" s="57" t="s">
        <v>958</v>
      </c>
      <c r="C2886" s="57" t="s">
        <v>5477</v>
      </c>
      <c r="D2886" s="57" t="s">
        <v>5721</v>
      </c>
      <c r="E2886" s="57" t="s">
        <v>5722</v>
      </c>
      <c r="F2886" s="57" t="s">
        <v>5723</v>
      </c>
      <c r="G2886" s="57">
        <v>2</v>
      </c>
      <c r="H2886" s="57">
        <v>2</v>
      </c>
      <c r="I2886" s="57">
        <v>1.81</v>
      </c>
      <c r="J2886" s="57">
        <v>3.22</v>
      </c>
      <c r="K2886" s="57">
        <v>5.13</v>
      </c>
      <c r="L2886" s="57">
        <v>-3.32</v>
      </c>
      <c r="M2886" s="57">
        <v>12</v>
      </c>
      <c r="N2886" s="57">
        <v>13</v>
      </c>
      <c r="O2886" s="57">
        <v>0</v>
      </c>
      <c r="P2886" s="57">
        <v>6</v>
      </c>
      <c r="Q2886" s="57">
        <v>6</v>
      </c>
      <c r="R2886" s="57">
        <v>0</v>
      </c>
      <c r="S2886" s="57">
        <v>0</v>
      </c>
      <c r="T2886" s="57">
        <v>0</v>
      </c>
      <c r="U2886" s="57">
        <v>33.33</v>
      </c>
      <c r="V2886" s="57">
        <v>41.67</v>
      </c>
      <c r="W2886" s="57">
        <v>25</v>
      </c>
      <c r="X2886" s="57">
        <v>53.85</v>
      </c>
      <c r="Y2886" s="57">
        <v>15.38</v>
      </c>
      <c r="Z2886" s="57">
        <v>30.77</v>
      </c>
      <c r="AA2886" s="57">
        <v>33.33</v>
      </c>
      <c r="AB2886" s="57">
        <v>50</v>
      </c>
      <c r="AC2886" s="57">
        <v>7</v>
      </c>
      <c r="AD2886" s="57">
        <v>7</v>
      </c>
      <c r="AE2886" s="57">
        <v>42.86</v>
      </c>
      <c r="AF2886" s="57">
        <v>57.14</v>
      </c>
      <c r="AI2886" s="45">
        <f t="shared" si="737"/>
        <v>-0.32099999999999973</v>
      </c>
      <c r="AJ2886" s="46">
        <f t="shared" si="738"/>
        <v>0.32099999999999973</v>
      </c>
      <c r="AK2886" s="63" t="str">
        <f t="shared" si="739"/>
        <v>N</v>
      </c>
      <c r="AL2886" s="63" t="str">
        <f t="shared" si="740"/>
        <v>N</v>
      </c>
      <c r="AM2886" s="44" t="str">
        <f t="shared" si="741"/>
        <v>Loss</v>
      </c>
      <c r="AN2886" s="44" t="str">
        <f t="shared" si="742"/>
        <v>Win</v>
      </c>
      <c r="AO2886" s="44" t="str">
        <f t="shared" si="743"/>
        <v>Loss</v>
      </c>
      <c r="AP2886" s="44">
        <f t="shared" si="744"/>
        <v>-50</v>
      </c>
      <c r="AQ2886" s="44">
        <f t="shared" si="745"/>
        <v>111</v>
      </c>
      <c r="AR2886" s="44">
        <f t="shared" si="746"/>
        <v>-50</v>
      </c>
      <c r="AS2886" s="99" t="str">
        <f t="shared" si="732"/>
        <v>+</v>
      </c>
      <c r="AT2886" s="99" t="str">
        <f t="shared" si="733"/>
        <v>n/a</v>
      </c>
      <c r="AU2886" s="99" t="str">
        <f t="shared" si="734"/>
        <v>-</v>
      </c>
      <c r="AV2886" s="99" t="str">
        <f t="shared" si="735"/>
        <v>-</v>
      </c>
      <c r="AW2886" s="99" t="str">
        <f t="shared" si="736"/>
        <v>-</v>
      </c>
    </row>
    <row r="2887" spans="1:49" ht="15">
      <c r="A2887" s="56">
        <v>43638</v>
      </c>
      <c r="B2887" s="57" t="s">
        <v>1690</v>
      </c>
      <c r="C2887" s="57" t="s">
        <v>1691</v>
      </c>
      <c r="D2887" s="57" t="s">
        <v>5724</v>
      </c>
      <c r="E2887" s="57" t="s">
        <v>1699</v>
      </c>
      <c r="F2887" s="57" t="s">
        <v>1706</v>
      </c>
      <c r="G2887" s="57">
        <v>0</v>
      </c>
      <c r="H2887" s="57">
        <v>2</v>
      </c>
      <c r="I2887" s="57">
        <v>2.56</v>
      </c>
      <c r="J2887" s="57">
        <v>3.08</v>
      </c>
      <c r="K2887" s="57">
        <v>2.5299999999999998</v>
      </c>
      <c r="L2887" s="57">
        <v>0.03</v>
      </c>
      <c r="M2887" s="57">
        <v>18</v>
      </c>
      <c r="N2887" s="57">
        <v>28</v>
      </c>
      <c r="O2887" s="57">
        <v>4</v>
      </c>
      <c r="P2887" s="57">
        <v>6</v>
      </c>
      <c r="Q2887" s="57">
        <v>15</v>
      </c>
      <c r="R2887" s="57">
        <v>25</v>
      </c>
      <c r="S2887" s="57">
        <v>25</v>
      </c>
      <c r="T2887" s="57">
        <v>50</v>
      </c>
      <c r="U2887" s="57">
        <v>38.89</v>
      </c>
      <c r="V2887" s="57">
        <v>22.22</v>
      </c>
      <c r="W2887" s="57">
        <v>38.89</v>
      </c>
      <c r="X2887" s="57">
        <v>67.86</v>
      </c>
      <c r="Y2887" s="57">
        <v>21.43</v>
      </c>
      <c r="Z2887" s="57">
        <v>10.71</v>
      </c>
      <c r="AA2887" s="57">
        <v>33.33</v>
      </c>
      <c r="AB2887" s="57">
        <v>73.33</v>
      </c>
      <c r="AC2887" s="57">
        <v>12</v>
      </c>
      <c r="AD2887" s="57">
        <v>24</v>
      </c>
      <c r="AE2887" s="57">
        <v>41.67</v>
      </c>
      <c r="AF2887" s="57">
        <v>66.67</v>
      </c>
      <c r="AI2887" s="45">
        <f t="shared" si="737"/>
        <v>-16.351000000000003</v>
      </c>
      <c r="AJ2887" s="46">
        <f t="shared" si="738"/>
        <v>21.351000000000003</v>
      </c>
      <c r="AK2887" s="63" t="str">
        <f t="shared" si="739"/>
        <v>N</v>
      </c>
      <c r="AL2887" s="63" t="str">
        <f t="shared" si="740"/>
        <v>N</v>
      </c>
      <c r="AM2887" s="44" t="str">
        <f t="shared" si="741"/>
        <v>Loss</v>
      </c>
      <c r="AN2887" s="44" t="str">
        <f t="shared" si="742"/>
        <v>Loss</v>
      </c>
      <c r="AO2887" s="44" t="str">
        <f t="shared" si="743"/>
        <v>Win</v>
      </c>
      <c r="AP2887" s="44">
        <f t="shared" si="744"/>
        <v>-50</v>
      </c>
      <c r="AQ2887" s="44">
        <f t="shared" si="745"/>
        <v>-50</v>
      </c>
      <c r="AR2887" s="44">
        <f t="shared" si="746"/>
        <v>76.499999999999986</v>
      </c>
      <c r="AS2887" s="99" t="str">
        <f t="shared" si="732"/>
        <v>-</v>
      </c>
      <c r="AT2887" s="99" t="str">
        <f t="shared" si="733"/>
        <v>-</v>
      </c>
      <c r="AU2887" s="99" t="str">
        <f t="shared" si="734"/>
        <v>-</v>
      </c>
      <c r="AV2887" s="99" t="str">
        <f t="shared" si="735"/>
        <v>-</v>
      </c>
      <c r="AW2887" s="99" t="str">
        <f t="shared" si="736"/>
        <v>-</v>
      </c>
    </row>
    <row r="2888" spans="1:49" ht="15">
      <c r="A2888" s="56">
        <v>43638</v>
      </c>
      <c r="B2888" s="57" t="s">
        <v>217</v>
      </c>
      <c r="C2888" s="57" t="s">
        <v>218</v>
      </c>
      <c r="D2888" s="57" t="s">
        <v>5725</v>
      </c>
      <c r="E2888" s="57" t="s">
        <v>3741</v>
      </c>
      <c r="F2888" s="57" t="s">
        <v>3346</v>
      </c>
      <c r="G2888" s="57">
        <v>4</v>
      </c>
      <c r="H2888" s="57">
        <v>0</v>
      </c>
      <c r="I2888" s="57">
        <v>1.39</v>
      </c>
      <c r="J2888" s="57">
        <v>4.4800000000000004</v>
      </c>
      <c r="K2888" s="57">
        <v>6.63</v>
      </c>
      <c r="L2888" s="57">
        <v>-5.24</v>
      </c>
      <c r="M2888" s="57">
        <v>2</v>
      </c>
      <c r="N2888" s="57">
        <v>2</v>
      </c>
      <c r="O2888" s="57">
        <v>0</v>
      </c>
      <c r="P2888" s="57">
        <v>1</v>
      </c>
      <c r="Q2888" s="57">
        <v>1</v>
      </c>
      <c r="R2888" s="57">
        <v>0</v>
      </c>
      <c r="S2888" s="57">
        <v>0</v>
      </c>
      <c r="T2888" s="57">
        <v>0</v>
      </c>
      <c r="U2888" s="57">
        <v>50</v>
      </c>
      <c r="V2888" s="57">
        <v>50</v>
      </c>
      <c r="W2888" s="57">
        <v>0</v>
      </c>
      <c r="X2888" s="57">
        <v>50</v>
      </c>
      <c r="Y2888" s="57">
        <v>50</v>
      </c>
      <c r="Z2888" s="57">
        <v>0</v>
      </c>
      <c r="AA2888" s="57">
        <v>100</v>
      </c>
      <c r="AB2888" s="57">
        <v>100</v>
      </c>
      <c r="AC2888" s="57">
        <v>1</v>
      </c>
      <c r="AD2888" s="57">
        <v>1</v>
      </c>
      <c r="AE2888" s="57">
        <v>100</v>
      </c>
      <c r="AF2888" s="57">
        <v>100</v>
      </c>
      <c r="AI2888" s="45">
        <f t="shared" si="737"/>
        <v>0</v>
      </c>
      <c r="AJ2888" s="46">
        <f t="shared" si="738"/>
        <v>0</v>
      </c>
      <c r="AK2888" s="63" t="str">
        <f t="shared" si="739"/>
        <v>Y</v>
      </c>
      <c r="AL2888" s="63" t="str">
        <f t="shared" si="740"/>
        <v>Y</v>
      </c>
      <c r="AM2888" s="44" t="str">
        <f t="shared" si="741"/>
        <v>Win</v>
      </c>
      <c r="AN2888" s="44" t="str">
        <f t="shared" si="742"/>
        <v>Loss</v>
      </c>
      <c r="AO2888" s="44" t="str">
        <f t="shared" si="743"/>
        <v>Loss</v>
      </c>
      <c r="AP2888" s="44">
        <f t="shared" si="744"/>
        <v>19.5</v>
      </c>
      <c r="AQ2888" s="44">
        <f t="shared" si="745"/>
        <v>-50</v>
      </c>
      <c r="AR2888" s="44">
        <f t="shared" si="746"/>
        <v>-50</v>
      </c>
      <c r="AS2888" s="99" t="str">
        <f t="shared" si="732"/>
        <v>+</v>
      </c>
      <c r="AT2888" s="99" t="str">
        <f t="shared" si="733"/>
        <v>n/a</v>
      </c>
      <c r="AU2888" s="99" t="str">
        <f t="shared" si="734"/>
        <v>-</v>
      </c>
      <c r="AV2888" s="99" t="str">
        <f t="shared" si="735"/>
        <v>-</v>
      </c>
      <c r="AW2888" s="99" t="str">
        <f t="shared" si="736"/>
        <v>-</v>
      </c>
    </row>
    <row r="2889" spans="1:49" ht="15">
      <c r="A2889" s="56">
        <v>43638</v>
      </c>
      <c r="B2889" s="57" t="s">
        <v>4724</v>
      </c>
      <c r="C2889" s="57" t="s">
        <v>4725</v>
      </c>
      <c r="D2889" s="57" t="s">
        <v>5726</v>
      </c>
      <c r="E2889" s="57" t="s">
        <v>5727</v>
      </c>
      <c r="F2889" s="57" t="s">
        <v>5728</v>
      </c>
      <c r="G2889" s="57">
        <v>1</v>
      </c>
      <c r="H2889" s="57">
        <v>2</v>
      </c>
      <c r="I2889" s="57">
        <v>1.99</v>
      </c>
      <c r="J2889" s="57">
        <v>3.39</v>
      </c>
      <c r="K2889" s="57">
        <v>3.23</v>
      </c>
      <c r="L2889" s="57">
        <v>-1.24</v>
      </c>
      <c r="M2889" s="57">
        <v>0</v>
      </c>
      <c r="N2889" s="57">
        <v>0</v>
      </c>
      <c r="O2889" s="57">
        <v>0</v>
      </c>
      <c r="P2889" s="57">
        <v>0</v>
      </c>
      <c r="Q2889" s="57">
        <v>0</v>
      </c>
      <c r="R2889" s="57">
        <v>0</v>
      </c>
      <c r="S2889" s="57">
        <v>0</v>
      </c>
      <c r="T2889" s="57">
        <v>0</v>
      </c>
      <c r="U2889" s="57">
        <v>0</v>
      </c>
      <c r="V2889" s="57">
        <v>0</v>
      </c>
      <c r="W2889" s="57">
        <v>0</v>
      </c>
      <c r="X2889" s="57">
        <v>0</v>
      </c>
      <c r="Y2889" s="57">
        <v>0</v>
      </c>
      <c r="Z2889" s="57">
        <v>0</v>
      </c>
      <c r="AA2889" s="57">
        <v>0</v>
      </c>
      <c r="AB2889" s="57">
        <v>0</v>
      </c>
      <c r="AC2889" s="57">
        <v>0</v>
      </c>
      <c r="AD2889" s="57">
        <v>0</v>
      </c>
      <c r="AE2889" s="57">
        <v>0</v>
      </c>
      <c r="AF2889" s="57">
        <v>0</v>
      </c>
      <c r="AI2889" s="45">
        <f t="shared" si="737"/>
        <v>0</v>
      </c>
      <c r="AJ2889" s="46">
        <f t="shared" si="738"/>
        <v>0</v>
      </c>
      <c r="AK2889" s="63" t="str">
        <f t="shared" si="739"/>
        <v>N</v>
      </c>
      <c r="AL2889" s="63" t="str">
        <f t="shared" si="740"/>
        <v>N</v>
      </c>
      <c r="AM2889" s="44" t="str">
        <f t="shared" si="741"/>
        <v>Loss</v>
      </c>
      <c r="AN2889" s="44" t="str">
        <f t="shared" si="742"/>
        <v>Loss</v>
      </c>
      <c r="AO2889" s="44" t="str">
        <f t="shared" si="743"/>
        <v>Win</v>
      </c>
      <c r="AP2889" s="44">
        <f t="shared" si="744"/>
        <v>-50</v>
      </c>
      <c r="AQ2889" s="44">
        <f t="shared" si="745"/>
        <v>-50</v>
      </c>
      <c r="AR2889" s="44">
        <f t="shared" si="746"/>
        <v>111.5</v>
      </c>
      <c r="AS2889" s="99" t="str">
        <f t="shared" si="732"/>
        <v>+</v>
      </c>
      <c r="AT2889" s="99" t="str">
        <f t="shared" si="733"/>
        <v>n/a</v>
      </c>
      <c r="AU2889" s="99" t="str">
        <f t="shared" si="734"/>
        <v>-</v>
      </c>
      <c r="AV2889" s="99" t="str">
        <f t="shared" si="735"/>
        <v>-</v>
      </c>
      <c r="AW2889" s="99" t="str">
        <f t="shared" si="736"/>
        <v>-</v>
      </c>
    </row>
    <row r="2890" spans="1:49" ht="15">
      <c r="A2890" s="56">
        <v>43638</v>
      </c>
      <c r="B2890" s="57" t="s">
        <v>115</v>
      </c>
      <c r="C2890" s="57" t="s">
        <v>116</v>
      </c>
      <c r="D2890" s="57" t="s">
        <v>5729</v>
      </c>
      <c r="E2890" s="57" t="s">
        <v>118</v>
      </c>
      <c r="F2890" s="57" t="s">
        <v>2663</v>
      </c>
      <c r="G2890" s="57">
        <v>1</v>
      </c>
      <c r="H2890" s="57">
        <v>0</v>
      </c>
      <c r="I2890" s="57">
        <v>2.31</v>
      </c>
      <c r="J2890" s="57">
        <v>3.12</v>
      </c>
      <c r="K2890" s="57">
        <v>3.05</v>
      </c>
      <c r="L2890" s="57">
        <v>-0.74</v>
      </c>
      <c r="M2890" s="57">
        <v>54</v>
      </c>
      <c r="N2890" s="57">
        <v>53</v>
      </c>
      <c r="O2890" s="57">
        <v>5</v>
      </c>
      <c r="P2890" s="57">
        <v>27</v>
      </c>
      <c r="Q2890" s="57">
        <v>27</v>
      </c>
      <c r="R2890" s="57">
        <v>20</v>
      </c>
      <c r="S2890" s="57">
        <v>60</v>
      </c>
      <c r="T2890" s="57">
        <v>20</v>
      </c>
      <c r="U2890" s="57">
        <v>44.44</v>
      </c>
      <c r="V2890" s="57">
        <v>29.63</v>
      </c>
      <c r="W2890" s="57">
        <v>25.93</v>
      </c>
      <c r="X2890" s="57">
        <v>49.06</v>
      </c>
      <c r="Y2890" s="57">
        <v>24.53</v>
      </c>
      <c r="Z2890" s="57">
        <v>26.42</v>
      </c>
      <c r="AA2890" s="57">
        <v>66.67</v>
      </c>
      <c r="AB2890" s="57">
        <v>33.33</v>
      </c>
      <c r="AC2890" s="57">
        <v>31</v>
      </c>
      <c r="AD2890" s="57">
        <v>31</v>
      </c>
      <c r="AE2890" s="57">
        <v>58.06</v>
      </c>
      <c r="AF2890" s="57">
        <v>64.52</v>
      </c>
      <c r="AI2890" s="45">
        <f t="shared" si="737"/>
        <v>5.6839999999999984</v>
      </c>
      <c r="AJ2890" s="46">
        <f t="shared" si="738"/>
        <v>6.3160000000000007</v>
      </c>
      <c r="AK2890" s="63" t="str">
        <f t="shared" si="739"/>
        <v>N</v>
      </c>
      <c r="AL2890" s="63" t="str">
        <f t="shared" si="740"/>
        <v>N</v>
      </c>
      <c r="AM2890" s="44" t="str">
        <f t="shared" si="741"/>
        <v>Win</v>
      </c>
      <c r="AN2890" s="44" t="str">
        <f t="shared" si="742"/>
        <v>Loss</v>
      </c>
      <c r="AO2890" s="44" t="str">
        <f t="shared" si="743"/>
        <v>Loss</v>
      </c>
      <c r="AP2890" s="44">
        <f t="shared" si="744"/>
        <v>65.5</v>
      </c>
      <c r="AQ2890" s="44">
        <f t="shared" si="745"/>
        <v>-50</v>
      </c>
      <c r="AR2890" s="44">
        <f t="shared" si="746"/>
        <v>-50</v>
      </c>
      <c r="AS2890" s="99" t="str">
        <f t="shared" ref="AS2890:AS2953" si="747">IF(I2890&lt;K2890,"+","-")</f>
        <v>+</v>
      </c>
      <c r="AT2890" s="99" t="str">
        <f t="shared" ref="AT2890:AT2953" si="748">IF(O2890=0,"n/a",IF(R2890&gt;T2890,"+","-"))</f>
        <v>-</v>
      </c>
      <c r="AU2890" s="99" t="str">
        <f t="shared" ref="AU2890:AU2953" si="749">IF(U2890&gt;X2890,"+","-")</f>
        <v>-</v>
      </c>
      <c r="AV2890" s="99" t="str">
        <f t="shared" ref="AV2890:AV2953" si="750">IF(AA2890&gt;AB2890,"+","-")</f>
        <v>+</v>
      </c>
      <c r="AW2890" s="99" t="str">
        <f t="shared" ref="AW2890:AW2953" si="751">IF(AI2890&gt;0,"+","-")</f>
        <v>+</v>
      </c>
    </row>
    <row r="2891" spans="1:49" ht="15">
      <c r="A2891" s="56">
        <v>43638</v>
      </c>
      <c r="B2891" s="57" t="s">
        <v>222</v>
      </c>
      <c r="C2891" s="57" t="s">
        <v>240</v>
      </c>
      <c r="D2891" s="57" t="s">
        <v>5730</v>
      </c>
      <c r="E2891" s="57" t="s">
        <v>242</v>
      </c>
      <c r="F2891" s="57" t="s">
        <v>587</v>
      </c>
      <c r="G2891" s="57">
        <v>1</v>
      </c>
      <c r="H2891" s="57">
        <v>2</v>
      </c>
      <c r="I2891" s="57">
        <v>4.2</v>
      </c>
      <c r="J2891" s="57">
        <v>3.72</v>
      </c>
      <c r="K2891" s="57">
        <v>1.68</v>
      </c>
      <c r="L2891" s="57">
        <v>2.52</v>
      </c>
      <c r="M2891" s="57">
        <v>14</v>
      </c>
      <c r="N2891" s="57">
        <v>48</v>
      </c>
      <c r="O2891" s="57">
        <v>0</v>
      </c>
      <c r="P2891" s="57">
        <v>10</v>
      </c>
      <c r="Q2891" s="57">
        <v>23</v>
      </c>
      <c r="R2891" s="57">
        <v>0</v>
      </c>
      <c r="S2891" s="57">
        <v>0</v>
      </c>
      <c r="T2891" s="57">
        <v>0</v>
      </c>
      <c r="U2891" s="57">
        <v>21.43</v>
      </c>
      <c r="V2891" s="57">
        <v>28.57</v>
      </c>
      <c r="W2891" s="57">
        <v>50</v>
      </c>
      <c r="X2891" s="57">
        <v>33.33</v>
      </c>
      <c r="Y2891" s="57">
        <v>35.42</v>
      </c>
      <c r="Z2891" s="57">
        <v>31.25</v>
      </c>
      <c r="AA2891" s="57">
        <v>20</v>
      </c>
      <c r="AB2891" s="57">
        <v>30.43</v>
      </c>
      <c r="AC2891" s="57">
        <v>7</v>
      </c>
      <c r="AD2891" s="57">
        <v>28</v>
      </c>
      <c r="AE2891" s="57">
        <v>28.57</v>
      </c>
      <c r="AF2891" s="57">
        <v>39.29</v>
      </c>
      <c r="AI2891" s="45">
        <f t="shared" si="737"/>
        <v>-6.8149999999999995</v>
      </c>
      <c r="AJ2891" s="46">
        <f t="shared" si="738"/>
        <v>6.8149999999999995</v>
      </c>
      <c r="AK2891" s="63" t="str">
        <f t="shared" si="739"/>
        <v>N</v>
      </c>
      <c r="AL2891" s="63" t="str">
        <f t="shared" si="740"/>
        <v>N</v>
      </c>
      <c r="AM2891" s="44" t="str">
        <f t="shared" si="741"/>
        <v>Loss</v>
      </c>
      <c r="AN2891" s="44" t="str">
        <f t="shared" si="742"/>
        <v>Loss</v>
      </c>
      <c r="AO2891" s="44" t="str">
        <f t="shared" si="743"/>
        <v>Win</v>
      </c>
      <c r="AP2891" s="44">
        <f t="shared" si="744"/>
        <v>-50</v>
      </c>
      <c r="AQ2891" s="44">
        <f t="shared" si="745"/>
        <v>-50</v>
      </c>
      <c r="AR2891" s="44">
        <f t="shared" si="746"/>
        <v>34</v>
      </c>
      <c r="AS2891" s="99" t="str">
        <f t="shared" si="747"/>
        <v>-</v>
      </c>
      <c r="AT2891" s="99" t="str">
        <f t="shared" si="748"/>
        <v>n/a</v>
      </c>
      <c r="AU2891" s="99" t="str">
        <f t="shared" si="749"/>
        <v>-</v>
      </c>
      <c r="AV2891" s="99" t="str">
        <f t="shared" si="750"/>
        <v>-</v>
      </c>
      <c r="AW2891" s="99" t="str">
        <f t="shared" si="751"/>
        <v>-</v>
      </c>
    </row>
    <row r="2892" spans="1:49" ht="15">
      <c r="A2892" s="56">
        <v>43638</v>
      </c>
      <c r="B2892" s="57" t="s">
        <v>115</v>
      </c>
      <c r="C2892" s="57" t="s">
        <v>116</v>
      </c>
      <c r="D2892" s="57" t="s">
        <v>5731</v>
      </c>
      <c r="E2892" s="57" t="s">
        <v>2849</v>
      </c>
      <c r="F2892" s="57" t="s">
        <v>1684</v>
      </c>
      <c r="G2892" s="57">
        <v>3</v>
      </c>
      <c r="H2892" s="57">
        <v>1</v>
      </c>
      <c r="I2892" s="57">
        <v>2.12</v>
      </c>
      <c r="J2892" s="57">
        <v>3.02</v>
      </c>
      <c r="K2892" s="57">
        <v>3.63</v>
      </c>
      <c r="L2892" s="57">
        <v>-1.51</v>
      </c>
      <c r="M2892" s="57">
        <v>40</v>
      </c>
      <c r="N2892" s="57">
        <v>61</v>
      </c>
      <c r="O2892" s="57">
        <v>2</v>
      </c>
      <c r="P2892" s="57">
        <v>20</v>
      </c>
      <c r="Q2892" s="57">
        <v>30</v>
      </c>
      <c r="R2892" s="57">
        <v>0</v>
      </c>
      <c r="S2892" s="57">
        <v>0</v>
      </c>
      <c r="T2892" s="57">
        <v>100</v>
      </c>
      <c r="U2892" s="57">
        <v>30</v>
      </c>
      <c r="V2892" s="57">
        <v>27.5</v>
      </c>
      <c r="W2892" s="57">
        <v>42.5</v>
      </c>
      <c r="X2892" s="57">
        <v>24.59</v>
      </c>
      <c r="Y2892" s="57">
        <v>26.23</v>
      </c>
      <c r="Z2892" s="57">
        <v>49.18</v>
      </c>
      <c r="AA2892" s="57">
        <v>50</v>
      </c>
      <c r="AB2892" s="57">
        <v>10</v>
      </c>
      <c r="AC2892" s="57">
        <v>15</v>
      </c>
      <c r="AD2892" s="57">
        <v>22</v>
      </c>
      <c r="AE2892" s="57">
        <v>53.33</v>
      </c>
      <c r="AF2892" s="57">
        <v>45.45</v>
      </c>
      <c r="AI2892" s="45">
        <f t="shared" si="737"/>
        <v>-27.454999999999998</v>
      </c>
      <c r="AJ2892" s="46">
        <f t="shared" si="738"/>
        <v>27.454999999999998</v>
      </c>
      <c r="AK2892" s="63" t="str">
        <f t="shared" si="739"/>
        <v>N</v>
      </c>
      <c r="AL2892" s="63" t="str">
        <f t="shared" si="740"/>
        <v>N</v>
      </c>
      <c r="AM2892" s="44" t="str">
        <f t="shared" si="741"/>
        <v>Win</v>
      </c>
      <c r="AN2892" s="44" t="str">
        <f t="shared" si="742"/>
        <v>Loss</v>
      </c>
      <c r="AO2892" s="44" t="str">
        <f t="shared" si="743"/>
        <v>Loss</v>
      </c>
      <c r="AP2892" s="44">
        <f t="shared" si="744"/>
        <v>56</v>
      </c>
      <c r="AQ2892" s="44">
        <f t="shared" si="745"/>
        <v>-50</v>
      </c>
      <c r="AR2892" s="44">
        <f t="shared" si="746"/>
        <v>-50</v>
      </c>
      <c r="AS2892" s="99" t="str">
        <f t="shared" si="747"/>
        <v>+</v>
      </c>
      <c r="AT2892" s="99" t="str">
        <f t="shared" si="748"/>
        <v>-</v>
      </c>
      <c r="AU2892" s="99" t="str">
        <f t="shared" si="749"/>
        <v>+</v>
      </c>
      <c r="AV2892" s="99" t="str">
        <f t="shared" si="750"/>
        <v>+</v>
      </c>
      <c r="AW2892" s="99" t="str">
        <f t="shared" si="751"/>
        <v>-</v>
      </c>
    </row>
    <row r="2893" spans="1:49" ht="15">
      <c r="A2893" s="56">
        <v>43638</v>
      </c>
      <c r="B2893" s="57" t="s">
        <v>4754</v>
      </c>
      <c r="C2893" s="57" t="s">
        <v>4755</v>
      </c>
      <c r="D2893" s="57" t="s">
        <v>5732</v>
      </c>
      <c r="E2893" s="57" t="s">
        <v>5210</v>
      </c>
      <c r="F2893" s="57" t="s">
        <v>532</v>
      </c>
      <c r="G2893" s="57">
        <v>2</v>
      </c>
      <c r="H2893" s="57">
        <v>4</v>
      </c>
      <c r="I2893" s="57">
        <v>31.67</v>
      </c>
      <c r="J2893" s="57">
        <v>11.2</v>
      </c>
      <c r="K2893" s="57">
        <v>1.06</v>
      </c>
      <c r="L2893" s="57">
        <v>30.61</v>
      </c>
      <c r="M2893" s="57">
        <v>3</v>
      </c>
      <c r="N2893" s="57">
        <v>10</v>
      </c>
      <c r="O2893" s="57">
        <v>0</v>
      </c>
      <c r="P2893" s="57">
        <v>1</v>
      </c>
      <c r="Q2893" s="57">
        <v>2</v>
      </c>
      <c r="R2893" s="57">
        <v>0</v>
      </c>
      <c r="S2893" s="57">
        <v>0</v>
      </c>
      <c r="T2893" s="57">
        <v>0</v>
      </c>
      <c r="U2893" s="57">
        <v>33.33</v>
      </c>
      <c r="V2893" s="57">
        <v>0</v>
      </c>
      <c r="W2893" s="57">
        <v>66.67</v>
      </c>
      <c r="X2893" s="57">
        <v>60</v>
      </c>
      <c r="Y2893" s="57">
        <v>20</v>
      </c>
      <c r="Z2893" s="57">
        <v>20</v>
      </c>
      <c r="AA2893" s="57">
        <v>100</v>
      </c>
      <c r="AB2893" s="57">
        <v>0</v>
      </c>
      <c r="AC2893" s="57">
        <v>2</v>
      </c>
      <c r="AD2893" s="57">
        <v>7</v>
      </c>
      <c r="AE2893" s="57">
        <v>50</v>
      </c>
      <c r="AF2893" s="57">
        <v>71.430000000000007</v>
      </c>
      <c r="AI2893" s="45">
        <f t="shared" si="737"/>
        <v>-16.667999999999999</v>
      </c>
      <c r="AJ2893" s="46">
        <f t="shared" si="738"/>
        <v>16.667999999999999</v>
      </c>
      <c r="AK2893" s="63" t="str">
        <f t="shared" si="739"/>
        <v>Y</v>
      </c>
      <c r="AL2893" s="63" t="str">
        <f t="shared" si="740"/>
        <v>N</v>
      </c>
      <c r="AM2893" s="44" t="str">
        <f t="shared" si="741"/>
        <v>Loss</v>
      </c>
      <c r="AN2893" s="44" t="str">
        <f t="shared" si="742"/>
        <v>Loss</v>
      </c>
      <c r="AO2893" s="44" t="str">
        <f t="shared" si="743"/>
        <v>Win</v>
      </c>
      <c r="AP2893" s="44">
        <f t="shared" si="744"/>
        <v>-50</v>
      </c>
      <c r="AQ2893" s="44">
        <f t="shared" si="745"/>
        <v>-50</v>
      </c>
      <c r="AR2893" s="44">
        <f t="shared" si="746"/>
        <v>3</v>
      </c>
      <c r="AS2893" s="99" t="str">
        <f t="shared" si="747"/>
        <v>-</v>
      </c>
      <c r="AT2893" s="99" t="str">
        <f t="shared" si="748"/>
        <v>n/a</v>
      </c>
      <c r="AU2893" s="99" t="str">
        <f t="shared" si="749"/>
        <v>-</v>
      </c>
      <c r="AV2893" s="99" t="str">
        <f t="shared" si="750"/>
        <v>+</v>
      </c>
      <c r="AW2893" s="99" t="str">
        <f t="shared" si="751"/>
        <v>-</v>
      </c>
    </row>
    <row r="2894" spans="1:49" ht="15">
      <c r="A2894" s="56">
        <v>43638</v>
      </c>
      <c r="B2894" s="57" t="s">
        <v>1475</v>
      </c>
      <c r="C2894" s="57" t="s">
        <v>1476</v>
      </c>
      <c r="D2894" s="57" t="s">
        <v>5733</v>
      </c>
      <c r="E2894" s="57" t="s">
        <v>4718</v>
      </c>
      <c r="F2894" s="57" t="s">
        <v>4738</v>
      </c>
      <c r="G2894" s="57">
        <v>0</v>
      </c>
      <c r="H2894" s="57">
        <v>1</v>
      </c>
      <c r="I2894" s="57">
        <v>1.92</v>
      </c>
      <c r="J2894" s="57">
        <v>3.33</v>
      </c>
      <c r="K2894" s="57">
        <v>3.79</v>
      </c>
      <c r="L2894" s="57">
        <v>-1.87</v>
      </c>
      <c r="M2894" s="57">
        <v>2</v>
      </c>
      <c r="N2894" s="57">
        <v>3</v>
      </c>
      <c r="O2894" s="57">
        <v>0</v>
      </c>
      <c r="P2894" s="57">
        <v>0</v>
      </c>
      <c r="Q2894" s="57">
        <v>1</v>
      </c>
      <c r="R2894" s="57">
        <v>0</v>
      </c>
      <c r="S2894" s="57">
        <v>0</v>
      </c>
      <c r="T2894" s="57">
        <v>0</v>
      </c>
      <c r="U2894" s="57">
        <v>100</v>
      </c>
      <c r="V2894" s="57">
        <v>0</v>
      </c>
      <c r="W2894" s="57">
        <v>0</v>
      </c>
      <c r="X2894" s="57">
        <v>100</v>
      </c>
      <c r="Y2894" s="57">
        <v>0</v>
      </c>
      <c r="Z2894" s="57">
        <v>0</v>
      </c>
      <c r="AA2894" s="57">
        <v>0</v>
      </c>
      <c r="AB2894" s="57">
        <v>100</v>
      </c>
      <c r="AC2894" s="57">
        <v>2</v>
      </c>
      <c r="AD2894" s="57">
        <v>3</v>
      </c>
      <c r="AE2894" s="57">
        <v>100</v>
      </c>
      <c r="AF2894" s="57">
        <v>100</v>
      </c>
      <c r="AI2894" s="45">
        <f t="shared" si="737"/>
        <v>0</v>
      </c>
      <c r="AJ2894" s="46">
        <f t="shared" si="738"/>
        <v>0</v>
      </c>
      <c r="AK2894" s="63" t="str">
        <f t="shared" si="739"/>
        <v>Y</v>
      </c>
      <c r="AL2894" s="63" t="str">
        <f t="shared" si="740"/>
        <v>Y</v>
      </c>
      <c r="AM2894" s="44" t="str">
        <f t="shared" si="741"/>
        <v>Loss</v>
      </c>
      <c r="AN2894" s="44" t="str">
        <f t="shared" si="742"/>
        <v>Loss</v>
      </c>
      <c r="AO2894" s="44" t="str">
        <f t="shared" si="743"/>
        <v>Win</v>
      </c>
      <c r="AP2894" s="44">
        <f t="shared" si="744"/>
        <v>-50</v>
      </c>
      <c r="AQ2894" s="44">
        <f t="shared" si="745"/>
        <v>-50</v>
      </c>
      <c r="AR2894" s="44">
        <f t="shared" si="746"/>
        <v>139.5</v>
      </c>
      <c r="AS2894" s="99" t="str">
        <f t="shared" si="747"/>
        <v>+</v>
      </c>
      <c r="AT2894" s="99" t="str">
        <f t="shared" si="748"/>
        <v>n/a</v>
      </c>
      <c r="AU2894" s="99" t="str">
        <f t="shared" si="749"/>
        <v>-</v>
      </c>
      <c r="AV2894" s="99" t="str">
        <f t="shared" si="750"/>
        <v>-</v>
      </c>
      <c r="AW2894" s="99" t="str">
        <f t="shared" si="751"/>
        <v>-</v>
      </c>
    </row>
    <row r="2895" spans="1:49" ht="15">
      <c r="A2895" s="56">
        <v>43638</v>
      </c>
      <c r="B2895" s="57" t="s">
        <v>222</v>
      </c>
      <c r="C2895" s="57" t="s">
        <v>223</v>
      </c>
      <c r="D2895" s="57" t="s">
        <v>5734</v>
      </c>
      <c r="E2895" s="57" t="s">
        <v>3763</v>
      </c>
      <c r="F2895" s="57" t="s">
        <v>3097</v>
      </c>
      <c r="G2895" s="57">
        <v>2</v>
      </c>
      <c r="H2895" s="57">
        <v>1</v>
      </c>
      <c r="I2895" s="57">
        <v>2.4</v>
      </c>
      <c r="J2895" s="57">
        <v>3.56</v>
      </c>
      <c r="K2895" s="57">
        <v>2.42</v>
      </c>
      <c r="L2895" s="57">
        <v>-0.02</v>
      </c>
      <c r="M2895" s="57">
        <v>4</v>
      </c>
      <c r="N2895" s="57">
        <v>5</v>
      </c>
      <c r="O2895" s="57">
        <v>1</v>
      </c>
      <c r="P2895" s="57">
        <v>1</v>
      </c>
      <c r="Q2895" s="57">
        <v>4</v>
      </c>
      <c r="R2895" s="57">
        <v>0</v>
      </c>
      <c r="S2895" s="57">
        <v>100</v>
      </c>
      <c r="T2895" s="57">
        <v>0</v>
      </c>
      <c r="U2895" s="57">
        <v>50</v>
      </c>
      <c r="V2895" s="57">
        <v>25</v>
      </c>
      <c r="W2895" s="57">
        <v>25</v>
      </c>
      <c r="X2895" s="57">
        <v>40</v>
      </c>
      <c r="Y2895" s="57">
        <v>40</v>
      </c>
      <c r="Z2895" s="57">
        <v>20</v>
      </c>
      <c r="AA2895" s="57">
        <v>100</v>
      </c>
      <c r="AB2895" s="57">
        <v>50</v>
      </c>
      <c r="AC2895" s="57">
        <v>2</v>
      </c>
      <c r="AD2895" s="57">
        <v>0</v>
      </c>
      <c r="AE2895" s="57">
        <v>50</v>
      </c>
      <c r="AF2895" s="57">
        <v>0</v>
      </c>
      <c r="AI2895" s="45">
        <f t="shared" si="737"/>
        <v>9.5</v>
      </c>
      <c r="AJ2895" s="46">
        <f t="shared" si="738"/>
        <v>10.5</v>
      </c>
      <c r="AK2895" s="63" t="str">
        <f t="shared" si="739"/>
        <v>Y</v>
      </c>
      <c r="AL2895" s="63" t="str">
        <f t="shared" si="740"/>
        <v>N</v>
      </c>
      <c r="AM2895" s="44" t="str">
        <f t="shared" si="741"/>
        <v>Win</v>
      </c>
      <c r="AN2895" s="44" t="str">
        <f t="shared" si="742"/>
        <v>Loss</v>
      </c>
      <c r="AO2895" s="44" t="str">
        <f t="shared" si="743"/>
        <v>Loss</v>
      </c>
      <c r="AP2895" s="44">
        <f t="shared" si="744"/>
        <v>70</v>
      </c>
      <c r="AQ2895" s="44">
        <f t="shared" si="745"/>
        <v>-50</v>
      </c>
      <c r="AR2895" s="44">
        <f t="shared" si="746"/>
        <v>-50</v>
      </c>
      <c r="AS2895" s="99" t="str">
        <f t="shared" si="747"/>
        <v>+</v>
      </c>
      <c r="AT2895" s="99" t="str">
        <f t="shared" si="748"/>
        <v>-</v>
      </c>
      <c r="AU2895" s="99" t="str">
        <f t="shared" si="749"/>
        <v>+</v>
      </c>
      <c r="AV2895" s="99" t="str">
        <f t="shared" si="750"/>
        <v>+</v>
      </c>
      <c r="AW2895" s="99" t="str">
        <f t="shared" si="751"/>
        <v>+</v>
      </c>
    </row>
    <row r="2896" spans="1:49" ht="15">
      <c r="A2896" s="56">
        <v>43638</v>
      </c>
      <c r="B2896" s="57" t="s">
        <v>480</v>
      </c>
      <c r="C2896" s="57" t="s">
        <v>5479</v>
      </c>
      <c r="D2896" s="57" t="s">
        <v>5735</v>
      </c>
      <c r="E2896" s="57" t="s">
        <v>1732</v>
      </c>
      <c r="F2896" s="57" t="s">
        <v>1723</v>
      </c>
      <c r="G2896" s="57">
        <v>2</v>
      </c>
      <c r="H2896" s="57">
        <v>1</v>
      </c>
      <c r="I2896" s="57">
        <v>4.28</v>
      </c>
      <c r="J2896" s="57">
        <v>3.51</v>
      </c>
      <c r="K2896" s="57">
        <v>1.71</v>
      </c>
      <c r="L2896" s="57">
        <v>2.57</v>
      </c>
      <c r="M2896" s="57">
        <v>36</v>
      </c>
      <c r="N2896" s="57">
        <v>24</v>
      </c>
      <c r="O2896" s="57">
        <v>0</v>
      </c>
      <c r="P2896" s="57">
        <v>20</v>
      </c>
      <c r="Q2896" s="57">
        <v>11</v>
      </c>
      <c r="R2896" s="57">
        <v>0</v>
      </c>
      <c r="S2896" s="57">
        <v>0</v>
      </c>
      <c r="T2896" s="57">
        <v>0</v>
      </c>
      <c r="U2896" s="57">
        <v>22.22</v>
      </c>
      <c r="V2896" s="57">
        <v>19.440000000000001</v>
      </c>
      <c r="W2896" s="57">
        <v>58.33</v>
      </c>
      <c r="X2896" s="57">
        <v>37.5</v>
      </c>
      <c r="Y2896" s="57">
        <v>37.5</v>
      </c>
      <c r="Z2896" s="57">
        <v>25</v>
      </c>
      <c r="AA2896" s="57">
        <v>35</v>
      </c>
      <c r="AB2896" s="57">
        <v>27.27</v>
      </c>
      <c r="AC2896" s="57">
        <v>14</v>
      </c>
      <c r="AD2896" s="57">
        <v>10</v>
      </c>
      <c r="AE2896" s="57">
        <v>42.86</v>
      </c>
      <c r="AF2896" s="57">
        <v>50</v>
      </c>
      <c r="AI2896" s="45">
        <f t="shared" si="737"/>
        <v>-11.527999999999999</v>
      </c>
      <c r="AJ2896" s="46">
        <f t="shared" si="738"/>
        <v>11.527999999999999</v>
      </c>
      <c r="AK2896" s="63" t="str">
        <f t="shared" si="739"/>
        <v>N</v>
      </c>
      <c r="AL2896" s="63" t="str">
        <f t="shared" si="740"/>
        <v>N</v>
      </c>
      <c r="AM2896" s="44" t="str">
        <f t="shared" si="741"/>
        <v>Win</v>
      </c>
      <c r="AN2896" s="44" t="str">
        <f t="shared" si="742"/>
        <v>Loss</v>
      </c>
      <c r="AO2896" s="44" t="str">
        <f t="shared" si="743"/>
        <v>Loss</v>
      </c>
      <c r="AP2896" s="44">
        <f t="shared" si="744"/>
        <v>164</v>
      </c>
      <c r="AQ2896" s="44">
        <f t="shared" si="745"/>
        <v>-50</v>
      </c>
      <c r="AR2896" s="44">
        <f t="shared" si="746"/>
        <v>-50</v>
      </c>
      <c r="AS2896" s="99" t="str">
        <f t="shared" si="747"/>
        <v>-</v>
      </c>
      <c r="AT2896" s="99" t="str">
        <f t="shared" si="748"/>
        <v>n/a</v>
      </c>
      <c r="AU2896" s="99" t="str">
        <f t="shared" si="749"/>
        <v>-</v>
      </c>
      <c r="AV2896" s="99" t="str">
        <f t="shared" si="750"/>
        <v>+</v>
      </c>
      <c r="AW2896" s="99" t="str">
        <f t="shared" si="751"/>
        <v>-</v>
      </c>
    </row>
    <row r="2897" spans="1:49" ht="15">
      <c r="A2897" s="56">
        <v>43638</v>
      </c>
      <c r="B2897" s="57" t="s">
        <v>115</v>
      </c>
      <c r="C2897" s="57" t="s">
        <v>126</v>
      </c>
      <c r="D2897" s="57" t="s">
        <v>5736</v>
      </c>
      <c r="E2897" s="57" t="s">
        <v>165</v>
      </c>
      <c r="F2897" s="57" t="s">
        <v>158</v>
      </c>
      <c r="G2897" s="57">
        <v>4</v>
      </c>
      <c r="H2897" s="57">
        <v>1</v>
      </c>
      <c r="I2897" s="57">
        <v>1.94</v>
      </c>
      <c r="J2897" s="57">
        <v>3.11</v>
      </c>
      <c r="K2897" s="57">
        <v>3.84</v>
      </c>
      <c r="L2897" s="57">
        <v>-1.9</v>
      </c>
      <c r="M2897" s="57">
        <v>29</v>
      </c>
      <c r="N2897" s="57">
        <v>17</v>
      </c>
      <c r="O2897" s="57">
        <v>1</v>
      </c>
      <c r="P2897" s="57">
        <v>15</v>
      </c>
      <c r="Q2897" s="57">
        <v>8</v>
      </c>
      <c r="R2897" s="57">
        <v>0</v>
      </c>
      <c r="S2897" s="57">
        <v>0</v>
      </c>
      <c r="T2897" s="57">
        <v>100</v>
      </c>
      <c r="U2897" s="57">
        <v>37.93</v>
      </c>
      <c r="V2897" s="57">
        <v>27.59</v>
      </c>
      <c r="W2897" s="57">
        <v>34.479999999999997</v>
      </c>
      <c r="X2897" s="57">
        <v>29.41</v>
      </c>
      <c r="Y2897" s="57">
        <v>35.29</v>
      </c>
      <c r="Z2897" s="57">
        <v>35.29</v>
      </c>
      <c r="AA2897" s="57">
        <v>40</v>
      </c>
      <c r="AB2897" s="57">
        <v>12.5</v>
      </c>
      <c r="AC2897" s="57">
        <v>18</v>
      </c>
      <c r="AD2897" s="57">
        <v>10</v>
      </c>
      <c r="AE2897" s="57">
        <v>38.89</v>
      </c>
      <c r="AF2897" s="57">
        <v>50</v>
      </c>
      <c r="AI2897" s="45">
        <f t="shared" si="737"/>
        <v>-28.904000000000003</v>
      </c>
      <c r="AJ2897" s="46">
        <f t="shared" si="738"/>
        <v>28.904000000000003</v>
      </c>
      <c r="AK2897" s="63" t="str">
        <f t="shared" si="739"/>
        <v>N</v>
      </c>
      <c r="AL2897" s="63" t="str">
        <f t="shared" si="740"/>
        <v>N</v>
      </c>
      <c r="AM2897" s="44" t="str">
        <f t="shared" si="741"/>
        <v>Win</v>
      </c>
      <c r="AN2897" s="44" t="str">
        <f t="shared" si="742"/>
        <v>Loss</v>
      </c>
      <c r="AO2897" s="44" t="str">
        <f t="shared" si="743"/>
        <v>Loss</v>
      </c>
      <c r="AP2897" s="44">
        <f t="shared" si="744"/>
        <v>47</v>
      </c>
      <c r="AQ2897" s="44">
        <f t="shared" si="745"/>
        <v>-50</v>
      </c>
      <c r="AR2897" s="44">
        <f t="shared" si="746"/>
        <v>-50</v>
      </c>
      <c r="AS2897" s="99" t="str">
        <f t="shared" si="747"/>
        <v>+</v>
      </c>
      <c r="AT2897" s="99" t="str">
        <f t="shared" si="748"/>
        <v>-</v>
      </c>
      <c r="AU2897" s="99" t="str">
        <f t="shared" si="749"/>
        <v>+</v>
      </c>
      <c r="AV2897" s="99" t="str">
        <f t="shared" si="750"/>
        <v>+</v>
      </c>
      <c r="AW2897" s="99" t="str">
        <f t="shared" si="751"/>
        <v>-</v>
      </c>
    </row>
    <row r="2898" spans="1:49" ht="15">
      <c r="A2898" s="56">
        <v>43638</v>
      </c>
      <c r="B2898" s="57" t="s">
        <v>222</v>
      </c>
      <c r="C2898" s="57" t="s">
        <v>540</v>
      </c>
      <c r="D2898" s="57" t="s">
        <v>5737</v>
      </c>
      <c r="E2898" s="57" t="s">
        <v>4777</v>
      </c>
      <c r="F2898" s="57" t="s">
        <v>574</v>
      </c>
      <c r="G2898" s="57">
        <v>1</v>
      </c>
      <c r="H2898" s="57">
        <v>2</v>
      </c>
      <c r="I2898" s="57">
        <v>1.96</v>
      </c>
      <c r="J2898" s="57">
        <v>3.49</v>
      </c>
      <c r="K2898" s="57">
        <v>3.39</v>
      </c>
      <c r="L2898" s="57">
        <v>-1.43</v>
      </c>
      <c r="M2898" s="57">
        <v>47</v>
      </c>
      <c r="N2898" s="57">
        <v>32</v>
      </c>
      <c r="O2898" s="57">
        <v>3</v>
      </c>
      <c r="P2898" s="57">
        <v>25</v>
      </c>
      <c r="Q2898" s="57">
        <v>16</v>
      </c>
      <c r="R2898" s="57">
        <v>33.33</v>
      </c>
      <c r="S2898" s="57">
        <v>33.33</v>
      </c>
      <c r="T2898" s="57">
        <v>33.33</v>
      </c>
      <c r="U2898" s="57">
        <v>12.77</v>
      </c>
      <c r="V2898" s="57">
        <v>23.4</v>
      </c>
      <c r="W2898" s="57">
        <v>63.83</v>
      </c>
      <c r="X2898" s="57">
        <v>25</v>
      </c>
      <c r="Y2898" s="57">
        <v>25</v>
      </c>
      <c r="Z2898" s="57">
        <v>50</v>
      </c>
      <c r="AA2898" s="57">
        <v>20</v>
      </c>
      <c r="AB2898" s="57">
        <v>31.25</v>
      </c>
      <c r="AC2898" s="57">
        <v>10</v>
      </c>
      <c r="AD2898" s="57">
        <v>15</v>
      </c>
      <c r="AE2898" s="57">
        <v>30</v>
      </c>
      <c r="AF2898" s="57">
        <v>26.67</v>
      </c>
      <c r="AI2898" s="45">
        <f t="shared" si="737"/>
        <v>-2.0389999999999997</v>
      </c>
      <c r="AJ2898" s="46">
        <f t="shared" si="738"/>
        <v>8.7049999999999983</v>
      </c>
      <c r="AK2898" s="63" t="str">
        <f t="shared" si="739"/>
        <v>N</v>
      </c>
      <c r="AL2898" s="63" t="str">
        <f t="shared" si="740"/>
        <v>N</v>
      </c>
      <c r="AM2898" s="44" t="str">
        <f t="shared" si="741"/>
        <v>Loss</v>
      </c>
      <c r="AN2898" s="44" t="str">
        <f t="shared" si="742"/>
        <v>Loss</v>
      </c>
      <c r="AO2898" s="44" t="str">
        <f t="shared" si="743"/>
        <v>Win</v>
      </c>
      <c r="AP2898" s="44">
        <f t="shared" si="744"/>
        <v>-50</v>
      </c>
      <c r="AQ2898" s="44">
        <f t="shared" si="745"/>
        <v>-50</v>
      </c>
      <c r="AR2898" s="44">
        <f t="shared" si="746"/>
        <v>119.5</v>
      </c>
      <c r="AS2898" s="99" t="str">
        <f t="shared" si="747"/>
        <v>+</v>
      </c>
      <c r="AT2898" s="99" t="str">
        <f t="shared" si="748"/>
        <v>-</v>
      </c>
      <c r="AU2898" s="99" t="str">
        <f t="shared" si="749"/>
        <v>-</v>
      </c>
      <c r="AV2898" s="99" t="str">
        <f t="shared" si="750"/>
        <v>-</v>
      </c>
      <c r="AW2898" s="99" t="str">
        <f t="shared" si="751"/>
        <v>-</v>
      </c>
    </row>
    <row r="2899" spans="1:49" ht="15">
      <c r="A2899" s="56">
        <v>43638</v>
      </c>
      <c r="B2899" s="57" t="s">
        <v>222</v>
      </c>
      <c r="C2899" s="57" t="s">
        <v>540</v>
      </c>
      <c r="D2899" s="57" t="s">
        <v>5738</v>
      </c>
      <c r="E2899" s="57" t="s">
        <v>542</v>
      </c>
      <c r="F2899" s="57" t="s">
        <v>1712</v>
      </c>
      <c r="G2899" s="57">
        <v>0</v>
      </c>
      <c r="H2899" s="57">
        <v>0</v>
      </c>
      <c r="I2899" s="57">
        <v>2.2200000000000002</v>
      </c>
      <c r="J2899" s="57">
        <v>3.41</v>
      </c>
      <c r="K2899" s="57">
        <v>2.94</v>
      </c>
      <c r="L2899" s="57">
        <v>-0.72</v>
      </c>
      <c r="M2899" s="57">
        <v>31</v>
      </c>
      <c r="N2899" s="57">
        <v>31</v>
      </c>
      <c r="O2899" s="57">
        <v>2</v>
      </c>
      <c r="P2899" s="57">
        <v>15</v>
      </c>
      <c r="Q2899" s="57">
        <v>14</v>
      </c>
      <c r="R2899" s="57">
        <v>0</v>
      </c>
      <c r="S2899" s="57">
        <v>0</v>
      </c>
      <c r="T2899" s="57">
        <v>100</v>
      </c>
      <c r="U2899" s="57">
        <v>22.58</v>
      </c>
      <c r="V2899" s="57">
        <v>22.58</v>
      </c>
      <c r="W2899" s="57">
        <v>54.84</v>
      </c>
      <c r="X2899" s="57">
        <v>35.479999999999997</v>
      </c>
      <c r="Y2899" s="57">
        <v>25.81</v>
      </c>
      <c r="Z2899" s="57">
        <v>38.71</v>
      </c>
      <c r="AA2899" s="57">
        <v>33.33</v>
      </c>
      <c r="AB2899" s="57">
        <v>35.71</v>
      </c>
      <c r="AC2899" s="57">
        <v>7</v>
      </c>
      <c r="AD2899" s="57">
        <v>10</v>
      </c>
      <c r="AE2899" s="57">
        <v>57.14</v>
      </c>
      <c r="AF2899" s="57">
        <v>60</v>
      </c>
      <c r="AI2899" s="45">
        <f t="shared" si="737"/>
        <v>-36.129000000000005</v>
      </c>
      <c r="AJ2899" s="46">
        <f t="shared" si="738"/>
        <v>36.129000000000005</v>
      </c>
      <c r="AK2899" s="63" t="str">
        <f t="shared" si="739"/>
        <v>N</v>
      </c>
      <c r="AL2899" s="63" t="str">
        <f t="shared" si="740"/>
        <v>N</v>
      </c>
      <c r="AM2899" s="44" t="str">
        <f t="shared" si="741"/>
        <v>Loss</v>
      </c>
      <c r="AN2899" s="44" t="str">
        <f t="shared" si="742"/>
        <v>Win</v>
      </c>
      <c r="AO2899" s="44" t="str">
        <f t="shared" si="743"/>
        <v>Loss</v>
      </c>
      <c r="AP2899" s="44">
        <f t="shared" si="744"/>
        <v>-50</v>
      </c>
      <c r="AQ2899" s="44">
        <f t="shared" si="745"/>
        <v>120.5</v>
      </c>
      <c r="AR2899" s="44">
        <f t="shared" si="746"/>
        <v>-50</v>
      </c>
      <c r="AS2899" s="99" t="str">
        <f t="shared" si="747"/>
        <v>+</v>
      </c>
      <c r="AT2899" s="99" t="str">
        <f t="shared" si="748"/>
        <v>-</v>
      </c>
      <c r="AU2899" s="99" t="str">
        <f t="shared" si="749"/>
        <v>-</v>
      </c>
      <c r="AV2899" s="99" t="str">
        <f t="shared" si="750"/>
        <v>-</v>
      </c>
      <c r="AW2899" s="99" t="str">
        <f t="shared" si="751"/>
        <v>-</v>
      </c>
    </row>
    <row r="2900" spans="1:49" ht="15">
      <c r="A2900" s="56">
        <v>43638</v>
      </c>
      <c r="B2900" s="57" t="s">
        <v>222</v>
      </c>
      <c r="C2900" s="57" t="s">
        <v>240</v>
      </c>
      <c r="D2900" s="57" t="s">
        <v>5739</v>
      </c>
      <c r="E2900" s="57" t="s">
        <v>551</v>
      </c>
      <c r="F2900" s="57" t="s">
        <v>3338</v>
      </c>
      <c r="G2900" s="57">
        <v>1</v>
      </c>
      <c r="H2900" s="57">
        <v>0</v>
      </c>
      <c r="I2900" s="57">
        <v>1.22</v>
      </c>
      <c r="J2900" s="57">
        <v>5.48</v>
      </c>
      <c r="K2900" s="57">
        <v>10.36</v>
      </c>
      <c r="L2900" s="57">
        <v>-9.14</v>
      </c>
      <c r="M2900" s="57">
        <v>47</v>
      </c>
      <c r="N2900" s="57">
        <v>14</v>
      </c>
      <c r="O2900" s="57">
        <v>0</v>
      </c>
      <c r="P2900" s="57">
        <v>24</v>
      </c>
      <c r="Q2900" s="57">
        <v>6</v>
      </c>
      <c r="R2900" s="57">
        <v>0</v>
      </c>
      <c r="S2900" s="57">
        <v>0</v>
      </c>
      <c r="T2900" s="57">
        <v>0</v>
      </c>
      <c r="U2900" s="57">
        <v>34.04</v>
      </c>
      <c r="V2900" s="57">
        <v>31.91</v>
      </c>
      <c r="W2900" s="57">
        <v>34.04</v>
      </c>
      <c r="X2900" s="57">
        <v>21.43</v>
      </c>
      <c r="Y2900" s="57">
        <v>28.57</v>
      </c>
      <c r="Z2900" s="57">
        <v>50</v>
      </c>
      <c r="AA2900" s="57">
        <v>37.5</v>
      </c>
      <c r="AB2900" s="57">
        <v>16.670000000000002</v>
      </c>
      <c r="AC2900" s="57">
        <v>28</v>
      </c>
      <c r="AD2900" s="57">
        <v>2</v>
      </c>
      <c r="AE2900" s="57">
        <v>50</v>
      </c>
      <c r="AF2900" s="57">
        <v>50</v>
      </c>
      <c r="AI2900" s="45">
        <f t="shared" si="737"/>
        <v>6.048</v>
      </c>
      <c r="AJ2900" s="46">
        <f t="shared" si="738"/>
        <v>-6.048</v>
      </c>
      <c r="AK2900" s="63" t="str">
        <f t="shared" si="739"/>
        <v>N</v>
      </c>
      <c r="AL2900" s="63" t="str">
        <f t="shared" si="740"/>
        <v>N</v>
      </c>
      <c r="AM2900" s="44" t="str">
        <f t="shared" si="741"/>
        <v>Win</v>
      </c>
      <c r="AN2900" s="44" t="str">
        <f t="shared" si="742"/>
        <v>Loss</v>
      </c>
      <c r="AO2900" s="44" t="str">
        <f t="shared" si="743"/>
        <v>Loss</v>
      </c>
      <c r="AP2900" s="44">
        <f t="shared" si="744"/>
        <v>11</v>
      </c>
      <c r="AQ2900" s="44">
        <f t="shared" si="745"/>
        <v>-50</v>
      </c>
      <c r="AR2900" s="44">
        <f t="shared" si="746"/>
        <v>-50</v>
      </c>
      <c r="AS2900" s="99" t="str">
        <f t="shared" si="747"/>
        <v>+</v>
      </c>
      <c r="AT2900" s="99" t="str">
        <f t="shared" si="748"/>
        <v>n/a</v>
      </c>
      <c r="AU2900" s="99" t="str">
        <f t="shared" si="749"/>
        <v>+</v>
      </c>
      <c r="AV2900" s="99" t="str">
        <f t="shared" si="750"/>
        <v>+</v>
      </c>
      <c r="AW2900" s="99" t="str">
        <f t="shared" si="751"/>
        <v>+</v>
      </c>
    </row>
    <row r="2901" spans="1:49" ht="15">
      <c r="A2901" s="56">
        <v>43638</v>
      </c>
      <c r="B2901" s="57" t="s">
        <v>222</v>
      </c>
      <c r="C2901" s="57" t="s">
        <v>240</v>
      </c>
      <c r="D2901" s="57" t="s">
        <v>5740</v>
      </c>
      <c r="E2901" s="57" t="s">
        <v>548</v>
      </c>
      <c r="F2901" s="57" t="s">
        <v>1589</v>
      </c>
      <c r="G2901" s="57">
        <v>1</v>
      </c>
      <c r="H2901" s="57">
        <v>1</v>
      </c>
      <c r="I2901" s="57">
        <v>1.38</v>
      </c>
      <c r="J2901" s="57">
        <v>4.58</v>
      </c>
      <c r="K2901" s="57">
        <v>6.4</v>
      </c>
      <c r="L2901" s="57">
        <v>-5.0199999999999996</v>
      </c>
      <c r="M2901" s="57">
        <v>20</v>
      </c>
      <c r="N2901" s="57">
        <v>17</v>
      </c>
      <c r="O2901" s="57">
        <v>0</v>
      </c>
      <c r="P2901" s="57">
        <v>12</v>
      </c>
      <c r="Q2901" s="57">
        <v>8</v>
      </c>
      <c r="R2901" s="57">
        <v>0</v>
      </c>
      <c r="S2901" s="57">
        <v>0</v>
      </c>
      <c r="T2901" s="57">
        <v>0</v>
      </c>
      <c r="U2901" s="57">
        <v>55</v>
      </c>
      <c r="V2901" s="57">
        <v>15</v>
      </c>
      <c r="W2901" s="57">
        <v>30</v>
      </c>
      <c r="X2901" s="57">
        <v>11.76</v>
      </c>
      <c r="Y2901" s="57">
        <v>35.29</v>
      </c>
      <c r="Z2901" s="57">
        <v>52.94</v>
      </c>
      <c r="AA2901" s="57">
        <v>75</v>
      </c>
      <c r="AB2901" s="57">
        <v>0</v>
      </c>
      <c r="AC2901" s="57">
        <v>17</v>
      </c>
      <c r="AD2901" s="57">
        <v>9</v>
      </c>
      <c r="AE2901" s="57">
        <v>64.709999999999994</v>
      </c>
      <c r="AF2901" s="57">
        <v>22.22</v>
      </c>
      <c r="AI2901" s="45">
        <f t="shared" si="737"/>
        <v>11.207000000000001</v>
      </c>
      <c r="AJ2901" s="46">
        <f t="shared" si="738"/>
        <v>-11.207000000000001</v>
      </c>
      <c r="AK2901" s="63" t="str">
        <f t="shared" si="739"/>
        <v>N</v>
      </c>
      <c r="AL2901" s="63" t="str">
        <f t="shared" si="740"/>
        <v>N</v>
      </c>
      <c r="AM2901" s="44" t="str">
        <f t="shared" si="741"/>
        <v>Loss</v>
      </c>
      <c r="AN2901" s="44" t="str">
        <f t="shared" si="742"/>
        <v>Win</v>
      </c>
      <c r="AO2901" s="44" t="str">
        <f t="shared" si="743"/>
        <v>Loss</v>
      </c>
      <c r="AP2901" s="44">
        <f t="shared" si="744"/>
        <v>-50</v>
      </c>
      <c r="AQ2901" s="44">
        <f t="shared" si="745"/>
        <v>179</v>
      </c>
      <c r="AR2901" s="44">
        <f t="shared" si="746"/>
        <v>-50</v>
      </c>
      <c r="AS2901" s="99" t="str">
        <f t="shared" si="747"/>
        <v>+</v>
      </c>
      <c r="AT2901" s="99" t="str">
        <f t="shared" si="748"/>
        <v>n/a</v>
      </c>
      <c r="AU2901" s="99" t="str">
        <f t="shared" si="749"/>
        <v>+</v>
      </c>
      <c r="AV2901" s="99" t="str">
        <f t="shared" si="750"/>
        <v>+</v>
      </c>
      <c r="AW2901" s="99" t="str">
        <f t="shared" si="751"/>
        <v>+</v>
      </c>
    </row>
    <row r="2902" spans="1:49" ht="15">
      <c r="A2902" s="56">
        <v>43638</v>
      </c>
      <c r="B2902" s="57" t="s">
        <v>222</v>
      </c>
      <c r="C2902" s="57" t="s">
        <v>240</v>
      </c>
      <c r="D2902" s="57" t="s">
        <v>5741</v>
      </c>
      <c r="E2902" s="57" t="s">
        <v>552</v>
      </c>
      <c r="F2902" s="57" t="s">
        <v>1750</v>
      </c>
      <c r="G2902" s="57">
        <v>3</v>
      </c>
      <c r="H2902" s="57">
        <v>0</v>
      </c>
      <c r="I2902" s="57">
        <v>2.0299999999999998</v>
      </c>
      <c r="J2902" s="57">
        <v>3.49</v>
      </c>
      <c r="K2902" s="57">
        <v>3.1</v>
      </c>
      <c r="L2902" s="57">
        <v>-1.07</v>
      </c>
      <c r="M2902" s="57">
        <v>15</v>
      </c>
      <c r="N2902" s="57">
        <v>13</v>
      </c>
      <c r="O2902" s="57">
        <v>0</v>
      </c>
      <c r="P2902" s="57">
        <v>7</v>
      </c>
      <c r="Q2902" s="57">
        <v>4</v>
      </c>
      <c r="R2902" s="57">
        <v>0</v>
      </c>
      <c r="S2902" s="57">
        <v>0</v>
      </c>
      <c r="T2902" s="57">
        <v>0</v>
      </c>
      <c r="U2902" s="57">
        <v>26.67</v>
      </c>
      <c r="V2902" s="57">
        <v>46.67</v>
      </c>
      <c r="W2902" s="57">
        <v>26.67</v>
      </c>
      <c r="X2902" s="57">
        <v>69.23</v>
      </c>
      <c r="Y2902" s="57">
        <v>15.38</v>
      </c>
      <c r="Z2902" s="57">
        <v>15.38</v>
      </c>
      <c r="AA2902" s="57">
        <v>28.57</v>
      </c>
      <c r="AB2902" s="57">
        <v>50</v>
      </c>
      <c r="AC2902" s="57">
        <v>8</v>
      </c>
      <c r="AD2902" s="57">
        <v>12</v>
      </c>
      <c r="AE2902" s="57">
        <v>25</v>
      </c>
      <c r="AF2902" s="57">
        <v>75</v>
      </c>
      <c r="AI2902" s="45">
        <f t="shared" si="737"/>
        <v>-7.6410000000000018</v>
      </c>
      <c r="AJ2902" s="46">
        <f t="shared" si="738"/>
        <v>7.6410000000000018</v>
      </c>
      <c r="AK2902" s="63" t="str">
        <f t="shared" si="739"/>
        <v>N</v>
      </c>
      <c r="AL2902" s="63" t="str">
        <f t="shared" si="740"/>
        <v>N</v>
      </c>
      <c r="AM2902" s="44" t="str">
        <f t="shared" si="741"/>
        <v>Win</v>
      </c>
      <c r="AN2902" s="44" t="str">
        <f t="shared" si="742"/>
        <v>Loss</v>
      </c>
      <c r="AO2902" s="44" t="str">
        <f t="shared" si="743"/>
        <v>Loss</v>
      </c>
      <c r="AP2902" s="44">
        <f t="shared" si="744"/>
        <v>51.499999999999986</v>
      </c>
      <c r="AQ2902" s="44">
        <f t="shared" si="745"/>
        <v>-50</v>
      </c>
      <c r="AR2902" s="44">
        <f t="shared" si="746"/>
        <v>-50</v>
      </c>
      <c r="AS2902" s="99" t="str">
        <f t="shared" si="747"/>
        <v>+</v>
      </c>
      <c r="AT2902" s="99" t="str">
        <f t="shared" si="748"/>
        <v>n/a</v>
      </c>
      <c r="AU2902" s="99" t="str">
        <f t="shared" si="749"/>
        <v>-</v>
      </c>
      <c r="AV2902" s="99" t="str">
        <f t="shared" si="750"/>
        <v>-</v>
      </c>
      <c r="AW2902" s="99" t="str">
        <f t="shared" si="751"/>
        <v>-</v>
      </c>
    </row>
    <row r="2903" spans="1:49" ht="15">
      <c r="A2903" s="56">
        <v>43638</v>
      </c>
      <c r="B2903" s="57" t="s">
        <v>222</v>
      </c>
      <c r="C2903" s="57" t="s">
        <v>553</v>
      </c>
      <c r="D2903" s="57" t="s">
        <v>5742</v>
      </c>
      <c r="E2903" s="57" t="s">
        <v>596</v>
      </c>
      <c r="F2903" s="57" t="s">
        <v>1782</v>
      </c>
      <c r="G2903" s="57">
        <v>2</v>
      </c>
      <c r="H2903" s="57">
        <v>0</v>
      </c>
      <c r="I2903" s="57">
        <v>1.64</v>
      </c>
      <c r="J2903" s="57">
        <v>3.65</v>
      </c>
      <c r="K2903" s="57">
        <v>4.6100000000000003</v>
      </c>
      <c r="L2903" s="57">
        <v>-2.97</v>
      </c>
      <c r="M2903" s="57">
        <v>8</v>
      </c>
      <c r="N2903" s="57">
        <v>9</v>
      </c>
      <c r="O2903" s="57">
        <v>0</v>
      </c>
      <c r="P2903" s="57">
        <v>3</v>
      </c>
      <c r="Q2903" s="57">
        <v>3</v>
      </c>
      <c r="R2903" s="57">
        <v>0</v>
      </c>
      <c r="S2903" s="57">
        <v>0</v>
      </c>
      <c r="T2903" s="57">
        <v>0</v>
      </c>
      <c r="U2903" s="57">
        <v>37.5</v>
      </c>
      <c r="V2903" s="57">
        <v>37.5</v>
      </c>
      <c r="W2903" s="57">
        <v>25</v>
      </c>
      <c r="X2903" s="57">
        <v>33.33</v>
      </c>
      <c r="Y2903" s="57">
        <v>33.33</v>
      </c>
      <c r="Z2903" s="57">
        <v>33.33</v>
      </c>
      <c r="AA2903" s="57">
        <v>66.67</v>
      </c>
      <c r="AB2903" s="57">
        <v>0</v>
      </c>
      <c r="AC2903" s="57">
        <v>2</v>
      </c>
      <c r="AD2903" s="57">
        <v>2</v>
      </c>
      <c r="AE2903" s="57">
        <v>100</v>
      </c>
      <c r="AF2903" s="57">
        <v>50</v>
      </c>
      <c r="AI2903" s="45">
        <f t="shared" si="737"/>
        <v>2.9169999999999998</v>
      </c>
      <c r="AJ2903" s="46">
        <f t="shared" si="738"/>
        <v>-2.9169999999999998</v>
      </c>
      <c r="AK2903" s="63" t="str">
        <f t="shared" si="739"/>
        <v>Y</v>
      </c>
      <c r="AL2903" s="63" t="str">
        <f t="shared" si="740"/>
        <v>N</v>
      </c>
      <c r="AM2903" s="44" t="str">
        <f t="shared" si="741"/>
        <v>Win</v>
      </c>
      <c r="AN2903" s="44" t="str">
        <f t="shared" si="742"/>
        <v>Loss</v>
      </c>
      <c r="AO2903" s="44" t="str">
        <f t="shared" si="743"/>
        <v>Loss</v>
      </c>
      <c r="AP2903" s="44">
        <f t="shared" si="744"/>
        <v>32</v>
      </c>
      <c r="AQ2903" s="44">
        <f t="shared" si="745"/>
        <v>-50</v>
      </c>
      <c r="AR2903" s="44">
        <f t="shared" si="746"/>
        <v>-50</v>
      </c>
      <c r="AS2903" s="99" t="str">
        <f t="shared" si="747"/>
        <v>+</v>
      </c>
      <c r="AT2903" s="99" t="str">
        <f t="shared" si="748"/>
        <v>n/a</v>
      </c>
      <c r="AU2903" s="99" t="str">
        <f t="shared" si="749"/>
        <v>+</v>
      </c>
      <c r="AV2903" s="99" t="str">
        <f t="shared" si="750"/>
        <v>+</v>
      </c>
      <c r="AW2903" s="99" t="str">
        <f t="shared" si="751"/>
        <v>+</v>
      </c>
    </row>
    <row r="2904" spans="1:49" ht="15">
      <c r="A2904" s="56">
        <v>43638</v>
      </c>
      <c r="B2904" s="57" t="s">
        <v>222</v>
      </c>
      <c r="C2904" s="57" t="s">
        <v>553</v>
      </c>
      <c r="D2904" s="57" t="s">
        <v>5743</v>
      </c>
      <c r="E2904" s="57" t="s">
        <v>558</v>
      </c>
      <c r="F2904" s="57" t="s">
        <v>555</v>
      </c>
      <c r="G2904" s="57">
        <v>3</v>
      </c>
      <c r="H2904" s="57">
        <v>2</v>
      </c>
      <c r="I2904" s="57">
        <v>2.4</v>
      </c>
      <c r="J2904" s="57">
        <v>3.07</v>
      </c>
      <c r="K2904" s="57">
        <v>2.79</v>
      </c>
      <c r="L2904" s="57">
        <v>-0.39</v>
      </c>
      <c r="M2904" s="57">
        <v>6</v>
      </c>
      <c r="N2904" s="57">
        <v>8</v>
      </c>
      <c r="O2904" s="57">
        <v>1</v>
      </c>
      <c r="P2904" s="57">
        <v>4</v>
      </c>
      <c r="Q2904" s="57">
        <v>2</v>
      </c>
      <c r="R2904" s="57">
        <v>100</v>
      </c>
      <c r="S2904" s="57">
        <v>0</v>
      </c>
      <c r="T2904" s="57">
        <v>0</v>
      </c>
      <c r="U2904" s="57">
        <v>33.33</v>
      </c>
      <c r="V2904" s="57">
        <v>50</v>
      </c>
      <c r="W2904" s="57">
        <v>16.670000000000002</v>
      </c>
      <c r="X2904" s="57">
        <v>25</v>
      </c>
      <c r="Y2904" s="57">
        <v>25</v>
      </c>
      <c r="Z2904" s="57">
        <v>50</v>
      </c>
      <c r="AA2904" s="57">
        <v>50</v>
      </c>
      <c r="AB2904" s="57">
        <v>0</v>
      </c>
      <c r="AC2904" s="57">
        <v>6</v>
      </c>
      <c r="AD2904" s="57">
        <v>5</v>
      </c>
      <c r="AE2904" s="57">
        <v>33.33</v>
      </c>
      <c r="AF2904" s="57">
        <v>40</v>
      </c>
      <c r="AI2904" s="45">
        <f t="shared" si="737"/>
        <v>40.831999999999994</v>
      </c>
      <c r="AJ2904" s="46">
        <f t="shared" si="738"/>
        <v>-40.831999999999994</v>
      </c>
      <c r="AK2904" s="63" t="str">
        <f t="shared" si="739"/>
        <v>N</v>
      </c>
      <c r="AL2904" s="63" t="str">
        <f t="shared" si="740"/>
        <v>N</v>
      </c>
      <c r="AM2904" s="44" t="str">
        <f t="shared" si="741"/>
        <v>Win</v>
      </c>
      <c r="AN2904" s="44" t="str">
        <f t="shared" si="742"/>
        <v>Loss</v>
      </c>
      <c r="AO2904" s="44" t="str">
        <f t="shared" si="743"/>
        <v>Loss</v>
      </c>
      <c r="AP2904" s="44">
        <f t="shared" si="744"/>
        <v>70</v>
      </c>
      <c r="AQ2904" s="44">
        <f t="shared" si="745"/>
        <v>-50</v>
      </c>
      <c r="AR2904" s="44">
        <f t="shared" si="746"/>
        <v>-50</v>
      </c>
      <c r="AS2904" s="99" t="str">
        <f t="shared" si="747"/>
        <v>+</v>
      </c>
      <c r="AT2904" s="99" t="str">
        <f t="shared" si="748"/>
        <v>+</v>
      </c>
      <c r="AU2904" s="99" t="str">
        <f t="shared" si="749"/>
        <v>+</v>
      </c>
      <c r="AV2904" s="99" t="str">
        <f t="shared" si="750"/>
        <v>+</v>
      </c>
      <c r="AW2904" s="99" t="str">
        <f t="shared" si="751"/>
        <v>+</v>
      </c>
    </row>
    <row r="2905" spans="1:49" ht="15">
      <c r="A2905" s="56">
        <v>43638</v>
      </c>
      <c r="B2905" s="57" t="s">
        <v>222</v>
      </c>
      <c r="C2905" s="57" t="s">
        <v>223</v>
      </c>
      <c r="D2905" s="57" t="s">
        <v>5744</v>
      </c>
      <c r="E2905" s="57" t="s">
        <v>2977</v>
      </c>
      <c r="F2905" s="57" t="s">
        <v>3089</v>
      </c>
      <c r="G2905" s="57">
        <v>3</v>
      </c>
      <c r="H2905" s="57">
        <v>0</v>
      </c>
      <c r="I2905" s="57">
        <v>1.1499999999999999</v>
      </c>
      <c r="J2905" s="57">
        <v>6.99</v>
      </c>
      <c r="K2905" s="57">
        <v>10.82</v>
      </c>
      <c r="L2905" s="57">
        <v>-9.67</v>
      </c>
      <c r="M2905" s="57">
        <v>4</v>
      </c>
      <c r="N2905" s="57">
        <v>6</v>
      </c>
      <c r="O2905" s="57">
        <v>1</v>
      </c>
      <c r="P2905" s="57">
        <v>3</v>
      </c>
      <c r="Q2905" s="57">
        <v>2</v>
      </c>
      <c r="R2905" s="57">
        <v>100</v>
      </c>
      <c r="S2905" s="57">
        <v>0</v>
      </c>
      <c r="T2905" s="57">
        <v>0</v>
      </c>
      <c r="U2905" s="57">
        <v>50</v>
      </c>
      <c r="V2905" s="57">
        <v>25</v>
      </c>
      <c r="W2905" s="57">
        <v>25</v>
      </c>
      <c r="X2905" s="57">
        <v>0</v>
      </c>
      <c r="Y2905" s="57">
        <v>0</v>
      </c>
      <c r="Z2905" s="57">
        <v>100</v>
      </c>
      <c r="AA2905" s="57">
        <v>33.33</v>
      </c>
      <c r="AB2905" s="57">
        <v>0</v>
      </c>
      <c r="AC2905" s="57">
        <v>4</v>
      </c>
      <c r="AD2905" s="57">
        <v>1</v>
      </c>
      <c r="AE2905" s="57">
        <v>50</v>
      </c>
      <c r="AF2905" s="57">
        <v>0</v>
      </c>
      <c r="AI2905" s="45">
        <f t="shared" si="737"/>
        <v>57.5</v>
      </c>
      <c r="AJ2905" s="46">
        <f t="shared" si="738"/>
        <v>-57.5</v>
      </c>
      <c r="AK2905" s="63" t="str">
        <f t="shared" si="739"/>
        <v>Y</v>
      </c>
      <c r="AL2905" s="63" t="str">
        <f t="shared" si="740"/>
        <v>N</v>
      </c>
      <c r="AM2905" s="44" t="str">
        <f t="shared" si="741"/>
        <v>Win</v>
      </c>
      <c r="AN2905" s="44" t="str">
        <f t="shared" si="742"/>
        <v>Loss</v>
      </c>
      <c r="AO2905" s="44" t="str">
        <f t="shared" si="743"/>
        <v>Loss</v>
      </c>
      <c r="AP2905" s="44">
        <f t="shared" si="744"/>
        <v>7.4999999999999929</v>
      </c>
      <c r="AQ2905" s="44">
        <f t="shared" si="745"/>
        <v>-50</v>
      </c>
      <c r="AR2905" s="44">
        <f t="shared" si="746"/>
        <v>-50</v>
      </c>
      <c r="AS2905" s="99" t="str">
        <f t="shared" si="747"/>
        <v>+</v>
      </c>
      <c r="AT2905" s="99" t="str">
        <f t="shared" si="748"/>
        <v>+</v>
      </c>
      <c r="AU2905" s="99" t="str">
        <f t="shared" si="749"/>
        <v>+</v>
      </c>
      <c r="AV2905" s="99" t="str">
        <f t="shared" si="750"/>
        <v>+</v>
      </c>
      <c r="AW2905" s="99" t="str">
        <f t="shared" si="751"/>
        <v>+</v>
      </c>
    </row>
    <row r="2906" spans="1:49" ht="15">
      <c r="A2906" s="56">
        <v>43638</v>
      </c>
      <c r="B2906" s="57" t="s">
        <v>222</v>
      </c>
      <c r="C2906" s="57" t="s">
        <v>223</v>
      </c>
      <c r="D2906" s="57" t="s">
        <v>5745</v>
      </c>
      <c r="E2906" s="57" t="s">
        <v>225</v>
      </c>
      <c r="F2906" s="57" t="s">
        <v>228</v>
      </c>
      <c r="G2906" s="57">
        <v>1</v>
      </c>
      <c r="H2906" s="57">
        <v>1</v>
      </c>
      <c r="I2906" s="57">
        <v>5.38</v>
      </c>
      <c r="J2906" s="57">
        <v>4.4800000000000004</v>
      </c>
      <c r="K2906" s="57">
        <v>1.42</v>
      </c>
      <c r="L2906" s="57">
        <v>3.96</v>
      </c>
      <c r="M2906" s="57">
        <v>6</v>
      </c>
      <c r="N2906" s="57">
        <v>9</v>
      </c>
      <c r="O2906" s="57">
        <v>1</v>
      </c>
      <c r="P2906" s="57">
        <v>2</v>
      </c>
      <c r="Q2906" s="57">
        <v>2</v>
      </c>
      <c r="R2906" s="57">
        <v>0</v>
      </c>
      <c r="S2906" s="57">
        <v>0</v>
      </c>
      <c r="T2906" s="57">
        <v>100</v>
      </c>
      <c r="U2906" s="57">
        <v>50</v>
      </c>
      <c r="V2906" s="57">
        <v>16.670000000000002</v>
      </c>
      <c r="W2906" s="57">
        <v>33.33</v>
      </c>
      <c r="X2906" s="57">
        <v>66.67</v>
      </c>
      <c r="Y2906" s="57">
        <v>11.11</v>
      </c>
      <c r="Z2906" s="57">
        <v>22.22</v>
      </c>
      <c r="AA2906" s="57">
        <v>50</v>
      </c>
      <c r="AB2906" s="57">
        <v>50</v>
      </c>
      <c r="AC2906" s="57">
        <v>2</v>
      </c>
      <c r="AD2906" s="57">
        <v>6</v>
      </c>
      <c r="AE2906" s="57">
        <v>50</v>
      </c>
      <c r="AF2906" s="57">
        <v>83.33</v>
      </c>
      <c r="AI2906" s="45">
        <f t="shared" si="737"/>
        <v>-34.999999999999993</v>
      </c>
      <c r="AJ2906" s="46">
        <f t="shared" si="738"/>
        <v>34.999999999999993</v>
      </c>
      <c r="AK2906" s="63" t="str">
        <f t="shared" si="739"/>
        <v>N</v>
      </c>
      <c r="AL2906" s="63" t="str">
        <f t="shared" si="740"/>
        <v>Y</v>
      </c>
      <c r="AM2906" s="44" t="str">
        <f t="shared" si="741"/>
        <v>Loss</v>
      </c>
      <c r="AN2906" s="44" t="str">
        <f t="shared" si="742"/>
        <v>Win</v>
      </c>
      <c r="AO2906" s="44" t="str">
        <f t="shared" si="743"/>
        <v>Loss</v>
      </c>
      <c r="AP2906" s="44">
        <f t="shared" si="744"/>
        <v>-50</v>
      </c>
      <c r="AQ2906" s="44">
        <f t="shared" si="745"/>
        <v>174.00000000000003</v>
      </c>
      <c r="AR2906" s="44">
        <f t="shared" si="746"/>
        <v>-50</v>
      </c>
      <c r="AS2906" s="99" t="str">
        <f t="shared" si="747"/>
        <v>-</v>
      </c>
      <c r="AT2906" s="99" t="str">
        <f t="shared" si="748"/>
        <v>-</v>
      </c>
      <c r="AU2906" s="99" t="str">
        <f t="shared" si="749"/>
        <v>-</v>
      </c>
      <c r="AV2906" s="99" t="str">
        <f t="shared" si="750"/>
        <v>-</v>
      </c>
      <c r="AW2906" s="99" t="str">
        <f t="shared" si="751"/>
        <v>-</v>
      </c>
    </row>
    <row r="2907" spans="1:49" ht="15">
      <c r="A2907" s="56">
        <v>43638</v>
      </c>
      <c r="B2907" s="57" t="s">
        <v>222</v>
      </c>
      <c r="C2907" s="57" t="s">
        <v>223</v>
      </c>
      <c r="D2907" s="57" t="s">
        <v>5746</v>
      </c>
      <c r="E2907" s="57" t="s">
        <v>2982</v>
      </c>
      <c r="F2907" s="57" t="s">
        <v>5198</v>
      </c>
      <c r="G2907" s="57">
        <v>3</v>
      </c>
      <c r="H2907" s="57">
        <v>3</v>
      </c>
      <c r="I2907" s="57">
        <v>1.84</v>
      </c>
      <c r="J2907" s="57">
        <v>3.94</v>
      </c>
      <c r="K2907" s="57">
        <v>3.15</v>
      </c>
      <c r="L2907" s="57">
        <v>-1.31</v>
      </c>
      <c r="M2907" s="57">
        <v>2</v>
      </c>
      <c r="N2907" s="57">
        <v>1</v>
      </c>
      <c r="O2907" s="57">
        <v>0</v>
      </c>
      <c r="P2907" s="57">
        <v>2</v>
      </c>
      <c r="Q2907" s="57">
        <v>1</v>
      </c>
      <c r="R2907" s="57">
        <v>0</v>
      </c>
      <c r="S2907" s="57">
        <v>0</v>
      </c>
      <c r="T2907" s="57">
        <v>0</v>
      </c>
      <c r="U2907" s="57">
        <v>100</v>
      </c>
      <c r="V2907" s="57">
        <v>0</v>
      </c>
      <c r="W2907" s="57">
        <v>0</v>
      </c>
      <c r="X2907" s="57">
        <v>0</v>
      </c>
      <c r="Y2907" s="57">
        <v>0</v>
      </c>
      <c r="Z2907" s="57">
        <v>100</v>
      </c>
      <c r="AA2907" s="57">
        <v>100</v>
      </c>
      <c r="AB2907" s="57">
        <v>0</v>
      </c>
      <c r="AC2907" s="57">
        <v>1</v>
      </c>
      <c r="AD2907" s="57">
        <v>0</v>
      </c>
      <c r="AE2907" s="57">
        <v>100</v>
      </c>
      <c r="AF2907" s="57">
        <v>0</v>
      </c>
      <c r="AI2907" s="45">
        <f t="shared" si="737"/>
        <v>40</v>
      </c>
      <c r="AJ2907" s="46">
        <f t="shared" si="738"/>
        <v>-40</v>
      </c>
      <c r="AK2907" s="63" t="str">
        <f t="shared" si="739"/>
        <v>Y</v>
      </c>
      <c r="AL2907" s="63" t="str">
        <f t="shared" si="740"/>
        <v>N</v>
      </c>
      <c r="AM2907" s="44" t="str">
        <f t="shared" si="741"/>
        <v>Loss</v>
      </c>
      <c r="AN2907" s="44" t="str">
        <f t="shared" si="742"/>
        <v>Win</v>
      </c>
      <c r="AO2907" s="44" t="str">
        <f t="shared" si="743"/>
        <v>Loss</v>
      </c>
      <c r="AP2907" s="44">
        <f t="shared" si="744"/>
        <v>-50</v>
      </c>
      <c r="AQ2907" s="44">
        <f t="shared" si="745"/>
        <v>147</v>
      </c>
      <c r="AR2907" s="44">
        <f t="shared" si="746"/>
        <v>-50</v>
      </c>
      <c r="AS2907" s="99" t="str">
        <f t="shared" si="747"/>
        <v>+</v>
      </c>
      <c r="AT2907" s="99" t="str">
        <f t="shared" si="748"/>
        <v>n/a</v>
      </c>
      <c r="AU2907" s="99" t="str">
        <f t="shared" si="749"/>
        <v>+</v>
      </c>
      <c r="AV2907" s="99" t="str">
        <f t="shared" si="750"/>
        <v>+</v>
      </c>
      <c r="AW2907" s="99" t="str">
        <f t="shared" si="751"/>
        <v>+</v>
      </c>
    </row>
    <row r="2908" spans="1:49" ht="15">
      <c r="A2908" s="56">
        <v>43638</v>
      </c>
      <c r="B2908" s="57" t="s">
        <v>222</v>
      </c>
      <c r="C2908" s="57" t="s">
        <v>223</v>
      </c>
      <c r="D2908" s="57" t="s">
        <v>5747</v>
      </c>
      <c r="E2908" s="57" t="s">
        <v>3100</v>
      </c>
      <c r="F2908" s="57" t="s">
        <v>568</v>
      </c>
      <c r="G2908" s="57">
        <v>1</v>
      </c>
      <c r="H2908" s="57">
        <v>8</v>
      </c>
      <c r="I2908" s="57">
        <v>1.64</v>
      </c>
      <c r="J2908" s="57">
        <v>4.18</v>
      </c>
      <c r="K2908" s="57">
        <v>3.85</v>
      </c>
      <c r="L2908" s="57">
        <v>-2.21</v>
      </c>
      <c r="M2908" s="57">
        <v>5</v>
      </c>
      <c r="N2908" s="57">
        <v>3</v>
      </c>
      <c r="O2908" s="57">
        <v>0</v>
      </c>
      <c r="P2908" s="57">
        <v>0</v>
      </c>
      <c r="Q2908" s="57">
        <v>1</v>
      </c>
      <c r="R2908" s="57">
        <v>0</v>
      </c>
      <c r="S2908" s="57">
        <v>0</v>
      </c>
      <c r="T2908" s="57">
        <v>0</v>
      </c>
      <c r="U2908" s="57">
        <v>60</v>
      </c>
      <c r="V2908" s="57">
        <v>0</v>
      </c>
      <c r="W2908" s="57">
        <v>40</v>
      </c>
      <c r="X2908" s="57">
        <v>33.33</v>
      </c>
      <c r="Y2908" s="57">
        <v>0</v>
      </c>
      <c r="Z2908" s="57">
        <v>66.67</v>
      </c>
      <c r="AA2908" s="57">
        <v>0</v>
      </c>
      <c r="AB2908" s="57">
        <v>0</v>
      </c>
      <c r="AC2908" s="57">
        <v>3</v>
      </c>
      <c r="AD2908" s="57">
        <v>2</v>
      </c>
      <c r="AE2908" s="57">
        <v>100</v>
      </c>
      <c r="AF2908" s="57">
        <v>50</v>
      </c>
      <c r="AI2908" s="45">
        <f t="shared" si="737"/>
        <v>10.668000000000001</v>
      </c>
      <c r="AJ2908" s="46">
        <f t="shared" si="738"/>
        <v>-10.668000000000001</v>
      </c>
      <c r="AK2908" s="63" t="str">
        <f t="shared" si="739"/>
        <v>Y</v>
      </c>
      <c r="AL2908" s="63" t="str">
        <f t="shared" si="740"/>
        <v>N</v>
      </c>
      <c r="AM2908" s="44" t="str">
        <f t="shared" si="741"/>
        <v>Loss</v>
      </c>
      <c r="AN2908" s="44" t="str">
        <f t="shared" si="742"/>
        <v>Loss</v>
      </c>
      <c r="AO2908" s="44" t="str">
        <f t="shared" si="743"/>
        <v>Win</v>
      </c>
      <c r="AP2908" s="44">
        <f t="shared" si="744"/>
        <v>-50</v>
      </c>
      <c r="AQ2908" s="44">
        <f t="shared" si="745"/>
        <v>-50</v>
      </c>
      <c r="AR2908" s="44">
        <f t="shared" si="746"/>
        <v>142.5</v>
      </c>
      <c r="AS2908" s="99" t="str">
        <f t="shared" si="747"/>
        <v>+</v>
      </c>
      <c r="AT2908" s="99" t="str">
        <f t="shared" si="748"/>
        <v>n/a</v>
      </c>
      <c r="AU2908" s="99" t="str">
        <f t="shared" si="749"/>
        <v>+</v>
      </c>
      <c r="AV2908" s="99" t="str">
        <f t="shared" si="750"/>
        <v>-</v>
      </c>
      <c r="AW2908" s="99" t="str">
        <f t="shared" si="751"/>
        <v>+</v>
      </c>
    </row>
    <row r="2909" spans="1:49" ht="15">
      <c r="A2909" s="56">
        <v>43638</v>
      </c>
      <c r="B2909" s="57" t="s">
        <v>222</v>
      </c>
      <c r="C2909" s="57" t="s">
        <v>223</v>
      </c>
      <c r="D2909" s="57" t="s">
        <v>5748</v>
      </c>
      <c r="E2909" s="57" t="s">
        <v>5749</v>
      </c>
      <c r="F2909" s="57" t="s">
        <v>255</v>
      </c>
      <c r="G2909" s="57">
        <v>1</v>
      </c>
      <c r="H2909" s="57">
        <v>1</v>
      </c>
      <c r="I2909" s="57">
        <v>1.29</v>
      </c>
      <c r="J2909" s="57">
        <v>5.0199999999999996</v>
      </c>
      <c r="K2909" s="57">
        <v>7.49</v>
      </c>
      <c r="L2909" s="57">
        <v>-6.2</v>
      </c>
      <c r="M2909" s="57">
        <v>1</v>
      </c>
      <c r="N2909" s="57">
        <v>4</v>
      </c>
      <c r="O2909" s="57">
        <v>0</v>
      </c>
      <c r="P2909" s="57">
        <v>1</v>
      </c>
      <c r="Q2909" s="57">
        <v>1</v>
      </c>
      <c r="R2909" s="57">
        <v>0</v>
      </c>
      <c r="S2909" s="57">
        <v>0</v>
      </c>
      <c r="T2909" s="57">
        <v>0</v>
      </c>
      <c r="U2909" s="57">
        <v>100</v>
      </c>
      <c r="V2909" s="57">
        <v>0</v>
      </c>
      <c r="W2909" s="57">
        <v>0</v>
      </c>
      <c r="X2909" s="57">
        <v>0</v>
      </c>
      <c r="Y2909" s="57">
        <v>50</v>
      </c>
      <c r="Z2909" s="57">
        <v>50</v>
      </c>
      <c r="AA2909" s="57">
        <v>100</v>
      </c>
      <c r="AB2909" s="57">
        <v>0</v>
      </c>
      <c r="AC2909" s="57">
        <v>1</v>
      </c>
      <c r="AD2909" s="57">
        <v>2</v>
      </c>
      <c r="AE2909" s="57">
        <v>100</v>
      </c>
      <c r="AF2909" s="57">
        <v>0</v>
      </c>
      <c r="AI2909" s="45">
        <f t="shared" si="737"/>
        <v>25</v>
      </c>
      <c r="AJ2909" s="46">
        <f t="shared" si="738"/>
        <v>-25</v>
      </c>
      <c r="AK2909" s="63" t="str">
        <f t="shared" si="739"/>
        <v>Y</v>
      </c>
      <c r="AL2909" s="63" t="str">
        <f t="shared" si="740"/>
        <v>N</v>
      </c>
      <c r="AM2909" s="44" t="str">
        <f t="shared" si="741"/>
        <v>Loss</v>
      </c>
      <c r="AN2909" s="44" t="str">
        <f t="shared" si="742"/>
        <v>Win</v>
      </c>
      <c r="AO2909" s="44" t="str">
        <f t="shared" si="743"/>
        <v>Loss</v>
      </c>
      <c r="AP2909" s="44">
        <f t="shared" si="744"/>
        <v>-50</v>
      </c>
      <c r="AQ2909" s="44">
        <f t="shared" si="745"/>
        <v>200.99999999999997</v>
      </c>
      <c r="AR2909" s="44">
        <f t="shared" si="746"/>
        <v>-50</v>
      </c>
      <c r="AS2909" s="99" t="str">
        <f t="shared" si="747"/>
        <v>+</v>
      </c>
      <c r="AT2909" s="99" t="str">
        <f t="shared" si="748"/>
        <v>n/a</v>
      </c>
      <c r="AU2909" s="99" t="str">
        <f t="shared" si="749"/>
        <v>+</v>
      </c>
      <c r="AV2909" s="99" t="str">
        <f t="shared" si="750"/>
        <v>+</v>
      </c>
      <c r="AW2909" s="99" t="str">
        <f t="shared" si="751"/>
        <v>+</v>
      </c>
    </row>
    <row r="2910" spans="1:49" ht="15">
      <c r="A2910" s="56">
        <v>43638</v>
      </c>
      <c r="B2910" s="57" t="s">
        <v>222</v>
      </c>
      <c r="C2910" s="57" t="s">
        <v>494</v>
      </c>
      <c r="D2910" s="57" t="s">
        <v>5750</v>
      </c>
      <c r="E2910" s="57" t="s">
        <v>5370</v>
      </c>
      <c r="F2910" s="57" t="s">
        <v>2724</v>
      </c>
      <c r="G2910" s="57">
        <v>0</v>
      </c>
      <c r="H2910" s="57">
        <v>2</v>
      </c>
      <c r="I2910" s="57">
        <v>2.85</v>
      </c>
      <c r="J2910" s="57">
        <v>3.48</v>
      </c>
      <c r="K2910" s="57">
        <v>2.37</v>
      </c>
      <c r="L2910" s="57">
        <v>0.48</v>
      </c>
      <c r="M2910" s="57">
        <v>1</v>
      </c>
      <c r="N2910" s="57">
        <v>19</v>
      </c>
      <c r="O2910" s="57">
        <v>0</v>
      </c>
      <c r="P2910" s="57">
        <v>0</v>
      </c>
      <c r="Q2910" s="57">
        <v>8</v>
      </c>
      <c r="R2910" s="57">
        <v>0</v>
      </c>
      <c r="S2910" s="57">
        <v>0</v>
      </c>
      <c r="T2910" s="57">
        <v>0</v>
      </c>
      <c r="U2910" s="57">
        <v>0</v>
      </c>
      <c r="V2910" s="57">
        <v>0</v>
      </c>
      <c r="W2910" s="57">
        <v>100</v>
      </c>
      <c r="X2910" s="57">
        <v>52.63</v>
      </c>
      <c r="Y2910" s="57">
        <v>5.26</v>
      </c>
      <c r="Z2910" s="57">
        <v>42.11</v>
      </c>
      <c r="AA2910" s="57">
        <v>0</v>
      </c>
      <c r="AB2910" s="57">
        <v>25</v>
      </c>
      <c r="AC2910" s="57">
        <v>1</v>
      </c>
      <c r="AD2910" s="57">
        <v>11</v>
      </c>
      <c r="AE2910" s="57">
        <v>0</v>
      </c>
      <c r="AF2910" s="57">
        <v>72.73</v>
      </c>
      <c r="AI2910" s="45">
        <f t="shared" si="737"/>
        <v>-22.630000000000003</v>
      </c>
      <c r="AJ2910" s="46">
        <f t="shared" si="738"/>
        <v>22.630000000000003</v>
      </c>
      <c r="AK2910" s="63" t="str">
        <f t="shared" si="739"/>
        <v>N</v>
      </c>
      <c r="AL2910" s="63" t="str">
        <f t="shared" si="740"/>
        <v>N</v>
      </c>
      <c r="AM2910" s="44" t="str">
        <f t="shared" si="741"/>
        <v>Loss</v>
      </c>
      <c r="AN2910" s="44" t="str">
        <f t="shared" si="742"/>
        <v>Loss</v>
      </c>
      <c r="AO2910" s="44" t="str">
        <f t="shared" si="743"/>
        <v>Win</v>
      </c>
      <c r="AP2910" s="44">
        <f t="shared" si="744"/>
        <v>-50</v>
      </c>
      <c r="AQ2910" s="44">
        <f t="shared" si="745"/>
        <v>-50</v>
      </c>
      <c r="AR2910" s="44">
        <f t="shared" si="746"/>
        <v>68.5</v>
      </c>
      <c r="AS2910" s="99" t="str">
        <f t="shared" si="747"/>
        <v>-</v>
      </c>
      <c r="AT2910" s="99" t="str">
        <f t="shared" si="748"/>
        <v>n/a</v>
      </c>
      <c r="AU2910" s="99" t="str">
        <f t="shared" si="749"/>
        <v>-</v>
      </c>
      <c r="AV2910" s="99" t="str">
        <f t="shared" si="750"/>
        <v>-</v>
      </c>
      <c r="AW2910" s="99" t="str">
        <f t="shared" si="751"/>
        <v>-</v>
      </c>
    </row>
    <row r="2911" spans="1:49" ht="15">
      <c r="A2911" s="56">
        <v>43638</v>
      </c>
      <c r="B2911" s="57" t="s">
        <v>222</v>
      </c>
      <c r="C2911" s="57" t="s">
        <v>240</v>
      </c>
      <c r="D2911" s="57" t="s">
        <v>5751</v>
      </c>
      <c r="E2911" s="57" t="s">
        <v>549</v>
      </c>
      <c r="F2911" s="57" t="s">
        <v>3105</v>
      </c>
      <c r="G2911" s="57">
        <v>1</v>
      </c>
      <c r="H2911" s="57">
        <v>1</v>
      </c>
      <c r="I2911" s="57">
        <v>1.57</v>
      </c>
      <c r="J2911" s="57">
        <v>4</v>
      </c>
      <c r="K2911" s="57">
        <v>4.7300000000000004</v>
      </c>
      <c r="L2911" s="57">
        <v>-3.16</v>
      </c>
      <c r="M2911" s="57">
        <v>23</v>
      </c>
      <c r="N2911" s="57">
        <v>14</v>
      </c>
      <c r="O2911" s="57">
        <v>0</v>
      </c>
      <c r="P2911" s="57">
        <v>13</v>
      </c>
      <c r="Q2911" s="57">
        <v>6</v>
      </c>
      <c r="R2911" s="57">
        <v>0</v>
      </c>
      <c r="S2911" s="57">
        <v>0</v>
      </c>
      <c r="T2911" s="57">
        <v>0</v>
      </c>
      <c r="U2911" s="57">
        <v>39.130000000000003</v>
      </c>
      <c r="V2911" s="57">
        <v>30.43</v>
      </c>
      <c r="W2911" s="57">
        <v>30.43</v>
      </c>
      <c r="X2911" s="57">
        <v>7.14</v>
      </c>
      <c r="Y2911" s="57">
        <v>35.71</v>
      </c>
      <c r="Z2911" s="57">
        <v>57.14</v>
      </c>
      <c r="AA2911" s="57">
        <v>46.15</v>
      </c>
      <c r="AB2911" s="57">
        <v>0</v>
      </c>
      <c r="AC2911" s="57">
        <v>11</v>
      </c>
      <c r="AD2911" s="57">
        <v>4</v>
      </c>
      <c r="AE2911" s="57">
        <v>63.64</v>
      </c>
      <c r="AF2911" s="57">
        <v>0</v>
      </c>
      <c r="AI2911" s="45">
        <f t="shared" si="737"/>
        <v>11.212</v>
      </c>
      <c r="AJ2911" s="46">
        <f t="shared" si="738"/>
        <v>-11.212</v>
      </c>
      <c r="AK2911" s="63" t="str">
        <f t="shared" si="739"/>
        <v>N</v>
      </c>
      <c r="AL2911" s="63" t="str">
        <f t="shared" si="740"/>
        <v>N</v>
      </c>
      <c r="AM2911" s="44" t="str">
        <f t="shared" si="741"/>
        <v>Loss</v>
      </c>
      <c r="AN2911" s="44" t="str">
        <f t="shared" si="742"/>
        <v>Win</v>
      </c>
      <c r="AO2911" s="44" t="str">
        <f t="shared" si="743"/>
        <v>Loss</v>
      </c>
      <c r="AP2911" s="44">
        <f t="shared" si="744"/>
        <v>-50</v>
      </c>
      <c r="AQ2911" s="44">
        <f t="shared" si="745"/>
        <v>150</v>
      </c>
      <c r="AR2911" s="44">
        <f t="shared" si="746"/>
        <v>-50</v>
      </c>
      <c r="AS2911" s="99" t="str">
        <f t="shared" si="747"/>
        <v>+</v>
      </c>
      <c r="AT2911" s="99" t="str">
        <f t="shared" si="748"/>
        <v>n/a</v>
      </c>
      <c r="AU2911" s="99" t="str">
        <f t="shared" si="749"/>
        <v>+</v>
      </c>
      <c r="AV2911" s="99" t="str">
        <f t="shared" si="750"/>
        <v>+</v>
      </c>
      <c r="AW2911" s="99" t="str">
        <f t="shared" si="751"/>
        <v>+</v>
      </c>
    </row>
    <row r="2912" spans="1:49" ht="15">
      <c r="A2912" s="56">
        <v>43638</v>
      </c>
      <c r="B2912" s="57" t="s">
        <v>222</v>
      </c>
      <c r="C2912" s="57" t="s">
        <v>223</v>
      </c>
      <c r="D2912" s="57" t="s">
        <v>5486</v>
      </c>
      <c r="E2912" s="57" t="s">
        <v>3782</v>
      </c>
      <c r="F2912" s="57" t="s">
        <v>246</v>
      </c>
      <c r="G2912" s="57">
        <v>2</v>
      </c>
      <c r="H2912" s="57">
        <v>2</v>
      </c>
      <c r="I2912" s="57">
        <v>6.3</v>
      </c>
      <c r="J2912" s="57">
        <v>4.7</v>
      </c>
      <c r="K2912" s="57">
        <v>1.38</v>
      </c>
      <c r="L2912" s="57">
        <v>4.92</v>
      </c>
      <c r="M2912" s="57">
        <v>3</v>
      </c>
      <c r="N2912" s="57">
        <v>3</v>
      </c>
      <c r="O2912" s="57">
        <v>1</v>
      </c>
      <c r="P2912" s="57">
        <v>2</v>
      </c>
      <c r="Q2912" s="57">
        <v>3</v>
      </c>
      <c r="R2912" s="57">
        <v>0</v>
      </c>
      <c r="S2912" s="57">
        <v>0</v>
      </c>
      <c r="T2912" s="57">
        <v>100</v>
      </c>
      <c r="U2912" s="57">
        <v>66.67</v>
      </c>
      <c r="V2912" s="57">
        <v>0</v>
      </c>
      <c r="W2912" s="57">
        <v>33.33</v>
      </c>
      <c r="X2912" s="57">
        <v>66.67</v>
      </c>
      <c r="Y2912" s="57">
        <v>33.33</v>
      </c>
      <c r="Z2912" s="57">
        <v>0</v>
      </c>
      <c r="AA2912" s="57">
        <v>50</v>
      </c>
      <c r="AB2912" s="57">
        <v>66.67</v>
      </c>
      <c r="AC2912" s="57">
        <v>2</v>
      </c>
      <c r="AD2912" s="57">
        <v>3</v>
      </c>
      <c r="AE2912" s="57">
        <v>100</v>
      </c>
      <c r="AF2912" s="57">
        <v>66.67</v>
      </c>
      <c r="AI2912" s="45">
        <f t="shared" si="737"/>
        <v>-39.998999999999995</v>
      </c>
      <c r="AJ2912" s="46">
        <f t="shared" si="738"/>
        <v>39.998999999999995</v>
      </c>
      <c r="AK2912" s="63" t="str">
        <f t="shared" si="739"/>
        <v>N</v>
      </c>
      <c r="AL2912" s="63" t="str">
        <f t="shared" si="740"/>
        <v>N</v>
      </c>
      <c r="AM2912" s="44" t="str">
        <f t="shared" si="741"/>
        <v>Loss</v>
      </c>
      <c r="AN2912" s="44" t="str">
        <f t="shared" si="742"/>
        <v>Win</v>
      </c>
      <c r="AO2912" s="44" t="str">
        <f t="shared" si="743"/>
        <v>Loss</v>
      </c>
      <c r="AP2912" s="44">
        <f t="shared" si="744"/>
        <v>-50</v>
      </c>
      <c r="AQ2912" s="44">
        <f t="shared" si="745"/>
        <v>185</v>
      </c>
      <c r="AR2912" s="44">
        <f t="shared" si="746"/>
        <v>-50</v>
      </c>
      <c r="AS2912" s="99" t="str">
        <f t="shared" si="747"/>
        <v>-</v>
      </c>
      <c r="AT2912" s="99" t="str">
        <f t="shared" si="748"/>
        <v>-</v>
      </c>
      <c r="AU2912" s="99" t="str">
        <f t="shared" si="749"/>
        <v>-</v>
      </c>
      <c r="AV2912" s="99" t="str">
        <f t="shared" si="750"/>
        <v>-</v>
      </c>
      <c r="AW2912" s="99" t="str">
        <f t="shared" si="751"/>
        <v>-</v>
      </c>
    </row>
    <row r="2913" spans="1:49" ht="15">
      <c r="A2913" s="56">
        <v>43638</v>
      </c>
      <c r="B2913" s="57" t="s">
        <v>222</v>
      </c>
      <c r="C2913" s="57" t="s">
        <v>223</v>
      </c>
      <c r="D2913" s="57" t="s">
        <v>5752</v>
      </c>
      <c r="E2913" s="57" t="s">
        <v>249</v>
      </c>
      <c r="F2913" s="57" t="s">
        <v>569</v>
      </c>
      <c r="G2913" s="57">
        <v>2</v>
      </c>
      <c r="H2913" s="57">
        <v>1</v>
      </c>
      <c r="I2913" s="57">
        <v>1.38</v>
      </c>
      <c r="J2913" s="57">
        <v>4.7</v>
      </c>
      <c r="K2913" s="57">
        <v>5.96</v>
      </c>
      <c r="L2913" s="57">
        <v>-4.58</v>
      </c>
      <c r="M2913" s="57">
        <v>6</v>
      </c>
      <c r="N2913" s="57">
        <v>6</v>
      </c>
      <c r="O2913" s="57">
        <v>1</v>
      </c>
      <c r="P2913" s="57">
        <v>1</v>
      </c>
      <c r="Q2913" s="57">
        <v>1</v>
      </c>
      <c r="R2913" s="57">
        <v>100</v>
      </c>
      <c r="S2913" s="57">
        <v>0</v>
      </c>
      <c r="T2913" s="57">
        <v>0</v>
      </c>
      <c r="U2913" s="57">
        <v>66.67</v>
      </c>
      <c r="V2913" s="57">
        <v>33.33</v>
      </c>
      <c r="W2913" s="57">
        <v>0</v>
      </c>
      <c r="X2913" s="57">
        <v>50</v>
      </c>
      <c r="Y2913" s="57">
        <v>0</v>
      </c>
      <c r="Z2913" s="57">
        <v>50</v>
      </c>
      <c r="AA2913" s="57">
        <v>100</v>
      </c>
      <c r="AB2913" s="57">
        <v>100</v>
      </c>
      <c r="AC2913" s="57">
        <v>5</v>
      </c>
      <c r="AD2913" s="57">
        <v>3</v>
      </c>
      <c r="AE2913" s="57">
        <v>60</v>
      </c>
      <c r="AF2913" s="57">
        <v>66.67</v>
      </c>
      <c r="AI2913" s="45">
        <f t="shared" si="737"/>
        <v>46.667000000000002</v>
      </c>
      <c r="AJ2913" s="46">
        <f t="shared" si="738"/>
        <v>-46.667000000000002</v>
      </c>
      <c r="AK2913" s="63" t="str">
        <f t="shared" si="739"/>
        <v>Y</v>
      </c>
      <c r="AL2913" s="63" t="str">
        <f t="shared" si="740"/>
        <v>Y</v>
      </c>
      <c r="AM2913" s="44" t="str">
        <f t="shared" si="741"/>
        <v>Win</v>
      </c>
      <c r="AN2913" s="44" t="str">
        <f t="shared" si="742"/>
        <v>Loss</v>
      </c>
      <c r="AO2913" s="44" t="str">
        <f t="shared" si="743"/>
        <v>Loss</v>
      </c>
      <c r="AP2913" s="44">
        <f t="shared" si="744"/>
        <v>19</v>
      </c>
      <c r="AQ2913" s="44">
        <f t="shared" si="745"/>
        <v>-50</v>
      </c>
      <c r="AR2913" s="44">
        <f t="shared" si="746"/>
        <v>-50</v>
      </c>
      <c r="AS2913" s="99" t="str">
        <f t="shared" si="747"/>
        <v>+</v>
      </c>
      <c r="AT2913" s="99" t="str">
        <f t="shared" si="748"/>
        <v>+</v>
      </c>
      <c r="AU2913" s="99" t="str">
        <f t="shared" si="749"/>
        <v>+</v>
      </c>
      <c r="AV2913" s="99" t="str">
        <f t="shared" si="750"/>
        <v>-</v>
      </c>
      <c r="AW2913" s="99" t="str">
        <f t="shared" si="751"/>
        <v>+</v>
      </c>
    </row>
    <row r="2914" spans="1:49" ht="15">
      <c r="A2914" s="56">
        <v>43639</v>
      </c>
      <c r="B2914" s="57" t="s">
        <v>4754</v>
      </c>
      <c r="C2914" s="57" t="s">
        <v>4755</v>
      </c>
      <c r="D2914" s="57" t="s">
        <v>5753</v>
      </c>
      <c r="E2914" s="57" t="s">
        <v>222</v>
      </c>
      <c r="F2914" s="57" t="s">
        <v>5202</v>
      </c>
      <c r="G2914" s="57">
        <v>6</v>
      </c>
      <c r="H2914" s="57">
        <v>0</v>
      </c>
      <c r="I2914" s="57">
        <v>1.19</v>
      </c>
      <c r="J2914" s="57">
        <v>6.4</v>
      </c>
      <c r="K2914" s="57">
        <v>13.36</v>
      </c>
      <c r="L2914" s="57">
        <v>-12.17</v>
      </c>
      <c r="M2914" s="57">
        <v>8</v>
      </c>
      <c r="N2914" s="57">
        <v>3</v>
      </c>
      <c r="O2914" s="57">
        <v>0</v>
      </c>
      <c r="P2914" s="57">
        <v>5</v>
      </c>
      <c r="Q2914" s="57">
        <v>2</v>
      </c>
      <c r="R2914" s="57">
        <v>0</v>
      </c>
      <c r="S2914" s="57">
        <v>0</v>
      </c>
      <c r="T2914" s="57">
        <v>0</v>
      </c>
      <c r="U2914" s="57">
        <v>75</v>
      </c>
      <c r="V2914" s="57">
        <v>12.5</v>
      </c>
      <c r="W2914" s="57">
        <v>12.5</v>
      </c>
      <c r="X2914" s="57">
        <v>0</v>
      </c>
      <c r="Y2914" s="57">
        <v>0</v>
      </c>
      <c r="Z2914" s="57">
        <v>100</v>
      </c>
      <c r="AA2914" s="57">
        <v>80</v>
      </c>
      <c r="AB2914" s="57">
        <v>0</v>
      </c>
      <c r="AC2914" s="57">
        <v>7</v>
      </c>
      <c r="AD2914" s="57">
        <v>2</v>
      </c>
      <c r="AE2914" s="57">
        <v>85.71</v>
      </c>
      <c r="AF2914" s="57">
        <v>0</v>
      </c>
      <c r="AG2914" s="45" t="s">
        <v>6036</v>
      </c>
      <c r="AH2914" s="45" t="s">
        <v>6014</v>
      </c>
      <c r="AI2914" s="45">
        <f t="shared" ref="AI2914:AI2977" si="752">(+R2914*$R$6)+(S2914*$S$6)-(T2914*$T$6)+(U2914*$U$6)+(V2914*$V$6)-(W2914*$W$6)-(X2914*$X$6)-(Y2914*$Y$6)+(Z2914*$Z$6)</f>
        <v>33.75</v>
      </c>
      <c r="AJ2914" s="46">
        <f t="shared" ref="AJ2914:AJ2977" si="753">(-R2914*$R$6)+(S2914*$S$6)+(T2914*$T$6)-(U2914*$U$6)-(V2914*$V$6)+(W2914*$W$6)+(X2914*$X$6)+(Y2914*$Y$6)-(Z2914*$Z$6)</f>
        <v>-33.75</v>
      </c>
      <c r="AK2914" s="63" t="str">
        <f t="shared" ref="AK2914:AK2977" si="754">IF($AK$6="Y",IF(AI2914&gt;=$AI$6,"Y",IF(AA2914&gt;=$AA$6,"Y","N")),IF(AI2914&gt;=$AI$6,"Y",IF(AA2914&gt;=$AA$6,"Y",IF(L2914&lt;0,IF(AE2914&gt;=$AE$6,"Y","N"),"N"))))</f>
        <v>Y</v>
      </c>
      <c r="AL2914" s="63" t="str">
        <f t="shared" ref="AL2914:AL2977" si="755">IF($AL$6="Y",IF(AJ2914&gt;=$AJ$6,"Y",IF(AB2914&gt;=$AB$6,"Y","N")),IF(AJ2914&gt;=$AJ$6,"Y",IF(AB2914&gt;=$AB$6,"Y",IF(L2914&gt;0,IF(AF2914&gt;=$AF$6,"Y","N"),"N"))))</f>
        <v>N</v>
      </c>
      <c r="AM2914" s="44" t="str">
        <f t="shared" ref="AM2914:AM2977" si="756">IF(G2914&gt;H2914,"Win","Loss")</f>
        <v>Win</v>
      </c>
      <c r="AN2914" s="44" t="str">
        <f t="shared" ref="AN2914:AN2977" si="757">IF(G2914=H2914,"Win","Loss")</f>
        <v>Loss</v>
      </c>
      <c r="AO2914" s="44" t="str">
        <f t="shared" ref="AO2914:AO2977" si="758">IF(G2914&lt;H2914,"Win","Loss")</f>
        <v>Loss</v>
      </c>
      <c r="AP2914" s="44">
        <f t="shared" ref="AP2914:AP2977" si="759">IF(AM2914="Win",(I2914*$B$2)-$B$2,-$B$2)</f>
        <v>9.5</v>
      </c>
      <c r="AQ2914" s="44">
        <f t="shared" ref="AQ2914:AQ2977" si="760">IF(AN2914="Win",(J2914*$B$2)-$B$2,-$B$2)</f>
        <v>-50</v>
      </c>
      <c r="AR2914" s="44">
        <f t="shared" ref="AR2914:AR2977" si="761">IF(AO2914="Win",(K2914*$B$2)-$B$2,-$B$2)</f>
        <v>-50</v>
      </c>
      <c r="AS2914" s="99" t="str">
        <f t="shared" si="747"/>
        <v>+</v>
      </c>
      <c r="AT2914" s="99" t="str">
        <f t="shared" si="748"/>
        <v>n/a</v>
      </c>
      <c r="AU2914" s="99" t="str">
        <f t="shared" si="749"/>
        <v>+</v>
      </c>
      <c r="AV2914" s="99" t="str">
        <f t="shared" si="750"/>
        <v>+</v>
      </c>
      <c r="AW2914" s="99" t="str">
        <f t="shared" si="751"/>
        <v>+</v>
      </c>
    </row>
    <row r="2915" spans="1:49" ht="15">
      <c r="A2915" s="56">
        <v>43639</v>
      </c>
      <c r="B2915" s="57" t="s">
        <v>222</v>
      </c>
      <c r="C2915" s="57" t="s">
        <v>494</v>
      </c>
      <c r="D2915" s="57" t="s">
        <v>5754</v>
      </c>
      <c r="E2915" s="57" t="s">
        <v>523</v>
      </c>
      <c r="F2915" s="57" t="s">
        <v>539</v>
      </c>
      <c r="G2915" s="57">
        <v>1</v>
      </c>
      <c r="H2915" s="57">
        <v>1</v>
      </c>
      <c r="I2915" s="57">
        <v>1.68</v>
      </c>
      <c r="J2915" s="57">
        <v>3.9</v>
      </c>
      <c r="K2915" s="57">
        <v>4.82</v>
      </c>
      <c r="L2915" s="57">
        <v>-3.14</v>
      </c>
      <c r="M2915" s="57">
        <v>24</v>
      </c>
      <c r="N2915" s="57">
        <v>17</v>
      </c>
      <c r="O2915" s="57">
        <v>0</v>
      </c>
      <c r="P2915" s="57">
        <v>10</v>
      </c>
      <c r="Q2915" s="57">
        <v>9</v>
      </c>
      <c r="R2915" s="57">
        <v>0</v>
      </c>
      <c r="S2915" s="57">
        <v>0</v>
      </c>
      <c r="T2915" s="57">
        <v>0</v>
      </c>
      <c r="U2915" s="57">
        <v>33.33</v>
      </c>
      <c r="V2915" s="57">
        <v>33.33</v>
      </c>
      <c r="W2915" s="57">
        <v>33.33</v>
      </c>
      <c r="X2915" s="57">
        <v>35.29</v>
      </c>
      <c r="Y2915" s="57">
        <v>5.88</v>
      </c>
      <c r="Z2915" s="57">
        <v>58.82</v>
      </c>
      <c r="AA2915" s="57">
        <v>50</v>
      </c>
      <c r="AB2915" s="57">
        <v>22.22</v>
      </c>
      <c r="AC2915" s="57">
        <v>10</v>
      </c>
      <c r="AD2915" s="57">
        <v>7</v>
      </c>
      <c r="AE2915" s="57">
        <v>50</v>
      </c>
      <c r="AF2915" s="57">
        <v>57.14</v>
      </c>
      <c r="AG2915" s="45" t="s">
        <v>6058</v>
      </c>
      <c r="AH2915" s="45" t="s">
        <v>6029</v>
      </c>
      <c r="AI2915" s="45">
        <f t="shared" si="752"/>
        <v>7.4510000000000014</v>
      </c>
      <c r="AJ2915" s="46">
        <f t="shared" si="753"/>
        <v>-7.4510000000000014</v>
      </c>
      <c r="AK2915" s="63" t="str">
        <f t="shared" si="754"/>
        <v>N</v>
      </c>
      <c r="AL2915" s="63" t="str">
        <f t="shared" si="755"/>
        <v>N</v>
      </c>
      <c r="AM2915" s="44" t="str">
        <f t="shared" si="756"/>
        <v>Loss</v>
      </c>
      <c r="AN2915" s="44" t="str">
        <f t="shared" si="757"/>
        <v>Win</v>
      </c>
      <c r="AO2915" s="44" t="str">
        <f t="shared" si="758"/>
        <v>Loss</v>
      </c>
      <c r="AP2915" s="44">
        <f t="shared" si="759"/>
        <v>-50</v>
      </c>
      <c r="AQ2915" s="44">
        <f t="shared" si="760"/>
        <v>145</v>
      </c>
      <c r="AR2915" s="44">
        <f t="shared" si="761"/>
        <v>-50</v>
      </c>
      <c r="AS2915" s="99" t="str">
        <f t="shared" si="747"/>
        <v>+</v>
      </c>
      <c r="AT2915" s="99" t="str">
        <f t="shared" si="748"/>
        <v>n/a</v>
      </c>
      <c r="AU2915" s="99" t="str">
        <f t="shared" si="749"/>
        <v>-</v>
      </c>
      <c r="AV2915" s="99" t="str">
        <f t="shared" si="750"/>
        <v>+</v>
      </c>
      <c r="AW2915" s="99" t="str">
        <f t="shared" si="751"/>
        <v>+</v>
      </c>
    </row>
    <row r="2916" spans="1:49" ht="15">
      <c r="A2916" s="56">
        <v>43639</v>
      </c>
      <c r="B2916" s="57" t="s">
        <v>222</v>
      </c>
      <c r="C2916" s="57" t="s">
        <v>494</v>
      </c>
      <c r="D2916" s="57" t="s">
        <v>5755</v>
      </c>
      <c r="E2916" s="57" t="s">
        <v>580</v>
      </c>
      <c r="F2916" s="57" t="s">
        <v>1776</v>
      </c>
      <c r="G2916" s="57">
        <v>3</v>
      </c>
      <c r="H2916" s="57">
        <v>0</v>
      </c>
      <c r="I2916" s="57">
        <v>1.91</v>
      </c>
      <c r="J2916" s="57">
        <v>3.65</v>
      </c>
      <c r="K2916" s="57">
        <v>3.71</v>
      </c>
      <c r="L2916" s="57">
        <v>-1.8</v>
      </c>
      <c r="M2916" s="57">
        <v>20</v>
      </c>
      <c r="N2916" s="57">
        <v>15</v>
      </c>
      <c r="O2916" s="57">
        <v>0</v>
      </c>
      <c r="P2916" s="57">
        <v>10</v>
      </c>
      <c r="Q2916" s="57">
        <v>6</v>
      </c>
      <c r="R2916" s="57">
        <v>0</v>
      </c>
      <c r="S2916" s="57">
        <v>0</v>
      </c>
      <c r="T2916" s="57">
        <v>0</v>
      </c>
      <c r="U2916" s="57">
        <v>40</v>
      </c>
      <c r="V2916" s="57">
        <v>20</v>
      </c>
      <c r="W2916" s="57">
        <v>40</v>
      </c>
      <c r="X2916" s="57">
        <v>33.33</v>
      </c>
      <c r="Y2916" s="57">
        <v>26.67</v>
      </c>
      <c r="Z2916" s="57">
        <v>40</v>
      </c>
      <c r="AA2916" s="57">
        <v>50</v>
      </c>
      <c r="AB2916" s="57">
        <v>33.33</v>
      </c>
      <c r="AC2916" s="57">
        <v>10</v>
      </c>
      <c r="AD2916" s="57">
        <v>10</v>
      </c>
      <c r="AE2916" s="57">
        <v>60</v>
      </c>
      <c r="AF2916" s="57">
        <v>30</v>
      </c>
      <c r="AG2916" s="45" t="s">
        <v>6148</v>
      </c>
      <c r="AH2916" s="45" t="s">
        <v>6030</v>
      </c>
      <c r="AI2916" s="45">
        <f t="shared" si="752"/>
        <v>0.66699999999999982</v>
      </c>
      <c r="AJ2916" s="46">
        <f t="shared" si="753"/>
        <v>-0.66699999999999982</v>
      </c>
      <c r="AK2916" s="63" t="str">
        <f t="shared" si="754"/>
        <v>N</v>
      </c>
      <c r="AL2916" s="63" t="str">
        <f t="shared" si="755"/>
        <v>N</v>
      </c>
      <c r="AM2916" s="44" t="str">
        <f t="shared" si="756"/>
        <v>Win</v>
      </c>
      <c r="AN2916" s="44" t="str">
        <f t="shared" si="757"/>
        <v>Loss</v>
      </c>
      <c r="AO2916" s="44" t="str">
        <f t="shared" si="758"/>
        <v>Loss</v>
      </c>
      <c r="AP2916" s="44">
        <f t="shared" si="759"/>
        <v>45.5</v>
      </c>
      <c r="AQ2916" s="44">
        <f t="shared" si="760"/>
        <v>-50</v>
      </c>
      <c r="AR2916" s="44">
        <f t="shared" si="761"/>
        <v>-50</v>
      </c>
      <c r="AS2916" s="99" t="str">
        <f t="shared" si="747"/>
        <v>+</v>
      </c>
      <c r="AT2916" s="99" t="str">
        <f t="shared" si="748"/>
        <v>n/a</v>
      </c>
      <c r="AU2916" s="99" t="str">
        <f t="shared" si="749"/>
        <v>+</v>
      </c>
      <c r="AV2916" s="99" t="str">
        <f t="shared" si="750"/>
        <v>+</v>
      </c>
      <c r="AW2916" s="99" t="str">
        <f t="shared" si="751"/>
        <v>+</v>
      </c>
    </row>
    <row r="2917" spans="1:49" ht="15">
      <c r="A2917" s="56">
        <v>43639</v>
      </c>
      <c r="B2917" s="57" t="s">
        <v>222</v>
      </c>
      <c r="C2917" s="57" t="s">
        <v>240</v>
      </c>
      <c r="D2917" s="57" t="s">
        <v>5756</v>
      </c>
      <c r="E2917" s="57" t="s">
        <v>586</v>
      </c>
      <c r="F2917" s="57" t="s">
        <v>545</v>
      </c>
      <c r="G2917" s="57">
        <v>2</v>
      </c>
      <c r="H2917" s="57">
        <v>2</v>
      </c>
      <c r="I2917" s="57">
        <v>2.19</v>
      </c>
      <c r="J2917" s="57">
        <v>3.31</v>
      </c>
      <c r="K2917" s="57">
        <v>2.93</v>
      </c>
      <c r="L2917" s="57">
        <v>-0.74</v>
      </c>
      <c r="M2917" s="57">
        <v>13</v>
      </c>
      <c r="N2917" s="57">
        <v>6</v>
      </c>
      <c r="O2917" s="57">
        <v>0</v>
      </c>
      <c r="P2917" s="57">
        <v>6</v>
      </c>
      <c r="Q2917" s="57">
        <v>2</v>
      </c>
      <c r="R2917" s="57">
        <v>0</v>
      </c>
      <c r="S2917" s="57">
        <v>0</v>
      </c>
      <c r="T2917" s="57">
        <v>0</v>
      </c>
      <c r="U2917" s="57">
        <v>23.08</v>
      </c>
      <c r="V2917" s="57">
        <v>23.08</v>
      </c>
      <c r="W2917" s="57">
        <v>53.85</v>
      </c>
      <c r="X2917" s="57">
        <v>33.33</v>
      </c>
      <c r="Y2917" s="57">
        <v>33.33</v>
      </c>
      <c r="Z2917" s="57">
        <v>33.33</v>
      </c>
      <c r="AA2917" s="57">
        <v>16.670000000000002</v>
      </c>
      <c r="AB2917" s="57">
        <v>50</v>
      </c>
      <c r="AC2917" s="57">
        <v>2</v>
      </c>
      <c r="AD2917" s="57">
        <v>0</v>
      </c>
      <c r="AE2917" s="57">
        <v>50</v>
      </c>
      <c r="AF2917" s="57">
        <v>0</v>
      </c>
      <c r="AG2917" s="45" t="s">
        <v>6149</v>
      </c>
      <c r="AH2917" s="45" t="s">
        <v>6031</v>
      </c>
      <c r="AI2917" s="45">
        <f t="shared" si="752"/>
        <v>-7.179000000000002</v>
      </c>
      <c r="AJ2917" s="46">
        <f t="shared" si="753"/>
        <v>7.179000000000002</v>
      </c>
      <c r="AK2917" s="63" t="str">
        <f t="shared" si="754"/>
        <v>N</v>
      </c>
      <c r="AL2917" s="63" t="str">
        <f t="shared" si="755"/>
        <v>N</v>
      </c>
      <c r="AM2917" s="44" t="str">
        <f t="shared" si="756"/>
        <v>Loss</v>
      </c>
      <c r="AN2917" s="44" t="str">
        <f t="shared" si="757"/>
        <v>Win</v>
      </c>
      <c r="AO2917" s="44" t="str">
        <f t="shared" si="758"/>
        <v>Loss</v>
      </c>
      <c r="AP2917" s="44">
        <f t="shared" si="759"/>
        <v>-50</v>
      </c>
      <c r="AQ2917" s="44">
        <f t="shared" si="760"/>
        <v>115.5</v>
      </c>
      <c r="AR2917" s="44">
        <f t="shared" si="761"/>
        <v>-50</v>
      </c>
      <c r="AS2917" s="99" t="str">
        <f t="shared" si="747"/>
        <v>+</v>
      </c>
      <c r="AT2917" s="99" t="str">
        <f t="shared" si="748"/>
        <v>n/a</v>
      </c>
      <c r="AU2917" s="99" t="str">
        <f t="shared" si="749"/>
        <v>-</v>
      </c>
      <c r="AV2917" s="99" t="str">
        <f t="shared" si="750"/>
        <v>-</v>
      </c>
      <c r="AW2917" s="99" t="str">
        <f t="shared" si="751"/>
        <v>-</v>
      </c>
    </row>
    <row r="2918" spans="1:49" ht="15">
      <c r="A2918" s="56">
        <v>43639</v>
      </c>
      <c r="B2918" s="57" t="s">
        <v>222</v>
      </c>
      <c r="C2918" s="57" t="s">
        <v>240</v>
      </c>
      <c r="D2918" s="57" t="s">
        <v>5757</v>
      </c>
      <c r="E2918" s="57" t="s">
        <v>243</v>
      </c>
      <c r="F2918" s="57" t="s">
        <v>1588</v>
      </c>
      <c r="G2918" s="57">
        <v>3</v>
      </c>
      <c r="H2918" s="57">
        <v>3</v>
      </c>
      <c r="I2918" s="57">
        <v>1.48</v>
      </c>
      <c r="J2918" s="57">
        <v>4.04</v>
      </c>
      <c r="K2918" s="57">
        <v>5.78</v>
      </c>
      <c r="L2918" s="57">
        <v>-4.3</v>
      </c>
      <c r="M2918" s="57">
        <v>19</v>
      </c>
      <c r="N2918" s="57">
        <v>13</v>
      </c>
      <c r="O2918" s="57">
        <v>1</v>
      </c>
      <c r="P2918" s="57">
        <v>9</v>
      </c>
      <c r="Q2918" s="57">
        <v>6</v>
      </c>
      <c r="R2918" s="57">
        <v>100</v>
      </c>
      <c r="S2918" s="57">
        <v>0</v>
      </c>
      <c r="T2918" s="57">
        <v>0</v>
      </c>
      <c r="U2918" s="57">
        <v>52.63</v>
      </c>
      <c r="V2918" s="57">
        <v>21.05</v>
      </c>
      <c r="W2918" s="57">
        <v>26.32</v>
      </c>
      <c r="X2918" s="57">
        <v>46.15</v>
      </c>
      <c r="Y2918" s="57">
        <v>38.46</v>
      </c>
      <c r="Z2918" s="57">
        <v>15.38</v>
      </c>
      <c r="AA2918" s="57">
        <v>55.56</v>
      </c>
      <c r="AB2918" s="57">
        <v>33.33</v>
      </c>
      <c r="AC2918" s="57">
        <v>12</v>
      </c>
      <c r="AD2918" s="57">
        <v>8</v>
      </c>
      <c r="AE2918" s="57">
        <v>66.67</v>
      </c>
      <c r="AF2918" s="57">
        <v>62.5</v>
      </c>
      <c r="AG2918" s="45" t="s">
        <v>6069</v>
      </c>
      <c r="AH2918" s="45" t="s">
        <v>6032</v>
      </c>
      <c r="AI2918" s="45">
        <f t="shared" si="752"/>
        <v>27.366999999999997</v>
      </c>
      <c r="AJ2918" s="46">
        <f t="shared" si="753"/>
        <v>-27.366999999999997</v>
      </c>
      <c r="AK2918" s="63" t="str">
        <f t="shared" si="754"/>
        <v>N</v>
      </c>
      <c r="AL2918" s="63" t="str">
        <f t="shared" si="755"/>
        <v>N</v>
      </c>
      <c r="AM2918" s="44" t="str">
        <f t="shared" si="756"/>
        <v>Loss</v>
      </c>
      <c r="AN2918" s="44" t="str">
        <f t="shared" si="757"/>
        <v>Win</v>
      </c>
      <c r="AO2918" s="44" t="str">
        <f t="shared" si="758"/>
        <v>Loss</v>
      </c>
      <c r="AP2918" s="44">
        <f t="shared" si="759"/>
        <v>-50</v>
      </c>
      <c r="AQ2918" s="44">
        <f t="shared" si="760"/>
        <v>152</v>
      </c>
      <c r="AR2918" s="44">
        <f t="shared" si="761"/>
        <v>-50</v>
      </c>
      <c r="AS2918" s="99" t="str">
        <f t="shared" si="747"/>
        <v>+</v>
      </c>
      <c r="AT2918" s="99" t="str">
        <f t="shared" si="748"/>
        <v>+</v>
      </c>
      <c r="AU2918" s="99" t="str">
        <f t="shared" si="749"/>
        <v>+</v>
      </c>
      <c r="AV2918" s="99" t="str">
        <f t="shared" si="750"/>
        <v>+</v>
      </c>
      <c r="AW2918" s="99" t="str">
        <f t="shared" si="751"/>
        <v>+</v>
      </c>
    </row>
    <row r="2919" spans="1:49" ht="15">
      <c r="A2919" s="56">
        <v>43639</v>
      </c>
      <c r="B2919" s="57" t="s">
        <v>222</v>
      </c>
      <c r="C2919" s="57" t="s">
        <v>553</v>
      </c>
      <c r="D2919" s="57" t="s">
        <v>5758</v>
      </c>
      <c r="E2919" s="57" t="s">
        <v>595</v>
      </c>
      <c r="F2919" s="57" t="s">
        <v>4123</v>
      </c>
      <c r="G2919" s="57">
        <v>4</v>
      </c>
      <c r="H2919" s="57">
        <v>1</v>
      </c>
      <c r="I2919" s="57">
        <v>2.59</v>
      </c>
      <c r="J2919" s="57">
        <v>3.41</v>
      </c>
      <c r="K2919" s="57">
        <v>2.41</v>
      </c>
      <c r="L2919" s="57">
        <v>0.18</v>
      </c>
      <c r="M2919" s="57">
        <v>11</v>
      </c>
      <c r="N2919" s="57">
        <v>8</v>
      </c>
      <c r="O2919" s="57">
        <v>2</v>
      </c>
      <c r="P2919" s="57">
        <v>3</v>
      </c>
      <c r="Q2919" s="57">
        <v>4</v>
      </c>
      <c r="R2919" s="57">
        <v>0</v>
      </c>
      <c r="S2919" s="57">
        <v>0</v>
      </c>
      <c r="T2919" s="57">
        <v>100</v>
      </c>
      <c r="U2919" s="57">
        <v>36.36</v>
      </c>
      <c r="V2919" s="57">
        <v>9.09</v>
      </c>
      <c r="W2919" s="57">
        <v>54.55</v>
      </c>
      <c r="X2919" s="57">
        <v>62.5</v>
      </c>
      <c r="Y2919" s="57">
        <v>25</v>
      </c>
      <c r="Z2919" s="57">
        <v>12.5</v>
      </c>
      <c r="AA2919" s="57">
        <v>33.33</v>
      </c>
      <c r="AB2919" s="57">
        <v>25</v>
      </c>
      <c r="AC2919" s="57">
        <v>4</v>
      </c>
      <c r="AD2919" s="57">
        <v>6</v>
      </c>
      <c r="AE2919" s="57">
        <v>50</v>
      </c>
      <c r="AF2919" s="57">
        <v>66.67</v>
      </c>
      <c r="AG2919" s="45" t="s">
        <v>6124</v>
      </c>
      <c r="AH2919" s="45" t="s">
        <v>6033</v>
      </c>
      <c r="AI2919" s="45">
        <f t="shared" si="752"/>
        <v>-45.228999999999999</v>
      </c>
      <c r="AJ2919" s="46">
        <f t="shared" si="753"/>
        <v>45.228999999999999</v>
      </c>
      <c r="AK2919" s="63" t="str">
        <f t="shared" si="754"/>
        <v>N</v>
      </c>
      <c r="AL2919" s="63" t="str">
        <f t="shared" si="755"/>
        <v>Y</v>
      </c>
      <c r="AM2919" s="44" t="str">
        <f t="shared" si="756"/>
        <v>Win</v>
      </c>
      <c r="AN2919" s="44" t="str">
        <f t="shared" si="757"/>
        <v>Loss</v>
      </c>
      <c r="AO2919" s="44" t="str">
        <f t="shared" si="758"/>
        <v>Loss</v>
      </c>
      <c r="AP2919" s="44">
        <f t="shared" si="759"/>
        <v>79.5</v>
      </c>
      <c r="AQ2919" s="44">
        <f t="shared" si="760"/>
        <v>-50</v>
      </c>
      <c r="AR2919" s="44">
        <f t="shared" si="761"/>
        <v>-50</v>
      </c>
      <c r="AS2919" s="99" t="str">
        <f t="shared" si="747"/>
        <v>-</v>
      </c>
      <c r="AT2919" s="99" t="str">
        <f t="shared" si="748"/>
        <v>-</v>
      </c>
      <c r="AU2919" s="99" t="str">
        <f t="shared" si="749"/>
        <v>-</v>
      </c>
      <c r="AV2919" s="99" t="str">
        <f t="shared" si="750"/>
        <v>+</v>
      </c>
      <c r="AW2919" s="99" t="str">
        <f t="shared" si="751"/>
        <v>-</v>
      </c>
    </row>
    <row r="2920" spans="1:49" ht="15">
      <c r="A2920" s="56">
        <v>43639</v>
      </c>
      <c r="B2920" s="57" t="s">
        <v>222</v>
      </c>
      <c r="C2920" s="57" t="s">
        <v>223</v>
      </c>
      <c r="D2920" s="57" t="s">
        <v>5759</v>
      </c>
      <c r="E2920" s="57" t="s">
        <v>3108</v>
      </c>
      <c r="F2920" s="57" t="s">
        <v>1715</v>
      </c>
      <c r="G2920" s="57">
        <v>1</v>
      </c>
      <c r="H2920" s="57">
        <v>0</v>
      </c>
      <c r="I2920" s="57">
        <v>2.57</v>
      </c>
      <c r="J2920" s="57">
        <v>3.56</v>
      </c>
      <c r="K2920" s="57">
        <v>2.27</v>
      </c>
      <c r="L2920" s="57">
        <v>0.3</v>
      </c>
      <c r="M2920" s="57">
        <v>6</v>
      </c>
      <c r="N2920" s="57">
        <v>5</v>
      </c>
      <c r="O2920" s="57">
        <v>0</v>
      </c>
      <c r="P2920" s="57">
        <v>4</v>
      </c>
      <c r="Q2920" s="57">
        <v>4</v>
      </c>
      <c r="R2920" s="57">
        <v>0</v>
      </c>
      <c r="S2920" s="57">
        <v>0</v>
      </c>
      <c r="T2920" s="57">
        <v>0</v>
      </c>
      <c r="U2920" s="57">
        <v>0</v>
      </c>
      <c r="V2920" s="57">
        <v>50</v>
      </c>
      <c r="W2920" s="57">
        <v>50</v>
      </c>
      <c r="X2920" s="57">
        <v>20</v>
      </c>
      <c r="Y2920" s="57">
        <v>0</v>
      </c>
      <c r="Z2920" s="57">
        <v>80</v>
      </c>
      <c r="AA2920" s="57">
        <v>0</v>
      </c>
      <c r="AB2920" s="57">
        <v>0</v>
      </c>
      <c r="AC2920" s="57">
        <v>2</v>
      </c>
      <c r="AD2920" s="57">
        <v>1</v>
      </c>
      <c r="AE2920" s="57">
        <v>0</v>
      </c>
      <c r="AF2920" s="57">
        <v>100</v>
      </c>
      <c r="AG2920" s="45" t="s">
        <v>6150</v>
      </c>
      <c r="AH2920" s="45" t="s">
        <v>6015</v>
      </c>
      <c r="AI2920" s="45">
        <f t="shared" si="752"/>
        <v>7</v>
      </c>
      <c r="AJ2920" s="46">
        <f t="shared" si="753"/>
        <v>-7</v>
      </c>
      <c r="AK2920" s="63" t="str">
        <f t="shared" si="754"/>
        <v>N</v>
      </c>
      <c r="AL2920" s="63" t="str">
        <f t="shared" si="755"/>
        <v>Y</v>
      </c>
      <c r="AM2920" s="44" t="str">
        <f t="shared" si="756"/>
        <v>Win</v>
      </c>
      <c r="AN2920" s="44" t="str">
        <f t="shared" si="757"/>
        <v>Loss</v>
      </c>
      <c r="AO2920" s="44" t="str">
        <f t="shared" si="758"/>
        <v>Loss</v>
      </c>
      <c r="AP2920" s="44">
        <f t="shared" si="759"/>
        <v>78.5</v>
      </c>
      <c r="AQ2920" s="44">
        <f t="shared" si="760"/>
        <v>-50</v>
      </c>
      <c r="AR2920" s="44">
        <f t="shared" si="761"/>
        <v>-50</v>
      </c>
      <c r="AS2920" s="99" t="str">
        <f t="shared" si="747"/>
        <v>-</v>
      </c>
      <c r="AT2920" s="99" t="str">
        <f t="shared" si="748"/>
        <v>n/a</v>
      </c>
      <c r="AU2920" s="99" t="str">
        <f t="shared" si="749"/>
        <v>-</v>
      </c>
      <c r="AV2920" s="99" t="str">
        <f t="shared" si="750"/>
        <v>-</v>
      </c>
      <c r="AW2920" s="99" t="str">
        <f t="shared" si="751"/>
        <v>+</v>
      </c>
    </row>
    <row r="2921" spans="1:49" ht="15">
      <c r="A2921" s="56">
        <v>43639</v>
      </c>
      <c r="B2921" s="57" t="s">
        <v>222</v>
      </c>
      <c r="C2921" s="57" t="s">
        <v>240</v>
      </c>
      <c r="D2921" s="57" t="s">
        <v>5760</v>
      </c>
      <c r="E2921" s="57" t="s">
        <v>3769</v>
      </c>
      <c r="F2921" s="57" t="s">
        <v>546</v>
      </c>
      <c r="G2921" s="57">
        <v>2</v>
      </c>
      <c r="H2921" s="57">
        <v>2</v>
      </c>
      <c r="I2921" s="57">
        <v>3.22</v>
      </c>
      <c r="J2921" s="57">
        <v>3.29</v>
      </c>
      <c r="K2921" s="57">
        <v>2.0499999999999998</v>
      </c>
      <c r="L2921" s="57">
        <v>1.17</v>
      </c>
      <c r="M2921" s="57">
        <v>16</v>
      </c>
      <c r="N2921" s="57">
        <v>86</v>
      </c>
      <c r="O2921" s="57">
        <v>0</v>
      </c>
      <c r="P2921" s="57">
        <v>8</v>
      </c>
      <c r="Q2921" s="57">
        <v>43</v>
      </c>
      <c r="R2921" s="57">
        <v>0</v>
      </c>
      <c r="S2921" s="57">
        <v>0</v>
      </c>
      <c r="T2921" s="57">
        <v>0</v>
      </c>
      <c r="U2921" s="57">
        <v>50</v>
      </c>
      <c r="V2921" s="57">
        <v>25</v>
      </c>
      <c r="W2921" s="57">
        <v>25</v>
      </c>
      <c r="X2921" s="57">
        <v>40.700000000000003</v>
      </c>
      <c r="Y2921" s="57">
        <v>31.4</v>
      </c>
      <c r="Z2921" s="57">
        <v>27.91</v>
      </c>
      <c r="AA2921" s="57">
        <v>75</v>
      </c>
      <c r="AB2921" s="57">
        <v>37.21</v>
      </c>
      <c r="AC2921" s="57">
        <v>8</v>
      </c>
      <c r="AD2921" s="57">
        <v>43</v>
      </c>
      <c r="AE2921" s="57">
        <v>50</v>
      </c>
      <c r="AF2921" s="57">
        <v>44.19</v>
      </c>
      <c r="AG2921" s="45" t="s">
        <v>6044</v>
      </c>
      <c r="AH2921" s="45" t="s">
        <v>6034</v>
      </c>
      <c r="AI2921" s="45">
        <f t="shared" si="752"/>
        <v>1.802</v>
      </c>
      <c r="AJ2921" s="46">
        <f t="shared" si="753"/>
        <v>-1.802</v>
      </c>
      <c r="AK2921" s="63" t="str">
        <f t="shared" si="754"/>
        <v>N</v>
      </c>
      <c r="AL2921" s="63" t="str">
        <f t="shared" si="755"/>
        <v>N</v>
      </c>
      <c r="AM2921" s="44" t="str">
        <f t="shared" si="756"/>
        <v>Loss</v>
      </c>
      <c r="AN2921" s="44" t="str">
        <f t="shared" si="757"/>
        <v>Win</v>
      </c>
      <c r="AO2921" s="44" t="str">
        <f t="shared" si="758"/>
        <v>Loss</v>
      </c>
      <c r="AP2921" s="44">
        <f t="shared" si="759"/>
        <v>-50</v>
      </c>
      <c r="AQ2921" s="44">
        <f t="shared" si="760"/>
        <v>114.5</v>
      </c>
      <c r="AR2921" s="44">
        <f t="shared" si="761"/>
        <v>-50</v>
      </c>
      <c r="AS2921" s="99" t="str">
        <f t="shared" si="747"/>
        <v>-</v>
      </c>
      <c r="AT2921" s="99" t="str">
        <f t="shared" si="748"/>
        <v>n/a</v>
      </c>
      <c r="AU2921" s="99" t="str">
        <f t="shared" si="749"/>
        <v>+</v>
      </c>
      <c r="AV2921" s="99" t="str">
        <f t="shared" si="750"/>
        <v>+</v>
      </c>
      <c r="AW2921" s="99" t="str">
        <f t="shared" si="751"/>
        <v>+</v>
      </c>
    </row>
    <row r="2922" spans="1:49" ht="15">
      <c r="A2922" s="56">
        <v>43639</v>
      </c>
      <c r="B2922" s="57" t="s">
        <v>222</v>
      </c>
      <c r="C2922" s="57" t="s">
        <v>240</v>
      </c>
      <c r="D2922" s="57" t="s">
        <v>5761</v>
      </c>
      <c r="E2922" s="57" t="s">
        <v>604</v>
      </c>
      <c r="F2922" s="57" t="s">
        <v>3792</v>
      </c>
      <c r="G2922" s="57">
        <v>0</v>
      </c>
      <c r="H2922" s="57">
        <v>2</v>
      </c>
      <c r="I2922" s="57">
        <v>1.87</v>
      </c>
      <c r="J2922" s="57">
        <v>3.56</v>
      </c>
      <c r="K2922" s="57">
        <v>3.52</v>
      </c>
      <c r="L2922" s="57">
        <v>-1.65</v>
      </c>
      <c r="M2922" s="57">
        <v>16</v>
      </c>
      <c r="N2922" s="57">
        <v>14</v>
      </c>
      <c r="O2922" s="57">
        <v>0</v>
      </c>
      <c r="P2922" s="57">
        <v>8</v>
      </c>
      <c r="Q2922" s="57">
        <v>7</v>
      </c>
      <c r="R2922" s="57">
        <v>0</v>
      </c>
      <c r="S2922" s="57">
        <v>0</v>
      </c>
      <c r="T2922" s="57">
        <v>0</v>
      </c>
      <c r="U2922" s="57">
        <v>18.75</v>
      </c>
      <c r="V2922" s="57">
        <v>43.75</v>
      </c>
      <c r="W2922" s="57">
        <v>37.5</v>
      </c>
      <c r="X2922" s="57">
        <v>42.86</v>
      </c>
      <c r="Y2922" s="57">
        <v>42.86</v>
      </c>
      <c r="Z2922" s="57">
        <v>14.29</v>
      </c>
      <c r="AA2922" s="57">
        <v>37.5</v>
      </c>
      <c r="AB2922" s="57">
        <v>42.86</v>
      </c>
      <c r="AC2922" s="57">
        <v>8</v>
      </c>
      <c r="AD2922" s="57">
        <v>10</v>
      </c>
      <c r="AE2922" s="57">
        <v>37.5</v>
      </c>
      <c r="AF2922" s="57">
        <v>40</v>
      </c>
      <c r="AG2922" s="45" t="s">
        <v>6066</v>
      </c>
      <c r="AH2922" s="45" t="s">
        <v>6032</v>
      </c>
      <c r="AI2922" s="45">
        <f t="shared" si="752"/>
        <v>-9.375</v>
      </c>
      <c r="AJ2922" s="46">
        <f t="shared" si="753"/>
        <v>9.375</v>
      </c>
      <c r="AK2922" s="63" t="str">
        <f t="shared" si="754"/>
        <v>N</v>
      </c>
      <c r="AL2922" s="63" t="str">
        <f t="shared" si="755"/>
        <v>N</v>
      </c>
      <c r="AM2922" s="44" t="str">
        <f t="shared" si="756"/>
        <v>Loss</v>
      </c>
      <c r="AN2922" s="44" t="str">
        <f t="shared" si="757"/>
        <v>Loss</v>
      </c>
      <c r="AO2922" s="44" t="str">
        <f t="shared" si="758"/>
        <v>Win</v>
      </c>
      <c r="AP2922" s="44">
        <f t="shared" si="759"/>
        <v>-50</v>
      </c>
      <c r="AQ2922" s="44">
        <f t="shared" si="760"/>
        <v>-50</v>
      </c>
      <c r="AR2922" s="44">
        <f t="shared" si="761"/>
        <v>126</v>
      </c>
      <c r="AS2922" s="99" t="str">
        <f t="shared" si="747"/>
        <v>+</v>
      </c>
      <c r="AT2922" s="99" t="str">
        <f t="shared" si="748"/>
        <v>n/a</v>
      </c>
      <c r="AU2922" s="99" t="str">
        <f t="shared" si="749"/>
        <v>-</v>
      </c>
      <c r="AV2922" s="99" t="str">
        <f t="shared" si="750"/>
        <v>-</v>
      </c>
      <c r="AW2922" s="99" t="str">
        <f t="shared" si="751"/>
        <v>-</v>
      </c>
    </row>
    <row r="2923" spans="1:49" ht="15">
      <c r="A2923" s="56">
        <v>43639</v>
      </c>
      <c r="B2923" s="57" t="s">
        <v>480</v>
      </c>
      <c r="C2923" s="57" t="s">
        <v>5479</v>
      </c>
      <c r="D2923" s="57" t="s">
        <v>5762</v>
      </c>
      <c r="E2923" s="57" t="s">
        <v>612</v>
      </c>
      <c r="F2923" s="57" t="s">
        <v>2655</v>
      </c>
      <c r="G2923" s="57">
        <v>0</v>
      </c>
      <c r="H2923" s="57">
        <v>1</v>
      </c>
      <c r="I2923" s="57">
        <v>1.59</v>
      </c>
      <c r="J2923" s="57">
        <v>3.71</v>
      </c>
      <c r="K2923" s="57">
        <v>4.96</v>
      </c>
      <c r="L2923" s="57">
        <v>-3.37</v>
      </c>
      <c r="M2923" s="57">
        <v>22</v>
      </c>
      <c r="N2923" s="57">
        <v>17</v>
      </c>
      <c r="O2923" s="57">
        <v>1</v>
      </c>
      <c r="P2923" s="57">
        <v>10</v>
      </c>
      <c r="Q2923" s="57">
        <v>8</v>
      </c>
      <c r="R2923" s="57">
        <v>0</v>
      </c>
      <c r="S2923" s="57">
        <v>0</v>
      </c>
      <c r="T2923" s="57">
        <v>100</v>
      </c>
      <c r="U2923" s="57">
        <v>40.909999999999997</v>
      </c>
      <c r="V2923" s="57">
        <v>22.73</v>
      </c>
      <c r="W2923" s="57">
        <v>36.36</v>
      </c>
      <c r="X2923" s="57">
        <v>70.59</v>
      </c>
      <c r="Y2923" s="57">
        <v>0</v>
      </c>
      <c r="Z2923" s="57">
        <v>29.41</v>
      </c>
      <c r="AA2923" s="57">
        <v>50</v>
      </c>
      <c r="AB2923" s="57">
        <v>50</v>
      </c>
      <c r="AC2923" s="57">
        <v>12</v>
      </c>
      <c r="AD2923" s="57">
        <v>9</v>
      </c>
      <c r="AE2923" s="57">
        <v>41.67</v>
      </c>
      <c r="AF2923" s="57">
        <v>88.89</v>
      </c>
      <c r="AG2923" s="45" t="s">
        <v>6151</v>
      </c>
      <c r="AH2923" s="45" t="s">
        <v>6035</v>
      </c>
      <c r="AI2923" s="45">
        <f t="shared" si="752"/>
        <v>-35.053000000000004</v>
      </c>
      <c r="AJ2923" s="46">
        <f t="shared" si="753"/>
        <v>35.053000000000004</v>
      </c>
      <c r="AK2923" s="63" t="str">
        <f t="shared" si="754"/>
        <v>N</v>
      </c>
      <c r="AL2923" s="63" t="str">
        <f t="shared" si="755"/>
        <v>N</v>
      </c>
      <c r="AM2923" s="44" t="str">
        <f t="shared" si="756"/>
        <v>Loss</v>
      </c>
      <c r="AN2923" s="44" t="str">
        <f t="shared" si="757"/>
        <v>Loss</v>
      </c>
      <c r="AO2923" s="44" t="str">
        <f t="shared" si="758"/>
        <v>Win</v>
      </c>
      <c r="AP2923" s="44">
        <f t="shared" si="759"/>
        <v>-50</v>
      </c>
      <c r="AQ2923" s="44">
        <f t="shared" si="760"/>
        <v>-50</v>
      </c>
      <c r="AR2923" s="44">
        <f t="shared" si="761"/>
        <v>198</v>
      </c>
      <c r="AS2923" s="99" t="str">
        <f t="shared" si="747"/>
        <v>+</v>
      </c>
      <c r="AT2923" s="99" t="str">
        <f t="shared" si="748"/>
        <v>-</v>
      </c>
      <c r="AU2923" s="99" t="str">
        <f t="shared" si="749"/>
        <v>-</v>
      </c>
      <c r="AV2923" s="99" t="str">
        <f t="shared" si="750"/>
        <v>-</v>
      </c>
      <c r="AW2923" s="99" t="str">
        <f t="shared" si="751"/>
        <v>-</v>
      </c>
    </row>
    <row r="2924" spans="1:49" ht="15">
      <c r="A2924" s="56">
        <v>43639</v>
      </c>
      <c r="B2924" s="57" t="s">
        <v>222</v>
      </c>
      <c r="C2924" s="57" t="s">
        <v>240</v>
      </c>
      <c r="D2924" s="57" t="s">
        <v>5763</v>
      </c>
      <c r="E2924" s="57" t="s">
        <v>615</v>
      </c>
      <c r="F2924" s="57" t="s">
        <v>3360</v>
      </c>
      <c r="G2924" s="57">
        <v>1</v>
      </c>
      <c r="H2924" s="57">
        <v>4</v>
      </c>
      <c r="I2924" s="57">
        <v>4.2699999999999996</v>
      </c>
      <c r="J2924" s="57">
        <v>3.66</v>
      </c>
      <c r="K2924" s="57">
        <v>1.7</v>
      </c>
      <c r="L2924" s="57">
        <v>2.57</v>
      </c>
      <c r="M2924" s="57">
        <v>19</v>
      </c>
      <c r="N2924" s="57">
        <v>16</v>
      </c>
      <c r="O2924" s="57">
        <v>0</v>
      </c>
      <c r="P2924" s="57">
        <v>9</v>
      </c>
      <c r="Q2924" s="57">
        <v>7</v>
      </c>
      <c r="R2924" s="57">
        <v>0</v>
      </c>
      <c r="S2924" s="57">
        <v>0</v>
      </c>
      <c r="T2924" s="57">
        <v>0</v>
      </c>
      <c r="U2924" s="57">
        <v>31.58</v>
      </c>
      <c r="V2924" s="57">
        <v>36.840000000000003</v>
      </c>
      <c r="W2924" s="57">
        <v>31.58</v>
      </c>
      <c r="X2924" s="57">
        <v>50</v>
      </c>
      <c r="Y2924" s="57">
        <v>31.25</v>
      </c>
      <c r="Z2924" s="57">
        <v>18.75</v>
      </c>
      <c r="AA2924" s="57">
        <v>55.56</v>
      </c>
      <c r="AB2924" s="57">
        <v>42.86</v>
      </c>
      <c r="AC2924" s="57">
        <v>9</v>
      </c>
      <c r="AD2924" s="57">
        <v>11</v>
      </c>
      <c r="AE2924" s="57">
        <v>44.44</v>
      </c>
      <c r="AF2924" s="57">
        <v>54.55</v>
      </c>
      <c r="AG2924" s="45" t="s">
        <v>6152</v>
      </c>
      <c r="AH2924" s="45" t="s">
        <v>6036</v>
      </c>
      <c r="AI2924" s="45">
        <f t="shared" si="752"/>
        <v>-5.6909999999999989</v>
      </c>
      <c r="AJ2924" s="46">
        <f t="shared" si="753"/>
        <v>5.6909999999999989</v>
      </c>
      <c r="AK2924" s="63" t="str">
        <f t="shared" si="754"/>
        <v>N</v>
      </c>
      <c r="AL2924" s="63" t="str">
        <f t="shared" si="755"/>
        <v>N</v>
      </c>
      <c r="AM2924" s="44" t="str">
        <f t="shared" si="756"/>
        <v>Loss</v>
      </c>
      <c r="AN2924" s="44" t="str">
        <f t="shared" si="757"/>
        <v>Loss</v>
      </c>
      <c r="AO2924" s="44" t="str">
        <f t="shared" si="758"/>
        <v>Win</v>
      </c>
      <c r="AP2924" s="44">
        <f t="shared" si="759"/>
        <v>-50</v>
      </c>
      <c r="AQ2924" s="44">
        <f t="shared" si="760"/>
        <v>-50</v>
      </c>
      <c r="AR2924" s="44">
        <f t="shared" si="761"/>
        <v>35</v>
      </c>
      <c r="AS2924" s="99" t="str">
        <f t="shared" si="747"/>
        <v>-</v>
      </c>
      <c r="AT2924" s="99" t="str">
        <f t="shared" si="748"/>
        <v>n/a</v>
      </c>
      <c r="AU2924" s="99" t="str">
        <f t="shared" si="749"/>
        <v>-</v>
      </c>
      <c r="AV2924" s="99" t="str">
        <f t="shared" si="750"/>
        <v>+</v>
      </c>
      <c r="AW2924" s="99" t="str">
        <f t="shared" si="751"/>
        <v>-</v>
      </c>
    </row>
    <row r="2925" spans="1:49" ht="15">
      <c r="A2925" s="56">
        <v>43639</v>
      </c>
      <c r="B2925" s="57" t="s">
        <v>222</v>
      </c>
      <c r="C2925" s="57" t="s">
        <v>240</v>
      </c>
      <c r="D2925" s="57" t="s">
        <v>5764</v>
      </c>
      <c r="E2925" s="57" t="s">
        <v>592</v>
      </c>
      <c r="F2925" s="57" t="s">
        <v>3800</v>
      </c>
      <c r="G2925" s="57">
        <v>1</v>
      </c>
      <c r="H2925" s="57">
        <v>2</v>
      </c>
      <c r="I2925" s="57">
        <v>2.44</v>
      </c>
      <c r="J2925" s="57">
        <v>3.33</v>
      </c>
      <c r="K2925" s="57">
        <v>2.59</v>
      </c>
      <c r="L2925" s="57">
        <v>-0.15</v>
      </c>
      <c r="M2925" s="57">
        <v>14</v>
      </c>
      <c r="N2925" s="57">
        <v>13</v>
      </c>
      <c r="O2925" s="57">
        <v>0</v>
      </c>
      <c r="P2925" s="57">
        <v>7</v>
      </c>
      <c r="Q2925" s="57">
        <v>6</v>
      </c>
      <c r="R2925" s="57">
        <v>0</v>
      </c>
      <c r="S2925" s="57">
        <v>0</v>
      </c>
      <c r="T2925" s="57">
        <v>0</v>
      </c>
      <c r="U2925" s="57">
        <v>21.43</v>
      </c>
      <c r="V2925" s="57">
        <v>14.29</v>
      </c>
      <c r="W2925" s="57">
        <v>64.290000000000006</v>
      </c>
      <c r="X2925" s="57">
        <v>30.77</v>
      </c>
      <c r="Y2925" s="57">
        <v>23.08</v>
      </c>
      <c r="Z2925" s="57">
        <v>46.15</v>
      </c>
      <c r="AA2925" s="57">
        <v>28.57</v>
      </c>
      <c r="AB2925" s="57">
        <v>0</v>
      </c>
      <c r="AC2925" s="57">
        <v>3</v>
      </c>
      <c r="AD2925" s="57">
        <v>7</v>
      </c>
      <c r="AE2925" s="57">
        <v>33.33</v>
      </c>
      <c r="AF2925" s="57">
        <v>57.14</v>
      </c>
      <c r="AG2925" s="45" t="s">
        <v>6050</v>
      </c>
      <c r="AH2925" s="45" t="s">
        <v>6037</v>
      </c>
      <c r="AI2925" s="45">
        <f t="shared" si="752"/>
        <v>-6.375</v>
      </c>
      <c r="AJ2925" s="46">
        <f t="shared" si="753"/>
        <v>6.375</v>
      </c>
      <c r="AK2925" s="63" t="str">
        <f t="shared" si="754"/>
        <v>N</v>
      </c>
      <c r="AL2925" s="63" t="str">
        <f t="shared" si="755"/>
        <v>N</v>
      </c>
      <c r="AM2925" s="44" t="str">
        <f t="shared" si="756"/>
        <v>Loss</v>
      </c>
      <c r="AN2925" s="44" t="str">
        <f t="shared" si="757"/>
        <v>Loss</v>
      </c>
      <c r="AO2925" s="44" t="str">
        <f t="shared" si="758"/>
        <v>Win</v>
      </c>
      <c r="AP2925" s="44">
        <f t="shared" si="759"/>
        <v>-50</v>
      </c>
      <c r="AQ2925" s="44">
        <f t="shared" si="760"/>
        <v>-50</v>
      </c>
      <c r="AR2925" s="44">
        <f t="shared" si="761"/>
        <v>79.5</v>
      </c>
      <c r="AS2925" s="99" t="str">
        <f t="shared" si="747"/>
        <v>+</v>
      </c>
      <c r="AT2925" s="99" t="str">
        <f t="shared" si="748"/>
        <v>n/a</v>
      </c>
      <c r="AU2925" s="99" t="str">
        <f t="shared" si="749"/>
        <v>-</v>
      </c>
      <c r="AV2925" s="99" t="str">
        <f t="shared" si="750"/>
        <v>+</v>
      </c>
      <c r="AW2925" s="99" t="str">
        <f t="shared" si="751"/>
        <v>-</v>
      </c>
    </row>
    <row r="2926" spans="1:49" ht="15">
      <c r="A2926" s="56">
        <v>43639</v>
      </c>
      <c r="B2926" s="57" t="s">
        <v>222</v>
      </c>
      <c r="C2926" s="57" t="s">
        <v>240</v>
      </c>
      <c r="D2926" s="57" t="s">
        <v>5765</v>
      </c>
      <c r="E2926" s="57" t="s">
        <v>619</v>
      </c>
      <c r="F2926" s="57" t="s">
        <v>625</v>
      </c>
      <c r="G2926" s="57">
        <v>0</v>
      </c>
      <c r="H2926" s="57">
        <v>1</v>
      </c>
      <c r="I2926" s="57">
        <v>1.45</v>
      </c>
      <c r="J2926" s="57">
        <v>4.29</v>
      </c>
      <c r="K2926" s="57">
        <v>5.62</v>
      </c>
      <c r="L2926" s="57">
        <v>-4.17</v>
      </c>
      <c r="M2926" s="57">
        <v>15</v>
      </c>
      <c r="N2926" s="57">
        <v>19</v>
      </c>
      <c r="O2926" s="57">
        <v>0</v>
      </c>
      <c r="P2926" s="57">
        <v>9</v>
      </c>
      <c r="Q2926" s="57">
        <v>8</v>
      </c>
      <c r="R2926" s="57">
        <v>0</v>
      </c>
      <c r="S2926" s="57">
        <v>0</v>
      </c>
      <c r="T2926" s="57">
        <v>0</v>
      </c>
      <c r="U2926" s="57">
        <v>46.67</v>
      </c>
      <c r="V2926" s="57">
        <v>33.33</v>
      </c>
      <c r="W2926" s="57">
        <v>20</v>
      </c>
      <c r="X2926" s="57">
        <v>36.840000000000003</v>
      </c>
      <c r="Y2926" s="57">
        <v>21.05</v>
      </c>
      <c r="Z2926" s="57">
        <v>42.11</v>
      </c>
      <c r="AA2926" s="57">
        <v>44.44</v>
      </c>
      <c r="AB2926" s="57">
        <v>0</v>
      </c>
      <c r="AC2926" s="57">
        <v>8</v>
      </c>
      <c r="AD2926" s="57">
        <v>9</v>
      </c>
      <c r="AE2926" s="57">
        <v>50</v>
      </c>
      <c r="AF2926" s="57">
        <v>44.44</v>
      </c>
      <c r="AG2926" s="45" t="s">
        <v>6111</v>
      </c>
      <c r="AH2926" s="45" t="s">
        <v>6022</v>
      </c>
      <c r="AI2926" s="45">
        <f t="shared" si="752"/>
        <v>7.6160000000000014</v>
      </c>
      <c r="AJ2926" s="46">
        <f t="shared" si="753"/>
        <v>-7.6160000000000014</v>
      </c>
      <c r="AK2926" s="63" t="str">
        <f t="shared" si="754"/>
        <v>N</v>
      </c>
      <c r="AL2926" s="63" t="str">
        <f t="shared" si="755"/>
        <v>N</v>
      </c>
      <c r="AM2926" s="44" t="str">
        <f t="shared" si="756"/>
        <v>Loss</v>
      </c>
      <c r="AN2926" s="44" t="str">
        <f t="shared" si="757"/>
        <v>Loss</v>
      </c>
      <c r="AO2926" s="44" t="str">
        <f t="shared" si="758"/>
        <v>Win</v>
      </c>
      <c r="AP2926" s="44">
        <f t="shared" si="759"/>
        <v>-50</v>
      </c>
      <c r="AQ2926" s="44">
        <f t="shared" si="760"/>
        <v>-50</v>
      </c>
      <c r="AR2926" s="44">
        <f t="shared" si="761"/>
        <v>231</v>
      </c>
      <c r="AS2926" s="99" t="str">
        <f t="shared" si="747"/>
        <v>+</v>
      </c>
      <c r="AT2926" s="99" t="str">
        <f t="shared" si="748"/>
        <v>n/a</v>
      </c>
      <c r="AU2926" s="99" t="str">
        <f t="shared" si="749"/>
        <v>+</v>
      </c>
      <c r="AV2926" s="99" t="str">
        <f t="shared" si="750"/>
        <v>+</v>
      </c>
      <c r="AW2926" s="99" t="str">
        <f t="shared" si="751"/>
        <v>+</v>
      </c>
    </row>
    <row r="2927" spans="1:49" ht="15">
      <c r="A2927" s="56">
        <v>43639</v>
      </c>
      <c r="B2927" s="57" t="s">
        <v>222</v>
      </c>
      <c r="C2927" s="57" t="s">
        <v>494</v>
      </c>
      <c r="D2927" s="57" t="s">
        <v>5766</v>
      </c>
      <c r="E2927" s="57" t="s">
        <v>1775</v>
      </c>
      <c r="F2927" s="57" t="s">
        <v>601</v>
      </c>
      <c r="G2927" s="57">
        <v>2</v>
      </c>
      <c r="H2927" s="57">
        <v>2</v>
      </c>
      <c r="I2927" s="57">
        <v>2</v>
      </c>
      <c r="J2927" s="57">
        <v>3.63</v>
      </c>
      <c r="K2927" s="57">
        <v>3.53</v>
      </c>
      <c r="L2927" s="57">
        <v>-1.53</v>
      </c>
      <c r="M2927" s="57">
        <v>50</v>
      </c>
      <c r="N2927" s="57">
        <v>18</v>
      </c>
      <c r="O2927" s="57">
        <v>1</v>
      </c>
      <c r="P2927" s="57">
        <v>26</v>
      </c>
      <c r="Q2927" s="57">
        <v>8</v>
      </c>
      <c r="R2927" s="57">
        <v>100</v>
      </c>
      <c r="S2927" s="57">
        <v>0</v>
      </c>
      <c r="T2927" s="57">
        <v>0</v>
      </c>
      <c r="U2927" s="57">
        <v>30</v>
      </c>
      <c r="V2927" s="57">
        <v>44</v>
      </c>
      <c r="W2927" s="57">
        <v>26</v>
      </c>
      <c r="X2927" s="57">
        <v>22.22</v>
      </c>
      <c r="Y2927" s="57">
        <v>16.670000000000002</v>
      </c>
      <c r="Z2927" s="57">
        <v>61.11</v>
      </c>
      <c r="AA2927" s="57">
        <v>34.619999999999997</v>
      </c>
      <c r="AB2927" s="57">
        <v>12.5</v>
      </c>
      <c r="AC2927" s="57">
        <v>24</v>
      </c>
      <c r="AD2927" s="57">
        <v>10</v>
      </c>
      <c r="AE2927" s="57">
        <v>33.33</v>
      </c>
      <c r="AF2927" s="57">
        <v>30</v>
      </c>
      <c r="AG2927" s="45" t="s">
        <v>6083</v>
      </c>
      <c r="AH2927" s="45" t="s">
        <v>6038</v>
      </c>
      <c r="AI2927" s="45">
        <f t="shared" si="752"/>
        <v>41.310999999999993</v>
      </c>
      <c r="AJ2927" s="46">
        <f t="shared" si="753"/>
        <v>-41.310999999999993</v>
      </c>
      <c r="AK2927" s="63" t="str">
        <f t="shared" si="754"/>
        <v>Y</v>
      </c>
      <c r="AL2927" s="63" t="str">
        <f t="shared" si="755"/>
        <v>N</v>
      </c>
      <c r="AM2927" s="44" t="str">
        <f t="shared" si="756"/>
        <v>Loss</v>
      </c>
      <c r="AN2927" s="44" t="str">
        <f t="shared" si="757"/>
        <v>Win</v>
      </c>
      <c r="AO2927" s="44" t="str">
        <f t="shared" si="758"/>
        <v>Loss</v>
      </c>
      <c r="AP2927" s="44">
        <f t="shared" si="759"/>
        <v>-50</v>
      </c>
      <c r="AQ2927" s="44">
        <f t="shared" si="760"/>
        <v>131.5</v>
      </c>
      <c r="AR2927" s="44">
        <f t="shared" si="761"/>
        <v>-50</v>
      </c>
      <c r="AS2927" s="99" t="str">
        <f t="shared" si="747"/>
        <v>+</v>
      </c>
      <c r="AT2927" s="99" t="str">
        <f t="shared" si="748"/>
        <v>+</v>
      </c>
      <c r="AU2927" s="99" t="str">
        <f t="shared" si="749"/>
        <v>+</v>
      </c>
      <c r="AV2927" s="99" t="str">
        <f t="shared" si="750"/>
        <v>+</v>
      </c>
      <c r="AW2927" s="99" t="str">
        <f t="shared" si="751"/>
        <v>+</v>
      </c>
    </row>
    <row r="2928" spans="1:49" ht="15">
      <c r="A2928" s="56">
        <v>43639</v>
      </c>
      <c r="B2928" s="57" t="s">
        <v>222</v>
      </c>
      <c r="C2928" s="57" t="s">
        <v>240</v>
      </c>
      <c r="D2928" s="57" t="s">
        <v>5767</v>
      </c>
      <c r="E2928" s="57" t="s">
        <v>616</v>
      </c>
      <c r="F2928" s="57" t="s">
        <v>3110</v>
      </c>
      <c r="G2928" s="57">
        <v>1</v>
      </c>
      <c r="H2928" s="57">
        <v>1</v>
      </c>
      <c r="I2928" s="57">
        <v>3.16</v>
      </c>
      <c r="J2928" s="57">
        <v>3.92</v>
      </c>
      <c r="K2928" s="57">
        <v>1.94</v>
      </c>
      <c r="L2928" s="57">
        <v>1.22</v>
      </c>
      <c r="M2928" s="57">
        <v>16</v>
      </c>
      <c r="N2928" s="57">
        <v>20</v>
      </c>
      <c r="O2928" s="57">
        <v>0</v>
      </c>
      <c r="P2928" s="57">
        <v>9</v>
      </c>
      <c r="Q2928" s="57">
        <v>13</v>
      </c>
      <c r="R2928" s="57">
        <v>0</v>
      </c>
      <c r="S2928" s="57">
        <v>0</v>
      </c>
      <c r="T2928" s="57">
        <v>0</v>
      </c>
      <c r="U2928" s="57">
        <v>25</v>
      </c>
      <c r="V2928" s="57">
        <v>37.5</v>
      </c>
      <c r="W2928" s="57">
        <v>37.5</v>
      </c>
      <c r="X2928" s="57">
        <v>50</v>
      </c>
      <c r="Y2928" s="57">
        <v>35</v>
      </c>
      <c r="Z2928" s="57">
        <v>15</v>
      </c>
      <c r="AA2928" s="57">
        <v>33.33</v>
      </c>
      <c r="AB2928" s="57">
        <v>53.85</v>
      </c>
      <c r="AC2928" s="57">
        <v>6</v>
      </c>
      <c r="AD2928" s="57">
        <v>16</v>
      </c>
      <c r="AE2928" s="57">
        <v>16.670000000000002</v>
      </c>
      <c r="AF2928" s="57">
        <v>43.75</v>
      </c>
      <c r="AG2928" s="45" t="s">
        <v>6144</v>
      </c>
      <c r="AH2928" s="45" t="s">
        <v>6039</v>
      </c>
      <c r="AI2928" s="45">
        <f t="shared" si="752"/>
        <v>-9.25</v>
      </c>
      <c r="AJ2928" s="46">
        <f t="shared" si="753"/>
        <v>9.25</v>
      </c>
      <c r="AK2928" s="63" t="str">
        <f t="shared" si="754"/>
        <v>N</v>
      </c>
      <c r="AL2928" s="63" t="str">
        <f t="shared" si="755"/>
        <v>N</v>
      </c>
      <c r="AM2928" s="44" t="str">
        <f t="shared" si="756"/>
        <v>Loss</v>
      </c>
      <c r="AN2928" s="44" t="str">
        <f t="shared" si="757"/>
        <v>Win</v>
      </c>
      <c r="AO2928" s="44" t="str">
        <f t="shared" si="758"/>
        <v>Loss</v>
      </c>
      <c r="AP2928" s="44">
        <f t="shared" si="759"/>
        <v>-50</v>
      </c>
      <c r="AQ2928" s="44">
        <f t="shared" si="760"/>
        <v>146</v>
      </c>
      <c r="AR2928" s="44">
        <f t="shared" si="761"/>
        <v>-50</v>
      </c>
      <c r="AS2928" s="99" t="str">
        <f t="shared" si="747"/>
        <v>-</v>
      </c>
      <c r="AT2928" s="99" t="str">
        <f t="shared" si="748"/>
        <v>n/a</v>
      </c>
      <c r="AU2928" s="99" t="str">
        <f t="shared" si="749"/>
        <v>-</v>
      </c>
      <c r="AV2928" s="99" t="str">
        <f t="shared" si="750"/>
        <v>-</v>
      </c>
      <c r="AW2928" s="99" t="str">
        <f t="shared" si="751"/>
        <v>-</v>
      </c>
    </row>
    <row r="2929" spans="1:49" ht="15">
      <c r="A2929" s="56">
        <v>43639</v>
      </c>
      <c r="B2929" s="57" t="s">
        <v>222</v>
      </c>
      <c r="C2929" s="57" t="s">
        <v>494</v>
      </c>
      <c r="D2929" s="57" t="s">
        <v>5768</v>
      </c>
      <c r="E2929" s="57" t="s">
        <v>621</v>
      </c>
      <c r="F2929" s="57" t="s">
        <v>598</v>
      </c>
      <c r="G2929" s="57">
        <v>4</v>
      </c>
      <c r="H2929" s="57">
        <v>0</v>
      </c>
      <c r="I2929" s="57">
        <v>1.76</v>
      </c>
      <c r="J2929" s="57">
        <v>3.96</v>
      </c>
      <c r="K2929" s="57">
        <v>4.1399999999999997</v>
      </c>
      <c r="L2929" s="57">
        <v>-2.38</v>
      </c>
      <c r="M2929" s="57">
        <v>50</v>
      </c>
      <c r="N2929" s="57">
        <v>21</v>
      </c>
      <c r="O2929" s="57">
        <v>1</v>
      </c>
      <c r="P2929" s="57">
        <v>20</v>
      </c>
      <c r="Q2929" s="57">
        <v>4</v>
      </c>
      <c r="R2929" s="57">
        <v>0</v>
      </c>
      <c r="S2929" s="57">
        <v>100</v>
      </c>
      <c r="T2929" s="57">
        <v>0</v>
      </c>
      <c r="U2929" s="57">
        <v>44</v>
      </c>
      <c r="V2929" s="57">
        <v>24</v>
      </c>
      <c r="W2929" s="57">
        <v>32</v>
      </c>
      <c r="X2929" s="57">
        <v>61.9</v>
      </c>
      <c r="Y2929" s="57">
        <v>14.29</v>
      </c>
      <c r="Z2929" s="57">
        <v>23.81</v>
      </c>
      <c r="AA2929" s="57">
        <v>55</v>
      </c>
      <c r="AB2929" s="57">
        <v>25</v>
      </c>
      <c r="AC2929" s="57">
        <v>23</v>
      </c>
      <c r="AD2929" s="57">
        <v>16</v>
      </c>
      <c r="AE2929" s="57">
        <v>56.52</v>
      </c>
      <c r="AF2929" s="57">
        <v>75</v>
      </c>
      <c r="AG2929" s="45" t="s">
        <v>6153</v>
      </c>
      <c r="AH2929" s="45" t="s">
        <v>6040</v>
      </c>
      <c r="AI2929" s="45">
        <f t="shared" si="752"/>
        <v>5.753000000000001</v>
      </c>
      <c r="AJ2929" s="46">
        <f t="shared" si="753"/>
        <v>14.246999999999996</v>
      </c>
      <c r="AK2929" s="63" t="str">
        <f t="shared" si="754"/>
        <v>N</v>
      </c>
      <c r="AL2929" s="63" t="str">
        <f t="shared" si="755"/>
        <v>N</v>
      </c>
      <c r="AM2929" s="44" t="str">
        <f t="shared" si="756"/>
        <v>Win</v>
      </c>
      <c r="AN2929" s="44" t="str">
        <f t="shared" si="757"/>
        <v>Loss</v>
      </c>
      <c r="AO2929" s="44" t="str">
        <f t="shared" si="758"/>
        <v>Loss</v>
      </c>
      <c r="AP2929" s="44">
        <f t="shared" si="759"/>
        <v>38</v>
      </c>
      <c r="AQ2929" s="44">
        <f t="shared" si="760"/>
        <v>-50</v>
      </c>
      <c r="AR2929" s="44">
        <f t="shared" si="761"/>
        <v>-50</v>
      </c>
      <c r="AS2929" s="99" t="str">
        <f t="shared" si="747"/>
        <v>+</v>
      </c>
      <c r="AT2929" s="99" t="str">
        <f t="shared" si="748"/>
        <v>-</v>
      </c>
      <c r="AU2929" s="99" t="str">
        <f t="shared" si="749"/>
        <v>-</v>
      </c>
      <c r="AV2929" s="99" t="str">
        <f t="shared" si="750"/>
        <v>+</v>
      </c>
      <c r="AW2929" s="99" t="str">
        <f t="shared" si="751"/>
        <v>+</v>
      </c>
    </row>
    <row r="2930" spans="1:49" ht="15">
      <c r="A2930" s="56">
        <v>43639</v>
      </c>
      <c r="B2930" s="57" t="s">
        <v>222</v>
      </c>
      <c r="C2930" s="57" t="s">
        <v>240</v>
      </c>
      <c r="D2930" s="57" t="s">
        <v>5769</v>
      </c>
      <c r="E2930" s="57" t="s">
        <v>627</v>
      </c>
      <c r="F2930" s="57" t="s">
        <v>589</v>
      </c>
      <c r="G2930" s="57">
        <v>6</v>
      </c>
      <c r="H2930" s="57">
        <v>0</v>
      </c>
      <c r="I2930" s="57">
        <v>1.31</v>
      </c>
      <c r="J2930" s="57">
        <v>5.03</v>
      </c>
      <c r="K2930" s="57">
        <v>7.29</v>
      </c>
      <c r="L2930" s="57">
        <v>-5.98</v>
      </c>
      <c r="M2930" s="57">
        <v>18</v>
      </c>
      <c r="N2930" s="57">
        <v>16</v>
      </c>
      <c r="O2930" s="57">
        <v>0</v>
      </c>
      <c r="P2930" s="57">
        <v>9</v>
      </c>
      <c r="Q2930" s="57">
        <v>9</v>
      </c>
      <c r="R2930" s="57">
        <v>0</v>
      </c>
      <c r="S2930" s="57">
        <v>0</v>
      </c>
      <c r="T2930" s="57">
        <v>0</v>
      </c>
      <c r="U2930" s="57">
        <v>50</v>
      </c>
      <c r="V2930" s="57">
        <v>11.11</v>
      </c>
      <c r="W2930" s="57">
        <v>38.89</v>
      </c>
      <c r="X2930" s="57">
        <v>25</v>
      </c>
      <c r="Y2930" s="57">
        <v>31.25</v>
      </c>
      <c r="Z2930" s="57">
        <v>43.75</v>
      </c>
      <c r="AA2930" s="57">
        <v>66.67</v>
      </c>
      <c r="AB2930" s="57">
        <v>11.11</v>
      </c>
      <c r="AC2930" s="57">
        <v>12</v>
      </c>
      <c r="AD2930" s="57">
        <v>5</v>
      </c>
      <c r="AE2930" s="57">
        <v>58.33</v>
      </c>
      <c r="AF2930" s="57">
        <v>60</v>
      </c>
      <c r="AG2930" s="45" t="s">
        <v>6046</v>
      </c>
      <c r="AH2930" s="45" t="s">
        <v>6006</v>
      </c>
      <c r="AI2930" s="45">
        <f t="shared" si="752"/>
        <v>3.9580000000000002</v>
      </c>
      <c r="AJ2930" s="46">
        <f t="shared" si="753"/>
        <v>-3.9580000000000002</v>
      </c>
      <c r="AK2930" s="63" t="str">
        <f t="shared" si="754"/>
        <v>N</v>
      </c>
      <c r="AL2930" s="63" t="str">
        <f t="shared" si="755"/>
        <v>N</v>
      </c>
      <c r="AM2930" s="44" t="str">
        <f t="shared" si="756"/>
        <v>Win</v>
      </c>
      <c r="AN2930" s="44" t="str">
        <f t="shared" si="757"/>
        <v>Loss</v>
      </c>
      <c r="AO2930" s="44" t="str">
        <f t="shared" si="758"/>
        <v>Loss</v>
      </c>
      <c r="AP2930" s="44">
        <f t="shared" si="759"/>
        <v>15.5</v>
      </c>
      <c r="AQ2930" s="44">
        <f t="shared" si="760"/>
        <v>-50</v>
      </c>
      <c r="AR2930" s="44">
        <f t="shared" si="761"/>
        <v>-50</v>
      </c>
      <c r="AS2930" s="99" t="str">
        <f t="shared" si="747"/>
        <v>+</v>
      </c>
      <c r="AT2930" s="99" t="str">
        <f t="shared" si="748"/>
        <v>n/a</v>
      </c>
      <c r="AU2930" s="99" t="str">
        <f t="shared" si="749"/>
        <v>+</v>
      </c>
      <c r="AV2930" s="99" t="str">
        <f t="shared" si="750"/>
        <v>+</v>
      </c>
      <c r="AW2930" s="99" t="str">
        <f t="shared" si="751"/>
        <v>+</v>
      </c>
    </row>
    <row r="2931" spans="1:49" ht="15">
      <c r="A2931" s="56">
        <v>43639</v>
      </c>
      <c r="B2931" s="57" t="s">
        <v>634</v>
      </c>
      <c r="C2931" s="57" t="s">
        <v>639</v>
      </c>
      <c r="D2931" s="57" t="s">
        <v>5770</v>
      </c>
      <c r="E2931" s="57" t="s">
        <v>5771</v>
      </c>
      <c r="F2931" s="57" t="s">
        <v>3362</v>
      </c>
      <c r="G2931" s="57">
        <v>2</v>
      </c>
      <c r="H2931" s="57">
        <v>0</v>
      </c>
      <c r="I2931" s="57">
        <v>1.0900000000000001</v>
      </c>
      <c r="J2931" s="57">
        <v>8.9600000000000009</v>
      </c>
      <c r="K2931" s="57">
        <v>13.74</v>
      </c>
      <c r="L2931" s="57">
        <v>-12.65</v>
      </c>
      <c r="M2931" s="57">
        <v>11</v>
      </c>
      <c r="N2931" s="57">
        <v>13</v>
      </c>
      <c r="O2931" s="57">
        <v>1</v>
      </c>
      <c r="P2931" s="57">
        <v>4</v>
      </c>
      <c r="Q2931" s="57">
        <v>5</v>
      </c>
      <c r="R2931" s="57">
        <v>100</v>
      </c>
      <c r="S2931" s="57">
        <v>0</v>
      </c>
      <c r="T2931" s="57">
        <v>0</v>
      </c>
      <c r="U2931" s="57">
        <v>63.64</v>
      </c>
      <c r="V2931" s="57">
        <v>18.18</v>
      </c>
      <c r="W2931" s="57">
        <v>18.18</v>
      </c>
      <c r="X2931" s="57">
        <v>38.46</v>
      </c>
      <c r="Y2931" s="57">
        <v>15.38</v>
      </c>
      <c r="Z2931" s="57">
        <v>46.15</v>
      </c>
      <c r="AA2931" s="57">
        <v>25</v>
      </c>
      <c r="AB2931" s="57">
        <v>40</v>
      </c>
      <c r="AC2931" s="57">
        <v>10</v>
      </c>
      <c r="AD2931" s="57">
        <v>6</v>
      </c>
      <c r="AE2931" s="57">
        <v>70</v>
      </c>
      <c r="AF2931" s="57">
        <v>83.33</v>
      </c>
      <c r="AG2931" s="45" t="s">
        <v>6134</v>
      </c>
      <c r="AH2931" s="45" t="s">
        <v>6041</v>
      </c>
      <c r="AI2931" s="45">
        <f t="shared" si="752"/>
        <v>40.909999999999997</v>
      </c>
      <c r="AJ2931" s="46">
        <f t="shared" si="753"/>
        <v>-40.909999999999997</v>
      </c>
      <c r="AK2931" s="63" t="str">
        <f t="shared" si="754"/>
        <v>N</v>
      </c>
      <c r="AL2931" s="63" t="str">
        <f t="shared" si="755"/>
        <v>N</v>
      </c>
      <c r="AM2931" s="44" t="str">
        <f t="shared" si="756"/>
        <v>Win</v>
      </c>
      <c r="AN2931" s="44" t="str">
        <f t="shared" si="757"/>
        <v>Loss</v>
      </c>
      <c r="AO2931" s="44" t="str">
        <f t="shared" si="758"/>
        <v>Loss</v>
      </c>
      <c r="AP2931" s="44">
        <f t="shared" si="759"/>
        <v>4.5000000000000071</v>
      </c>
      <c r="AQ2931" s="44">
        <f t="shared" si="760"/>
        <v>-50</v>
      </c>
      <c r="AR2931" s="44">
        <f t="shared" si="761"/>
        <v>-50</v>
      </c>
      <c r="AS2931" s="99" t="str">
        <f t="shared" si="747"/>
        <v>+</v>
      </c>
      <c r="AT2931" s="99" t="str">
        <f t="shared" si="748"/>
        <v>+</v>
      </c>
      <c r="AU2931" s="99" t="str">
        <f t="shared" si="749"/>
        <v>+</v>
      </c>
      <c r="AV2931" s="99" t="str">
        <f t="shared" si="750"/>
        <v>-</v>
      </c>
      <c r="AW2931" s="99" t="str">
        <f t="shared" si="751"/>
        <v>+</v>
      </c>
    </row>
    <row r="2932" spans="1:49" ht="15">
      <c r="A2932" s="56">
        <v>43639</v>
      </c>
      <c r="B2932" s="57" t="s">
        <v>634</v>
      </c>
      <c r="C2932" s="57" t="s">
        <v>635</v>
      </c>
      <c r="D2932" s="57" t="s">
        <v>5772</v>
      </c>
      <c r="E2932" s="57" t="s">
        <v>5773</v>
      </c>
      <c r="F2932" s="57" t="s">
        <v>644</v>
      </c>
      <c r="G2932" s="57">
        <v>1</v>
      </c>
      <c r="H2932" s="57">
        <v>2</v>
      </c>
      <c r="I2932" s="57">
        <v>5.14</v>
      </c>
      <c r="J2932" s="57">
        <v>4.43</v>
      </c>
      <c r="K2932" s="57">
        <v>1.46</v>
      </c>
      <c r="L2932" s="57">
        <v>3.68</v>
      </c>
      <c r="M2932" s="57">
        <v>18</v>
      </c>
      <c r="N2932" s="57">
        <v>13</v>
      </c>
      <c r="O2932" s="57">
        <v>1</v>
      </c>
      <c r="P2932" s="57">
        <v>8</v>
      </c>
      <c r="Q2932" s="57">
        <v>6</v>
      </c>
      <c r="R2932" s="57">
        <v>0</v>
      </c>
      <c r="S2932" s="57">
        <v>100</v>
      </c>
      <c r="T2932" s="57">
        <v>0</v>
      </c>
      <c r="U2932" s="57">
        <v>44.44</v>
      </c>
      <c r="V2932" s="57">
        <v>11.11</v>
      </c>
      <c r="W2932" s="57">
        <v>44.44</v>
      </c>
      <c r="X2932" s="57">
        <v>46.15</v>
      </c>
      <c r="Y2932" s="57">
        <v>15.38</v>
      </c>
      <c r="Z2932" s="57">
        <v>38.46</v>
      </c>
      <c r="AA2932" s="57">
        <v>50</v>
      </c>
      <c r="AB2932" s="57">
        <v>33.33</v>
      </c>
      <c r="AC2932" s="57">
        <v>7</v>
      </c>
      <c r="AD2932" s="57">
        <v>12</v>
      </c>
      <c r="AE2932" s="57">
        <v>57.14</v>
      </c>
      <c r="AF2932" s="57">
        <v>50</v>
      </c>
      <c r="AG2932" s="45" t="s">
        <v>6154</v>
      </c>
      <c r="AH2932" s="45" t="s">
        <v>6042</v>
      </c>
      <c r="AI2932" s="45">
        <f t="shared" si="752"/>
        <v>8.0349999999999984</v>
      </c>
      <c r="AJ2932" s="46">
        <f t="shared" si="753"/>
        <v>11.965</v>
      </c>
      <c r="AK2932" s="63" t="str">
        <f t="shared" si="754"/>
        <v>N</v>
      </c>
      <c r="AL2932" s="63" t="str">
        <f t="shared" si="755"/>
        <v>N</v>
      </c>
      <c r="AM2932" s="44" t="str">
        <f t="shared" si="756"/>
        <v>Loss</v>
      </c>
      <c r="AN2932" s="44" t="str">
        <f t="shared" si="757"/>
        <v>Loss</v>
      </c>
      <c r="AO2932" s="44" t="str">
        <f t="shared" si="758"/>
        <v>Win</v>
      </c>
      <c r="AP2932" s="44">
        <f t="shared" si="759"/>
        <v>-50</v>
      </c>
      <c r="AQ2932" s="44">
        <f t="shared" si="760"/>
        <v>-50</v>
      </c>
      <c r="AR2932" s="44">
        <f t="shared" si="761"/>
        <v>23</v>
      </c>
      <c r="AS2932" s="99" t="str">
        <f t="shared" si="747"/>
        <v>-</v>
      </c>
      <c r="AT2932" s="99" t="str">
        <f t="shared" si="748"/>
        <v>-</v>
      </c>
      <c r="AU2932" s="99" t="str">
        <f t="shared" si="749"/>
        <v>-</v>
      </c>
      <c r="AV2932" s="99" t="str">
        <f t="shared" si="750"/>
        <v>+</v>
      </c>
      <c r="AW2932" s="99" t="str">
        <f t="shared" si="751"/>
        <v>+</v>
      </c>
    </row>
    <row r="2933" spans="1:49" ht="15">
      <c r="A2933" s="56">
        <v>43639</v>
      </c>
      <c r="B2933" s="57" t="s">
        <v>634</v>
      </c>
      <c r="C2933" s="57" t="s">
        <v>635</v>
      </c>
      <c r="D2933" s="57" t="s">
        <v>5774</v>
      </c>
      <c r="E2933" s="57" t="s">
        <v>4785</v>
      </c>
      <c r="F2933" s="57" t="s">
        <v>638</v>
      </c>
      <c r="G2933" s="57">
        <v>3</v>
      </c>
      <c r="H2933" s="57">
        <v>1</v>
      </c>
      <c r="I2933" s="57">
        <v>2.0499999999999998</v>
      </c>
      <c r="J2933" s="57">
        <v>3.79</v>
      </c>
      <c r="K2933" s="57">
        <v>2.87</v>
      </c>
      <c r="L2933" s="57">
        <v>-0.82</v>
      </c>
      <c r="M2933" s="57">
        <v>10</v>
      </c>
      <c r="N2933" s="57">
        <v>12</v>
      </c>
      <c r="O2933" s="57">
        <v>1</v>
      </c>
      <c r="P2933" s="57">
        <v>3</v>
      </c>
      <c r="Q2933" s="57">
        <v>7</v>
      </c>
      <c r="R2933" s="57">
        <v>0</v>
      </c>
      <c r="S2933" s="57">
        <v>0</v>
      </c>
      <c r="T2933" s="57">
        <v>100</v>
      </c>
      <c r="U2933" s="57">
        <v>60</v>
      </c>
      <c r="V2933" s="57">
        <v>20</v>
      </c>
      <c r="W2933" s="57">
        <v>20</v>
      </c>
      <c r="X2933" s="57">
        <v>66.67</v>
      </c>
      <c r="Y2933" s="57">
        <v>8.33</v>
      </c>
      <c r="Z2933" s="57">
        <v>25</v>
      </c>
      <c r="AA2933" s="57">
        <v>66.67</v>
      </c>
      <c r="AB2933" s="57">
        <v>71.430000000000007</v>
      </c>
      <c r="AC2933" s="57">
        <v>6</v>
      </c>
      <c r="AD2933" s="57">
        <v>4</v>
      </c>
      <c r="AE2933" s="57">
        <v>83.33</v>
      </c>
      <c r="AF2933" s="57">
        <v>75</v>
      </c>
      <c r="AG2933" s="45" t="s">
        <v>6155</v>
      </c>
      <c r="AH2933" s="45" t="s">
        <v>6036</v>
      </c>
      <c r="AI2933" s="45">
        <f t="shared" si="752"/>
        <v>-29.167000000000002</v>
      </c>
      <c r="AJ2933" s="46">
        <f t="shared" si="753"/>
        <v>29.167000000000002</v>
      </c>
      <c r="AK2933" s="63" t="str">
        <f t="shared" si="754"/>
        <v>Y</v>
      </c>
      <c r="AL2933" s="63" t="str">
        <f t="shared" si="755"/>
        <v>N</v>
      </c>
      <c r="AM2933" s="44" t="str">
        <f t="shared" si="756"/>
        <v>Win</v>
      </c>
      <c r="AN2933" s="44" t="str">
        <f t="shared" si="757"/>
        <v>Loss</v>
      </c>
      <c r="AO2933" s="44" t="str">
        <f t="shared" si="758"/>
        <v>Loss</v>
      </c>
      <c r="AP2933" s="44">
        <f t="shared" si="759"/>
        <v>52.499999999999986</v>
      </c>
      <c r="AQ2933" s="44">
        <f t="shared" si="760"/>
        <v>-50</v>
      </c>
      <c r="AR2933" s="44">
        <f t="shared" si="761"/>
        <v>-50</v>
      </c>
      <c r="AS2933" s="99" t="str">
        <f t="shared" si="747"/>
        <v>+</v>
      </c>
      <c r="AT2933" s="99" t="str">
        <f t="shared" si="748"/>
        <v>-</v>
      </c>
      <c r="AU2933" s="99" t="str">
        <f t="shared" si="749"/>
        <v>-</v>
      </c>
      <c r="AV2933" s="99" t="str">
        <f t="shared" si="750"/>
        <v>-</v>
      </c>
      <c r="AW2933" s="99" t="str">
        <f t="shared" si="751"/>
        <v>-</v>
      </c>
    </row>
    <row r="2934" spans="1:49" ht="15">
      <c r="A2934" s="56">
        <v>43639</v>
      </c>
      <c r="B2934" s="57" t="s">
        <v>634</v>
      </c>
      <c r="C2934" s="57" t="s">
        <v>646</v>
      </c>
      <c r="D2934" s="57" t="s">
        <v>5775</v>
      </c>
      <c r="E2934" s="57" t="s">
        <v>1794</v>
      </c>
      <c r="F2934" s="57" t="s">
        <v>648</v>
      </c>
      <c r="G2934" s="57">
        <v>1</v>
      </c>
      <c r="H2934" s="57">
        <v>2</v>
      </c>
      <c r="I2934" s="57">
        <v>3.89</v>
      </c>
      <c r="J2934" s="57">
        <v>4.1500000000000004</v>
      </c>
      <c r="K2934" s="57">
        <v>1.68</v>
      </c>
      <c r="L2934" s="57">
        <v>2.21</v>
      </c>
      <c r="M2934" s="57">
        <v>24</v>
      </c>
      <c r="N2934" s="57">
        <v>26</v>
      </c>
      <c r="O2934" s="57">
        <v>4</v>
      </c>
      <c r="P2934" s="57">
        <v>11</v>
      </c>
      <c r="Q2934" s="57">
        <v>11</v>
      </c>
      <c r="R2934" s="57">
        <v>25</v>
      </c>
      <c r="S2934" s="57">
        <v>0</v>
      </c>
      <c r="T2934" s="57">
        <v>75</v>
      </c>
      <c r="U2934" s="57">
        <v>41.67</v>
      </c>
      <c r="V2934" s="57">
        <v>8.33</v>
      </c>
      <c r="W2934" s="57">
        <v>50</v>
      </c>
      <c r="X2934" s="57">
        <v>61.54</v>
      </c>
      <c r="Y2934" s="57">
        <v>7.69</v>
      </c>
      <c r="Z2934" s="57">
        <v>30.77</v>
      </c>
      <c r="AA2934" s="57">
        <v>63.64</v>
      </c>
      <c r="AB2934" s="57">
        <v>36.36</v>
      </c>
      <c r="AC2934" s="57">
        <v>14</v>
      </c>
      <c r="AD2934" s="57">
        <v>14</v>
      </c>
      <c r="AE2934" s="57">
        <v>50</v>
      </c>
      <c r="AF2934" s="57">
        <v>85.71</v>
      </c>
      <c r="AG2934" s="45" t="s">
        <v>6077</v>
      </c>
      <c r="AH2934" s="45" t="s">
        <v>6043</v>
      </c>
      <c r="AI2934" s="45">
        <f t="shared" si="752"/>
        <v>-22.755999999999997</v>
      </c>
      <c r="AJ2934" s="46">
        <f t="shared" si="753"/>
        <v>22.755999999999997</v>
      </c>
      <c r="AK2934" s="63" t="str">
        <f t="shared" si="754"/>
        <v>N</v>
      </c>
      <c r="AL2934" s="63" t="str">
        <f t="shared" si="755"/>
        <v>Y</v>
      </c>
      <c r="AM2934" s="44" t="str">
        <f t="shared" si="756"/>
        <v>Loss</v>
      </c>
      <c r="AN2934" s="44" t="str">
        <f t="shared" si="757"/>
        <v>Loss</v>
      </c>
      <c r="AO2934" s="44" t="str">
        <f t="shared" si="758"/>
        <v>Win</v>
      </c>
      <c r="AP2934" s="44">
        <f t="shared" si="759"/>
        <v>-50</v>
      </c>
      <c r="AQ2934" s="44">
        <f t="shared" si="760"/>
        <v>-50</v>
      </c>
      <c r="AR2934" s="44">
        <f t="shared" si="761"/>
        <v>34</v>
      </c>
      <c r="AS2934" s="99" t="str">
        <f t="shared" si="747"/>
        <v>-</v>
      </c>
      <c r="AT2934" s="99" t="str">
        <f t="shared" si="748"/>
        <v>-</v>
      </c>
      <c r="AU2934" s="99" t="str">
        <f t="shared" si="749"/>
        <v>-</v>
      </c>
      <c r="AV2934" s="99" t="str">
        <f t="shared" si="750"/>
        <v>+</v>
      </c>
      <c r="AW2934" s="99" t="str">
        <f t="shared" si="751"/>
        <v>-</v>
      </c>
    </row>
    <row r="2935" spans="1:49" ht="15">
      <c r="A2935" s="56">
        <v>43639</v>
      </c>
      <c r="B2935" s="57" t="s">
        <v>634</v>
      </c>
      <c r="C2935" s="57" t="s">
        <v>662</v>
      </c>
      <c r="D2935" s="57" t="s">
        <v>5776</v>
      </c>
      <c r="E2935" s="57" t="s">
        <v>682</v>
      </c>
      <c r="F2935" s="57" t="s">
        <v>1785</v>
      </c>
      <c r="G2935" s="57">
        <v>1</v>
      </c>
      <c r="H2935" s="57">
        <v>0</v>
      </c>
      <c r="I2935" s="57">
        <v>2.16</v>
      </c>
      <c r="J2935" s="57">
        <v>3.44</v>
      </c>
      <c r="K2935" s="57">
        <v>3</v>
      </c>
      <c r="L2935" s="57">
        <v>-0.84</v>
      </c>
      <c r="M2935" s="57">
        <v>15</v>
      </c>
      <c r="N2935" s="57">
        <v>15</v>
      </c>
      <c r="O2935" s="57">
        <v>1</v>
      </c>
      <c r="P2935" s="57">
        <v>7</v>
      </c>
      <c r="Q2935" s="57">
        <v>8</v>
      </c>
      <c r="R2935" s="57">
        <v>0</v>
      </c>
      <c r="S2935" s="57">
        <v>0</v>
      </c>
      <c r="T2935" s="57">
        <v>100</v>
      </c>
      <c r="U2935" s="57">
        <v>46.67</v>
      </c>
      <c r="V2935" s="57">
        <v>20</v>
      </c>
      <c r="W2935" s="57">
        <v>33.33</v>
      </c>
      <c r="X2935" s="57">
        <v>40</v>
      </c>
      <c r="Y2935" s="57">
        <v>33.33</v>
      </c>
      <c r="Z2935" s="57">
        <v>26.67</v>
      </c>
      <c r="AA2935" s="57">
        <v>57.14</v>
      </c>
      <c r="AB2935" s="57">
        <v>25</v>
      </c>
      <c r="AC2935" s="57">
        <v>8</v>
      </c>
      <c r="AD2935" s="57">
        <v>7</v>
      </c>
      <c r="AE2935" s="57">
        <v>62.5</v>
      </c>
      <c r="AF2935" s="57">
        <v>42.86</v>
      </c>
      <c r="AG2935" s="45" t="s">
        <v>6104</v>
      </c>
      <c r="AH2935" s="45" t="s">
        <v>6044</v>
      </c>
      <c r="AI2935" s="45">
        <f t="shared" si="752"/>
        <v>-31.330999999999992</v>
      </c>
      <c r="AJ2935" s="46">
        <f t="shared" si="753"/>
        <v>31.330999999999992</v>
      </c>
      <c r="AK2935" s="63" t="str">
        <f t="shared" si="754"/>
        <v>N</v>
      </c>
      <c r="AL2935" s="63" t="str">
        <f t="shared" si="755"/>
        <v>N</v>
      </c>
      <c r="AM2935" s="44" t="str">
        <f t="shared" si="756"/>
        <v>Win</v>
      </c>
      <c r="AN2935" s="44" t="str">
        <f t="shared" si="757"/>
        <v>Loss</v>
      </c>
      <c r="AO2935" s="44" t="str">
        <f t="shared" si="758"/>
        <v>Loss</v>
      </c>
      <c r="AP2935" s="44">
        <f t="shared" si="759"/>
        <v>58</v>
      </c>
      <c r="AQ2935" s="44">
        <f t="shared" si="760"/>
        <v>-50</v>
      </c>
      <c r="AR2935" s="44">
        <f t="shared" si="761"/>
        <v>-50</v>
      </c>
      <c r="AS2935" s="99" t="str">
        <f t="shared" si="747"/>
        <v>+</v>
      </c>
      <c r="AT2935" s="99" t="str">
        <f t="shared" si="748"/>
        <v>-</v>
      </c>
      <c r="AU2935" s="99" t="str">
        <f t="shared" si="749"/>
        <v>+</v>
      </c>
      <c r="AV2935" s="99" t="str">
        <f t="shared" si="750"/>
        <v>+</v>
      </c>
      <c r="AW2935" s="99" t="str">
        <f t="shared" si="751"/>
        <v>-</v>
      </c>
    </row>
    <row r="2936" spans="1:49" ht="15">
      <c r="A2936" s="56">
        <v>43639</v>
      </c>
      <c r="B2936" s="57" t="s">
        <v>634</v>
      </c>
      <c r="C2936" s="57" t="s">
        <v>662</v>
      </c>
      <c r="D2936" s="57" t="s">
        <v>5777</v>
      </c>
      <c r="E2936" s="57" t="s">
        <v>1889</v>
      </c>
      <c r="F2936" s="57" t="s">
        <v>664</v>
      </c>
      <c r="G2936" s="57">
        <v>2</v>
      </c>
      <c r="H2936" s="57">
        <v>0</v>
      </c>
      <c r="I2936" s="57">
        <v>1.72</v>
      </c>
      <c r="J2936" s="57">
        <v>3.92</v>
      </c>
      <c r="K2936" s="57">
        <v>3.96</v>
      </c>
      <c r="L2936" s="57">
        <v>-2.2400000000000002</v>
      </c>
      <c r="M2936" s="57">
        <v>15</v>
      </c>
      <c r="N2936" s="57">
        <v>17</v>
      </c>
      <c r="O2936" s="57">
        <v>1</v>
      </c>
      <c r="P2936" s="57">
        <v>7</v>
      </c>
      <c r="Q2936" s="57">
        <v>8</v>
      </c>
      <c r="R2936" s="57">
        <v>100</v>
      </c>
      <c r="S2936" s="57">
        <v>0</v>
      </c>
      <c r="T2936" s="57">
        <v>0</v>
      </c>
      <c r="U2936" s="57">
        <v>66.67</v>
      </c>
      <c r="V2936" s="57">
        <v>20</v>
      </c>
      <c r="W2936" s="57">
        <v>13.33</v>
      </c>
      <c r="X2936" s="57">
        <v>35.29</v>
      </c>
      <c r="Y2936" s="57">
        <v>29.41</v>
      </c>
      <c r="Z2936" s="57">
        <v>35.29</v>
      </c>
      <c r="AA2936" s="57">
        <v>57.14</v>
      </c>
      <c r="AB2936" s="57">
        <v>37.5</v>
      </c>
      <c r="AC2936" s="57">
        <v>11</v>
      </c>
      <c r="AD2936" s="57">
        <v>14</v>
      </c>
      <c r="AE2936" s="57">
        <v>63.64</v>
      </c>
      <c r="AF2936" s="57">
        <v>28.57</v>
      </c>
      <c r="AG2936" s="45" t="s">
        <v>6052</v>
      </c>
      <c r="AH2936" s="45" t="s">
        <v>6045</v>
      </c>
      <c r="AI2936" s="45">
        <f t="shared" si="752"/>
        <v>39.727000000000004</v>
      </c>
      <c r="AJ2936" s="46">
        <f t="shared" si="753"/>
        <v>-39.727000000000004</v>
      </c>
      <c r="AK2936" s="63" t="str">
        <f t="shared" si="754"/>
        <v>N</v>
      </c>
      <c r="AL2936" s="63" t="str">
        <f t="shared" si="755"/>
        <v>N</v>
      </c>
      <c r="AM2936" s="44" t="str">
        <f t="shared" si="756"/>
        <v>Win</v>
      </c>
      <c r="AN2936" s="44" t="str">
        <f t="shared" si="757"/>
        <v>Loss</v>
      </c>
      <c r="AO2936" s="44" t="str">
        <f t="shared" si="758"/>
        <v>Loss</v>
      </c>
      <c r="AP2936" s="44">
        <f t="shared" si="759"/>
        <v>36</v>
      </c>
      <c r="AQ2936" s="44">
        <f t="shared" si="760"/>
        <v>-50</v>
      </c>
      <c r="AR2936" s="44">
        <f t="shared" si="761"/>
        <v>-50</v>
      </c>
      <c r="AS2936" s="99" t="str">
        <f t="shared" si="747"/>
        <v>+</v>
      </c>
      <c r="AT2936" s="99" t="str">
        <f t="shared" si="748"/>
        <v>+</v>
      </c>
      <c r="AU2936" s="99" t="str">
        <f t="shared" si="749"/>
        <v>+</v>
      </c>
      <c r="AV2936" s="99" t="str">
        <f t="shared" si="750"/>
        <v>+</v>
      </c>
      <c r="AW2936" s="99" t="str">
        <f t="shared" si="751"/>
        <v>+</v>
      </c>
    </row>
    <row r="2937" spans="1:49" ht="15">
      <c r="A2937" s="56">
        <v>43639</v>
      </c>
      <c r="B2937" s="57" t="s">
        <v>634</v>
      </c>
      <c r="C2937" s="57" t="s">
        <v>673</v>
      </c>
      <c r="D2937" s="57" t="s">
        <v>5778</v>
      </c>
      <c r="E2937" s="57" t="s">
        <v>743</v>
      </c>
      <c r="F2937" s="57" t="s">
        <v>676</v>
      </c>
      <c r="G2937" s="57">
        <v>3</v>
      </c>
      <c r="H2937" s="57">
        <v>1</v>
      </c>
      <c r="I2937" s="57">
        <v>3.22</v>
      </c>
      <c r="J2937" s="57">
        <v>4.1100000000000003</v>
      </c>
      <c r="K2937" s="57">
        <v>1.88</v>
      </c>
      <c r="L2937" s="57">
        <v>1.34</v>
      </c>
      <c r="M2937" s="57">
        <v>27</v>
      </c>
      <c r="N2937" s="57">
        <v>18</v>
      </c>
      <c r="O2937" s="57">
        <v>1</v>
      </c>
      <c r="P2937" s="57">
        <v>11</v>
      </c>
      <c r="Q2937" s="57">
        <v>8</v>
      </c>
      <c r="R2937" s="57">
        <v>0</v>
      </c>
      <c r="S2937" s="57">
        <v>0</v>
      </c>
      <c r="T2937" s="57">
        <v>100</v>
      </c>
      <c r="U2937" s="57">
        <v>44.44</v>
      </c>
      <c r="V2937" s="57">
        <v>11.11</v>
      </c>
      <c r="W2937" s="57">
        <v>44.44</v>
      </c>
      <c r="X2937" s="57">
        <v>55.56</v>
      </c>
      <c r="Y2937" s="57">
        <v>5.56</v>
      </c>
      <c r="Z2937" s="57">
        <v>38.89</v>
      </c>
      <c r="AA2937" s="57">
        <v>45.45</v>
      </c>
      <c r="AB2937" s="57">
        <v>62.5</v>
      </c>
      <c r="AC2937" s="57">
        <v>11</v>
      </c>
      <c r="AD2937" s="57">
        <v>8</v>
      </c>
      <c r="AE2937" s="57">
        <v>72.73</v>
      </c>
      <c r="AF2937" s="57">
        <v>87.5</v>
      </c>
      <c r="AG2937" s="45" t="s">
        <v>6101</v>
      </c>
      <c r="AH2937" s="45" t="s">
        <v>6046</v>
      </c>
      <c r="AI2937" s="45">
        <f t="shared" si="752"/>
        <v>-32.779000000000003</v>
      </c>
      <c r="AJ2937" s="46">
        <f t="shared" si="753"/>
        <v>32.779000000000003</v>
      </c>
      <c r="AK2937" s="63" t="str">
        <f t="shared" si="754"/>
        <v>N</v>
      </c>
      <c r="AL2937" s="63" t="str">
        <f t="shared" si="755"/>
        <v>Y</v>
      </c>
      <c r="AM2937" s="44" t="str">
        <f t="shared" si="756"/>
        <v>Win</v>
      </c>
      <c r="AN2937" s="44" t="str">
        <f t="shared" si="757"/>
        <v>Loss</v>
      </c>
      <c r="AO2937" s="44" t="str">
        <f t="shared" si="758"/>
        <v>Loss</v>
      </c>
      <c r="AP2937" s="44">
        <f t="shared" si="759"/>
        <v>111</v>
      </c>
      <c r="AQ2937" s="44">
        <f t="shared" si="760"/>
        <v>-50</v>
      </c>
      <c r="AR2937" s="44">
        <f t="shared" si="761"/>
        <v>-50</v>
      </c>
      <c r="AS2937" s="99" t="str">
        <f t="shared" si="747"/>
        <v>-</v>
      </c>
      <c r="AT2937" s="99" t="str">
        <f t="shared" si="748"/>
        <v>-</v>
      </c>
      <c r="AU2937" s="99" t="str">
        <f t="shared" si="749"/>
        <v>-</v>
      </c>
      <c r="AV2937" s="99" t="str">
        <f t="shared" si="750"/>
        <v>-</v>
      </c>
      <c r="AW2937" s="99" t="str">
        <f t="shared" si="751"/>
        <v>-</v>
      </c>
    </row>
    <row r="2938" spans="1:49" ht="15">
      <c r="A2938" s="56">
        <v>43639</v>
      </c>
      <c r="B2938" s="57" t="s">
        <v>634</v>
      </c>
      <c r="C2938" s="57" t="s">
        <v>666</v>
      </c>
      <c r="D2938" s="57" t="s">
        <v>5779</v>
      </c>
      <c r="E2938" s="57" t="s">
        <v>3817</v>
      </c>
      <c r="F2938" s="57" t="s">
        <v>1956</v>
      </c>
      <c r="G2938" s="57">
        <v>0</v>
      </c>
      <c r="H2938" s="57">
        <v>2</v>
      </c>
      <c r="I2938" s="57">
        <v>1.71</v>
      </c>
      <c r="J2938" s="57">
        <v>3.98</v>
      </c>
      <c r="K2938" s="57">
        <v>4.05</v>
      </c>
      <c r="L2938" s="57">
        <v>-2.34</v>
      </c>
      <c r="M2938" s="57">
        <v>17</v>
      </c>
      <c r="N2938" s="57">
        <v>17</v>
      </c>
      <c r="O2938" s="57">
        <v>1</v>
      </c>
      <c r="P2938" s="57">
        <v>7</v>
      </c>
      <c r="Q2938" s="57">
        <v>8</v>
      </c>
      <c r="R2938" s="57">
        <v>0</v>
      </c>
      <c r="S2938" s="57">
        <v>0</v>
      </c>
      <c r="T2938" s="57">
        <v>100</v>
      </c>
      <c r="U2938" s="57">
        <v>41.18</v>
      </c>
      <c r="V2938" s="57">
        <v>11.76</v>
      </c>
      <c r="W2938" s="57">
        <v>47.06</v>
      </c>
      <c r="X2938" s="57">
        <v>11.76</v>
      </c>
      <c r="Y2938" s="57">
        <v>23.53</v>
      </c>
      <c r="Z2938" s="57">
        <v>64.709999999999994</v>
      </c>
      <c r="AA2938" s="57">
        <v>42.86</v>
      </c>
      <c r="AB2938" s="57">
        <v>12.5</v>
      </c>
      <c r="AC2938" s="57">
        <v>9</v>
      </c>
      <c r="AD2938" s="57">
        <v>2</v>
      </c>
      <c r="AE2938" s="57">
        <v>22.22</v>
      </c>
      <c r="AF2938" s="57">
        <v>0</v>
      </c>
      <c r="AG2938" s="45" t="s">
        <v>6101</v>
      </c>
      <c r="AH2938" s="45" t="s">
        <v>6047</v>
      </c>
      <c r="AI2938" s="45">
        <f t="shared" si="752"/>
        <v>-21.762999999999998</v>
      </c>
      <c r="AJ2938" s="46">
        <f t="shared" si="753"/>
        <v>21.762999999999998</v>
      </c>
      <c r="AK2938" s="63" t="str">
        <f t="shared" si="754"/>
        <v>N</v>
      </c>
      <c r="AL2938" s="63" t="str">
        <f t="shared" si="755"/>
        <v>N</v>
      </c>
      <c r="AM2938" s="44" t="str">
        <f t="shared" si="756"/>
        <v>Loss</v>
      </c>
      <c r="AN2938" s="44" t="str">
        <f t="shared" si="757"/>
        <v>Loss</v>
      </c>
      <c r="AO2938" s="44" t="str">
        <f t="shared" si="758"/>
        <v>Win</v>
      </c>
      <c r="AP2938" s="44">
        <f t="shared" si="759"/>
        <v>-50</v>
      </c>
      <c r="AQ2938" s="44">
        <f t="shared" si="760"/>
        <v>-50</v>
      </c>
      <c r="AR2938" s="44">
        <f t="shared" si="761"/>
        <v>152.5</v>
      </c>
      <c r="AS2938" s="99" t="str">
        <f t="shared" si="747"/>
        <v>+</v>
      </c>
      <c r="AT2938" s="99" t="str">
        <f t="shared" si="748"/>
        <v>-</v>
      </c>
      <c r="AU2938" s="99" t="str">
        <f t="shared" si="749"/>
        <v>+</v>
      </c>
      <c r="AV2938" s="99" t="str">
        <f t="shared" si="750"/>
        <v>+</v>
      </c>
      <c r="AW2938" s="99" t="str">
        <f t="shared" si="751"/>
        <v>-</v>
      </c>
    </row>
    <row r="2939" spans="1:49" ht="15">
      <c r="A2939" s="56">
        <v>43639</v>
      </c>
      <c r="B2939" s="57" t="s">
        <v>634</v>
      </c>
      <c r="C2939" s="57" t="s">
        <v>666</v>
      </c>
      <c r="D2939" s="57" t="s">
        <v>5780</v>
      </c>
      <c r="E2939" s="57" t="s">
        <v>668</v>
      </c>
      <c r="F2939" s="57" t="s">
        <v>1892</v>
      </c>
      <c r="G2939" s="57">
        <v>1</v>
      </c>
      <c r="H2939" s="57">
        <v>0</v>
      </c>
      <c r="I2939" s="57">
        <v>1.81</v>
      </c>
      <c r="J2939" s="57">
        <v>3.89</v>
      </c>
      <c r="K2939" s="57">
        <v>3.72</v>
      </c>
      <c r="L2939" s="57">
        <v>-1.91</v>
      </c>
      <c r="M2939" s="57">
        <v>17</v>
      </c>
      <c r="N2939" s="57">
        <v>17</v>
      </c>
      <c r="O2939" s="57">
        <v>1</v>
      </c>
      <c r="P2939" s="57">
        <v>6</v>
      </c>
      <c r="Q2939" s="57">
        <v>9</v>
      </c>
      <c r="R2939" s="57">
        <v>0</v>
      </c>
      <c r="S2939" s="57">
        <v>0</v>
      </c>
      <c r="T2939" s="57">
        <v>100</v>
      </c>
      <c r="U2939" s="57">
        <v>35.29</v>
      </c>
      <c r="V2939" s="57">
        <v>23.53</v>
      </c>
      <c r="W2939" s="57">
        <v>41.18</v>
      </c>
      <c r="X2939" s="57">
        <v>47.06</v>
      </c>
      <c r="Y2939" s="57">
        <v>5.88</v>
      </c>
      <c r="Z2939" s="57">
        <v>47.06</v>
      </c>
      <c r="AA2939" s="57">
        <v>50</v>
      </c>
      <c r="AB2939" s="57">
        <v>44.44</v>
      </c>
      <c r="AC2939" s="57">
        <v>7</v>
      </c>
      <c r="AD2939" s="57">
        <v>9</v>
      </c>
      <c r="AE2939" s="57">
        <v>42.86</v>
      </c>
      <c r="AF2939" s="57">
        <v>55.56</v>
      </c>
      <c r="AG2939" s="45" t="s">
        <v>6034</v>
      </c>
      <c r="AH2939" s="45" t="s">
        <v>6048</v>
      </c>
      <c r="AI2939" s="45">
        <f t="shared" si="752"/>
        <v>-29.413000000000004</v>
      </c>
      <c r="AJ2939" s="46">
        <f t="shared" si="753"/>
        <v>29.413000000000004</v>
      </c>
      <c r="AK2939" s="63" t="str">
        <f t="shared" si="754"/>
        <v>N</v>
      </c>
      <c r="AL2939" s="63" t="str">
        <f t="shared" si="755"/>
        <v>N</v>
      </c>
      <c r="AM2939" s="44" t="str">
        <f t="shared" si="756"/>
        <v>Win</v>
      </c>
      <c r="AN2939" s="44" t="str">
        <f t="shared" si="757"/>
        <v>Loss</v>
      </c>
      <c r="AO2939" s="44" t="str">
        <f t="shared" si="758"/>
        <v>Loss</v>
      </c>
      <c r="AP2939" s="44">
        <f t="shared" si="759"/>
        <v>40.5</v>
      </c>
      <c r="AQ2939" s="44">
        <f t="shared" si="760"/>
        <v>-50</v>
      </c>
      <c r="AR2939" s="44">
        <f t="shared" si="761"/>
        <v>-50</v>
      </c>
      <c r="AS2939" s="99" t="str">
        <f t="shared" si="747"/>
        <v>+</v>
      </c>
      <c r="AT2939" s="99" t="str">
        <f t="shared" si="748"/>
        <v>-</v>
      </c>
      <c r="AU2939" s="99" t="str">
        <f t="shared" si="749"/>
        <v>-</v>
      </c>
      <c r="AV2939" s="99" t="str">
        <f t="shared" si="750"/>
        <v>+</v>
      </c>
      <c r="AW2939" s="99" t="str">
        <f t="shared" si="751"/>
        <v>-</v>
      </c>
    </row>
    <row r="2940" spans="1:49" ht="15">
      <c r="A2940" s="56">
        <v>43639</v>
      </c>
      <c r="B2940" s="57" t="s">
        <v>634</v>
      </c>
      <c r="C2940" s="57" t="s">
        <v>662</v>
      </c>
      <c r="D2940" s="57" t="s">
        <v>5781</v>
      </c>
      <c r="E2940" s="57" t="s">
        <v>671</v>
      </c>
      <c r="F2940" s="57" t="s">
        <v>1890</v>
      </c>
      <c r="G2940" s="57">
        <v>1</v>
      </c>
      <c r="H2940" s="57">
        <v>5</v>
      </c>
      <c r="I2940" s="57">
        <v>3.09</v>
      </c>
      <c r="J2940" s="57">
        <v>3.76</v>
      </c>
      <c r="K2940" s="57">
        <v>2.0299999999999998</v>
      </c>
      <c r="L2940" s="57">
        <v>1.06</v>
      </c>
      <c r="M2940" s="57">
        <v>16</v>
      </c>
      <c r="N2940" s="57">
        <v>18</v>
      </c>
      <c r="O2940" s="57">
        <v>1</v>
      </c>
      <c r="P2940" s="57">
        <v>8</v>
      </c>
      <c r="Q2940" s="57">
        <v>8</v>
      </c>
      <c r="R2940" s="57">
        <v>0</v>
      </c>
      <c r="S2940" s="57">
        <v>0</v>
      </c>
      <c r="T2940" s="57">
        <v>100</v>
      </c>
      <c r="U2940" s="57">
        <v>43.75</v>
      </c>
      <c r="V2940" s="57">
        <v>12.5</v>
      </c>
      <c r="W2940" s="57">
        <v>43.75</v>
      </c>
      <c r="X2940" s="57">
        <v>55.56</v>
      </c>
      <c r="Y2940" s="57">
        <v>22.22</v>
      </c>
      <c r="Z2940" s="57">
        <v>22.22</v>
      </c>
      <c r="AA2940" s="57">
        <v>37.5</v>
      </c>
      <c r="AB2940" s="57">
        <v>62.5</v>
      </c>
      <c r="AC2940" s="57">
        <v>9</v>
      </c>
      <c r="AD2940" s="57">
        <v>15</v>
      </c>
      <c r="AE2940" s="57">
        <v>33.33</v>
      </c>
      <c r="AF2940" s="57">
        <v>60</v>
      </c>
      <c r="AG2940" s="45" t="s">
        <v>6009</v>
      </c>
      <c r="AH2940" s="45" t="s">
        <v>6049</v>
      </c>
      <c r="AI2940" s="45">
        <f t="shared" si="752"/>
        <v>-37.64</v>
      </c>
      <c r="AJ2940" s="46">
        <f t="shared" si="753"/>
        <v>37.64</v>
      </c>
      <c r="AK2940" s="63" t="str">
        <f t="shared" si="754"/>
        <v>N</v>
      </c>
      <c r="AL2940" s="63" t="str">
        <f t="shared" si="755"/>
        <v>N</v>
      </c>
      <c r="AM2940" s="44" t="str">
        <f t="shared" si="756"/>
        <v>Loss</v>
      </c>
      <c r="AN2940" s="44" t="str">
        <f t="shared" si="757"/>
        <v>Loss</v>
      </c>
      <c r="AO2940" s="44" t="str">
        <f t="shared" si="758"/>
        <v>Win</v>
      </c>
      <c r="AP2940" s="44">
        <f t="shared" si="759"/>
        <v>-50</v>
      </c>
      <c r="AQ2940" s="44">
        <f t="shared" si="760"/>
        <v>-50</v>
      </c>
      <c r="AR2940" s="44">
        <f t="shared" si="761"/>
        <v>51.499999999999986</v>
      </c>
      <c r="AS2940" s="99" t="str">
        <f t="shared" si="747"/>
        <v>-</v>
      </c>
      <c r="AT2940" s="99" t="str">
        <f t="shared" si="748"/>
        <v>-</v>
      </c>
      <c r="AU2940" s="99" t="str">
        <f t="shared" si="749"/>
        <v>-</v>
      </c>
      <c r="AV2940" s="99" t="str">
        <f t="shared" si="750"/>
        <v>-</v>
      </c>
      <c r="AW2940" s="99" t="str">
        <f t="shared" si="751"/>
        <v>-</v>
      </c>
    </row>
    <row r="2941" spans="1:49" ht="15">
      <c r="A2941" s="56">
        <v>43639</v>
      </c>
      <c r="B2941" s="57" t="s">
        <v>634</v>
      </c>
      <c r="C2941" s="57" t="s">
        <v>662</v>
      </c>
      <c r="D2941" s="57" t="s">
        <v>5782</v>
      </c>
      <c r="E2941" s="57" t="s">
        <v>678</v>
      </c>
      <c r="F2941" s="57" t="s">
        <v>672</v>
      </c>
      <c r="G2941" s="57">
        <v>1</v>
      </c>
      <c r="H2941" s="57">
        <v>0</v>
      </c>
      <c r="I2941" s="57">
        <v>4.7</v>
      </c>
      <c r="J2941" s="57">
        <v>4.3899999999999997</v>
      </c>
      <c r="K2941" s="57">
        <v>1.54</v>
      </c>
      <c r="L2941" s="57">
        <v>3.16</v>
      </c>
      <c r="M2941" s="57">
        <v>16</v>
      </c>
      <c r="N2941" s="57">
        <v>16</v>
      </c>
      <c r="O2941" s="57">
        <v>1</v>
      </c>
      <c r="P2941" s="57">
        <v>7</v>
      </c>
      <c r="Q2941" s="57">
        <v>7</v>
      </c>
      <c r="R2941" s="57">
        <v>0</v>
      </c>
      <c r="S2941" s="57">
        <v>0</v>
      </c>
      <c r="T2941" s="57">
        <v>100</v>
      </c>
      <c r="U2941" s="57">
        <v>12.5</v>
      </c>
      <c r="V2941" s="57">
        <v>6.25</v>
      </c>
      <c r="W2941" s="57">
        <v>81.25</v>
      </c>
      <c r="X2941" s="57">
        <v>37.5</v>
      </c>
      <c r="Y2941" s="57">
        <v>6.25</v>
      </c>
      <c r="Z2941" s="57">
        <v>56.25</v>
      </c>
      <c r="AA2941" s="57">
        <v>0</v>
      </c>
      <c r="AB2941" s="57">
        <v>28.57</v>
      </c>
      <c r="AC2941" s="57">
        <v>3</v>
      </c>
      <c r="AD2941" s="57">
        <v>11</v>
      </c>
      <c r="AE2941" s="57">
        <v>0</v>
      </c>
      <c r="AF2941" s="57">
        <v>45.45</v>
      </c>
      <c r="AG2941" s="45" t="s">
        <v>6017</v>
      </c>
      <c r="AH2941" s="45" t="s">
        <v>6050</v>
      </c>
      <c r="AI2941" s="45">
        <f t="shared" si="752"/>
        <v>-40</v>
      </c>
      <c r="AJ2941" s="46">
        <f t="shared" si="753"/>
        <v>40</v>
      </c>
      <c r="AK2941" s="63" t="str">
        <f t="shared" si="754"/>
        <v>N</v>
      </c>
      <c r="AL2941" s="63" t="str">
        <f t="shared" si="755"/>
        <v>N</v>
      </c>
      <c r="AM2941" s="44" t="str">
        <f t="shared" si="756"/>
        <v>Win</v>
      </c>
      <c r="AN2941" s="44" t="str">
        <f t="shared" si="757"/>
        <v>Loss</v>
      </c>
      <c r="AO2941" s="44" t="str">
        <f t="shared" si="758"/>
        <v>Loss</v>
      </c>
      <c r="AP2941" s="44">
        <f t="shared" si="759"/>
        <v>185</v>
      </c>
      <c r="AQ2941" s="44">
        <f t="shared" si="760"/>
        <v>-50</v>
      </c>
      <c r="AR2941" s="44">
        <f t="shared" si="761"/>
        <v>-50</v>
      </c>
      <c r="AS2941" s="99" t="str">
        <f t="shared" si="747"/>
        <v>-</v>
      </c>
      <c r="AT2941" s="99" t="str">
        <f t="shared" si="748"/>
        <v>-</v>
      </c>
      <c r="AU2941" s="99" t="str">
        <f t="shared" si="749"/>
        <v>-</v>
      </c>
      <c r="AV2941" s="99" t="str">
        <f t="shared" si="750"/>
        <v>-</v>
      </c>
      <c r="AW2941" s="99" t="str">
        <f t="shared" si="751"/>
        <v>-</v>
      </c>
    </row>
    <row r="2942" spans="1:49" ht="15">
      <c r="A2942" s="56">
        <v>43639</v>
      </c>
      <c r="B2942" s="57" t="s">
        <v>634</v>
      </c>
      <c r="C2942" s="57" t="s">
        <v>662</v>
      </c>
      <c r="D2942" s="57" t="s">
        <v>5783</v>
      </c>
      <c r="E2942" s="57" t="s">
        <v>681</v>
      </c>
      <c r="F2942" s="57" t="s">
        <v>679</v>
      </c>
      <c r="G2942" s="57">
        <v>1</v>
      </c>
      <c r="H2942" s="57">
        <v>1</v>
      </c>
      <c r="I2942" s="57">
        <v>2.17</v>
      </c>
      <c r="J2942" s="57">
        <v>3.6</v>
      </c>
      <c r="K2942" s="57">
        <v>2.85</v>
      </c>
      <c r="L2942" s="57">
        <v>-0.68</v>
      </c>
      <c r="M2942" s="57">
        <v>15</v>
      </c>
      <c r="N2942" s="57">
        <v>15</v>
      </c>
      <c r="O2942" s="57">
        <v>1</v>
      </c>
      <c r="P2942" s="57">
        <v>7</v>
      </c>
      <c r="Q2942" s="57">
        <v>6</v>
      </c>
      <c r="R2942" s="57">
        <v>100</v>
      </c>
      <c r="S2942" s="57">
        <v>0</v>
      </c>
      <c r="T2942" s="57">
        <v>0</v>
      </c>
      <c r="U2942" s="57">
        <v>46.67</v>
      </c>
      <c r="V2942" s="57">
        <v>20</v>
      </c>
      <c r="W2942" s="57">
        <v>33.33</v>
      </c>
      <c r="X2942" s="57">
        <v>26.67</v>
      </c>
      <c r="Y2942" s="57">
        <v>40</v>
      </c>
      <c r="Z2942" s="57">
        <v>33.33</v>
      </c>
      <c r="AA2942" s="57">
        <v>28.57</v>
      </c>
      <c r="AB2942" s="57">
        <v>33.33</v>
      </c>
      <c r="AC2942" s="57">
        <v>8</v>
      </c>
      <c r="AD2942" s="57">
        <v>6</v>
      </c>
      <c r="AE2942" s="57">
        <v>50</v>
      </c>
      <c r="AF2942" s="57">
        <v>33.33</v>
      </c>
      <c r="AG2942" s="45" t="s">
        <v>6156</v>
      </c>
      <c r="AH2942" s="45" t="s">
        <v>6051</v>
      </c>
      <c r="AI2942" s="45">
        <f t="shared" si="752"/>
        <v>32.000000000000007</v>
      </c>
      <c r="AJ2942" s="46">
        <f t="shared" si="753"/>
        <v>-32.000000000000007</v>
      </c>
      <c r="AK2942" s="63" t="str">
        <f t="shared" si="754"/>
        <v>N</v>
      </c>
      <c r="AL2942" s="63" t="str">
        <f t="shared" si="755"/>
        <v>N</v>
      </c>
      <c r="AM2942" s="44" t="str">
        <f t="shared" si="756"/>
        <v>Loss</v>
      </c>
      <c r="AN2942" s="44" t="str">
        <f t="shared" si="757"/>
        <v>Win</v>
      </c>
      <c r="AO2942" s="44" t="str">
        <f t="shared" si="758"/>
        <v>Loss</v>
      </c>
      <c r="AP2942" s="44">
        <f t="shared" si="759"/>
        <v>-50</v>
      </c>
      <c r="AQ2942" s="44">
        <f t="shared" si="760"/>
        <v>130</v>
      </c>
      <c r="AR2942" s="44">
        <f t="shared" si="761"/>
        <v>-50</v>
      </c>
      <c r="AS2942" s="99" t="str">
        <f t="shared" si="747"/>
        <v>+</v>
      </c>
      <c r="AT2942" s="99" t="str">
        <f t="shared" si="748"/>
        <v>+</v>
      </c>
      <c r="AU2942" s="99" t="str">
        <f t="shared" si="749"/>
        <v>+</v>
      </c>
      <c r="AV2942" s="99" t="str">
        <f t="shared" si="750"/>
        <v>-</v>
      </c>
      <c r="AW2942" s="99" t="str">
        <f t="shared" si="751"/>
        <v>+</v>
      </c>
    </row>
    <row r="2943" spans="1:49" ht="15">
      <c r="A2943" s="56">
        <v>43639</v>
      </c>
      <c r="B2943" s="57" t="s">
        <v>634</v>
      </c>
      <c r="C2943" s="57" t="s">
        <v>673</v>
      </c>
      <c r="D2943" s="57" t="s">
        <v>5784</v>
      </c>
      <c r="E2943" s="57" t="s">
        <v>1950</v>
      </c>
      <c r="F2943" s="57" t="s">
        <v>1835</v>
      </c>
      <c r="G2943" s="57">
        <v>0</v>
      </c>
      <c r="H2943" s="57">
        <v>3</v>
      </c>
      <c r="I2943" s="57">
        <v>3.43</v>
      </c>
      <c r="J2943" s="57">
        <v>4.3499999999999996</v>
      </c>
      <c r="K2943" s="57">
        <v>1.79</v>
      </c>
      <c r="L2943" s="57">
        <v>1.64</v>
      </c>
      <c r="M2943" s="57">
        <v>18</v>
      </c>
      <c r="N2943" s="57">
        <v>18</v>
      </c>
      <c r="O2943" s="57">
        <v>1</v>
      </c>
      <c r="P2943" s="57">
        <v>8</v>
      </c>
      <c r="Q2943" s="57">
        <v>8</v>
      </c>
      <c r="R2943" s="57">
        <v>0</v>
      </c>
      <c r="S2943" s="57">
        <v>100</v>
      </c>
      <c r="T2943" s="57">
        <v>0</v>
      </c>
      <c r="U2943" s="57">
        <v>38.89</v>
      </c>
      <c r="V2943" s="57">
        <v>22.22</v>
      </c>
      <c r="W2943" s="57">
        <v>38.89</v>
      </c>
      <c r="X2943" s="57">
        <v>44.44</v>
      </c>
      <c r="Y2943" s="57">
        <v>16.670000000000002</v>
      </c>
      <c r="Z2943" s="57">
        <v>38.89</v>
      </c>
      <c r="AA2943" s="57">
        <v>50</v>
      </c>
      <c r="AB2943" s="57">
        <v>62.5</v>
      </c>
      <c r="AC2943" s="57">
        <v>9</v>
      </c>
      <c r="AD2943" s="57">
        <v>11</v>
      </c>
      <c r="AE2943" s="57">
        <v>66.67</v>
      </c>
      <c r="AF2943" s="57">
        <v>72.73</v>
      </c>
      <c r="AG2943" s="45" t="s">
        <v>6157</v>
      </c>
      <c r="AH2943" s="45" t="s">
        <v>6052</v>
      </c>
      <c r="AI2943" s="45">
        <f t="shared" si="752"/>
        <v>9.4450000000000003</v>
      </c>
      <c r="AJ2943" s="46">
        <f t="shared" si="753"/>
        <v>10.555000000000001</v>
      </c>
      <c r="AK2943" s="63" t="str">
        <f t="shared" si="754"/>
        <v>N</v>
      </c>
      <c r="AL2943" s="63" t="str">
        <f t="shared" si="755"/>
        <v>N</v>
      </c>
      <c r="AM2943" s="44" t="str">
        <f t="shared" si="756"/>
        <v>Loss</v>
      </c>
      <c r="AN2943" s="44" t="str">
        <f t="shared" si="757"/>
        <v>Loss</v>
      </c>
      <c r="AO2943" s="44" t="str">
        <f t="shared" si="758"/>
        <v>Win</v>
      </c>
      <c r="AP2943" s="44">
        <f t="shared" si="759"/>
        <v>-50</v>
      </c>
      <c r="AQ2943" s="44">
        <f t="shared" si="760"/>
        <v>-50</v>
      </c>
      <c r="AR2943" s="44">
        <f t="shared" si="761"/>
        <v>39.5</v>
      </c>
      <c r="AS2943" s="99" t="str">
        <f t="shared" si="747"/>
        <v>-</v>
      </c>
      <c r="AT2943" s="99" t="str">
        <f t="shared" si="748"/>
        <v>-</v>
      </c>
      <c r="AU2943" s="99" t="str">
        <f t="shared" si="749"/>
        <v>-</v>
      </c>
      <c r="AV2943" s="99" t="str">
        <f t="shared" si="750"/>
        <v>-</v>
      </c>
      <c r="AW2943" s="99" t="str">
        <f t="shared" si="751"/>
        <v>+</v>
      </c>
    </row>
    <row r="2944" spans="1:49" ht="15">
      <c r="A2944" s="56">
        <v>43639</v>
      </c>
      <c r="B2944" s="57" t="s">
        <v>683</v>
      </c>
      <c r="C2944" s="57" t="s">
        <v>684</v>
      </c>
      <c r="D2944" s="57" t="s">
        <v>5785</v>
      </c>
      <c r="E2944" s="57" t="s">
        <v>686</v>
      </c>
      <c r="F2944" s="57" t="s">
        <v>2076</v>
      </c>
      <c r="G2944" s="57">
        <v>2</v>
      </c>
      <c r="H2944" s="57">
        <v>2</v>
      </c>
      <c r="I2944" s="57">
        <v>1.85</v>
      </c>
      <c r="J2944" s="57">
        <v>3.44</v>
      </c>
      <c r="K2944" s="57">
        <v>4.25</v>
      </c>
      <c r="L2944" s="57">
        <v>-2.4</v>
      </c>
      <c r="M2944" s="57">
        <v>15</v>
      </c>
      <c r="N2944" s="57">
        <v>15</v>
      </c>
      <c r="O2944" s="57">
        <v>0</v>
      </c>
      <c r="P2944" s="57">
        <v>8</v>
      </c>
      <c r="Q2944" s="57">
        <v>7</v>
      </c>
      <c r="R2944" s="57">
        <v>0</v>
      </c>
      <c r="S2944" s="57">
        <v>0</v>
      </c>
      <c r="T2944" s="57">
        <v>0</v>
      </c>
      <c r="U2944" s="57">
        <v>33.33</v>
      </c>
      <c r="V2944" s="57">
        <v>26.67</v>
      </c>
      <c r="W2944" s="57">
        <v>40</v>
      </c>
      <c r="X2944" s="57">
        <v>20</v>
      </c>
      <c r="Y2944" s="57">
        <v>33.33</v>
      </c>
      <c r="Z2944" s="57">
        <v>46.67</v>
      </c>
      <c r="AA2944" s="57">
        <v>37.5</v>
      </c>
      <c r="AB2944" s="57">
        <v>14.29</v>
      </c>
      <c r="AC2944" s="57">
        <v>8</v>
      </c>
      <c r="AD2944" s="57">
        <v>4</v>
      </c>
      <c r="AE2944" s="57">
        <v>50</v>
      </c>
      <c r="AF2944" s="57">
        <v>50</v>
      </c>
      <c r="AG2944" s="45" t="s">
        <v>6154</v>
      </c>
      <c r="AH2944" s="45" t="s">
        <v>6026</v>
      </c>
      <c r="AI2944" s="45">
        <f t="shared" si="752"/>
        <v>3.3340000000000014</v>
      </c>
      <c r="AJ2944" s="46">
        <f t="shared" si="753"/>
        <v>-3.3340000000000014</v>
      </c>
      <c r="AK2944" s="63" t="str">
        <f t="shared" si="754"/>
        <v>N</v>
      </c>
      <c r="AL2944" s="63" t="str">
        <f t="shared" si="755"/>
        <v>N</v>
      </c>
      <c r="AM2944" s="44" t="str">
        <f t="shared" si="756"/>
        <v>Loss</v>
      </c>
      <c r="AN2944" s="44" t="str">
        <f t="shared" si="757"/>
        <v>Win</v>
      </c>
      <c r="AO2944" s="44" t="str">
        <f t="shared" si="758"/>
        <v>Loss</v>
      </c>
      <c r="AP2944" s="44">
        <f t="shared" si="759"/>
        <v>-50</v>
      </c>
      <c r="AQ2944" s="44">
        <f t="shared" si="760"/>
        <v>122</v>
      </c>
      <c r="AR2944" s="44">
        <f t="shared" si="761"/>
        <v>-50</v>
      </c>
      <c r="AS2944" s="99" t="str">
        <f t="shared" si="747"/>
        <v>+</v>
      </c>
      <c r="AT2944" s="99" t="str">
        <f t="shared" si="748"/>
        <v>n/a</v>
      </c>
      <c r="AU2944" s="99" t="str">
        <f t="shared" si="749"/>
        <v>+</v>
      </c>
      <c r="AV2944" s="99" t="str">
        <f t="shared" si="750"/>
        <v>+</v>
      </c>
      <c r="AW2944" s="99" t="str">
        <f t="shared" si="751"/>
        <v>+</v>
      </c>
    </row>
    <row r="2945" spans="1:49" ht="15">
      <c r="A2945" s="56">
        <v>43639</v>
      </c>
      <c r="B2945" s="57" t="s">
        <v>683</v>
      </c>
      <c r="C2945" s="57" t="s">
        <v>710</v>
      </c>
      <c r="D2945" s="57" t="s">
        <v>5786</v>
      </c>
      <c r="E2945" s="57" t="s">
        <v>1872</v>
      </c>
      <c r="F2945" s="57" t="s">
        <v>1881</v>
      </c>
      <c r="G2945" s="57">
        <v>0</v>
      </c>
      <c r="H2945" s="57">
        <v>0</v>
      </c>
      <c r="I2945" s="57">
        <v>3.45</v>
      </c>
      <c r="J2945" s="57">
        <v>3</v>
      </c>
      <c r="K2945" s="57">
        <v>2.09</v>
      </c>
      <c r="L2945" s="57">
        <v>1.36</v>
      </c>
      <c r="M2945" s="57">
        <v>19</v>
      </c>
      <c r="N2945" s="57">
        <v>18</v>
      </c>
      <c r="O2945" s="57">
        <v>1</v>
      </c>
      <c r="P2945" s="57">
        <v>9</v>
      </c>
      <c r="Q2945" s="57">
        <v>6</v>
      </c>
      <c r="R2945" s="57">
        <v>100</v>
      </c>
      <c r="S2945" s="57">
        <v>0</v>
      </c>
      <c r="T2945" s="57">
        <v>0</v>
      </c>
      <c r="U2945" s="57">
        <v>52.63</v>
      </c>
      <c r="V2945" s="57">
        <v>26.32</v>
      </c>
      <c r="W2945" s="57">
        <v>21.05</v>
      </c>
      <c r="X2945" s="57">
        <v>66.67</v>
      </c>
      <c r="Y2945" s="57">
        <v>16.670000000000002</v>
      </c>
      <c r="Z2945" s="57">
        <v>16.670000000000002</v>
      </c>
      <c r="AA2945" s="57">
        <v>66.67</v>
      </c>
      <c r="AB2945" s="57">
        <v>33.33</v>
      </c>
      <c r="AC2945" s="57">
        <v>13</v>
      </c>
      <c r="AD2945" s="57">
        <v>13</v>
      </c>
      <c r="AE2945" s="57">
        <v>69.23</v>
      </c>
      <c r="AF2945" s="57">
        <v>76.92</v>
      </c>
      <c r="AG2945" s="45" t="s">
        <v>6158</v>
      </c>
      <c r="AH2945" s="45" t="s">
        <v>6053</v>
      </c>
      <c r="AI2945" s="45">
        <f t="shared" si="752"/>
        <v>27.280999999999995</v>
      </c>
      <c r="AJ2945" s="46">
        <f t="shared" si="753"/>
        <v>-27.280999999999995</v>
      </c>
      <c r="AK2945" s="63" t="str">
        <f t="shared" si="754"/>
        <v>N</v>
      </c>
      <c r="AL2945" s="63" t="str">
        <f t="shared" si="755"/>
        <v>N</v>
      </c>
      <c r="AM2945" s="44" t="str">
        <f t="shared" si="756"/>
        <v>Loss</v>
      </c>
      <c r="AN2945" s="44" t="str">
        <f t="shared" si="757"/>
        <v>Win</v>
      </c>
      <c r="AO2945" s="44" t="str">
        <f t="shared" si="758"/>
        <v>Loss</v>
      </c>
      <c r="AP2945" s="44">
        <f t="shared" si="759"/>
        <v>-50</v>
      </c>
      <c r="AQ2945" s="44">
        <f t="shared" si="760"/>
        <v>100</v>
      </c>
      <c r="AR2945" s="44">
        <f t="shared" si="761"/>
        <v>-50</v>
      </c>
      <c r="AS2945" s="99" t="str">
        <f t="shared" si="747"/>
        <v>-</v>
      </c>
      <c r="AT2945" s="99" t="str">
        <f t="shared" si="748"/>
        <v>+</v>
      </c>
      <c r="AU2945" s="99" t="str">
        <f t="shared" si="749"/>
        <v>-</v>
      </c>
      <c r="AV2945" s="99" t="str">
        <f t="shared" si="750"/>
        <v>+</v>
      </c>
      <c r="AW2945" s="99" t="str">
        <f t="shared" si="751"/>
        <v>+</v>
      </c>
    </row>
    <row r="2946" spans="1:49" ht="15">
      <c r="A2946" s="56">
        <v>43639</v>
      </c>
      <c r="B2946" s="57" t="s">
        <v>683</v>
      </c>
      <c r="C2946" s="57" t="s">
        <v>710</v>
      </c>
      <c r="D2946" s="57" t="s">
        <v>5787</v>
      </c>
      <c r="E2946" s="57" t="s">
        <v>1880</v>
      </c>
      <c r="F2946" s="57" t="s">
        <v>2051</v>
      </c>
      <c r="G2946" s="57">
        <v>0</v>
      </c>
      <c r="H2946" s="57">
        <v>3</v>
      </c>
      <c r="I2946" s="57">
        <v>2.41</v>
      </c>
      <c r="J2946" s="57">
        <v>3.05</v>
      </c>
      <c r="K2946" s="57">
        <v>2.77</v>
      </c>
      <c r="L2946" s="57">
        <v>-0.36</v>
      </c>
      <c r="M2946" s="57">
        <v>16</v>
      </c>
      <c r="N2946" s="57">
        <v>16</v>
      </c>
      <c r="O2946" s="57">
        <v>1</v>
      </c>
      <c r="P2946" s="57">
        <v>5</v>
      </c>
      <c r="Q2946" s="57">
        <v>8</v>
      </c>
      <c r="R2946" s="57">
        <v>100</v>
      </c>
      <c r="S2946" s="57">
        <v>0</v>
      </c>
      <c r="T2946" s="57">
        <v>0</v>
      </c>
      <c r="U2946" s="57">
        <v>37.5</v>
      </c>
      <c r="V2946" s="57">
        <v>6.25</v>
      </c>
      <c r="W2946" s="57">
        <v>56.25</v>
      </c>
      <c r="X2946" s="57">
        <v>25</v>
      </c>
      <c r="Y2946" s="57">
        <v>25</v>
      </c>
      <c r="Z2946" s="57">
        <v>50</v>
      </c>
      <c r="AA2946" s="57">
        <v>60</v>
      </c>
      <c r="AB2946" s="57">
        <v>25</v>
      </c>
      <c r="AC2946" s="57">
        <v>5</v>
      </c>
      <c r="AD2946" s="57">
        <v>6</v>
      </c>
      <c r="AE2946" s="57">
        <v>80</v>
      </c>
      <c r="AF2946" s="57">
        <v>50</v>
      </c>
      <c r="AG2946" s="45" t="s">
        <v>6097</v>
      </c>
      <c r="AH2946" s="45" t="s">
        <v>6054</v>
      </c>
      <c r="AI2946" s="45">
        <f t="shared" si="752"/>
        <v>29.375</v>
      </c>
      <c r="AJ2946" s="46">
        <f t="shared" si="753"/>
        <v>-29.375</v>
      </c>
      <c r="AK2946" s="63" t="str">
        <f t="shared" si="754"/>
        <v>Y</v>
      </c>
      <c r="AL2946" s="63" t="str">
        <f t="shared" si="755"/>
        <v>N</v>
      </c>
      <c r="AM2946" s="44" t="str">
        <f t="shared" si="756"/>
        <v>Loss</v>
      </c>
      <c r="AN2946" s="44" t="str">
        <f t="shared" si="757"/>
        <v>Loss</v>
      </c>
      <c r="AO2946" s="44" t="str">
        <f t="shared" si="758"/>
        <v>Win</v>
      </c>
      <c r="AP2946" s="44">
        <f t="shared" si="759"/>
        <v>-50</v>
      </c>
      <c r="AQ2946" s="44">
        <f t="shared" si="760"/>
        <v>-50</v>
      </c>
      <c r="AR2946" s="44">
        <f t="shared" si="761"/>
        <v>88.5</v>
      </c>
      <c r="AS2946" s="99" t="str">
        <f t="shared" si="747"/>
        <v>+</v>
      </c>
      <c r="AT2946" s="99" t="str">
        <f t="shared" si="748"/>
        <v>+</v>
      </c>
      <c r="AU2946" s="99" t="str">
        <f t="shared" si="749"/>
        <v>+</v>
      </c>
      <c r="AV2946" s="99" t="str">
        <f t="shared" si="750"/>
        <v>+</v>
      </c>
      <c r="AW2946" s="99" t="str">
        <f t="shared" si="751"/>
        <v>+</v>
      </c>
    </row>
    <row r="2947" spans="1:49" ht="15">
      <c r="A2947" s="56">
        <v>43639</v>
      </c>
      <c r="B2947" s="57" t="s">
        <v>683</v>
      </c>
      <c r="C2947" s="57" t="s">
        <v>710</v>
      </c>
      <c r="D2947" s="57" t="s">
        <v>5788</v>
      </c>
      <c r="E2947" s="57" t="s">
        <v>2733</v>
      </c>
      <c r="F2947" s="57" t="s">
        <v>1877</v>
      </c>
      <c r="G2947" s="57">
        <v>3</v>
      </c>
      <c r="H2947" s="57">
        <v>0</v>
      </c>
      <c r="I2947" s="57">
        <v>1.18</v>
      </c>
      <c r="J2947" s="57">
        <v>5.28</v>
      </c>
      <c r="K2947" s="57">
        <v>8.5500000000000007</v>
      </c>
      <c r="L2947" s="57">
        <v>-7.37</v>
      </c>
      <c r="M2947" s="57">
        <v>12</v>
      </c>
      <c r="N2947" s="57">
        <v>15</v>
      </c>
      <c r="O2947" s="57">
        <v>1</v>
      </c>
      <c r="P2947" s="57">
        <v>5</v>
      </c>
      <c r="Q2947" s="57">
        <v>7</v>
      </c>
      <c r="R2947" s="57">
        <v>100</v>
      </c>
      <c r="S2947" s="57">
        <v>0</v>
      </c>
      <c r="T2947" s="57">
        <v>0</v>
      </c>
      <c r="U2947" s="57">
        <v>58.33</v>
      </c>
      <c r="V2947" s="57">
        <v>8.33</v>
      </c>
      <c r="W2947" s="57">
        <v>33.33</v>
      </c>
      <c r="X2947" s="57">
        <v>20</v>
      </c>
      <c r="Y2947" s="57">
        <v>33.33</v>
      </c>
      <c r="Z2947" s="57">
        <v>46.67</v>
      </c>
      <c r="AA2947" s="57">
        <v>60</v>
      </c>
      <c r="AB2947" s="57">
        <v>14.29</v>
      </c>
      <c r="AC2947" s="57">
        <v>8</v>
      </c>
      <c r="AD2947" s="57">
        <v>4</v>
      </c>
      <c r="AE2947" s="57">
        <v>75</v>
      </c>
      <c r="AF2947" s="57">
        <v>0</v>
      </c>
      <c r="AG2947" s="45" t="s">
        <v>6159</v>
      </c>
      <c r="AH2947" s="45" t="s">
        <v>6055</v>
      </c>
      <c r="AI2947" s="45">
        <f t="shared" si="752"/>
        <v>37.834000000000003</v>
      </c>
      <c r="AJ2947" s="46">
        <f t="shared" si="753"/>
        <v>-37.834000000000003</v>
      </c>
      <c r="AK2947" s="63" t="str">
        <f t="shared" si="754"/>
        <v>N</v>
      </c>
      <c r="AL2947" s="63" t="str">
        <f t="shared" si="755"/>
        <v>N</v>
      </c>
      <c r="AM2947" s="44" t="str">
        <f t="shared" si="756"/>
        <v>Win</v>
      </c>
      <c r="AN2947" s="44" t="str">
        <f t="shared" si="757"/>
        <v>Loss</v>
      </c>
      <c r="AO2947" s="44" t="str">
        <f t="shared" si="758"/>
        <v>Loss</v>
      </c>
      <c r="AP2947" s="44">
        <f t="shared" si="759"/>
        <v>9</v>
      </c>
      <c r="AQ2947" s="44">
        <f t="shared" si="760"/>
        <v>-50</v>
      </c>
      <c r="AR2947" s="44">
        <f t="shared" si="761"/>
        <v>-50</v>
      </c>
      <c r="AS2947" s="99" t="str">
        <f t="shared" si="747"/>
        <v>+</v>
      </c>
      <c r="AT2947" s="99" t="str">
        <f t="shared" si="748"/>
        <v>+</v>
      </c>
      <c r="AU2947" s="99" t="str">
        <f t="shared" si="749"/>
        <v>+</v>
      </c>
      <c r="AV2947" s="99" t="str">
        <f t="shared" si="750"/>
        <v>+</v>
      </c>
      <c r="AW2947" s="99" t="str">
        <f t="shared" si="751"/>
        <v>+</v>
      </c>
    </row>
    <row r="2948" spans="1:49" ht="15">
      <c r="A2948" s="56">
        <v>43639</v>
      </c>
      <c r="B2948" s="57" t="s">
        <v>694</v>
      </c>
      <c r="C2948" s="57" t="s">
        <v>695</v>
      </c>
      <c r="D2948" s="57" t="s">
        <v>5789</v>
      </c>
      <c r="E2948" s="57" t="s">
        <v>1883</v>
      </c>
      <c r="F2948" s="57" t="s">
        <v>698</v>
      </c>
      <c r="G2948" s="57">
        <v>0</v>
      </c>
      <c r="H2948" s="57">
        <v>3</v>
      </c>
      <c r="I2948" s="57">
        <v>11.97</v>
      </c>
      <c r="J2948" s="57">
        <v>6.82</v>
      </c>
      <c r="K2948" s="57">
        <v>1.1599999999999999</v>
      </c>
      <c r="L2948" s="57">
        <v>10.81</v>
      </c>
      <c r="M2948" s="57">
        <v>5</v>
      </c>
      <c r="N2948" s="57">
        <v>5</v>
      </c>
      <c r="O2948" s="57">
        <v>0</v>
      </c>
      <c r="P2948" s="57">
        <v>3</v>
      </c>
      <c r="Q2948" s="57">
        <v>2</v>
      </c>
      <c r="R2948" s="57">
        <v>0</v>
      </c>
      <c r="S2948" s="57">
        <v>0</v>
      </c>
      <c r="T2948" s="57">
        <v>0</v>
      </c>
      <c r="U2948" s="57">
        <v>0</v>
      </c>
      <c r="V2948" s="57">
        <v>40</v>
      </c>
      <c r="W2948" s="57">
        <v>60</v>
      </c>
      <c r="X2948" s="57">
        <v>40</v>
      </c>
      <c r="Y2948" s="57">
        <v>20</v>
      </c>
      <c r="Z2948" s="57">
        <v>40</v>
      </c>
      <c r="AA2948" s="57">
        <v>0</v>
      </c>
      <c r="AB2948" s="57">
        <v>50</v>
      </c>
      <c r="AC2948" s="57">
        <v>1</v>
      </c>
      <c r="AD2948" s="57">
        <v>3</v>
      </c>
      <c r="AE2948" s="57">
        <v>0</v>
      </c>
      <c r="AF2948" s="57">
        <v>66.67</v>
      </c>
      <c r="AG2948" s="45" t="s">
        <v>5998</v>
      </c>
      <c r="AH2948" s="45" t="s">
        <v>6016</v>
      </c>
      <c r="AI2948" s="45">
        <f t="shared" si="752"/>
        <v>-10</v>
      </c>
      <c r="AJ2948" s="46">
        <f t="shared" si="753"/>
        <v>10</v>
      </c>
      <c r="AK2948" s="63" t="str">
        <f t="shared" si="754"/>
        <v>N</v>
      </c>
      <c r="AL2948" s="63" t="str">
        <f t="shared" si="755"/>
        <v>N</v>
      </c>
      <c r="AM2948" s="44" t="str">
        <f t="shared" si="756"/>
        <v>Loss</v>
      </c>
      <c r="AN2948" s="44" t="str">
        <f t="shared" si="757"/>
        <v>Loss</v>
      </c>
      <c r="AO2948" s="44" t="str">
        <f t="shared" si="758"/>
        <v>Win</v>
      </c>
      <c r="AP2948" s="44">
        <f t="shared" si="759"/>
        <v>-50</v>
      </c>
      <c r="AQ2948" s="44">
        <f t="shared" si="760"/>
        <v>-50</v>
      </c>
      <c r="AR2948" s="44">
        <f t="shared" si="761"/>
        <v>7.9999999999999929</v>
      </c>
      <c r="AS2948" s="99" t="str">
        <f t="shared" si="747"/>
        <v>-</v>
      </c>
      <c r="AT2948" s="99" t="str">
        <f t="shared" si="748"/>
        <v>n/a</v>
      </c>
      <c r="AU2948" s="99" t="str">
        <f t="shared" si="749"/>
        <v>-</v>
      </c>
      <c r="AV2948" s="99" t="str">
        <f t="shared" si="750"/>
        <v>-</v>
      </c>
      <c r="AW2948" s="99" t="str">
        <f t="shared" si="751"/>
        <v>-</v>
      </c>
    </row>
    <row r="2949" spans="1:49" ht="15">
      <c r="A2949" s="56">
        <v>43639</v>
      </c>
      <c r="B2949" s="57" t="s">
        <v>634</v>
      </c>
      <c r="C2949" s="57" t="s">
        <v>699</v>
      </c>
      <c r="D2949" s="57" t="s">
        <v>5790</v>
      </c>
      <c r="E2949" s="57" t="s">
        <v>1886</v>
      </c>
      <c r="F2949" s="57" t="s">
        <v>702</v>
      </c>
      <c r="G2949" s="57">
        <v>2</v>
      </c>
      <c r="H2949" s="57">
        <v>4</v>
      </c>
      <c r="I2949" s="57">
        <v>4.08</v>
      </c>
      <c r="J2949" s="57">
        <v>4.34</v>
      </c>
      <c r="K2949" s="57">
        <v>1.61</v>
      </c>
      <c r="L2949" s="57">
        <v>2.4700000000000002</v>
      </c>
      <c r="M2949" s="57">
        <v>12</v>
      </c>
      <c r="N2949" s="57">
        <v>11</v>
      </c>
      <c r="O2949" s="57">
        <v>0</v>
      </c>
      <c r="P2949" s="57">
        <v>4</v>
      </c>
      <c r="Q2949" s="57">
        <v>6</v>
      </c>
      <c r="R2949" s="57">
        <v>0</v>
      </c>
      <c r="S2949" s="57">
        <v>0</v>
      </c>
      <c r="T2949" s="57">
        <v>0</v>
      </c>
      <c r="U2949" s="57">
        <v>41.67</v>
      </c>
      <c r="V2949" s="57">
        <v>8.33</v>
      </c>
      <c r="W2949" s="57">
        <v>50</v>
      </c>
      <c r="X2949" s="57">
        <v>63.64</v>
      </c>
      <c r="Y2949" s="57">
        <v>18.18</v>
      </c>
      <c r="Z2949" s="57">
        <v>18.18</v>
      </c>
      <c r="AA2949" s="57">
        <v>25</v>
      </c>
      <c r="AB2949" s="57">
        <v>83.33</v>
      </c>
      <c r="AC2949" s="57">
        <v>5</v>
      </c>
      <c r="AD2949" s="57">
        <v>9</v>
      </c>
      <c r="AE2949" s="57">
        <v>60</v>
      </c>
      <c r="AF2949" s="57">
        <v>55.56</v>
      </c>
      <c r="AG2949" s="45" t="s">
        <v>6048</v>
      </c>
      <c r="AH2949" s="45" t="s">
        <v>6056</v>
      </c>
      <c r="AI2949" s="45">
        <f t="shared" si="752"/>
        <v>-11.742999999999999</v>
      </c>
      <c r="AJ2949" s="46">
        <f t="shared" si="753"/>
        <v>11.742999999999999</v>
      </c>
      <c r="AK2949" s="63" t="str">
        <f t="shared" si="754"/>
        <v>N</v>
      </c>
      <c r="AL2949" s="63" t="str">
        <f t="shared" si="755"/>
        <v>Y</v>
      </c>
      <c r="AM2949" s="44" t="str">
        <f t="shared" si="756"/>
        <v>Loss</v>
      </c>
      <c r="AN2949" s="44" t="str">
        <f t="shared" si="757"/>
        <v>Loss</v>
      </c>
      <c r="AO2949" s="44" t="str">
        <f t="shared" si="758"/>
        <v>Win</v>
      </c>
      <c r="AP2949" s="44">
        <f t="shared" si="759"/>
        <v>-50</v>
      </c>
      <c r="AQ2949" s="44">
        <f t="shared" si="760"/>
        <v>-50</v>
      </c>
      <c r="AR2949" s="44">
        <f t="shared" si="761"/>
        <v>30.5</v>
      </c>
      <c r="AS2949" s="99" t="str">
        <f t="shared" si="747"/>
        <v>-</v>
      </c>
      <c r="AT2949" s="99" t="str">
        <f t="shared" si="748"/>
        <v>n/a</v>
      </c>
      <c r="AU2949" s="99" t="str">
        <f t="shared" si="749"/>
        <v>-</v>
      </c>
      <c r="AV2949" s="99" t="str">
        <f t="shared" si="750"/>
        <v>-</v>
      </c>
      <c r="AW2949" s="99" t="str">
        <f t="shared" si="751"/>
        <v>-</v>
      </c>
    </row>
    <row r="2950" spans="1:49" ht="15">
      <c r="A2950" s="56">
        <v>43639</v>
      </c>
      <c r="B2950" s="57" t="s">
        <v>634</v>
      </c>
      <c r="C2950" s="57" t="s">
        <v>673</v>
      </c>
      <c r="D2950" s="57" t="s">
        <v>5791</v>
      </c>
      <c r="E2950" s="57" t="s">
        <v>1838</v>
      </c>
      <c r="F2950" s="57" t="s">
        <v>744</v>
      </c>
      <c r="G2950" s="57">
        <v>4</v>
      </c>
      <c r="H2950" s="57">
        <v>0</v>
      </c>
      <c r="I2950" s="57">
        <v>1.01</v>
      </c>
      <c r="J2950" s="57">
        <v>16.309999999999999</v>
      </c>
      <c r="K2950" s="57">
        <v>37.15</v>
      </c>
      <c r="L2950" s="57">
        <v>-36.14</v>
      </c>
      <c r="M2950" s="57">
        <v>18</v>
      </c>
      <c r="N2950" s="57">
        <v>18</v>
      </c>
      <c r="O2950" s="57">
        <v>1</v>
      </c>
      <c r="P2950" s="57">
        <v>9</v>
      </c>
      <c r="Q2950" s="57">
        <v>8</v>
      </c>
      <c r="R2950" s="57">
        <v>100</v>
      </c>
      <c r="S2950" s="57">
        <v>0</v>
      </c>
      <c r="T2950" s="57">
        <v>0</v>
      </c>
      <c r="U2950" s="57">
        <v>72.22</v>
      </c>
      <c r="V2950" s="57">
        <v>11.11</v>
      </c>
      <c r="W2950" s="57">
        <v>16.670000000000002</v>
      </c>
      <c r="X2950" s="57">
        <v>5.56</v>
      </c>
      <c r="Y2950" s="57">
        <v>5.56</v>
      </c>
      <c r="Z2950" s="57">
        <v>88.89</v>
      </c>
      <c r="AA2950" s="57">
        <v>66.67</v>
      </c>
      <c r="AB2950" s="57">
        <v>0</v>
      </c>
      <c r="AC2950" s="57">
        <v>15</v>
      </c>
      <c r="AD2950" s="57">
        <v>0</v>
      </c>
      <c r="AE2950" s="57">
        <v>86.67</v>
      </c>
      <c r="AF2950" s="57">
        <v>0</v>
      </c>
      <c r="AG2950" s="45" t="s">
        <v>6091</v>
      </c>
      <c r="AH2950" s="45" t="s">
        <v>6017</v>
      </c>
      <c r="AI2950" s="45">
        <f t="shared" si="752"/>
        <v>58.331000000000003</v>
      </c>
      <c r="AJ2950" s="46">
        <f t="shared" si="753"/>
        <v>-58.331000000000003</v>
      </c>
      <c r="AK2950" s="63" t="str">
        <f t="shared" si="754"/>
        <v>Y</v>
      </c>
      <c r="AL2950" s="63" t="str">
        <f t="shared" si="755"/>
        <v>N</v>
      </c>
      <c r="AM2950" s="44" t="str">
        <f t="shared" si="756"/>
        <v>Win</v>
      </c>
      <c r="AN2950" s="44" t="str">
        <f t="shared" si="757"/>
        <v>Loss</v>
      </c>
      <c r="AO2950" s="44" t="str">
        <f t="shared" si="758"/>
        <v>Loss</v>
      </c>
      <c r="AP2950" s="44">
        <f t="shared" si="759"/>
        <v>0.5</v>
      </c>
      <c r="AQ2950" s="44">
        <f t="shared" si="760"/>
        <v>-50</v>
      </c>
      <c r="AR2950" s="44">
        <f t="shared" si="761"/>
        <v>-50</v>
      </c>
      <c r="AS2950" s="99" t="str">
        <f t="shared" si="747"/>
        <v>+</v>
      </c>
      <c r="AT2950" s="99" t="str">
        <f t="shared" si="748"/>
        <v>+</v>
      </c>
      <c r="AU2950" s="99" t="str">
        <f t="shared" si="749"/>
        <v>+</v>
      </c>
      <c r="AV2950" s="99" t="str">
        <f t="shared" si="750"/>
        <v>+</v>
      </c>
      <c r="AW2950" s="99" t="str">
        <f t="shared" si="751"/>
        <v>+</v>
      </c>
    </row>
    <row r="2951" spans="1:49" ht="15">
      <c r="A2951" s="56">
        <v>43639</v>
      </c>
      <c r="B2951" s="57" t="s">
        <v>683</v>
      </c>
      <c r="C2951" s="57" t="s">
        <v>710</v>
      </c>
      <c r="D2951" s="57" t="s">
        <v>5792</v>
      </c>
      <c r="E2951" s="57" t="s">
        <v>1901</v>
      </c>
      <c r="F2951" s="57" t="s">
        <v>1875</v>
      </c>
      <c r="G2951" s="57">
        <v>3</v>
      </c>
      <c r="H2951" s="57">
        <v>0</v>
      </c>
      <c r="I2951" s="57">
        <v>1.01</v>
      </c>
      <c r="J2951" s="57">
        <v>12.81</v>
      </c>
      <c r="K2951" s="57">
        <v>32.74</v>
      </c>
      <c r="L2951" s="57">
        <v>-31.73</v>
      </c>
      <c r="M2951" s="57">
        <v>17</v>
      </c>
      <c r="N2951" s="57">
        <v>13</v>
      </c>
      <c r="O2951" s="57">
        <v>1</v>
      </c>
      <c r="P2951" s="57">
        <v>9</v>
      </c>
      <c r="Q2951" s="57">
        <v>7</v>
      </c>
      <c r="R2951" s="57">
        <v>0</v>
      </c>
      <c r="S2951" s="57">
        <v>100</v>
      </c>
      <c r="T2951" s="57">
        <v>0</v>
      </c>
      <c r="U2951" s="57">
        <v>70.59</v>
      </c>
      <c r="V2951" s="57">
        <v>23.53</v>
      </c>
      <c r="W2951" s="57">
        <v>5.88</v>
      </c>
      <c r="X2951" s="57">
        <v>7.69</v>
      </c>
      <c r="Y2951" s="57">
        <v>15.38</v>
      </c>
      <c r="Z2951" s="57">
        <v>76.92</v>
      </c>
      <c r="AA2951" s="57">
        <v>77.78</v>
      </c>
      <c r="AB2951" s="57">
        <v>0</v>
      </c>
      <c r="AC2951" s="57">
        <v>13</v>
      </c>
      <c r="AD2951" s="57">
        <v>0</v>
      </c>
      <c r="AE2951" s="57">
        <v>76.92</v>
      </c>
      <c r="AF2951" s="57">
        <v>0</v>
      </c>
      <c r="AG2951" s="45" t="s">
        <v>6132</v>
      </c>
      <c r="AH2951" s="45" t="s">
        <v>6015</v>
      </c>
      <c r="AI2951" s="45">
        <f t="shared" si="752"/>
        <v>37.603000000000009</v>
      </c>
      <c r="AJ2951" s="46">
        <f t="shared" si="753"/>
        <v>-17.603000000000002</v>
      </c>
      <c r="AK2951" s="63" t="str">
        <f t="shared" si="754"/>
        <v>N</v>
      </c>
      <c r="AL2951" s="63" t="str">
        <f t="shared" si="755"/>
        <v>N</v>
      </c>
      <c r="AM2951" s="44" t="str">
        <f t="shared" si="756"/>
        <v>Win</v>
      </c>
      <c r="AN2951" s="44" t="str">
        <f t="shared" si="757"/>
        <v>Loss</v>
      </c>
      <c r="AO2951" s="44" t="str">
        <f t="shared" si="758"/>
        <v>Loss</v>
      </c>
      <c r="AP2951" s="44">
        <f t="shared" si="759"/>
        <v>0.5</v>
      </c>
      <c r="AQ2951" s="44">
        <f t="shared" si="760"/>
        <v>-50</v>
      </c>
      <c r="AR2951" s="44">
        <f t="shared" si="761"/>
        <v>-50</v>
      </c>
      <c r="AS2951" s="99" t="str">
        <f t="shared" si="747"/>
        <v>+</v>
      </c>
      <c r="AT2951" s="99" t="str">
        <f t="shared" si="748"/>
        <v>-</v>
      </c>
      <c r="AU2951" s="99" t="str">
        <f t="shared" si="749"/>
        <v>+</v>
      </c>
      <c r="AV2951" s="99" t="str">
        <f t="shared" si="750"/>
        <v>+</v>
      </c>
      <c r="AW2951" s="99" t="str">
        <f t="shared" si="751"/>
        <v>+</v>
      </c>
    </row>
    <row r="2952" spans="1:49" ht="15">
      <c r="A2952" s="56">
        <v>43639</v>
      </c>
      <c r="B2952" s="57" t="s">
        <v>683</v>
      </c>
      <c r="C2952" s="57" t="s">
        <v>710</v>
      </c>
      <c r="D2952" s="57" t="s">
        <v>5793</v>
      </c>
      <c r="E2952" s="57" t="s">
        <v>713</v>
      </c>
      <c r="F2952" s="57" t="s">
        <v>1902</v>
      </c>
      <c r="G2952" s="57">
        <v>0</v>
      </c>
      <c r="H2952" s="57">
        <v>1</v>
      </c>
      <c r="I2952" s="57">
        <v>7.17</v>
      </c>
      <c r="J2952" s="57">
        <v>4.66</v>
      </c>
      <c r="K2952" s="57">
        <v>1.33</v>
      </c>
      <c r="L2952" s="57">
        <v>5.84</v>
      </c>
      <c r="M2952" s="57">
        <v>14</v>
      </c>
      <c r="N2952" s="57">
        <v>18</v>
      </c>
      <c r="O2952" s="57">
        <v>1</v>
      </c>
      <c r="P2952" s="57">
        <v>4</v>
      </c>
      <c r="Q2952" s="57">
        <v>10</v>
      </c>
      <c r="R2952" s="57">
        <v>0</v>
      </c>
      <c r="S2952" s="57">
        <v>0</v>
      </c>
      <c r="T2952" s="57">
        <v>100</v>
      </c>
      <c r="U2952" s="57">
        <v>14.29</v>
      </c>
      <c r="V2952" s="57">
        <v>21.43</v>
      </c>
      <c r="W2952" s="57">
        <v>64.290000000000006</v>
      </c>
      <c r="X2952" s="57">
        <v>61.11</v>
      </c>
      <c r="Y2952" s="57">
        <v>22.22</v>
      </c>
      <c r="Z2952" s="57">
        <v>16.670000000000002</v>
      </c>
      <c r="AA2952" s="57">
        <v>50</v>
      </c>
      <c r="AB2952" s="57">
        <v>40</v>
      </c>
      <c r="AC2952" s="57">
        <v>2</v>
      </c>
      <c r="AD2952" s="57">
        <v>14</v>
      </c>
      <c r="AE2952" s="57">
        <v>0</v>
      </c>
      <c r="AF2952" s="57">
        <v>71.430000000000007</v>
      </c>
      <c r="AG2952" s="45" t="s">
        <v>6047</v>
      </c>
      <c r="AH2952" s="45" t="s">
        <v>6057</v>
      </c>
      <c r="AI2952" s="45">
        <f t="shared" si="752"/>
        <v>-48.966999999999999</v>
      </c>
      <c r="AJ2952" s="46">
        <f t="shared" si="753"/>
        <v>48.966999999999999</v>
      </c>
      <c r="AK2952" s="63" t="str">
        <f t="shared" si="754"/>
        <v>N</v>
      </c>
      <c r="AL2952" s="63" t="str">
        <f t="shared" si="755"/>
        <v>Y</v>
      </c>
      <c r="AM2952" s="44" t="str">
        <f t="shared" si="756"/>
        <v>Loss</v>
      </c>
      <c r="AN2952" s="44" t="str">
        <f t="shared" si="757"/>
        <v>Loss</v>
      </c>
      <c r="AO2952" s="44" t="str">
        <f t="shared" si="758"/>
        <v>Win</v>
      </c>
      <c r="AP2952" s="44">
        <f t="shared" si="759"/>
        <v>-50</v>
      </c>
      <c r="AQ2952" s="44">
        <f t="shared" si="760"/>
        <v>-50</v>
      </c>
      <c r="AR2952" s="44">
        <f t="shared" si="761"/>
        <v>16.5</v>
      </c>
      <c r="AS2952" s="99" t="str">
        <f t="shared" si="747"/>
        <v>-</v>
      </c>
      <c r="AT2952" s="99" t="str">
        <f t="shared" si="748"/>
        <v>-</v>
      </c>
      <c r="AU2952" s="99" t="str">
        <f t="shared" si="749"/>
        <v>-</v>
      </c>
      <c r="AV2952" s="99" t="str">
        <f t="shared" si="750"/>
        <v>+</v>
      </c>
      <c r="AW2952" s="99" t="str">
        <f t="shared" si="751"/>
        <v>-</v>
      </c>
    </row>
    <row r="2953" spans="1:49" ht="15">
      <c r="A2953" s="56">
        <v>43639</v>
      </c>
      <c r="B2953" s="57" t="s">
        <v>683</v>
      </c>
      <c r="C2953" s="57" t="s">
        <v>710</v>
      </c>
      <c r="D2953" s="57" t="s">
        <v>5794</v>
      </c>
      <c r="E2953" s="57" t="s">
        <v>3399</v>
      </c>
      <c r="F2953" s="57" t="s">
        <v>1904</v>
      </c>
      <c r="G2953" s="57">
        <v>2</v>
      </c>
      <c r="H2953" s="57">
        <v>0</v>
      </c>
      <c r="I2953" s="57">
        <v>1.67</v>
      </c>
      <c r="J2953" s="57">
        <v>3.42</v>
      </c>
      <c r="K2953" s="57">
        <v>4.59</v>
      </c>
      <c r="L2953" s="57">
        <v>-2.92</v>
      </c>
      <c r="M2953" s="57">
        <v>11</v>
      </c>
      <c r="N2953" s="57">
        <v>12</v>
      </c>
      <c r="O2953" s="57">
        <v>0</v>
      </c>
      <c r="P2953" s="57">
        <v>6</v>
      </c>
      <c r="Q2953" s="57">
        <v>6</v>
      </c>
      <c r="R2953" s="57">
        <v>0</v>
      </c>
      <c r="S2953" s="57">
        <v>0</v>
      </c>
      <c r="T2953" s="57">
        <v>0</v>
      </c>
      <c r="U2953" s="57">
        <v>27.27</v>
      </c>
      <c r="V2953" s="57">
        <v>18.18</v>
      </c>
      <c r="W2953" s="57">
        <v>54.55</v>
      </c>
      <c r="X2953" s="57">
        <v>8.33</v>
      </c>
      <c r="Y2953" s="57">
        <v>41.67</v>
      </c>
      <c r="Z2953" s="57">
        <v>50</v>
      </c>
      <c r="AA2953" s="57">
        <v>33.33</v>
      </c>
      <c r="AB2953" s="57">
        <v>16.670000000000002</v>
      </c>
      <c r="AC2953" s="57">
        <v>1</v>
      </c>
      <c r="AD2953" s="57">
        <v>4</v>
      </c>
      <c r="AE2953" s="57">
        <v>100</v>
      </c>
      <c r="AF2953" s="57">
        <v>25</v>
      </c>
      <c r="AG2953" s="45" t="s">
        <v>6160</v>
      </c>
      <c r="AH2953" s="45" t="s">
        <v>6058</v>
      </c>
      <c r="AI2953" s="45">
        <f t="shared" si="752"/>
        <v>0.52899999999999991</v>
      </c>
      <c r="AJ2953" s="46">
        <f t="shared" si="753"/>
        <v>-0.52899999999999991</v>
      </c>
      <c r="AK2953" s="63" t="str">
        <f t="shared" si="754"/>
        <v>Y</v>
      </c>
      <c r="AL2953" s="63" t="str">
        <f t="shared" si="755"/>
        <v>N</v>
      </c>
      <c r="AM2953" s="44" t="str">
        <f t="shared" si="756"/>
        <v>Win</v>
      </c>
      <c r="AN2953" s="44" t="str">
        <f t="shared" si="757"/>
        <v>Loss</v>
      </c>
      <c r="AO2953" s="44" t="str">
        <f t="shared" si="758"/>
        <v>Loss</v>
      </c>
      <c r="AP2953" s="44">
        <f t="shared" si="759"/>
        <v>33.5</v>
      </c>
      <c r="AQ2953" s="44">
        <f t="shared" si="760"/>
        <v>-50</v>
      </c>
      <c r="AR2953" s="44">
        <f t="shared" si="761"/>
        <v>-50</v>
      </c>
      <c r="AS2953" s="99" t="str">
        <f t="shared" si="747"/>
        <v>+</v>
      </c>
      <c r="AT2953" s="99" t="str">
        <f t="shared" si="748"/>
        <v>n/a</v>
      </c>
      <c r="AU2953" s="99" t="str">
        <f t="shared" si="749"/>
        <v>+</v>
      </c>
      <c r="AV2953" s="99" t="str">
        <f t="shared" si="750"/>
        <v>+</v>
      </c>
      <c r="AW2953" s="99" t="str">
        <f t="shared" si="751"/>
        <v>+</v>
      </c>
    </row>
    <row r="2954" spans="1:49" ht="15">
      <c r="A2954" s="56">
        <v>43639</v>
      </c>
      <c r="B2954" s="57" t="s">
        <v>683</v>
      </c>
      <c r="C2954" s="57" t="s">
        <v>710</v>
      </c>
      <c r="D2954" s="57" t="s">
        <v>5795</v>
      </c>
      <c r="E2954" s="57" t="s">
        <v>3398</v>
      </c>
      <c r="F2954" s="57" t="s">
        <v>2059</v>
      </c>
      <c r="G2954" s="57">
        <v>0</v>
      </c>
      <c r="H2954" s="57">
        <v>0</v>
      </c>
      <c r="I2954" s="57">
        <v>4.78</v>
      </c>
      <c r="J2954" s="57">
        <v>3.28</v>
      </c>
      <c r="K2954" s="57">
        <v>1.66</v>
      </c>
      <c r="L2954" s="57">
        <v>3.12</v>
      </c>
      <c r="M2954" s="57">
        <v>16</v>
      </c>
      <c r="N2954" s="57">
        <v>17</v>
      </c>
      <c r="O2954" s="57">
        <v>1</v>
      </c>
      <c r="P2954" s="57">
        <v>8</v>
      </c>
      <c r="Q2954" s="57">
        <v>8</v>
      </c>
      <c r="R2954" s="57">
        <v>0</v>
      </c>
      <c r="S2954" s="57">
        <v>0</v>
      </c>
      <c r="T2954" s="57">
        <v>100</v>
      </c>
      <c r="U2954" s="57">
        <v>37.5</v>
      </c>
      <c r="V2954" s="57">
        <v>18.75</v>
      </c>
      <c r="W2954" s="57">
        <v>43.75</v>
      </c>
      <c r="X2954" s="57">
        <v>41.18</v>
      </c>
      <c r="Y2954" s="57">
        <v>17.649999999999999</v>
      </c>
      <c r="Z2954" s="57">
        <v>41.18</v>
      </c>
      <c r="AA2954" s="57">
        <v>37.5</v>
      </c>
      <c r="AB2954" s="57">
        <v>12.5</v>
      </c>
      <c r="AC2954" s="57">
        <v>6</v>
      </c>
      <c r="AD2954" s="57">
        <v>12</v>
      </c>
      <c r="AE2954" s="57">
        <v>50</v>
      </c>
      <c r="AF2954" s="57">
        <v>50</v>
      </c>
      <c r="AG2954" s="45" t="s">
        <v>6161</v>
      </c>
      <c r="AH2954" s="45" t="s">
        <v>6059</v>
      </c>
      <c r="AI2954" s="45">
        <f t="shared" si="752"/>
        <v>-31.140000000000004</v>
      </c>
      <c r="AJ2954" s="46">
        <f t="shared" si="753"/>
        <v>31.140000000000004</v>
      </c>
      <c r="AK2954" s="63" t="str">
        <f t="shared" si="754"/>
        <v>N</v>
      </c>
      <c r="AL2954" s="63" t="str">
        <f t="shared" si="755"/>
        <v>N</v>
      </c>
      <c r="AM2954" s="44" t="str">
        <f t="shared" si="756"/>
        <v>Loss</v>
      </c>
      <c r="AN2954" s="44" t="str">
        <f t="shared" si="757"/>
        <v>Win</v>
      </c>
      <c r="AO2954" s="44" t="str">
        <f t="shared" si="758"/>
        <v>Loss</v>
      </c>
      <c r="AP2954" s="44">
        <f t="shared" si="759"/>
        <v>-50</v>
      </c>
      <c r="AQ2954" s="44">
        <f t="shared" si="760"/>
        <v>114</v>
      </c>
      <c r="AR2954" s="44">
        <f t="shared" si="761"/>
        <v>-50</v>
      </c>
      <c r="AS2954" s="99" t="str">
        <f t="shared" ref="AS2954:AS3017" si="762">IF(I2954&lt;K2954,"+","-")</f>
        <v>-</v>
      </c>
      <c r="AT2954" s="99" t="str">
        <f t="shared" ref="AT2954:AT3017" si="763">IF(O2954=0,"n/a",IF(R2954&gt;T2954,"+","-"))</f>
        <v>-</v>
      </c>
      <c r="AU2954" s="99" t="str">
        <f t="shared" ref="AU2954:AU3017" si="764">IF(U2954&gt;X2954,"+","-")</f>
        <v>-</v>
      </c>
      <c r="AV2954" s="99" t="str">
        <f t="shared" ref="AV2954:AV3017" si="765">IF(AA2954&gt;AB2954,"+","-")</f>
        <v>+</v>
      </c>
      <c r="AW2954" s="99" t="str">
        <f t="shared" ref="AW2954:AW3017" si="766">IF(AI2954&gt;0,"+","-")</f>
        <v>-</v>
      </c>
    </row>
    <row r="2955" spans="1:49" ht="15">
      <c r="A2955" s="56">
        <v>43639</v>
      </c>
      <c r="B2955" s="57" t="s">
        <v>5248</v>
      </c>
      <c r="C2955" s="57" t="s">
        <v>5249</v>
      </c>
      <c r="D2955" s="57" t="s">
        <v>5796</v>
      </c>
      <c r="E2955" s="57" t="s">
        <v>5378</v>
      </c>
      <c r="F2955" s="57" t="s">
        <v>5797</v>
      </c>
      <c r="G2955" s="57">
        <v>3</v>
      </c>
      <c r="H2955" s="57">
        <v>1</v>
      </c>
      <c r="I2955" s="57">
        <v>1.1200000000000001</v>
      </c>
      <c r="J2955" s="57">
        <v>8.4499999999999993</v>
      </c>
      <c r="K2955" s="57">
        <v>12.32</v>
      </c>
      <c r="L2955" s="57">
        <v>-11.2</v>
      </c>
      <c r="M2955" s="57">
        <v>5</v>
      </c>
      <c r="N2955" s="57">
        <v>5</v>
      </c>
      <c r="O2955" s="57">
        <v>0</v>
      </c>
      <c r="P2955" s="57">
        <v>3</v>
      </c>
      <c r="Q2955" s="57">
        <v>2</v>
      </c>
      <c r="R2955" s="57">
        <v>0</v>
      </c>
      <c r="S2955" s="57">
        <v>0</v>
      </c>
      <c r="T2955" s="57">
        <v>0</v>
      </c>
      <c r="U2955" s="57">
        <v>40</v>
      </c>
      <c r="V2955" s="57">
        <v>40</v>
      </c>
      <c r="W2955" s="57">
        <v>20</v>
      </c>
      <c r="X2955" s="57">
        <v>0</v>
      </c>
      <c r="Y2955" s="57">
        <v>0</v>
      </c>
      <c r="Z2955" s="57">
        <v>100</v>
      </c>
      <c r="AA2955" s="57">
        <v>33.33</v>
      </c>
      <c r="AB2955" s="57">
        <v>0</v>
      </c>
      <c r="AC2955" s="57">
        <v>2</v>
      </c>
      <c r="AD2955" s="57">
        <v>0</v>
      </c>
      <c r="AE2955" s="57">
        <v>50</v>
      </c>
      <c r="AF2955" s="57">
        <v>0</v>
      </c>
      <c r="AG2955" s="45" t="s">
        <v>5999</v>
      </c>
      <c r="AH2955" s="45" t="s">
        <v>6017</v>
      </c>
      <c r="AI2955" s="45">
        <f t="shared" si="752"/>
        <v>28</v>
      </c>
      <c r="AJ2955" s="46">
        <f t="shared" si="753"/>
        <v>-28</v>
      </c>
      <c r="AK2955" s="63" t="str">
        <f t="shared" si="754"/>
        <v>N</v>
      </c>
      <c r="AL2955" s="63" t="str">
        <f t="shared" si="755"/>
        <v>N</v>
      </c>
      <c r="AM2955" s="44" t="str">
        <f t="shared" si="756"/>
        <v>Win</v>
      </c>
      <c r="AN2955" s="44" t="str">
        <f t="shared" si="757"/>
        <v>Loss</v>
      </c>
      <c r="AO2955" s="44" t="str">
        <f t="shared" si="758"/>
        <v>Loss</v>
      </c>
      <c r="AP2955" s="44">
        <f t="shared" si="759"/>
        <v>6.0000000000000071</v>
      </c>
      <c r="AQ2955" s="44">
        <f t="shared" si="760"/>
        <v>-50</v>
      </c>
      <c r="AR2955" s="44">
        <f t="shared" si="761"/>
        <v>-50</v>
      </c>
      <c r="AS2955" s="99" t="str">
        <f t="shared" si="762"/>
        <v>+</v>
      </c>
      <c r="AT2955" s="99" t="str">
        <f t="shared" si="763"/>
        <v>n/a</v>
      </c>
      <c r="AU2955" s="99" t="str">
        <f t="shared" si="764"/>
        <v>+</v>
      </c>
      <c r="AV2955" s="99" t="str">
        <f t="shared" si="765"/>
        <v>+</v>
      </c>
      <c r="AW2955" s="99" t="str">
        <f t="shared" si="766"/>
        <v>+</v>
      </c>
    </row>
    <row r="2956" spans="1:49" ht="15">
      <c r="A2956" s="56">
        <v>43639</v>
      </c>
      <c r="B2956" s="57" t="s">
        <v>5798</v>
      </c>
      <c r="C2956" s="57" t="s">
        <v>807</v>
      </c>
      <c r="D2956" s="57" t="s">
        <v>5799</v>
      </c>
      <c r="E2956" s="57" t="s">
        <v>5800</v>
      </c>
      <c r="F2956" s="57" t="s">
        <v>5801</v>
      </c>
      <c r="G2956" s="57">
        <v>0</v>
      </c>
      <c r="H2956" s="57">
        <v>2</v>
      </c>
      <c r="I2956" s="57">
        <v>6.16</v>
      </c>
      <c r="J2956" s="57">
        <v>4.9400000000000004</v>
      </c>
      <c r="K2956" s="57">
        <v>1.33</v>
      </c>
      <c r="L2956" s="57">
        <v>4.83</v>
      </c>
      <c r="M2956" s="57">
        <v>0</v>
      </c>
      <c r="N2956" s="57">
        <v>0</v>
      </c>
      <c r="O2956" s="57">
        <v>0</v>
      </c>
      <c r="P2956" s="57">
        <v>0</v>
      </c>
      <c r="Q2956" s="57">
        <v>0</v>
      </c>
      <c r="R2956" s="57">
        <v>0</v>
      </c>
      <c r="S2956" s="57">
        <v>0</v>
      </c>
      <c r="T2956" s="57">
        <v>0</v>
      </c>
      <c r="U2956" s="57">
        <v>0</v>
      </c>
      <c r="V2956" s="57">
        <v>0</v>
      </c>
      <c r="W2956" s="57">
        <v>0</v>
      </c>
      <c r="X2956" s="57">
        <v>0</v>
      </c>
      <c r="Y2956" s="57">
        <v>0</v>
      </c>
      <c r="Z2956" s="57">
        <v>0</v>
      </c>
      <c r="AA2956" s="57">
        <v>0</v>
      </c>
      <c r="AB2956" s="57">
        <v>0</v>
      </c>
      <c r="AC2956" s="57">
        <v>0</v>
      </c>
      <c r="AD2956" s="57">
        <v>0</v>
      </c>
      <c r="AE2956" s="57">
        <v>0</v>
      </c>
      <c r="AF2956" s="57">
        <v>0</v>
      </c>
      <c r="AG2956" s="45"/>
      <c r="AH2956" s="45"/>
      <c r="AI2956" s="45">
        <f t="shared" si="752"/>
        <v>0</v>
      </c>
      <c r="AJ2956" s="46">
        <f t="shared" si="753"/>
        <v>0</v>
      </c>
      <c r="AK2956" s="63" t="str">
        <f t="shared" si="754"/>
        <v>N</v>
      </c>
      <c r="AL2956" s="63" t="str">
        <f t="shared" si="755"/>
        <v>N</v>
      </c>
      <c r="AM2956" s="44" t="str">
        <f t="shared" si="756"/>
        <v>Loss</v>
      </c>
      <c r="AN2956" s="44" t="str">
        <f t="shared" si="757"/>
        <v>Loss</v>
      </c>
      <c r="AO2956" s="44" t="str">
        <f t="shared" si="758"/>
        <v>Win</v>
      </c>
      <c r="AP2956" s="44">
        <f t="shared" si="759"/>
        <v>-50</v>
      </c>
      <c r="AQ2956" s="44">
        <f t="shared" si="760"/>
        <v>-50</v>
      </c>
      <c r="AR2956" s="44">
        <f t="shared" si="761"/>
        <v>16.5</v>
      </c>
      <c r="AS2956" s="99" t="str">
        <f t="shared" si="762"/>
        <v>-</v>
      </c>
      <c r="AT2956" s="99" t="str">
        <f t="shared" si="763"/>
        <v>n/a</v>
      </c>
      <c r="AU2956" s="99" t="str">
        <f t="shared" si="764"/>
        <v>-</v>
      </c>
      <c r="AV2956" s="99" t="str">
        <f t="shared" si="765"/>
        <v>-</v>
      </c>
      <c r="AW2956" s="99" t="str">
        <f t="shared" si="766"/>
        <v>-</v>
      </c>
    </row>
    <row r="2957" spans="1:49" ht="15">
      <c r="A2957" s="56">
        <v>43639</v>
      </c>
      <c r="B2957" s="57" t="s">
        <v>5798</v>
      </c>
      <c r="C2957" s="57" t="s">
        <v>807</v>
      </c>
      <c r="D2957" s="57" t="s">
        <v>5802</v>
      </c>
      <c r="E2957" s="57" t="s">
        <v>5803</v>
      </c>
      <c r="F2957" s="57" t="s">
        <v>5804</v>
      </c>
      <c r="G2957" s="57">
        <v>2</v>
      </c>
      <c r="H2957" s="57">
        <v>2</v>
      </c>
      <c r="I2957" s="57">
        <v>1.51</v>
      </c>
      <c r="J2957" s="57">
        <v>4.1100000000000003</v>
      </c>
      <c r="K2957" s="57">
        <v>4.8600000000000003</v>
      </c>
      <c r="L2957" s="57">
        <v>-3.35</v>
      </c>
      <c r="M2957" s="57">
        <v>0</v>
      </c>
      <c r="N2957" s="57">
        <v>0</v>
      </c>
      <c r="O2957" s="57">
        <v>0</v>
      </c>
      <c r="P2957" s="57">
        <v>0</v>
      </c>
      <c r="Q2957" s="57">
        <v>0</v>
      </c>
      <c r="R2957" s="57">
        <v>0</v>
      </c>
      <c r="S2957" s="57">
        <v>0</v>
      </c>
      <c r="T2957" s="57">
        <v>0</v>
      </c>
      <c r="U2957" s="57">
        <v>0</v>
      </c>
      <c r="V2957" s="57">
        <v>0</v>
      </c>
      <c r="W2957" s="57">
        <v>0</v>
      </c>
      <c r="X2957" s="57">
        <v>0</v>
      </c>
      <c r="Y2957" s="57">
        <v>0</v>
      </c>
      <c r="Z2957" s="57">
        <v>0</v>
      </c>
      <c r="AA2957" s="57">
        <v>0</v>
      </c>
      <c r="AB2957" s="57">
        <v>0</v>
      </c>
      <c r="AC2957" s="57">
        <v>0</v>
      </c>
      <c r="AD2957" s="57">
        <v>0</v>
      </c>
      <c r="AE2957" s="57">
        <v>0</v>
      </c>
      <c r="AF2957" s="57">
        <v>0</v>
      </c>
      <c r="AG2957" s="45"/>
      <c r="AH2957" s="45"/>
      <c r="AI2957" s="45">
        <f t="shared" si="752"/>
        <v>0</v>
      </c>
      <c r="AJ2957" s="46">
        <f t="shared" si="753"/>
        <v>0</v>
      </c>
      <c r="AK2957" s="63" t="str">
        <f t="shared" si="754"/>
        <v>N</v>
      </c>
      <c r="AL2957" s="63" t="str">
        <f t="shared" si="755"/>
        <v>N</v>
      </c>
      <c r="AM2957" s="44" t="str">
        <f t="shared" si="756"/>
        <v>Loss</v>
      </c>
      <c r="AN2957" s="44" t="str">
        <f t="shared" si="757"/>
        <v>Win</v>
      </c>
      <c r="AO2957" s="44" t="str">
        <f t="shared" si="758"/>
        <v>Loss</v>
      </c>
      <c r="AP2957" s="44">
        <f t="shared" si="759"/>
        <v>-50</v>
      </c>
      <c r="AQ2957" s="44">
        <f t="shared" si="760"/>
        <v>155.50000000000003</v>
      </c>
      <c r="AR2957" s="44">
        <f t="shared" si="761"/>
        <v>-50</v>
      </c>
      <c r="AS2957" s="99" t="str">
        <f t="shared" si="762"/>
        <v>+</v>
      </c>
      <c r="AT2957" s="99" t="str">
        <f t="shared" si="763"/>
        <v>n/a</v>
      </c>
      <c r="AU2957" s="99" t="str">
        <f t="shared" si="764"/>
        <v>-</v>
      </c>
      <c r="AV2957" s="99" t="str">
        <f t="shared" si="765"/>
        <v>-</v>
      </c>
      <c r="AW2957" s="99" t="str">
        <f t="shared" si="766"/>
        <v>-</v>
      </c>
    </row>
    <row r="2958" spans="1:49" ht="15">
      <c r="A2958" s="56">
        <v>43639</v>
      </c>
      <c r="B2958" s="57" t="s">
        <v>737</v>
      </c>
      <c r="C2958" s="57" t="s">
        <v>738</v>
      </c>
      <c r="D2958" s="57" t="s">
        <v>5805</v>
      </c>
      <c r="E2958" s="57" t="s">
        <v>4797</v>
      </c>
      <c r="F2958" s="57" t="s">
        <v>741</v>
      </c>
      <c r="G2958" s="57">
        <v>5</v>
      </c>
      <c r="H2958" s="57">
        <v>1</v>
      </c>
      <c r="I2958" s="57">
        <v>1.1599999999999999</v>
      </c>
      <c r="J2958" s="57">
        <v>7.11</v>
      </c>
      <c r="K2958" s="57">
        <v>9.6999999999999993</v>
      </c>
      <c r="L2958" s="57">
        <v>-8.5399999999999991</v>
      </c>
      <c r="M2958" s="57">
        <v>6</v>
      </c>
      <c r="N2958" s="57">
        <v>1</v>
      </c>
      <c r="O2958" s="57">
        <v>0</v>
      </c>
      <c r="P2958" s="57">
        <v>4</v>
      </c>
      <c r="Q2958" s="57">
        <v>1</v>
      </c>
      <c r="R2958" s="57">
        <v>0</v>
      </c>
      <c r="S2958" s="57">
        <v>0</v>
      </c>
      <c r="T2958" s="57">
        <v>0</v>
      </c>
      <c r="U2958" s="57">
        <v>16.670000000000002</v>
      </c>
      <c r="V2958" s="57">
        <v>16.670000000000002</v>
      </c>
      <c r="W2958" s="57">
        <v>66.67</v>
      </c>
      <c r="X2958" s="57">
        <v>0</v>
      </c>
      <c r="Y2958" s="57">
        <v>0</v>
      </c>
      <c r="Z2958" s="57">
        <v>100</v>
      </c>
      <c r="AA2958" s="57">
        <v>25</v>
      </c>
      <c r="AB2958" s="57">
        <v>0</v>
      </c>
      <c r="AC2958" s="57">
        <v>3</v>
      </c>
      <c r="AD2958" s="57">
        <v>0</v>
      </c>
      <c r="AE2958" s="57">
        <v>33.33</v>
      </c>
      <c r="AF2958" s="57">
        <v>0</v>
      </c>
      <c r="AG2958" s="45" t="s">
        <v>6009</v>
      </c>
      <c r="AH2958" s="45" t="s">
        <v>6018</v>
      </c>
      <c r="AI2958" s="45">
        <f t="shared" si="752"/>
        <v>11.667</v>
      </c>
      <c r="AJ2958" s="46">
        <f t="shared" si="753"/>
        <v>-11.667</v>
      </c>
      <c r="AK2958" s="63" t="str">
        <f t="shared" si="754"/>
        <v>N</v>
      </c>
      <c r="AL2958" s="63" t="str">
        <f t="shared" si="755"/>
        <v>N</v>
      </c>
      <c r="AM2958" s="44" t="str">
        <f t="shared" si="756"/>
        <v>Win</v>
      </c>
      <c r="AN2958" s="44" t="str">
        <f t="shared" si="757"/>
        <v>Loss</v>
      </c>
      <c r="AO2958" s="44" t="str">
        <f t="shared" si="758"/>
        <v>Loss</v>
      </c>
      <c r="AP2958" s="44">
        <f t="shared" si="759"/>
        <v>7.9999999999999929</v>
      </c>
      <c r="AQ2958" s="44">
        <f t="shared" si="760"/>
        <v>-50</v>
      </c>
      <c r="AR2958" s="44">
        <f t="shared" si="761"/>
        <v>-50</v>
      </c>
      <c r="AS2958" s="99" t="str">
        <f t="shared" si="762"/>
        <v>+</v>
      </c>
      <c r="AT2958" s="99" t="str">
        <f t="shared" si="763"/>
        <v>n/a</v>
      </c>
      <c r="AU2958" s="99" t="str">
        <f t="shared" si="764"/>
        <v>+</v>
      </c>
      <c r="AV2958" s="99" t="str">
        <f t="shared" si="765"/>
        <v>+</v>
      </c>
      <c r="AW2958" s="99" t="str">
        <f t="shared" si="766"/>
        <v>+</v>
      </c>
    </row>
    <row r="2959" spans="1:49" ht="15">
      <c r="A2959" s="56">
        <v>43639</v>
      </c>
      <c r="B2959" s="57" t="s">
        <v>683</v>
      </c>
      <c r="C2959" s="57" t="s">
        <v>710</v>
      </c>
      <c r="D2959" s="57" t="s">
        <v>5806</v>
      </c>
      <c r="E2959" s="57" t="s">
        <v>2057</v>
      </c>
      <c r="F2959" s="57" t="s">
        <v>2053</v>
      </c>
      <c r="G2959" s="57">
        <v>3</v>
      </c>
      <c r="H2959" s="57">
        <v>2</v>
      </c>
      <c r="I2959" s="57">
        <v>9.18</v>
      </c>
      <c r="J2959" s="57">
        <v>5.7</v>
      </c>
      <c r="K2959" s="57">
        <v>1.22</v>
      </c>
      <c r="L2959" s="57">
        <v>7.96</v>
      </c>
      <c r="M2959" s="57">
        <v>15</v>
      </c>
      <c r="N2959" s="57">
        <v>16</v>
      </c>
      <c r="O2959" s="57">
        <v>1</v>
      </c>
      <c r="P2959" s="57">
        <v>8</v>
      </c>
      <c r="Q2959" s="57">
        <v>8</v>
      </c>
      <c r="R2959" s="57">
        <v>0</v>
      </c>
      <c r="S2959" s="57">
        <v>100</v>
      </c>
      <c r="T2959" s="57">
        <v>0</v>
      </c>
      <c r="U2959" s="57">
        <v>26.67</v>
      </c>
      <c r="V2959" s="57">
        <v>26.67</v>
      </c>
      <c r="W2959" s="57">
        <v>46.67</v>
      </c>
      <c r="X2959" s="57">
        <v>50</v>
      </c>
      <c r="Y2959" s="57">
        <v>18.75</v>
      </c>
      <c r="Z2959" s="57">
        <v>31.25</v>
      </c>
      <c r="AA2959" s="57">
        <v>50</v>
      </c>
      <c r="AB2959" s="57">
        <v>37.5</v>
      </c>
      <c r="AC2959" s="57">
        <v>7</v>
      </c>
      <c r="AD2959" s="57">
        <v>11</v>
      </c>
      <c r="AE2959" s="57">
        <v>42.86</v>
      </c>
      <c r="AF2959" s="57">
        <v>63.64</v>
      </c>
      <c r="AG2959" s="45" t="s">
        <v>6061</v>
      </c>
      <c r="AH2959" s="45" t="s">
        <v>6060</v>
      </c>
      <c r="AI2959" s="45">
        <f t="shared" si="752"/>
        <v>3.0419999999999998</v>
      </c>
      <c r="AJ2959" s="46">
        <f t="shared" si="753"/>
        <v>16.957999999999998</v>
      </c>
      <c r="AK2959" s="63" t="str">
        <f t="shared" si="754"/>
        <v>N</v>
      </c>
      <c r="AL2959" s="63" t="str">
        <f t="shared" si="755"/>
        <v>N</v>
      </c>
      <c r="AM2959" s="44" t="str">
        <f t="shared" si="756"/>
        <v>Win</v>
      </c>
      <c r="AN2959" s="44" t="str">
        <f t="shared" si="757"/>
        <v>Loss</v>
      </c>
      <c r="AO2959" s="44" t="str">
        <f t="shared" si="758"/>
        <v>Loss</v>
      </c>
      <c r="AP2959" s="44">
        <f t="shared" si="759"/>
        <v>409</v>
      </c>
      <c r="AQ2959" s="44">
        <f t="shared" si="760"/>
        <v>-50</v>
      </c>
      <c r="AR2959" s="44">
        <f t="shared" si="761"/>
        <v>-50</v>
      </c>
      <c r="AS2959" s="99" t="str">
        <f t="shared" si="762"/>
        <v>-</v>
      </c>
      <c r="AT2959" s="99" t="str">
        <f t="shared" si="763"/>
        <v>-</v>
      </c>
      <c r="AU2959" s="99" t="str">
        <f t="shared" si="764"/>
        <v>-</v>
      </c>
      <c r="AV2959" s="99" t="str">
        <f t="shared" si="765"/>
        <v>+</v>
      </c>
      <c r="AW2959" s="99" t="str">
        <f t="shared" si="766"/>
        <v>+</v>
      </c>
    </row>
    <row r="2960" spans="1:49" ht="15">
      <c r="A2960" s="56">
        <v>43639</v>
      </c>
      <c r="B2960" s="57" t="s">
        <v>395</v>
      </c>
      <c r="C2960" s="57" t="s">
        <v>5136</v>
      </c>
      <c r="D2960" s="57" t="s">
        <v>5807</v>
      </c>
      <c r="E2960" s="57" t="s">
        <v>5139</v>
      </c>
      <c r="F2960" s="57" t="s">
        <v>5175</v>
      </c>
      <c r="G2960" s="57">
        <v>0</v>
      </c>
      <c r="H2960" s="57">
        <v>1</v>
      </c>
      <c r="I2960" s="57">
        <v>2.25</v>
      </c>
      <c r="J2960" s="57">
        <v>3.46</v>
      </c>
      <c r="K2960" s="57">
        <v>2.64</v>
      </c>
      <c r="L2960" s="57">
        <v>-0.39</v>
      </c>
      <c r="M2960" s="57">
        <v>2</v>
      </c>
      <c r="N2960" s="57">
        <v>2</v>
      </c>
      <c r="O2960" s="57">
        <v>0</v>
      </c>
      <c r="P2960" s="57">
        <v>1</v>
      </c>
      <c r="Q2960" s="57">
        <v>0</v>
      </c>
      <c r="R2960" s="57">
        <v>0</v>
      </c>
      <c r="S2960" s="57">
        <v>0</v>
      </c>
      <c r="T2960" s="57">
        <v>0</v>
      </c>
      <c r="U2960" s="57">
        <v>100</v>
      </c>
      <c r="V2960" s="57">
        <v>0</v>
      </c>
      <c r="W2960" s="57">
        <v>0</v>
      </c>
      <c r="X2960" s="57">
        <v>50</v>
      </c>
      <c r="Y2960" s="57">
        <v>50</v>
      </c>
      <c r="Z2960" s="57">
        <v>0</v>
      </c>
      <c r="AA2960" s="57">
        <v>100</v>
      </c>
      <c r="AB2960" s="57">
        <v>0</v>
      </c>
      <c r="AC2960" s="57">
        <v>1</v>
      </c>
      <c r="AD2960" s="57">
        <v>1</v>
      </c>
      <c r="AE2960" s="57">
        <v>100</v>
      </c>
      <c r="AF2960" s="57">
        <v>0</v>
      </c>
      <c r="AG2960" s="45" t="s">
        <v>6000</v>
      </c>
      <c r="AH2960" s="45" t="s">
        <v>6005</v>
      </c>
      <c r="AI2960" s="45">
        <f t="shared" si="752"/>
        <v>5</v>
      </c>
      <c r="AJ2960" s="46">
        <f t="shared" si="753"/>
        <v>-5</v>
      </c>
      <c r="AK2960" s="63" t="str">
        <f t="shared" si="754"/>
        <v>Y</v>
      </c>
      <c r="AL2960" s="63" t="str">
        <f t="shared" si="755"/>
        <v>N</v>
      </c>
      <c r="AM2960" s="44" t="str">
        <f t="shared" si="756"/>
        <v>Loss</v>
      </c>
      <c r="AN2960" s="44" t="str">
        <f t="shared" si="757"/>
        <v>Loss</v>
      </c>
      <c r="AO2960" s="44" t="str">
        <f t="shared" si="758"/>
        <v>Win</v>
      </c>
      <c r="AP2960" s="44">
        <f t="shared" si="759"/>
        <v>-50</v>
      </c>
      <c r="AQ2960" s="44">
        <f t="shared" si="760"/>
        <v>-50</v>
      </c>
      <c r="AR2960" s="44">
        <f t="shared" si="761"/>
        <v>82</v>
      </c>
      <c r="AS2960" s="99" t="str">
        <f t="shared" si="762"/>
        <v>+</v>
      </c>
      <c r="AT2960" s="99" t="str">
        <f t="shared" si="763"/>
        <v>n/a</v>
      </c>
      <c r="AU2960" s="99" t="str">
        <f t="shared" si="764"/>
        <v>+</v>
      </c>
      <c r="AV2960" s="99" t="str">
        <f t="shared" si="765"/>
        <v>+</v>
      </c>
      <c r="AW2960" s="99" t="str">
        <f t="shared" si="766"/>
        <v>+</v>
      </c>
    </row>
    <row r="2961" spans="1:49" ht="15">
      <c r="A2961" s="56">
        <v>43639</v>
      </c>
      <c r="B2961" s="57" t="s">
        <v>395</v>
      </c>
      <c r="C2961" s="57" t="s">
        <v>5136</v>
      </c>
      <c r="D2961" s="57" t="s">
        <v>5808</v>
      </c>
      <c r="E2961" s="57" t="s">
        <v>5176</v>
      </c>
      <c r="F2961" s="57" t="s">
        <v>5138</v>
      </c>
      <c r="G2961" s="57">
        <v>2</v>
      </c>
      <c r="H2961" s="57">
        <v>0</v>
      </c>
      <c r="I2961" s="57">
        <v>2.4300000000000002</v>
      </c>
      <c r="J2961" s="57">
        <v>3.47</v>
      </c>
      <c r="K2961" s="57">
        <v>2.44</v>
      </c>
      <c r="L2961" s="57">
        <v>-0.01</v>
      </c>
      <c r="M2961" s="57">
        <v>2</v>
      </c>
      <c r="N2961" s="57">
        <v>2</v>
      </c>
      <c r="O2961" s="57">
        <v>0</v>
      </c>
      <c r="P2961" s="57">
        <v>0</v>
      </c>
      <c r="Q2961" s="57">
        <v>1</v>
      </c>
      <c r="R2961" s="57">
        <v>0</v>
      </c>
      <c r="S2961" s="57">
        <v>0</v>
      </c>
      <c r="T2961" s="57">
        <v>0</v>
      </c>
      <c r="U2961" s="57">
        <v>0</v>
      </c>
      <c r="V2961" s="57">
        <v>0</v>
      </c>
      <c r="W2961" s="57">
        <v>100</v>
      </c>
      <c r="X2961" s="57">
        <v>0</v>
      </c>
      <c r="Y2961" s="57">
        <v>50</v>
      </c>
      <c r="Z2961" s="57">
        <v>50</v>
      </c>
      <c r="AA2961" s="57">
        <v>0</v>
      </c>
      <c r="AB2961" s="57">
        <v>0</v>
      </c>
      <c r="AC2961" s="57">
        <v>2</v>
      </c>
      <c r="AD2961" s="57">
        <v>0</v>
      </c>
      <c r="AE2961" s="57">
        <v>0</v>
      </c>
      <c r="AF2961" s="57">
        <v>0</v>
      </c>
      <c r="AG2961" s="45" t="s">
        <v>6001</v>
      </c>
      <c r="AH2961" s="45" t="s">
        <v>6019</v>
      </c>
      <c r="AI2961" s="45">
        <f t="shared" si="752"/>
        <v>-15</v>
      </c>
      <c r="AJ2961" s="46">
        <f t="shared" si="753"/>
        <v>15</v>
      </c>
      <c r="AK2961" s="63" t="str">
        <f t="shared" si="754"/>
        <v>N</v>
      </c>
      <c r="AL2961" s="63" t="str">
        <f t="shared" si="755"/>
        <v>N</v>
      </c>
      <c r="AM2961" s="44" t="str">
        <f t="shared" si="756"/>
        <v>Win</v>
      </c>
      <c r="AN2961" s="44" t="str">
        <f t="shared" si="757"/>
        <v>Loss</v>
      </c>
      <c r="AO2961" s="44" t="str">
        <f t="shared" si="758"/>
        <v>Loss</v>
      </c>
      <c r="AP2961" s="44">
        <f t="shared" si="759"/>
        <v>71.500000000000014</v>
      </c>
      <c r="AQ2961" s="44">
        <f t="shared" si="760"/>
        <v>-50</v>
      </c>
      <c r="AR2961" s="44">
        <f t="shared" si="761"/>
        <v>-50</v>
      </c>
      <c r="AS2961" s="99" t="str">
        <f t="shared" si="762"/>
        <v>+</v>
      </c>
      <c r="AT2961" s="99" t="str">
        <f t="shared" si="763"/>
        <v>n/a</v>
      </c>
      <c r="AU2961" s="99" t="str">
        <f t="shared" si="764"/>
        <v>-</v>
      </c>
      <c r="AV2961" s="99" t="str">
        <f t="shared" si="765"/>
        <v>-</v>
      </c>
      <c r="AW2961" s="99" t="str">
        <f t="shared" si="766"/>
        <v>-</v>
      </c>
    </row>
    <row r="2962" spans="1:49" ht="15">
      <c r="A2962" s="56">
        <v>43639</v>
      </c>
      <c r="B2962" s="57" t="s">
        <v>5126</v>
      </c>
      <c r="C2962" s="57" t="s">
        <v>481</v>
      </c>
      <c r="D2962" s="57" t="s">
        <v>5809</v>
      </c>
      <c r="E2962" s="57" t="s">
        <v>5129</v>
      </c>
      <c r="F2962" s="57" t="s">
        <v>5810</v>
      </c>
      <c r="G2962" s="57">
        <v>2</v>
      </c>
      <c r="H2962" s="57">
        <v>1</v>
      </c>
      <c r="I2962" s="57">
        <v>2.0099999999999998</v>
      </c>
      <c r="J2962" s="57">
        <v>3.36</v>
      </c>
      <c r="K2962" s="57">
        <v>3.34</v>
      </c>
      <c r="L2962" s="57">
        <v>-1.33</v>
      </c>
      <c r="M2962" s="57">
        <v>45</v>
      </c>
      <c r="N2962" s="57">
        <v>42</v>
      </c>
      <c r="O2962" s="57">
        <v>2</v>
      </c>
      <c r="P2962" s="57">
        <v>23</v>
      </c>
      <c r="Q2962" s="57">
        <v>22</v>
      </c>
      <c r="R2962" s="57">
        <v>50</v>
      </c>
      <c r="S2962" s="57">
        <v>0</v>
      </c>
      <c r="T2962" s="57">
        <v>50</v>
      </c>
      <c r="U2962" s="57">
        <v>37.78</v>
      </c>
      <c r="V2962" s="57">
        <v>22.22</v>
      </c>
      <c r="W2962" s="57">
        <v>40</v>
      </c>
      <c r="X2962" s="57">
        <v>35.71</v>
      </c>
      <c r="Y2962" s="57">
        <v>23.81</v>
      </c>
      <c r="Z2962" s="57">
        <v>40.479999999999997</v>
      </c>
      <c r="AA2962" s="57">
        <v>47.83</v>
      </c>
      <c r="AB2962" s="57">
        <v>13.64</v>
      </c>
      <c r="AC2962" s="57">
        <v>13</v>
      </c>
      <c r="AD2962" s="57">
        <v>24</v>
      </c>
      <c r="AE2962" s="57">
        <v>53.85</v>
      </c>
      <c r="AF2962" s="57">
        <v>54.17</v>
      </c>
      <c r="AG2962" s="45" t="s">
        <v>6162</v>
      </c>
      <c r="AH2962" s="45" t="s">
        <v>6061</v>
      </c>
      <c r="AI2962" s="45">
        <f t="shared" si="752"/>
        <v>0.35100000000000087</v>
      </c>
      <c r="AJ2962" s="46">
        <f t="shared" si="753"/>
        <v>-0.35100000000000087</v>
      </c>
      <c r="AK2962" s="63" t="str">
        <f t="shared" si="754"/>
        <v>N</v>
      </c>
      <c r="AL2962" s="63" t="str">
        <f t="shared" si="755"/>
        <v>N</v>
      </c>
      <c r="AM2962" s="44" t="str">
        <f t="shared" si="756"/>
        <v>Win</v>
      </c>
      <c r="AN2962" s="44" t="str">
        <f t="shared" si="757"/>
        <v>Loss</v>
      </c>
      <c r="AO2962" s="44" t="str">
        <f t="shared" si="758"/>
        <v>Loss</v>
      </c>
      <c r="AP2962" s="44">
        <f t="shared" si="759"/>
        <v>50.499999999999986</v>
      </c>
      <c r="AQ2962" s="44">
        <f t="shared" si="760"/>
        <v>-50</v>
      </c>
      <c r="AR2962" s="44">
        <f t="shared" si="761"/>
        <v>-50</v>
      </c>
      <c r="AS2962" s="99" t="str">
        <f t="shared" si="762"/>
        <v>+</v>
      </c>
      <c r="AT2962" s="99" t="str">
        <f t="shared" si="763"/>
        <v>-</v>
      </c>
      <c r="AU2962" s="99" t="str">
        <f t="shared" si="764"/>
        <v>+</v>
      </c>
      <c r="AV2962" s="99" t="str">
        <f t="shared" si="765"/>
        <v>+</v>
      </c>
      <c r="AW2962" s="99" t="str">
        <f t="shared" si="766"/>
        <v>+</v>
      </c>
    </row>
    <row r="2963" spans="1:49" ht="15">
      <c r="A2963" s="56">
        <v>43639</v>
      </c>
      <c r="B2963" s="57" t="s">
        <v>5126</v>
      </c>
      <c r="C2963" s="57" t="s">
        <v>481</v>
      </c>
      <c r="D2963" s="57" t="s">
        <v>5811</v>
      </c>
      <c r="E2963" s="57" t="s">
        <v>5128</v>
      </c>
      <c r="F2963" s="57" t="s">
        <v>5229</v>
      </c>
      <c r="G2963" s="57">
        <v>1</v>
      </c>
      <c r="H2963" s="57">
        <v>1</v>
      </c>
      <c r="I2963" s="57">
        <v>2.17</v>
      </c>
      <c r="J2963" s="57">
        <v>3.25</v>
      </c>
      <c r="K2963" s="57">
        <v>3.09</v>
      </c>
      <c r="L2963" s="57">
        <v>-0.92</v>
      </c>
      <c r="M2963" s="57">
        <v>44</v>
      </c>
      <c r="N2963" s="57">
        <v>48</v>
      </c>
      <c r="O2963" s="57">
        <v>2</v>
      </c>
      <c r="P2963" s="57">
        <v>22</v>
      </c>
      <c r="Q2963" s="57">
        <v>25</v>
      </c>
      <c r="R2963" s="57">
        <v>0</v>
      </c>
      <c r="S2963" s="57">
        <v>0</v>
      </c>
      <c r="T2963" s="57">
        <v>100</v>
      </c>
      <c r="U2963" s="57">
        <v>38.64</v>
      </c>
      <c r="V2963" s="57">
        <v>31.82</v>
      </c>
      <c r="W2963" s="57">
        <v>29.55</v>
      </c>
      <c r="X2963" s="57">
        <v>45.83</v>
      </c>
      <c r="Y2963" s="57">
        <v>25</v>
      </c>
      <c r="Z2963" s="57">
        <v>29.17</v>
      </c>
      <c r="AA2963" s="57">
        <v>54.55</v>
      </c>
      <c r="AB2963" s="57">
        <v>32</v>
      </c>
      <c r="AC2963" s="57">
        <v>30</v>
      </c>
      <c r="AD2963" s="57">
        <v>32</v>
      </c>
      <c r="AE2963" s="57">
        <v>53.33</v>
      </c>
      <c r="AF2963" s="57">
        <v>65.63</v>
      </c>
      <c r="AG2963" s="45" t="s">
        <v>6163</v>
      </c>
      <c r="AH2963" s="45" t="s">
        <v>6062</v>
      </c>
      <c r="AI2963" s="45">
        <f t="shared" si="752"/>
        <v>-30.831999999999997</v>
      </c>
      <c r="AJ2963" s="46">
        <f t="shared" si="753"/>
        <v>30.831999999999997</v>
      </c>
      <c r="AK2963" s="63" t="str">
        <f t="shared" si="754"/>
        <v>N</v>
      </c>
      <c r="AL2963" s="63" t="str">
        <f t="shared" si="755"/>
        <v>N</v>
      </c>
      <c r="AM2963" s="44" t="str">
        <f t="shared" si="756"/>
        <v>Loss</v>
      </c>
      <c r="AN2963" s="44" t="str">
        <f t="shared" si="757"/>
        <v>Win</v>
      </c>
      <c r="AO2963" s="44" t="str">
        <f t="shared" si="758"/>
        <v>Loss</v>
      </c>
      <c r="AP2963" s="44">
        <f t="shared" si="759"/>
        <v>-50</v>
      </c>
      <c r="AQ2963" s="44">
        <f t="shared" si="760"/>
        <v>112.5</v>
      </c>
      <c r="AR2963" s="44">
        <f t="shared" si="761"/>
        <v>-50</v>
      </c>
      <c r="AS2963" s="99" t="str">
        <f t="shared" si="762"/>
        <v>+</v>
      </c>
      <c r="AT2963" s="99" t="str">
        <f t="shared" si="763"/>
        <v>-</v>
      </c>
      <c r="AU2963" s="99" t="str">
        <f t="shared" si="764"/>
        <v>-</v>
      </c>
      <c r="AV2963" s="99" t="str">
        <f t="shared" si="765"/>
        <v>+</v>
      </c>
      <c r="AW2963" s="99" t="str">
        <f t="shared" si="766"/>
        <v>-</v>
      </c>
    </row>
    <row r="2964" spans="1:49" ht="15">
      <c r="A2964" s="56">
        <v>43639</v>
      </c>
      <c r="B2964" s="57" t="s">
        <v>5126</v>
      </c>
      <c r="C2964" s="57" t="s">
        <v>1571</v>
      </c>
      <c r="D2964" s="57" t="s">
        <v>5812</v>
      </c>
      <c r="E2964" s="57" t="s">
        <v>5813</v>
      </c>
      <c r="F2964" s="57" t="s">
        <v>5814</v>
      </c>
      <c r="G2964" s="57">
        <v>1</v>
      </c>
      <c r="H2964" s="57">
        <v>0</v>
      </c>
      <c r="I2964" s="57">
        <v>1.55</v>
      </c>
      <c r="J2964" s="57">
        <v>3.62</v>
      </c>
      <c r="K2964" s="57">
        <v>5.15</v>
      </c>
      <c r="L2964" s="57">
        <v>-3.6</v>
      </c>
      <c r="M2964" s="57">
        <v>38</v>
      </c>
      <c r="N2964" s="57">
        <v>19</v>
      </c>
      <c r="O2964" s="57">
        <v>0</v>
      </c>
      <c r="P2964" s="57">
        <v>19</v>
      </c>
      <c r="Q2964" s="57">
        <v>9</v>
      </c>
      <c r="R2964" s="57">
        <v>0</v>
      </c>
      <c r="S2964" s="57">
        <v>0</v>
      </c>
      <c r="T2964" s="57">
        <v>0</v>
      </c>
      <c r="U2964" s="57">
        <v>31.58</v>
      </c>
      <c r="V2964" s="57">
        <v>18.420000000000002</v>
      </c>
      <c r="W2964" s="57">
        <v>50</v>
      </c>
      <c r="X2964" s="57">
        <v>36.840000000000003</v>
      </c>
      <c r="Y2964" s="57">
        <v>31.58</v>
      </c>
      <c r="Z2964" s="57">
        <v>31.58</v>
      </c>
      <c r="AA2964" s="57">
        <v>57.89</v>
      </c>
      <c r="AB2964" s="57">
        <v>11.11</v>
      </c>
      <c r="AC2964" s="57">
        <v>19</v>
      </c>
      <c r="AD2964" s="57">
        <v>9</v>
      </c>
      <c r="AE2964" s="57">
        <v>52.63</v>
      </c>
      <c r="AF2964" s="57">
        <v>55.56</v>
      </c>
      <c r="AG2964" s="45" t="s">
        <v>6164</v>
      </c>
      <c r="AH2964" s="45" t="s">
        <v>6063</v>
      </c>
      <c r="AI2964" s="45">
        <f t="shared" si="752"/>
        <v>-6.0520000000000005</v>
      </c>
      <c r="AJ2964" s="46">
        <f t="shared" si="753"/>
        <v>6.0520000000000005</v>
      </c>
      <c r="AK2964" s="63" t="str">
        <f t="shared" si="754"/>
        <v>N</v>
      </c>
      <c r="AL2964" s="63" t="str">
        <f t="shared" si="755"/>
        <v>N</v>
      </c>
      <c r="AM2964" s="44" t="str">
        <f t="shared" si="756"/>
        <v>Win</v>
      </c>
      <c r="AN2964" s="44" t="str">
        <f t="shared" si="757"/>
        <v>Loss</v>
      </c>
      <c r="AO2964" s="44" t="str">
        <f t="shared" si="758"/>
        <v>Loss</v>
      </c>
      <c r="AP2964" s="44">
        <f t="shared" si="759"/>
        <v>27.5</v>
      </c>
      <c r="AQ2964" s="44">
        <f t="shared" si="760"/>
        <v>-50</v>
      </c>
      <c r="AR2964" s="44">
        <f t="shared" si="761"/>
        <v>-50</v>
      </c>
      <c r="AS2964" s="99" t="str">
        <f t="shared" si="762"/>
        <v>+</v>
      </c>
      <c r="AT2964" s="99" t="str">
        <f t="shared" si="763"/>
        <v>n/a</v>
      </c>
      <c r="AU2964" s="99" t="str">
        <f t="shared" si="764"/>
        <v>-</v>
      </c>
      <c r="AV2964" s="99" t="str">
        <f t="shared" si="765"/>
        <v>+</v>
      </c>
      <c r="AW2964" s="99" t="str">
        <f t="shared" si="766"/>
        <v>-</v>
      </c>
    </row>
    <row r="2965" spans="1:49" ht="15">
      <c r="A2965" s="56">
        <v>43639</v>
      </c>
      <c r="B2965" s="57" t="s">
        <v>5126</v>
      </c>
      <c r="C2965" s="57" t="s">
        <v>1571</v>
      </c>
      <c r="D2965" s="57" t="s">
        <v>5815</v>
      </c>
      <c r="E2965" s="57" t="s">
        <v>5816</v>
      </c>
      <c r="F2965" s="57" t="s">
        <v>5817</v>
      </c>
      <c r="G2965" s="57">
        <v>1</v>
      </c>
      <c r="H2965" s="57">
        <v>0</v>
      </c>
      <c r="I2965" s="57">
        <v>1.68</v>
      </c>
      <c r="J2965" s="57">
        <v>3.35</v>
      </c>
      <c r="K2965" s="57">
        <v>4.5199999999999996</v>
      </c>
      <c r="L2965" s="57">
        <v>-2.84</v>
      </c>
      <c r="M2965" s="57">
        <v>22</v>
      </c>
      <c r="N2965" s="57">
        <v>0</v>
      </c>
      <c r="O2965" s="57">
        <v>0</v>
      </c>
      <c r="P2965" s="57">
        <v>12</v>
      </c>
      <c r="Q2965" s="57">
        <v>0</v>
      </c>
      <c r="R2965" s="57">
        <v>0</v>
      </c>
      <c r="S2965" s="57">
        <v>0</v>
      </c>
      <c r="T2965" s="57">
        <v>0</v>
      </c>
      <c r="U2965" s="57">
        <v>36.36</v>
      </c>
      <c r="V2965" s="57">
        <v>22.73</v>
      </c>
      <c r="W2965" s="57">
        <v>40.909999999999997</v>
      </c>
      <c r="X2965" s="57">
        <v>0</v>
      </c>
      <c r="Y2965" s="57">
        <v>0</v>
      </c>
      <c r="Z2965" s="57">
        <v>0</v>
      </c>
      <c r="AA2965" s="57">
        <v>66.67</v>
      </c>
      <c r="AB2965" s="57">
        <v>0</v>
      </c>
      <c r="AC2965" s="57">
        <v>11</v>
      </c>
      <c r="AD2965" s="57">
        <v>0</v>
      </c>
      <c r="AE2965" s="57">
        <v>72.73</v>
      </c>
      <c r="AF2965" s="57">
        <v>0</v>
      </c>
      <c r="AG2965" s="45" t="s">
        <v>6165</v>
      </c>
      <c r="AH2965" s="45"/>
      <c r="AI2965" s="45">
        <f t="shared" si="752"/>
        <v>1.3629999999999995</v>
      </c>
      <c r="AJ2965" s="46">
        <f t="shared" si="753"/>
        <v>-1.3629999999999995</v>
      </c>
      <c r="AK2965" s="63" t="str">
        <f t="shared" si="754"/>
        <v>N</v>
      </c>
      <c r="AL2965" s="63" t="str">
        <f t="shared" si="755"/>
        <v>N</v>
      </c>
      <c r="AM2965" s="44" t="str">
        <f t="shared" si="756"/>
        <v>Win</v>
      </c>
      <c r="AN2965" s="44" t="str">
        <f t="shared" si="757"/>
        <v>Loss</v>
      </c>
      <c r="AO2965" s="44" t="str">
        <f t="shared" si="758"/>
        <v>Loss</v>
      </c>
      <c r="AP2965" s="44">
        <f t="shared" si="759"/>
        <v>34</v>
      </c>
      <c r="AQ2965" s="44">
        <f t="shared" si="760"/>
        <v>-50</v>
      </c>
      <c r="AR2965" s="44">
        <f t="shared" si="761"/>
        <v>-50</v>
      </c>
      <c r="AS2965" s="99" t="str">
        <f t="shared" si="762"/>
        <v>+</v>
      </c>
      <c r="AT2965" s="99" t="str">
        <f t="shared" si="763"/>
        <v>n/a</v>
      </c>
      <c r="AU2965" s="99" t="str">
        <f t="shared" si="764"/>
        <v>+</v>
      </c>
      <c r="AV2965" s="99" t="str">
        <f t="shared" si="765"/>
        <v>+</v>
      </c>
      <c r="AW2965" s="99" t="str">
        <f t="shared" si="766"/>
        <v>+</v>
      </c>
    </row>
    <row r="2966" spans="1:49" ht="15">
      <c r="A2966" s="56">
        <v>43639</v>
      </c>
      <c r="B2966" s="57" t="s">
        <v>5126</v>
      </c>
      <c r="C2966" s="57" t="s">
        <v>1571</v>
      </c>
      <c r="D2966" s="57" t="s">
        <v>5818</v>
      </c>
      <c r="E2966" s="57" t="s">
        <v>5819</v>
      </c>
      <c r="F2966" s="57" t="s">
        <v>5820</v>
      </c>
      <c r="G2966" s="57">
        <v>0</v>
      </c>
      <c r="H2966" s="57">
        <v>1</v>
      </c>
      <c r="I2966" s="57">
        <v>2.19</v>
      </c>
      <c r="J2966" s="57">
        <v>3.25</v>
      </c>
      <c r="K2966" s="57">
        <v>2.87</v>
      </c>
      <c r="L2966" s="57">
        <v>-0.68</v>
      </c>
      <c r="M2966" s="57">
        <v>0</v>
      </c>
      <c r="N2966" s="57">
        <v>35</v>
      </c>
      <c r="O2966" s="57">
        <v>0</v>
      </c>
      <c r="P2966" s="57">
        <v>0</v>
      </c>
      <c r="Q2966" s="57">
        <v>18</v>
      </c>
      <c r="R2966" s="57">
        <v>0</v>
      </c>
      <c r="S2966" s="57">
        <v>0</v>
      </c>
      <c r="T2966" s="57">
        <v>0</v>
      </c>
      <c r="U2966" s="57">
        <v>0</v>
      </c>
      <c r="V2966" s="57">
        <v>0</v>
      </c>
      <c r="W2966" s="57">
        <v>0</v>
      </c>
      <c r="X2966" s="57">
        <v>37.14</v>
      </c>
      <c r="Y2966" s="57">
        <v>17.14</v>
      </c>
      <c r="Z2966" s="57">
        <v>45.71</v>
      </c>
      <c r="AA2966" s="57">
        <v>0</v>
      </c>
      <c r="AB2966" s="57">
        <v>27.78</v>
      </c>
      <c r="AC2966" s="57">
        <v>0</v>
      </c>
      <c r="AD2966" s="57">
        <v>15</v>
      </c>
      <c r="AE2966" s="57">
        <v>0</v>
      </c>
      <c r="AF2966" s="57">
        <v>53.33</v>
      </c>
      <c r="AG2966" s="45"/>
      <c r="AH2966" s="45" t="s">
        <v>6017</v>
      </c>
      <c r="AI2966" s="45">
        <f t="shared" si="752"/>
        <v>0</v>
      </c>
      <c r="AJ2966" s="46">
        <f t="shared" si="753"/>
        <v>0</v>
      </c>
      <c r="AK2966" s="63" t="str">
        <f t="shared" si="754"/>
        <v>N</v>
      </c>
      <c r="AL2966" s="63" t="str">
        <f t="shared" si="755"/>
        <v>N</v>
      </c>
      <c r="AM2966" s="44" t="str">
        <f t="shared" si="756"/>
        <v>Loss</v>
      </c>
      <c r="AN2966" s="44" t="str">
        <f t="shared" si="757"/>
        <v>Loss</v>
      </c>
      <c r="AO2966" s="44" t="str">
        <f t="shared" si="758"/>
        <v>Win</v>
      </c>
      <c r="AP2966" s="44">
        <f t="shared" si="759"/>
        <v>-50</v>
      </c>
      <c r="AQ2966" s="44">
        <f t="shared" si="760"/>
        <v>-50</v>
      </c>
      <c r="AR2966" s="44">
        <f t="shared" si="761"/>
        <v>93.5</v>
      </c>
      <c r="AS2966" s="99" t="str">
        <f t="shared" si="762"/>
        <v>+</v>
      </c>
      <c r="AT2966" s="99" t="str">
        <f t="shared" si="763"/>
        <v>n/a</v>
      </c>
      <c r="AU2966" s="99" t="str">
        <f t="shared" si="764"/>
        <v>-</v>
      </c>
      <c r="AV2966" s="99" t="str">
        <f t="shared" si="765"/>
        <v>-</v>
      </c>
      <c r="AW2966" s="99" t="str">
        <f t="shared" si="766"/>
        <v>-</v>
      </c>
    </row>
    <row r="2967" spans="1:49" ht="15">
      <c r="A2967" s="56">
        <v>43639</v>
      </c>
      <c r="B2967" s="57" t="s">
        <v>5126</v>
      </c>
      <c r="C2967" s="57" t="s">
        <v>1571</v>
      </c>
      <c r="D2967" s="57" t="s">
        <v>5821</v>
      </c>
      <c r="E2967" s="57" t="s">
        <v>5822</v>
      </c>
      <c r="F2967" s="57" t="s">
        <v>5823</v>
      </c>
      <c r="G2967" s="57">
        <v>3</v>
      </c>
      <c r="H2967" s="57">
        <v>0</v>
      </c>
      <c r="I2967" s="57">
        <v>2.0099999999999998</v>
      </c>
      <c r="J2967" s="57">
        <v>3.34</v>
      </c>
      <c r="K2967" s="57">
        <v>3.13</v>
      </c>
      <c r="L2967" s="57">
        <v>-1.1200000000000001</v>
      </c>
      <c r="M2967" s="57">
        <v>0</v>
      </c>
      <c r="N2967" s="57">
        <v>23</v>
      </c>
      <c r="O2967" s="57">
        <v>0</v>
      </c>
      <c r="P2967" s="57">
        <v>0</v>
      </c>
      <c r="Q2967" s="57">
        <v>12</v>
      </c>
      <c r="R2967" s="57">
        <v>0</v>
      </c>
      <c r="S2967" s="57">
        <v>0</v>
      </c>
      <c r="T2967" s="57">
        <v>0</v>
      </c>
      <c r="U2967" s="57">
        <v>0</v>
      </c>
      <c r="V2967" s="57">
        <v>0</v>
      </c>
      <c r="W2967" s="57">
        <v>0</v>
      </c>
      <c r="X2967" s="57">
        <v>34.78</v>
      </c>
      <c r="Y2967" s="57">
        <v>17.39</v>
      </c>
      <c r="Z2967" s="57">
        <v>47.83</v>
      </c>
      <c r="AA2967" s="57">
        <v>0</v>
      </c>
      <c r="AB2967" s="57">
        <v>25</v>
      </c>
      <c r="AC2967" s="57">
        <v>0</v>
      </c>
      <c r="AD2967" s="57">
        <v>10</v>
      </c>
      <c r="AE2967" s="57">
        <v>0</v>
      </c>
      <c r="AF2967" s="57">
        <v>50</v>
      </c>
      <c r="AG2967" s="45"/>
      <c r="AH2967" s="45" t="s">
        <v>6064</v>
      </c>
      <c r="AI2967" s="45">
        <f t="shared" si="752"/>
        <v>0.87100000000000044</v>
      </c>
      <c r="AJ2967" s="46">
        <f t="shared" si="753"/>
        <v>-0.87100000000000044</v>
      </c>
      <c r="AK2967" s="63" t="str">
        <f t="shared" si="754"/>
        <v>N</v>
      </c>
      <c r="AL2967" s="63" t="str">
        <f t="shared" si="755"/>
        <v>N</v>
      </c>
      <c r="AM2967" s="44" t="str">
        <f t="shared" si="756"/>
        <v>Win</v>
      </c>
      <c r="AN2967" s="44" t="str">
        <f t="shared" si="757"/>
        <v>Loss</v>
      </c>
      <c r="AO2967" s="44" t="str">
        <f t="shared" si="758"/>
        <v>Loss</v>
      </c>
      <c r="AP2967" s="44">
        <f t="shared" si="759"/>
        <v>50.499999999999986</v>
      </c>
      <c r="AQ2967" s="44">
        <f t="shared" si="760"/>
        <v>-50</v>
      </c>
      <c r="AR2967" s="44">
        <f t="shared" si="761"/>
        <v>-50</v>
      </c>
      <c r="AS2967" s="99" t="str">
        <f t="shared" si="762"/>
        <v>+</v>
      </c>
      <c r="AT2967" s="99" t="str">
        <f t="shared" si="763"/>
        <v>n/a</v>
      </c>
      <c r="AU2967" s="99" t="str">
        <f t="shared" si="764"/>
        <v>-</v>
      </c>
      <c r="AV2967" s="99" t="str">
        <f t="shared" si="765"/>
        <v>-</v>
      </c>
      <c r="AW2967" s="99" t="str">
        <f t="shared" si="766"/>
        <v>+</v>
      </c>
    </row>
    <row r="2968" spans="1:49" ht="15">
      <c r="A2968" s="56">
        <v>43639</v>
      </c>
      <c r="B2968" s="57" t="s">
        <v>629</v>
      </c>
      <c r="C2968" s="57" t="s">
        <v>630</v>
      </c>
      <c r="D2968" s="57" t="s">
        <v>5824</v>
      </c>
      <c r="E2968" s="57" t="s">
        <v>692</v>
      </c>
      <c r="F2968" s="57" t="s">
        <v>1974</v>
      </c>
      <c r="G2968" s="57">
        <v>1</v>
      </c>
      <c r="H2968" s="57">
        <v>1</v>
      </c>
      <c r="I2968" s="57">
        <v>2.71</v>
      </c>
      <c r="J2968" s="57">
        <v>3.1</v>
      </c>
      <c r="K2968" s="57">
        <v>2.67</v>
      </c>
      <c r="L2968" s="57">
        <v>0.04</v>
      </c>
      <c r="M2968" s="57">
        <v>20</v>
      </c>
      <c r="N2968" s="57">
        <v>19</v>
      </c>
      <c r="O2968" s="57">
        <v>1</v>
      </c>
      <c r="P2968" s="57">
        <v>9</v>
      </c>
      <c r="Q2968" s="57">
        <v>8</v>
      </c>
      <c r="R2968" s="57">
        <v>100</v>
      </c>
      <c r="S2968" s="57">
        <v>0</v>
      </c>
      <c r="T2968" s="57">
        <v>0</v>
      </c>
      <c r="U2968" s="57">
        <v>30</v>
      </c>
      <c r="V2968" s="57">
        <v>30</v>
      </c>
      <c r="W2968" s="57">
        <v>40</v>
      </c>
      <c r="X2968" s="57">
        <v>36.840000000000003</v>
      </c>
      <c r="Y2968" s="57">
        <v>31.58</v>
      </c>
      <c r="Z2968" s="57">
        <v>31.58</v>
      </c>
      <c r="AA2968" s="57">
        <v>22.22</v>
      </c>
      <c r="AB2968" s="57">
        <v>25</v>
      </c>
      <c r="AC2968" s="57">
        <v>8</v>
      </c>
      <c r="AD2968" s="57">
        <v>11</v>
      </c>
      <c r="AE2968" s="57">
        <v>37.5</v>
      </c>
      <c r="AF2968" s="57">
        <v>27.27</v>
      </c>
      <c r="AG2968" s="45" t="s">
        <v>6166</v>
      </c>
      <c r="AH2968" s="45" t="s">
        <v>6065</v>
      </c>
      <c r="AI2968" s="45">
        <f t="shared" si="752"/>
        <v>26.789999999999996</v>
      </c>
      <c r="AJ2968" s="46">
        <f t="shared" si="753"/>
        <v>-26.789999999999996</v>
      </c>
      <c r="AK2968" s="63" t="str">
        <f t="shared" si="754"/>
        <v>N</v>
      </c>
      <c r="AL2968" s="63" t="str">
        <f t="shared" si="755"/>
        <v>N</v>
      </c>
      <c r="AM2968" s="44" t="str">
        <f t="shared" si="756"/>
        <v>Loss</v>
      </c>
      <c r="AN2968" s="44" t="str">
        <f t="shared" si="757"/>
        <v>Win</v>
      </c>
      <c r="AO2968" s="44" t="str">
        <f t="shared" si="758"/>
        <v>Loss</v>
      </c>
      <c r="AP2968" s="44">
        <f t="shared" si="759"/>
        <v>-50</v>
      </c>
      <c r="AQ2968" s="44">
        <f t="shared" si="760"/>
        <v>105</v>
      </c>
      <c r="AR2968" s="44">
        <f t="shared" si="761"/>
        <v>-50</v>
      </c>
      <c r="AS2968" s="99" t="str">
        <f t="shared" si="762"/>
        <v>-</v>
      </c>
      <c r="AT2968" s="99" t="str">
        <f t="shared" si="763"/>
        <v>+</v>
      </c>
      <c r="AU2968" s="99" t="str">
        <f t="shared" si="764"/>
        <v>-</v>
      </c>
      <c r="AV2968" s="99" t="str">
        <f t="shared" si="765"/>
        <v>-</v>
      </c>
      <c r="AW2968" s="99" t="str">
        <f t="shared" si="766"/>
        <v>+</v>
      </c>
    </row>
    <row r="2969" spans="1:49" ht="15">
      <c r="A2969" s="56">
        <v>43639</v>
      </c>
      <c r="B2969" s="57" t="s">
        <v>4399</v>
      </c>
      <c r="C2969" s="57" t="s">
        <v>4400</v>
      </c>
      <c r="D2969" s="57" t="s">
        <v>5825</v>
      </c>
      <c r="E2969" s="57" t="s">
        <v>4408</v>
      </c>
      <c r="F2969" s="57" t="s">
        <v>4800</v>
      </c>
      <c r="G2969" s="57">
        <v>0</v>
      </c>
      <c r="H2969" s="57">
        <v>0</v>
      </c>
      <c r="I2969" s="57">
        <v>2.19</v>
      </c>
      <c r="J2969" s="57">
        <v>3.28</v>
      </c>
      <c r="K2969" s="57">
        <v>2.85</v>
      </c>
      <c r="L2969" s="57">
        <v>-0.66</v>
      </c>
      <c r="M2969" s="57">
        <v>11</v>
      </c>
      <c r="N2969" s="57">
        <v>11</v>
      </c>
      <c r="O2969" s="57">
        <v>1</v>
      </c>
      <c r="P2969" s="57">
        <v>1</v>
      </c>
      <c r="Q2969" s="57">
        <v>5</v>
      </c>
      <c r="R2969" s="57">
        <v>100</v>
      </c>
      <c r="S2969" s="57">
        <v>0</v>
      </c>
      <c r="T2969" s="57">
        <v>0</v>
      </c>
      <c r="U2969" s="57">
        <v>45.45</v>
      </c>
      <c r="V2969" s="57">
        <v>54.55</v>
      </c>
      <c r="W2969" s="57">
        <v>0</v>
      </c>
      <c r="X2969" s="57">
        <v>54.55</v>
      </c>
      <c r="Y2969" s="57">
        <v>18.18</v>
      </c>
      <c r="Z2969" s="57">
        <v>27.27</v>
      </c>
      <c r="AA2969" s="57">
        <v>0</v>
      </c>
      <c r="AB2969" s="57">
        <v>60</v>
      </c>
      <c r="AC2969" s="57">
        <v>9</v>
      </c>
      <c r="AD2969" s="57">
        <v>11</v>
      </c>
      <c r="AE2969" s="57">
        <v>33.33</v>
      </c>
      <c r="AF2969" s="57">
        <v>54.55</v>
      </c>
      <c r="AG2969" s="45" t="s">
        <v>6167</v>
      </c>
      <c r="AH2969" s="45" t="s">
        <v>6043</v>
      </c>
      <c r="AI2969" s="45">
        <f t="shared" si="752"/>
        <v>37.271000000000001</v>
      </c>
      <c r="AJ2969" s="46">
        <f t="shared" si="753"/>
        <v>-37.271000000000001</v>
      </c>
      <c r="AK2969" s="63" t="str">
        <f t="shared" si="754"/>
        <v>N</v>
      </c>
      <c r="AL2969" s="63" t="str">
        <f t="shared" si="755"/>
        <v>N</v>
      </c>
      <c r="AM2969" s="44" t="str">
        <f t="shared" si="756"/>
        <v>Loss</v>
      </c>
      <c r="AN2969" s="44" t="str">
        <f t="shared" si="757"/>
        <v>Win</v>
      </c>
      <c r="AO2969" s="44" t="str">
        <f t="shared" si="758"/>
        <v>Loss</v>
      </c>
      <c r="AP2969" s="44">
        <f t="shared" si="759"/>
        <v>-50</v>
      </c>
      <c r="AQ2969" s="44">
        <f t="shared" si="760"/>
        <v>114</v>
      </c>
      <c r="AR2969" s="44">
        <f t="shared" si="761"/>
        <v>-50</v>
      </c>
      <c r="AS2969" s="99" t="str">
        <f t="shared" si="762"/>
        <v>+</v>
      </c>
      <c r="AT2969" s="99" t="str">
        <f t="shared" si="763"/>
        <v>+</v>
      </c>
      <c r="AU2969" s="99" t="str">
        <f t="shared" si="764"/>
        <v>-</v>
      </c>
      <c r="AV2969" s="99" t="str">
        <f t="shared" si="765"/>
        <v>-</v>
      </c>
      <c r="AW2969" s="99" t="str">
        <f t="shared" si="766"/>
        <v>+</v>
      </c>
    </row>
    <row r="2970" spans="1:49" ht="15">
      <c r="A2970" s="56">
        <v>43639</v>
      </c>
      <c r="B2970" s="57" t="s">
        <v>4399</v>
      </c>
      <c r="C2970" s="57" t="s">
        <v>4400</v>
      </c>
      <c r="D2970" s="57" t="s">
        <v>5826</v>
      </c>
      <c r="E2970" s="57" t="s">
        <v>4406</v>
      </c>
      <c r="F2970" s="57" t="s">
        <v>4801</v>
      </c>
      <c r="G2970" s="57">
        <v>1</v>
      </c>
      <c r="H2970" s="57">
        <v>2</v>
      </c>
      <c r="I2970" s="57">
        <v>1.74</v>
      </c>
      <c r="J2970" s="57">
        <v>3.48</v>
      </c>
      <c r="K2970" s="57">
        <v>4.01</v>
      </c>
      <c r="L2970" s="57">
        <v>-2.27</v>
      </c>
      <c r="M2970" s="57">
        <v>11</v>
      </c>
      <c r="N2970" s="57">
        <v>11</v>
      </c>
      <c r="O2970" s="57">
        <v>1</v>
      </c>
      <c r="P2970" s="57">
        <v>3</v>
      </c>
      <c r="Q2970" s="57">
        <v>1</v>
      </c>
      <c r="R2970" s="57">
        <v>0</v>
      </c>
      <c r="S2970" s="57">
        <v>100</v>
      </c>
      <c r="T2970" s="57">
        <v>0</v>
      </c>
      <c r="U2970" s="57">
        <v>45.45</v>
      </c>
      <c r="V2970" s="57">
        <v>45.45</v>
      </c>
      <c r="W2970" s="57">
        <v>9.09</v>
      </c>
      <c r="X2970" s="57">
        <v>27.27</v>
      </c>
      <c r="Y2970" s="57">
        <v>54.55</v>
      </c>
      <c r="Z2970" s="57">
        <v>18.18</v>
      </c>
      <c r="AA2970" s="57">
        <v>33.33</v>
      </c>
      <c r="AB2970" s="57">
        <v>0</v>
      </c>
      <c r="AC2970" s="57">
        <v>6</v>
      </c>
      <c r="AD2970" s="57">
        <v>6</v>
      </c>
      <c r="AE2970" s="57">
        <v>50</v>
      </c>
      <c r="AF2970" s="57">
        <v>33.33</v>
      </c>
      <c r="AG2970" s="45" t="s">
        <v>6103</v>
      </c>
      <c r="AH2970" s="45" t="s">
        <v>6066</v>
      </c>
      <c r="AI2970" s="45">
        <f t="shared" si="752"/>
        <v>14.544000000000004</v>
      </c>
      <c r="AJ2970" s="46">
        <f t="shared" si="753"/>
        <v>5.4559999999999986</v>
      </c>
      <c r="AK2970" s="63" t="str">
        <f t="shared" si="754"/>
        <v>N</v>
      </c>
      <c r="AL2970" s="63" t="str">
        <f t="shared" si="755"/>
        <v>N</v>
      </c>
      <c r="AM2970" s="44" t="str">
        <f t="shared" si="756"/>
        <v>Loss</v>
      </c>
      <c r="AN2970" s="44" t="str">
        <f t="shared" si="757"/>
        <v>Loss</v>
      </c>
      <c r="AO2970" s="44" t="str">
        <f t="shared" si="758"/>
        <v>Win</v>
      </c>
      <c r="AP2970" s="44">
        <f t="shared" si="759"/>
        <v>-50</v>
      </c>
      <c r="AQ2970" s="44">
        <f t="shared" si="760"/>
        <v>-50</v>
      </c>
      <c r="AR2970" s="44">
        <f t="shared" si="761"/>
        <v>150.5</v>
      </c>
      <c r="AS2970" s="99" t="str">
        <f t="shared" si="762"/>
        <v>+</v>
      </c>
      <c r="AT2970" s="99" t="str">
        <f t="shared" si="763"/>
        <v>-</v>
      </c>
      <c r="AU2970" s="99" t="str">
        <f t="shared" si="764"/>
        <v>+</v>
      </c>
      <c r="AV2970" s="99" t="str">
        <f t="shared" si="765"/>
        <v>+</v>
      </c>
      <c r="AW2970" s="99" t="str">
        <f t="shared" si="766"/>
        <v>+</v>
      </c>
    </row>
    <row r="2971" spans="1:49" ht="15">
      <c r="A2971" s="56">
        <v>43639</v>
      </c>
      <c r="B2971" s="57" t="s">
        <v>4399</v>
      </c>
      <c r="C2971" s="57" t="s">
        <v>4400</v>
      </c>
      <c r="D2971" s="57" t="s">
        <v>5827</v>
      </c>
      <c r="E2971" s="57" t="s">
        <v>4409</v>
      </c>
      <c r="F2971" s="57" t="s">
        <v>4805</v>
      </c>
      <c r="G2971" s="57">
        <v>1</v>
      </c>
      <c r="H2971" s="57">
        <v>3</v>
      </c>
      <c r="I2971" s="57">
        <v>1.87</v>
      </c>
      <c r="J2971" s="57">
        <v>3.47</v>
      </c>
      <c r="K2971" s="57">
        <v>3.47</v>
      </c>
      <c r="L2971" s="57">
        <v>-1.6</v>
      </c>
      <c r="M2971" s="57">
        <v>11</v>
      </c>
      <c r="N2971" s="57">
        <v>11</v>
      </c>
      <c r="O2971" s="57">
        <v>1</v>
      </c>
      <c r="P2971" s="57">
        <v>4</v>
      </c>
      <c r="Q2971" s="57">
        <v>5</v>
      </c>
      <c r="R2971" s="57">
        <v>100</v>
      </c>
      <c r="S2971" s="57">
        <v>0</v>
      </c>
      <c r="T2971" s="57">
        <v>0</v>
      </c>
      <c r="U2971" s="57">
        <v>18.18</v>
      </c>
      <c r="V2971" s="57">
        <v>27.27</v>
      </c>
      <c r="W2971" s="57">
        <v>54.55</v>
      </c>
      <c r="X2971" s="57">
        <v>18.18</v>
      </c>
      <c r="Y2971" s="57">
        <v>0</v>
      </c>
      <c r="Z2971" s="57">
        <v>81.819999999999993</v>
      </c>
      <c r="AA2971" s="57">
        <v>25</v>
      </c>
      <c r="AB2971" s="57">
        <v>0</v>
      </c>
      <c r="AC2971" s="57">
        <v>0</v>
      </c>
      <c r="AD2971" s="57">
        <v>2</v>
      </c>
      <c r="AE2971" s="57">
        <v>0</v>
      </c>
      <c r="AF2971" s="57">
        <v>50</v>
      </c>
      <c r="AG2971" s="45" t="s">
        <v>6016</v>
      </c>
      <c r="AH2971" s="45" t="s">
        <v>6067</v>
      </c>
      <c r="AI2971" s="45">
        <f t="shared" si="752"/>
        <v>38.180999999999997</v>
      </c>
      <c r="AJ2971" s="46">
        <f t="shared" si="753"/>
        <v>-38.180999999999997</v>
      </c>
      <c r="AK2971" s="63" t="str">
        <f t="shared" si="754"/>
        <v>N</v>
      </c>
      <c r="AL2971" s="63" t="str">
        <f t="shared" si="755"/>
        <v>N</v>
      </c>
      <c r="AM2971" s="44" t="str">
        <f t="shared" si="756"/>
        <v>Loss</v>
      </c>
      <c r="AN2971" s="44" t="str">
        <f t="shared" si="757"/>
        <v>Loss</v>
      </c>
      <c r="AO2971" s="44" t="str">
        <f t="shared" si="758"/>
        <v>Win</v>
      </c>
      <c r="AP2971" s="44">
        <f t="shared" si="759"/>
        <v>-50</v>
      </c>
      <c r="AQ2971" s="44">
        <f t="shared" si="760"/>
        <v>-50</v>
      </c>
      <c r="AR2971" s="44">
        <f t="shared" si="761"/>
        <v>123.5</v>
      </c>
      <c r="AS2971" s="99" t="str">
        <f t="shared" si="762"/>
        <v>+</v>
      </c>
      <c r="AT2971" s="99" t="str">
        <f t="shared" si="763"/>
        <v>+</v>
      </c>
      <c r="AU2971" s="99" t="str">
        <f t="shared" si="764"/>
        <v>-</v>
      </c>
      <c r="AV2971" s="99" t="str">
        <f t="shared" si="765"/>
        <v>+</v>
      </c>
      <c r="AW2971" s="99" t="str">
        <f t="shared" si="766"/>
        <v>+</v>
      </c>
    </row>
    <row r="2972" spans="1:49" ht="15">
      <c r="A2972" s="56">
        <v>43639</v>
      </c>
      <c r="B2972" s="57" t="s">
        <v>4413</v>
      </c>
      <c r="C2972" s="57" t="s">
        <v>807</v>
      </c>
      <c r="D2972" s="57" t="s">
        <v>5828</v>
      </c>
      <c r="E2972" s="57" t="s">
        <v>4416</v>
      </c>
      <c r="F2972" s="57" t="s">
        <v>4808</v>
      </c>
      <c r="G2972" s="57">
        <v>1</v>
      </c>
      <c r="H2972" s="57">
        <v>2</v>
      </c>
      <c r="I2972" s="57">
        <v>2.17</v>
      </c>
      <c r="J2972" s="57">
        <v>3.67</v>
      </c>
      <c r="K2972" s="57">
        <v>2.85</v>
      </c>
      <c r="L2972" s="57">
        <v>-0.68</v>
      </c>
      <c r="M2972" s="57">
        <v>18</v>
      </c>
      <c r="N2972" s="57">
        <v>18</v>
      </c>
      <c r="O2972" s="57">
        <v>1</v>
      </c>
      <c r="P2972" s="57">
        <v>7</v>
      </c>
      <c r="Q2972" s="57">
        <v>12</v>
      </c>
      <c r="R2972" s="57">
        <v>0</v>
      </c>
      <c r="S2972" s="57">
        <v>0</v>
      </c>
      <c r="T2972" s="57">
        <v>100</v>
      </c>
      <c r="U2972" s="57">
        <v>27.78</v>
      </c>
      <c r="V2972" s="57">
        <v>22.22</v>
      </c>
      <c r="W2972" s="57">
        <v>50</v>
      </c>
      <c r="X2972" s="57">
        <v>33.33</v>
      </c>
      <c r="Y2972" s="57">
        <v>16.670000000000002</v>
      </c>
      <c r="Z2972" s="57">
        <v>50</v>
      </c>
      <c r="AA2972" s="57">
        <v>42.86</v>
      </c>
      <c r="AB2972" s="57">
        <v>25</v>
      </c>
      <c r="AC2972" s="57">
        <v>6</v>
      </c>
      <c r="AD2972" s="57">
        <v>6</v>
      </c>
      <c r="AE2972" s="57">
        <v>66.67</v>
      </c>
      <c r="AF2972" s="57">
        <v>66.67</v>
      </c>
      <c r="AG2972" s="45" t="s">
        <v>6062</v>
      </c>
      <c r="AH2972" s="45" t="s">
        <v>6054</v>
      </c>
      <c r="AI2972" s="45">
        <f t="shared" si="752"/>
        <v>-30.554999999999993</v>
      </c>
      <c r="AJ2972" s="46">
        <f t="shared" si="753"/>
        <v>30.554999999999993</v>
      </c>
      <c r="AK2972" s="63" t="str">
        <f t="shared" si="754"/>
        <v>N</v>
      </c>
      <c r="AL2972" s="63" t="str">
        <f t="shared" si="755"/>
        <v>N</v>
      </c>
      <c r="AM2972" s="44" t="str">
        <f t="shared" si="756"/>
        <v>Loss</v>
      </c>
      <c r="AN2972" s="44" t="str">
        <f t="shared" si="757"/>
        <v>Loss</v>
      </c>
      <c r="AO2972" s="44" t="str">
        <f t="shared" si="758"/>
        <v>Win</v>
      </c>
      <c r="AP2972" s="44">
        <f t="shared" si="759"/>
        <v>-50</v>
      </c>
      <c r="AQ2972" s="44">
        <f t="shared" si="760"/>
        <v>-50</v>
      </c>
      <c r="AR2972" s="44">
        <f t="shared" si="761"/>
        <v>92.5</v>
      </c>
      <c r="AS2972" s="99" t="str">
        <f t="shared" si="762"/>
        <v>+</v>
      </c>
      <c r="AT2972" s="99" t="str">
        <f t="shared" si="763"/>
        <v>-</v>
      </c>
      <c r="AU2972" s="99" t="str">
        <f t="shared" si="764"/>
        <v>-</v>
      </c>
      <c r="AV2972" s="99" t="str">
        <f t="shared" si="765"/>
        <v>+</v>
      </c>
      <c r="AW2972" s="99" t="str">
        <f t="shared" si="766"/>
        <v>-</v>
      </c>
    </row>
    <row r="2973" spans="1:49" ht="15">
      <c r="A2973" s="56">
        <v>43639</v>
      </c>
      <c r="B2973" s="57" t="s">
        <v>441</v>
      </c>
      <c r="C2973" s="57" t="s">
        <v>756</v>
      </c>
      <c r="D2973" s="57" t="s">
        <v>5829</v>
      </c>
      <c r="E2973" s="57" t="s">
        <v>1551</v>
      </c>
      <c r="F2973" s="57" t="s">
        <v>1559</v>
      </c>
      <c r="G2973" s="57">
        <v>2</v>
      </c>
      <c r="H2973" s="57">
        <v>3</v>
      </c>
      <c r="I2973" s="57">
        <v>2.02</v>
      </c>
      <c r="J2973" s="57">
        <v>3</v>
      </c>
      <c r="K2973" s="57">
        <v>3.67</v>
      </c>
      <c r="L2973" s="57">
        <v>-1.65</v>
      </c>
      <c r="M2973" s="57">
        <v>36</v>
      </c>
      <c r="N2973" s="57">
        <v>22</v>
      </c>
      <c r="O2973" s="57">
        <v>0</v>
      </c>
      <c r="P2973" s="57">
        <v>18</v>
      </c>
      <c r="Q2973" s="57">
        <v>12</v>
      </c>
      <c r="R2973" s="57">
        <v>0</v>
      </c>
      <c r="S2973" s="57">
        <v>0</v>
      </c>
      <c r="T2973" s="57">
        <v>0</v>
      </c>
      <c r="U2973" s="57">
        <v>55.56</v>
      </c>
      <c r="V2973" s="57">
        <v>30.56</v>
      </c>
      <c r="W2973" s="57">
        <v>13.89</v>
      </c>
      <c r="X2973" s="57">
        <v>45.45</v>
      </c>
      <c r="Y2973" s="57">
        <v>22.73</v>
      </c>
      <c r="Z2973" s="57">
        <v>31.82</v>
      </c>
      <c r="AA2973" s="57">
        <v>55.56</v>
      </c>
      <c r="AB2973" s="57">
        <v>33.33</v>
      </c>
      <c r="AC2973" s="57">
        <v>29</v>
      </c>
      <c r="AD2973" s="57">
        <v>16</v>
      </c>
      <c r="AE2973" s="57">
        <v>51.72</v>
      </c>
      <c r="AF2973" s="57">
        <v>50</v>
      </c>
      <c r="AG2973" s="45" t="s">
        <v>6065</v>
      </c>
      <c r="AH2973" s="45" t="s">
        <v>6068</v>
      </c>
      <c r="AI2973" s="45">
        <f t="shared" si="752"/>
        <v>6.3910000000000018</v>
      </c>
      <c r="AJ2973" s="46">
        <f t="shared" si="753"/>
        <v>-6.3910000000000018</v>
      </c>
      <c r="AK2973" s="63" t="str">
        <f t="shared" si="754"/>
        <v>N</v>
      </c>
      <c r="AL2973" s="63" t="str">
        <f t="shared" si="755"/>
        <v>N</v>
      </c>
      <c r="AM2973" s="44" t="str">
        <f t="shared" si="756"/>
        <v>Loss</v>
      </c>
      <c r="AN2973" s="44" t="str">
        <f t="shared" si="757"/>
        <v>Loss</v>
      </c>
      <c r="AO2973" s="44" t="str">
        <f t="shared" si="758"/>
        <v>Win</v>
      </c>
      <c r="AP2973" s="44">
        <f t="shared" si="759"/>
        <v>-50</v>
      </c>
      <c r="AQ2973" s="44">
        <f t="shared" si="760"/>
        <v>-50</v>
      </c>
      <c r="AR2973" s="44">
        <f t="shared" si="761"/>
        <v>133.5</v>
      </c>
      <c r="AS2973" s="99" t="str">
        <f t="shared" si="762"/>
        <v>+</v>
      </c>
      <c r="AT2973" s="99" t="str">
        <f t="shared" si="763"/>
        <v>n/a</v>
      </c>
      <c r="AU2973" s="99" t="str">
        <f t="shared" si="764"/>
        <v>+</v>
      </c>
      <c r="AV2973" s="99" t="str">
        <f t="shared" si="765"/>
        <v>+</v>
      </c>
      <c r="AW2973" s="99" t="str">
        <f t="shared" si="766"/>
        <v>+</v>
      </c>
    </row>
    <row r="2974" spans="1:49" ht="15">
      <c r="A2974" s="56">
        <v>43639</v>
      </c>
      <c r="B2974" s="57" t="s">
        <v>441</v>
      </c>
      <c r="C2974" s="57" t="s">
        <v>756</v>
      </c>
      <c r="D2974" s="57" t="s">
        <v>5830</v>
      </c>
      <c r="E2974" s="57" t="s">
        <v>1515</v>
      </c>
      <c r="F2974" s="57" t="s">
        <v>1545</v>
      </c>
      <c r="G2974" s="57">
        <v>4</v>
      </c>
      <c r="H2974" s="57">
        <v>0</v>
      </c>
      <c r="I2974" s="57">
        <v>2.4500000000000002</v>
      </c>
      <c r="J2974" s="57">
        <v>2.75</v>
      </c>
      <c r="K2974" s="57">
        <v>3.01</v>
      </c>
      <c r="L2974" s="57">
        <v>-0.56000000000000005</v>
      </c>
      <c r="M2974" s="57">
        <v>39</v>
      </c>
      <c r="N2974" s="57">
        <v>31</v>
      </c>
      <c r="O2974" s="57">
        <v>0</v>
      </c>
      <c r="P2974" s="57">
        <v>21</v>
      </c>
      <c r="Q2974" s="57">
        <v>16</v>
      </c>
      <c r="R2974" s="57">
        <v>0</v>
      </c>
      <c r="S2974" s="57">
        <v>0</v>
      </c>
      <c r="T2974" s="57">
        <v>0</v>
      </c>
      <c r="U2974" s="57">
        <v>53.85</v>
      </c>
      <c r="V2974" s="57">
        <v>20.51</v>
      </c>
      <c r="W2974" s="57">
        <v>25.64</v>
      </c>
      <c r="X2974" s="57">
        <v>67.739999999999995</v>
      </c>
      <c r="Y2974" s="57">
        <v>16.13</v>
      </c>
      <c r="Z2974" s="57">
        <v>16.13</v>
      </c>
      <c r="AA2974" s="57">
        <v>61.9</v>
      </c>
      <c r="AB2974" s="57">
        <v>56.25</v>
      </c>
      <c r="AC2974" s="57">
        <v>27</v>
      </c>
      <c r="AD2974" s="57">
        <v>22</v>
      </c>
      <c r="AE2974" s="57">
        <v>55.56</v>
      </c>
      <c r="AF2974" s="57">
        <v>81.819999999999993</v>
      </c>
      <c r="AG2974" s="45" t="s">
        <v>6110</v>
      </c>
      <c r="AH2974" s="45" t="s">
        <v>6069</v>
      </c>
      <c r="AI2974" s="45">
        <f t="shared" si="752"/>
        <v>-4.2419999999999982</v>
      </c>
      <c r="AJ2974" s="46">
        <f t="shared" si="753"/>
        <v>4.2419999999999982</v>
      </c>
      <c r="AK2974" s="63" t="str">
        <f t="shared" si="754"/>
        <v>N</v>
      </c>
      <c r="AL2974" s="63" t="str">
        <f t="shared" si="755"/>
        <v>N</v>
      </c>
      <c r="AM2974" s="44" t="str">
        <f t="shared" si="756"/>
        <v>Win</v>
      </c>
      <c r="AN2974" s="44" t="str">
        <f t="shared" si="757"/>
        <v>Loss</v>
      </c>
      <c r="AO2974" s="44" t="str">
        <f t="shared" si="758"/>
        <v>Loss</v>
      </c>
      <c r="AP2974" s="44">
        <f t="shared" si="759"/>
        <v>72.500000000000014</v>
      </c>
      <c r="AQ2974" s="44">
        <f t="shared" si="760"/>
        <v>-50</v>
      </c>
      <c r="AR2974" s="44">
        <f t="shared" si="761"/>
        <v>-50</v>
      </c>
      <c r="AS2974" s="99" t="str">
        <f t="shared" si="762"/>
        <v>+</v>
      </c>
      <c r="AT2974" s="99" t="str">
        <f t="shared" si="763"/>
        <v>n/a</v>
      </c>
      <c r="AU2974" s="99" t="str">
        <f t="shared" si="764"/>
        <v>-</v>
      </c>
      <c r="AV2974" s="99" t="str">
        <f t="shared" si="765"/>
        <v>+</v>
      </c>
      <c r="AW2974" s="99" t="str">
        <f t="shared" si="766"/>
        <v>-</v>
      </c>
    </row>
    <row r="2975" spans="1:49" ht="15">
      <c r="A2975" s="56">
        <v>43639</v>
      </c>
      <c r="B2975" s="57" t="s">
        <v>629</v>
      </c>
      <c r="C2975" s="57" t="s">
        <v>1801</v>
      </c>
      <c r="D2975" s="57" t="s">
        <v>5831</v>
      </c>
      <c r="E2975" s="57" t="s">
        <v>1806</v>
      </c>
      <c r="F2975" s="57" t="s">
        <v>1809</v>
      </c>
      <c r="G2975" s="57">
        <v>2</v>
      </c>
      <c r="H2975" s="57">
        <v>0</v>
      </c>
      <c r="I2975" s="57">
        <v>3.58</v>
      </c>
      <c r="J2975" s="57">
        <v>3.35</v>
      </c>
      <c r="K2975" s="57">
        <v>2.0699999999999998</v>
      </c>
      <c r="L2975" s="57">
        <v>1.51</v>
      </c>
      <c r="M2975" s="57">
        <v>28</v>
      </c>
      <c r="N2975" s="57">
        <v>25</v>
      </c>
      <c r="O2975" s="57">
        <v>2</v>
      </c>
      <c r="P2975" s="57">
        <v>13</v>
      </c>
      <c r="Q2975" s="57">
        <v>10</v>
      </c>
      <c r="R2975" s="57">
        <v>50</v>
      </c>
      <c r="S2975" s="57">
        <v>50</v>
      </c>
      <c r="T2975" s="57">
        <v>0</v>
      </c>
      <c r="U2975" s="57">
        <v>46.43</v>
      </c>
      <c r="V2975" s="57">
        <v>14.29</v>
      </c>
      <c r="W2975" s="57">
        <v>39.29</v>
      </c>
      <c r="X2975" s="57">
        <v>64</v>
      </c>
      <c r="Y2975" s="57">
        <v>16</v>
      </c>
      <c r="Z2975" s="57">
        <v>20</v>
      </c>
      <c r="AA2975" s="57">
        <v>69.23</v>
      </c>
      <c r="AB2975" s="57">
        <v>30</v>
      </c>
      <c r="AC2975" s="57">
        <v>8</v>
      </c>
      <c r="AD2975" s="57">
        <v>23</v>
      </c>
      <c r="AE2975" s="57">
        <v>87.5</v>
      </c>
      <c r="AF2975" s="57">
        <v>69.569999999999993</v>
      </c>
      <c r="AG2975" s="45" t="s">
        <v>6056</v>
      </c>
      <c r="AH2975" s="45" t="s">
        <v>6044</v>
      </c>
      <c r="AI2975" s="45">
        <f t="shared" si="752"/>
        <v>12.456999999999999</v>
      </c>
      <c r="AJ2975" s="46">
        <f t="shared" si="753"/>
        <v>-2.4569999999999985</v>
      </c>
      <c r="AK2975" s="63" t="str">
        <f t="shared" si="754"/>
        <v>N</v>
      </c>
      <c r="AL2975" s="63" t="str">
        <f t="shared" si="755"/>
        <v>N</v>
      </c>
      <c r="AM2975" s="44" t="str">
        <f t="shared" si="756"/>
        <v>Win</v>
      </c>
      <c r="AN2975" s="44" t="str">
        <f t="shared" si="757"/>
        <v>Loss</v>
      </c>
      <c r="AO2975" s="44" t="str">
        <f t="shared" si="758"/>
        <v>Loss</v>
      </c>
      <c r="AP2975" s="44">
        <f t="shared" si="759"/>
        <v>129</v>
      </c>
      <c r="AQ2975" s="44">
        <f t="shared" si="760"/>
        <v>-50</v>
      </c>
      <c r="AR2975" s="44">
        <f t="shared" si="761"/>
        <v>-50</v>
      </c>
      <c r="AS2975" s="99" t="str">
        <f t="shared" si="762"/>
        <v>-</v>
      </c>
      <c r="AT2975" s="99" t="str">
        <f t="shared" si="763"/>
        <v>+</v>
      </c>
      <c r="AU2975" s="99" t="str">
        <f t="shared" si="764"/>
        <v>-</v>
      </c>
      <c r="AV2975" s="99" t="str">
        <f t="shared" si="765"/>
        <v>+</v>
      </c>
      <c r="AW2975" s="99" t="str">
        <f t="shared" si="766"/>
        <v>+</v>
      </c>
    </row>
    <row r="2976" spans="1:49" ht="15">
      <c r="A2976" s="56">
        <v>43639</v>
      </c>
      <c r="B2976" s="57" t="s">
        <v>721</v>
      </c>
      <c r="C2976" s="57" t="s">
        <v>722</v>
      </c>
      <c r="D2976" s="57" t="s">
        <v>5832</v>
      </c>
      <c r="E2976" s="57" t="s">
        <v>724</v>
      </c>
      <c r="F2976" s="57" t="s">
        <v>769</v>
      </c>
      <c r="G2976" s="57">
        <v>1</v>
      </c>
      <c r="H2976" s="57">
        <v>1</v>
      </c>
      <c r="I2976" s="57">
        <v>1.79</v>
      </c>
      <c r="J2976" s="57">
        <v>3.72</v>
      </c>
      <c r="K2976" s="57">
        <v>4.17</v>
      </c>
      <c r="L2976" s="57">
        <v>-2.38</v>
      </c>
      <c r="M2976" s="57">
        <v>18</v>
      </c>
      <c r="N2976" s="57">
        <v>20</v>
      </c>
      <c r="O2976" s="57">
        <v>1</v>
      </c>
      <c r="P2976" s="57">
        <v>9</v>
      </c>
      <c r="Q2976" s="57">
        <v>10</v>
      </c>
      <c r="R2976" s="57">
        <v>100</v>
      </c>
      <c r="S2976" s="57">
        <v>0</v>
      </c>
      <c r="T2976" s="57">
        <v>0</v>
      </c>
      <c r="U2976" s="57">
        <v>61.11</v>
      </c>
      <c r="V2976" s="57">
        <v>16.670000000000002</v>
      </c>
      <c r="W2976" s="57">
        <v>22.22</v>
      </c>
      <c r="X2976" s="57">
        <v>35</v>
      </c>
      <c r="Y2976" s="57">
        <v>30</v>
      </c>
      <c r="Z2976" s="57">
        <v>35</v>
      </c>
      <c r="AA2976" s="57">
        <v>66.67</v>
      </c>
      <c r="AB2976" s="57">
        <v>30</v>
      </c>
      <c r="AC2976" s="57">
        <v>18</v>
      </c>
      <c r="AD2976" s="57">
        <v>10</v>
      </c>
      <c r="AE2976" s="57">
        <v>61.11</v>
      </c>
      <c r="AF2976" s="57">
        <v>40</v>
      </c>
      <c r="AG2976" s="45" t="s">
        <v>6036</v>
      </c>
      <c r="AH2976" s="45" t="s">
        <v>6070</v>
      </c>
      <c r="AI2976" s="45">
        <f t="shared" si="752"/>
        <v>36.445</v>
      </c>
      <c r="AJ2976" s="46">
        <f t="shared" si="753"/>
        <v>-36.445</v>
      </c>
      <c r="AK2976" s="63" t="str">
        <f t="shared" si="754"/>
        <v>N</v>
      </c>
      <c r="AL2976" s="63" t="str">
        <f t="shared" si="755"/>
        <v>N</v>
      </c>
      <c r="AM2976" s="44" t="str">
        <f t="shared" si="756"/>
        <v>Loss</v>
      </c>
      <c r="AN2976" s="44" t="str">
        <f t="shared" si="757"/>
        <v>Win</v>
      </c>
      <c r="AO2976" s="44" t="str">
        <f t="shared" si="758"/>
        <v>Loss</v>
      </c>
      <c r="AP2976" s="44">
        <f t="shared" si="759"/>
        <v>-50</v>
      </c>
      <c r="AQ2976" s="44">
        <f t="shared" si="760"/>
        <v>136</v>
      </c>
      <c r="AR2976" s="44">
        <f t="shared" si="761"/>
        <v>-50</v>
      </c>
      <c r="AS2976" s="99" t="str">
        <f t="shared" si="762"/>
        <v>+</v>
      </c>
      <c r="AT2976" s="99" t="str">
        <f t="shared" si="763"/>
        <v>+</v>
      </c>
      <c r="AU2976" s="99" t="str">
        <f t="shared" si="764"/>
        <v>+</v>
      </c>
      <c r="AV2976" s="99" t="str">
        <f t="shared" si="765"/>
        <v>+</v>
      </c>
      <c r="AW2976" s="99" t="str">
        <f t="shared" si="766"/>
        <v>+</v>
      </c>
    </row>
    <row r="2977" spans="1:49" ht="15">
      <c r="A2977" s="56">
        <v>43639</v>
      </c>
      <c r="B2977" s="57" t="s">
        <v>721</v>
      </c>
      <c r="C2977" s="57" t="s">
        <v>722</v>
      </c>
      <c r="D2977" s="57" t="s">
        <v>5833</v>
      </c>
      <c r="E2977" s="57" t="s">
        <v>770</v>
      </c>
      <c r="F2977" s="57" t="s">
        <v>766</v>
      </c>
      <c r="G2977" s="57">
        <v>5</v>
      </c>
      <c r="H2977" s="57">
        <v>4</v>
      </c>
      <c r="I2977" s="57">
        <v>2.2599999999999998</v>
      </c>
      <c r="J2977" s="57">
        <v>3.37</v>
      </c>
      <c r="K2977" s="57">
        <v>3.09</v>
      </c>
      <c r="L2977" s="57">
        <v>-0.83</v>
      </c>
      <c r="M2977" s="57">
        <v>23</v>
      </c>
      <c r="N2977" s="57">
        <v>23</v>
      </c>
      <c r="O2977" s="57">
        <v>1</v>
      </c>
      <c r="P2977" s="57">
        <v>13</v>
      </c>
      <c r="Q2977" s="57">
        <v>11</v>
      </c>
      <c r="R2977" s="57">
        <v>0</v>
      </c>
      <c r="S2977" s="57">
        <v>0</v>
      </c>
      <c r="T2977" s="57">
        <v>100</v>
      </c>
      <c r="U2977" s="57">
        <v>39.130000000000003</v>
      </c>
      <c r="V2977" s="57">
        <v>17.39</v>
      </c>
      <c r="W2977" s="57">
        <v>43.48</v>
      </c>
      <c r="X2977" s="57">
        <v>43.48</v>
      </c>
      <c r="Y2977" s="57">
        <v>8.6999999999999993</v>
      </c>
      <c r="Z2977" s="57">
        <v>47.83</v>
      </c>
      <c r="AA2977" s="57">
        <v>38.46</v>
      </c>
      <c r="AB2977" s="57">
        <v>36.36</v>
      </c>
      <c r="AC2977" s="57">
        <v>10</v>
      </c>
      <c r="AD2977" s="57">
        <v>9</v>
      </c>
      <c r="AE2977" s="57">
        <v>40</v>
      </c>
      <c r="AF2977" s="57">
        <v>66.67</v>
      </c>
      <c r="AG2977" s="45" t="s">
        <v>6061</v>
      </c>
      <c r="AH2977" s="45" t="s">
        <v>6071</v>
      </c>
      <c r="AI2977" s="45">
        <f t="shared" si="752"/>
        <v>-29.130999999999993</v>
      </c>
      <c r="AJ2977" s="46">
        <f t="shared" si="753"/>
        <v>29.130999999999993</v>
      </c>
      <c r="AK2977" s="63" t="str">
        <f t="shared" si="754"/>
        <v>N</v>
      </c>
      <c r="AL2977" s="63" t="str">
        <f t="shared" si="755"/>
        <v>N</v>
      </c>
      <c r="AM2977" s="44" t="str">
        <f t="shared" si="756"/>
        <v>Win</v>
      </c>
      <c r="AN2977" s="44" t="str">
        <f t="shared" si="757"/>
        <v>Loss</v>
      </c>
      <c r="AO2977" s="44" t="str">
        <f t="shared" si="758"/>
        <v>Loss</v>
      </c>
      <c r="AP2977" s="44">
        <f t="shared" si="759"/>
        <v>62.999999999999986</v>
      </c>
      <c r="AQ2977" s="44">
        <f t="shared" si="760"/>
        <v>-50</v>
      </c>
      <c r="AR2977" s="44">
        <f t="shared" si="761"/>
        <v>-50</v>
      </c>
      <c r="AS2977" s="99" t="str">
        <f t="shared" si="762"/>
        <v>+</v>
      </c>
      <c r="AT2977" s="99" t="str">
        <f t="shared" si="763"/>
        <v>-</v>
      </c>
      <c r="AU2977" s="99" t="str">
        <f t="shared" si="764"/>
        <v>-</v>
      </c>
      <c r="AV2977" s="99" t="str">
        <f t="shared" si="765"/>
        <v>+</v>
      </c>
      <c r="AW2977" s="99" t="str">
        <f t="shared" si="766"/>
        <v>-</v>
      </c>
    </row>
    <row r="2978" spans="1:49" ht="15">
      <c r="A2978" s="56">
        <v>43639</v>
      </c>
      <c r="B2978" s="57" t="s">
        <v>721</v>
      </c>
      <c r="C2978" s="57" t="s">
        <v>729</v>
      </c>
      <c r="D2978" s="57" t="s">
        <v>5834</v>
      </c>
      <c r="E2978" s="57" t="s">
        <v>772</v>
      </c>
      <c r="F2978" s="57" t="s">
        <v>1914</v>
      </c>
      <c r="G2978" s="57">
        <v>2</v>
      </c>
      <c r="H2978" s="57">
        <v>1</v>
      </c>
      <c r="I2978" s="57">
        <v>2.17</v>
      </c>
      <c r="J2978" s="57">
        <v>3.17</v>
      </c>
      <c r="K2978" s="57">
        <v>3.38</v>
      </c>
      <c r="L2978" s="57">
        <v>-1.21</v>
      </c>
      <c r="M2978" s="57">
        <v>18</v>
      </c>
      <c r="N2978" s="57">
        <v>21</v>
      </c>
      <c r="O2978" s="57">
        <v>1</v>
      </c>
      <c r="P2978" s="57">
        <v>7</v>
      </c>
      <c r="Q2978" s="57">
        <v>10</v>
      </c>
      <c r="R2978" s="57">
        <v>0</v>
      </c>
      <c r="S2978" s="57">
        <v>0</v>
      </c>
      <c r="T2978" s="57">
        <v>100</v>
      </c>
      <c r="U2978" s="57">
        <v>38.89</v>
      </c>
      <c r="V2978" s="57">
        <v>22.22</v>
      </c>
      <c r="W2978" s="57">
        <v>38.89</v>
      </c>
      <c r="X2978" s="57">
        <v>33.33</v>
      </c>
      <c r="Y2978" s="57">
        <v>19.05</v>
      </c>
      <c r="Z2978" s="57">
        <v>47.62</v>
      </c>
      <c r="AA2978" s="57">
        <v>28.57</v>
      </c>
      <c r="AB2978" s="57">
        <v>30</v>
      </c>
      <c r="AC2978" s="57">
        <v>7</v>
      </c>
      <c r="AD2978" s="57">
        <v>10</v>
      </c>
      <c r="AE2978" s="57">
        <v>28.57</v>
      </c>
      <c r="AF2978" s="57">
        <v>50</v>
      </c>
      <c r="AG2978" s="45" t="s">
        <v>6015</v>
      </c>
      <c r="AH2978" s="45" t="s">
        <v>6048</v>
      </c>
      <c r="AI2978" s="45">
        <f t="shared" ref="AI2978:AI3041" si="767">(+R2978*$R$6)+(S2978*$S$6)-(T2978*$T$6)+(U2978*$U$6)+(V2978*$V$6)-(W2978*$W$6)-(X2978*$X$6)-(Y2978*$Y$6)+(Z2978*$Z$6)</f>
        <v>-26.825000000000003</v>
      </c>
      <c r="AJ2978" s="46">
        <f t="shared" ref="AJ2978:AJ3041" si="768">(-R2978*$R$6)+(S2978*$S$6)+(T2978*$T$6)-(U2978*$U$6)-(V2978*$V$6)+(W2978*$W$6)+(X2978*$X$6)+(Y2978*$Y$6)-(Z2978*$Z$6)</f>
        <v>26.825000000000003</v>
      </c>
      <c r="AK2978" s="63" t="str">
        <f t="shared" ref="AK2978:AK3041" si="769">IF($AK$6="Y",IF(AI2978&gt;=$AI$6,"Y",IF(AA2978&gt;=$AA$6,"Y","N")),IF(AI2978&gt;=$AI$6,"Y",IF(AA2978&gt;=$AA$6,"Y",IF(L2978&lt;0,IF(AE2978&gt;=$AE$6,"Y","N"),"N"))))</f>
        <v>N</v>
      </c>
      <c r="AL2978" s="63" t="str">
        <f t="shared" ref="AL2978:AL3041" si="770">IF($AL$6="Y",IF(AJ2978&gt;=$AJ$6,"Y",IF(AB2978&gt;=$AB$6,"Y","N")),IF(AJ2978&gt;=$AJ$6,"Y",IF(AB2978&gt;=$AB$6,"Y",IF(L2978&gt;0,IF(AF2978&gt;=$AF$6,"Y","N"),"N"))))</f>
        <v>N</v>
      </c>
      <c r="AM2978" s="44" t="str">
        <f t="shared" ref="AM2978:AM3041" si="771">IF(G2978&gt;H2978,"Win","Loss")</f>
        <v>Win</v>
      </c>
      <c r="AN2978" s="44" t="str">
        <f t="shared" ref="AN2978:AN3041" si="772">IF(G2978=H2978,"Win","Loss")</f>
        <v>Loss</v>
      </c>
      <c r="AO2978" s="44" t="str">
        <f t="shared" ref="AO2978:AO3041" si="773">IF(G2978&lt;H2978,"Win","Loss")</f>
        <v>Loss</v>
      </c>
      <c r="AP2978" s="44">
        <f t="shared" ref="AP2978:AP3041" si="774">IF(AM2978="Win",(I2978*$B$2)-$B$2,-$B$2)</f>
        <v>58.5</v>
      </c>
      <c r="AQ2978" s="44">
        <f t="shared" ref="AQ2978:AQ3041" si="775">IF(AN2978="Win",(J2978*$B$2)-$B$2,-$B$2)</f>
        <v>-50</v>
      </c>
      <c r="AR2978" s="44">
        <f t="shared" ref="AR2978:AR3041" si="776">IF(AO2978="Win",(K2978*$B$2)-$B$2,-$B$2)</f>
        <v>-50</v>
      </c>
      <c r="AS2978" s="99" t="str">
        <f t="shared" si="762"/>
        <v>+</v>
      </c>
      <c r="AT2978" s="99" t="str">
        <f t="shared" si="763"/>
        <v>-</v>
      </c>
      <c r="AU2978" s="99" t="str">
        <f t="shared" si="764"/>
        <v>+</v>
      </c>
      <c r="AV2978" s="99" t="str">
        <f t="shared" si="765"/>
        <v>-</v>
      </c>
      <c r="AW2978" s="99" t="str">
        <f t="shared" si="766"/>
        <v>-</v>
      </c>
    </row>
    <row r="2979" spans="1:49" ht="15">
      <c r="A2979" s="56">
        <v>43639</v>
      </c>
      <c r="B2979" s="57" t="s">
        <v>441</v>
      </c>
      <c r="C2979" s="57" t="s">
        <v>756</v>
      </c>
      <c r="D2979" s="57" t="s">
        <v>5835</v>
      </c>
      <c r="E2979" s="57" t="s">
        <v>782</v>
      </c>
      <c r="F2979" s="57" t="s">
        <v>785</v>
      </c>
      <c r="G2979" s="57">
        <v>2</v>
      </c>
      <c r="H2979" s="57">
        <v>1</v>
      </c>
      <c r="I2979" s="57">
        <v>1.97</v>
      </c>
      <c r="J2979" s="57">
        <v>3.05</v>
      </c>
      <c r="K2979" s="57">
        <v>3.82</v>
      </c>
      <c r="L2979" s="57">
        <v>-1.85</v>
      </c>
      <c r="M2979" s="57">
        <v>37</v>
      </c>
      <c r="N2979" s="57">
        <v>34</v>
      </c>
      <c r="O2979" s="57">
        <v>0</v>
      </c>
      <c r="P2979" s="57">
        <v>18</v>
      </c>
      <c r="Q2979" s="57">
        <v>13</v>
      </c>
      <c r="R2979" s="57">
        <v>0</v>
      </c>
      <c r="S2979" s="57">
        <v>0</v>
      </c>
      <c r="T2979" s="57">
        <v>0</v>
      </c>
      <c r="U2979" s="57">
        <v>56.76</v>
      </c>
      <c r="V2979" s="57">
        <v>21.62</v>
      </c>
      <c r="W2979" s="57">
        <v>21.62</v>
      </c>
      <c r="X2979" s="57">
        <v>70.59</v>
      </c>
      <c r="Y2979" s="57">
        <v>20.59</v>
      </c>
      <c r="Z2979" s="57">
        <v>8.82</v>
      </c>
      <c r="AA2979" s="57">
        <v>77.78</v>
      </c>
      <c r="AB2979" s="57">
        <v>46.15</v>
      </c>
      <c r="AC2979" s="57">
        <v>33</v>
      </c>
      <c r="AD2979" s="57">
        <v>29</v>
      </c>
      <c r="AE2979" s="57">
        <v>63.64</v>
      </c>
      <c r="AF2979" s="57">
        <v>82.76</v>
      </c>
      <c r="AG2979" s="45" t="s">
        <v>6168</v>
      </c>
      <c r="AH2979" s="45" t="s">
        <v>6057</v>
      </c>
      <c r="AI2979" s="45">
        <f t="shared" si="767"/>
        <v>-5.2230000000000008</v>
      </c>
      <c r="AJ2979" s="46">
        <f t="shared" si="768"/>
        <v>5.2230000000000008</v>
      </c>
      <c r="AK2979" s="63" t="str">
        <f t="shared" si="769"/>
        <v>N</v>
      </c>
      <c r="AL2979" s="63" t="str">
        <f t="shared" si="770"/>
        <v>N</v>
      </c>
      <c r="AM2979" s="44" t="str">
        <f t="shared" si="771"/>
        <v>Win</v>
      </c>
      <c r="AN2979" s="44" t="str">
        <f t="shared" si="772"/>
        <v>Loss</v>
      </c>
      <c r="AO2979" s="44" t="str">
        <f t="shared" si="773"/>
        <v>Loss</v>
      </c>
      <c r="AP2979" s="44">
        <f t="shared" si="774"/>
        <v>48.5</v>
      </c>
      <c r="AQ2979" s="44">
        <f t="shared" si="775"/>
        <v>-50</v>
      </c>
      <c r="AR2979" s="44">
        <f t="shared" si="776"/>
        <v>-50</v>
      </c>
      <c r="AS2979" s="99" t="str">
        <f t="shared" si="762"/>
        <v>+</v>
      </c>
      <c r="AT2979" s="99" t="str">
        <f t="shared" si="763"/>
        <v>n/a</v>
      </c>
      <c r="AU2979" s="99" t="str">
        <f t="shared" si="764"/>
        <v>-</v>
      </c>
      <c r="AV2979" s="99" t="str">
        <f t="shared" si="765"/>
        <v>+</v>
      </c>
      <c r="AW2979" s="99" t="str">
        <f t="shared" si="766"/>
        <v>-</v>
      </c>
    </row>
    <row r="2980" spans="1:49" ht="15">
      <c r="A2980" s="56">
        <v>43639</v>
      </c>
      <c r="B2980" s="57" t="s">
        <v>441</v>
      </c>
      <c r="C2980" s="57" t="s">
        <v>756</v>
      </c>
      <c r="D2980" s="57" t="s">
        <v>5836</v>
      </c>
      <c r="E2980" s="57" t="s">
        <v>1548</v>
      </c>
      <c r="F2980" s="57" t="s">
        <v>1512</v>
      </c>
      <c r="G2980" s="57">
        <v>0</v>
      </c>
      <c r="H2980" s="57">
        <v>0</v>
      </c>
      <c r="I2980" s="57">
        <v>2.04</v>
      </c>
      <c r="J2980" s="57">
        <v>3.01</v>
      </c>
      <c r="K2980" s="57">
        <v>3.64</v>
      </c>
      <c r="L2980" s="57">
        <v>-1.6</v>
      </c>
      <c r="M2980" s="57">
        <v>33</v>
      </c>
      <c r="N2980" s="57">
        <v>17</v>
      </c>
      <c r="O2980" s="57">
        <v>0</v>
      </c>
      <c r="P2980" s="57">
        <v>14</v>
      </c>
      <c r="Q2980" s="57">
        <v>10</v>
      </c>
      <c r="R2980" s="57">
        <v>0</v>
      </c>
      <c r="S2980" s="57">
        <v>0</v>
      </c>
      <c r="T2980" s="57">
        <v>0</v>
      </c>
      <c r="U2980" s="57">
        <v>42.42</v>
      </c>
      <c r="V2980" s="57">
        <v>27.27</v>
      </c>
      <c r="W2980" s="57">
        <v>30.3</v>
      </c>
      <c r="X2980" s="57">
        <v>47.06</v>
      </c>
      <c r="Y2980" s="57">
        <v>29.41</v>
      </c>
      <c r="Z2980" s="57">
        <v>23.53</v>
      </c>
      <c r="AA2980" s="57">
        <v>71.430000000000007</v>
      </c>
      <c r="AB2980" s="57">
        <v>30</v>
      </c>
      <c r="AC2980" s="57">
        <v>25</v>
      </c>
      <c r="AD2980" s="57">
        <v>11</v>
      </c>
      <c r="AE2980" s="57">
        <v>52</v>
      </c>
      <c r="AF2980" s="57">
        <v>54.55</v>
      </c>
      <c r="AG2980" s="45" t="s">
        <v>6153</v>
      </c>
      <c r="AH2980" s="45" t="s">
        <v>6072</v>
      </c>
      <c r="AI2980" s="45">
        <f t="shared" si="767"/>
        <v>-2.4960000000000013</v>
      </c>
      <c r="AJ2980" s="46">
        <f t="shared" si="768"/>
        <v>2.4960000000000013</v>
      </c>
      <c r="AK2980" s="63" t="str">
        <f t="shared" si="769"/>
        <v>N</v>
      </c>
      <c r="AL2980" s="63" t="str">
        <f t="shared" si="770"/>
        <v>N</v>
      </c>
      <c r="AM2980" s="44" t="str">
        <f t="shared" si="771"/>
        <v>Loss</v>
      </c>
      <c r="AN2980" s="44" t="str">
        <f t="shared" si="772"/>
        <v>Win</v>
      </c>
      <c r="AO2980" s="44" t="str">
        <f t="shared" si="773"/>
        <v>Loss</v>
      </c>
      <c r="AP2980" s="44">
        <f t="shared" si="774"/>
        <v>-50</v>
      </c>
      <c r="AQ2980" s="44">
        <f t="shared" si="775"/>
        <v>100.5</v>
      </c>
      <c r="AR2980" s="44">
        <f t="shared" si="776"/>
        <v>-50</v>
      </c>
      <c r="AS2980" s="99" t="str">
        <f t="shared" si="762"/>
        <v>+</v>
      </c>
      <c r="AT2980" s="99" t="str">
        <f t="shared" si="763"/>
        <v>n/a</v>
      </c>
      <c r="AU2980" s="99" t="str">
        <f t="shared" si="764"/>
        <v>-</v>
      </c>
      <c r="AV2980" s="99" t="str">
        <f t="shared" si="765"/>
        <v>+</v>
      </c>
      <c r="AW2980" s="99" t="str">
        <f t="shared" si="766"/>
        <v>-</v>
      </c>
    </row>
    <row r="2981" spans="1:49" ht="15">
      <c r="A2981" s="56">
        <v>43639</v>
      </c>
      <c r="B2981" s="57" t="s">
        <v>441</v>
      </c>
      <c r="C2981" s="57" t="s">
        <v>756</v>
      </c>
      <c r="D2981" s="57" t="s">
        <v>5837</v>
      </c>
      <c r="E2981" s="57" t="s">
        <v>3839</v>
      </c>
      <c r="F2981" s="57" t="s">
        <v>2584</v>
      </c>
      <c r="G2981" s="57">
        <v>2</v>
      </c>
      <c r="H2981" s="57">
        <v>1</v>
      </c>
      <c r="I2981" s="57">
        <v>1.98</v>
      </c>
      <c r="J2981" s="57">
        <v>3.09</v>
      </c>
      <c r="K2981" s="57">
        <v>3.72</v>
      </c>
      <c r="L2981" s="57">
        <v>-1.74</v>
      </c>
      <c r="M2981" s="57">
        <v>40</v>
      </c>
      <c r="N2981" s="57">
        <v>36</v>
      </c>
      <c r="O2981" s="57">
        <v>0</v>
      </c>
      <c r="P2981" s="57">
        <v>22</v>
      </c>
      <c r="Q2981" s="57">
        <v>16</v>
      </c>
      <c r="R2981" s="57">
        <v>0</v>
      </c>
      <c r="S2981" s="57">
        <v>0</v>
      </c>
      <c r="T2981" s="57">
        <v>0</v>
      </c>
      <c r="U2981" s="57">
        <v>55</v>
      </c>
      <c r="V2981" s="57">
        <v>30</v>
      </c>
      <c r="W2981" s="57">
        <v>15</v>
      </c>
      <c r="X2981" s="57">
        <v>52.78</v>
      </c>
      <c r="Y2981" s="57">
        <v>33.33</v>
      </c>
      <c r="Z2981" s="57">
        <v>13.89</v>
      </c>
      <c r="AA2981" s="57">
        <v>59.09</v>
      </c>
      <c r="AB2981" s="57">
        <v>37.5</v>
      </c>
      <c r="AC2981" s="57">
        <v>36</v>
      </c>
      <c r="AD2981" s="57">
        <v>32</v>
      </c>
      <c r="AE2981" s="57">
        <v>58.33</v>
      </c>
      <c r="AF2981" s="57">
        <v>53.13</v>
      </c>
      <c r="AG2981" s="45" t="s">
        <v>6169</v>
      </c>
      <c r="AH2981" s="45" t="s">
        <v>6073</v>
      </c>
      <c r="AI2981" s="45">
        <f t="shared" si="767"/>
        <v>-0.11100000000000065</v>
      </c>
      <c r="AJ2981" s="46">
        <f t="shared" si="768"/>
        <v>0.11100000000000065</v>
      </c>
      <c r="AK2981" s="63" t="str">
        <f t="shared" si="769"/>
        <v>N</v>
      </c>
      <c r="AL2981" s="63" t="str">
        <f t="shared" si="770"/>
        <v>N</v>
      </c>
      <c r="AM2981" s="44" t="str">
        <f t="shared" si="771"/>
        <v>Win</v>
      </c>
      <c r="AN2981" s="44" t="str">
        <f t="shared" si="772"/>
        <v>Loss</v>
      </c>
      <c r="AO2981" s="44" t="str">
        <f t="shared" si="773"/>
        <v>Loss</v>
      </c>
      <c r="AP2981" s="44">
        <f t="shared" si="774"/>
        <v>49</v>
      </c>
      <c r="AQ2981" s="44">
        <f t="shared" si="775"/>
        <v>-50</v>
      </c>
      <c r="AR2981" s="44">
        <f t="shared" si="776"/>
        <v>-50</v>
      </c>
      <c r="AS2981" s="99" t="str">
        <f t="shared" si="762"/>
        <v>+</v>
      </c>
      <c r="AT2981" s="99" t="str">
        <f t="shared" si="763"/>
        <v>n/a</v>
      </c>
      <c r="AU2981" s="99" t="str">
        <f t="shared" si="764"/>
        <v>+</v>
      </c>
      <c r="AV2981" s="99" t="str">
        <f t="shared" si="765"/>
        <v>+</v>
      </c>
      <c r="AW2981" s="99" t="str">
        <f t="shared" si="766"/>
        <v>-</v>
      </c>
    </row>
    <row r="2982" spans="1:49" ht="15">
      <c r="A2982" s="56">
        <v>43639</v>
      </c>
      <c r="B2982" s="57" t="s">
        <v>420</v>
      </c>
      <c r="C2982" s="57" t="s">
        <v>1034</v>
      </c>
      <c r="D2982" s="57" t="s">
        <v>5838</v>
      </c>
      <c r="E2982" s="57" t="s">
        <v>1040</v>
      </c>
      <c r="F2982" s="57" t="s">
        <v>1036</v>
      </c>
      <c r="G2982" s="57">
        <v>5</v>
      </c>
      <c r="H2982" s="57">
        <v>2</v>
      </c>
      <c r="I2982" s="57">
        <v>2.59</v>
      </c>
      <c r="J2982" s="57">
        <v>3.54</v>
      </c>
      <c r="K2982" s="57">
        <v>2.34</v>
      </c>
      <c r="L2982" s="57">
        <v>0.25</v>
      </c>
      <c r="M2982" s="57">
        <v>32</v>
      </c>
      <c r="N2982" s="57">
        <v>41</v>
      </c>
      <c r="O2982" s="57">
        <v>0</v>
      </c>
      <c r="P2982" s="57">
        <v>17</v>
      </c>
      <c r="Q2982" s="57">
        <v>20</v>
      </c>
      <c r="R2982" s="57">
        <v>0</v>
      </c>
      <c r="S2982" s="57">
        <v>0</v>
      </c>
      <c r="T2982" s="57">
        <v>0</v>
      </c>
      <c r="U2982" s="57">
        <v>28.13</v>
      </c>
      <c r="V2982" s="57">
        <v>40.630000000000003</v>
      </c>
      <c r="W2982" s="57">
        <v>31.25</v>
      </c>
      <c r="X2982" s="57">
        <v>31.71</v>
      </c>
      <c r="Y2982" s="57">
        <v>21.95</v>
      </c>
      <c r="Z2982" s="57">
        <v>46.34</v>
      </c>
      <c r="AA2982" s="57">
        <v>29.41</v>
      </c>
      <c r="AB2982" s="57">
        <v>15</v>
      </c>
      <c r="AC2982" s="57">
        <v>16</v>
      </c>
      <c r="AD2982" s="57">
        <v>12</v>
      </c>
      <c r="AE2982" s="57">
        <v>50</v>
      </c>
      <c r="AF2982" s="57">
        <v>50</v>
      </c>
      <c r="AG2982" s="45" t="s">
        <v>6070</v>
      </c>
      <c r="AH2982" s="45" t="s">
        <v>6074</v>
      </c>
      <c r="AI2982" s="45">
        <f t="shared" si="767"/>
        <v>4.17</v>
      </c>
      <c r="AJ2982" s="46">
        <f t="shared" si="768"/>
        <v>-4.17</v>
      </c>
      <c r="AK2982" s="63" t="str">
        <f t="shared" si="769"/>
        <v>N</v>
      </c>
      <c r="AL2982" s="63" t="str">
        <f t="shared" si="770"/>
        <v>N</v>
      </c>
      <c r="AM2982" s="44" t="str">
        <f t="shared" si="771"/>
        <v>Win</v>
      </c>
      <c r="AN2982" s="44" t="str">
        <f t="shared" si="772"/>
        <v>Loss</v>
      </c>
      <c r="AO2982" s="44" t="str">
        <f t="shared" si="773"/>
        <v>Loss</v>
      </c>
      <c r="AP2982" s="44">
        <f t="shared" si="774"/>
        <v>79.5</v>
      </c>
      <c r="AQ2982" s="44">
        <f t="shared" si="775"/>
        <v>-50</v>
      </c>
      <c r="AR2982" s="44">
        <f t="shared" si="776"/>
        <v>-50</v>
      </c>
      <c r="AS2982" s="99" t="str">
        <f t="shared" si="762"/>
        <v>-</v>
      </c>
      <c r="AT2982" s="99" t="str">
        <f t="shared" si="763"/>
        <v>n/a</v>
      </c>
      <c r="AU2982" s="99" t="str">
        <f t="shared" si="764"/>
        <v>-</v>
      </c>
      <c r="AV2982" s="99" t="str">
        <f t="shared" si="765"/>
        <v>+</v>
      </c>
      <c r="AW2982" s="99" t="str">
        <f t="shared" si="766"/>
        <v>+</v>
      </c>
    </row>
    <row r="2983" spans="1:49" ht="15">
      <c r="A2983" s="56">
        <v>43639</v>
      </c>
      <c r="B2983" s="57" t="s">
        <v>420</v>
      </c>
      <c r="C2983" s="57" t="s">
        <v>425</v>
      </c>
      <c r="D2983" s="57" t="s">
        <v>5839</v>
      </c>
      <c r="E2983" s="57" t="s">
        <v>788</v>
      </c>
      <c r="F2983" s="57" t="s">
        <v>945</v>
      </c>
      <c r="G2983" s="57">
        <v>2</v>
      </c>
      <c r="H2983" s="57">
        <v>3</v>
      </c>
      <c r="I2983" s="57">
        <v>1.54</v>
      </c>
      <c r="J2983" s="57">
        <v>4.34</v>
      </c>
      <c r="K2983" s="57">
        <v>4.4400000000000004</v>
      </c>
      <c r="L2983" s="57">
        <v>-2.9</v>
      </c>
      <c r="M2983" s="57">
        <v>13</v>
      </c>
      <c r="N2983" s="57">
        <v>55</v>
      </c>
      <c r="O2983" s="57">
        <v>0</v>
      </c>
      <c r="P2983" s="57">
        <v>6</v>
      </c>
      <c r="Q2983" s="57">
        <v>28</v>
      </c>
      <c r="R2983" s="57">
        <v>0</v>
      </c>
      <c r="S2983" s="57">
        <v>0</v>
      </c>
      <c r="T2983" s="57">
        <v>0</v>
      </c>
      <c r="U2983" s="57">
        <v>69.23</v>
      </c>
      <c r="V2983" s="57">
        <v>7.69</v>
      </c>
      <c r="W2983" s="57">
        <v>23.08</v>
      </c>
      <c r="X2983" s="57">
        <v>25.45</v>
      </c>
      <c r="Y2983" s="57">
        <v>23.64</v>
      </c>
      <c r="Z2983" s="57">
        <v>50.91</v>
      </c>
      <c r="AA2983" s="57">
        <v>83.33</v>
      </c>
      <c r="AB2983" s="57">
        <v>14.29</v>
      </c>
      <c r="AC2983" s="57">
        <v>10</v>
      </c>
      <c r="AD2983" s="57">
        <v>14</v>
      </c>
      <c r="AE2983" s="57">
        <v>80</v>
      </c>
      <c r="AF2983" s="57">
        <v>50</v>
      </c>
      <c r="AG2983" s="45" t="s">
        <v>6091</v>
      </c>
      <c r="AH2983" s="45" t="s">
        <v>6052</v>
      </c>
      <c r="AI2983" s="45">
        <f t="shared" si="767"/>
        <v>12.727000000000002</v>
      </c>
      <c r="AJ2983" s="46">
        <f t="shared" si="768"/>
        <v>-12.727000000000002</v>
      </c>
      <c r="AK2983" s="63" t="str">
        <f t="shared" si="769"/>
        <v>Y</v>
      </c>
      <c r="AL2983" s="63" t="str">
        <f t="shared" si="770"/>
        <v>N</v>
      </c>
      <c r="AM2983" s="44" t="str">
        <f t="shared" si="771"/>
        <v>Loss</v>
      </c>
      <c r="AN2983" s="44" t="str">
        <f t="shared" si="772"/>
        <v>Loss</v>
      </c>
      <c r="AO2983" s="44" t="str">
        <f t="shared" si="773"/>
        <v>Win</v>
      </c>
      <c r="AP2983" s="44">
        <f t="shared" si="774"/>
        <v>-50</v>
      </c>
      <c r="AQ2983" s="44">
        <f t="shared" si="775"/>
        <v>-50</v>
      </c>
      <c r="AR2983" s="44">
        <f t="shared" si="776"/>
        <v>172.00000000000003</v>
      </c>
      <c r="AS2983" s="99" t="str">
        <f t="shared" si="762"/>
        <v>+</v>
      </c>
      <c r="AT2983" s="99" t="str">
        <f t="shared" si="763"/>
        <v>n/a</v>
      </c>
      <c r="AU2983" s="99" t="str">
        <f t="shared" si="764"/>
        <v>+</v>
      </c>
      <c r="AV2983" s="99" t="str">
        <f t="shared" si="765"/>
        <v>+</v>
      </c>
      <c r="AW2983" s="99" t="str">
        <f t="shared" si="766"/>
        <v>+</v>
      </c>
    </row>
    <row r="2984" spans="1:49" ht="15">
      <c r="A2984" s="56">
        <v>43639</v>
      </c>
      <c r="B2984" s="57" t="s">
        <v>683</v>
      </c>
      <c r="C2984" s="57" t="s">
        <v>710</v>
      </c>
      <c r="D2984" s="57" t="s">
        <v>5840</v>
      </c>
      <c r="E2984" s="57" t="s">
        <v>1878</v>
      </c>
      <c r="F2984" s="57" t="s">
        <v>1871</v>
      </c>
      <c r="G2984" s="57">
        <v>2</v>
      </c>
      <c r="H2984" s="57">
        <v>2</v>
      </c>
      <c r="I2984" s="57">
        <v>1.46</v>
      </c>
      <c r="J2984" s="57">
        <v>4.13</v>
      </c>
      <c r="K2984" s="57">
        <v>5.8</v>
      </c>
      <c r="L2984" s="57">
        <v>-4.34</v>
      </c>
      <c r="M2984" s="57">
        <v>18</v>
      </c>
      <c r="N2984" s="57">
        <v>15</v>
      </c>
      <c r="O2984" s="57">
        <v>1</v>
      </c>
      <c r="P2984" s="57">
        <v>8</v>
      </c>
      <c r="Q2984" s="57">
        <v>7</v>
      </c>
      <c r="R2984" s="57">
        <v>0</v>
      </c>
      <c r="S2984" s="57">
        <v>0</v>
      </c>
      <c r="T2984" s="57">
        <v>100</v>
      </c>
      <c r="U2984" s="57">
        <v>33.33</v>
      </c>
      <c r="V2984" s="57">
        <v>22.22</v>
      </c>
      <c r="W2984" s="57">
        <v>44.44</v>
      </c>
      <c r="X2984" s="57">
        <v>53.33</v>
      </c>
      <c r="Y2984" s="57">
        <v>13.33</v>
      </c>
      <c r="Z2984" s="57">
        <v>33.33</v>
      </c>
      <c r="AA2984" s="57">
        <v>50</v>
      </c>
      <c r="AB2984" s="57">
        <v>28.57</v>
      </c>
      <c r="AC2984" s="57">
        <v>6</v>
      </c>
      <c r="AD2984" s="57">
        <v>9</v>
      </c>
      <c r="AE2984" s="57">
        <v>50</v>
      </c>
      <c r="AF2984" s="57">
        <v>88.89</v>
      </c>
      <c r="AG2984" s="45" t="s">
        <v>6170</v>
      </c>
      <c r="AH2984" s="45" t="s">
        <v>6075</v>
      </c>
      <c r="AI2984" s="45">
        <f t="shared" si="767"/>
        <v>-35.332999999999998</v>
      </c>
      <c r="AJ2984" s="46">
        <f t="shared" si="768"/>
        <v>35.332999999999998</v>
      </c>
      <c r="AK2984" s="63" t="str">
        <f t="shared" si="769"/>
        <v>N</v>
      </c>
      <c r="AL2984" s="63" t="str">
        <f t="shared" si="770"/>
        <v>N</v>
      </c>
      <c r="AM2984" s="44" t="str">
        <f t="shared" si="771"/>
        <v>Loss</v>
      </c>
      <c r="AN2984" s="44" t="str">
        <f t="shared" si="772"/>
        <v>Win</v>
      </c>
      <c r="AO2984" s="44" t="str">
        <f t="shared" si="773"/>
        <v>Loss</v>
      </c>
      <c r="AP2984" s="44">
        <f t="shared" si="774"/>
        <v>-50</v>
      </c>
      <c r="AQ2984" s="44">
        <f t="shared" si="775"/>
        <v>156.5</v>
      </c>
      <c r="AR2984" s="44">
        <f t="shared" si="776"/>
        <v>-50</v>
      </c>
      <c r="AS2984" s="99" t="str">
        <f t="shared" si="762"/>
        <v>+</v>
      </c>
      <c r="AT2984" s="99" t="str">
        <f t="shared" si="763"/>
        <v>-</v>
      </c>
      <c r="AU2984" s="99" t="str">
        <f t="shared" si="764"/>
        <v>-</v>
      </c>
      <c r="AV2984" s="99" t="str">
        <f t="shared" si="765"/>
        <v>+</v>
      </c>
      <c r="AW2984" s="99" t="str">
        <f t="shared" si="766"/>
        <v>-</v>
      </c>
    </row>
    <row r="2985" spans="1:49" ht="15">
      <c r="A2985" s="56">
        <v>43639</v>
      </c>
      <c r="B2985" s="57" t="s">
        <v>737</v>
      </c>
      <c r="C2985" s="57" t="s">
        <v>738</v>
      </c>
      <c r="D2985" s="57" t="s">
        <v>5841</v>
      </c>
      <c r="E2985" s="57" t="s">
        <v>799</v>
      </c>
      <c r="F2985" s="57" t="s">
        <v>4829</v>
      </c>
      <c r="G2985" s="57">
        <v>2</v>
      </c>
      <c r="H2985" s="57">
        <v>3</v>
      </c>
      <c r="I2985" s="57">
        <v>2.06</v>
      </c>
      <c r="J2985" s="57">
        <v>3.66</v>
      </c>
      <c r="K2985" s="57">
        <v>2.96</v>
      </c>
      <c r="L2985" s="57">
        <v>-0.9</v>
      </c>
      <c r="M2985" s="57">
        <v>5</v>
      </c>
      <c r="N2985" s="57">
        <v>5</v>
      </c>
      <c r="O2985" s="57">
        <v>0</v>
      </c>
      <c r="P2985" s="57">
        <v>3</v>
      </c>
      <c r="Q2985" s="57">
        <v>2</v>
      </c>
      <c r="R2985" s="57">
        <v>0</v>
      </c>
      <c r="S2985" s="57">
        <v>0</v>
      </c>
      <c r="T2985" s="57">
        <v>0</v>
      </c>
      <c r="U2985" s="57">
        <v>80</v>
      </c>
      <c r="V2985" s="57">
        <v>0</v>
      </c>
      <c r="W2985" s="57">
        <v>20</v>
      </c>
      <c r="X2985" s="57">
        <v>40</v>
      </c>
      <c r="Y2985" s="57">
        <v>20</v>
      </c>
      <c r="Z2985" s="57">
        <v>40</v>
      </c>
      <c r="AA2985" s="57">
        <v>66.67</v>
      </c>
      <c r="AB2985" s="57">
        <v>50</v>
      </c>
      <c r="AC2985" s="57">
        <v>5</v>
      </c>
      <c r="AD2985" s="57">
        <v>4</v>
      </c>
      <c r="AE2985" s="57">
        <v>80</v>
      </c>
      <c r="AF2985" s="57">
        <v>50</v>
      </c>
      <c r="AG2985" s="45" t="s">
        <v>6002</v>
      </c>
      <c r="AH2985" s="45" t="s">
        <v>6020</v>
      </c>
      <c r="AI2985" s="45">
        <f t="shared" si="767"/>
        <v>10</v>
      </c>
      <c r="AJ2985" s="46">
        <f t="shared" si="768"/>
        <v>-10</v>
      </c>
      <c r="AK2985" s="63" t="str">
        <f t="shared" si="769"/>
        <v>Y</v>
      </c>
      <c r="AL2985" s="63" t="str">
        <f t="shared" si="770"/>
        <v>N</v>
      </c>
      <c r="AM2985" s="44" t="str">
        <f t="shared" si="771"/>
        <v>Loss</v>
      </c>
      <c r="AN2985" s="44" t="str">
        <f t="shared" si="772"/>
        <v>Loss</v>
      </c>
      <c r="AO2985" s="44" t="str">
        <f t="shared" si="773"/>
        <v>Win</v>
      </c>
      <c r="AP2985" s="44">
        <f t="shared" si="774"/>
        <v>-50</v>
      </c>
      <c r="AQ2985" s="44">
        <f t="shared" si="775"/>
        <v>-50</v>
      </c>
      <c r="AR2985" s="44">
        <f t="shared" si="776"/>
        <v>98</v>
      </c>
      <c r="AS2985" s="99" t="str">
        <f t="shared" si="762"/>
        <v>+</v>
      </c>
      <c r="AT2985" s="99" t="str">
        <f t="shared" si="763"/>
        <v>n/a</v>
      </c>
      <c r="AU2985" s="99" t="str">
        <f t="shared" si="764"/>
        <v>+</v>
      </c>
      <c r="AV2985" s="99" t="str">
        <f t="shared" si="765"/>
        <v>+</v>
      </c>
      <c r="AW2985" s="99" t="str">
        <f t="shared" si="766"/>
        <v>+</v>
      </c>
    </row>
    <row r="2986" spans="1:49" ht="15">
      <c r="A2986" s="56">
        <v>43639</v>
      </c>
      <c r="B2986" s="57" t="s">
        <v>683</v>
      </c>
      <c r="C2986" s="57" t="s">
        <v>706</v>
      </c>
      <c r="D2986" s="57" t="s">
        <v>5842</v>
      </c>
      <c r="E2986" s="57" t="s">
        <v>2013</v>
      </c>
      <c r="F2986" s="57" t="s">
        <v>708</v>
      </c>
      <c r="G2986" s="57">
        <v>1</v>
      </c>
      <c r="H2986" s="57">
        <v>0</v>
      </c>
      <c r="I2986" s="57">
        <v>1.67</v>
      </c>
      <c r="J2986" s="57">
        <v>3.7</v>
      </c>
      <c r="K2986" s="57">
        <v>4.4400000000000004</v>
      </c>
      <c r="L2986" s="57">
        <v>-2.77</v>
      </c>
      <c r="M2986" s="57">
        <v>15</v>
      </c>
      <c r="N2986" s="57">
        <v>14</v>
      </c>
      <c r="O2986" s="57">
        <v>1</v>
      </c>
      <c r="P2986" s="57">
        <v>8</v>
      </c>
      <c r="Q2986" s="57">
        <v>8</v>
      </c>
      <c r="R2986" s="57">
        <v>100</v>
      </c>
      <c r="S2986" s="57">
        <v>0</v>
      </c>
      <c r="T2986" s="57">
        <v>0</v>
      </c>
      <c r="U2986" s="57">
        <v>33.33</v>
      </c>
      <c r="V2986" s="57">
        <v>13.33</v>
      </c>
      <c r="W2986" s="57">
        <v>53.33</v>
      </c>
      <c r="X2986" s="57">
        <v>28.57</v>
      </c>
      <c r="Y2986" s="57">
        <v>21.43</v>
      </c>
      <c r="Z2986" s="57">
        <v>50</v>
      </c>
      <c r="AA2986" s="57">
        <v>50</v>
      </c>
      <c r="AB2986" s="57">
        <v>12.5</v>
      </c>
      <c r="AC2986" s="57">
        <v>5</v>
      </c>
      <c r="AD2986" s="57">
        <v>1</v>
      </c>
      <c r="AE2986" s="57">
        <v>60</v>
      </c>
      <c r="AF2986" s="57">
        <v>100</v>
      </c>
      <c r="AG2986" s="45" t="s">
        <v>6082</v>
      </c>
      <c r="AH2986" s="45" t="s">
        <v>6076</v>
      </c>
      <c r="AI2986" s="45">
        <f t="shared" si="767"/>
        <v>29.475999999999992</v>
      </c>
      <c r="AJ2986" s="46">
        <f t="shared" si="768"/>
        <v>-29.475999999999992</v>
      </c>
      <c r="AK2986" s="63" t="str">
        <f t="shared" si="769"/>
        <v>N</v>
      </c>
      <c r="AL2986" s="63" t="str">
        <f t="shared" si="770"/>
        <v>N</v>
      </c>
      <c r="AM2986" s="44" t="str">
        <f t="shared" si="771"/>
        <v>Win</v>
      </c>
      <c r="AN2986" s="44" t="str">
        <f t="shared" si="772"/>
        <v>Loss</v>
      </c>
      <c r="AO2986" s="44" t="str">
        <f t="shared" si="773"/>
        <v>Loss</v>
      </c>
      <c r="AP2986" s="44">
        <f t="shared" si="774"/>
        <v>33.5</v>
      </c>
      <c r="AQ2986" s="44">
        <f t="shared" si="775"/>
        <v>-50</v>
      </c>
      <c r="AR2986" s="44">
        <f t="shared" si="776"/>
        <v>-50</v>
      </c>
      <c r="AS2986" s="99" t="str">
        <f t="shared" si="762"/>
        <v>+</v>
      </c>
      <c r="AT2986" s="99" t="str">
        <f t="shared" si="763"/>
        <v>+</v>
      </c>
      <c r="AU2986" s="99" t="str">
        <f t="shared" si="764"/>
        <v>+</v>
      </c>
      <c r="AV2986" s="99" t="str">
        <f t="shared" si="765"/>
        <v>+</v>
      </c>
      <c r="AW2986" s="99" t="str">
        <f t="shared" si="766"/>
        <v>+</v>
      </c>
    </row>
    <row r="2987" spans="1:49" ht="15">
      <c r="A2987" s="56">
        <v>43639</v>
      </c>
      <c r="B2987" s="57" t="s">
        <v>683</v>
      </c>
      <c r="C2987" s="57" t="s">
        <v>710</v>
      </c>
      <c r="D2987" s="57" t="s">
        <v>5843</v>
      </c>
      <c r="E2987" s="57" t="s">
        <v>715</v>
      </c>
      <c r="F2987" s="57" t="s">
        <v>3405</v>
      </c>
      <c r="G2987" s="57">
        <v>3</v>
      </c>
      <c r="H2987" s="57">
        <v>4</v>
      </c>
      <c r="I2987" s="57">
        <v>2.16</v>
      </c>
      <c r="J2987" s="57">
        <v>2.93</v>
      </c>
      <c r="K2987" s="57">
        <v>3.26</v>
      </c>
      <c r="L2987" s="57">
        <v>-1.1000000000000001</v>
      </c>
      <c r="M2987" s="57">
        <v>18</v>
      </c>
      <c r="N2987" s="57">
        <v>13</v>
      </c>
      <c r="O2987" s="57">
        <v>1</v>
      </c>
      <c r="P2987" s="57">
        <v>12</v>
      </c>
      <c r="Q2987" s="57">
        <v>6</v>
      </c>
      <c r="R2987" s="57">
        <v>0</v>
      </c>
      <c r="S2987" s="57">
        <v>100</v>
      </c>
      <c r="T2987" s="57">
        <v>0</v>
      </c>
      <c r="U2987" s="57">
        <v>27.78</v>
      </c>
      <c r="V2987" s="57">
        <v>33.33</v>
      </c>
      <c r="W2987" s="57">
        <v>38.89</v>
      </c>
      <c r="X2987" s="57">
        <v>46.15</v>
      </c>
      <c r="Y2987" s="57">
        <v>7.69</v>
      </c>
      <c r="Z2987" s="57">
        <v>46.15</v>
      </c>
      <c r="AA2987" s="57">
        <v>41.67</v>
      </c>
      <c r="AB2987" s="57">
        <v>50</v>
      </c>
      <c r="AC2987" s="57">
        <v>6</v>
      </c>
      <c r="AD2987" s="57">
        <v>5</v>
      </c>
      <c r="AE2987" s="57">
        <v>50</v>
      </c>
      <c r="AF2987" s="57">
        <v>60</v>
      </c>
      <c r="AG2987" s="45" t="s">
        <v>6082</v>
      </c>
      <c r="AH2987" s="45" t="s">
        <v>6077</v>
      </c>
      <c r="AI2987" s="45">
        <f t="shared" si="767"/>
        <v>10.342000000000002</v>
      </c>
      <c r="AJ2987" s="46">
        <f t="shared" si="768"/>
        <v>9.6579999999999977</v>
      </c>
      <c r="AK2987" s="63" t="str">
        <f t="shared" si="769"/>
        <v>N</v>
      </c>
      <c r="AL2987" s="63" t="str">
        <f t="shared" si="770"/>
        <v>N</v>
      </c>
      <c r="AM2987" s="44" t="str">
        <f t="shared" si="771"/>
        <v>Loss</v>
      </c>
      <c r="AN2987" s="44" t="str">
        <f t="shared" si="772"/>
        <v>Loss</v>
      </c>
      <c r="AO2987" s="44" t="str">
        <f t="shared" si="773"/>
        <v>Win</v>
      </c>
      <c r="AP2987" s="44">
        <f t="shared" si="774"/>
        <v>-50</v>
      </c>
      <c r="AQ2987" s="44">
        <f t="shared" si="775"/>
        <v>-50</v>
      </c>
      <c r="AR2987" s="44">
        <f t="shared" si="776"/>
        <v>113</v>
      </c>
      <c r="AS2987" s="99" t="str">
        <f t="shared" si="762"/>
        <v>+</v>
      </c>
      <c r="AT2987" s="99" t="str">
        <f t="shared" si="763"/>
        <v>-</v>
      </c>
      <c r="AU2987" s="99" t="str">
        <f t="shared" si="764"/>
        <v>-</v>
      </c>
      <c r="AV2987" s="99" t="str">
        <f t="shared" si="765"/>
        <v>-</v>
      </c>
      <c r="AW2987" s="99" t="str">
        <f t="shared" si="766"/>
        <v>+</v>
      </c>
    </row>
    <row r="2988" spans="1:49" ht="15">
      <c r="A2988" s="56">
        <v>43639</v>
      </c>
      <c r="B2988" s="57" t="s">
        <v>683</v>
      </c>
      <c r="C2988" s="57" t="s">
        <v>710</v>
      </c>
      <c r="D2988" s="57" t="s">
        <v>5844</v>
      </c>
      <c r="E2988" s="57" t="s">
        <v>3429</v>
      </c>
      <c r="F2988" s="57" t="s">
        <v>2060</v>
      </c>
      <c r="G2988" s="57">
        <v>1</v>
      </c>
      <c r="H2988" s="57">
        <v>0</v>
      </c>
      <c r="I2988" s="57">
        <v>1.38</v>
      </c>
      <c r="J2988" s="57">
        <v>4.26</v>
      </c>
      <c r="K2988" s="57">
        <v>7.05</v>
      </c>
      <c r="L2988" s="57">
        <v>-5.67</v>
      </c>
      <c r="M2988" s="57">
        <v>14</v>
      </c>
      <c r="N2988" s="57">
        <v>16</v>
      </c>
      <c r="O2988" s="57">
        <v>0</v>
      </c>
      <c r="P2988" s="57">
        <v>9</v>
      </c>
      <c r="Q2988" s="57">
        <v>12</v>
      </c>
      <c r="R2988" s="57">
        <v>0</v>
      </c>
      <c r="S2988" s="57">
        <v>0</v>
      </c>
      <c r="T2988" s="57">
        <v>0</v>
      </c>
      <c r="U2988" s="57">
        <v>42.86</v>
      </c>
      <c r="V2988" s="57">
        <v>14.29</v>
      </c>
      <c r="W2988" s="57">
        <v>42.86</v>
      </c>
      <c r="X2988" s="57">
        <v>6.25</v>
      </c>
      <c r="Y2988" s="57">
        <v>18.75</v>
      </c>
      <c r="Z2988" s="57">
        <v>75</v>
      </c>
      <c r="AA2988" s="57">
        <v>44.44</v>
      </c>
      <c r="AB2988" s="57">
        <v>8.33</v>
      </c>
      <c r="AC2988" s="57">
        <v>8</v>
      </c>
      <c r="AD2988" s="57">
        <v>0</v>
      </c>
      <c r="AE2988" s="57">
        <v>50</v>
      </c>
      <c r="AF2988" s="57">
        <v>0</v>
      </c>
      <c r="AG2988" s="45" t="s">
        <v>6074</v>
      </c>
      <c r="AH2988" s="45" t="s">
        <v>6078</v>
      </c>
      <c r="AI2988" s="45">
        <f t="shared" si="767"/>
        <v>13.304</v>
      </c>
      <c r="AJ2988" s="46">
        <f t="shared" si="768"/>
        <v>-13.304</v>
      </c>
      <c r="AK2988" s="63" t="str">
        <f t="shared" si="769"/>
        <v>N</v>
      </c>
      <c r="AL2988" s="63" t="str">
        <f t="shared" si="770"/>
        <v>N</v>
      </c>
      <c r="AM2988" s="44" t="str">
        <f t="shared" si="771"/>
        <v>Win</v>
      </c>
      <c r="AN2988" s="44" t="str">
        <f t="shared" si="772"/>
        <v>Loss</v>
      </c>
      <c r="AO2988" s="44" t="str">
        <f t="shared" si="773"/>
        <v>Loss</v>
      </c>
      <c r="AP2988" s="44">
        <f t="shared" si="774"/>
        <v>19</v>
      </c>
      <c r="AQ2988" s="44">
        <f t="shared" si="775"/>
        <v>-50</v>
      </c>
      <c r="AR2988" s="44">
        <f t="shared" si="776"/>
        <v>-50</v>
      </c>
      <c r="AS2988" s="99" t="str">
        <f t="shared" si="762"/>
        <v>+</v>
      </c>
      <c r="AT2988" s="99" t="str">
        <f t="shared" si="763"/>
        <v>n/a</v>
      </c>
      <c r="AU2988" s="99" t="str">
        <f t="shared" si="764"/>
        <v>+</v>
      </c>
      <c r="AV2988" s="99" t="str">
        <f t="shared" si="765"/>
        <v>+</v>
      </c>
      <c r="AW2988" s="99" t="str">
        <f t="shared" si="766"/>
        <v>+</v>
      </c>
    </row>
    <row r="2989" spans="1:49" ht="15">
      <c r="A2989" s="56">
        <v>43639</v>
      </c>
      <c r="B2989" s="57" t="s">
        <v>420</v>
      </c>
      <c r="C2989" s="57" t="s">
        <v>790</v>
      </c>
      <c r="D2989" s="57" t="s">
        <v>5845</v>
      </c>
      <c r="E2989" s="57" t="s">
        <v>817</v>
      </c>
      <c r="F2989" s="57" t="s">
        <v>1085</v>
      </c>
      <c r="G2989" s="57">
        <v>3</v>
      </c>
      <c r="H2989" s="57">
        <v>1</v>
      </c>
      <c r="I2989" s="57">
        <v>1.98</v>
      </c>
      <c r="J2989" s="57">
        <v>3.64</v>
      </c>
      <c r="K2989" s="57">
        <v>3.1</v>
      </c>
      <c r="L2989" s="57">
        <v>-1.1200000000000001</v>
      </c>
      <c r="M2989" s="57">
        <v>28</v>
      </c>
      <c r="N2989" s="57">
        <v>13</v>
      </c>
      <c r="O2989" s="57">
        <v>0</v>
      </c>
      <c r="P2989" s="57">
        <v>14</v>
      </c>
      <c r="Q2989" s="57">
        <v>7</v>
      </c>
      <c r="R2989" s="57">
        <v>0</v>
      </c>
      <c r="S2989" s="57">
        <v>0</v>
      </c>
      <c r="T2989" s="57">
        <v>0</v>
      </c>
      <c r="U2989" s="57">
        <v>25</v>
      </c>
      <c r="V2989" s="57">
        <v>21.43</v>
      </c>
      <c r="W2989" s="57">
        <v>53.57</v>
      </c>
      <c r="X2989" s="57">
        <v>23.08</v>
      </c>
      <c r="Y2989" s="57">
        <v>30.77</v>
      </c>
      <c r="Z2989" s="57">
        <v>46.15</v>
      </c>
      <c r="AA2989" s="57">
        <v>21.43</v>
      </c>
      <c r="AB2989" s="57">
        <v>14.29</v>
      </c>
      <c r="AC2989" s="57">
        <v>5</v>
      </c>
      <c r="AD2989" s="57">
        <v>4</v>
      </c>
      <c r="AE2989" s="57">
        <v>40</v>
      </c>
      <c r="AF2989" s="57">
        <v>75</v>
      </c>
      <c r="AG2989" s="45" t="s">
        <v>6119</v>
      </c>
      <c r="AH2989" s="45" t="s">
        <v>6079</v>
      </c>
      <c r="AI2989" s="45">
        <f t="shared" si="767"/>
        <v>-2.0339999999999989</v>
      </c>
      <c r="AJ2989" s="46">
        <f t="shared" si="768"/>
        <v>2.0339999999999989</v>
      </c>
      <c r="AK2989" s="63" t="str">
        <f t="shared" si="769"/>
        <v>N</v>
      </c>
      <c r="AL2989" s="63" t="str">
        <f t="shared" si="770"/>
        <v>N</v>
      </c>
      <c r="AM2989" s="44" t="str">
        <f t="shared" si="771"/>
        <v>Win</v>
      </c>
      <c r="AN2989" s="44" t="str">
        <f t="shared" si="772"/>
        <v>Loss</v>
      </c>
      <c r="AO2989" s="44" t="str">
        <f t="shared" si="773"/>
        <v>Loss</v>
      </c>
      <c r="AP2989" s="44">
        <f t="shared" si="774"/>
        <v>49</v>
      </c>
      <c r="AQ2989" s="44">
        <f t="shared" si="775"/>
        <v>-50</v>
      </c>
      <c r="AR2989" s="44">
        <f t="shared" si="776"/>
        <v>-50</v>
      </c>
      <c r="AS2989" s="99" t="str">
        <f t="shared" si="762"/>
        <v>+</v>
      </c>
      <c r="AT2989" s="99" t="str">
        <f t="shared" si="763"/>
        <v>n/a</v>
      </c>
      <c r="AU2989" s="99" t="str">
        <f t="shared" si="764"/>
        <v>+</v>
      </c>
      <c r="AV2989" s="99" t="str">
        <f t="shared" si="765"/>
        <v>+</v>
      </c>
      <c r="AW2989" s="99" t="str">
        <f t="shared" si="766"/>
        <v>-</v>
      </c>
    </row>
    <row r="2990" spans="1:49" ht="15">
      <c r="A2990" s="56">
        <v>43639</v>
      </c>
      <c r="B2990" s="57" t="s">
        <v>5798</v>
      </c>
      <c r="C2990" s="57" t="s">
        <v>807</v>
      </c>
      <c r="D2990" s="57" t="s">
        <v>5846</v>
      </c>
      <c r="E2990" s="57" t="s">
        <v>5847</v>
      </c>
      <c r="F2990" s="57" t="s">
        <v>5848</v>
      </c>
      <c r="G2990" s="57">
        <v>3</v>
      </c>
      <c r="H2990" s="57">
        <v>3</v>
      </c>
      <c r="I2990" s="57">
        <v>2.09</v>
      </c>
      <c r="J2990" s="57">
        <v>3.98</v>
      </c>
      <c r="K2990" s="57">
        <v>2.6</v>
      </c>
      <c r="L2990" s="57">
        <v>-0.51</v>
      </c>
      <c r="M2990" s="57">
        <v>0</v>
      </c>
      <c r="N2990" s="57">
        <v>0</v>
      </c>
      <c r="O2990" s="57">
        <v>0</v>
      </c>
      <c r="P2990" s="57">
        <v>0</v>
      </c>
      <c r="Q2990" s="57">
        <v>0</v>
      </c>
      <c r="R2990" s="57">
        <v>0</v>
      </c>
      <c r="S2990" s="57">
        <v>0</v>
      </c>
      <c r="T2990" s="57">
        <v>0</v>
      </c>
      <c r="U2990" s="57">
        <v>0</v>
      </c>
      <c r="V2990" s="57">
        <v>0</v>
      </c>
      <c r="W2990" s="57">
        <v>0</v>
      </c>
      <c r="X2990" s="57">
        <v>0</v>
      </c>
      <c r="Y2990" s="57">
        <v>0</v>
      </c>
      <c r="Z2990" s="57">
        <v>0</v>
      </c>
      <c r="AA2990" s="57">
        <v>0</v>
      </c>
      <c r="AB2990" s="57">
        <v>0</v>
      </c>
      <c r="AC2990" s="57">
        <v>0</v>
      </c>
      <c r="AD2990" s="57">
        <v>0</v>
      </c>
      <c r="AE2990" s="57">
        <v>0</v>
      </c>
      <c r="AF2990" s="57">
        <v>0</v>
      </c>
      <c r="AG2990" s="45"/>
      <c r="AH2990" s="45"/>
      <c r="AI2990" s="45">
        <f t="shared" si="767"/>
        <v>0</v>
      </c>
      <c r="AJ2990" s="46">
        <f t="shared" si="768"/>
        <v>0</v>
      </c>
      <c r="AK2990" s="63" t="str">
        <f t="shared" si="769"/>
        <v>N</v>
      </c>
      <c r="AL2990" s="63" t="str">
        <f t="shared" si="770"/>
        <v>N</v>
      </c>
      <c r="AM2990" s="44" t="str">
        <f t="shared" si="771"/>
        <v>Loss</v>
      </c>
      <c r="AN2990" s="44" t="str">
        <f t="shared" si="772"/>
        <v>Win</v>
      </c>
      <c r="AO2990" s="44" t="str">
        <f t="shared" si="773"/>
        <v>Loss</v>
      </c>
      <c r="AP2990" s="44">
        <f t="shared" si="774"/>
        <v>-50</v>
      </c>
      <c r="AQ2990" s="44">
        <f t="shared" si="775"/>
        <v>149</v>
      </c>
      <c r="AR2990" s="44">
        <f t="shared" si="776"/>
        <v>-50</v>
      </c>
      <c r="AS2990" s="99" t="str">
        <f t="shared" si="762"/>
        <v>+</v>
      </c>
      <c r="AT2990" s="99" t="str">
        <f t="shared" si="763"/>
        <v>n/a</v>
      </c>
      <c r="AU2990" s="99" t="str">
        <f t="shared" si="764"/>
        <v>-</v>
      </c>
      <c r="AV2990" s="99" t="str">
        <f t="shared" si="765"/>
        <v>-</v>
      </c>
      <c r="AW2990" s="99" t="str">
        <f t="shared" si="766"/>
        <v>-</v>
      </c>
    </row>
    <row r="2991" spans="1:49" ht="15">
      <c r="A2991" s="56">
        <v>43639</v>
      </c>
      <c r="B2991" s="57" t="s">
        <v>2035</v>
      </c>
      <c r="C2991" s="57" t="s">
        <v>2036</v>
      </c>
      <c r="D2991" s="57" t="s">
        <v>5849</v>
      </c>
      <c r="E2991" s="57" t="s">
        <v>4565</v>
      </c>
      <c r="F2991" s="57" t="s">
        <v>4859</v>
      </c>
      <c r="G2991" s="57">
        <v>1</v>
      </c>
      <c r="H2991" s="57">
        <v>0</v>
      </c>
      <c r="I2991" s="57">
        <v>2.11</v>
      </c>
      <c r="J2991" s="57">
        <v>3.57</v>
      </c>
      <c r="K2991" s="57">
        <v>3.1</v>
      </c>
      <c r="L2991" s="57">
        <v>-0.99</v>
      </c>
      <c r="M2991" s="57">
        <v>14</v>
      </c>
      <c r="N2991" s="57">
        <v>15</v>
      </c>
      <c r="O2991" s="57">
        <v>0</v>
      </c>
      <c r="P2991" s="57">
        <v>7</v>
      </c>
      <c r="Q2991" s="57">
        <v>8</v>
      </c>
      <c r="R2991" s="57">
        <v>0</v>
      </c>
      <c r="S2991" s="57">
        <v>0</v>
      </c>
      <c r="T2991" s="57">
        <v>0</v>
      </c>
      <c r="U2991" s="57">
        <v>21.43</v>
      </c>
      <c r="V2991" s="57">
        <v>28.57</v>
      </c>
      <c r="W2991" s="57">
        <v>50</v>
      </c>
      <c r="X2991" s="57">
        <v>33.33</v>
      </c>
      <c r="Y2991" s="57">
        <v>20</v>
      </c>
      <c r="Z2991" s="57">
        <v>46.67</v>
      </c>
      <c r="AA2991" s="57">
        <v>28.57</v>
      </c>
      <c r="AB2991" s="57">
        <v>12.5</v>
      </c>
      <c r="AC2991" s="57">
        <v>3</v>
      </c>
      <c r="AD2991" s="57">
        <v>6</v>
      </c>
      <c r="AE2991" s="57">
        <v>0</v>
      </c>
      <c r="AF2991" s="57">
        <v>50</v>
      </c>
      <c r="AG2991" s="45" t="s">
        <v>6135</v>
      </c>
      <c r="AH2991" s="45" t="s">
        <v>6039</v>
      </c>
      <c r="AI2991" s="45">
        <f t="shared" si="767"/>
        <v>-2.1889999999999983</v>
      </c>
      <c r="AJ2991" s="46">
        <f t="shared" si="768"/>
        <v>2.1889999999999983</v>
      </c>
      <c r="AK2991" s="63" t="str">
        <f t="shared" si="769"/>
        <v>N</v>
      </c>
      <c r="AL2991" s="63" t="str">
        <f t="shared" si="770"/>
        <v>N</v>
      </c>
      <c r="AM2991" s="44" t="str">
        <f t="shared" si="771"/>
        <v>Win</v>
      </c>
      <c r="AN2991" s="44" t="str">
        <f t="shared" si="772"/>
        <v>Loss</v>
      </c>
      <c r="AO2991" s="44" t="str">
        <f t="shared" si="773"/>
        <v>Loss</v>
      </c>
      <c r="AP2991" s="44">
        <f t="shared" si="774"/>
        <v>55.5</v>
      </c>
      <c r="AQ2991" s="44">
        <f t="shared" si="775"/>
        <v>-50</v>
      </c>
      <c r="AR2991" s="44">
        <f t="shared" si="776"/>
        <v>-50</v>
      </c>
      <c r="AS2991" s="99" t="str">
        <f t="shared" si="762"/>
        <v>+</v>
      </c>
      <c r="AT2991" s="99" t="str">
        <f t="shared" si="763"/>
        <v>n/a</v>
      </c>
      <c r="AU2991" s="99" t="str">
        <f t="shared" si="764"/>
        <v>-</v>
      </c>
      <c r="AV2991" s="99" t="str">
        <f t="shared" si="765"/>
        <v>+</v>
      </c>
      <c r="AW2991" s="99" t="str">
        <f t="shared" si="766"/>
        <v>-</v>
      </c>
    </row>
    <row r="2992" spans="1:49" ht="15">
      <c r="A2992" s="56">
        <v>43639</v>
      </c>
      <c r="B2992" s="57" t="s">
        <v>2035</v>
      </c>
      <c r="C2992" s="57" t="s">
        <v>2036</v>
      </c>
      <c r="D2992" s="57" t="s">
        <v>5850</v>
      </c>
      <c r="E2992" s="57" t="s">
        <v>4099</v>
      </c>
      <c r="F2992" s="57" t="s">
        <v>4840</v>
      </c>
      <c r="G2992" s="57">
        <v>1</v>
      </c>
      <c r="H2992" s="57">
        <v>4</v>
      </c>
      <c r="I2992" s="57">
        <v>4.8099999999999996</v>
      </c>
      <c r="J2992" s="57">
        <v>4.03</v>
      </c>
      <c r="K2992" s="57">
        <v>1.6</v>
      </c>
      <c r="L2992" s="57">
        <v>3.21</v>
      </c>
      <c r="M2992" s="57">
        <v>14</v>
      </c>
      <c r="N2992" s="57">
        <v>14</v>
      </c>
      <c r="O2992" s="57">
        <v>0</v>
      </c>
      <c r="P2992" s="57">
        <v>7</v>
      </c>
      <c r="Q2992" s="57">
        <v>7</v>
      </c>
      <c r="R2992" s="57">
        <v>0</v>
      </c>
      <c r="S2992" s="57">
        <v>0</v>
      </c>
      <c r="T2992" s="57">
        <v>0</v>
      </c>
      <c r="U2992" s="57">
        <v>28.57</v>
      </c>
      <c r="V2992" s="57">
        <v>28.57</v>
      </c>
      <c r="W2992" s="57">
        <v>42.86</v>
      </c>
      <c r="X2992" s="57">
        <v>50</v>
      </c>
      <c r="Y2992" s="57">
        <v>28.57</v>
      </c>
      <c r="Z2992" s="57">
        <v>21.43</v>
      </c>
      <c r="AA2992" s="57">
        <v>28.57</v>
      </c>
      <c r="AB2992" s="57">
        <v>28.57</v>
      </c>
      <c r="AC2992" s="57">
        <v>2</v>
      </c>
      <c r="AD2992" s="57">
        <v>12</v>
      </c>
      <c r="AE2992" s="57">
        <v>0</v>
      </c>
      <c r="AF2992" s="57">
        <v>58.33</v>
      </c>
      <c r="AG2992" s="45" t="s">
        <v>6151</v>
      </c>
      <c r="AH2992" s="45" t="s">
        <v>6080</v>
      </c>
      <c r="AI2992" s="45">
        <f t="shared" si="767"/>
        <v>-8.5719999999999992</v>
      </c>
      <c r="AJ2992" s="46">
        <f t="shared" si="768"/>
        <v>8.5719999999999992</v>
      </c>
      <c r="AK2992" s="63" t="str">
        <f t="shared" si="769"/>
        <v>N</v>
      </c>
      <c r="AL2992" s="63" t="str">
        <f t="shared" si="770"/>
        <v>N</v>
      </c>
      <c r="AM2992" s="44" t="str">
        <f t="shared" si="771"/>
        <v>Loss</v>
      </c>
      <c r="AN2992" s="44" t="str">
        <f t="shared" si="772"/>
        <v>Loss</v>
      </c>
      <c r="AO2992" s="44" t="str">
        <f t="shared" si="773"/>
        <v>Win</v>
      </c>
      <c r="AP2992" s="44">
        <f t="shared" si="774"/>
        <v>-50</v>
      </c>
      <c r="AQ2992" s="44">
        <f t="shared" si="775"/>
        <v>-50</v>
      </c>
      <c r="AR2992" s="44">
        <f t="shared" si="776"/>
        <v>30</v>
      </c>
      <c r="AS2992" s="99" t="str">
        <f t="shared" si="762"/>
        <v>-</v>
      </c>
      <c r="AT2992" s="99" t="str">
        <f t="shared" si="763"/>
        <v>n/a</v>
      </c>
      <c r="AU2992" s="99" t="str">
        <f t="shared" si="764"/>
        <v>-</v>
      </c>
      <c r="AV2992" s="99" t="str">
        <f t="shared" si="765"/>
        <v>-</v>
      </c>
      <c r="AW2992" s="99" t="str">
        <f t="shared" si="766"/>
        <v>-</v>
      </c>
    </row>
    <row r="2993" spans="1:49" ht="15">
      <c r="A2993" s="56">
        <v>43639</v>
      </c>
      <c r="B2993" s="57" t="s">
        <v>683</v>
      </c>
      <c r="C2993" s="57" t="s">
        <v>710</v>
      </c>
      <c r="D2993" s="57" t="s">
        <v>5851</v>
      </c>
      <c r="E2993" s="57" t="s">
        <v>2050</v>
      </c>
      <c r="F2993" s="57" t="s">
        <v>1874</v>
      </c>
      <c r="G2993" s="57">
        <v>1</v>
      </c>
      <c r="H2993" s="57">
        <v>0</v>
      </c>
      <c r="I2993" s="57">
        <v>1.1399999999999999</v>
      </c>
      <c r="J2993" s="57">
        <v>6.57</v>
      </c>
      <c r="K2993" s="57">
        <v>13.16</v>
      </c>
      <c r="L2993" s="57">
        <v>-12.02</v>
      </c>
      <c r="M2993" s="57">
        <v>20</v>
      </c>
      <c r="N2993" s="57">
        <v>15</v>
      </c>
      <c r="O2993" s="57">
        <v>1</v>
      </c>
      <c r="P2993" s="57">
        <v>12</v>
      </c>
      <c r="Q2993" s="57">
        <v>8</v>
      </c>
      <c r="R2993" s="57">
        <v>100</v>
      </c>
      <c r="S2993" s="57">
        <v>0</v>
      </c>
      <c r="T2993" s="57">
        <v>0</v>
      </c>
      <c r="U2993" s="57">
        <v>70</v>
      </c>
      <c r="V2993" s="57">
        <v>10</v>
      </c>
      <c r="W2993" s="57">
        <v>20</v>
      </c>
      <c r="X2993" s="57">
        <v>26.67</v>
      </c>
      <c r="Y2993" s="57">
        <v>33.33</v>
      </c>
      <c r="Z2993" s="57">
        <v>40</v>
      </c>
      <c r="AA2993" s="57">
        <v>83.33</v>
      </c>
      <c r="AB2993" s="57">
        <v>0</v>
      </c>
      <c r="AC2993" s="57">
        <v>19</v>
      </c>
      <c r="AD2993" s="57">
        <v>7</v>
      </c>
      <c r="AE2993" s="57">
        <v>73.680000000000007</v>
      </c>
      <c r="AF2993" s="57">
        <v>57.14</v>
      </c>
      <c r="AG2993" s="45" t="s">
        <v>6154</v>
      </c>
      <c r="AH2993" s="45" t="s">
        <v>6081</v>
      </c>
      <c r="AI2993" s="45">
        <f t="shared" si="767"/>
        <v>40.332999999999998</v>
      </c>
      <c r="AJ2993" s="46">
        <f t="shared" si="768"/>
        <v>-40.332999999999998</v>
      </c>
      <c r="AK2993" s="63" t="str">
        <f t="shared" si="769"/>
        <v>Y</v>
      </c>
      <c r="AL2993" s="63" t="str">
        <f t="shared" si="770"/>
        <v>N</v>
      </c>
      <c r="AM2993" s="44" t="str">
        <f t="shared" si="771"/>
        <v>Win</v>
      </c>
      <c r="AN2993" s="44" t="str">
        <f t="shared" si="772"/>
        <v>Loss</v>
      </c>
      <c r="AO2993" s="44" t="str">
        <f t="shared" si="773"/>
        <v>Loss</v>
      </c>
      <c r="AP2993" s="44">
        <f t="shared" si="774"/>
        <v>6.9999999999999929</v>
      </c>
      <c r="AQ2993" s="44">
        <f t="shared" si="775"/>
        <v>-50</v>
      </c>
      <c r="AR2993" s="44">
        <f t="shared" si="776"/>
        <v>-50</v>
      </c>
      <c r="AS2993" s="99" t="str">
        <f t="shared" si="762"/>
        <v>+</v>
      </c>
      <c r="AT2993" s="99" t="str">
        <f t="shared" si="763"/>
        <v>+</v>
      </c>
      <c r="AU2993" s="99" t="str">
        <f t="shared" si="764"/>
        <v>+</v>
      </c>
      <c r="AV2993" s="99" t="str">
        <f t="shared" si="765"/>
        <v>+</v>
      </c>
      <c r="AW2993" s="99" t="str">
        <f t="shared" si="766"/>
        <v>+</v>
      </c>
    </row>
    <row r="2994" spans="1:49" ht="15">
      <c r="A2994" s="56">
        <v>43639</v>
      </c>
      <c r="B2994" s="57" t="s">
        <v>683</v>
      </c>
      <c r="C2994" s="57" t="s">
        <v>710</v>
      </c>
      <c r="D2994" s="57" t="s">
        <v>5852</v>
      </c>
      <c r="E2994" s="57" t="s">
        <v>2056</v>
      </c>
      <c r="F2994" s="57" t="s">
        <v>1905</v>
      </c>
      <c r="G2994" s="57">
        <v>4</v>
      </c>
      <c r="H2994" s="57">
        <v>0</v>
      </c>
      <c r="I2994" s="57">
        <v>1.04</v>
      </c>
      <c r="J2994" s="57">
        <v>9.5299999999999994</v>
      </c>
      <c r="K2994" s="57">
        <v>19.38</v>
      </c>
      <c r="L2994" s="57">
        <v>-18.34</v>
      </c>
      <c r="M2994" s="57">
        <v>16</v>
      </c>
      <c r="N2994" s="57">
        <v>16</v>
      </c>
      <c r="O2994" s="57">
        <v>1</v>
      </c>
      <c r="P2994" s="57">
        <v>7</v>
      </c>
      <c r="Q2994" s="57">
        <v>7</v>
      </c>
      <c r="R2994" s="57">
        <v>0</v>
      </c>
      <c r="S2994" s="57">
        <v>100</v>
      </c>
      <c r="T2994" s="57">
        <v>0</v>
      </c>
      <c r="U2994" s="57">
        <v>56.25</v>
      </c>
      <c r="V2994" s="57">
        <v>25</v>
      </c>
      <c r="W2994" s="57">
        <v>18.75</v>
      </c>
      <c r="X2994" s="57">
        <v>12.5</v>
      </c>
      <c r="Y2994" s="57">
        <v>18.75</v>
      </c>
      <c r="Z2994" s="57">
        <v>68.75</v>
      </c>
      <c r="AA2994" s="57">
        <v>85.71</v>
      </c>
      <c r="AB2994" s="57">
        <v>0</v>
      </c>
      <c r="AC2994" s="57">
        <v>11</v>
      </c>
      <c r="AD2994" s="57">
        <v>3</v>
      </c>
      <c r="AE2994" s="57">
        <v>72.73</v>
      </c>
      <c r="AF2994" s="57">
        <v>33.33</v>
      </c>
      <c r="AG2994" s="45" t="s">
        <v>6113</v>
      </c>
      <c r="AH2994" s="45" t="s">
        <v>6082</v>
      </c>
      <c r="AI2994" s="45">
        <f t="shared" si="767"/>
        <v>29.375</v>
      </c>
      <c r="AJ2994" s="46">
        <f t="shared" si="768"/>
        <v>-9.375</v>
      </c>
      <c r="AK2994" s="63" t="str">
        <f t="shared" si="769"/>
        <v>Y</v>
      </c>
      <c r="AL2994" s="63" t="str">
        <f t="shared" si="770"/>
        <v>N</v>
      </c>
      <c r="AM2994" s="44" t="str">
        <f t="shared" si="771"/>
        <v>Win</v>
      </c>
      <c r="AN2994" s="44" t="str">
        <f t="shared" si="772"/>
        <v>Loss</v>
      </c>
      <c r="AO2994" s="44" t="str">
        <f t="shared" si="773"/>
        <v>Loss</v>
      </c>
      <c r="AP2994" s="44">
        <f t="shared" si="774"/>
        <v>2</v>
      </c>
      <c r="AQ2994" s="44">
        <f t="shared" si="775"/>
        <v>-50</v>
      </c>
      <c r="AR2994" s="44">
        <f t="shared" si="776"/>
        <v>-50</v>
      </c>
      <c r="AS2994" s="99" t="str">
        <f t="shared" si="762"/>
        <v>+</v>
      </c>
      <c r="AT2994" s="99" t="str">
        <f t="shared" si="763"/>
        <v>-</v>
      </c>
      <c r="AU2994" s="99" t="str">
        <f t="shared" si="764"/>
        <v>+</v>
      </c>
      <c r="AV2994" s="99" t="str">
        <f t="shared" si="765"/>
        <v>+</v>
      </c>
      <c r="AW2994" s="99" t="str">
        <f t="shared" si="766"/>
        <v>+</v>
      </c>
    </row>
    <row r="2995" spans="1:49" ht="15">
      <c r="A2995" s="56">
        <v>43639</v>
      </c>
      <c r="B2995" s="57" t="s">
        <v>683</v>
      </c>
      <c r="C2995" s="57" t="s">
        <v>710</v>
      </c>
      <c r="D2995" s="57" t="s">
        <v>5853</v>
      </c>
      <c r="E2995" s="57" t="s">
        <v>716</v>
      </c>
      <c r="F2995" s="57" t="s">
        <v>802</v>
      </c>
      <c r="G2995" s="57">
        <v>1</v>
      </c>
      <c r="H2995" s="57">
        <v>0</v>
      </c>
      <c r="I2995" s="57">
        <v>1.5</v>
      </c>
      <c r="J2995" s="57">
        <v>3.63</v>
      </c>
      <c r="K2995" s="57">
        <v>5.96</v>
      </c>
      <c r="L2995" s="57">
        <v>-4.46</v>
      </c>
      <c r="M2995" s="57">
        <v>16</v>
      </c>
      <c r="N2995" s="57">
        <v>16</v>
      </c>
      <c r="O2995" s="57">
        <v>1</v>
      </c>
      <c r="P2995" s="57">
        <v>7</v>
      </c>
      <c r="Q2995" s="57">
        <v>9</v>
      </c>
      <c r="R2995" s="57">
        <v>0</v>
      </c>
      <c r="S2995" s="57">
        <v>0</v>
      </c>
      <c r="T2995" s="57">
        <v>100</v>
      </c>
      <c r="U2995" s="57">
        <v>62.5</v>
      </c>
      <c r="V2995" s="57">
        <v>12.5</v>
      </c>
      <c r="W2995" s="57">
        <v>25</v>
      </c>
      <c r="X2995" s="57">
        <v>50</v>
      </c>
      <c r="Y2995" s="57">
        <v>37.5</v>
      </c>
      <c r="Z2995" s="57">
        <v>12.5</v>
      </c>
      <c r="AA2995" s="57">
        <v>71.430000000000007</v>
      </c>
      <c r="AB2995" s="57">
        <v>22.22</v>
      </c>
      <c r="AC2995" s="57">
        <v>13</v>
      </c>
      <c r="AD2995" s="57">
        <v>10</v>
      </c>
      <c r="AE2995" s="57">
        <v>69.23</v>
      </c>
      <c r="AF2995" s="57">
        <v>70</v>
      </c>
      <c r="AG2995" s="45" t="s">
        <v>6113</v>
      </c>
      <c r="AH2995" s="45" t="s">
        <v>6083</v>
      </c>
      <c r="AI2995" s="45">
        <f t="shared" si="767"/>
        <v>-32.5</v>
      </c>
      <c r="AJ2995" s="46">
        <f t="shared" si="768"/>
        <v>32.5</v>
      </c>
      <c r="AK2995" s="63" t="str">
        <f t="shared" si="769"/>
        <v>N</v>
      </c>
      <c r="AL2995" s="63" t="str">
        <f t="shared" si="770"/>
        <v>N</v>
      </c>
      <c r="AM2995" s="44" t="str">
        <f t="shared" si="771"/>
        <v>Win</v>
      </c>
      <c r="AN2995" s="44" t="str">
        <f t="shared" si="772"/>
        <v>Loss</v>
      </c>
      <c r="AO2995" s="44" t="str">
        <f t="shared" si="773"/>
        <v>Loss</v>
      </c>
      <c r="AP2995" s="44">
        <f t="shared" si="774"/>
        <v>25</v>
      </c>
      <c r="AQ2995" s="44">
        <f t="shared" si="775"/>
        <v>-50</v>
      </c>
      <c r="AR2995" s="44">
        <f t="shared" si="776"/>
        <v>-50</v>
      </c>
      <c r="AS2995" s="99" t="str">
        <f t="shared" si="762"/>
        <v>+</v>
      </c>
      <c r="AT2995" s="99" t="str">
        <f t="shared" si="763"/>
        <v>-</v>
      </c>
      <c r="AU2995" s="99" t="str">
        <f t="shared" si="764"/>
        <v>+</v>
      </c>
      <c r="AV2995" s="99" t="str">
        <f t="shared" si="765"/>
        <v>+</v>
      </c>
      <c r="AW2995" s="99" t="str">
        <f t="shared" si="766"/>
        <v>-</v>
      </c>
    </row>
    <row r="2996" spans="1:49" ht="15">
      <c r="A2996" s="56">
        <v>43639</v>
      </c>
      <c r="B2996" s="57" t="s">
        <v>683</v>
      </c>
      <c r="C2996" s="57" t="s">
        <v>710</v>
      </c>
      <c r="D2996" s="57" t="s">
        <v>5854</v>
      </c>
      <c r="E2996" s="57" t="s">
        <v>803</v>
      </c>
      <c r="F2996" s="57" t="s">
        <v>2054</v>
      </c>
      <c r="G2996" s="57">
        <v>0</v>
      </c>
      <c r="H2996" s="57">
        <v>1</v>
      </c>
      <c r="I2996" s="57">
        <v>1.85</v>
      </c>
      <c r="J2996" s="57">
        <v>3.25</v>
      </c>
      <c r="K2996" s="57">
        <v>3.92</v>
      </c>
      <c r="L2996" s="57">
        <v>-2.0699999999999998</v>
      </c>
      <c r="M2996" s="57">
        <v>19</v>
      </c>
      <c r="N2996" s="57">
        <v>15</v>
      </c>
      <c r="O2996" s="57">
        <v>1</v>
      </c>
      <c r="P2996" s="57">
        <v>10</v>
      </c>
      <c r="Q2996" s="57">
        <v>7</v>
      </c>
      <c r="R2996" s="57">
        <v>100</v>
      </c>
      <c r="S2996" s="57">
        <v>0</v>
      </c>
      <c r="T2996" s="57">
        <v>0</v>
      </c>
      <c r="U2996" s="57">
        <v>57.89</v>
      </c>
      <c r="V2996" s="57">
        <v>21.05</v>
      </c>
      <c r="W2996" s="57">
        <v>21.05</v>
      </c>
      <c r="X2996" s="57">
        <v>60</v>
      </c>
      <c r="Y2996" s="57">
        <v>6.67</v>
      </c>
      <c r="Z2996" s="57">
        <v>33.33</v>
      </c>
      <c r="AA2996" s="57">
        <v>80</v>
      </c>
      <c r="AB2996" s="57">
        <v>71.430000000000007</v>
      </c>
      <c r="AC2996" s="57">
        <v>14</v>
      </c>
      <c r="AD2996" s="57">
        <v>12</v>
      </c>
      <c r="AE2996" s="57">
        <v>64.290000000000006</v>
      </c>
      <c r="AF2996" s="57">
        <v>66.67</v>
      </c>
      <c r="AG2996" s="45" t="s">
        <v>6033</v>
      </c>
      <c r="AH2996" s="45" t="s">
        <v>6084</v>
      </c>
      <c r="AI2996" s="45">
        <f t="shared" si="767"/>
        <v>33.471999999999994</v>
      </c>
      <c r="AJ2996" s="46">
        <f t="shared" si="768"/>
        <v>-33.471999999999994</v>
      </c>
      <c r="AK2996" s="63" t="str">
        <f t="shared" si="769"/>
        <v>Y</v>
      </c>
      <c r="AL2996" s="63" t="str">
        <f t="shared" si="770"/>
        <v>N</v>
      </c>
      <c r="AM2996" s="44" t="str">
        <f t="shared" si="771"/>
        <v>Loss</v>
      </c>
      <c r="AN2996" s="44" t="str">
        <f t="shared" si="772"/>
        <v>Loss</v>
      </c>
      <c r="AO2996" s="44" t="str">
        <f t="shared" si="773"/>
        <v>Win</v>
      </c>
      <c r="AP2996" s="44">
        <f t="shared" si="774"/>
        <v>-50</v>
      </c>
      <c r="AQ2996" s="44">
        <f t="shared" si="775"/>
        <v>-50</v>
      </c>
      <c r="AR2996" s="44">
        <f t="shared" si="776"/>
        <v>146</v>
      </c>
      <c r="AS2996" s="99" t="str">
        <f t="shared" si="762"/>
        <v>+</v>
      </c>
      <c r="AT2996" s="99" t="str">
        <f t="shared" si="763"/>
        <v>+</v>
      </c>
      <c r="AU2996" s="99" t="str">
        <f t="shared" si="764"/>
        <v>-</v>
      </c>
      <c r="AV2996" s="99" t="str">
        <f t="shared" si="765"/>
        <v>+</v>
      </c>
      <c r="AW2996" s="99" t="str">
        <f t="shared" si="766"/>
        <v>+</v>
      </c>
    </row>
    <row r="2997" spans="1:49" ht="15">
      <c r="A2997" s="56">
        <v>43639</v>
      </c>
      <c r="B2997" s="57" t="s">
        <v>5126</v>
      </c>
      <c r="C2997" s="57" t="s">
        <v>481</v>
      </c>
      <c r="D2997" s="57" t="s">
        <v>5855</v>
      </c>
      <c r="E2997" s="57" t="s">
        <v>5856</v>
      </c>
      <c r="F2997" s="57" t="s">
        <v>5228</v>
      </c>
      <c r="G2997" s="57">
        <v>1</v>
      </c>
      <c r="H2997" s="57">
        <v>2</v>
      </c>
      <c r="I2997" s="57">
        <v>2</v>
      </c>
      <c r="J2997" s="57">
        <v>3.35</v>
      </c>
      <c r="K2997" s="57">
        <v>3.39</v>
      </c>
      <c r="L2997" s="57">
        <v>-1.39</v>
      </c>
      <c r="M2997" s="57">
        <v>46</v>
      </c>
      <c r="N2997" s="57">
        <v>53</v>
      </c>
      <c r="O2997" s="57">
        <v>2</v>
      </c>
      <c r="P2997" s="57">
        <v>23</v>
      </c>
      <c r="Q2997" s="57">
        <v>25</v>
      </c>
      <c r="R2997" s="57">
        <v>50</v>
      </c>
      <c r="S2997" s="57">
        <v>50</v>
      </c>
      <c r="T2997" s="57">
        <v>0</v>
      </c>
      <c r="U2997" s="57">
        <v>41.3</v>
      </c>
      <c r="V2997" s="57">
        <v>17.39</v>
      </c>
      <c r="W2997" s="57">
        <v>41.3</v>
      </c>
      <c r="X2997" s="57">
        <v>39.619999999999997</v>
      </c>
      <c r="Y2997" s="57">
        <v>28.3</v>
      </c>
      <c r="Z2997" s="57">
        <v>32.08</v>
      </c>
      <c r="AA2997" s="57">
        <v>60.87</v>
      </c>
      <c r="AB2997" s="57">
        <v>20</v>
      </c>
      <c r="AC2997" s="57">
        <v>22</v>
      </c>
      <c r="AD2997" s="57">
        <v>29</v>
      </c>
      <c r="AE2997" s="57">
        <v>68.180000000000007</v>
      </c>
      <c r="AF2997" s="57">
        <v>51.72</v>
      </c>
      <c r="AG2997" s="45" t="s">
        <v>6040</v>
      </c>
      <c r="AH2997" s="45" t="s">
        <v>6085</v>
      </c>
      <c r="AI2997" s="45">
        <f t="shared" si="767"/>
        <v>17.400999999999996</v>
      </c>
      <c r="AJ2997" s="46">
        <f t="shared" si="768"/>
        <v>-7.4009999999999998</v>
      </c>
      <c r="AK2997" s="63" t="str">
        <f t="shared" si="769"/>
        <v>N</v>
      </c>
      <c r="AL2997" s="63" t="str">
        <f t="shared" si="770"/>
        <v>N</v>
      </c>
      <c r="AM2997" s="44" t="str">
        <f t="shared" si="771"/>
        <v>Loss</v>
      </c>
      <c r="AN2997" s="44" t="str">
        <f t="shared" si="772"/>
        <v>Loss</v>
      </c>
      <c r="AO2997" s="44" t="str">
        <f t="shared" si="773"/>
        <v>Win</v>
      </c>
      <c r="AP2997" s="44">
        <f t="shared" si="774"/>
        <v>-50</v>
      </c>
      <c r="AQ2997" s="44">
        <f t="shared" si="775"/>
        <v>-50</v>
      </c>
      <c r="AR2997" s="44">
        <f t="shared" si="776"/>
        <v>119.5</v>
      </c>
      <c r="AS2997" s="99" t="str">
        <f t="shared" si="762"/>
        <v>+</v>
      </c>
      <c r="AT2997" s="99" t="str">
        <f t="shared" si="763"/>
        <v>+</v>
      </c>
      <c r="AU2997" s="99" t="str">
        <f t="shared" si="764"/>
        <v>+</v>
      </c>
      <c r="AV2997" s="99" t="str">
        <f t="shared" si="765"/>
        <v>+</v>
      </c>
      <c r="AW2997" s="99" t="str">
        <f t="shared" si="766"/>
        <v>+</v>
      </c>
    </row>
    <row r="2998" spans="1:49" ht="15">
      <c r="A2998" s="56">
        <v>43639</v>
      </c>
      <c r="B2998" s="57" t="s">
        <v>272</v>
      </c>
      <c r="C2998" s="57" t="s">
        <v>318</v>
      </c>
      <c r="D2998" s="57" t="s">
        <v>5857</v>
      </c>
      <c r="E2998" s="57" t="s">
        <v>323</v>
      </c>
      <c r="F2998" s="57" t="s">
        <v>363</v>
      </c>
      <c r="G2998" s="57">
        <v>4</v>
      </c>
      <c r="H2998" s="57">
        <v>0</v>
      </c>
      <c r="I2998" s="57">
        <v>1.68</v>
      </c>
      <c r="J2998" s="57">
        <v>4</v>
      </c>
      <c r="K2998" s="57">
        <v>4.1900000000000004</v>
      </c>
      <c r="L2998" s="57">
        <v>-2.5099999999999998</v>
      </c>
      <c r="M2998" s="57">
        <v>66</v>
      </c>
      <c r="N2998" s="57">
        <v>39</v>
      </c>
      <c r="O2998" s="57">
        <v>2</v>
      </c>
      <c r="P2998" s="57">
        <v>34</v>
      </c>
      <c r="Q2998" s="57">
        <v>20</v>
      </c>
      <c r="R2998" s="57">
        <v>50</v>
      </c>
      <c r="S2998" s="57">
        <v>50</v>
      </c>
      <c r="T2998" s="57">
        <v>0</v>
      </c>
      <c r="U2998" s="57">
        <v>53.03</v>
      </c>
      <c r="V2998" s="57">
        <v>21.21</v>
      </c>
      <c r="W2998" s="57">
        <v>25.76</v>
      </c>
      <c r="X2998" s="57">
        <v>33.33</v>
      </c>
      <c r="Y2998" s="57">
        <v>28.21</v>
      </c>
      <c r="Z2998" s="57">
        <v>38.46</v>
      </c>
      <c r="AA2998" s="57">
        <v>58.82</v>
      </c>
      <c r="AB2998" s="57">
        <v>30</v>
      </c>
      <c r="AC2998" s="57">
        <v>46</v>
      </c>
      <c r="AD2998" s="57">
        <v>11</v>
      </c>
      <c r="AE2998" s="57">
        <v>60.87</v>
      </c>
      <c r="AF2998" s="57">
        <v>36.36</v>
      </c>
      <c r="AG2998" s="45" t="s">
        <v>6148</v>
      </c>
      <c r="AH2998" s="45" t="s">
        <v>6086</v>
      </c>
      <c r="AI2998" s="45">
        <f t="shared" si="767"/>
        <v>25.78</v>
      </c>
      <c r="AJ2998" s="46">
        <f t="shared" si="768"/>
        <v>-15.78</v>
      </c>
      <c r="AK2998" s="63" t="str">
        <f t="shared" si="769"/>
        <v>N</v>
      </c>
      <c r="AL2998" s="63" t="str">
        <f t="shared" si="770"/>
        <v>N</v>
      </c>
      <c r="AM2998" s="44" t="str">
        <f t="shared" si="771"/>
        <v>Win</v>
      </c>
      <c r="AN2998" s="44" t="str">
        <f t="shared" si="772"/>
        <v>Loss</v>
      </c>
      <c r="AO2998" s="44" t="str">
        <f t="shared" si="773"/>
        <v>Loss</v>
      </c>
      <c r="AP2998" s="44">
        <f t="shared" si="774"/>
        <v>34</v>
      </c>
      <c r="AQ2998" s="44">
        <f t="shared" si="775"/>
        <v>-50</v>
      </c>
      <c r="AR2998" s="44">
        <f t="shared" si="776"/>
        <v>-50</v>
      </c>
      <c r="AS2998" s="99" t="str">
        <f t="shared" si="762"/>
        <v>+</v>
      </c>
      <c r="AT2998" s="99" t="str">
        <f t="shared" si="763"/>
        <v>+</v>
      </c>
      <c r="AU2998" s="99" t="str">
        <f t="shared" si="764"/>
        <v>+</v>
      </c>
      <c r="AV2998" s="99" t="str">
        <f t="shared" si="765"/>
        <v>+</v>
      </c>
      <c r="AW2998" s="99" t="str">
        <f t="shared" si="766"/>
        <v>+</v>
      </c>
    </row>
    <row r="2999" spans="1:49" ht="15">
      <c r="A2999" s="56">
        <v>43639</v>
      </c>
      <c r="B2999" s="57" t="s">
        <v>683</v>
      </c>
      <c r="C2999" s="57" t="s">
        <v>684</v>
      </c>
      <c r="D2999" s="57" t="s">
        <v>5858</v>
      </c>
      <c r="E2999" s="57" t="s">
        <v>2087</v>
      </c>
      <c r="F2999" s="57" t="s">
        <v>2085</v>
      </c>
      <c r="G2999" s="57">
        <v>2</v>
      </c>
      <c r="H2999" s="57">
        <v>3</v>
      </c>
      <c r="I2999" s="57">
        <v>1.85</v>
      </c>
      <c r="J2999" s="57">
        <v>3.48</v>
      </c>
      <c r="K2999" s="57">
        <v>4.18</v>
      </c>
      <c r="L2999" s="57">
        <v>-2.33</v>
      </c>
      <c r="M2999" s="57">
        <v>14</v>
      </c>
      <c r="N2999" s="57">
        <v>15</v>
      </c>
      <c r="O2999" s="57">
        <v>0</v>
      </c>
      <c r="P2999" s="57">
        <v>9</v>
      </c>
      <c r="Q2999" s="57">
        <v>6</v>
      </c>
      <c r="R2999" s="57">
        <v>0</v>
      </c>
      <c r="S2999" s="57">
        <v>0</v>
      </c>
      <c r="T2999" s="57">
        <v>0</v>
      </c>
      <c r="U2999" s="57">
        <v>35.71</v>
      </c>
      <c r="V2999" s="57">
        <v>21.43</v>
      </c>
      <c r="W2999" s="57">
        <v>42.86</v>
      </c>
      <c r="X2999" s="57">
        <v>33.33</v>
      </c>
      <c r="Y2999" s="57">
        <v>40</v>
      </c>
      <c r="Z2999" s="57">
        <v>26.67</v>
      </c>
      <c r="AA2999" s="57">
        <v>33.33</v>
      </c>
      <c r="AB2999" s="57">
        <v>16.670000000000002</v>
      </c>
      <c r="AC2999" s="57">
        <v>5</v>
      </c>
      <c r="AD2999" s="57">
        <v>4</v>
      </c>
      <c r="AE2999" s="57">
        <v>60</v>
      </c>
      <c r="AF2999" s="57">
        <v>75</v>
      </c>
      <c r="AG2999" s="45" t="s">
        <v>6134</v>
      </c>
      <c r="AH2999" s="45" t="s">
        <v>6087</v>
      </c>
      <c r="AI2999" s="45">
        <f t="shared" si="767"/>
        <v>-4.6190000000000007</v>
      </c>
      <c r="AJ2999" s="46">
        <f t="shared" si="768"/>
        <v>4.6190000000000007</v>
      </c>
      <c r="AK2999" s="63" t="str">
        <f t="shared" si="769"/>
        <v>N</v>
      </c>
      <c r="AL2999" s="63" t="str">
        <f t="shared" si="770"/>
        <v>N</v>
      </c>
      <c r="AM2999" s="44" t="str">
        <f t="shared" si="771"/>
        <v>Loss</v>
      </c>
      <c r="AN2999" s="44" t="str">
        <f t="shared" si="772"/>
        <v>Loss</v>
      </c>
      <c r="AO2999" s="44" t="str">
        <f t="shared" si="773"/>
        <v>Win</v>
      </c>
      <c r="AP2999" s="44">
        <f t="shared" si="774"/>
        <v>-50</v>
      </c>
      <c r="AQ2999" s="44">
        <f t="shared" si="775"/>
        <v>-50</v>
      </c>
      <c r="AR2999" s="44">
        <f t="shared" si="776"/>
        <v>159</v>
      </c>
      <c r="AS2999" s="99" t="str">
        <f t="shared" si="762"/>
        <v>+</v>
      </c>
      <c r="AT2999" s="99" t="str">
        <f t="shared" si="763"/>
        <v>n/a</v>
      </c>
      <c r="AU2999" s="99" t="str">
        <f t="shared" si="764"/>
        <v>+</v>
      </c>
      <c r="AV2999" s="99" t="str">
        <f t="shared" si="765"/>
        <v>+</v>
      </c>
      <c r="AW2999" s="99" t="str">
        <f t="shared" si="766"/>
        <v>-</v>
      </c>
    </row>
    <row r="3000" spans="1:49" ht="15">
      <c r="A3000" s="56">
        <v>43639</v>
      </c>
      <c r="B3000" s="57" t="s">
        <v>272</v>
      </c>
      <c r="C3000" s="57" t="s">
        <v>1358</v>
      </c>
      <c r="D3000" s="57" t="s">
        <v>5859</v>
      </c>
      <c r="E3000" s="57" t="s">
        <v>2741</v>
      </c>
      <c r="F3000" s="57" t="s">
        <v>1360</v>
      </c>
      <c r="G3000" s="57">
        <v>0</v>
      </c>
      <c r="H3000" s="57">
        <v>1</v>
      </c>
      <c r="I3000" s="57">
        <v>4.33</v>
      </c>
      <c r="J3000" s="57">
        <v>4.49</v>
      </c>
      <c r="K3000" s="57">
        <v>1.55</v>
      </c>
      <c r="L3000" s="57">
        <v>2.78</v>
      </c>
      <c r="M3000" s="57">
        <v>30</v>
      </c>
      <c r="N3000" s="57">
        <v>38</v>
      </c>
      <c r="O3000" s="57">
        <v>0</v>
      </c>
      <c r="P3000" s="57">
        <v>16</v>
      </c>
      <c r="Q3000" s="57">
        <v>18</v>
      </c>
      <c r="R3000" s="57">
        <v>0</v>
      </c>
      <c r="S3000" s="57">
        <v>0</v>
      </c>
      <c r="T3000" s="57">
        <v>0</v>
      </c>
      <c r="U3000" s="57">
        <v>16.670000000000002</v>
      </c>
      <c r="V3000" s="57">
        <v>26.67</v>
      </c>
      <c r="W3000" s="57">
        <v>56.67</v>
      </c>
      <c r="X3000" s="57">
        <v>50</v>
      </c>
      <c r="Y3000" s="57">
        <v>26.32</v>
      </c>
      <c r="Z3000" s="57">
        <v>23.68</v>
      </c>
      <c r="AA3000" s="57">
        <v>12.5</v>
      </c>
      <c r="AB3000" s="57">
        <v>44.44</v>
      </c>
      <c r="AC3000" s="57">
        <v>7</v>
      </c>
      <c r="AD3000" s="57">
        <v>25</v>
      </c>
      <c r="AE3000" s="57">
        <v>28.57</v>
      </c>
      <c r="AF3000" s="57">
        <v>60</v>
      </c>
      <c r="AG3000" s="45" t="s">
        <v>6171</v>
      </c>
      <c r="AH3000" s="45" t="s">
        <v>6067</v>
      </c>
      <c r="AI3000" s="45">
        <f t="shared" si="767"/>
        <v>-13.228999999999999</v>
      </c>
      <c r="AJ3000" s="46">
        <f t="shared" si="768"/>
        <v>13.228999999999999</v>
      </c>
      <c r="AK3000" s="63" t="str">
        <f t="shared" si="769"/>
        <v>N</v>
      </c>
      <c r="AL3000" s="63" t="str">
        <f t="shared" si="770"/>
        <v>N</v>
      </c>
      <c r="AM3000" s="44" t="str">
        <f t="shared" si="771"/>
        <v>Loss</v>
      </c>
      <c r="AN3000" s="44" t="str">
        <f t="shared" si="772"/>
        <v>Loss</v>
      </c>
      <c r="AO3000" s="44" t="str">
        <f t="shared" si="773"/>
        <v>Win</v>
      </c>
      <c r="AP3000" s="44">
        <f t="shared" si="774"/>
        <v>-50</v>
      </c>
      <c r="AQ3000" s="44">
        <f t="shared" si="775"/>
        <v>-50</v>
      </c>
      <c r="AR3000" s="44">
        <f t="shared" si="776"/>
        <v>27.5</v>
      </c>
      <c r="AS3000" s="99" t="str">
        <f t="shared" si="762"/>
        <v>-</v>
      </c>
      <c r="AT3000" s="99" t="str">
        <f t="shared" si="763"/>
        <v>n/a</v>
      </c>
      <c r="AU3000" s="99" t="str">
        <f t="shared" si="764"/>
        <v>-</v>
      </c>
      <c r="AV3000" s="99" t="str">
        <f t="shared" si="765"/>
        <v>-</v>
      </c>
      <c r="AW3000" s="99" t="str">
        <f t="shared" si="766"/>
        <v>-</v>
      </c>
    </row>
    <row r="3001" spans="1:49" ht="15">
      <c r="A3001" s="56">
        <v>43639</v>
      </c>
      <c r="B3001" s="57" t="s">
        <v>420</v>
      </c>
      <c r="C3001" s="57" t="s">
        <v>927</v>
      </c>
      <c r="D3001" s="57" t="s">
        <v>5860</v>
      </c>
      <c r="E3001" s="57" t="s">
        <v>930</v>
      </c>
      <c r="F3001" s="57" t="s">
        <v>1056</v>
      </c>
      <c r="G3001" s="57">
        <v>0</v>
      </c>
      <c r="H3001" s="57">
        <v>1</v>
      </c>
      <c r="I3001" s="57">
        <v>2.62</v>
      </c>
      <c r="J3001" s="57">
        <v>3.56</v>
      </c>
      <c r="K3001" s="57">
        <v>2.27</v>
      </c>
      <c r="L3001" s="57">
        <v>0.35</v>
      </c>
      <c r="M3001" s="57">
        <v>37</v>
      </c>
      <c r="N3001" s="57">
        <v>13</v>
      </c>
      <c r="O3001" s="57">
        <v>0</v>
      </c>
      <c r="P3001" s="57">
        <v>18</v>
      </c>
      <c r="Q3001" s="57">
        <v>6</v>
      </c>
      <c r="R3001" s="57">
        <v>0</v>
      </c>
      <c r="S3001" s="57">
        <v>0</v>
      </c>
      <c r="T3001" s="57">
        <v>0</v>
      </c>
      <c r="U3001" s="57">
        <v>27.03</v>
      </c>
      <c r="V3001" s="57">
        <v>24.32</v>
      </c>
      <c r="W3001" s="57">
        <v>48.65</v>
      </c>
      <c r="X3001" s="57">
        <v>23.08</v>
      </c>
      <c r="Y3001" s="57">
        <v>38.46</v>
      </c>
      <c r="Z3001" s="57">
        <v>38.46</v>
      </c>
      <c r="AA3001" s="57">
        <v>33.33</v>
      </c>
      <c r="AB3001" s="57">
        <v>16.670000000000002</v>
      </c>
      <c r="AC3001" s="57">
        <v>12</v>
      </c>
      <c r="AD3001" s="57">
        <v>3</v>
      </c>
      <c r="AE3001" s="57">
        <v>41.67</v>
      </c>
      <c r="AF3001" s="57">
        <v>33.33</v>
      </c>
      <c r="AG3001" s="45" t="s">
        <v>6078</v>
      </c>
      <c r="AH3001" s="45" t="s">
        <v>6088</v>
      </c>
      <c r="AI3001" s="45">
        <f t="shared" si="767"/>
        <v>-2.661999999999999</v>
      </c>
      <c r="AJ3001" s="46">
        <f t="shared" si="768"/>
        <v>2.661999999999999</v>
      </c>
      <c r="AK3001" s="63" t="str">
        <f t="shared" si="769"/>
        <v>N</v>
      </c>
      <c r="AL3001" s="63" t="str">
        <f t="shared" si="770"/>
        <v>N</v>
      </c>
      <c r="AM3001" s="44" t="str">
        <f t="shared" si="771"/>
        <v>Loss</v>
      </c>
      <c r="AN3001" s="44" t="str">
        <f t="shared" si="772"/>
        <v>Loss</v>
      </c>
      <c r="AO3001" s="44" t="str">
        <f t="shared" si="773"/>
        <v>Win</v>
      </c>
      <c r="AP3001" s="44">
        <f t="shared" si="774"/>
        <v>-50</v>
      </c>
      <c r="AQ3001" s="44">
        <f t="shared" si="775"/>
        <v>-50</v>
      </c>
      <c r="AR3001" s="44">
        <f t="shared" si="776"/>
        <v>63.5</v>
      </c>
      <c r="AS3001" s="99" t="str">
        <f t="shared" si="762"/>
        <v>-</v>
      </c>
      <c r="AT3001" s="99" t="str">
        <f t="shared" si="763"/>
        <v>n/a</v>
      </c>
      <c r="AU3001" s="99" t="str">
        <f t="shared" si="764"/>
        <v>+</v>
      </c>
      <c r="AV3001" s="99" t="str">
        <f t="shared" si="765"/>
        <v>+</v>
      </c>
      <c r="AW3001" s="99" t="str">
        <f t="shared" si="766"/>
        <v>-</v>
      </c>
    </row>
    <row r="3002" spans="1:49" ht="15">
      <c r="A3002" s="56">
        <v>43639</v>
      </c>
      <c r="B3002" s="57" t="s">
        <v>2035</v>
      </c>
      <c r="C3002" s="57" t="s">
        <v>2036</v>
      </c>
      <c r="D3002" s="57" t="s">
        <v>5861</v>
      </c>
      <c r="E3002" s="57" t="s">
        <v>4517</v>
      </c>
      <c r="F3002" s="57" t="s">
        <v>4447</v>
      </c>
      <c r="G3002" s="57">
        <v>3</v>
      </c>
      <c r="H3002" s="57">
        <v>1</v>
      </c>
      <c r="I3002" s="57">
        <v>1.44</v>
      </c>
      <c r="J3002" s="57">
        <v>4.2300000000000004</v>
      </c>
      <c r="K3002" s="57">
        <v>6.74</v>
      </c>
      <c r="L3002" s="57">
        <v>-5.3</v>
      </c>
      <c r="M3002" s="57">
        <v>17</v>
      </c>
      <c r="N3002" s="57">
        <v>14</v>
      </c>
      <c r="O3002" s="57">
        <v>0</v>
      </c>
      <c r="P3002" s="57">
        <v>7</v>
      </c>
      <c r="Q3002" s="57">
        <v>7</v>
      </c>
      <c r="R3002" s="57">
        <v>0</v>
      </c>
      <c r="S3002" s="57">
        <v>0</v>
      </c>
      <c r="T3002" s="57">
        <v>0</v>
      </c>
      <c r="U3002" s="57">
        <v>47.06</v>
      </c>
      <c r="V3002" s="57">
        <v>29.41</v>
      </c>
      <c r="W3002" s="57">
        <v>23.53</v>
      </c>
      <c r="X3002" s="57">
        <v>14.29</v>
      </c>
      <c r="Y3002" s="57">
        <v>35.71</v>
      </c>
      <c r="Z3002" s="57">
        <v>50</v>
      </c>
      <c r="AA3002" s="57">
        <v>42.86</v>
      </c>
      <c r="AB3002" s="57">
        <v>0</v>
      </c>
      <c r="AC3002" s="57">
        <v>11</v>
      </c>
      <c r="AD3002" s="57">
        <v>7</v>
      </c>
      <c r="AE3002" s="57">
        <v>54.55</v>
      </c>
      <c r="AF3002" s="57">
        <v>28.57</v>
      </c>
      <c r="AG3002" s="45" t="s">
        <v>6093</v>
      </c>
      <c r="AH3002" s="45" t="s">
        <v>6058</v>
      </c>
      <c r="AI3002" s="45">
        <f t="shared" si="767"/>
        <v>11.218000000000002</v>
      </c>
      <c r="AJ3002" s="46">
        <f t="shared" si="768"/>
        <v>-11.218000000000002</v>
      </c>
      <c r="AK3002" s="63" t="str">
        <f t="shared" si="769"/>
        <v>N</v>
      </c>
      <c r="AL3002" s="63" t="str">
        <f t="shared" si="770"/>
        <v>N</v>
      </c>
      <c r="AM3002" s="44" t="str">
        <f t="shared" si="771"/>
        <v>Win</v>
      </c>
      <c r="AN3002" s="44" t="str">
        <f t="shared" si="772"/>
        <v>Loss</v>
      </c>
      <c r="AO3002" s="44" t="str">
        <f t="shared" si="773"/>
        <v>Loss</v>
      </c>
      <c r="AP3002" s="44">
        <f t="shared" si="774"/>
        <v>22</v>
      </c>
      <c r="AQ3002" s="44">
        <f t="shared" si="775"/>
        <v>-50</v>
      </c>
      <c r="AR3002" s="44">
        <f t="shared" si="776"/>
        <v>-50</v>
      </c>
      <c r="AS3002" s="99" t="str">
        <f t="shared" si="762"/>
        <v>+</v>
      </c>
      <c r="AT3002" s="99" t="str">
        <f t="shared" si="763"/>
        <v>n/a</v>
      </c>
      <c r="AU3002" s="99" t="str">
        <f t="shared" si="764"/>
        <v>+</v>
      </c>
      <c r="AV3002" s="99" t="str">
        <f t="shared" si="765"/>
        <v>+</v>
      </c>
      <c r="AW3002" s="99" t="str">
        <f t="shared" si="766"/>
        <v>+</v>
      </c>
    </row>
    <row r="3003" spans="1:49" ht="15">
      <c r="A3003" s="56">
        <v>43639</v>
      </c>
      <c r="B3003" s="57" t="s">
        <v>2035</v>
      </c>
      <c r="C3003" s="57" t="s">
        <v>2036</v>
      </c>
      <c r="D3003" s="57" t="s">
        <v>5862</v>
      </c>
      <c r="E3003" s="57" t="s">
        <v>4448</v>
      </c>
      <c r="F3003" s="57" t="s">
        <v>4862</v>
      </c>
      <c r="G3003" s="57">
        <v>2</v>
      </c>
      <c r="H3003" s="57">
        <v>1</v>
      </c>
      <c r="I3003" s="57">
        <v>3.25</v>
      </c>
      <c r="J3003" s="57">
        <v>3.62</v>
      </c>
      <c r="K3003" s="57">
        <v>2.0299999999999998</v>
      </c>
      <c r="L3003" s="57">
        <v>1.22</v>
      </c>
      <c r="M3003" s="57">
        <v>14</v>
      </c>
      <c r="N3003" s="57">
        <v>15</v>
      </c>
      <c r="O3003" s="57">
        <v>0</v>
      </c>
      <c r="P3003" s="57">
        <v>6</v>
      </c>
      <c r="Q3003" s="57">
        <v>6</v>
      </c>
      <c r="R3003" s="57">
        <v>0</v>
      </c>
      <c r="S3003" s="57">
        <v>0</v>
      </c>
      <c r="T3003" s="57">
        <v>0</v>
      </c>
      <c r="U3003" s="57">
        <v>50</v>
      </c>
      <c r="V3003" s="57">
        <v>28.57</v>
      </c>
      <c r="W3003" s="57">
        <v>21.43</v>
      </c>
      <c r="X3003" s="57">
        <v>53.33</v>
      </c>
      <c r="Y3003" s="57">
        <v>26.67</v>
      </c>
      <c r="Z3003" s="57">
        <v>20</v>
      </c>
      <c r="AA3003" s="57">
        <v>66.67</v>
      </c>
      <c r="AB3003" s="57">
        <v>50</v>
      </c>
      <c r="AC3003" s="57">
        <v>7</v>
      </c>
      <c r="AD3003" s="57">
        <v>13</v>
      </c>
      <c r="AE3003" s="57">
        <v>57.14</v>
      </c>
      <c r="AF3003" s="57">
        <v>53.85</v>
      </c>
      <c r="AG3003" s="45" t="s">
        <v>6069</v>
      </c>
      <c r="AH3003" s="45" t="s">
        <v>6089</v>
      </c>
      <c r="AI3003" s="45">
        <f t="shared" si="767"/>
        <v>-0.76200000000000223</v>
      </c>
      <c r="AJ3003" s="46">
        <f t="shared" si="768"/>
        <v>0.76200000000000223</v>
      </c>
      <c r="AK3003" s="63" t="str">
        <f t="shared" si="769"/>
        <v>N</v>
      </c>
      <c r="AL3003" s="63" t="str">
        <f t="shared" si="770"/>
        <v>N</v>
      </c>
      <c r="AM3003" s="44" t="str">
        <f t="shared" si="771"/>
        <v>Win</v>
      </c>
      <c r="AN3003" s="44" t="str">
        <f t="shared" si="772"/>
        <v>Loss</v>
      </c>
      <c r="AO3003" s="44" t="str">
        <f t="shared" si="773"/>
        <v>Loss</v>
      </c>
      <c r="AP3003" s="44">
        <f t="shared" si="774"/>
        <v>112.5</v>
      </c>
      <c r="AQ3003" s="44">
        <f t="shared" si="775"/>
        <v>-50</v>
      </c>
      <c r="AR3003" s="44">
        <f t="shared" si="776"/>
        <v>-50</v>
      </c>
      <c r="AS3003" s="99" t="str">
        <f t="shared" si="762"/>
        <v>-</v>
      </c>
      <c r="AT3003" s="99" t="str">
        <f t="shared" si="763"/>
        <v>n/a</v>
      </c>
      <c r="AU3003" s="99" t="str">
        <f t="shared" si="764"/>
        <v>-</v>
      </c>
      <c r="AV3003" s="99" t="str">
        <f t="shared" si="765"/>
        <v>+</v>
      </c>
      <c r="AW3003" s="99" t="str">
        <f t="shared" si="766"/>
        <v>-</v>
      </c>
    </row>
    <row r="3004" spans="1:49" ht="15">
      <c r="A3004" s="56">
        <v>43639</v>
      </c>
      <c r="B3004" s="57" t="s">
        <v>1306</v>
      </c>
      <c r="C3004" s="57" t="s">
        <v>684</v>
      </c>
      <c r="D3004" s="57" t="s">
        <v>5863</v>
      </c>
      <c r="E3004" s="57" t="s">
        <v>3498</v>
      </c>
      <c r="F3004" s="57" t="s">
        <v>4526</v>
      </c>
      <c r="G3004" s="57">
        <v>0</v>
      </c>
      <c r="H3004" s="57">
        <v>0</v>
      </c>
      <c r="I3004" s="57">
        <v>4.3</v>
      </c>
      <c r="J3004" s="57">
        <v>2.99</v>
      </c>
      <c r="K3004" s="57">
        <v>2.1</v>
      </c>
      <c r="L3004" s="57">
        <v>2.2000000000000002</v>
      </c>
      <c r="M3004" s="57">
        <v>11</v>
      </c>
      <c r="N3004" s="57">
        <v>17</v>
      </c>
      <c r="O3004" s="57">
        <v>0</v>
      </c>
      <c r="P3004" s="57">
        <v>5</v>
      </c>
      <c r="Q3004" s="57">
        <v>10</v>
      </c>
      <c r="R3004" s="57">
        <v>0</v>
      </c>
      <c r="S3004" s="57">
        <v>0</v>
      </c>
      <c r="T3004" s="57">
        <v>0</v>
      </c>
      <c r="U3004" s="57">
        <v>9.09</v>
      </c>
      <c r="V3004" s="57">
        <v>36.36</v>
      </c>
      <c r="W3004" s="57">
        <v>54.55</v>
      </c>
      <c r="X3004" s="57">
        <v>76.47</v>
      </c>
      <c r="Y3004" s="57">
        <v>17.649999999999999</v>
      </c>
      <c r="Z3004" s="57">
        <v>5.88</v>
      </c>
      <c r="AA3004" s="57">
        <v>20</v>
      </c>
      <c r="AB3004" s="57">
        <v>80</v>
      </c>
      <c r="AC3004" s="57">
        <v>4</v>
      </c>
      <c r="AD3004" s="57">
        <v>16</v>
      </c>
      <c r="AE3004" s="57">
        <v>25</v>
      </c>
      <c r="AF3004" s="57">
        <v>81.25</v>
      </c>
      <c r="AG3004" s="45" t="s">
        <v>6094</v>
      </c>
      <c r="AH3004" s="45" t="s">
        <v>6090</v>
      </c>
      <c r="AI3004" s="45">
        <f t="shared" si="767"/>
        <v>-21.339000000000002</v>
      </c>
      <c r="AJ3004" s="46">
        <f t="shared" si="768"/>
        <v>21.339000000000002</v>
      </c>
      <c r="AK3004" s="63" t="str">
        <f t="shared" si="769"/>
        <v>N</v>
      </c>
      <c r="AL3004" s="63" t="str">
        <f t="shared" si="770"/>
        <v>Y</v>
      </c>
      <c r="AM3004" s="44" t="str">
        <f t="shared" si="771"/>
        <v>Loss</v>
      </c>
      <c r="AN3004" s="44" t="str">
        <f t="shared" si="772"/>
        <v>Win</v>
      </c>
      <c r="AO3004" s="44" t="str">
        <f t="shared" si="773"/>
        <v>Loss</v>
      </c>
      <c r="AP3004" s="44">
        <f t="shared" si="774"/>
        <v>-50</v>
      </c>
      <c r="AQ3004" s="44">
        <f t="shared" si="775"/>
        <v>99.5</v>
      </c>
      <c r="AR3004" s="44">
        <f t="shared" si="776"/>
        <v>-50</v>
      </c>
      <c r="AS3004" s="99" t="str">
        <f t="shared" si="762"/>
        <v>-</v>
      </c>
      <c r="AT3004" s="99" t="str">
        <f t="shared" si="763"/>
        <v>n/a</v>
      </c>
      <c r="AU3004" s="99" t="str">
        <f t="shared" si="764"/>
        <v>-</v>
      </c>
      <c r="AV3004" s="99" t="str">
        <f t="shared" si="765"/>
        <v>-</v>
      </c>
      <c r="AW3004" s="99" t="str">
        <f t="shared" si="766"/>
        <v>-</v>
      </c>
    </row>
    <row r="3005" spans="1:49" ht="15">
      <c r="A3005" s="56">
        <v>43639</v>
      </c>
      <c r="B3005" s="57" t="s">
        <v>1306</v>
      </c>
      <c r="C3005" s="57" t="s">
        <v>684</v>
      </c>
      <c r="D3005" s="57" t="s">
        <v>5864</v>
      </c>
      <c r="E3005" s="57" t="s">
        <v>5865</v>
      </c>
      <c r="F3005" s="57" t="s">
        <v>4868</v>
      </c>
      <c r="G3005" s="57">
        <v>0</v>
      </c>
      <c r="H3005" s="57">
        <v>1</v>
      </c>
      <c r="I3005" s="57">
        <v>2.14</v>
      </c>
      <c r="J3005" s="57">
        <v>3.1</v>
      </c>
      <c r="K3005" s="57">
        <v>3.14</v>
      </c>
      <c r="L3005" s="57">
        <v>-1</v>
      </c>
      <c r="M3005" s="57">
        <v>17</v>
      </c>
      <c r="N3005" s="57">
        <v>24</v>
      </c>
      <c r="O3005" s="57">
        <v>2</v>
      </c>
      <c r="P3005" s="57">
        <v>13</v>
      </c>
      <c r="Q3005" s="57">
        <v>12</v>
      </c>
      <c r="R3005" s="57">
        <v>50</v>
      </c>
      <c r="S3005" s="57">
        <v>0</v>
      </c>
      <c r="T3005" s="57">
        <v>50</v>
      </c>
      <c r="U3005" s="57">
        <v>29.41</v>
      </c>
      <c r="V3005" s="57">
        <v>35.29</v>
      </c>
      <c r="W3005" s="57">
        <v>35.29</v>
      </c>
      <c r="X3005" s="57">
        <v>37.5</v>
      </c>
      <c r="Y3005" s="57">
        <v>25</v>
      </c>
      <c r="Z3005" s="57">
        <v>37.5</v>
      </c>
      <c r="AA3005" s="57">
        <v>30.77</v>
      </c>
      <c r="AB3005" s="57">
        <v>16.670000000000002</v>
      </c>
      <c r="AC3005" s="57">
        <v>13</v>
      </c>
      <c r="AD3005" s="57">
        <v>7</v>
      </c>
      <c r="AE3005" s="57">
        <v>30.77</v>
      </c>
      <c r="AF3005" s="57">
        <v>85.71</v>
      </c>
      <c r="AG3005" s="45" t="s">
        <v>6050</v>
      </c>
      <c r="AH3005" s="45" t="s">
        <v>6091</v>
      </c>
      <c r="AI3005" s="45">
        <f t="shared" si="767"/>
        <v>-0.14699999999999847</v>
      </c>
      <c r="AJ3005" s="46">
        <f t="shared" si="768"/>
        <v>0.14699999999999847</v>
      </c>
      <c r="AK3005" s="63" t="str">
        <f t="shared" si="769"/>
        <v>N</v>
      </c>
      <c r="AL3005" s="63" t="str">
        <f t="shared" si="770"/>
        <v>N</v>
      </c>
      <c r="AM3005" s="44" t="str">
        <f t="shared" si="771"/>
        <v>Loss</v>
      </c>
      <c r="AN3005" s="44" t="str">
        <f t="shared" si="772"/>
        <v>Loss</v>
      </c>
      <c r="AO3005" s="44" t="str">
        <f t="shared" si="773"/>
        <v>Win</v>
      </c>
      <c r="AP3005" s="44">
        <f t="shared" si="774"/>
        <v>-50</v>
      </c>
      <c r="AQ3005" s="44">
        <f t="shared" si="775"/>
        <v>-50</v>
      </c>
      <c r="AR3005" s="44">
        <f t="shared" si="776"/>
        <v>107</v>
      </c>
      <c r="AS3005" s="99" t="str">
        <f t="shared" si="762"/>
        <v>+</v>
      </c>
      <c r="AT3005" s="99" t="str">
        <f t="shared" si="763"/>
        <v>-</v>
      </c>
      <c r="AU3005" s="99" t="str">
        <f t="shared" si="764"/>
        <v>-</v>
      </c>
      <c r="AV3005" s="99" t="str">
        <f t="shared" si="765"/>
        <v>+</v>
      </c>
      <c r="AW3005" s="99" t="str">
        <f t="shared" si="766"/>
        <v>-</v>
      </c>
    </row>
    <row r="3006" spans="1:49" ht="15">
      <c r="A3006" s="56">
        <v>43639</v>
      </c>
      <c r="B3006" s="57" t="s">
        <v>1306</v>
      </c>
      <c r="C3006" s="57" t="s">
        <v>684</v>
      </c>
      <c r="D3006" s="57" t="s">
        <v>5866</v>
      </c>
      <c r="E3006" s="57" t="s">
        <v>3875</v>
      </c>
      <c r="F3006" s="57" t="s">
        <v>3490</v>
      </c>
      <c r="G3006" s="57">
        <v>5</v>
      </c>
      <c r="H3006" s="57">
        <v>1</v>
      </c>
      <c r="I3006" s="57">
        <v>2.13</v>
      </c>
      <c r="J3006" s="57">
        <v>3.18</v>
      </c>
      <c r="K3006" s="57">
        <v>3.03</v>
      </c>
      <c r="L3006" s="57">
        <v>-0.9</v>
      </c>
      <c r="M3006" s="57">
        <v>3</v>
      </c>
      <c r="N3006" s="57">
        <v>6</v>
      </c>
      <c r="O3006" s="57">
        <v>0</v>
      </c>
      <c r="P3006" s="57">
        <v>3</v>
      </c>
      <c r="Q3006" s="57">
        <v>3</v>
      </c>
      <c r="R3006" s="57">
        <v>0</v>
      </c>
      <c r="S3006" s="57">
        <v>0</v>
      </c>
      <c r="T3006" s="57">
        <v>0</v>
      </c>
      <c r="U3006" s="57">
        <v>33.33</v>
      </c>
      <c r="V3006" s="57">
        <v>0</v>
      </c>
      <c r="W3006" s="57">
        <v>66.67</v>
      </c>
      <c r="X3006" s="57">
        <v>33.33</v>
      </c>
      <c r="Y3006" s="57">
        <v>16.670000000000002</v>
      </c>
      <c r="Z3006" s="57">
        <v>50</v>
      </c>
      <c r="AA3006" s="57">
        <v>33.33</v>
      </c>
      <c r="AB3006" s="57">
        <v>0</v>
      </c>
      <c r="AC3006" s="57">
        <v>1</v>
      </c>
      <c r="AD3006" s="57">
        <v>1</v>
      </c>
      <c r="AE3006" s="57">
        <v>100</v>
      </c>
      <c r="AF3006" s="57">
        <v>100</v>
      </c>
      <c r="AG3006" s="45" t="s">
        <v>6003</v>
      </c>
      <c r="AH3006" s="45" t="s">
        <v>6035</v>
      </c>
      <c r="AI3006" s="45">
        <f t="shared" si="767"/>
        <v>-5.0010000000000012</v>
      </c>
      <c r="AJ3006" s="46">
        <f t="shared" si="768"/>
        <v>5.0010000000000012</v>
      </c>
      <c r="AK3006" s="63" t="str">
        <f t="shared" si="769"/>
        <v>Y</v>
      </c>
      <c r="AL3006" s="63" t="str">
        <f t="shared" si="770"/>
        <v>N</v>
      </c>
      <c r="AM3006" s="44" t="str">
        <f t="shared" si="771"/>
        <v>Win</v>
      </c>
      <c r="AN3006" s="44" t="str">
        <f t="shared" si="772"/>
        <v>Loss</v>
      </c>
      <c r="AO3006" s="44" t="str">
        <f t="shared" si="773"/>
        <v>Loss</v>
      </c>
      <c r="AP3006" s="44">
        <f t="shared" si="774"/>
        <v>56.5</v>
      </c>
      <c r="AQ3006" s="44">
        <f t="shared" si="775"/>
        <v>-50</v>
      </c>
      <c r="AR3006" s="44">
        <f t="shared" si="776"/>
        <v>-50</v>
      </c>
      <c r="AS3006" s="99" t="str">
        <f t="shared" si="762"/>
        <v>+</v>
      </c>
      <c r="AT3006" s="99" t="str">
        <f t="shared" si="763"/>
        <v>n/a</v>
      </c>
      <c r="AU3006" s="99" t="str">
        <f t="shared" si="764"/>
        <v>-</v>
      </c>
      <c r="AV3006" s="99" t="str">
        <f t="shared" si="765"/>
        <v>+</v>
      </c>
      <c r="AW3006" s="99" t="str">
        <f t="shared" si="766"/>
        <v>-</v>
      </c>
    </row>
    <row r="3007" spans="1:49" ht="15">
      <c r="A3007" s="56">
        <v>43639</v>
      </c>
      <c r="B3007" s="57" t="s">
        <v>1306</v>
      </c>
      <c r="C3007" s="57" t="s">
        <v>684</v>
      </c>
      <c r="D3007" s="57" t="s">
        <v>5867</v>
      </c>
      <c r="E3007" s="57" t="s">
        <v>3492</v>
      </c>
      <c r="F3007" s="57" t="s">
        <v>1820</v>
      </c>
      <c r="G3007" s="57">
        <v>3</v>
      </c>
      <c r="H3007" s="57">
        <v>5</v>
      </c>
      <c r="I3007" s="57">
        <v>3.06</v>
      </c>
      <c r="J3007" s="57">
        <v>3.18</v>
      </c>
      <c r="K3007" s="57">
        <v>2.13</v>
      </c>
      <c r="L3007" s="57">
        <v>0.93</v>
      </c>
      <c r="M3007" s="57">
        <v>6</v>
      </c>
      <c r="N3007" s="57">
        <v>27</v>
      </c>
      <c r="O3007" s="57">
        <v>0</v>
      </c>
      <c r="P3007" s="57">
        <v>1</v>
      </c>
      <c r="Q3007" s="57">
        <v>9</v>
      </c>
      <c r="R3007" s="57">
        <v>0</v>
      </c>
      <c r="S3007" s="57">
        <v>0</v>
      </c>
      <c r="T3007" s="57">
        <v>0</v>
      </c>
      <c r="U3007" s="57">
        <v>16.670000000000002</v>
      </c>
      <c r="V3007" s="57">
        <v>16.670000000000002</v>
      </c>
      <c r="W3007" s="57">
        <v>66.67</v>
      </c>
      <c r="X3007" s="57">
        <v>33.33</v>
      </c>
      <c r="Y3007" s="57">
        <v>29.63</v>
      </c>
      <c r="Z3007" s="57">
        <v>37.04</v>
      </c>
      <c r="AA3007" s="57">
        <v>0</v>
      </c>
      <c r="AB3007" s="57">
        <v>11.11</v>
      </c>
      <c r="AC3007" s="57">
        <v>1</v>
      </c>
      <c r="AD3007" s="57">
        <v>15</v>
      </c>
      <c r="AE3007" s="57">
        <v>0</v>
      </c>
      <c r="AF3007" s="57">
        <v>46.67</v>
      </c>
      <c r="AG3007" s="45" t="s">
        <v>6119</v>
      </c>
      <c r="AH3007" s="45" t="s">
        <v>6092</v>
      </c>
      <c r="AI3007" s="45">
        <f t="shared" si="767"/>
        <v>-10.553999999999998</v>
      </c>
      <c r="AJ3007" s="46">
        <f t="shared" si="768"/>
        <v>10.553999999999998</v>
      </c>
      <c r="AK3007" s="63" t="str">
        <f t="shared" si="769"/>
        <v>N</v>
      </c>
      <c r="AL3007" s="63" t="str">
        <f t="shared" si="770"/>
        <v>N</v>
      </c>
      <c r="AM3007" s="44" t="str">
        <f t="shared" si="771"/>
        <v>Loss</v>
      </c>
      <c r="AN3007" s="44" t="str">
        <f t="shared" si="772"/>
        <v>Loss</v>
      </c>
      <c r="AO3007" s="44" t="str">
        <f t="shared" si="773"/>
        <v>Win</v>
      </c>
      <c r="AP3007" s="44">
        <f t="shared" si="774"/>
        <v>-50</v>
      </c>
      <c r="AQ3007" s="44">
        <f t="shared" si="775"/>
        <v>-50</v>
      </c>
      <c r="AR3007" s="44">
        <f t="shared" si="776"/>
        <v>56.5</v>
      </c>
      <c r="AS3007" s="99" t="str">
        <f t="shared" si="762"/>
        <v>-</v>
      </c>
      <c r="AT3007" s="99" t="str">
        <f t="shared" si="763"/>
        <v>n/a</v>
      </c>
      <c r="AU3007" s="99" t="str">
        <f t="shared" si="764"/>
        <v>-</v>
      </c>
      <c r="AV3007" s="99" t="str">
        <f t="shared" si="765"/>
        <v>-</v>
      </c>
      <c r="AW3007" s="99" t="str">
        <f t="shared" si="766"/>
        <v>-</v>
      </c>
    </row>
    <row r="3008" spans="1:49" ht="15">
      <c r="A3008" s="56">
        <v>43639</v>
      </c>
      <c r="B3008" s="57" t="s">
        <v>1306</v>
      </c>
      <c r="C3008" s="57" t="s">
        <v>684</v>
      </c>
      <c r="D3008" s="57" t="s">
        <v>5868</v>
      </c>
      <c r="E3008" s="57" t="s">
        <v>3493</v>
      </c>
      <c r="F3008" s="57" t="s">
        <v>5622</v>
      </c>
      <c r="G3008" s="57">
        <v>0</v>
      </c>
      <c r="H3008" s="57">
        <v>0</v>
      </c>
      <c r="I3008" s="57">
        <v>1.76</v>
      </c>
      <c r="J3008" s="57">
        <v>3.39</v>
      </c>
      <c r="K3008" s="57">
        <v>4.03</v>
      </c>
      <c r="L3008" s="57">
        <v>-2.27</v>
      </c>
      <c r="M3008" s="57">
        <v>21</v>
      </c>
      <c r="N3008" s="57">
        <v>1</v>
      </c>
      <c r="O3008" s="57">
        <v>0</v>
      </c>
      <c r="P3008" s="57">
        <v>11</v>
      </c>
      <c r="Q3008" s="57">
        <v>1</v>
      </c>
      <c r="R3008" s="57">
        <v>0</v>
      </c>
      <c r="S3008" s="57">
        <v>0</v>
      </c>
      <c r="T3008" s="57">
        <v>0</v>
      </c>
      <c r="U3008" s="57">
        <v>38.1</v>
      </c>
      <c r="V3008" s="57">
        <v>33.33</v>
      </c>
      <c r="W3008" s="57">
        <v>28.57</v>
      </c>
      <c r="X3008" s="57">
        <v>0</v>
      </c>
      <c r="Y3008" s="57">
        <v>100</v>
      </c>
      <c r="Z3008" s="57">
        <v>0</v>
      </c>
      <c r="AA3008" s="57">
        <v>36.36</v>
      </c>
      <c r="AB3008" s="57">
        <v>0</v>
      </c>
      <c r="AC3008" s="57">
        <v>8</v>
      </c>
      <c r="AD3008" s="57">
        <v>0</v>
      </c>
      <c r="AE3008" s="57">
        <v>37.5</v>
      </c>
      <c r="AF3008" s="57">
        <v>0</v>
      </c>
      <c r="AG3008" s="45" t="s">
        <v>6172</v>
      </c>
      <c r="AH3008" s="45" t="s">
        <v>6004</v>
      </c>
      <c r="AI3008" s="45">
        <f t="shared" si="767"/>
        <v>-4.7609999999999992</v>
      </c>
      <c r="AJ3008" s="46">
        <f t="shared" si="768"/>
        <v>4.7609999999999992</v>
      </c>
      <c r="AK3008" s="63" t="str">
        <f t="shared" si="769"/>
        <v>N</v>
      </c>
      <c r="AL3008" s="63" t="str">
        <f t="shared" si="770"/>
        <v>N</v>
      </c>
      <c r="AM3008" s="44" t="str">
        <f t="shared" si="771"/>
        <v>Loss</v>
      </c>
      <c r="AN3008" s="44" t="str">
        <f t="shared" si="772"/>
        <v>Win</v>
      </c>
      <c r="AO3008" s="44" t="str">
        <f t="shared" si="773"/>
        <v>Loss</v>
      </c>
      <c r="AP3008" s="44">
        <f t="shared" si="774"/>
        <v>-50</v>
      </c>
      <c r="AQ3008" s="44">
        <f t="shared" si="775"/>
        <v>119.5</v>
      </c>
      <c r="AR3008" s="44">
        <f t="shared" si="776"/>
        <v>-50</v>
      </c>
      <c r="AS3008" s="99" t="str">
        <f t="shared" si="762"/>
        <v>+</v>
      </c>
      <c r="AT3008" s="99" t="str">
        <f t="shared" si="763"/>
        <v>n/a</v>
      </c>
      <c r="AU3008" s="99" t="str">
        <f t="shared" si="764"/>
        <v>+</v>
      </c>
      <c r="AV3008" s="99" t="str">
        <f t="shared" si="765"/>
        <v>+</v>
      </c>
      <c r="AW3008" s="99" t="str">
        <f t="shared" si="766"/>
        <v>-</v>
      </c>
    </row>
    <row r="3009" spans="1:49" ht="15">
      <c r="A3009" s="56">
        <v>43639</v>
      </c>
      <c r="B3009" s="57" t="s">
        <v>3703</v>
      </c>
      <c r="C3009" s="57" t="s">
        <v>807</v>
      </c>
      <c r="D3009" s="57" t="s">
        <v>5869</v>
      </c>
      <c r="E3009" s="57" t="s">
        <v>4880</v>
      </c>
      <c r="F3009" s="57" t="s">
        <v>4835</v>
      </c>
      <c r="G3009" s="57">
        <v>1</v>
      </c>
      <c r="H3009" s="57">
        <v>1</v>
      </c>
      <c r="I3009" s="57">
        <v>1.53</v>
      </c>
      <c r="J3009" s="57">
        <v>3.91</v>
      </c>
      <c r="K3009" s="57">
        <v>5.48</v>
      </c>
      <c r="L3009" s="57">
        <v>-3.95</v>
      </c>
      <c r="M3009" s="57">
        <v>18</v>
      </c>
      <c r="N3009" s="57">
        <v>16</v>
      </c>
      <c r="O3009" s="57">
        <v>1</v>
      </c>
      <c r="P3009" s="57">
        <v>8</v>
      </c>
      <c r="Q3009" s="57">
        <v>7</v>
      </c>
      <c r="R3009" s="57">
        <v>100</v>
      </c>
      <c r="S3009" s="57">
        <v>0</v>
      </c>
      <c r="T3009" s="57">
        <v>0</v>
      </c>
      <c r="U3009" s="57">
        <v>61.11</v>
      </c>
      <c r="V3009" s="57">
        <v>11.11</v>
      </c>
      <c r="W3009" s="57">
        <v>27.78</v>
      </c>
      <c r="X3009" s="57">
        <v>25</v>
      </c>
      <c r="Y3009" s="57">
        <v>12.5</v>
      </c>
      <c r="Z3009" s="57">
        <v>62.5</v>
      </c>
      <c r="AA3009" s="57">
        <v>50</v>
      </c>
      <c r="AB3009" s="57">
        <v>14.29</v>
      </c>
      <c r="AC3009" s="57">
        <v>10</v>
      </c>
      <c r="AD3009" s="57">
        <v>5</v>
      </c>
      <c r="AE3009" s="57">
        <v>70</v>
      </c>
      <c r="AF3009" s="57">
        <v>40</v>
      </c>
      <c r="AG3009" s="45" t="s">
        <v>6077</v>
      </c>
      <c r="AH3009" s="45" t="s">
        <v>6061</v>
      </c>
      <c r="AI3009" s="45">
        <f t="shared" si="767"/>
        <v>44.027000000000001</v>
      </c>
      <c r="AJ3009" s="46">
        <f t="shared" si="768"/>
        <v>-44.027000000000001</v>
      </c>
      <c r="AK3009" s="63" t="str">
        <f t="shared" si="769"/>
        <v>Y</v>
      </c>
      <c r="AL3009" s="63" t="str">
        <f t="shared" si="770"/>
        <v>N</v>
      </c>
      <c r="AM3009" s="44" t="str">
        <f t="shared" si="771"/>
        <v>Loss</v>
      </c>
      <c r="AN3009" s="44" t="str">
        <f t="shared" si="772"/>
        <v>Win</v>
      </c>
      <c r="AO3009" s="44" t="str">
        <f t="shared" si="773"/>
        <v>Loss</v>
      </c>
      <c r="AP3009" s="44">
        <f t="shared" si="774"/>
        <v>-50</v>
      </c>
      <c r="AQ3009" s="44">
        <f t="shared" si="775"/>
        <v>145.5</v>
      </c>
      <c r="AR3009" s="44">
        <f t="shared" si="776"/>
        <v>-50</v>
      </c>
      <c r="AS3009" s="99" t="str">
        <f t="shared" si="762"/>
        <v>+</v>
      </c>
      <c r="AT3009" s="99" t="str">
        <f t="shared" si="763"/>
        <v>+</v>
      </c>
      <c r="AU3009" s="99" t="str">
        <f t="shared" si="764"/>
        <v>+</v>
      </c>
      <c r="AV3009" s="99" t="str">
        <f t="shared" si="765"/>
        <v>+</v>
      </c>
      <c r="AW3009" s="99" t="str">
        <f t="shared" si="766"/>
        <v>+</v>
      </c>
    </row>
    <row r="3010" spans="1:49" ht="15">
      <c r="A3010" s="56">
        <v>43639</v>
      </c>
      <c r="B3010" s="57" t="s">
        <v>3703</v>
      </c>
      <c r="C3010" s="57" t="s">
        <v>807</v>
      </c>
      <c r="D3010" s="57" t="s">
        <v>5870</v>
      </c>
      <c r="E3010" s="57" t="s">
        <v>4836</v>
      </c>
      <c r="F3010" s="57" t="s">
        <v>4882</v>
      </c>
      <c r="G3010" s="57">
        <v>0</v>
      </c>
      <c r="H3010" s="57">
        <v>0</v>
      </c>
      <c r="I3010" s="57">
        <v>2.4</v>
      </c>
      <c r="J3010" s="57">
        <v>3.08</v>
      </c>
      <c r="K3010" s="57">
        <v>2.86</v>
      </c>
      <c r="L3010" s="57">
        <v>-0.46</v>
      </c>
      <c r="M3010" s="57">
        <v>17</v>
      </c>
      <c r="N3010" s="57">
        <v>15</v>
      </c>
      <c r="O3010" s="57">
        <v>1</v>
      </c>
      <c r="P3010" s="57">
        <v>8</v>
      </c>
      <c r="Q3010" s="57">
        <v>8</v>
      </c>
      <c r="R3010" s="57">
        <v>0</v>
      </c>
      <c r="S3010" s="57">
        <v>0</v>
      </c>
      <c r="T3010" s="57">
        <v>100</v>
      </c>
      <c r="U3010" s="57">
        <v>29.41</v>
      </c>
      <c r="V3010" s="57">
        <v>5.88</v>
      </c>
      <c r="W3010" s="57">
        <v>64.709999999999994</v>
      </c>
      <c r="X3010" s="57">
        <v>33.33</v>
      </c>
      <c r="Y3010" s="57">
        <v>20</v>
      </c>
      <c r="Z3010" s="57">
        <v>46.67</v>
      </c>
      <c r="AA3010" s="57">
        <v>25</v>
      </c>
      <c r="AB3010" s="57">
        <v>25</v>
      </c>
      <c r="AC3010" s="57">
        <v>9</v>
      </c>
      <c r="AD3010" s="57">
        <v>4</v>
      </c>
      <c r="AE3010" s="57">
        <v>33.33</v>
      </c>
      <c r="AF3010" s="57">
        <v>50</v>
      </c>
      <c r="AG3010" s="45" t="s">
        <v>6026</v>
      </c>
      <c r="AH3010" s="45" t="s">
        <v>6093</v>
      </c>
      <c r="AI3010" s="45">
        <f t="shared" si="767"/>
        <v>-35.803999999999988</v>
      </c>
      <c r="AJ3010" s="46">
        <f t="shared" si="768"/>
        <v>35.803999999999988</v>
      </c>
      <c r="AK3010" s="63" t="str">
        <f t="shared" si="769"/>
        <v>N</v>
      </c>
      <c r="AL3010" s="63" t="str">
        <f t="shared" si="770"/>
        <v>N</v>
      </c>
      <c r="AM3010" s="44" t="str">
        <f t="shared" si="771"/>
        <v>Loss</v>
      </c>
      <c r="AN3010" s="44" t="str">
        <f t="shared" si="772"/>
        <v>Win</v>
      </c>
      <c r="AO3010" s="44" t="str">
        <f t="shared" si="773"/>
        <v>Loss</v>
      </c>
      <c r="AP3010" s="44">
        <f t="shared" si="774"/>
        <v>-50</v>
      </c>
      <c r="AQ3010" s="44">
        <f t="shared" si="775"/>
        <v>104</v>
      </c>
      <c r="AR3010" s="44">
        <f t="shared" si="776"/>
        <v>-50</v>
      </c>
      <c r="AS3010" s="99" t="str">
        <f t="shared" si="762"/>
        <v>+</v>
      </c>
      <c r="AT3010" s="99" t="str">
        <f t="shared" si="763"/>
        <v>-</v>
      </c>
      <c r="AU3010" s="99" t="str">
        <f t="shared" si="764"/>
        <v>-</v>
      </c>
      <c r="AV3010" s="99" t="str">
        <f t="shared" si="765"/>
        <v>-</v>
      </c>
      <c r="AW3010" s="99" t="str">
        <f t="shared" si="766"/>
        <v>-</v>
      </c>
    </row>
    <row r="3011" spans="1:49" ht="15">
      <c r="A3011" s="56">
        <v>43639</v>
      </c>
      <c r="B3011" s="57" t="s">
        <v>3703</v>
      </c>
      <c r="C3011" s="57" t="s">
        <v>807</v>
      </c>
      <c r="D3011" s="57" t="s">
        <v>5871</v>
      </c>
      <c r="E3011" s="57" t="s">
        <v>4598</v>
      </c>
      <c r="F3011" s="57" t="s">
        <v>4832</v>
      </c>
      <c r="G3011" s="57">
        <v>2</v>
      </c>
      <c r="H3011" s="57">
        <v>0</v>
      </c>
      <c r="I3011" s="57">
        <v>1.35</v>
      </c>
      <c r="J3011" s="57">
        <v>4.51</v>
      </c>
      <c r="K3011" s="57">
        <v>8.01</v>
      </c>
      <c r="L3011" s="57">
        <v>-6.66</v>
      </c>
      <c r="M3011" s="57">
        <v>18</v>
      </c>
      <c r="N3011" s="57">
        <v>15</v>
      </c>
      <c r="O3011" s="57">
        <v>1</v>
      </c>
      <c r="P3011" s="57">
        <v>8</v>
      </c>
      <c r="Q3011" s="57">
        <v>7</v>
      </c>
      <c r="R3011" s="57">
        <v>100</v>
      </c>
      <c r="S3011" s="57">
        <v>0</v>
      </c>
      <c r="T3011" s="57">
        <v>0</v>
      </c>
      <c r="U3011" s="57">
        <v>72.22</v>
      </c>
      <c r="V3011" s="57">
        <v>11.11</v>
      </c>
      <c r="W3011" s="57">
        <v>16.670000000000002</v>
      </c>
      <c r="X3011" s="57">
        <v>26.67</v>
      </c>
      <c r="Y3011" s="57">
        <v>20</v>
      </c>
      <c r="Z3011" s="57">
        <v>53.33</v>
      </c>
      <c r="AA3011" s="57">
        <v>75</v>
      </c>
      <c r="AB3011" s="57">
        <v>42.86</v>
      </c>
      <c r="AC3011" s="57">
        <v>14</v>
      </c>
      <c r="AD3011" s="57">
        <v>3</v>
      </c>
      <c r="AE3011" s="57">
        <v>85.71</v>
      </c>
      <c r="AF3011" s="57">
        <v>33.33</v>
      </c>
      <c r="AG3011" s="45" t="s">
        <v>6002</v>
      </c>
      <c r="AH3011" s="45" t="s">
        <v>6094</v>
      </c>
      <c r="AI3011" s="45">
        <f t="shared" si="767"/>
        <v>45.552999999999997</v>
      </c>
      <c r="AJ3011" s="46">
        <f t="shared" si="768"/>
        <v>-45.552999999999997</v>
      </c>
      <c r="AK3011" s="63" t="str">
        <f t="shared" si="769"/>
        <v>Y</v>
      </c>
      <c r="AL3011" s="63" t="str">
        <f t="shared" si="770"/>
        <v>N</v>
      </c>
      <c r="AM3011" s="44" t="str">
        <f t="shared" si="771"/>
        <v>Win</v>
      </c>
      <c r="AN3011" s="44" t="str">
        <f t="shared" si="772"/>
        <v>Loss</v>
      </c>
      <c r="AO3011" s="44" t="str">
        <f t="shared" si="773"/>
        <v>Loss</v>
      </c>
      <c r="AP3011" s="44">
        <f t="shared" si="774"/>
        <v>17.5</v>
      </c>
      <c r="AQ3011" s="44">
        <f t="shared" si="775"/>
        <v>-50</v>
      </c>
      <c r="AR3011" s="44">
        <f t="shared" si="776"/>
        <v>-50</v>
      </c>
      <c r="AS3011" s="99" t="str">
        <f t="shared" si="762"/>
        <v>+</v>
      </c>
      <c r="AT3011" s="99" t="str">
        <f t="shared" si="763"/>
        <v>+</v>
      </c>
      <c r="AU3011" s="99" t="str">
        <f t="shared" si="764"/>
        <v>+</v>
      </c>
      <c r="AV3011" s="99" t="str">
        <f t="shared" si="765"/>
        <v>+</v>
      </c>
      <c r="AW3011" s="99" t="str">
        <f t="shared" si="766"/>
        <v>+</v>
      </c>
    </row>
    <row r="3012" spans="1:49" ht="15">
      <c r="A3012" s="56">
        <v>43639</v>
      </c>
      <c r="B3012" s="57" t="s">
        <v>3703</v>
      </c>
      <c r="C3012" s="57" t="s">
        <v>807</v>
      </c>
      <c r="D3012" s="57" t="s">
        <v>5872</v>
      </c>
      <c r="E3012" s="57" t="s">
        <v>4833</v>
      </c>
      <c r="F3012" s="57" t="s">
        <v>4853</v>
      </c>
      <c r="G3012" s="57">
        <v>0</v>
      </c>
      <c r="H3012" s="57">
        <v>0</v>
      </c>
      <c r="I3012" s="57">
        <v>1.72</v>
      </c>
      <c r="J3012" s="57">
        <v>3.49</v>
      </c>
      <c r="K3012" s="57">
        <v>4.55</v>
      </c>
      <c r="L3012" s="57">
        <v>-2.83</v>
      </c>
      <c r="M3012" s="57">
        <v>18</v>
      </c>
      <c r="N3012" s="57">
        <v>15</v>
      </c>
      <c r="O3012" s="57">
        <v>1</v>
      </c>
      <c r="P3012" s="57">
        <v>9</v>
      </c>
      <c r="Q3012" s="57">
        <v>7</v>
      </c>
      <c r="R3012" s="57">
        <v>0</v>
      </c>
      <c r="S3012" s="57">
        <v>0</v>
      </c>
      <c r="T3012" s="57">
        <v>100</v>
      </c>
      <c r="U3012" s="57">
        <v>55.56</v>
      </c>
      <c r="V3012" s="57">
        <v>5.56</v>
      </c>
      <c r="W3012" s="57">
        <v>38.89</v>
      </c>
      <c r="X3012" s="57">
        <v>40</v>
      </c>
      <c r="Y3012" s="57">
        <v>26.67</v>
      </c>
      <c r="Z3012" s="57">
        <v>33.33</v>
      </c>
      <c r="AA3012" s="57">
        <v>66.67</v>
      </c>
      <c r="AB3012" s="57">
        <v>28.57</v>
      </c>
      <c r="AC3012" s="57">
        <v>14</v>
      </c>
      <c r="AD3012" s="57">
        <v>7</v>
      </c>
      <c r="AE3012" s="57">
        <v>71.430000000000007</v>
      </c>
      <c r="AF3012" s="57">
        <v>57.14</v>
      </c>
      <c r="AG3012" s="45" t="s">
        <v>6173</v>
      </c>
      <c r="AH3012" s="45" t="s">
        <v>6095</v>
      </c>
      <c r="AI3012" s="45">
        <f t="shared" si="767"/>
        <v>-30.111000000000001</v>
      </c>
      <c r="AJ3012" s="46">
        <f t="shared" si="768"/>
        <v>30.111000000000001</v>
      </c>
      <c r="AK3012" s="63" t="str">
        <f t="shared" si="769"/>
        <v>N</v>
      </c>
      <c r="AL3012" s="63" t="str">
        <f t="shared" si="770"/>
        <v>N</v>
      </c>
      <c r="AM3012" s="44" t="str">
        <f t="shared" si="771"/>
        <v>Loss</v>
      </c>
      <c r="AN3012" s="44" t="str">
        <f t="shared" si="772"/>
        <v>Win</v>
      </c>
      <c r="AO3012" s="44" t="str">
        <f t="shared" si="773"/>
        <v>Loss</v>
      </c>
      <c r="AP3012" s="44">
        <f t="shared" si="774"/>
        <v>-50</v>
      </c>
      <c r="AQ3012" s="44">
        <f t="shared" si="775"/>
        <v>124.5</v>
      </c>
      <c r="AR3012" s="44">
        <f t="shared" si="776"/>
        <v>-50</v>
      </c>
      <c r="AS3012" s="99" t="str">
        <f t="shared" si="762"/>
        <v>+</v>
      </c>
      <c r="AT3012" s="99" t="str">
        <f t="shared" si="763"/>
        <v>-</v>
      </c>
      <c r="AU3012" s="99" t="str">
        <f t="shared" si="764"/>
        <v>+</v>
      </c>
      <c r="AV3012" s="99" t="str">
        <f t="shared" si="765"/>
        <v>+</v>
      </c>
      <c r="AW3012" s="99" t="str">
        <f t="shared" si="766"/>
        <v>-</v>
      </c>
    </row>
    <row r="3013" spans="1:49" ht="15">
      <c r="A3013" s="56">
        <v>43639</v>
      </c>
      <c r="B3013" s="57" t="s">
        <v>3703</v>
      </c>
      <c r="C3013" s="57" t="s">
        <v>807</v>
      </c>
      <c r="D3013" s="57" t="s">
        <v>5873</v>
      </c>
      <c r="E3013" s="57" t="s">
        <v>4854</v>
      </c>
      <c r="F3013" s="57" t="s">
        <v>4879</v>
      </c>
      <c r="G3013" s="57">
        <v>3</v>
      </c>
      <c r="H3013" s="57">
        <v>2</v>
      </c>
      <c r="I3013" s="57">
        <v>3.24</v>
      </c>
      <c r="J3013" s="57">
        <v>3.14</v>
      </c>
      <c r="K3013" s="57">
        <v>2.19</v>
      </c>
      <c r="L3013" s="57">
        <v>1.05</v>
      </c>
      <c r="M3013" s="57">
        <v>18</v>
      </c>
      <c r="N3013" s="57">
        <v>18</v>
      </c>
      <c r="O3013" s="57">
        <v>1</v>
      </c>
      <c r="P3013" s="57">
        <v>8</v>
      </c>
      <c r="Q3013" s="57">
        <v>8</v>
      </c>
      <c r="R3013" s="57">
        <v>0</v>
      </c>
      <c r="S3013" s="57">
        <v>0</v>
      </c>
      <c r="T3013" s="57">
        <v>100</v>
      </c>
      <c r="U3013" s="57">
        <v>50</v>
      </c>
      <c r="V3013" s="57">
        <v>44.44</v>
      </c>
      <c r="W3013" s="57">
        <v>5.56</v>
      </c>
      <c r="X3013" s="57">
        <v>66.67</v>
      </c>
      <c r="Y3013" s="57">
        <v>11.11</v>
      </c>
      <c r="Z3013" s="57">
        <v>22.22</v>
      </c>
      <c r="AA3013" s="57">
        <v>62.5</v>
      </c>
      <c r="AB3013" s="57">
        <v>50</v>
      </c>
      <c r="AC3013" s="57">
        <v>13</v>
      </c>
      <c r="AD3013" s="57">
        <v>18</v>
      </c>
      <c r="AE3013" s="57">
        <v>61.54</v>
      </c>
      <c r="AF3013" s="57">
        <v>66.67</v>
      </c>
      <c r="AG3013" s="45" t="s">
        <v>6174</v>
      </c>
      <c r="AH3013" s="45" t="s">
        <v>6096</v>
      </c>
      <c r="AI3013" s="45">
        <f t="shared" si="767"/>
        <v>-26.669000000000004</v>
      </c>
      <c r="AJ3013" s="46">
        <f t="shared" si="768"/>
        <v>26.669000000000004</v>
      </c>
      <c r="AK3013" s="63" t="str">
        <f t="shared" si="769"/>
        <v>N</v>
      </c>
      <c r="AL3013" s="63" t="str">
        <f t="shared" si="770"/>
        <v>N</v>
      </c>
      <c r="AM3013" s="44" t="str">
        <f t="shared" si="771"/>
        <v>Win</v>
      </c>
      <c r="AN3013" s="44" t="str">
        <f t="shared" si="772"/>
        <v>Loss</v>
      </c>
      <c r="AO3013" s="44" t="str">
        <f t="shared" si="773"/>
        <v>Loss</v>
      </c>
      <c r="AP3013" s="44">
        <f t="shared" si="774"/>
        <v>112</v>
      </c>
      <c r="AQ3013" s="44">
        <f t="shared" si="775"/>
        <v>-50</v>
      </c>
      <c r="AR3013" s="44">
        <f t="shared" si="776"/>
        <v>-50</v>
      </c>
      <c r="AS3013" s="99" t="str">
        <f t="shared" si="762"/>
        <v>-</v>
      </c>
      <c r="AT3013" s="99" t="str">
        <f t="shared" si="763"/>
        <v>-</v>
      </c>
      <c r="AU3013" s="99" t="str">
        <f t="shared" si="764"/>
        <v>-</v>
      </c>
      <c r="AV3013" s="99" t="str">
        <f t="shared" si="765"/>
        <v>+</v>
      </c>
      <c r="AW3013" s="99" t="str">
        <f t="shared" si="766"/>
        <v>-</v>
      </c>
    </row>
    <row r="3014" spans="1:49" ht="15">
      <c r="A3014" s="56">
        <v>43639</v>
      </c>
      <c r="B3014" s="57" t="s">
        <v>439</v>
      </c>
      <c r="C3014" s="57" t="s">
        <v>1254</v>
      </c>
      <c r="D3014" s="57" t="s">
        <v>5874</v>
      </c>
      <c r="E3014" s="57" t="s">
        <v>1257</v>
      </c>
      <c r="F3014" s="57" t="s">
        <v>1260</v>
      </c>
      <c r="G3014" s="57">
        <v>2</v>
      </c>
      <c r="H3014" s="57">
        <v>1</v>
      </c>
      <c r="I3014" s="57">
        <v>2.6</v>
      </c>
      <c r="J3014" s="57">
        <v>3.71</v>
      </c>
      <c r="K3014" s="57">
        <v>2.21</v>
      </c>
      <c r="L3014" s="57">
        <v>0.39</v>
      </c>
      <c r="M3014" s="57">
        <v>12</v>
      </c>
      <c r="N3014" s="57">
        <v>13</v>
      </c>
      <c r="O3014" s="57">
        <v>0</v>
      </c>
      <c r="P3014" s="57">
        <v>5</v>
      </c>
      <c r="Q3014" s="57">
        <v>8</v>
      </c>
      <c r="R3014" s="57">
        <v>0</v>
      </c>
      <c r="S3014" s="57">
        <v>0</v>
      </c>
      <c r="T3014" s="57">
        <v>0</v>
      </c>
      <c r="U3014" s="57">
        <v>25</v>
      </c>
      <c r="V3014" s="57">
        <v>25</v>
      </c>
      <c r="W3014" s="57">
        <v>50</v>
      </c>
      <c r="X3014" s="57">
        <v>46.15</v>
      </c>
      <c r="Y3014" s="57">
        <v>7.69</v>
      </c>
      <c r="Z3014" s="57">
        <v>46.15</v>
      </c>
      <c r="AA3014" s="57">
        <v>0</v>
      </c>
      <c r="AB3014" s="57">
        <v>62.5</v>
      </c>
      <c r="AC3014" s="57">
        <v>2</v>
      </c>
      <c r="AD3014" s="57">
        <v>7</v>
      </c>
      <c r="AE3014" s="57">
        <v>50</v>
      </c>
      <c r="AF3014" s="57">
        <v>28.57</v>
      </c>
      <c r="AG3014" s="45" t="s">
        <v>5999</v>
      </c>
      <c r="AH3014" s="45" t="s">
        <v>6097</v>
      </c>
      <c r="AI3014" s="45">
        <f t="shared" si="767"/>
        <v>-3.2690000000000001</v>
      </c>
      <c r="AJ3014" s="46">
        <f t="shared" si="768"/>
        <v>3.2690000000000001</v>
      </c>
      <c r="AK3014" s="63" t="str">
        <f t="shared" si="769"/>
        <v>N</v>
      </c>
      <c r="AL3014" s="63" t="str">
        <f t="shared" si="770"/>
        <v>N</v>
      </c>
      <c r="AM3014" s="44" t="str">
        <f t="shared" si="771"/>
        <v>Win</v>
      </c>
      <c r="AN3014" s="44" t="str">
        <f t="shared" si="772"/>
        <v>Loss</v>
      </c>
      <c r="AO3014" s="44" t="str">
        <f t="shared" si="773"/>
        <v>Loss</v>
      </c>
      <c r="AP3014" s="44">
        <f t="shared" si="774"/>
        <v>80</v>
      </c>
      <c r="AQ3014" s="44">
        <f t="shared" si="775"/>
        <v>-50</v>
      </c>
      <c r="AR3014" s="44">
        <f t="shared" si="776"/>
        <v>-50</v>
      </c>
      <c r="AS3014" s="99" t="str">
        <f t="shared" si="762"/>
        <v>-</v>
      </c>
      <c r="AT3014" s="99" t="str">
        <f t="shared" si="763"/>
        <v>n/a</v>
      </c>
      <c r="AU3014" s="99" t="str">
        <f t="shared" si="764"/>
        <v>-</v>
      </c>
      <c r="AV3014" s="99" t="str">
        <f t="shared" si="765"/>
        <v>-</v>
      </c>
      <c r="AW3014" s="99" t="str">
        <f t="shared" si="766"/>
        <v>-</v>
      </c>
    </row>
    <row r="3015" spans="1:49" ht="15">
      <c r="A3015" s="56">
        <v>43639</v>
      </c>
      <c r="B3015" s="57" t="s">
        <v>272</v>
      </c>
      <c r="C3015" s="57" t="s">
        <v>318</v>
      </c>
      <c r="D3015" s="57" t="s">
        <v>5875</v>
      </c>
      <c r="E3015" s="57" t="s">
        <v>362</v>
      </c>
      <c r="F3015" s="57" t="s">
        <v>366</v>
      </c>
      <c r="G3015" s="57">
        <v>3</v>
      </c>
      <c r="H3015" s="57">
        <v>1</v>
      </c>
      <c r="I3015" s="57">
        <v>1.28</v>
      </c>
      <c r="J3015" s="57">
        <v>5.37</v>
      </c>
      <c r="K3015" s="57">
        <v>7.94</v>
      </c>
      <c r="L3015" s="57">
        <v>-6.66</v>
      </c>
      <c r="M3015" s="57">
        <v>42</v>
      </c>
      <c r="N3015" s="57">
        <v>62</v>
      </c>
      <c r="O3015" s="57">
        <v>0</v>
      </c>
      <c r="P3015" s="57">
        <v>21</v>
      </c>
      <c r="Q3015" s="57">
        <v>30</v>
      </c>
      <c r="R3015" s="57">
        <v>0</v>
      </c>
      <c r="S3015" s="57">
        <v>0</v>
      </c>
      <c r="T3015" s="57">
        <v>0</v>
      </c>
      <c r="U3015" s="57">
        <v>50</v>
      </c>
      <c r="V3015" s="57">
        <v>26.19</v>
      </c>
      <c r="W3015" s="57">
        <v>23.81</v>
      </c>
      <c r="X3015" s="57">
        <v>37.1</v>
      </c>
      <c r="Y3015" s="57">
        <v>14.52</v>
      </c>
      <c r="Z3015" s="57">
        <v>48.39</v>
      </c>
      <c r="AA3015" s="57">
        <v>61.9</v>
      </c>
      <c r="AB3015" s="57">
        <v>20</v>
      </c>
      <c r="AC3015" s="57">
        <v>28</v>
      </c>
      <c r="AD3015" s="57">
        <v>23</v>
      </c>
      <c r="AE3015" s="57">
        <v>57.14</v>
      </c>
      <c r="AF3015" s="57">
        <v>60.87</v>
      </c>
      <c r="AG3015" s="45" t="s">
        <v>6046</v>
      </c>
      <c r="AH3015" s="45" t="s">
        <v>6098</v>
      </c>
      <c r="AI3015" s="45">
        <f t="shared" si="767"/>
        <v>8.6630000000000003</v>
      </c>
      <c r="AJ3015" s="46">
        <f t="shared" si="768"/>
        <v>-8.6630000000000003</v>
      </c>
      <c r="AK3015" s="63" t="str">
        <f t="shared" si="769"/>
        <v>N</v>
      </c>
      <c r="AL3015" s="63" t="str">
        <f t="shared" si="770"/>
        <v>N</v>
      </c>
      <c r="AM3015" s="44" t="str">
        <f t="shared" si="771"/>
        <v>Win</v>
      </c>
      <c r="AN3015" s="44" t="str">
        <f t="shared" si="772"/>
        <v>Loss</v>
      </c>
      <c r="AO3015" s="44" t="str">
        <f t="shared" si="773"/>
        <v>Loss</v>
      </c>
      <c r="AP3015" s="44">
        <f t="shared" si="774"/>
        <v>14</v>
      </c>
      <c r="AQ3015" s="44">
        <f t="shared" si="775"/>
        <v>-50</v>
      </c>
      <c r="AR3015" s="44">
        <f t="shared" si="776"/>
        <v>-50</v>
      </c>
      <c r="AS3015" s="99" t="str">
        <f t="shared" si="762"/>
        <v>+</v>
      </c>
      <c r="AT3015" s="99" t="str">
        <f t="shared" si="763"/>
        <v>n/a</v>
      </c>
      <c r="AU3015" s="99" t="str">
        <f t="shared" si="764"/>
        <v>+</v>
      </c>
      <c r="AV3015" s="99" t="str">
        <f t="shared" si="765"/>
        <v>+</v>
      </c>
      <c r="AW3015" s="99" t="str">
        <f t="shared" si="766"/>
        <v>+</v>
      </c>
    </row>
    <row r="3016" spans="1:49" ht="15">
      <c r="A3016" s="56">
        <v>43639</v>
      </c>
      <c r="B3016" s="57" t="s">
        <v>272</v>
      </c>
      <c r="C3016" s="57" t="s">
        <v>318</v>
      </c>
      <c r="D3016" s="57" t="s">
        <v>5876</v>
      </c>
      <c r="E3016" s="57" t="s">
        <v>371</v>
      </c>
      <c r="F3016" s="57" t="s">
        <v>327</v>
      </c>
      <c r="G3016" s="57">
        <v>2</v>
      </c>
      <c r="H3016" s="57">
        <v>2</v>
      </c>
      <c r="I3016" s="57">
        <v>2.38</v>
      </c>
      <c r="J3016" s="57">
        <v>3.62</v>
      </c>
      <c r="K3016" s="57">
        <v>2.58</v>
      </c>
      <c r="L3016" s="57">
        <v>-0.2</v>
      </c>
      <c r="M3016" s="57">
        <v>40</v>
      </c>
      <c r="N3016" s="57">
        <v>67</v>
      </c>
      <c r="O3016" s="57">
        <v>2</v>
      </c>
      <c r="P3016" s="57">
        <v>19</v>
      </c>
      <c r="Q3016" s="57">
        <v>32</v>
      </c>
      <c r="R3016" s="57">
        <v>0</v>
      </c>
      <c r="S3016" s="57">
        <v>0</v>
      </c>
      <c r="T3016" s="57">
        <v>100</v>
      </c>
      <c r="U3016" s="57">
        <v>37.5</v>
      </c>
      <c r="V3016" s="57">
        <v>25</v>
      </c>
      <c r="W3016" s="57">
        <v>37.5</v>
      </c>
      <c r="X3016" s="57">
        <v>47.76</v>
      </c>
      <c r="Y3016" s="57">
        <v>22.39</v>
      </c>
      <c r="Z3016" s="57">
        <v>29.85</v>
      </c>
      <c r="AA3016" s="57">
        <v>47.37</v>
      </c>
      <c r="AB3016" s="57">
        <v>46.88</v>
      </c>
      <c r="AC3016" s="57">
        <v>21</v>
      </c>
      <c r="AD3016" s="57">
        <v>50</v>
      </c>
      <c r="AE3016" s="57">
        <v>52.38</v>
      </c>
      <c r="AF3016" s="57">
        <v>54</v>
      </c>
      <c r="AG3016" s="45" t="s">
        <v>6142</v>
      </c>
      <c r="AH3016" s="45" t="s">
        <v>6045</v>
      </c>
      <c r="AI3016" s="45">
        <f t="shared" si="767"/>
        <v>-33.320999999999998</v>
      </c>
      <c r="AJ3016" s="46">
        <f t="shared" si="768"/>
        <v>33.320999999999998</v>
      </c>
      <c r="AK3016" s="63" t="str">
        <f t="shared" si="769"/>
        <v>N</v>
      </c>
      <c r="AL3016" s="63" t="str">
        <f t="shared" si="770"/>
        <v>N</v>
      </c>
      <c r="AM3016" s="44" t="str">
        <f t="shared" si="771"/>
        <v>Loss</v>
      </c>
      <c r="AN3016" s="44" t="str">
        <f t="shared" si="772"/>
        <v>Win</v>
      </c>
      <c r="AO3016" s="44" t="str">
        <f t="shared" si="773"/>
        <v>Loss</v>
      </c>
      <c r="AP3016" s="44">
        <f t="shared" si="774"/>
        <v>-50</v>
      </c>
      <c r="AQ3016" s="44">
        <f t="shared" si="775"/>
        <v>131</v>
      </c>
      <c r="AR3016" s="44">
        <f t="shared" si="776"/>
        <v>-50</v>
      </c>
      <c r="AS3016" s="99" t="str">
        <f t="shared" si="762"/>
        <v>+</v>
      </c>
      <c r="AT3016" s="99" t="str">
        <f t="shared" si="763"/>
        <v>-</v>
      </c>
      <c r="AU3016" s="99" t="str">
        <f t="shared" si="764"/>
        <v>-</v>
      </c>
      <c r="AV3016" s="99" t="str">
        <f t="shared" si="765"/>
        <v>+</v>
      </c>
      <c r="AW3016" s="99" t="str">
        <f t="shared" si="766"/>
        <v>-</v>
      </c>
    </row>
    <row r="3017" spans="1:49" ht="15">
      <c r="A3017" s="56">
        <v>43639</v>
      </c>
      <c r="B3017" s="57" t="s">
        <v>272</v>
      </c>
      <c r="C3017" s="57" t="s">
        <v>2106</v>
      </c>
      <c r="D3017" s="57" t="s">
        <v>5877</v>
      </c>
      <c r="E3017" s="57" t="s">
        <v>2108</v>
      </c>
      <c r="F3017" s="57" t="s">
        <v>2111</v>
      </c>
      <c r="G3017" s="57">
        <v>6</v>
      </c>
      <c r="H3017" s="57">
        <v>0</v>
      </c>
      <c r="I3017" s="57">
        <v>1.68</v>
      </c>
      <c r="J3017" s="57">
        <v>4.45</v>
      </c>
      <c r="K3017" s="57">
        <v>3.63</v>
      </c>
      <c r="L3017" s="57">
        <v>-1.95</v>
      </c>
      <c r="M3017" s="57">
        <v>10</v>
      </c>
      <c r="N3017" s="57">
        <v>30</v>
      </c>
      <c r="O3017" s="57">
        <v>0</v>
      </c>
      <c r="P3017" s="57">
        <v>5</v>
      </c>
      <c r="Q3017" s="57">
        <v>18</v>
      </c>
      <c r="R3017" s="57">
        <v>0</v>
      </c>
      <c r="S3017" s="57">
        <v>0</v>
      </c>
      <c r="T3017" s="57">
        <v>0</v>
      </c>
      <c r="U3017" s="57">
        <v>50</v>
      </c>
      <c r="V3017" s="57">
        <v>20</v>
      </c>
      <c r="W3017" s="57">
        <v>30</v>
      </c>
      <c r="X3017" s="57">
        <v>36.67</v>
      </c>
      <c r="Y3017" s="57">
        <v>26.67</v>
      </c>
      <c r="Z3017" s="57">
        <v>36.67</v>
      </c>
      <c r="AA3017" s="57">
        <v>60</v>
      </c>
      <c r="AB3017" s="57">
        <v>27.78</v>
      </c>
      <c r="AC3017" s="57">
        <v>3</v>
      </c>
      <c r="AD3017" s="57">
        <v>16</v>
      </c>
      <c r="AE3017" s="57">
        <v>100</v>
      </c>
      <c r="AF3017" s="57">
        <v>56.25</v>
      </c>
      <c r="AG3017" s="45" t="s">
        <v>6111</v>
      </c>
      <c r="AH3017" s="45" t="s">
        <v>6099</v>
      </c>
      <c r="AI3017" s="45">
        <f t="shared" si="767"/>
        <v>3.3329999999999993</v>
      </c>
      <c r="AJ3017" s="46">
        <f t="shared" si="768"/>
        <v>-3.3329999999999993</v>
      </c>
      <c r="AK3017" s="63" t="str">
        <f t="shared" si="769"/>
        <v>Y</v>
      </c>
      <c r="AL3017" s="63" t="str">
        <f t="shared" si="770"/>
        <v>N</v>
      </c>
      <c r="AM3017" s="44" t="str">
        <f t="shared" si="771"/>
        <v>Win</v>
      </c>
      <c r="AN3017" s="44" t="str">
        <f t="shared" si="772"/>
        <v>Loss</v>
      </c>
      <c r="AO3017" s="44" t="str">
        <f t="shared" si="773"/>
        <v>Loss</v>
      </c>
      <c r="AP3017" s="44">
        <f t="shared" si="774"/>
        <v>34</v>
      </c>
      <c r="AQ3017" s="44">
        <f t="shared" si="775"/>
        <v>-50</v>
      </c>
      <c r="AR3017" s="44">
        <f t="shared" si="776"/>
        <v>-50</v>
      </c>
      <c r="AS3017" s="99" t="str">
        <f t="shared" si="762"/>
        <v>+</v>
      </c>
      <c r="AT3017" s="99" t="str">
        <f t="shared" si="763"/>
        <v>n/a</v>
      </c>
      <c r="AU3017" s="99" t="str">
        <f t="shared" si="764"/>
        <v>+</v>
      </c>
      <c r="AV3017" s="99" t="str">
        <f t="shared" si="765"/>
        <v>+</v>
      </c>
      <c r="AW3017" s="99" t="str">
        <f t="shared" si="766"/>
        <v>+</v>
      </c>
    </row>
    <row r="3018" spans="1:49" ht="15">
      <c r="A3018" s="56">
        <v>43639</v>
      </c>
      <c r="B3018" s="57" t="s">
        <v>272</v>
      </c>
      <c r="C3018" s="57" t="s">
        <v>373</v>
      </c>
      <c r="D3018" s="57" t="s">
        <v>5878</v>
      </c>
      <c r="E3018" s="57" t="s">
        <v>2031</v>
      </c>
      <c r="F3018" s="57" t="s">
        <v>1015</v>
      </c>
      <c r="G3018" s="57">
        <v>0</v>
      </c>
      <c r="H3018" s="57">
        <v>0</v>
      </c>
      <c r="I3018" s="57">
        <v>1.47</v>
      </c>
      <c r="J3018" s="57">
        <v>4.7</v>
      </c>
      <c r="K3018" s="57">
        <v>4.79</v>
      </c>
      <c r="L3018" s="57">
        <v>-3.32</v>
      </c>
      <c r="M3018" s="57">
        <v>32</v>
      </c>
      <c r="N3018" s="57">
        <v>34</v>
      </c>
      <c r="O3018" s="57">
        <v>0</v>
      </c>
      <c r="P3018" s="57">
        <v>18</v>
      </c>
      <c r="Q3018" s="57">
        <v>17</v>
      </c>
      <c r="R3018" s="57">
        <v>0</v>
      </c>
      <c r="S3018" s="57">
        <v>0</v>
      </c>
      <c r="T3018" s="57">
        <v>0</v>
      </c>
      <c r="U3018" s="57">
        <v>43.75</v>
      </c>
      <c r="V3018" s="57">
        <v>18.75</v>
      </c>
      <c r="W3018" s="57">
        <v>37.5</v>
      </c>
      <c r="X3018" s="57">
        <v>44.12</v>
      </c>
      <c r="Y3018" s="57">
        <v>20.59</v>
      </c>
      <c r="Z3018" s="57">
        <v>35.29</v>
      </c>
      <c r="AA3018" s="57">
        <v>55.56</v>
      </c>
      <c r="AB3018" s="57">
        <v>35.29</v>
      </c>
      <c r="AC3018" s="57">
        <v>23</v>
      </c>
      <c r="AD3018" s="57">
        <v>20</v>
      </c>
      <c r="AE3018" s="57">
        <v>56.52</v>
      </c>
      <c r="AF3018" s="57">
        <v>65</v>
      </c>
      <c r="AG3018" s="45" t="s">
        <v>6143</v>
      </c>
      <c r="AH3018" s="45" t="s">
        <v>6100</v>
      </c>
      <c r="AI3018" s="45">
        <f t="shared" si="767"/>
        <v>-0.70000000000000018</v>
      </c>
      <c r="AJ3018" s="46">
        <f t="shared" si="768"/>
        <v>0.70000000000000018</v>
      </c>
      <c r="AK3018" s="63" t="str">
        <f t="shared" si="769"/>
        <v>N</v>
      </c>
      <c r="AL3018" s="63" t="str">
        <f t="shared" si="770"/>
        <v>N</v>
      </c>
      <c r="AM3018" s="44" t="str">
        <f t="shared" si="771"/>
        <v>Loss</v>
      </c>
      <c r="AN3018" s="44" t="str">
        <f t="shared" si="772"/>
        <v>Win</v>
      </c>
      <c r="AO3018" s="44" t="str">
        <f t="shared" si="773"/>
        <v>Loss</v>
      </c>
      <c r="AP3018" s="44">
        <f t="shared" si="774"/>
        <v>-50</v>
      </c>
      <c r="AQ3018" s="44">
        <f t="shared" si="775"/>
        <v>185</v>
      </c>
      <c r="AR3018" s="44">
        <f t="shared" si="776"/>
        <v>-50</v>
      </c>
      <c r="AS3018" s="99" t="str">
        <f t="shared" ref="AS3018:AS3081" si="777">IF(I3018&lt;K3018,"+","-")</f>
        <v>+</v>
      </c>
      <c r="AT3018" s="99" t="str">
        <f t="shared" ref="AT3018:AT3081" si="778">IF(O3018=0,"n/a",IF(R3018&gt;T3018,"+","-"))</f>
        <v>n/a</v>
      </c>
      <c r="AU3018" s="99" t="str">
        <f t="shared" ref="AU3018:AU3081" si="779">IF(U3018&gt;X3018,"+","-")</f>
        <v>-</v>
      </c>
      <c r="AV3018" s="99" t="str">
        <f t="shared" ref="AV3018:AV3081" si="780">IF(AA3018&gt;AB3018,"+","-")</f>
        <v>+</v>
      </c>
      <c r="AW3018" s="99" t="str">
        <f t="shared" ref="AW3018:AW3081" si="781">IF(AI3018&gt;0,"+","-")</f>
        <v>-</v>
      </c>
    </row>
    <row r="3019" spans="1:49" ht="15">
      <c r="A3019" s="56">
        <v>43639</v>
      </c>
      <c r="B3019" s="57" t="s">
        <v>272</v>
      </c>
      <c r="C3019" s="57" t="s">
        <v>373</v>
      </c>
      <c r="D3019" s="57" t="s">
        <v>5879</v>
      </c>
      <c r="E3019" s="57" t="s">
        <v>375</v>
      </c>
      <c r="F3019" s="57" t="s">
        <v>805</v>
      </c>
      <c r="G3019" s="57">
        <v>3</v>
      </c>
      <c r="H3019" s="57">
        <v>4</v>
      </c>
      <c r="I3019" s="57">
        <v>1.94</v>
      </c>
      <c r="J3019" s="57">
        <v>4.03</v>
      </c>
      <c r="K3019" s="57">
        <v>2.99</v>
      </c>
      <c r="L3019" s="57">
        <v>-1.05</v>
      </c>
      <c r="M3019" s="57">
        <v>9</v>
      </c>
      <c r="N3019" s="57">
        <v>30</v>
      </c>
      <c r="O3019" s="57">
        <v>0</v>
      </c>
      <c r="P3019" s="57">
        <v>5</v>
      </c>
      <c r="Q3019" s="57">
        <v>15</v>
      </c>
      <c r="R3019" s="57">
        <v>0</v>
      </c>
      <c r="S3019" s="57">
        <v>0</v>
      </c>
      <c r="T3019" s="57">
        <v>0</v>
      </c>
      <c r="U3019" s="57">
        <v>44.44</v>
      </c>
      <c r="V3019" s="57">
        <v>11.11</v>
      </c>
      <c r="W3019" s="57">
        <v>44.44</v>
      </c>
      <c r="X3019" s="57">
        <v>46.67</v>
      </c>
      <c r="Y3019" s="57">
        <v>13.33</v>
      </c>
      <c r="Z3019" s="57">
        <v>40</v>
      </c>
      <c r="AA3019" s="57">
        <v>60</v>
      </c>
      <c r="AB3019" s="57">
        <v>53.33</v>
      </c>
      <c r="AC3019" s="57">
        <v>5</v>
      </c>
      <c r="AD3019" s="57">
        <v>9</v>
      </c>
      <c r="AE3019" s="57">
        <v>60</v>
      </c>
      <c r="AF3019" s="57">
        <v>66.67</v>
      </c>
      <c r="AG3019" s="45" t="s">
        <v>6101</v>
      </c>
      <c r="AH3019" s="45" t="s">
        <v>6101</v>
      </c>
      <c r="AI3019" s="45">
        <f t="shared" si="767"/>
        <v>-1.5560000000000009</v>
      </c>
      <c r="AJ3019" s="46">
        <f t="shared" si="768"/>
        <v>1.5560000000000009</v>
      </c>
      <c r="AK3019" s="63" t="str">
        <f t="shared" si="769"/>
        <v>N</v>
      </c>
      <c r="AL3019" s="63" t="str">
        <f t="shared" si="770"/>
        <v>N</v>
      </c>
      <c r="AM3019" s="44" t="str">
        <f t="shared" si="771"/>
        <v>Loss</v>
      </c>
      <c r="AN3019" s="44" t="str">
        <f t="shared" si="772"/>
        <v>Loss</v>
      </c>
      <c r="AO3019" s="44" t="str">
        <f t="shared" si="773"/>
        <v>Win</v>
      </c>
      <c r="AP3019" s="44">
        <f t="shared" si="774"/>
        <v>-50</v>
      </c>
      <c r="AQ3019" s="44">
        <f t="shared" si="775"/>
        <v>-50</v>
      </c>
      <c r="AR3019" s="44">
        <f t="shared" si="776"/>
        <v>99.5</v>
      </c>
      <c r="AS3019" s="99" t="str">
        <f t="shared" si="777"/>
        <v>+</v>
      </c>
      <c r="AT3019" s="99" t="str">
        <f t="shared" si="778"/>
        <v>n/a</v>
      </c>
      <c r="AU3019" s="99" t="str">
        <f t="shared" si="779"/>
        <v>-</v>
      </c>
      <c r="AV3019" s="99" t="str">
        <f t="shared" si="780"/>
        <v>+</v>
      </c>
      <c r="AW3019" s="99" t="str">
        <f t="shared" si="781"/>
        <v>-</v>
      </c>
    </row>
    <row r="3020" spans="1:49" ht="15">
      <c r="A3020" s="56">
        <v>43639</v>
      </c>
      <c r="B3020" s="57" t="s">
        <v>272</v>
      </c>
      <c r="C3020" s="57" t="s">
        <v>4693</v>
      </c>
      <c r="D3020" s="57" t="s">
        <v>5880</v>
      </c>
      <c r="E3020" s="57" t="s">
        <v>5015</v>
      </c>
      <c r="F3020" s="57" t="s">
        <v>4976</v>
      </c>
      <c r="G3020" s="57">
        <v>1</v>
      </c>
      <c r="H3020" s="57">
        <v>1</v>
      </c>
      <c r="I3020" s="57">
        <v>2.16</v>
      </c>
      <c r="J3020" s="57">
        <v>3.45</v>
      </c>
      <c r="K3020" s="57">
        <v>3.31</v>
      </c>
      <c r="L3020" s="57">
        <v>-1.1499999999999999</v>
      </c>
      <c r="M3020" s="57">
        <v>19</v>
      </c>
      <c r="N3020" s="57">
        <v>16</v>
      </c>
      <c r="O3020" s="57">
        <v>0</v>
      </c>
      <c r="P3020" s="57">
        <v>5</v>
      </c>
      <c r="Q3020" s="57">
        <v>10</v>
      </c>
      <c r="R3020" s="57">
        <v>0</v>
      </c>
      <c r="S3020" s="57">
        <v>0</v>
      </c>
      <c r="T3020" s="57">
        <v>0</v>
      </c>
      <c r="U3020" s="57">
        <v>57.89</v>
      </c>
      <c r="V3020" s="57">
        <v>10.53</v>
      </c>
      <c r="W3020" s="57">
        <v>31.58</v>
      </c>
      <c r="X3020" s="57">
        <v>37.5</v>
      </c>
      <c r="Y3020" s="57">
        <v>25</v>
      </c>
      <c r="Z3020" s="57">
        <v>37.5</v>
      </c>
      <c r="AA3020" s="57">
        <v>80</v>
      </c>
      <c r="AB3020" s="57">
        <v>40</v>
      </c>
      <c r="AC3020" s="57">
        <v>14</v>
      </c>
      <c r="AD3020" s="57">
        <v>13</v>
      </c>
      <c r="AE3020" s="57">
        <v>71.430000000000007</v>
      </c>
      <c r="AF3020" s="57">
        <v>46.15</v>
      </c>
      <c r="AG3020" s="45" t="s">
        <v>6029</v>
      </c>
      <c r="AH3020" s="45" t="s">
        <v>6050</v>
      </c>
      <c r="AI3020" s="45">
        <f t="shared" si="767"/>
        <v>3.8150000000000004</v>
      </c>
      <c r="AJ3020" s="46">
        <f t="shared" si="768"/>
        <v>-3.8150000000000004</v>
      </c>
      <c r="AK3020" s="63" t="str">
        <f t="shared" si="769"/>
        <v>Y</v>
      </c>
      <c r="AL3020" s="63" t="str">
        <f t="shared" si="770"/>
        <v>N</v>
      </c>
      <c r="AM3020" s="44" t="str">
        <f t="shared" si="771"/>
        <v>Loss</v>
      </c>
      <c r="AN3020" s="44" t="str">
        <f t="shared" si="772"/>
        <v>Win</v>
      </c>
      <c r="AO3020" s="44" t="str">
        <f t="shared" si="773"/>
        <v>Loss</v>
      </c>
      <c r="AP3020" s="44">
        <f t="shared" si="774"/>
        <v>-50</v>
      </c>
      <c r="AQ3020" s="44">
        <f t="shared" si="775"/>
        <v>122.5</v>
      </c>
      <c r="AR3020" s="44">
        <f t="shared" si="776"/>
        <v>-50</v>
      </c>
      <c r="AS3020" s="99" t="str">
        <f t="shared" si="777"/>
        <v>+</v>
      </c>
      <c r="AT3020" s="99" t="str">
        <f t="shared" si="778"/>
        <v>n/a</v>
      </c>
      <c r="AU3020" s="99" t="str">
        <f t="shared" si="779"/>
        <v>+</v>
      </c>
      <c r="AV3020" s="99" t="str">
        <f t="shared" si="780"/>
        <v>+</v>
      </c>
      <c r="AW3020" s="99" t="str">
        <f t="shared" si="781"/>
        <v>+</v>
      </c>
    </row>
    <row r="3021" spans="1:49" ht="15">
      <c r="A3021" s="56">
        <v>43639</v>
      </c>
      <c r="B3021" s="57" t="s">
        <v>420</v>
      </c>
      <c r="C3021" s="57" t="s">
        <v>1034</v>
      </c>
      <c r="D3021" s="57" t="s">
        <v>5881</v>
      </c>
      <c r="E3021" s="57" t="s">
        <v>1042</v>
      </c>
      <c r="F3021" s="57" t="s">
        <v>1370</v>
      </c>
      <c r="G3021" s="57">
        <v>3</v>
      </c>
      <c r="H3021" s="57">
        <v>0</v>
      </c>
      <c r="I3021" s="57">
        <v>1.27</v>
      </c>
      <c r="J3021" s="57">
        <v>5.39</v>
      </c>
      <c r="K3021" s="57">
        <v>9.18</v>
      </c>
      <c r="L3021" s="57">
        <v>-7.91</v>
      </c>
      <c r="M3021" s="57">
        <v>46</v>
      </c>
      <c r="N3021" s="57">
        <v>14</v>
      </c>
      <c r="O3021" s="57">
        <v>0</v>
      </c>
      <c r="P3021" s="57">
        <v>22</v>
      </c>
      <c r="Q3021" s="57">
        <v>7</v>
      </c>
      <c r="R3021" s="57">
        <v>0</v>
      </c>
      <c r="S3021" s="57">
        <v>0</v>
      </c>
      <c r="T3021" s="57">
        <v>0</v>
      </c>
      <c r="U3021" s="57">
        <v>56.52</v>
      </c>
      <c r="V3021" s="57">
        <v>26.09</v>
      </c>
      <c r="W3021" s="57">
        <v>17.39</v>
      </c>
      <c r="X3021" s="57">
        <v>28.57</v>
      </c>
      <c r="Y3021" s="57">
        <v>21.43</v>
      </c>
      <c r="Z3021" s="57">
        <v>50</v>
      </c>
      <c r="AA3021" s="57">
        <v>54.55</v>
      </c>
      <c r="AB3021" s="57">
        <v>14.29</v>
      </c>
      <c r="AC3021" s="57">
        <v>40</v>
      </c>
      <c r="AD3021" s="57">
        <v>5</v>
      </c>
      <c r="AE3021" s="57">
        <v>57.5</v>
      </c>
      <c r="AF3021" s="57">
        <v>60</v>
      </c>
      <c r="AG3021" s="45" t="s">
        <v>6036</v>
      </c>
      <c r="AH3021" s="45" t="s">
        <v>6102</v>
      </c>
      <c r="AI3021" s="45">
        <f t="shared" si="767"/>
        <v>12.578000000000001</v>
      </c>
      <c r="AJ3021" s="46">
        <f t="shared" si="768"/>
        <v>-12.578000000000001</v>
      </c>
      <c r="AK3021" s="63" t="str">
        <f t="shared" si="769"/>
        <v>N</v>
      </c>
      <c r="AL3021" s="63" t="str">
        <f t="shared" si="770"/>
        <v>N</v>
      </c>
      <c r="AM3021" s="44" t="str">
        <f t="shared" si="771"/>
        <v>Win</v>
      </c>
      <c r="AN3021" s="44" t="str">
        <f t="shared" si="772"/>
        <v>Loss</v>
      </c>
      <c r="AO3021" s="44" t="str">
        <f t="shared" si="773"/>
        <v>Loss</v>
      </c>
      <c r="AP3021" s="44">
        <f t="shared" si="774"/>
        <v>13.5</v>
      </c>
      <c r="AQ3021" s="44">
        <f t="shared" si="775"/>
        <v>-50</v>
      </c>
      <c r="AR3021" s="44">
        <f t="shared" si="776"/>
        <v>-50</v>
      </c>
      <c r="AS3021" s="99" t="str">
        <f t="shared" si="777"/>
        <v>+</v>
      </c>
      <c r="AT3021" s="99" t="str">
        <f t="shared" si="778"/>
        <v>n/a</v>
      </c>
      <c r="AU3021" s="99" t="str">
        <f t="shared" si="779"/>
        <v>+</v>
      </c>
      <c r="AV3021" s="99" t="str">
        <f t="shared" si="780"/>
        <v>+</v>
      </c>
      <c r="AW3021" s="99" t="str">
        <f t="shared" si="781"/>
        <v>+</v>
      </c>
    </row>
    <row r="3022" spans="1:49" ht="15">
      <c r="A3022" s="56">
        <v>43639</v>
      </c>
      <c r="B3022" s="57" t="s">
        <v>420</v>
      </c>
      <c r="C3022" s="57" t="s">
        <v>1034</v>
      </c>
      <c r="D3022" s="57" t="s">
        <v>5882</v>
      </c>
      <c r="E3022" s="57" t="s">
        <v>1043</v>
      </c>
      <c r="F3022" s="57" t="s">
        <v>1181</v>
      </c>
      <c r="G3022" s="57">
        <v>2</v>
      </c>
      <c r="H3022" s="57">
        <v>2</v>
      </c>
      <c r="I3022" s="57">
        <v>3.25</v>
      </c>
      <c r="J3022" s="57">
        <v>3.59</v>
      </c>
      <c r="K3022" s="57">
        <v>1.99</v>
      </c>
      <c r="L3022" s="57">
        <v>1.26</v>
      </c>
      <c r="M3022" s="57">
        <v>44</v>
      </c>
      <c r="N3022" s="57">
        <v>41</v>
      </c>
      <c r="O3022" s="57">
        <v>2</v>
      </c>
      <c r="P3022" s="57">
        <v>22</v>
      </c>
      <c r="Q3022" s="57">
        <v>22</v>
      </c>
      <c r="R3022" s="57">
        <v>0</v>
      </c>
      <c r="S3022" s="57">
        <v>50</v>
      </c>
      <c r="T3022" s="57">
        <v>50</v>
      </c>
      <c r="U3022" s="57">
        <v>31.82</v>
      </c>
      <c r="V3022" s="57">
        <v>18.18</v>
      </c>
      <c r="W3022" s="57">
        <v>50</v>
      </c>
      <c r="X3022" s="57">
        <v>34.15</v>
      </c>
      <c r="Y3022" s="57">
        <v>36.590000000000003</v>
      </c>
      <c r="Z3022" s="57">
        <v>29.27</v>
      </c>
      <c r="AA3022" s="57">
        <v>36.36</v>
      </c>
      <c r="AB3022" s="57">
        <v>22.73</v>
      </c>
      <c r="AC3022" s="57">
        <v>16</v>
      </c>
      <c r="AD3022" s="57">
        <v>28</v>
      </c>
      <c r="AE3022" s="57">
        <v>56.25</v>
      </c>
      <c r="AF3022" s="57">
        <v>46.43</v>
      </c>
      <c r="AG3022" s="45" t="s">
        <v>6061</v>
      </c>
      <c r="AH3022" s="45" t="s">
        <v>6103</v>
      </c>
      <c r="AI3022" s="45">
        <f t="shared" si="767"/>
        <v>-16.453000000000003</v>
      </c>
      <c r="AJ3022" s="46">
        <f t="shared" si="768"/>
        <v>26.452999999999996</v>
      </c>
      <c r="AK3022" s="63" t="str">
        <f t="shared" si="769"/>
        <v>N</v>
      </c>
      <c r="AL3022" s="63" t="str">
        <f t="shared" si="770"/>
        <v>N</v>
      </c>
      <c r="AM3022" s="44" t="str">
        <f t="shared" si="771"/>
        <v>Loss</v>
      </c>
      <c r="AN3022" s="44" t="str">
        <f t="shared" si="772"/>
        <v>Win</v>
      </c>
      <c r="AO3022" s="44" t="str">
        <f t="shared" si="773"/>
        <v>Loss</v>
      </c>
      <c r="AP3022" s="44">
        <f t="shared" si="774"/>
        <v>-50</v>
      </c>
      <c r="AQ3022" s="44">
        <f t="shared" si="775"/>
        <v>129.5</v>
      </c>
      <c r="AR3022" s="44">
        <f t="shared" si="776"/>
        <v>-50</v>
      </c>
      <c r="AS3022" s="99" t="str">
        <f t="shared" si="777"/>
        <v>-</v>
      </c>
      <c r="AT3022" s="99" t="str">
        <f t="shared" si="778"/>
        <v>-</v>
      </c>
      <c r="AU3022" s="99" t="str">
        <f t="shared" si="779"/>
        <v>-</v>
      </c>
      <c r="AV3022" s="99" t="str">
        <f t="shared" si="780"/>
        <v>+</v>
      </c>
      <c r="AW3022" s="99" t="str">
        <f t="shared" si="781"/>
        <v>-</v>
      </c>
    </row>
    <row r="3023" spans="1:49" ht="15">
      <c r="A3023" s="56">
        <v>43639</v>
      </c>
      <c r="B3023" s="57" t="s">
        <v>420</v>
      </c>
      <c r="C3023" s="57" t="s">
        <v>927</v>
      </c>
      <c r="D3023" s="57" t="s">
        <v>5883</v>
      </c>
      <c r="E3023" s="57" t="s">
        <v>1199</v>
      </c>
      <c r="F3023" s="57" t="s">
        <v>929</v>
      </c>
      <c r="G3023" s="57">
        <v>2</v>
      </c>
      <c r="H3023" s="57">
        <v>0</v>
      </c>
      <c r="I3023" s="57">
        <v>2.29</v>
      </c>
      <c r="J3023" s="57">
        <v>3.61</v>
      </c>
      <c r="K3023" s="57">
        <v>2.52</v>
      </c>
      <c r="L3023" s="57">
        <v>-0.23</v>
      </c>
      <c r="M3023" s="57">
        <v>38</v>
      </c>
      <c r="N3023" s="57">
        <v>44</v>
      </c>
      <c r="O3023" s="57">
        <v>2</v>
      </c>
      <c r="P3023" s="57">
        <v>19</v>
      </c>
      <c r="Q3023" s="57">
        <v>21</v>
      </c>
      <c r="R3023" s="57">
        <v>0</v>
      </c>
      <c r="S3023" s="57">
        <v>100</v>
      </c>
      <c r="T3023" s="57">
        <v>0</v>
      </c>
      <c r="U3023" s="57">
        <v>63.16</v>
      </c>
      <c r="V3023" s="57">
        <v>21.05</v>
      </c>
      <c r="W3023" s="57">
        <v>15.79</v>
      </c>
      <c r="X3023" s="57">
        <v>68.180000000000007</v>
      </c>
      <c r="Y3023" s="57">
        <v>15.91</v>
      </c>
      <c r="Z3023" s="57">
        <v>15.91</v>
      </c>
      <c r="AA3023" s="57">
        <v>73.680000000000007</v>
      </c>
      <c r="AB3023" s="57">
        <v>66.67</v>
      </c>
      <c r="AC3023" s="57">
        <v>33</v>
      </c>
      <c r="AD3023" s="57">
        <v>38</v>
      </c>
      <c r="AE3023" s="57">
        <v>66.67</v>
      </c>
      <c r="AF3023" s="57">
        <v>73.680000000000007</v>
      </c>
      <c r="AG3023" s="45" t="s">
        <v>6038</v>
      </c>
      <c r="AH3023" s="45" t="s">
        <v>6104</v>
      </c>
      <c r="AI3023" s="45">
        <f t="shared" si="767"/>
        <v>9.5339999999999954</v>
      </c>
      <c r="AJ3023" s="46">
        <f t="shared" si="768"/>
        <v>10.466000000000003</v>
      </c>
      <c r="AK3023" s="63" t="str">
        <f t="shared" si="769"/>
        <v>N</v>
      </c>
      <c r="AL3023" s="63" t="str">
        <f t="shared" si="770"/>
        <v>N</v>
      </c>
      <c r="AM3023" s="44" t="str">
        <f t="shared" si="771"/>
        <v>Win</v>
      </c>
      <c r="AN3023" s="44" t="str">
        <f t="shared" si="772"/>
        <v>Loss</v>
      </c>
      <c r="AO3023" s="44" t="str">
        <f t="shared" si="773"/>
        <v>Loss</v>
      </c>
      <c r="AP3023" s="44">
        <f t="shared" si="774"/>
        <v>64.5</v>
      </c>
      <c r="AQ3023" s="44">
        <f t="shared" si="775"/>
        <v>-50</v>
      </c>
      <c r="AR3023" s="44">
        <f t="shared" si="776"/>
        <v>-50</v>
      </c>
      <c r="AS3023" s="99" t="str">
        <f t="shared" si="777"/>
        <v>+</v>
      </c>
      <c r="AT3023" s="99" t="str">
        <f t="shared" si="778"/>
        <v>-</v>
      </c>
      <c r="AU3023" s="99" t="str">
        <f t="shared" si="779"/>
        <v>-</v>
      </c>
      <c r="AV3023" s="99" t="str">
        <f t="shared" si="780"/>
        <v>+</v>
      </c>
      <c r="AW3023" s="99" t="str">
        <f t="shared" si="781"/>
        <v>+</v>
      </c>
    </row>
    <row r="3024" spans="1:49" ht="15">
      <c r="A3024" s="56">
        <v>43639</v>
      </c>
      <c r="B3024" s="57" t="s">
        <v>420</v>
      </c>
      <c r="C3024" s="57" t="s">
        <v>931</v>
      </c>
      <c r="D3024" s="57" t="s">
        <v>5884</v>
      </c>
      <c r="E3024" s="57" t="s">
        <v>1065</v>
      </c>
      <c r="F3024" s="57" t="s">
        <v>934</v>
      </c>
      <c r="G3024" s="57">
        <v>0</v>
      </c>
      <c r="H3024" s="57">
        <v>0</v>
      </c>
      <c r="I3024" s="57">
        <v>1.59</v>
      </c>
      <c r="J3024" s="57">
        <v>4.22</v>
      </c>
      <c r="K3024" s="57">
        <v>4.07</v>
      </c>
      <c r="L3024" s="57">
        <v>-2.48</v>
      </c>
      <c r="M3024" s="57">
        <v>40</v>
      </c>
      <c r="N3024" s="57">
        <v>32</v>
      </c>
      <c r="O3024" s="57">
        <v>0</v>
      </c>
      <c r="P3024" s="57">
        <v>21</v>
      </c>
      <c r="Q3024" s="57">
        <v>14</v>
      </c>
      <c r="R3024" s="57">
        <v>0</v>
      </c>
      <c r="S3024" s="57">
        <v>0</v>
      </c>
      <c r="T3024" s="57">
        <v>0</v>
      </c>
      <c r="U3024" s="57">
        <v>20</v>
      </c>
      <c r="V3024" s="57">
        <v>30</v>
      </c>
      <c r="W3024" s="57">
        <v>50</v>
      </c>
      <c r="X3024" s="57">
        <v>40.630000000000003</v>
      </c>
      <c r="Y3024" s="57">
        <v>18.75</v>
      </c>
      <c r="Z3024" s="57">
        <v>40.630000000000003</v>
      </c>
      <c r="AA3024" s="57">
        <v>19.05</v>
      </c>
      <c r="AB3024" s="57">
        <v>42.86</v>
      </c>
      <c r="AC3024" s="57">
        <v>10</v>
      </c>
      <c r="AD3024" s="57">
        <v>24</v>
      </c>
      <c r="AE3024" s="57">
        <v>60</v>
      </c>
      <c r="AF3024" s="57">
        <v>50</v>
      </c>
      <c r="AG3024" s="45" t="s">
        <v>6104</v>
      </c>
      <c r="AH3024" s="45" t="s">
        <v>6105</v>
      </c>
      <c r="AI3024" s="45">
        <f t="shared" si="767"/>
        <v>-4.875</v>
      </c>
      <c r="AJ3024" s="46">
        <f t="shared" si="768"/>
        <v>4.875</v>
      </c>
      <c r="AK3024" s="63" t="str">
        <f t="shared" si="769"/>
        <v>N</v>
      </c>
      <c r="AL3024" s="63" t="str">
        <f t="shared" si="770"/>
        <v>N</v>
      </c>
      <c r="AM3024" s="44" t="str">
        <f t="shared" si="771"/>
        <v>Loss</v>
      </c>
      <c r="AN3024" s="44" t="str">
        <f t="shared" si="772"/>
        <v>Win</v>
      </c>
      <c r="AO3024" s="44" t="str">
        <f t="shared" si="773"/>
        <v>Loss</v>
      </c>
      <c r="AP3024" s="44">
        <f t="shared" si="774"/>
        <v>-50</v>
      </c>
      <c r="AQ3024" s="44">
        <f t="shared" si="775"/>
        <v>161</v>
      </c>
      <c r="AR3024" s="44">
        <f t="shared" si="776"/>
        <v>-50</v>
      </c>
      <c r="AS3024" s="99" t="str">
        <f t="shared" si="777"/>
        <v>+</v>
      </c>
      <c r="AT3024" s="99" t="str">
        <f t="shared" si="778"/>
        <v>n/a</v>
      </c>
      <c r="AU3024" s="99" t="str">
        <f t="shared" si="779"/>
        <v>-</v>
      </c>
      <c r="AV3024" s="99" t="str">
        <f t="shared" si="780"/>
        <v>-</v>
      </c>
      <c r="AW3024" s="99" t="str">
        <f t="shared" si="781"/>
        <v>-</v>
      </c>
    </row>
    <row r="3025" spans="1:49" ht="15">
      <c r="A3025" s="56">
        <v>43639</v>
      </c>
      <c r="B3025" s="57" t="s">
        <v>420</v>
      </c>
      <c r="C3025" s="57" t="s">
        <v>931</v>
      </c>
      <c r="D3025" s="57" t="s">
        <v>5885</v>
      </c>
      <c r="E3025" s="57" t="s">
        <v>2920</v>
      </c>
      <c r="F3025" s="57" t="s">
        <v>1067</v>
      </c>
      <c r="G3025" s="57">
        <v>2</v>
      </c>
      <c r="H3025" s="57">
        <v>5</v>
      </c>
      <c r="I3025" s="57">
        <v>3.61</v>
      </c>
      <c r="J3025" s="57">
        <v>3.97</v>
      </c>
      <c r="K3025" s="57">
        <v>1.71</v>
      </c>
      <c r="L3025" s="57">
        <v>1.9</v>
      </c>
      <c r="M3025" s="57">
        <v>30</v>
      </c>
      <c r="N3025" s="57">
        <v>30</v>
      </c>
      <c r="O3025" s="57">
        <v>2</v>
      </c>
      <c r="P3025" s="57">
        <v>14</v>
      </c>
      <c r="Q3025" s="57">
        <v>14</v>
      </c>
      <c r="R3025" s="57">
        <v>0</v>
      </c>
      <c r="S3025" s="57">
        <v>0</v>
      </c>
      <c r="T3025" s="57">
        <v>100</v>
      </c>
      <c r="U3025" s="57">
        <v>33.33</v>
      </c>
      <c r="V3025" s="57">
        <v>23.33</v>
      </c>
      <c r="W3025" s="57">
        <v>43.33</v>
      </c>
      <c r="X3025" s="57">
        <v>60</v>
      </c>
      <c r="Y3025" s="57">
        <v>13.33</v>
      </c>
      <c r="Z3025" s="57">
        <v>26.67</v>
      </c>
      <c r="AA3025" s="57">
        <v>35.71</v>
      </c>
      <c r="AB3025" s="57">
        <v>50</v>
      </c>
      <c r="AC3025" s="57">
        <v>12</v>
      </c>
      <c r="AD3025" s="57">
        <v>18</v>
      </c>
      <c r="AE3025" s="57">
        <v>41.67</v>
      </c>
      <c r="AF3025" s="57">
        <v>83.33</v>
      </c>
      <c r="AG3025" s="45" t="s">
        <v>6115</v>
      </c>
      <c r="AH3025" s="45" t="s">
        <v>6067</v>
      </c>
      <c r="AI3025" s="45">
        <f t="shared" si="767"/>
        <v>-37.665999999999997</v>
      </c>
      <c r="AJ3025" s="46">
        <f t="shared" si="768"/>
        <v>37.665999999999997</v>
      </c>
      <c r="AK3025" s="63" t="str">
        <f t="shared" si="769"/>
        <v>N</v>
      </c>
      <c r="AL3025" s="63" t="str">
        <f t="shared" si="770"/>
        <v>Y</v>
      </c>
      <c r="AM3025" s="44" t="str">
        <f t="shared" si="771"/>
        <v>Loss</v>
      </c>
      <c r="AN3025" s="44" t="str">
        <f t="shared" si="772"/>
        <v>Loss</v>
      </c>
      <c r="AO3025" s="44" t="str">
        <f t="shared" si="773"/>
        <v>Win</v>
      </c>
      <c r="AP3025" s="44">
        <f t="shared" si="774"/>
        <v>-50</v>
      </c>
      <c r="AQ3025" s="44">
        <f t="shared" si="775"/>
        <v>-50</v>
      </c>
      <c r="AR3025" s="44">
        <f t="shared" si="776"/>
        <v>35.5</v>
      </c>
      <c r="AS3025" s="99" t="str">
        <f t="shared" si="777"/>
        <v>-</v>
      </c>
      <c r="AT3025" s="99" t="str">
        <f t="shared" si="778"/>
        <v>-</v>
      </c>
      <c r="AU3025" s="99" t="str">
        <f t="shared" si="779"/>
        <v>-</v>
      </c>
      <c r="AV3025" s="99" t="str">
        <f t="shared" si="780"/>
        <v>-</v>
      </c>
      <c r="AW3025" s="99" t="str">
        <f t="shared" si="781"/>
        <v>-</v>
      </c>
    </row>
    <row r="3026" spans="1:49" ht="15">
      <c r="A3026" s="56">
        <v>43639</v>
      </c>
      <c r="B3026" s="57" t="s">
        <v>420</v>
      </c>
      <c r="C3026" s="57" t="s">
        <v>429</v>
      </c>
      <c r="D3026" s="57" t="s">
        <v>5886</v>
      </c>
      <c r="E3026" s="57" t="s">
        <v>1201</v>
      </c>
      <c r="F3026" s="57" t="s">
        <v>942</v>
      </c>
      <c r="G3026" s="57">
        <v>2</v>
      </c>
      <c r="H3026" s="57">
        <v>0</v>
      </c>
      <c r="I3026" s="57">
        <v>4.5</v>
      </c>
      <c r="J3026" s="57">
        <v>4.01</v>
      </c>
      <c r="K3026" s="57">
        <v>1.58</v>
      </c>
      <c r="L3026" s="57">
        <v>2.92</v>
      </c>
      <c r="M3026" s="57">
        <v>13</v>
      </c>
      <c r="N3026" s="57">
        <v>39</v>
      </c>
      <c r="O3026" s="57">
        <v>0</v>
      </c>
      <c r="P3026" s="57">
        <v>7</v>
      </c>
      <c r="Q3026" s="57">
        <v>20</v>
      </c>
      <c r="R3026" s="57">
        <v>0</v>
      </c>
      <c r="S3026" s="57">
        <v>0</v>
      </c>
      <c r="T3026" s="57">
        <v>0</v>
      </c>
      <c r="U3026" s="57">
        <v>30.77</v>
      </c>
      <c r="V3026" s="57">
        <v>23.08</v>
      </c>
      <c r="W3026" s="57">
        <v>46.15</v>
      </c>
      <c r="X3026" s="57">
        <v>56.41</v>
      </c>
      <c r="Y3026" s="57">
        <v>25.64</v>
      </c>
      <c r="Z3026" s="57">
        <v>17.95</v>
      </c>
      <c r="AA3026" s="57">
        <v>57.14</v>
      </c>
      <c r="AB3026" s="57">
        <v>50</v>
      </c>
      <c r="AC3026" s="57">
        <v>3</v>
      </c>
      <c r="AD3026" s="57">
        <v>32</v>
      </c>
      <c r="AE3026" s="57">
        <v>33.33</v>
      </c>
      <c r="AF3026" s="57">
        <v>65.63</v>
      </c>
      <c r="AG3026" s="45" t="s">
        <v>6079</v>
      </c>
      <c r="AH3026" s="45" t="s">
        <v>6055</v>
      </c>
      <c r="AI3026" s="45">
        <f t="shared" si="767"/>
        <v>-11.024000000000001</v>
      </c>
      <c r="AJ3026" s="46">
        <f t="shared" si="768"/>
        <v>11.024000000000001</v>
      </c>
      <c r="AK3026" s="63" t="str">
        <f t="shared" si="769"/>
        <v>N</v>
      </c>
      <c r="AL3026" s="63" t="str">
        <f t="shared" si="770"/>
        <v>N</v>
      </c>
      <c r="AM3026" s="44" t="str">
        <f t="shared" si="771"/>
        <v>Win</v>
      </c>
      <c r="AN3026" s="44" t="str">
        <f t="shared" si="772"/>
        <v>Loss</v>
      </c>
      <c r="AO3026" s="44" t="str">
        <f t="shared" si="773"/>
        <v>Loss</v>
      </c>
      <c r="AP3026" s="44">
        <f t="shared" si="774"/>
        <v>175</v>
      </c>
      <c r="AQ3026" s="44">
        <f t="shared" si="775"/>
        <v>-50</v>
      </c>
      <c r="AR3026" s="44">
        <f t="shared" si="776"/>
        <v>-50</v>
      </c>
      <c r="AS3026" s="99" t="str">
        <f t="shared" si="777"/>
        <v>-</v>
      </c>
      <c r="AT3026" s="99" t="str">
        <f t="shared" si="778"/>
        <v>n/a</v>
      </c>
      <c r="AU3026" s="99" t="str">
        <f t="shared" si="779"/>
        <v>-</v>
      </c>
      <c r="AV3026" s="99" t="str">
        <f t="shared" si="780"/>
        <v>+</v>
      </c>
      <c r="AW3026" s="99" t="str">
        <f t="shared" si="781"/>
        <v>-</v>
      </c>
    </row>
    <row r="3027" spans="1:49" ht="15">
      <c r="A3027" s="56">
        <v>43639</v>
      </c>
      <c r="B3027" s="57" t="s">
        <v>420</v>
      </c>
      <c r="C3027" s="57" t="s">
        <v>790</v>
      </c>
      <c r="D3027" s="57" t="s">
        <v>5887</v>
      </c>
      <c r="E3027" s="57" t="s">
        <v>815</v>
      </c>
      <c r="F3027" s="57" t="s">
        <v>793</v>
      </c>
      <c r="G3027" s="57">
        <v>4</v>
      </c>
      <c r="H3027" s="57">
        <v>3</v>
      </c>
      <c r="I3027" s="57">
        <v>1.42</v>
      </c>
      <c r="J3027" s="57">
        <v>4.84</v>
      </c>
      <c r="K3027" s="57">
        <v>4.99</v>
      </c>
      <c r="L3027" s="57">
        <v>-3.57</v>
      </c>
      <c r="M3027" s="57">
        <v>34</v>
      </c>
      <c r="N3027" s="57">
        <v>12</v>
      </c>
      <c r="O3027" s="57">
        <v>0</v>
      </c>
      <c r="P3027" s="57">
        <v>17</v>
      </c>
      <c r="Q3027" s="57">
        <v>6</v>
      </c>
      <c r="R3027" s="57">
        <v>0</v>
      </c>
      <c r="S3027" s="57">
        <v>0</v>
      </c>
      <c r="T3027" s="57">
        <v>0</v>
      </c>
      <c r="U3027" s="57">
        <v>52.94</v>
      </c>
      <c r="V3027" s="57">
        <v>20.59</v>
      </c>
      <c r="W3027" s="57">
        <v>26.47</v>
      </c>
      <c r="X3027" s="57">
        <v>16.670000000000002</v>
      </c>
      <c r="Y3027" s="57">
        <v>8.33</v>
      </c>
      <c r="Z3027" s="57">
        <v>75</v>
      </c>
      <c r="AA3027" s="57">
        <v>58.82</v>
      </c>
      <c r="AB3027" s="57">
        <v>16.670000000000002</v>
      </c>
      <c r="AC3027" s="57">
        <v>20</v>
      </c>
      <c r="AD3027" s="57">
        <v>3</v>
      </c>
      <c r="AE3027" s="57">
        <v>60</v>
      </c>
      <c r="AF3027" s="57">
        <v>33.33</v>
      </c>
      <c r="AG3027" s="45" t="s">
        <v>6154</v>
      </c>
      <c r="AH3027" s="45" t="s">
        <v>6106</v>
      </c>
      <c r="AI3027" s="45">
        <f t="shared" si="767"/>
        <v>18.186</v>
      </c>
      <c r="AJ3027" s="46">
        <f t="shared" si="768"/>
        <v>-18.186</v>
      </c>
      <c r="AK3027" s="63" t="str">
        <f t="shared" si="769"/>
        <v>N</v>
      </c>
      <c r="AL3027" s="63" t="str">
        <f t="shared" si="770"/>
        <v>N</v>
      </c>
      <c r="AM3027" s="44" t="str">
        <f t="shared" si="771"/>
        <v>Win</v>
      </c>
      <c r="AN3027" s="44" t="str">
        <f t="shared" si="772"/>
        <v>Loss</v>
      </c>
      <c r="AO3027" s="44" t="str">
        <f t="shared" si="773"/>
        <v>Loss</v>
      </c>
      <c r="AP3027" s="44">
        <f t="shared" si="774"/>
        <v>21</v>
      </c>
      <c r="AQ3027" s="44">
        <f t="shared" si="775"/>
        <v>-50</v>
      </c>
      <c r="AR3027" s="44">
        <f t="shared" si="776"/>
        <v>-50</v>
      </c>
      <c r="AS3027" s="99" t="str">
        <f t="shared" si="777"/>
        <v>+</v>
      </c>
      <c r="AT3027" s="99" t="str">
        <f t="shared" si="778"/>
        <v>n/a</v>
      </c>
      <c r="AU3027" s="99" t="str">
        <f t="shared" si="779"/>
        <v>+</v>
      </c>
      <c r="AV3027" s="99" t="str">
        <f t="shared" si="780"/>
        <v>+</v>
      </c>
      <c r="AW3027" s="99" t="str">
        <f t="shared" si="781"/>
        <v>+</v>
      </c>
    </row>
    <row r="3028" spans="1:49" ht="15">
      <c r="A3028" s="56">
        <v>43639</v>
      </c>
      <c r="B3028" s="57" t="s">
        <v>420</v>
      </c>
      <c r="C3028" s="57" t="s">
        <v>790</v>
      </c>
      <c r="D3028" s="57" t="s">
        <v>5888</v>
      </c>
      <c r="E3028" s="57" t="s">
        <v>1082</v>
      </c>
      <c r="F3028" s="57" t="s">
        <v>949</v>
      </c>
      <c r="G3028" s="57">
        <v>2</v>
      </c>
      <c r="H3028" s="57">
        <v>1</v>
      </c>
      <c r="I3028" s="57">
        <v>1.55</v>
      </c>
      <c r="J3028" s="57">
        <v>4.7</v>
      </c>
      <c r="K3028" s="57">
        <v>3.65</v>
      </c>
      <c r="L3028" s="57">
        <v>-2.1</v>
      </c>
      <c r="M3028" s="57">
        <v>36</v>
      </c>
      <c r="N3028" s="57">
        <v>16</v>
      </c>
      <c r="O3028" s="57">
        <v>0</v>
      </c>
      <c r="P3028" s="57">
        <v>18</v>
      </c>
      <c r="Q3028" s="57">
        <v>8</v>
      </c>
      <c r="R3028" s="57">
        <v>0</v>
      </c>
      <c r="S3028" s="57">
        <v>0</v>
      </c>
      <c r="T3028" s="57">
        <v>0</v>
      </c>
      <c r="U3028" s="57">
        <v>44.44</v>
      </c>
      <c r="V3028" s="57">
        <v>11.11</v>
      </c>
      <c r="W3028" s="57">
        <v>44.44</v>
      </c>
      <c r="X3028" s="57">
        <v>43.75</v>
      </c>
      <c r="Y3028" s="57">
        <v>12.5</v>
      </c>
      <c r="Z3028" s="57">
        <v>43.75</v>
      </c>
      <c r="AA3028" s="57">
        <v>38.89</v>
      </c>
      <c r="AB3028" s="57">
        <v>37.5</v>
      </c>
      <c r="AC3028" s="57">
        <v>16</v>
      </c>
      <c r="AD3028" s="57">
        <v>6</v>
      </c>
      <c r="AE3028" s="57">
        <v>81.25</v>
      </c>
      <c r="AF3028" s="57">
        <v>66.67</v>
      </c>
      <c r="AG3028" s="45" t="s">
        <v>6036</v>
      </c>
      <c r="AH3028" s="45" t="s">
        <v>6076</v>
      </c>
      <c r="AI3028" s="45">
        <f t="shared" si="767"/>
        <v>-0.13899999999999935</v>
      </c>
      <c r="AJ3028" s="46">
        <f t="shared" si="768"/>
        <v>0.13899999999999935</v>
      </c>
      <c r="AK3028" s="63" t="str">
        <f t="shared" si="769"/>
        <v>Y</v>
      </c>
      <c r="AL3028" s="63" t="str">
        <f t="shared" si="770"/>
        <v>N</v>
      </c>
      <c r="AM3028" s="44" t="str">
        <f t="shared" si="771"/>
        <v>Win</v>
      </c>
      <c r="AN3028" s="44" t="str">
        <f t="shared" si="772"/>
        <v>Loss</v>
      </c>
      <c r="AO3028" s="44" t="str">
        <f t="shared" si="773"/>
        <v>Loss</v>
      </c>
      <c r="AP3028" s="44">
        <f t="shared" si="774"/>
        <v>27.5</v>
      </c>
      <c r="AQ3028" s="44">
        <f t="shared" si="775"/>
        <v>-50</v>
      </c>
      <c r="AR3028" s="44">
        <f t="shared" si="776"/>
        <v>-50</v>
      </c>
      <c r="AS3028" s="99" t="str">
        <f t="shared" si="777"/>
        <v>+</v>
      </c>
      <c r="AT3028" s="99" t="str">
        <f t="shared" si="778"/>
        <v>n/a</v>
      </c>
      <c r="AU3028" s="99" t="str">
        <f t="shared" si="779"/>
        <v>+</v>
      </c>
      <c r="AV3028" s="99" t="str">
        <f t="shared" si="780"/>
        <v>+</v>
      </c>
      <c r="AW3028" s="99" t="str">
        <f t="shared" si="781"/>
        <v>-</v>
      </c>
    </row>
    <row r="3029" spans="1:49" ht="15">
      <c r="A3029" s="56">
        <v>43639</v>
      </c>
      <c r="B3029" s="57" t="s">
        <v>420</v>
      </c>
      <c r="C3029" s="57" t="s">
        <v>1086</v>
      </c>
      <c r="D3029" s="57" t="s">
        <v>5889</v>
      </c>
      <c r="E3029" s="57" t="s">
        <v>2327</v>
      </c>
      <c r="F3029" s="57" t="s">
        <v>1373</v>
      </c>
      <c r="G3029" s="57">
        <v>2</v>
      </c>
      <c r="H3029" s="57">
        <v>0</v>
      </c>
      <c r="I3029" s="57">
        <v>1.59</v>
      </c>
      <c r="J3029" s="57">
        <v>3.83</v>
      </c>
      <c r="K3029" s="57">
        <v>5.68</v>
      </c>
      <c r="L3029" s="57">
        <v>-4.09</v>
      </c>
      <c r="M3029" s="57">
        <v>17</v>
      </c>
      <c r="N3029" s="57">
        <v>14</v>
      </c>
      <c r="O3029" s="57">
        <v>0</v>
      </c>
      <c r="P3029" s="57">
        <v>7</v>
      </c>
      <c r="Q3029" s="57">
        <v>7</v>
      </c>
      <c r="R3029" s="57">
        <v>0</v>
      </c>
      <c r="S3029" s="57">
        <v>0</v>
      </c>
      <c r="T3029" s="57">
        <v>0</v>
      </c>
      <c r="U3029" s="57">
        <v>52.94</v>
      </c>
      <c r="V3029" s="57">
        <v>11.76</v>
      </c>
      <c r="W3029" s="57">
        <v>35.29</v>
      </c>
      <c r="X3029" s="57">
        <v>21.43</v>
      </c>
      <c r="Y3029" s="57">
        <v>42.86</v>
      </c>
      <c r="Z3029" s="57">
        <v>35.71</v>
      </c>
      <c r="AA3029" s="57">
        <v>71.430000000000007</v>
      </c>
      <c r="AB3029" s="57">
        <v>14.29</v>
      </c>
      <c r="AC3029" s="57">
        <v>12</v>
      </c>
      <c r="AD3029" s="57">
        <v>4</v>
      </c>
      <c r="AE3029" s="57">
        <v>58.33</v>
      </c>
      <c r="AF3029" s="57">
        <v>25</v>
      </c>
      <c r="AG3029" s="45" t="s">
        <v>6175</v>
      </c>
      <c r="AH3029" s="45" t="s">
        <v>6107</v>
      </c>
      <c r="AI3029" s="45">
        <f t="shared" si="767"/>
        <v>3.2760000000000007</v>
      </c>
      <c r="AJ3029" s="46">
        <f t="shared" si="768"/>
        <v>-3.2760000000000007</v>
      </c>
      <c r="AK3029" s="63" t="str">
        <f t="shared" si="769"/>
        <v>N</v>
      </c>
      <c r="AL3029" s="63" t="str">
        <f t="shared" si="770"/>
        <v>N</v>
      </c>
      <c r="AM3029" s="44" t="str">
        <f t="shared" si="771"/>
        <v>Win</v>
      </c>
      <c r="AN3029" s="44" t="str">
        <f t="shared" si="772"/>
        <v>Loss</v>
      </c>
      <c r="AO3029" s="44" t="str">
        <f t="shared" si="773"/>
        <v>Loss</v>
      </c>
      <c r="AP3029" s="44">
        <f t="shared" si="774"/>
        <v>29.5</v>
      </c>
      <c r="AQ3029" s="44">
        <f t="shared" si="775"/>
        <v>-50</v>
      </c>
      <c r="AR3029" s="44">
        <f t="shared" si="776"/>
        <v>-50</v>
      </c>
      <c r="AS3029" s="99" t="str">
        <f t="shared" si="777"/>
        <v>+</v>
      </c>
      <c r="AT3029" s="99" t="str">
        <f t="shared" si="778"/>
        <v>n/a</v>
      </c>
      <c r="AU3029" s="99" t="str">
        <f t="shared" si="779"/>
        <v>+</v>
      </c>
      <c r="AV3029" s="99" t="str">
        <f t="shared" si="780"/>
        <v>+</v>
      </c>
      <c r="AW3029" s="99" t="str">
        <f t="shared" si="781"/>
        <v>+</v>
      </c>
    </row>
    <row r="3030" spans="1:49" ht="15">
      <c r="A3030" s="56">
        <v>43639</v>
      </c>
      <c r="B3030" s="57" t="s">
        <v>420</v>
      </c>
      <c r="C3030" s="57" t="s">
        <v>1086</v>
      </c>
      <c r="D3030" s="57" t="s">
        <v>5890</v>
      </c>
      <c r="E3030" s="57" t="s">
        <v>2326</v>
      </c>
      <c r="F3030" s="57" t="s">
        <v>2819</v>
      </c>
      <c r="G3030" s="57">
        <v>1</v>
      </c>
      <c r="H3030" s="57">
        <v>2</v>
      </c>
      <c r="I3030" s="57">
        <v>1.88</v>
      </c>
      <c r="J3030" s="57">
        <v>3.64</v>
      </c>
      <c r="K3030" s="57">
        <v>3.88</v>
      </c>
      <c r="L3030" s="57">
        <v>-2</v>
      </c>
      <c r="M3030" s="57">
        <v>42</v>
      </c>
      <c r="N3030" s="57">
        <v>16</v>
      </c>
      <c r="O3030" s="57">
        <v>0</v>
      </c>
      <c r="P3030" s="57">
        <v>22</v>
      </c>
      <c r="Q3030" s="57">
        <v>9</v>
      </c>
      <c r="R3030" s="57">
        <v>0</v>
      </c>
      <c r="S3030" s="57">
        <v>0</v>
      </c>
      <c r="T3030" s="57">
        <v>0</v>
      </c>
      <c r="U3030" s="57">
        <v>69.05</v>
      </c>
      <c r="V3030" s="57">
        <v>16.670000000000002</v>
      </c>
      <c r="W3030" s="57">
        <v>14.29</v>
      </c>
      <c r="X3030" s="57">
        <v>43.75</v>
      </c>
      <c r="Y3030" s="57">
        <v>18.75</v>
      </c>
      <c r="Z3030" s="57">
        <v>37.5</v>
      </c>
      <c r="AA3030" s="57">
        <v>81.819999999999993</v>
      </c>
      <c r="AB3030" s="57">
        <v>33.33</v>
      </c>
      <c r="AC3030" s="57">
        <v>33</v>
      </c>
      <c r="AD3030" s="57">
        <v>6</v>
      </c>
      <c r="AE3030" s="57">
        <v>72.73</v>
      </c>
      <c r="AF3030" s="57">
        <v>66.67</v>
      </c>
      <c r="AG3030" s="45" t="s">
        <v>6104</v>
      </c>
      <c r="AH3030" s="45" t="s">
        <v>6079</v>
      </c>
      <c r="AI3030" s="45">
        <f t="shared" si="767"/>
        <v>9.4939999999999998</v>
      </c>
      <c r="AJ3030" s="46">
        <f t="shared" si="768"/>
        <v>-9.4939999999999998</v>
      </c>
      <c r="AK3030" s="63" t="str">
        <f t="shared" si="769"/>
        <v>Y</v>
      </c>
      <c r="AL3030" s="63" t="str">
        <f t="shared" si="770"/>
        <v>N</v>
      </c>
      <c r="AM3030" s="44" t="str">
        <f t="shared" si="771"/>
        <v>Loss</v>
      </c>
      <c r="AN3030" s="44" t="str">
        <f t="shared" si="772"/>
        <v>Loss</v>
      </c>
      <c r="AO3030" s="44" t="str">
        <f t="shared" si="773"/>
        <v>Win</v>
      </c>
      <c r="AP3030" s="44">
        <f t="shared" si="774"/>
        <v>-50</v>
      </c>
      <c r="AQ3030" s="44">
        <f t="shared" si="775"/>
        <v>-50</v>
      </c>
      <c r="AR3030" s="44">
        <f t="shared" si="776"/>
        <v>144</v>
      </c>
      <c r="AS3030" s="99" t="str">
        <f t="shared" si="777"/>
        <v>+</v>
      </c>
      <c r="AT3030" s="99" t="str">
        <f t="shared" si="778"/>
        <v>n/a</v>
      </c>
      <c r="AU3030" s="99" t="str">
        <f t="shared" si="779"/>
        <v>+</v>
      </c>
      <c r="AV3030" s="99" t="str">
        <f t="shared" si="780"/>
        <v>+</v>
      </c>
      <c r="AW3030" s="99" t="str">
        <f t="shared" si="781"/>
        <v>+</v>
      </c>
    </row>
    <row r="3031" spans="1:49" ht="15">
      <c r="A3031" s="56">
        <v>43639</v>
      </c>
      <c r="B3031" s="57" t="s">
        <v>4566</v>
      </c>
      <c r="C3031" s="57" t="s">
        <v>684</v>
      </c>
      <c r="D3031" s="57" t="s">
        <v>5891</v>
      </c>
      <c r="E3031" s="57" t="s">
        <v>4639</v>
      </c>
      <c r="F3031" s="57" t="s">
        <v>4892</v>
      </c>
      <c r="G3031" s="57">
        <v>2</v>
      </c>
      <c r="H3031" s="57">
        <v>0</v>
      </c>
      <c r="I3031" s="57">
        <v>2.57</v>
      </c>
      <c r="J3031" s="57">
        <v>3.16</v>
      </c>
      <c r="K3031" s="57">
        <v>2.58</v>
      </c>
      <c r="L3031" s="57">
        <v>-0.01</v>
      </c>
      <c r="M3031" s="57">
        <v>12</v>
      </c>
      <c r="N3031" s="57">
        <v>15</v>
      </c>
      <c r="O3031" s="57">
        <v>0</v>
      </c>
      <c r="P3031" s="57">
        <v>6</v>
      </c>
      <c r="Q3031" s="57">
        <v>8</v>
      </c>
      <c r="R3031" s="57">
        <v>0</v>
      </c>
      <c r="S3031" s="57">
        <v>0</v>
      </c>
      <c r="T3031" s="57">
        <v>0</v>
      </c>
      <c r="U3031" s="57">
        <v>41.67</v>
      </c>
      <c r="V3031" s="57">
        <v>25</v>
      </c>
      <c r="W3031" s="57">
        <v>33.33</v>
      </c>
      <c r="X3031" s="57">
        <v>53.33</v>
      </c>
      <c r="Y3031" s="57">
        <v>20</v>
      </c>
      <c r="Z3031" s="57">
        <v>26.67</v>
      </c>
      <c r="AA3031" s="57">
        <v>50</v>
      </c>
      <c r="AB3031" s="57">
        <v>50</v>
      </c>
      <c r="AC3031" s="57">
        <v>5</v>
      </c>
      <c r="AD3031" s="57">
        <v>8</v>
      </c>
      <c r="AE3031" s="57">
        <v>60</v>
      </c>
      <c r="AF3031" s="57">
        <v>62.5</v>
      </c>
      <c r="AG3031" s="45" t="s">
        <v>6046</v>
      </c>
      <c r="AH3031" s="45" t="s">
        <v>6057</v>
      </c>
      <c r="AI3031" s="45">
        <f t="shared" si="767"/>
        <v>-3.1639999999999988</v>
      </c>
      <c r="AJ3031" s="46">
        <f t="shared" si="768"/>
        <v>3.1639999999999988</v>
      </c>
      <c r="AK3031" s="63" t="str">
        <f t="shared" si="769"/>
        <v>N</v>
      </c>
      <c r="AL3031" s="63" t="str">
        <f t="shared" si="770"/>
        <v>N</v>
      </c>
      <c r="AM3031" s="44" t="str">
        <f t="shared" si="771"/>
        <v>Win</v>
      </c>
      <c r="AN3031" s="44" t="str">
        <f t="shared" si="772"/>
        <v>Loss</v>
      </c>
      <c r="AO3031" s="44" t="str">
        <f t="shared" si="773"/>
        <v>Loss</v>
      </c>
      <c r="AP3031" s="44">
        <f t="shared" si="774"/>
        <v>78.5</v>
      </c>
      <c r="AQ3031" s="44">
        <f t="shared" si="775"/>
        <v>-50</v>
      </c>
      <c r="AR3031" s="44">
        <f t="shared" si="776"/>
        <v>-50</v>
      </c>
      <c r="AS3031" s="99" t="str">
        <f t="shared" si="777"/>
        <v>+</v>
      </c>
      <c r="AT3031" s="99" t="str">
        <f t="shared" si="778"/>
        <v>n/a</v>
      </c>
      <c r="AU3031" s="99" t="str">
        <f t="shared" si="779"/>
        <v>-</v>
      </c>
      <c r="AV3031" s="99" t="str">
        <f t="shared" si="780"/>
        <v>-</v>
      </c>
      <c r="AW3031" s="99" t="str">
        <f t="shared" si="781"/>
        <v>-</v>
      </c>
    </row>
    <row r="3032" spans="1:49" ht="15">
      <c r="A3032" s="56">
        <v>43639</v>
      </c>
      <c r="B3032" s="57" t="s">
        <v>272</v>
      </c>
      <c r="C3032" s="57" t="s">
        <v>273</v>
      </c>
      <c r="D3032" s="57" t="s">
        <v>5892</v>
      </c>
      <c r="E3032" s="57" t="s">
        <v>276</v>
      </c>
      <c r="F3032" s="57" t="s">
        <v>2431</v>
      </c>
      <c r="G3032" s="57">
        <v>1</v>
      </c>
      <c r="H3032" s="57">
        <v>4</v>
      </c>
      <c r="I3032" s="57">
        <v>3.54</v>
      </c>
      <c r="J3032" s="57">
        <v>4.03</v>
      </c>
      <c r="K3032" s="57">
        <v>1.71</v>
      </c>
      <c r="L3032" s="57">
        <v>1.83</v>
      </c>
      <c r="M3032" s="57">
        <v>10</v>
      </c>
      <c r="N3032" s="57">
        <v>29</v>
      </c>
      <c r="O3032" s="57">
        <v>0</v>
      </c>
      <c r="P3032" s="57">
        <v>6</v>
      </c>
      <c r="Q3032" s="57">
        <v>13</v>
      </c>
      <c r="R3032" s="57">
        <v>0</v>
      </c>
      <c r="S3032" s="57">
        <v>0</v>
      </c>
      <c r="T3032" s="57">
        <v>0</v>
      </c>
      <c r="U3032" s="57">
        <v>30</v>
      </c>
      <c r="V3032" s="57">
        <v>10</v>
      </c>
      <c r="W3032" s="57">
        <v>60</v>
      </c>
      <c r="X3032" s="57">
        <v>37.93</v>
      </c>
      <c r="Y3032" s="57">
        <v>24.14</v>
      </c>
      <c r="Z3032" s="57">
        <v>37.93</v>
      </c>
      <c r="AA3032" s="57">
        <v>33.33</v>
      </c>
      <c r="AB3032" s="57">
        <v>46.15</v>
      </c>
      <c r="AC3032" s="57">
        <v>1</v>
      </c>
      <c r="AD3032" s="57">
        <v>8</v>
      </c>
      <c r="AE3032" s="57">
        <v>0</v>
      </c>
      <c r="AF3032" s="57">
        <v>37.5</v>
      </c>
      <c r="AG3032" s="45" t="s">
        <v>6135</v>
      </c>
      <c r="AH3032" s="45" t="s">
        <v>6108</v>
      </c>
      <c r="AI3032" s="45">
        <f t="shared" si="767"/>
        <v>-7.4139999999999997</v>
      </c>
      <c r="AJ3032" s="46">
        <f t="shared" si="768"/>
        <v>7.4139999999999997</v>
      </c>
      <c r="AK3032" s="63" t="str">
        <f t="shared" si="769"/>
        <v>N</v>
      </c>
      <c r="AL3032" s="63" t="str">
        <f t="shared" si="770"/>
        <v>N</v>
      </c>
      <c r="AM3032" s="44" t="str">
        <f t="shared" si="771"/>
        <v>Loss</v>
      </c>
      <c r="AN3032" s="44" t="str">
        <f t="shared" si="772"/>
        <v>Loss</v>
      </c>
      <c r="AO3032" s="44" t="str">
        <f t="shared" si="773"/>
        <v>Win</v>
      </c>
      <c r="AP3032" s="44">
        <f t="shared" si="774"/>
        <v>-50</v>
      </c>
      <c r="AQ3032" s="44">
        <f t="shared" si="775"/>
        <v>-50</v>
      </c>
      <c r="AR3032" s="44">
        <f t="shared" si="776"/>
        <v>35.5</v>
      </c>
      <c r="AS3032" s="99" t="str">
        <f t="shared" si="777"/>
        <v>-</v>
      </c>
      <c r="AT3032" s="99" t="str">
        <f t="shared" si="778"/>
        <v>n/a</v>
      </c>
      <c r="AU3032" s="99" t="str">
        <f t="shared" si="779"/>
        <v>-</v>
      </c>
      <c r="AV3032" s="99" t="str">
        <f t="shared" si="780"/>
        <v>-</v>
      </c>
      <c r="AW3032" s="99" t="str">
        <f t="shared" si="781"/>
        <v>-</v>
      </c>
    </row>
    <row r="3033" spans="1:49" ht="15">
      <c r="A3033" s="56">
        <v>43639</v>
      </c>
      <c r="B3033" s="57" t="s">
        <v>963</v>
      </c>
      <c r="C3033" s="57" t="s">
        <v>964</v>
      </c>
      <c r="D3033" s="57" t="s">
        <v>5893</v>
      </c>
      <c r="E3033" s="57" t="s">
        <v>1226</v>
      </c>
      <c r="F3033" s="57" t="s">
        <v>967</v>
      </c>
      <c r="G3033" s="57">
        <v>1</v>
      </c>
      <c r="H3033" s="57">
        <v>0</v>
      </c>
      <c r="I3033" s="57">
        <v>3.47</v>
      </c>
      <c r="J3033" s="57">
        <v>3.11</v>
      </c>
      <c r="K3033" s="57">
        <v>2.1</v>
      </c>
      <c r="L3033" s="57">
        <v>1.37</v>
      </c>
      <c r="M3033" s="57">
        <v>45</v>
      </c>
      <c r="N3033" s="57">
        <v>43</v>
      </c>
      <c r="O3033" s="57">
        <v>2</v>
      </c>
      <c r="P3033" s="57">
        <v>22</v>
      </c>
      <c r="Q3033" s="57">
        <v>22</v>
      </c>
      <c r="R3033" s="57">
        <v>50</v>
      </c>
      <c r="S3033" s="57">
        <v>0</v>
      </c>
      <c r="T3033" s="57">
        <v>50</v>
      </c>
      <c r="U3033" s="57">
        <v>33.33</v>
      </c>
      <c r="V3033" s="57">
        <v>15.56</v>
      </c>
      <c r="W3033" s="57">
        <v>51.11</v>
      </c>
      <c r="X3033" s="57">
        <v>20.93</v>
      </c>
      <c r="Y3033" s="57">
        <v>34.880000000000003</v>
      </c>
      <c r="Z3033" s="57">
        <v>44.19</v>
      </c>
      <c r="AA3033" s="57">
        <v>27.27</v>
      </c>
      <c r="AB3033" s="57">
        <v>22.73</v>
      </c>
      <c r="AC3033" s="57">
        <v>15</v>
      </c>
      <c r="AD3033" s="57">
        <v>16</v>
      </c>
      <c r="AE3033" s="57">
        <v>60</v>
      </c>
      <c r="AF3033" s="57">
        <v>31.25</v>
      </c>
      <c r="AG3033" s="45" t="s">
        <v>6150</v>
      </c>
      <c r="AH3033" s="45" t="s">
        <v>6109</v>
      </c>
      <c r="AI3033" s="45">
        <f t="shared" si="767"/>
        <v>-0.8360000000000003</v>
      </c>
      <c r="AJ3033" s="46">
        <f t="shared" si="768"/>
        <v>0.8360000000000003</v>
      </c>
      <c r="AK3033" s="63" t="str">
        <f t="shared" si="769"/>
        <v>N</v>
      </c>
      <c r="AL3033" s="63" t="str">
        <f t="shared" si="770"/>
        <v>N</v>
      </c>
      <c r="AM3033" s="44" t="str">
        <f t="shared" si="771"/>
        <v>Win</v>
      </c>
      <c r="AN3033" s="44" t="str">
        <f t="shared" si="772"/>
        <v>Loss</v>
      </c>
      <c r="AO3033" s="44" t="str">
        <f t="shared" si="773"/>
        <v>Loss</v>
      </c>
      <c r="AP3033" s="44">
        <f t="shared" si="774"/>
        <v>123.5</v>
      </c>
      <c r="AQ3033" s="44">
        <f t="shared" si="775"/>
        <v>-50</v>
      </c>
      <c r="AR3033" s="44">
        <f t="shared" si="776"/>
        <v>-50</v>
      </c>
      <c r="AS3033" s="99" t="str">
        <f t="shared" si="777"/>
        <v>-</v>
      </c>
      <c r="AT3033" s="99" t="str">
        <f t="shared" si="778"/>
        <v>-</v>
      </c>
      <c r="AU3033" s="99" t="str">
        <f t="shared" si="779"/>
        <v>+</v>
      </c>
      <c r="AV3033" s="99" t="str">
        <f t="shared" si="780"/>
        <v>+</v>
      </c>
      <c r="AW3033" s="99" t="str">
        <f t="shared" si="781"/>
        <v>-</v>
      </c>
    </row>
    <row r="3034" spans="1:49" ht="15">
      <c r="A3034" s="56">
        <v>43639</v>
      </c>
      <c r="B3034" s="57" t="s">
        <v>115</v>
      </c>
      <c r="C3034" s="57" t="s">
        <v>126</v>
      </c>
      <c r="D3034" s="57" t="s">
        <v>5894</v>
      </c>
      <c r="E3034" s="57" t="s">
        <v>183</v>
      </c>
      <c r="F3034" s="57" t="s">
        <v>186</v>
      </c>
      <c r="G3034" s="57">
        <v>0</v>
      </c>
      <c r="H3034" s="57">
        <v>2</v>
      </c>
      <c r="I3034" s="57">
        <v>2.31</v>
      </c>
      <c r="J3034" s="57">
        <v>3.09</v>
      </c>
      <c r="K3034" s="57">
        <v>2.96</v>
      </c>
      <c r="L3034" s="57">
        <v>-0.65</v>
      </c>
      <c r="M3034" s="57">
        <v>24</v>
      </c>
      <c r="N3034" s="57">
        <v>21</v>
      </c>
      <c r="O3034" s="57">
        <v>1</v>
      </c>
      <c r="P3034" s="57">
        <v>11</v>
      </c>
      <c r="Q3034" s="57">
        <v>10</v>
      </c>
      <c r="R3034" s="57">
        <v>0</v>
      </c>
      <c r="S3034" s="57">
        <v>0</v>
      </c>
      <c r="T3034" s="57">
        <v>100</v>
      </c>
      <c r="U3034" s="57">
        <v>33.33</v>
      </c>
      <c r="V3034" s="57">
        <v>33.33</v>
      </c>
      <c r="W3034" s="57">
        <v>33.33</v>
      </c>
      <c r="X3034" s="57">
        <v>42.86</v>
      </c>
      <c r="Y3034" s="57">
        <v>19.05</v>
      </c>
      <c r="Z3034" s="57">
        <v>38.1</v>
      </c>
      <c r="AA3034" s="57">
        <v>45.45</v>
      </c>
      <c r="AB3034" s="57">
        <v>20</v>
      </c>
      <c r="AC3034" s="57">
        <v>9</v>
      </c>
      <c r="AD3034" s="57">
        <v>10</v>
      </c>
      <c r="AE3034" s="57">
        <v>44.44</v>
      </c>
      <c r="AF3034" s="57">
        <v>70</v>
      </c>
      <c r="AG3034" s="45" t="s">
        <v>6038</v>
      </c>
      <c r="AH3034" s="45" t="s">
        <v>6055</v>
      </c>
      <c r="AI3034" s="45">
        <f t="shared" si="767"/>
        <v>-29.523999999999997</v>
      </c>
      <c r="AJ3034" s="46">
        <f t="shared" si="768"/>
        <v>29.523999999999997</v>
      </c>
      <c r="AK3034" s="63" t="str">
        <f t="shared" si="769"/>
        <v>N</v>
      </c>
      <c r="AL3034" s="63" t="str">
        <f t="shared" si="770"/>
        <v>N</v>
      </c>
      <c r="AM3034" s="44" t="str">
        <f t="shared" si="771"/>
        <v>Loss</v>
      </c>
      <c r="AN3034" s="44" t="str">
        <f t="shared" si="772"/>
        <v>Loss</v>
      </c>
      <c r="AO3034" s="44" t="str">
        <f t="shared" si="773"/>
        <v>Win</v>
      </c>
      <c r="AP3034" s="44">
        <f t="shared" si="774"/>
        <v>-50</v>
      </c>
      <c r="AQ3034" s="44">
        <f t="shared" si="775"/>
        <v>-50</v>
      </c>
      <c r="AR3034" s="44">
        <f t="shared" si="776"/>
        <v>98</v>
      </c>
      <c r="AS3034" s="99" t="str">
        <f t="shared" si="777"/>
        <v>+</v>
      </c>
      <c r="AT3034" s="99" t="str">
        <f t="shared" si="778"/>
        <v>-</v>
      </c>
      <c r="AU3034" s="99" t="str">
        <f t="shared" si="779"/>
        <v>-</v>
      </c>
      <c r="AV3034" s="99" t="str">
        <f t="shared" si="780"/>
        <v>+</v>
      </c>
      <c r="AW3034" s="99" t="str">
        <f t="shared" si="781"/>
        <v>-</v>
      </c>
    </row>
    <row r="3035" spans="1:49" ht="15">
      <c r="A3035" s="56">
        <v>43639</v>
      </c>
      <c r="B3035" s="57" t="s">
        <v>115</v>
      </c>
      <c r="C3035" s="57" t="s">
        <v>126</v>
      </c>
      <c r="D3035" s="57" t="s">
        <v>5895</v>
      </c>
      <c r="E3035" s="57" t="s">
        <v>194</v>
      </c>
      <c r="F3035" s="57" t="s">
        <v>197</v>
      </c>
      <c r="G3035" s="57">
        <v>0</v>
      </c>
      <c r="H3035" s="57">
        <v>2</v>
      </c>
      <c r="I3035" s="57">
        <v>1.68</v>
      </c>
      <c r="J3035" s="57">
        <v>3.4</v>
      </c>
      <c r="K3035" s="57">
        <v>4.5199999999999996</v>
      </c>
      <c r="L3035" s="57">
        <v>-2.84</v>
      </c>
      <c r="M3035" s="57">
        <v>30</v>
      </c>
      <c r="N3035" s="57">
        <v>19</v>
      </c>
      <c r="O3035" s="57">
        <v>1</v>
      </c>
      <c r="P3035" s="57">
        <v>14</v>
      </c>
      <c r="Q3035" s="57">
        <v>8</v>
      </c>
      <c r="R3035" s="57">
        <v>100</v>
      </c>
      <c r="S3035" s="57">
        <v>0</v>
      </c>
      <c r="T3035" s="57">
        <v>0</v>
      </c>
      <c r="U3035" s="57">
        <v>46.67</v>
      </c>
      <c r="V3035" s="57">
        <v>36.67</v>
      </c>
      <c r="W3035" s="57">
        <v>16.670000000000002</v>
      </c>
      <c r="X3035" s="57">
        <v>47.37</v>
      </c>
      <c r="Y3035" s="57">
        <v>10.53</v>
      </c>
      <c r="Z3035" s="57">
        <v>42.11</v>
      </c>
      <c r="AA3035" s="57">
        <v>57.14</v>
      </c>
      <c r="AB3035" s="57">
        <v>37.5</v>
      </c>
      <c r="AC3035" s="57">
        <v>17</v>
      </c>
      <c r="AD3035" s="57">
        <v>13</v>
      </c>
      <c r="AE3035" s="57">
        <v>52.94</v>
      </c>
      <c r="AF3035" s="57">
        <v>61.54</v>
      </c>
      <c r="AG3035" s="45" t="s">
        <v>6036</v>
      </c>
      <c r="AH3035" s="45" t="s">
        <v>6002</v>
      </c>
      <c r="AI3035" s="45">
        <f t="shared" si="767"/>
        <v>37.561999999999998</v>
      </c>
      <c r="AJ3035" s="46">
        <f t="shared" si="768"/>
        <v>-37.561999999999998</v>
      </c>
      <c r="AK3035" s="63" t="str">
        <f t="shared" si="769"/>
        <v>N</v>
      </c>
      <c r="AL3035" s="63" t="str">
        <f t="shared" si="770"/>
        <v>N</v>
      </c>
      <c r="AM3035" s="44" t="str">
        <f t="shared" si="771"/>
        <v>Loss</v>
      </c>
      <c r="AN3035" s="44" t="str">
        <f t="shared" si="772"/>
        <v>Loss</v>
      </c>
      <c r="AO3035" s="44" t="str">
        <f t="shared" si="773"/>
        <v>Win</v>
      </c>
      <c r="AP3035" s="44">
        <f t="shared" si="774"/>
        <v>-50</v>
      </c>
      <c r="AQ3035" s="44">
        <f t="shared" si="775"/>
        <v>-50</v>
      </c>
      <c r="AR3035" s="44">
        <f t="shared" si="776"/>
        <v>175.99999999999997</v>
      </c>
      <c r="AS3035" s="99" t="str">
        <f t="shared" si="777"/>
        <v>+</v>
      </c>
      <c r="AT3035" s="99" t="str">
        <f t="shared" si="778"/>
        <v>+</v>
      </c>
      <c r="AU3035" s="99" t="str">
        <f t="shared" si="779"/>
        <v>-</v>
      </c>
      <c r="AV3035" s="99" t="str">
        <f t="shared" si="780"/>
        <v>+</v>
      </c>
      <c r="AW3035" s="99" t="str">
        <f t="shared" si="781"/>
        <v>+</v>
      </c>
    </row>
    <row r="3036" spans="1:49" ht="15">
      <c r="A3036" s="56">
        <v>43639</v>
      </c>
      <c r="B3036" s="57" t="s">
        <v>456</v>
      </c>
      <c r="C3036" s="57" t="s">
        <v>807</v>
      </c>
      <c r="D3036" s="57" t="s">
        <v>5896</v>
      </c>
      <c r="E3036" s="57" t="s">
        <v>1119</v>
      </c>
      <c r="F3036" s="57" t="s">
        <v>1121</v>
      </c>
      <c r="G3036" s="57">
        <v>0</v>
      </c>
      <c r="H3036" s="57">
        <v>3</v>
      </c>
      <c r="I3036" s="57">
        <v>3.4</v>
      </c>
      <c r="J3036" s="57">
        <v>3.61</v>
      </c>
      <c r="K3036" s="57">
        <v>1.87</v>
      </c>
      <c r="L3036" s="57">
        <v>1.53</v>
      </c>
      <c r="M3036" s="57">
        <v>15</v>
      </c>
      <c r="N3036" s="57">
        <v>18</v>
      </c>
      <c r="O3036" s="57">
        <v>1</v>
      </c>
      <c r="P3036" s="57">
        <v>8</v>
      </c>
      <c r="Q3036" s="57">
        <v>9</v>
      </c>
      <c r="R3036" s="57">
        <v>100</v>
      </c>
      <c r="S3036" s="57">
        <v>0</v>
      </c>
      <c r="T3036" s="57">
        <v>0</v>
      </c>
      <c r="U3036" s="57">
        <v>33.33</v>
      </c>
      <c r="V3036" s="57">
        <v>13.33</v>
      </c>
      <c r="W3036" s="57">
        <v>53.33</v>
      </c>
      <c r="X3036" s="57">
        <v>61.11</v>
      </c>
      <c r="Y3036" s="57">
        <v>16.670000000000002</v>
      </c>
      <c r="Z3036" s="57">
        <v>22.22</v>
      </c>
      <c r="AA3036" s="57">
        <v>25</v>
      </c>
      <c r="AB3036" s="57">
        <v>55.56</v>
      </c>
      <c r="AC3036" s="57">
        <v>5</v>
      </c>
      <c r="AD3036" s="57">
        <v>16</v>
      </c>
      <c r="AE3036" s="57">
        <v>60</v>
      </c>
      <c r="AF3036" s="57">
        <v>62.5</v>
      </c>
      <c r="AG3036" s="45" t="s">
        <v>6106</v>
      </c>
      <c r="AH3036" s="45" t="s">
        <v>6110</v>
      </c>
      <c r="AI3036" s="45">
        <f t="shared" si="767"/>
        <v>17.887999999999995</v>
      </c>
      <c r="AJ3036" s="46">
        <f t="shared" si="768"/>
        <v>-17.887999999999995</v>
      </c>
      <c r="AK3036" s="63" t="str">
        <f t="shared" si="769"/>
        <v>N</v>
      </c>
      <c r="AL3036" s="63" t="str">
        <f t="shared" si="770"/>
        <v>N</v>
      </c>
      <c r="AM3036" s="44" t="str">
        <f t="shared" si="771"/>
        <v>Loss</v>
      </c>
      <c r="AN3036" s="44" t="str">
        <f t="shared" si="772"/>
        <v>Loss</v>
      </c>
      <c r="AO3036" s="44" t="str">
        <f t="shared" si="773"/>
        <v>Win</v>
      </c>
      <c r="AP3036" s="44">
        <f t="shared" si="774"/>
        <v>-50</v>
      </c>
      <c r="AQ3036" s="44">
        <f t="shared" si="775"/>
        <v>-50</v>
      </c>
      <c r="AR3036" s="44">
        <f t="shared" si="776"/>
        <v>43.5</v>
      </c>
      <c r="AS3036" s="99" t="str">
        <f t="shared" si="777"/>
        <v>-</v>
      </c>
      <c r="AT3036" s="99" t="str">
        <f t="shared" si="778"/>
        <v>+</v>
      </c>
      <c r="AU3036" s="99" t="str">
        <f t="shared" si="779"/>
        <v>-</v>
      </c>
      <c r="AV3036" s="99" t="str">
        <f t="shared" si="780"/>
        <v>-</v>
      </c>
      <c r="AW3036" s="99" t="str">
        <f t="shared" si="781"/>
        <v>+</v>
      </c>
    </row>
    <row r="3037" spans="1:49" ht="15">
      <c r="A3037" s="56">
        <v>43639</v>
      </c>
      <c r="B3037" s="57" t="s">
        <v>456</v>
      </c>
      <c r="C3037" s="57" t="s">
        <v>807</v>
      </c>
      <c r="D3037" s="57" t="s">
        <v>5897</v>
      </c>
      <c r="E3037" s="57" t="s">
        <v>1122</v>
      </c>
      <c r="F3037" s="57" t="s">
        <v>1124</v>
      </c>
      <c r="G3037" s="57">
        <v>0</v>
      </c>
      <c r="H3037" s="57">
        <v>0</v>
      </c>
      <c r="I3037" s="57">
        <v>1.71</v>
      </c>
      <c r="J3037" s="57">
        <v>3.73</v>
      </c>
      <c r="K3037" s="57">
        <v>3.99</v>
      </c>
      <c r="L3037" s="57">
        <v>-2.2799999999999998</v>
      </c>
      <c r="M3037" s="57">
        <v>13</v>
      </c>
      <c r="N3037" s="57">
        <v>11</v>
      </c>
      <c r="O3037" s="57">
        <v>1</v>
      </c>
      <c r="P3037" s="57">
        <v>5</v>
      </c>
      <c r="Q3037" s="57">
        <v>4</v>
      </c>
      <c r="R3037" s="57">
        <v>0</v>
      </c>
      <c r="S3037" s="57">
        <v>0</v>
      </c>
      <c r="T3037" s="57">
        <v>100</v>
      </c>
      <c r="U3037" s="57">
        <v>23.08</v>
      </c>
      <c r="V3037" s="57">
        <v>7.69</v>
      </c>
      <c r="W3037" s="57">
        <v>69.23</v>
      </c>
      <c r="X3037" s="57">
        <v>9.09</v>
      </c>
      <c r="Y3037" s="57">
        <v>0</v>
      </c>
      <c r="Z3037" s="57">
        <v>90.91</v>
      </c>
      <c r="AA3037" s="57">
        <v>20</v>
      </c>
      <c r="AB3037" s="57">
        <v>25</v>
      </c>
      <c r="AC3037" s="57">
        <v>4</v>
      </c>
      <c r="AD3037" s="57">
        <v>0</v>
      </c>
      <c r="AE3037" s="57">
        <v>50</v>
      </c>
      <c r="AF3037" s="57">
        <v>0</v>
      </c>
      <c r="AG3037" s="45" t="s">
        <v>6149</v>
      </c>
      <c r="AH3037" s="45" t="s">
        <v>6017</v>
      </c>
      <c r="AI3037" s="45">
        <f t="shared" si="767"/>
        <v>-22.097000000000005</v>
      </c>
      <c r="AJ3037" s="46">
        <f t="shared" si="768"/>
        <v>22.097000000000005</v>
      </c>
      <c r="AK3037" s="63" t="str">
        <f t="shared" si="769"/>
        <v>N</v>
      </c>
      <c r="AL3037" s="63" t="str">
        <f t="shared" si="770"/>
        <v>N</v>
      </c>
      <c r="AM3037" s="44" t="str">
        <f t="shared" si="771"/>
        <v>Loss</v>
      </c>
      <c r="AN3037" s="44" t="str">
        <f t="shared" si="772"/>
        <v>Win</v>
      </c>
      <c r="AO3037" s="44" t="str">
        <f t="shared" si="773"/>
        <v>Loss</v>
      </c>
      <c r="AP3037" s="44">
        <f t="shared" si="774"/>
        <v>-50</v>
      </c>
      <c r="AQ3037" s="44">
        <f t="shared" si="775"/>
        <v>136.5</v>
      </c>
      <c r="AR3037" s="44">
        <f t="shared" si="776"/>
        <v>-50</v>
      </c>
      <c r="AS3037" s="99" t="str">
        <f t="shared" si="777"/>
        <v>+</v>
      </c>
      <c r="AT3037" s="99" t="str">
        <f t="shared" si="778"/>
        <v>-</v>
      </c>
      <c r="AU3037" s="99" t="str">
        <f t="shared" si="779"/>
        <v>+</v>
      </c>
      <c r="AV3037" s="99" t="str">
        <f t="shared" si="780"/>
        <v>-</v>
      </c>
      <c r="AW3037" s="99" t="str">
        <f t="shared" si="781"/>
        <v>-</v>
      </c>
    </row>
    <row r="3038" spans="1:49" ht="15">
      <c r="A3038" s="56">
        <v>43639</v>
      </c>
      <c r="B3038" s="57" t="s">
        <v>456</v>
      </c>
      <c r="C3038" s="57" t="s">
        <v>807</v>
      </c>
      <c r="D3038" s="57" t="s">
        <v>5898</v>
      </c>
      <c r="E3038" s="57" t="s">
        <v>1209</v>
      </c>
      <c r="F3038" s="57" t="s">
        <v>1118</v>
      </c>
      <c r="G3038" s="57">
        <v>0</v>
      </c>
      <c r="H3038" s="57">
        <v>3</v>
      </c>
      <c r="I3038" s="57">
        <v>8.26</v>
      </c>
      <c r="J3038" s="57">
        <v>5.71</v>
      </c>
      <c r="K3038" s="57">
        <v>1.24</v>
      </c>
      <c r="L3038" s="57">
        <v>7.02</v>
      </c>
      <c r="M3038" s="57">
        <v>16</v>
      </c>
      <c r="N3038" s="57">
        <v>15</v>
      </c>
      <c r="O3038" s="57">
        <v>1</v>
      </c>
      <c r="P3038" s="57">
        <v>7</v>
      </c>
      <c r="Q3038" s="57">
        <v>8</v>
      </c>
      <c r="R3038" s="57">
        <v>0</v>
      </c>
      <c r="S3038" s="57">
        <v>0</v>
      </c>
      <c r="T3038" s="57">
        <v>100</v>
      </c>
      <c r="U3038" s="57">
        <v>12.5</v>
      </c>
      <c r="V3038" s="57">
        <v>6.25</v>
      </c>
      <c r="W3038" s="57">
        <v>81.25</v>
      </c>
      <c r="X3038" s="57">
        <v>60</v>
      </c>
      <c r="Y3038" s="57">
        <v>20</v>
      </c>
      <c r="Z3038" s="57">
        <v>20</v>
      </c>
      <c r="AA3038" s="57">
        <v>14.29</v>
      </c>
      <c r="AB3038" s="57">
        <v>62.5</v>
      </c>
      <c r="AC3038" s="57">
        <v>0</v>
      </c>
      <c r="AD3038" s="57">
        <v>9</v>
      </c>
      <c r="AE3038" s="57">
        <v>0</v>
      </c>
      <c r="AF3038" s="57">
        <v>55.56</v>
      </c>
      <c r="AG3038" s="45" t="s">
        <v>6106</v>
      </c>
      <c r="AH3038" s="45" t="s">
        <v>6111</v>
      </c>
      <c r="AI3038" s="45">
        <f t="shared" si="767"/>
        <v>-53.125</v>
      </c>
      <c r="AJ3038" s="46">
        <f t="shared" si="768"/>
        <v>53.125</v>
      </c>
      <c r="AK3038" s="63" t="str">
        <f t="shared" si="769"/>
        <v>N</v>
      </c>
      <c r="AL3038" s="63" t="str">
        <f t="shared" si="770"/>
        <v>Y</v>
      </c>
      <c r="AM3038" s="44" t="str">
        <f t="shared" si="771"/>
        <v>Loss</v>
      </c>
      <c r="AN3038" s="44" t="str">
        <f t="shared" si="772"/>
        <v>Loss</v>
      </c>
      <c r="AO3038" s="44" t="str">
        <f t="shared" si="773"/>
        <v>Win</v>
      </c>
      <c r="AP3038" s="44">
        <f t="shared" si="774"/>
        <v>-50</v>
      </c>
      <c r="AQ3038" s="44">
        <f t="shared" si="775"/>
        <v>-50</v>
      </c>
      <c r="AR3038" s="44">
        <f t="shared" si="776"/>
        <v>12</v>
      </c>
      <c r="AS3038" s="99" t="str">
        <f t="shared" si="777"/>
        <v>-</v>
      </c>
      <c r="AT3038" s="99" t="str">
        <f t="shared" si="778"/>
        <v>-</v>
      </c>
      <c r="AU3038" s="99" t="str">
        <f t="shared" si="779"/>
        <v>-</v>
      </c>
      <c r="AV3038" s="99" t="str">
        <f t="shared" si="780"/>
        <v>-</v>
      </c>
      <c r="AW3038" s="99" t="str">
        <f t="shared" si="781"/>
        <v>-</v>
      </c>
    </row>
    <row r="3039" spans="1:49" ht="15">
      <c r="A3039" s="56">
        <v>43639</v>
      </c>
      <c r="B3039" s="57" t="s">
        <v>3703</v>
      </c>
      <c r="C3039" s="57" t="s">
        <v>807</v>
      </c>
      <c r="D3039" s="57" t="s">
        <v>5899</v>
      </c>
      <c r="E3039" s="57" t="s">
        <v>4883</v>
      </c>
      <c r="F3039" s="57" t="s">
        <v>4597</v>
      </c>
      <c r="G3039" s="57">
        <v>1</v>
      </c>
      <c r="H3039" s="57">
        <v>1</v>
      </c>
      <c r="I3039" s="57">
        <v>1.95</v>
      </c>
      <c r="J3039" s="57">
        <v>3.33</v>
      </c>
      <c r="K3039" s="57">
        <v>3.7</v>
      </c>
      <c r="L3039" s="57">
        <v>-1.75</v>
      </c>
      <c r="M3039" s="57">
        <v>20</v>
      </c>
      <c r="N3039" s="57">
        <v>15</v>
      </c>
      <c r="O3039" s="57">
        <v>1</v>
      </c>
      <c r="P3039" s="57">
        <v>8</v>
      </c>
      <c r="Q3039" s="57">
        <v>7</v>
      </c>
      <c r="R3039" s="57">
        <v>0</v>
      </c>
      <c r="S3039" s="57">
        <v>0</v>
      </c>
      <c r="T3039" s="57">
        <v>100</v>
      </c>
      <c r="U3039" s="57">
        <v>20</v>
      </c>
      <c r="V3039" s="57">
        <v>35</v>
      </c>
      <c r="W3039" s="57">
        <v>45</v>
      </c>
      <c r="X3039" s="57">
        <v>13.33</v>
      </c>
      <c r="Y3039" s="57">
        <v>6.67</v>
      </c>
      <c r="Z3039" s="57">
        <v>80</v>
      </c>
      <c r="AA3039" s="57">
        <v>25</v>
      </c>
      <c r="AB3039" s="57">
        <v>14.29</v>
      </c>
      <c r="AC3039" s="57">
        <v>3</v>
      </c>
      <c r="AD3039" s="57">
        <v>3</v>
      </c>
      <c r="AE3039" s="57">
        <v>33.33</v>
      </c>
      <c r="AF3039" s="57">
        <v>33.33</v>
      </c>
      <c r="AG3039" s="45" t="s">
        <v>6176</v>
      </c>
      <c r="AH3039" s="45" t="s">
        <v>6106</v>
      </c>
      <c r="AI3039" s="45">
        <f t="shared" si="767"/>
        <v>-18.832999999999998</v>
      </c>
      <c r="AJ3039" s="46">
        <f t="shared" si="768"/>
        <v>18.832999999999998</v>
      </c>
      <c r="AK3039" s="63" t="str">
        <f t="shared" si="769"/>
        <v>N</v>
      </c>
      <c r="AL3039" s="63" t="str">
        <f t="shared" si="770"/>
        <v>N</v>
      </c>
      <c r="AM3039" s="44" t="str">
        <f t="shared" si="771"/>
        <v>Loss</v>
      </c>
      <c r="AN3039" s="44" t="str">
        <f t="shared" si="772"/>
        <v>Win</v>
      </c>
      <c r="AO3039" s="44" t="str">
        <f t="shared" si="773"/>
        <v>Loss</v>
      </c>
      <c r="AP3039" s="44">
        <f t="shared" si="774"/>
        <v>-50</v>
      </c>
      <c r="AQ3039" s="44">
        <f t="shared" si="775"/>
        <v>116.5</v>
      </c>
      <c r="AR3039" s="44">
        <f t="shared" si="776"/>
        <v>-50</v>
      </c>
      <c r="AS3039" s="99" t="str">
        <f t="shared" si="777"/>
        <v>+</v>
      </c>
      <c r="AT3039" s="99" t="str">
        <f t="shared" si="778"/>
        <v>-</v>
      </c>
      <c r="AU3039" s="99" t="str">
        <f t="shared" si="779"/>
        <v>+</v>
      </c>
      <c r="AV3039" s="99" t="str">
        <f t="shared" si="780"/>
        <v>+</v>
      </c>
      <c r="AW3039" s="99" t="str">
        <f t="shared" si="781"/>
        <v>-</v>
      </c>
    </row>
    <row r="3040" spans="1:49" ht="15">
      <c r="A3040" s="56">
        <v>43639</v>
      </c>
      <c r="B3040" s="57" t="s">
        <v>272</v>
      </c>
      <c r="C3040" s="57" t="s">
        <v>373</v>
      </c>
      <c r="D3040" s="57" t="s">
        <v>5900</v>
      </c>
      <c r="E3040" s="57" t="s">
        <v>1012</v>
      </c>
      <c r="F3040" s="57" t="s">
        <v>1147</v>
      </c>
      <c r="G3040" s="57">
        <v>2</v>
      </c>
      <c r="H3040" s="57">
        <v>2</v>
      </c>
      <c r="I3040" s="57">
        <v>1.69</v>
      </c>
      <c r="J3040" s="57">
        <v>4.1100000000000003</v>
      </c>
      <c r="K3040" s="57">
        <v>3.55</v>
      </c>
      <c r="L3040" s="57">
        <v>-1.86</v>
      </c>
      <c r="M3040" s="57">
        <v>32</v>
      </c>
      <c r="N3040" s="57">
        <v>33</v>
      </c>
      <c r="O3040" s="57">
        <v>0</v>
      </c>
      <c r="P3040" s="57">
        <v>17</v>
      </c>
      <c r="Q3040" s="57">
        <v>18</v>
      </c>
      <c r="R3040" s="57">
        <v>0</v>
      </c>
      <c r="S3040" s="57">
        <v>0</v>
      </c>
      <c r="T3040" s="57">
        <v>0</v>
      </c>
      <c r="U3040" s="57">
        <v>62.5</v>
      </c>
      <c r="V3040" s="57">
        <v>12.5</v>
      </c>
      <c r="W3040" s="57">
        <v>25</v>
      </c>
      <c r="X3040" s="57">
        <v>27.27</v>
      </c>
      <c r="Y3040" s="57">
        <v>12.12</v>
      </c>
      <c r="Z3040" s="57">
        <v>60.61</v>
      </c>
      <c r="AA3040" s="57">
        <v>64.709999999999994</v>
      </c>
      <c r="AB3040" s="57">
        <v>16.670000000000002</v>
      </c>
      <c r="AC3040" s="57">
        <v>22</v>
      </c>
      <c r="AD3040" s="57">
        <v>14</v>
      </c>
      <c r="AE3040" s="57">
        <v>59.09</v>
      </c>
      <c r="AF3040" s="57">
        <v>42.86</v>
      </c>
      <c r="AG3040" s="45" t="s">
        <v>6122</v>
      </c>
      <c r="AH3040" s="45" t="s">
        <v>6048</v>
      </c>
      <c r="AI3040" s="45">
        <f t="shared" si="767"/>
        <v>14.206</v>
      </c>
      <c r="AJ3040" s="46">
        <f t="shared" si="768"/>
        <v>-14.206</v>
      </c>
      <c r="AK3040" s="63" t="str">
        <f t="shared" si="769"/>
        <v>N</v>
      </c>
      <c r="AL3040" s="63" t="str">
        <f t="shared" si="770"/>
        <v>N</v>
      </c>
      <c r="AM3040" s="44" t="str">
        <f t="shared" si="771"/>
        <v>Loss</v>
      </c>
      <c r="AN3040" s="44" t="str">
        <f t="shared" si="772"/>
        <v>Win</v>
      </c>
      <c r="AO3040" s="44" t="str">
        <f t="shared" si="773"/>
        <v>Loss</v>
      </c>
      <c r="AP3040" s="44">
        <f t="shared" si="774"/>
        <v>-50</v>
      </c>
      <c r="AQ3040" s="44">
        <f t="shared" si="775"/>
        <v>155.50000000000003</v>
      </c>
      <c r="AR3040" s="44">
        <f t="shared" si="776"/>
        <v>-50</v>
      </c>
      <c r="AS3040" s="99" t="str">
        <f t="shared" si="777"/>
        <v>+</v>
      </c>
      <c r="AT3040" s="99" t="str">
        <f t="shared" si="778"/>
        <v>n/a</v>
      </c>
      <c r="AU3040" s="99" t="str">
        <f t="shared" si="779"/>
        <v>+</v>
      </c>
      <c r="AV3040" s="99" t="str">
        <f t="shared" si="780"/>
        <v>+</v>
      </c>
      <c r="AW3040" s="99" t="str">
        <f t="shared" si="781"/>
        <v>+</v>
      </c>
    </row>
    <row r="3041" spans="1:49" ht="15">
      <c r="A3041" s="56">
        <v>43639</v>
      </c>
      <c r="B3041" s="57" t="s">
        <v>272</v>
      </c>
      <c r="C3041" s="57" t="s">
        <v>373</v>
      </c>
      <c r="D3041" s="57" t="s">
        <v>5901</v>
      </c>
      <c r="E3041" s="57" t="s">
        <v>806</v>
      </c>
      <c r="F3041" s="57" t="s">
        <v>1146</v>
      </c>
      <c r="G3041" s="57">
        <v>0</v>
      </c>
      <c r="H3041" s="57">
        <v>3</v>
      </c>
      <c r="I3041" s="57">
        <v>2.0299999999999998</v>
      </c>
      <c r="J3041" s="57">
        <v>3.97</v>
      </c>
      <c r="K3041" s="57">
        <v>2.76</v>
      </c>
      <c r="L3041" s="57">
        <v>-0.73</v>
      </c>
      <c r="M3041" s="57">
        <v>37</v>
      </c>
      <c r="N3041" s="57">
        <v>29</v>
      </c>
      <c r="O3041" s="57">
        <v>0</v>
      </c>
      <c r="P3041" s="57">
        <v>19</v>
      </c>
      <c r="Q3041" s="57">
        <v>15</v>
      </c>
      <c r="R3041" s="57">
        <v>0</v>
      </c>
      <c r="S3041" s="57">
        <v>0</v>
      </c>
      <c r="T3041" s="57">
        <v>0</v>
      </c>
      <c r="U3041" s="57">
        <v>45.95</v>
      </c>
      <c r="V3041" s="57">
        <v>21.62</v>
      </c>
      <c r="W3041" s="57">
        <v>32.43</v>
      </c>
      <c r="X3041" s="57">
        <v>41.38</v>
      </c>
      <c r="Y3041" s="57">
        <v>31.03</v>
      </c>
      <c r="Z3041" s="57">
        <v>27.59</v>
      </c>
      <c r="AA3041" s="57">
        <v>47.37</v>
      </c>
      <c r="AB3041" s="57">
        <v>33.33</v>
      </c>
      <c r="AC3041" s="57">
        <v>12</v>
      </c>
      <c r="AD3041" s="57">
        <v>19</v>
      </c>
      <c r="AE3041" s="57">
        <v>66.67</v>
      </c>
      <c r="AF3041" s="57">
        <v>52.63</v>
      </c>
      <c r="AG3041" s="45" t="s">
        <v>6036</v>
      </c>
      <c r="AH3041" s="45" t="s">
        <v>6112</v>
      </c>
      <c r="AI3041" s="45">
        <f t="shared" si="767"/>
        <v>-0.99499999999999922</v>
      </c>
      <c r="AJ3041" s="46">
        <f t="shared" si="768"/>
        <v>0.99499999999999922</v>
      </c>
      <c r="AK3041" s="63" t="str">
        <f t="shared" si="769"/>
        <v>N</v>
      </c>
      <c r="AL3041" s="63" t="str">
        <f t="shared" si="770"/>
        <v>N</v>
      </c>
      <c r="AM3041" s="44" t="str">
        <f t="shared" si="771"/>
        <v>Loss</v>
      </c>
      <c r="AN3041" s="44" t="str">
        <f t="shared" si="772"/>
        <v>Loss</v>
      </c>
      <c r="AO3041" s="44" t="str">
        <f t="shared" si="773"/>
        <v>Win</v>
      </c>
      <c r="AP3041" s="44">
        <f t="shared" si="774"/>
        <v>-50</v>
      </c>
      <c r="AQ3041" s="44">
        <f t="shared" si="775"/>
        <v>-50</v>
      </c>
      <c r="AR3041" s="44">
        <f t="shared" si="776"/>
        <v>88</v>
      </c>
      <c r="AS3041" s="99" t="str">
        <f t="shared" si="777"/>
        <v>+</v>
      </c>
      <c r="AT3041" s="99" t="str">
        <f t="shared" si="778"/>
        <v>n/a</v>
      </c>
      <c r="AU3041" s="99" t="str">
        <f t="shared" si="779"/>
        <v>+</v>
      </c>
      <c r="AV3041" s="99" t="str">
        <f t="shared" si="780"/>
        <v>+</v>
      </c>
      <c r="AW3041" s="99" t="str">
        <f t="shared" si="781"/>
        <v>-</v>
      </c>
    </row>
    <row r="3042" spans="1:49" ht="15">
      <c r="A3042" s="56">
        <v>43639</v>
      </c>
      <c r="B3042" s="57" t="s">
        <v>4724</v>
      </c>
      <c r="C3042" s="57" t="s">
        <v>4725</v>
      </c>
      <c r="D3042" s="57" t="s">
        <v>5902</v>
      </c>
      <c r="E3042" s="57" t="s">
        <v>4924</v>
      </c>
      <c r="F3042" s="57" t="s">
        <v>5903</v>
      </c>
      <c r="G3042" s="57">
        <v>1</v>
      </c>
      <c r="H3042" s="57">
        <v>0</v>
      </c>
      <c r="I3042" s="57">
        <v>2.21</v>
      </c>
      <c r="J3042" s="57">
        <v>3.26</v>
      </c>
      <c r="K3042" s="57">
        <v>2.91</v>
      </c>
      <c r="L3042" s="57">
        <v>-0.7</v>
      </c>
      <c r="M3042" s="57">
        <v>1</v>
      </c>
      <c r="N3042" s="57">
        <v>0</v>
      </c>
      <c r="O3042" s="57">
        <v>0</v>
      </c>
      <c r="P3042" s="57">
        <v>0</v>
      </c>
      <c r="Q3042" s="57">
        <v>0</v>
      </c>
      <c r="R3042" s="57">
        <v>0</v>
      </c>
      <c r="S3042" s="57">
        <v>0</v>
      </c>
      <c r="T3042" s="57">
        <v>0</v>
      </c>
      <c r="U3042" s="57">
        <v>0</v>
      </c>
      <c r="V3042" s="57">
        <v>100</v>
      </c>
      <c r="W3042" s="57">
        <v>0</v>
      </c>
      <c r="X3042" s="57">
        <v>0</v>
      </c>
      <c r="Y3042" s="57">
        <v>0</v>
      </c>
      <c r="Z3042" s="57">
        <v>0</v>
      </c>
      <c r="AA3042" s="57">
        <v>0</v>
      </c>
      <c r="AB3042" s="57">
        <v>0</v>
      </c>
      <c r="AC3042" s="57">
        <v>0</v>
      </c>
      <c r="AD3042" s="57">
        <v>0</v>
      </c>
      <c r="AE3042" s="57">
        <v>0</v>
      </c>
      <c r="AF3042" s="57">
        <v>0</v>
      </c>
      <c r="AG3042" s="45" t="s">
        <v>6004</v>
      </c>
      <c r="AH3042" s="45"/>
      <c r="AI3042" s="45">
        <f t="shared" ref="AI3042:AI3105" si="782">(+R3042*$R$6)+(S3042*$S$6)-(T3042*$T$6)+(U3042*$U$6)+(V3042*$V$6)-(W3042*$W$6)-(X3042*$X$6)-(Y3042*$Y$6)+(Z3042*$Z$6)</f>
        <v>10</v>
      </c>
      <c r="AJ3042" s="46">
        <f t="shared" ref="AJ3042:AJ3105" si="783">(-R3042*$R$6)+(S3042*$S$6)+(T3042*$T$6)-(U3042*$U$6)-(V3042*$V$6)+(W3042*$W$6)+(X3042*$X$6)+(Y3042*$Y$6)-(Z3042*$Z$6)</f>
        <v>-10</v>
      </c>
      <c r="AK3042" s="63" t="str">
        <f t="shared" ref="AK3042:AK3105" si="784">IF($AK$6="Y",IF(AI3042&gt;=$AI$6,"Y",IF(AA3042&gt;=$AA$6,"Y","N")),IF(AI3042&gt;=$AI$6,"Y",IF(AA3042&gt;=$AA$6,"Y",IF(L3042&lt;0,IF(AE3042&gt;=$AE$6,"Y","N"),"N"))))</f>
        <v>N</v>
      </c>
      <c r="AL3042" s="63" t="str">
        <f t="shared" ref="AL3042:AL3105" si="785">IF($AL$6="Y",IF(AJ3042&gt;=$AJ$6,"Y",IF(AB3042&gt;=$AB$6,"Y","N")),IF(AJ3042&gt;=$AJ$6,"Y",IF(AB3042&gt;=$AB$6,"Y",IF(L3042&gt;0,IF(AF3042&gt;=$AF$6,"Y","N"),"N"))))</f>
        <v>N</v>
      </c>
      <c r="AM3042" s="44" t="str">
        <f t="shared" ref="AM3042:AM3105" si="786">IF(G3042&gt;H3042,"Win","Loss")</f>
        <v>Win</v>
      </c>
      <c r="AN3042" s="44" t="str">
        <f t="shared" ref="AN3042:AN3105" si="787">IF(G3042=H3042,"Win","Loss")</f>
        <v>Loss</v>
      </c>
      <c r="AO3042" s="44" t="str">
        <f t="shared" ref="AO3042:AO3105" si="788">IF(G3042&lt;H3042,"Win","Loss")</f>
        <v>Loss</v>
      </c>
      <c r="AP3042" s="44">
        <f t="shared" ref="AP3042:AP3105" si="789">IF(AM3042="Win",(I3042*$B$2)-$B$2,-$B$2)</f>
        <v>60.5</v>
      </c>
      <c r="AQ3042" s="44">
        <f t="shared" ref="AQ3042:AQ3105" si="790">IF(AN3042="Win",(J3042*$B$2)-$B$2,-$B$2)</f>
        <v>-50</v>
      </c>
      <c r="AR3042" s="44">
        <f t="shared" ref="AR3042:AR3105" si="791">IF(AO3042="Win",(K3042*$B$2)-$B$2,-$B$2)</f>
        <v>-50</v>
      </c>
      <c r="AS3042" s="99" t="str">
        <f t="shared" si="777"/>
        <v>+</v>
      </c>
      <c r="AT3042" s="99" t="str">
        <f t="shared" si="778"/>
        <v>n/a</v>
      </c>
      <c r="AU3042" s="99" t="str">
        <f t="shared" si="779"/>
        <v>-</v>
      </c>
      <c r="AV3042" s="99" t="str">
        <f t="shared" si="780"/>
        <v>-</v>
      </c>
      <c r="AW3042" s="99" t="str">
        <f t="shared" si="781"/>
        <v>+</v>
      </c>
    </row>
    <row r="3043" spans="1:49" ht="15">
      <c r="A3043" s="56">
        <v>43639</v>
      </c>
      <c r="B3043" s="57" t="s">
        <v>4724</v>
      </c>
      <c r="C3043" s="57" t="s">
        <v>4725</v>
      </c>
      <c r="D3043" s="57" t="s">
        <v>5904</v>
      </c>
      <c r="E3043" s="57" t="s">
        <v>5905</v>
      </c>
      <c r="F3043" s="57" t="s">
        <v>4917</v>
      </c>
      <c r="G3043" s="57">
        <v>0</v>
      </c>
      <c r="H3043" s="57">
        <v>1</v>
      </c>
      <c r="I3043" s="57">
        <v>2.29</v>
      </c>
      <c r="J3043" s="57">
        <v>3.13</v>
      </c>
      <c r="K3043" s="57">
        <v>2.85</v>
      </c>
      <c r="L3043" s="57">
        <v>-0.56000000000000005</v>
      </c>
      <c r="M3043" s="57">
        <v>0</v>
      </c>
      <c r="N3043" s="57">
        <v>1</v>
      </c>
      <c r="O3043" s="57">
        <v>0</v>
      </c>
      <c r="P3043" s="57">
        <v>0</v>
      </c>
      <c r="Q3043" s="57">
        <v>0</v>
      </c>
      <c r="R3043" s="57">
        <v>0</v>
      </c>
      <c r="S3043" s="57">
        <v>0</v>
      </c>
      <c r="T3043" s="57">
        <v>0</v>
      </c>
      <c r="U3043" s="57">
        <v>0</v>
      </c>
      <c r="V3043" s="57">
        <v>0</v>
      </c>
      <c r="W3043" s="57">
        <v>0</v>
      </c>
      <c r="X3043" s="57">
        <v>0</v>
      </c>
      <c r="Y3043" s="57">
        <v>0</v>
      </c>
      <c r="Z3043" s="57">
        <v>100</v>
      </c>
      <c r="AA3043" s="57">
        <v>0</v>
      </c>
      <c r="AB3043" s="57">
        <v>0</v>
      </c>
      <c r="AC3043" s="57">
        <v>0</v>
      </c>
      <c r="AD3043" s="57">
        <v>1</v>
      </c>
      <c r="AE3043" s="57">
        <v>0</v>
      </c>
      <c r="AF3043" s="57">
        <v>0</v>
      </c>
      <c r="AG3043" s="45"/>
      <c r="AH3043" s="45" t="s">
        <v>6018</v>
      </c>
      <c r="AI3043" s="45">
        <f t="shared" si="782"/>
        <v>20</v>
      </c>
      <c r="AJ3043" s="46">
        <f t="shared" si="783"/>
        <v>-20</v>
      </c>
      <c r="AK3043" s="63" t="str">
        <f t="shared" si="784"/>
        <v>N</v>
      </c>
      <c r="AL3043" s="63" t="str">
        <f t="shared" si="785"/>
        <v>N</v>
      </c>
      <c r="AM3043" s="44" t="str">
        <f t="shared" si="786"/>
        <v>Loss</v>
      </c>
      <c r="AN3043" s="44" t="str">
        <f t="shared" si="787"/>
        <v>Loss</v>
      </c>
      <c r="AO3043" s="44" t="str">
        <f t="shared" si="788"/>
        <v>Win</v>
      </c>
      <c r="AP3043" s="44">
        <f t="shared" si="789"/>
        <v>-50</v>
      </c>
      <c r="AQ3043" s="44">
        <f t="shared" si="790"/>
        <v>-50</v>
      </c>
      <c r="AR3043" s="44">
        <f t="shared" si="791"/>
        <v>92.5</v>
      </c>
      <c r="AS3043" s="99" t="str">
        <f t="shared" si="777"/>
        <v>+</v>
      </c>
      <c r="AT3043" s="99" t="str">
        <f t="shared" si="778"/>
        <v>n/a</v>
      </c>
      <c r="AU3043" s="99" t="str">
        <f t="shared" si="779"/>
        <v>-</v>
      </c>
      <c r="AV3043" s="99" t="str">
        <f t="shared" si="780"/>
        <v>-</v>
      </c>
      <c r="AW3043" s="99" t="str">
        <f t="shared" si="781"/>
        <v>+</v>
      </c>
    </row>
    <row r="3044" spans="1:49" ht="15">
      <c r="A3044" s="56">
        <v>43639</v>
      </c>
      <c r="B3044" s="57" t="s">
        <v>420</v>
      </c>
      <c r="C3044" s="57" t="s">
        <v>1034</v>
      </c>
      <c r="D3044" s="57" t="s">
        <v>5906</v>
      </c>
      <c r="E3044" s="57" t="s">
        <v>2806</v>
      </c>
      <c r="F3044" s="57" t="s">
        <v>1180</v>
      </c>
      <c r="G3044" s="57">
        <v>2</v>
      </c>
      <c r="H3044" s="57">
        <v>1</v>
      </c>
      <c r="I3044" s="57">
        <v>3.14</v>
      </c>
      <c r="J3044" s="57">
        <v>3.78</v>
      </c>
      <c r="K3044" s="57">
        <v>1.99</v>
      </c>
      <c r="L3044" s="57">
        <v>1.1499999999999999</v>
      </c>
      <c r="M3044" s="57">
        <v>48</v>
      </c>
      <c r="N3044" s="57">
        <v>44</v>
      </c>
      <c r="O3044" s="57">
        <v>2</v>
      </c>
      <c r="P3044" s="57">
        <v>24</v>
      </c>
      <c r="Q3044" s="57">
        <v>22</v>
      </c>
      <c r="R3044" s="57">
        <v>0</v>
      </c>
      <c r="S3044" s="57">
        <v>100</v>
      </c>
      <c r="T3044" s="57">
        <v>0</v>
      </c>
      <c r="U3044" s="57">
        <v>29.17</v>
      </c>
      <c r="V3044" s="57">
        <v>31.25</v>
      </c>
      <c r="W3044" s="57">
        <v>39.58</v>
      </c>
      <c r="X3044" s="57">
        <v>45.45</v>
      </c>
      <c r="Y3044" s="57">
        <v>38.64</v>
      </c>
      <c r="Z3044" s="57">
        <v>15.91</v>
      </c>
      <c r="AA3044" s="57">
        <v>37.5</v>
      </c>
      <c r="AB3044" s="57">
        <v>50</v>
      </c>
      <c r="AC3044" s="57">
        <v>23</v>
      </c>
      <c r="AD3044" s="57">
        <v>34</v>
      </c>
      <c r="AE3044" s="57">
        <v>47.83</v>
      </c>
      <c r="AF3044" s="57">
        <v>52.94</v>
      </c>
      <c r="AG3044" s="45" t="s">
        <v>6017</v>
      </c>
      <c r="AH3044" s="45" t="s">
        <v>6105</v>
      </c>
      <c r="AI3044" s="45">
        <f t="shared" si="782"/>
        <v>1.2709999999999977</v>
      </c>
      <c r="AJ3044" s="46">
        <f t="shared" si="783"/>
        <v>18.729000000000006</v>
      </c>
      <c r="AK3044" s="63" t="str">
        <f t="shared" si="784"/>
        <v>N</v>
      </c>
      <c r="AL3044" s="63" t="str">
        <f t="shared" si="785"/>
        <v>N</v>
      </c>
      <c r="AM3044" s="44" t="str">
        <f t="shared" si="786"/>
        <v>Win</v>
      </c>
      <c r="AN3044" s="44" t="str">
        <f t="shared" si="787"/>
        <v>Loss</v>
      </c>
      <c r="AO3044" s="44" t="str">
        <f t="shared" si="788"/>
        <v>Loss</v>
      </c>
      <c r="AP3044" s="44">
        <f t="shared" si="789"/>
        <v>107</v>
      </c>
      <c r="AQ3044" s="44">
        <f t="shared" si="790"/>
        <v>-50</v>
      </c>
      <c r="AR3044" s="44">
        <f t="shared" si="791"/>
        <v>-50</v>
      </c>
      <c r="AS3044" s="99" t="str">
        <f t="shared" si="777"/>
        <v>-</v>
      </c>
      <c r="AT3044" s="99" t="str">
        <f t="shared" si="778"/>
        <v>-</v>
      </c>
      <c r="AU3044" s="99" t="str">
        <f t="shared" si="779"/>
        <v>-</v>
      </c>
      <c r="AV3044" s="99" t="str">
        <f t="shared" si="780"/>
        <v>-</v>
      </c>
      <c r="AW3044" s="99" t="str">
        <f t="shared" si="781"/>
        <v>+</v>
      </c>
    </row>
    <row r="3045" spans="1:49" ht="15">
      <c r="A3045" s="56">
        <v>43639</v>
      </c>
      <c r="B3045" s="57" t="s">
        <v>420</v>
      </c>
      <c r="C3045" s="57" t="s">
        <v>927</v>
      </c>
      <c r="D3045" s="57" t="s">
        <v>5907</v>
      </c>
      <c r="E3045" s="57" t="s">
        <v>1216</v>
      </c>
      <c r="F3045" s="57" t="s">
        <v>1195</v>
      </c>
      <c r="G3045" s="57">
        <v>0</v>
      </c>
      <c r="H3045" s="57">
        <v>1</v>
      </c>
      <c r="I3045" s="57">
        <v>2.79</v>
      </c>
      <c r="J3045" s="57">
        <v>3.65</v>
      </c>
      <c r="K3045" s="57">
        <v>2.14</v>
      </c>
      <c r="L3045" s="57">
        <v>0.65</v>
      </c>
      <c r="M3045" s="57">
        <v>37</v>
      </c>
      <c r="N3045" s="57">
        <v>37</v>
      </c>
      <c r="O3045" s="57">
        <v>0</v>
      </c>
      <c r="P3045" s="57">
        <v>18</v>
      </c>
      <c r="Q3045" s="57">
        <v>19</v>
      </c>
      <c r="R3045" s="57">
        <v>0</v>
      </c>
      <c r="S3045" s="57">
        <v>0</v>
      </c>
      <c r="T3045" s="57">
        <v>0</v>
      </c>
      <c r="U3045" s="57">
        <v>56.76</v>
      </c>
      <c r="V3045" s="57">
        <v>24.32</v>
      </c>
      <c r="W3045" s="57">
        <v>18.920000000000002</v>
      </c>
      <c r="X3045" s="57">
        <v>48.65</v>
      </c>
      <c r="Y3045" s="57">
        <v>21.62</v>
      </c>
      <c r="Z3045" s="57">
        <v>29.73</v>
      </c>
      <c r="AA3045" s="57">
        <v>72.22</v>
      </c>
      <c r="AB3045" s="57">
        <v>52.63</v>
      </c>
      <c r="AC3045" s="57">
        <v>28</v>
      </c>
      <c r="AD3045" s="57">
        <v>22</v>
      </c>
      <c r="AE3045" s="57">
        <v>64.290000000000006</v>
      </c>
      <c r="AF3045" s="57">
        <v>59.09</v>
      </c>
      <c r="AG3045" s="45" t="s">
        <v>6177</v>
      </c>
      <c r="AH3045" s="45" t="s">
        <v>6036</v>
      </c>
      <c r="AI3045" s="45">
        <f t="shared" si="782"/>
        <v>4.0540000000000003</v>
      </c>
      <c r="AJ3045" s="46">
        <f t="shared" si="783"/>
        <v>-4.0540000000000003</v>
      </c>
      <c r="AK3045" s="63" t="str">
        <f t="shared" si="784"/>
        <v>N</v>
      </c>
      <c r="AL3045" s="63" t="str">
        <f t="shared" si="785"/>
        <v>N</v>
      </c>
      <c r="AM3045" s="44" t="str">
        <f t="shared" si="786"/>
        <v>Loss</v>
      </c>
      <c r="AN3045" s="44" t="str">
        <f t="shared" si="787"/>
        <v>Loss</v>
      </c>
      <c r="AO3045" s="44" t="str">
        <f t="shared" si="788"/>
        <v>Win</v>
      </c>
      <c r="AP3045" s="44">
        <f t="shared" si="789"/>
        <v>-50</v>
      </c>
      <c r="AQ3045" s="44">
        <f t="shared" si="790"/>
        <v>-50</v>
      </c>
      <c r="AR3045" s="44">
        <f t="shared" si="791"/>
        <v>57</v>
      </c>
      <c r="AS3045" s="99" t="str">
        <f t="shared" si="777"/>
        <v>-</v>
      </c>
      <c r="AT3045" s="99" t="str">
        <f t="shared" si="778"/>
        <v>n/a</v>
      </c>
      <c r="AU3045" s="99" t="str">
        <f t="shared" si="779"/>
        <v>+</v>
      </c>
      <c r="AV3045" s="99" t="str">
        <f t="shared" si="780"/>
        <v>+</v>
      </c>
      <c r="AW3045" s="99" t="str">
        <f t="shared" si="781"/>
        <v>+</v>
      </c>
    </row>
    <row r="3046" spans="1:49" ht="15">
      <c r="A3046" s="56">
        <v>43639</v>
      </c>
      <c r="B3046" s="57" t="s">
        <v>420</v>
      </c>
      <c r="C3046" s="57" t="s">
        <v>927</v>
      </c>
      <c r="D3046" s="57" t="s">
        <v>5908</v>
      </c>
      <c r="E3046" s="57" t="s">
        <v>1059</v>
      </c>
      <c r="F3046" s="57" t="s">
        <v>1055</v>
      </c>
      <c r="G3046" s="57">
        <v>1</v>
      </c>
      <c r="H3046" s="57">
        <v>4</v>
      </c>
      <c r="I3046" s="57">
        <v>3.25</v>
      </c>
      <c r="J3046" s="57">
        <v>3.92</v>
      </c>
      <c r="K3046" s="57">
        <v>1.81</v>
      </c>
      <c r="L3046" s="57">
        <v>1.44</v>
      </c>
      <c r="M3046" s="57">
        <v>37</v>
      </c>
      <c r="N3046" s="57">
        <v>39</v>
      </c>
      <c r="O3046" s="57">
        <v>2</v>
      </c>
      <c r="P3046" s="57">
        <v>18</v>
      </c>
      <c r="Q3046" s="57">
        <v>19</v>
      </c>
      <c r="R3046" s="57">
        <v>0</v>
      </c>
      <c r="S3046" s="57">
        <v>50</v>
      </c>
      <c r="T3046" s="57">
        <v>50</v>
      </c>
      <c r="U3046" s="57">
        <v>21.62</v>
      </c>
      <c r="V3046" s="57">
        <v>13.51</v>
      </c>
      <c r="W3046" s="57">
        <v>64.86</v>
      </c>
      <c r="X3046" s="57">
        <v>35.9</v>
      </c>
      <c r="Y3046" s="57">
        <v>23.08</v>
      </c>
      <c r="Z3046" s="57">
        <v>41.03</v>
      </c>
      <c r="AA3046" s="57">
        <v>16.670000000000002</v>
      </c>
      <c r="AB3046" s="57">
        <v>36.840000000000003</v>
      </c>
      <c r="AC3046" s="57">
        <v>6</v>
      </c>
      <c r="AD3046" s="57">
        <v>16</v>
      </c>
      <c r="AE3046" s="57">
        <v>33.33</v>
      </c>
      <c r="AF3046" s="57">
        <v>50</v>
      </c>
      <c r="AG3046" s="45" t="s">
        <v>6048</v>
      </c>
      <c r="AH3046" s="45" t="s">
        <v>6113</v>
      </c>
      <c r="AI3046" s="45">
        <f t="shared" si="782"/>
        <v>-18.579000000000001</v>
      </c>
      <c r="AJ3046" s="46">
        <f t="shared" si="783"/>
        <v>28.579000000000001</v>
      </c>
      <c r="AK3046" s="63" t="str">
        <f t="shared" si="784"/>
        <v>N</v>
      </c>
      <c r="AL3046" s="63" t="str">
        <f t="shared" si="785"/>
        <v>N</v>
      </c>
      <c r="AM3046" s="44" t="str">
        <f t="shared" si="786"/>
        <v>Loss</v>
      </c>
      <c r="AN3046" s="44" t="str">
        <f t="shared" si="787"/>
        <v>Loss</v>
      </c>
      <c r="AO3046" s="44" t="str">
        <f t="shared" si="788"/>
        <v>Win</v>
      </c>
      <c r="AP3046" s="44">
        <f t="shared" si="789"/>
        <v>-50</v>
      </c>
      <c r="AQ3046" s="44">
        <f t="shared" si="790"/>
        <v>-50</v>
      </c>
      <c r="AR3046" s="44">
        <f t="shared" si="791"/>
        <v>40.5</v>
      </c>
      <c r="AS3046" s="99" t="str">
        <f t="shared" si="777"/>
        <v>-</v>
      </c>
      <c r="AT3046" s="99" t="str">
        <f t="shared" si="778"/>
        <v>-</v>
      </c>
      <c r="AU3046" s="99" t="str">
        <f t="shared" si="779"/>
        <v>-</v>
      </c>
      <c r="AV3046" s="99" t="str">
        <f t="shared" si="780"/>
        <v>-</v>
      </c>
      <c r="AW3046" s="99" t="str">
        <f t="shared" si="781"/>
        <v>-</v>
      </c>
    </row>
    <row r="3047" spans="1:49" ht="15">
      <c r="A3047" s="56">
        <v>43639</v>
      </c>
      <c r="B3047" s="57" t="s">
        <v>420</v>
      </c>
      <c r="C3047" s="57" t="s">
        <v>421</v>
      </c>
      <c r="D3047" s="57" t="s">
        <v>5909</v>
      </c>
      <c r="E3047" s="57" t="s">
        <v>1074</v>
      </c>
      <c r="F3047" s="57" t="s">
        <v>1070</v>
      </c>
      <c r="G3047" s="57">
        <v>1</v>
      </c>
      <c r="H3047" s="57">
        <v>4</v>
      </c>
      <c r="I3047" s="57">
        <v>2.67</v>
      </c>
      <c r="J3047" s="57">
        <v>3.44</v>
      </c>
      <c r="K3047" s="57">
        <v>2.2799999999999998</v>
      </c>
      <c r="L3047" s="57">
        <v>0.39</v>
      </c>
      <c r="M3047" s="57">
        <v>59</v>
      </c>
      <c r="N3047" s="57">
        <v>38</v>
      </c>
      <c r="O3047" s="57">
        <v>2</v>
      </c>
      <c r="P3047" s="57">
        <v>30</v>
      </c>
      <c r="Q3047" s="57">
        <v>18</v>
      </c>
      <c r="R3047" s="57">
        <v>0</v>
      </c>
      <c r="S3047" s="57">
        <v>0</v>
      </c>
      <c r="T3047" s="57">
        <v>100</v>
      </c>
      <c r="U3047" s="57">
        <v>25.42</v>
      </c>
      <c r="V3047" s="57">
        <v>20.34</v>
      </c>
      <c r="W3047" s="57">
        <v>54.24</v>
      </c>
      <c r="X3047" s="57">
        <v>34.21</v>
      </c>
      <c r="Y3047" s="57">
        <v>23.68</v>
      </c>
      <c r="Z3047" s="57">
        <v>42.11</v>
      </c>
      <c r="AA3047" s="57">
        <v>33.33</v>
      </c>
      <c r="AB3047" s="57">
        <v>33.33</v>
      </c>
      <c r="AC3047" s="57">
        <v>13</v>
      </c>
      <c r="AD3047" s="57">
        <v>17</v>
      </c>
      <c r="AE3047" s="57">
        <v>23.08</v>
      </c>
      <c r="AF3047" s="57">
        <v>41.18</v>
      </c>
      <c r="AG3047" s="45" t="s">
        <v>6093</v>
      </c>
      <c r="AH3047" s="45" t="s">
        <v>6114</v>
      </c>
      <c r="AI3047" s="45">
        <f t="shared" si="782"/>
        <v>-34.518000000000001</v>
      </c>
      <c r="AJ3047" s="46">
        <f t="shared" si="783"/>
        <v>34.518000000000001</v>
      </c>
      <c r="AK3047" s="63" t="str">
        <f t="shared" si="784"/>
        <v>N</v>
      </c>
      <c r="AL3047" s="63" t="str">
        <f t="shared" si="785"/>
        <v>N</v>
      </c>
      <c r="AM3047" s="44" t="str">
        <f t="shared" si="786"/>
        <v>Loss</v>
      </c>
      <c r="AN3047" s="44" t="str">
        <f t="shared" si="787"/>
        <v>Loss</v>
      </c>
      <c r="AO3047" s="44" t="str">
        <f t="shared" si="788"/>
        <v>Win</v>
      </c>
      <c r="AP3047" s="44">
        <f t="shared" si="789"/>
        <v>-50</v>
      </c>
      <c r="AQ3047" s="44">
        <f t="shared" si="790"/>
        <v>-50</v>
      </c>
      <c r="AR3047" s="44">
        <f t="shared" si="791"/>
        <v>63.999999999999986</v>
      </c>
      <c r="AS3047" s="99" t="str">
        <f t="shared" si="777"/>
        <v>-</v>
      </c>
      <c r="AT3047" s="99" t="str">
        <f t="shared" si="778"/>
        <v>-</v>
      </c>
      <c r="AU3047" s="99" t="str">
        <f t="shared" si="779"/>
        <v>-</v>
      </c>
      <c r="AV3047" s="99" t="str">
        <f t="shared" si="780"/>
        <v>-</v>
      </c>
      <c r="AW3047" s="99" t="str">
        <f t="shared" si="781"/>
        <v>-</v>
      </c>
    </row>
    <row r="3048" spans="1:49" ht="15">
      <c r="A3048" s="56">
        <v>43639</v>
      </c>
      <c r="B3048" s="57" t="s">
        <v>420</v>
      </c>
      <c r="C3048" s="57" t="s">
        <v>429</v>
      </c>
      <c r="D3048" s="57" t="s">
        <v>5910</v>
      </c>
      <c r="E3048" s="57" t="s">
        <v>1202</v>
      </c>
      <c r="F3048" s="57" t="s">
        <v>432</v>
      </c>
      <c r="G3048" s="57">
        <v>2</v>
      </c>
      <c r="H3048" s="57">
        <v>2</v>
      </c>
      <c r="I3048" s="57">
        <v>2.4900000000000002</v>
      </c>
      <c r="J3048" s="57">
        <v>3.57</v>
      </c>
      <c r="K3048" s="57">
        <v>2.36</v>
      </c>
      <c r="L3048" s="57">
        <v>0.13</v>
      </c>
      <c r="M3048" s="57">
        <v>12</v>
      </c>
      <c r="N3048" s="57">
        <v>32</v>
      </c>
      <c r="O3048" s="57">
        <v>0</v>
      </c>
      <c r="P3048" s="57">
        <v>6</v>
      </c>
      <c r="Q3048" s="57">
        <v>15</v>
      </c>
      <c r="R3048" s="57">
        <v>0</v>
      </c>
      <c r="S3048" s="57">
        <v>0</v>
      </c>
      <c r="T3048" s="57">
        <v>0</v>
      </c>
      <c r="U3048" s="57">
        <v>33.33</v>
      </c>
      <c r="V3048" s="57">
        <v>41.67</v>
      </c>
      <c r="W3048" s="57">
        <v>25</v>
      </c>
      <c r="X3048" s="57">
        <v>43.75</v>
      </c>
      <c r="Y3048" s="57">
        <v>21.88</v>
      </c>
      <c r="Z3048" s="57">
        <v>34.380000000000003</v>
      </c>
      <c r="AA3048" s="57">
        <v>33.33</v>
      </c>
      <c r="AB3048" s="57">
        <v>33.33</v>
      </c>
      <c r="AC3048" s="57">
        <v>4</v>
      </c>
      <c r="AD3048" s="57">
        <v>22</v>
      </c>
      <c r="AE3048" s="57">
        <v>50</v>
      </c>
      <c r="AF3048" s="57">
        <v>45.45</v>
      </c>
      <c r="AG3048" s="45" t="s">
        <v>6177</v>
      </c>
      <c r="AH3048" s="45" t="s">
        <v>6115</v>
      </c>
      <c r="AI3048" s="45">
        <f t="shared" si="782"/>
        <v>1.7710000000000026</v>
      </c>
      <c r="AJ3048" s="46">
        <f t="shared" si="783"/>
        <v>-1.7710000000000026</v>
      </c>
      <c r="AK3048" s="63" t="str">
        <f t="shared" si="784"/>
        <v>N</v>
      </c>
      <c r="AL3048" s="63" t="str">
        <f t="shared" si="785"/>
        <v>N</v>
      </c>
      <c r="AM3048" s="44" t="str">
        <f t="shared" si="786"/>
        <v>Loss</v>
      </c>
      <c r="AN3048" s="44" t="str">
        <f t="shared" si="787"/>
        <v>Win</v>
      </c>
      <c r="AO3048" s="44" t="str">
        <f t="shared" si="788"/>
        <v>Loss</v>
      </c>
      <c r="AP3048" s="44">
        <f t="shared" si="789"/>
        <v>-50</v>
      </c>
      <c r="AQ3048" s="44">
        <f t="shared" si="790"/>
        <v>128.5</v>
      </c>
      <c r="AR3048" s="44">
        <f t="shared" si="791"/>
        <v>-50</v>
      </c>
      <c r="AS3048" s="99" t="str">
        <f t="shared" si="777"/>
        <v>-</v>
      </c>
      <c r="AT3048" s="99" t="str">
        <f t="shared" si="778"/>
        <v>n/a</v>
      </c>
      <c r="AU3048" s="99" t="str">
        <f t="shared" si="779"/>
        <v>-</v>
      </c>
      <c r="AV3048" s="99" t="str">
        <f t="shared" si="780"/>
        <v>-</v>
      </c>
      <c r="AW3048" s="99" t="str">
        <f t="shared" si="781"/>
        <v>+</v>
      </c>
    </row>
    <row r="3049" spans="1:49" ht="15">
      <c r="A3049" s="56">
        <v>43639</v>
      </c>
      <c r="B3049" s="57" t="s">
        <v>958</v>
      </c>
      <c r="C3049" s="57" t="s">
        <v>5477</v>
      </c>
      <c r="D3049" s="57" t="s">
        <v>5911</v>
      </c>
      <c r="E3049" s="57" t="s">
        <v>2957</v>
      </c>
      <c r="F3049" s="57" t="s">
        <v>5912</v>
      </c>
      <c r="G3049" s="57">
        <v>1</v>
      </c>
      <c r="H3049" s="57">
        <v>0</v>
      </c>
      <c r="I3049" s="57">
        <v>1.31</v>
      </c>
      <c r="J3049" s="57">
        <v>4.92</v>
      </c>
      <c r="K3049" s="57">
        <v>11.48</v>
      </c>
      <c r="L3049" s="57">
        <v>-10.17</v>
      </c>
      <c r="M3049" s="57">
        <v>14</v>
      </c>
      <c r="N3049" s="57">
        <v>18</v>
      </c>
      <c r="O3049" s="57">
        <v>1</v>
      </c>
      <c r="P3049" s="57">
        <v>10</v>
      </c>
      <c r="Q3049" s="57">
        <v>9</v>
      </c>
      <c r="R3049" s="57">
        <v>100</v>
      </c>
      <c r="S3049" s="57">
        <v>0</v>
      </c>
      <c r="T3049" s="57">
        <v>0</v>
      </c>
      <c r="U3049" s="57">
        <v>64.290000000000006</v>
      </c>
      <c r="V3049" s="57">
        <v>28.57</v>
      </c>
      <c r="W3049" s="57">
        <v>7.14</v>
      </c>
      <c r="X3049" s="57">
        <v>44.44</v>
      </c>
      <c r="Y3049" s="57">
        <v>22.22</v>
      </c>
      <c r="Z3049" s="57">
        <v>33.33</v>
      </c>
      <c r="AA3049" s="57">
        <v>90</v>
      </c>
      <c r="AB3049" s="57">
        <v>44.44</v>
      </c>
      <c r="AC3049" s="57">
        <v>12</v>
      </c>
      <c r="AD3049" s="57">
        <v>5</v>
      </c>
      <c r="AE3049" s="57">
        <v>75</v>
      </c>
      <c r="AF3049" s="57">
        <v>60</v>
      </c>
      <c r="AG3049" s="45" t="s">
        <v>6178</v>
      </c>
      <c r="AH3049" s="45" t="s">
        <v>6039</v>
      </c>
      <c r="AI3049" s="45">
        <f t="shared" si="782"/>
        <v>39.843000000000004</v>
      </c>
      <c r="AJ3049" s="46">
        <f t="shared" si="783"/>
        <v>-39.843000000000004</v>
      </c>
      <c r="AK3049" s="63" t="str">
        <f t="shared" si="784"/>
        <v>Y</v>
      </c>
      <c r="AL3049" s="63" t="str">
        <f t="shared" si="785"/>
        <v>N</v>
      </c>
      <c r="AM3049" s="44" t="str">
        <f t="shared" si="786"/>
        <v>Win</v>
      </c>
      <c r="AN3049" s="44" t="str">
        <f t="shared" si="787"/>
        <v>Loss</v>
      </c>
      <c r="AO3049" s="44" t="str">
        <f t="shared" si="788"/>
        <v>Loss</v>
      </c>
      <c r="AP3049" s="44">
        <f t="shared" si="789"/>
        <v>15.5</v>
      </c>
      <c r="AQ3049" s="44">
        <f t="shared" si="790"/>
        <v>-50</v>
      </c>
      <c r="AR3049" s="44">
        <f t="shared" si="791"/>
        <v>-50</v>
      </c>
      <c r="AS3049" s="99" t="str">
        <f t="shared" si="777"/>
        <v>+</v>
      </c>
      <c r="AT3049" s="99" t="str">
        <f t="shared" si="778"/>
        <v>+</v>
      </c>
      <c r="AU3049" s="99" t="str">
        <f t="shared" si="779"/>
        <v>+</v>
      </c>
      <c r="AV3049" s="99" t="str">
        <f t="shared" si="780"/>
        <v>+</v>
      </c>
      <c r="AW3049" s="99" t="str">
        <f t="shared" si="781"/>
        <v>+</v>
      </c>
    </row>
    <row r="3050" spans="1:49" ht="15">
      <c r="A3050" s="56">
        <v>43639</v>
      </c>
      <c r="B3050" s="57" t="s">
        <v>420</v>
      </c>
      <c r="C3050" s="57" t="s">
        <v>927</v>
      </c>
      <c r="D3050" s="57" t="s">
        <v>5913</v>
      </c>
      <c r="E3050" s="57" t="s">
        <v>1215</v>
      </c>
      <c r="F3050" s="57" t="s">
        <v>1058</v>
      </c>
      <c r="G3050" s="57">
        <v>1</v>
      </c>
      <c r="H3050" s="57">
        <v>0</v>
      </c>
      <c r="I3050" s="57">
        <v>2.04</v>
      </c>
      <c r="J3050" s="57">
        <v>3.71</v>
      </c>
      <c r="K3050" s="57">
        <v>2.86</v>
      </c>
      <c r="L3050" s="57">
        <v>-0.82</v>
      </c>
      <c r="M3050" s="57">
        <v>38</v>
      </c>
      <c r="N3050" s="57">
        <v>12</v>
      </c>
      <c r="O3050" s="57">
        <v>0</v>
      </c>
      <c r="P3050" s="57">
        <v>19</v>
      </c>
      <c r="Q3050" s="57">
        <v>6</v>
      </c>
      <c r="R3050" s="57">
        <v>0</v>
      </c>
      <c r="S3050" s="57">
        <v>0</v>
      </c>
      <c r="T3050" s="57">
        <v>0</v>
      </c>
      <c r="U3050" s="57">
        <v>44.74</v>
      </c>
      <c r="V3050" s="57">
        <v>10.53</v>
      </c>
      <c r="W3050" s="57">
        <v>44.74</v>
      </c>
      <c r="X3050" s="57">
        <v>33.33</v>
      </c>
      <c r="Y3050" s="57">
        <v>25</v>
      </c>
      <c r="Z3050" s="57">
        <v>41.67</v>
      </c>
      <c r="AA3050" s="57">
        <v>47.37</v>
      </c>
      <c r="AB3050" s="57">
        <v>0</v>
      </c>
      <c r="AC3050" s="57">
        <v>20</v>
      </c>
      <c r="AD3050" s="57">
        <v>2</v>
      </c>
      <c r="AE3050" s="57">
        <v>60</v>
      </c>
      <c r="AF3050" s="57">
        <v>100</v>
      </c>
      <c r="AG3050" s="45" t="s">
        <v>6079</v>
      </c>
      <c r="AH3050" s="45" t="s">
        <v>6116</v>
      </c>
      <c r="AI3050" s="45">
        <f t="shared" si="782"/>
        <v>0.22100000000000186</v>
      </c>
      <c r="AJ3050" s="46">
        <f t="shared" si="783"/>
        <v>-0.22100000000000186</v>
      </c>
      <c r="AK3050" s="63" t="str">
        <f t="shared" si="784"/>
        <v>N</v>
      </c>
      <c r="AL3050" s="63" t="str">
        <f t="shared" si="785"/>
        <v>N</v>
      </c>
      <c r="AM3050" s="44" t="str">
        <f t="shared" si="786"/>
        <v>Win</v>
      </c>
      <c r="AN3050" s="44" t="str">
        <f t="shared" si="787"/>
        <v>Loss</v>
      </c>
      <c r="AO3050" s="44" t="str">
        <f t="shared" si="788"/>
        <v>Loss</v>
      </c>
      <c r="AP3050" s="44">
        <f t="shared" si="789"/>
        <v>52</v>
      </c>
      <c r="AQ3050" s="44">
        <f t="shared" si="790"/>
        <v>-50</v>
      </c>
      <c r="AR3050" s="44">
        <f t="shared" si="791"/>
        <v>-50</v>
      </c>
      <c r="AS3050" s="99" t="str">
        <f t="shared" si="777"/>
        <v>+</v>
      </c>
      <c r="AT3050" s="99" t="str">
        <f t="shared" si="778"/>
        <v>n/a</v>
      </c>
      <c r="AU3050" s="99" t="str">
        <f t="shared" si="779"/>
        <v>+</v>
      </c>
      <c r="AV3050" s="99" t="str">
        <f t="shared" si="780"/>
        <v>+</v>
      </c>
      <c r="AW3050" s="99" t="str">
        <f t="shared" si="781"/>
        <v>+</v>
      </c>
    </row>
    <row r="3051" spans="1:49" ht="15">
      <c r="A3051" s="56">
        <v>43639</v>
      </c>
      <c r="B3051" s="57" t="s">
        <v>4566</v>
      </c>
      <c r="C3051" s="57" t="s">
        <v>684</v>
      </c>
      <c r="D3051" s="57" t="s">
        <v>5914</v>
      </c>
      <c r="E3051" s="57" t="s">
        <v>4896</v>
      </c>
      <c r="F3051" s="57" t="s">
        <v>4893</v>
      </c>
      <c r="G3051" s="57">
        <v>0</v>
      </c>
      <c r="H3051" s="57">
        <v>1</v>
      </c>
      <c r="I3051" s="57">
        <v>2.19</v>
      </c>
      <c r="J3051" s="57">
        <v>3.1</v>
      </c>
      <c r="K3051" s="57">
        <v>3.1</v>
      </c>
      <c r="L3051" s="57">
        <v>-0.91</v>
      </c>
      <c r="M3051" s="57">
        <v>13</v>
      </c>
      <c r="N3051" s="57">
        <v>12</v>
      </c>
      <c r="O3051" s="57">
        <v>0</v>
      </c>
      <c r="P3051" s="57">
        <v>5</v>
      </c>
      <c r="Q3051" s="57">
        <v>7</v>
      </c>
      <c r="R3051" s="57">
        <v>0</v>
      </c>
      <c r="S3051" s="57">
        <v>0</v>
      </c>
      <c r="T3051" s="57">
        <v>0</v>
      </c>
      <c r="U3051" s="57">
        <v>23.08</v>
      </c>
      <c r="V3051" s="57">
        <v>30.77</v>
      </c>
      <c r="W3051" s="57">
        <v>46.15</v>
      </c>
      <c r="X3051" s="57">
        <v>33.33</v>
      </c>
      <c r="Y3051" s="57">
        <v>25</v>
      </c>
      <c r="Z3051" s="57">
        <v>41.67</v>
      </c>
      <c r="AA3051" s="57">
        <v>60</v>
      </c>
      <c r="AB3051" s="57">
        <v>28.57</v>
      </c>
      <c r="AC3051" s="57">
        <v>4</v>
      </c>
      <c r="AD3051" s="57">
        <v>8</v>
      </c>
      <c r="AE3051" s="57">
        <v>75</v>
      </c>
      <c r="AF3051" s="57">
        <v>37.5</v>
      </c>
      <c r="AG3051" s="45" t="s">
        <v>6179</v>
      </c>
      <c r="AH3051" s="45" t="s">
        <v>6033</v>
      </c>
      <c r="AI3051" s="45">
        <f t="shared" si="782"/>
        <v>-2.3689999999999998</v>
      </c>
      <c r="AJ3051" s="46">
        <f t="shared" si="783"/>
        <v>2.3689999999999998</v>
      </c>
      <c r="AK3051" s="63" t="str">
        <f t="shared" si="784"/>
        <v>N</v>
      </c>
      <c r="AL3051" s="63" t="str">
        <f t="shared" si="785"/>
        <v>N</v>
      </c>
      <c r="AM3051" s="44" t="str">
        <f t="shared" si="786"/>
        <v>Loss</v>
      </c>
      <c r="AN3051" s="44" t="str">
        <f t="shared" si="787"/>
        <v>Loss</v>
      </c>
      <c r="AO3051" s="44" t="str">
        <f t="shared" si="788"/>
        <v>Win</v>
      </c>
      <c r="AP3051" s="44">
        <f t="shared" si="789"/>
        <v>-50</v>
      </c>
      <c r="AQ3051" s="44">
        <f t="shared" si="790"/>
        <v>-50</v>
      </c>
      <c r="AR3051" s="44">
        <f t="shared" si="791"/>
        <v>105</v>
      </c>
      <c r="AS3051" s="99" t="str">
        <f t="shared" si="777"/>
        <v>+</v>
      </c>
      <c r="AT3051" s="99" t="str">
        <f t="shared" si="778"/>
        <v>n/a</v>
      </c>
      <c r="AU3051" s="99" t="str">
        <f t="shared" si="779"/>
        <v>-</v>
      </c>
      <c r="AV3051" s="99" t="str">
        <f t="shared" si="780"/>
        <v>+</v>
      </c>
      <c r="AW3051" s="99" t="str">
        <f t="shared" si="781"/>
        <v>-</v>
      </c>
    </row>
    <row r="3052" spans="1:49" ht="15">
      <c r="A3052" s="56">
        <v>43639</v>
      </c>
      <c r="B3052" s="57" t="s">
        <v>4566</v>
      </c>
      <c r="C3052" s="57" t="s">
        <v>684</v>
      </c>
      <c r="D3052" s="57" t="s">
        <v>5915</v>
      </c>
      <c r="E3052" s="57" t="s">
        <v>4928</v>
      </c>
      <c r="F3052" s="57" t="s">
        <v>4944</v>
      </c>
      <c r="G3052" s="57">
        <v>3</v>
      </c>
      <c r="H3052" s="57">
        <v>1</v>
      </c>
      <c r="I3052" s="57">
        <v>1.25</v>
      </c>
      <c r="J3052" s="57">
        <v>5</v>
      </c>
      <c r="K3052" s="57">
        <v>10.66</v>
      </c>
      <c r="L3052" s="57">
        <v>-9.41</v>
      </c>
      <c r="M3052" s="57">
        <v>12</v>
      </c>
      <c r="N3052" s="57">
        <v>13</v>
      </c>
      <c r="O3052" s="57">
        <v>0</v>
      </c>
      <c r="P3052" s="57">
        <v>6</v>
      </c>
      <c r="Q3052" s="57">
        <v>7</v>
      </c>
      <c r="R3052" s="57">
        <v>0</v>
      </c>
      <c r="S3052" s="57">
        <v>0</v>
      </c>
      <c r="T3052" s="57">
        <v>0</v>
      </c>
      <c r="U3052" s="57">
        <v>25</v>
      </c>
      <c r="V3052" s="57">
        <v>50</v>
      </c>
      <c r="W3052" s="57">
        <v>25</v>
      </c>
      <c r="X3052" s="57">
        <v>7.69</v>
      </c>
      <c r="Y3052" s="57">
        <v>30.77</v>
      </c>
      <c r="Z3052" s="57">
        <v>61.54</v>
      </c>
      <c r="AA3052" s="57">
        <v>33.33</v>
      </c>
      <c r="AB3052" s="57">
        <v>14.29</v>
      </c>
      <c r="AC3052" s="57">
        <v>8</v>
      </c>
      <c r="AD3052" s="57">
        <v>5</v>
      </c>
      <c r="AE3052" s="57">
        <v>25</v>
      </c>
      <c r="AF3052" s="57">
        <v>0</v>
      </c>
      <c r="AG3052" s="45" t="s">
        <v>6180</v>
      </c>
      <c r="AH3052" s="45" t="s">
        <v>6106</v>
      </c>
      <c r="AI3052" s="45">
        <f t="shared" si="782"/>
        <v>12.693</v>
      </c>
      <c r="AJ3052" s="46">
        <f t="shared" si="783"/>
        <v>-12.693</v>
      </c>
      <c r="AK3052" s="63" t="str">
        <f t="shared" si="784"/>
        <v>N</v>
      </c>
      <c r="AL3052" s="63" t="str">
        <f t="shared" si="785"/>
        <v>N</v>
      </c>
      <c r="AM3052" s="44" t="str">
        <f t="shared" si="786"/>
        <v>Win</v>
      </c>
      <c r="AN3052" s="44" t="str">
        <f t="shared" si="787"/>
        <v>Loss</v>
      </c>
      <c r="AO3052" s="44" t="str">
        <f t="shared" si="788"/>
        <v>Loss</v>
      </c>
      <c r="AP3052" s="44">
        <f t="shared" si="789"/>
        <v>12.5</v>
      </c>
      <c r="AQ3052" s="44">
        <f t="shared" si="790"/>
        <v>-50</v>
      </c>
      <c r="AR3052" s="44">
        <f t="shared" si="791"/>
        <v>-50</v>
      </c>
      <c r="AS3052" s="99" t="str">
        <f t="shared" si="777"/>
        <v>+</v>
      </c>
      <c r="AT3052" s="99" t="str">
        <f t="shared" si="778"/>
        <v>n/a</v>
      </c>
      <c r="AU3052" s="99" t="str">
        <f t="shared" si="779"/>
        <v>+</v>
      </c>
      <c r="AV3052" s="99" t="str">
        <f t="shared" si="780"/>
        <v>+</v>
      </c>
      <c r="AW3052" s="99" t="str">
        <f t="shared" si="781"/>
        <v>+</v>
      </c>
    </row>
    <row r="3053" spans="1:49" ht="15">
      <c r="A3053" s="56">
        <v>43639</v>
      </c>
      <c r="B3053" s="57" t="s">
        <v>4930</v>
      </c>
      <c r="C3053" s="57" t="s">
        <v>4931</v>
      </c>
      <c r="D3053" s="57" t="s">
        <v>5916</v>
      </c>
      <c r="E3053" s="57" t="s">
        <v>4934</v>
      </c>
      <c r="F3053" s="57" t="s">
        <v>5917</v>
      </c>
      <c r="G3053" s="57">
        <v>2</v>
      </c>
      <c r="H3053" s="57">
        <v>1</v>
      </c>
      <c r="I3053" s="57">
        <v>1.59</v>
      </c>
      <c r="J3053" s="57">
        <v>3.21</v>
      </c>
      <c r="K3053" s="57">
        <v>5.73</v>
      </c>
      <c r="L3053" s="57">
        <v>-4.1399999999999997</v>
      </c>
      <c r="M3053" s="57">
        <v>13</v>
      </c>
      <c r="N3053" s="57">
        <v>8</v>
      </c>
      <c r="O3053" s="57">
        <v>1</v>
      </c>
      <c r="P3053" s="57">
        <v>7</v>
      </c>
      <c r="Q3053" s="57">
        <v>3</v>
      </c>
      <c r="R3053" s="57">
        <v>0</v>
      </c>
      <c r="S3053" s="57">
        <v>0</v>
      </c>
      <c r="T3053" s="57">
        <v>100</v>
      </c>
      <c r="U3053" s="57">
        <v>53.85</v>
      </c>
      <c r="V3053" s="57">
        <v>7.69</v>
      </c>
      <c r="W3053" s="57">
        <v>38.46</v>
      </c>
      <c r="X3053" s="57">
        <v>50</v>
      </c>
      <c r="Y3053" s="57">
        <v>25</v>
      </c>
      <c r="Z3053" s="57">
        <v>25</v>
      </c>
      <c r="AA3053" s="57">
        <v>85.71</v>
      </c>
      <c r="AB3053" s="57">
        <v>0</v>
      </c>
      <c r="AC3053" s="57">
        <v>7</v>
      </c>
      <c r="AD3053" s="57">
        <v>6</v>
      </c>
      <c r="AE3053" s="57">
        <v>85.71</v>
      </c>
      <c r="AF3053" s="57">
        <v>66.67</v>
      </c>
      <c r="AG3053" s="45" t="s">
        <v>6113</v>
      </c>
      <c r="AH3053" s="45" t="s">
        <v>6117</v>
      </c>
      <c r="AI3053" s="45">
        <f t="shared" si="782"/>
        <v>-33.652999999999999</v>
      </c>
      <c r="AJ3053" s="46">
        <f t="shared" si="783"/>
        <v>33.652999999999999</v>
      </c>
      <c r="AK3053" s="63" t="str">
        <f t="shared" si="784"/>
        <v>Y</v>
      </c>
      <c r="AL3053" s="63" t="str">
        <f t="shared" si="785"/>
        <v>N</v>
      </c>
      <c r="AM3053" s="44" t="str">
        <f t="shared" si="786"/>
        <v>Win</v>
      </c>
      <c r="AN3053" s="44" t="str">
        <f t="shared" si="787"/>
        <v>Loss</v>
      </c>
      <c r="AO3053" s="44" t="str">
        <f t="shared" si="788"/>
        <v>Loss</v>
      </c>
      <c r="AP3053" s="44">
        <f t="shared" si="789"/>
        <v>29.5</v>
      </c>
      <c r="AQ3053" s="44">
        <f t="shared" si="790"/>
        <v>-50</v>
      </c>
      <c r="AR3053" s="44">
        <f t="shared" si="791"/>
        <v>-50</v>
      </c>
      <c r="AS3053" s="99" t="str">
        <f t="shared" si="777"/>
        <v>+</v>
      </c>
      <c r="AT3053" s="99" t="str">
        <f t="shared" si="778"/>
        <v>-</v>
      </c>
      <c r="AU3053" s="99" t="str">
        <f t="shared" si="779"/>
        <v>+</v>
      </c>
      <c r="AV3053" s="99" t="str">
        <f t="shared" si="780"/>
        <v>+</v>
      </c>
      <c r="AW3053" s="99" t="str">
        <f t="shared" si="781"/>
        <v>-</v>
      </c>
    </row>
    <row r="3054" spans="1:49" ht="15">
      <c r="A3054" s="56">
        <v>43639</v>
      </c>
      <c r="B3054" s="57" t="s">
        <v>439</v>
      </c>
      <c r="C3054" s="57" t="s">
        <v>1254</v>
      </c>
      <c r="D3054" s="57" t="s">
        <v>5918</v>
      </c>
      <c r="E3054" s="57" t="s">
        <v>1256</v>
      </c>
      <c r="F3054" s="57" t="s">
        <v>2260</v>
      </c>
      <c r="G3054" s="57">
        <v>3</v>
      </c>
      <c r="H3054" s="57">
        <v>2</v>
      </c>
      <c r="I3054" s="57">
        <v>3.03</v>
      </c>
      <c r="J3054" s="57">
        <v>3.66</v>
      </c>
      <c r="K3054" s="57">
        <v>1.98</v>
      </c>
      <c r="L3054" s="57">
        <v>1.05</v>
      </c>
      <c r="M3054" s="57">
        <v>8</v>
      </c>
      <c r="N3054" s="57">
        <v>7</v>
      </c>
      <c r="O3054" s="57">
        <v>0</v>
      </c>
      <c r="P3054" s="57">
        <v>4</v>
      </c>
      <c r="Q3054" s="57">
        <v>2</v>
      </c>
      <c r="R3054" s="57">
        <v>0</v>
      </c>
      <c r="S3054" s="57">
        <v>0</v>
      </c>
      <c r="T3054" s="57">
        <v>0</v>
      </c>
      <c r="U3054" s="57">
        <v>12.5</v>
      </c>
      <c r="V3054" s="57">
        <v>12.5</v>
      </c>
      <c r="W3054" s="57">
        <v>75</v>
      </c>
      <c r="X3054" s="57">
        <v>28.57</v>
      </c>
      <c r="Y3054" s="57">
        <v>28.57</v>
      </c>
      <c r="Z3054" s="57">
        <v>42.86</v>
      </c>
      <c r="AA3054" s="57">
        <v>25</v>
      </c>
      <c r="AB3054" s="57">
        <v>50</v>
      </c>
      <c r="AC3054" s="57">
        <v>1</v>
      </c>
      <c r="AD3054" s="57">
        <v>5</v>
      </c>
      <c r="AE3054" s="57">
        <v>0</v>
      </c>
      <c r="AF3054" s="57">
        <v>20</v>
      </c>
      <c r="AG3054" s="45" t="s">
        <v>6082</v>
      </c>
      <c r="AH3054" s="45" t="s">
        <v>6118</v>
      </c>
      <c r="AI3054" s="45">
        <f t="shared" si="782"/>
        <v>-11.248999999999997</v>
      </c>
      <c r="AJ3054" s="46">
        <f t="shared" si="783"/>
        <v>11.248999999999997</v>
      </c>
      <c r="AK3054" s="63" t="str">
        <f t="shared" si="784"/>
        <v>N</v>
      </c>
      <c r="AL3054" s="63" t="str">
        <f t="shared" si="785"/>
        <v>N</v>
      </c>
      <c r="AM3054" s="44" t="str">
        <f t="shared" si="786"/>
        <v>Win</v>
      </c>
      <c r="AN3054" s="44" t="str">
        <f t="shared" si="787"/>
        <v>Loss</v>
      </c>
      <c r="AO3054" s="44" t="str">
        <f t="shared" si="788"/>
        <v>Loss</v>
      </c>
      <c r="AP3054" s="44">
        <f t="shared" si="789"/>
        <v>101.5</v>
      </c>
      <c r="AQ3054" s="44">
        <f t="shared" si="790"/>
        <v>-50</v>
      </c>
      <c r="AR3054" s="44">
        <f t="shared" si="791"/>
        <v>-50</v>
      </c>
      <c r="AS3054" s="99" t="str">
        <f t="shared" si="777"/>
        <v>-</v>
      </c>
      <c r="AT3054" s="99" t="str">
        <f t="shared" si="778"/>
        <v>n/a</v>
      </c>
      <c r="AU3054" s="99" t="str">
        <f t="shared" si="779"/>
        <v>-</v>
      </c>
      <c r="AV3054" s="99" t="str">
        <f t="shared" si="780"/>
        <v>-</v>
      </c>
      <c r="AW3054" s="99" t="str">
        <f t="shared" si="781"/>
        <v>-</v>
      </c>
    </row>
    <row r="3055" spans="1:49" ht="15">
      <c r="A3055" s="56">
        <v>43639</v>
      </c>
      <c r="B3055" s="57" t="s">
        <v>272</v>
      </c>
      <c r="C3055" s="57" t="s">
        <v>318</v>
      </c>
      <c r="D3055" s="57" t="s">
        <v>5919</v>
      </c>
      <c r="E3055" s="57" t="s">
        <v>365</v>
      </c>
      <c r="F3055" s="57" t="s">
        <v>372</v>
      </c>
      <c r="G3055" s="57">
        <v>3</v>
      </c>
      <c r="H3055" s="57">
        <v>1</v>
      </c>
      <c r="I3055" s="57">
        <v>1.32</v>
      </c>
      <c r="J3055" s="57">
        <v>5.14</v>
      </c>
      <c r="K3055" s="57">
        <v>7.11</v>
      </c>
      <c r="L3055" s="57">
        <v>-5.79</v>
      </c>
      <c r="M3055" s="57">
        <v>37</v>
      </c>
      <c r="N3055" s="57">
        <v>43</v>
      </c>
      <c r="O3055" s="57">
        <v>0</v>
      </c>
      <c r="P3055" s="57">
        <v>19</v>
      </c>
      <c r="Q3055" s="57">
        <v>22</v>
      </c>
      <c r="R3055" s="57">
        <v>0</v>
      </c>
      <c r="S3055" s="57">
        <v>0</v>
      </c>
      <c r="T3055" s="57">
        <v>0</v>
      </c>
      <c r="U3055" s="57">
        <v>56.76</v>
      </c>
      <c r="V3055" s="57">
        <v>21.62</v>
      </c>
      <c r="W3055" s="57">
        <v>21.62</v>
      </c>
      <c r="X3055" s="57">
        <v>46.51</v>
      </c>
      <c r="Y3055" s="57">
        <v>25.58</v>
      </c>
      <c r="Z3055" s="57">
        <v>27.91</v>
      </c>
      <c r="AA3055" s="57">
        <v>52.63</v>
      </c>
      <c r="AB3055" s="57">
        <v>31.82</v>
      </c>
      <c r="AC3055" s="57">
        <v>32</v>
      </c>
      <c r="AD3055" s="57">
        <v>27</v>
      </c>
      <c r="AE3055" s="57">
        <v>62.5</v>
      </c>
      <c r="AF3055" s="57">
        <v>48.15</v>
      </c>
      <c r="AG3055" s="45" t="s">
        <v>6108</v>
      </c>
      <c r="AH3055" s="45" t="s">
        <v>6009</v>
      </c>
      <c r="AI3055" s="45">
        <f t="shared" si="782"/>
        <v>2.9120000000000026</v>
      </c>
      <c r="AJ3055" s="46">
        <f t="shared" si="783"/>
        <v>-2.9120000000000026</v>
      </c>
      <c r="AK3055" s="63" t="str">
        <f t="shared" si="784"/>
        <v>N</v>
      </c>
      <c r="AL3055" s="63" t="str">
        <f t="shared" si="785"/>
        <v>N</v>
      </c>
      <c r="AM3055" s="44" t="str">
        <f t="shared" si="786"/>
        <v>Win</v>
      </c>
      <c r="AN3055" s="44" t="str">
        <f t="shared" si="787"/>
        <v>Loss</v>
      </c>
      <c r="AO3055" s="44" t="str">
        <f t="shared" si="788"/>
        <v>Loss</v>
      </c>
      <c r="AP3055" s="44">
        <f t="shared" si="789"/>
        <v>16</v>
      </c>
      <c r="AQ3055" s="44">
        <f t="shared" si="790"/>
        <v>-50</v>
      </c>
      <c r="AR3055" s="44">
        <f t="shared" si="791"/>
        <v>-50</v>
      </c>
      <c r="AS3055" s="99" t="str">
        <f t="shared" si="777"/>
        <v>+</v>
      </c>
      <c r="AT3055" s="99" t="str">
        <f t="shared" si="778"/>
        <v>n/a</v>
      </c>
      <c r="AU3055" s="99" t="str">
        <f t="shared" si="779"/>
        <v>+</v>
      </c>
      <c r="AV3055" s="99" t="str">
        <f t="shared" si="780"/>
        <v>+</v>
      </c>
      <c r="AW3055" s="99" t="str">
        <f t="shared" si="781"/>
        <v>+</v>
      </c>
    </row>
    <row r="3056" spans="1:49" ht="15">
      <c r="A3056" s="56">
        <v>43639</v>
      </c>
      <c r="B3056" s="57" t="s">
        <v>420</v>
      </c>
      <c r="C3056" s="57" t="s">
        <v>1034</v>
      </c>
      <c r="D3056" s="57" t="s">
        <v>5920</v>
      </c>
      <c r="E3056" s="57" t="s">
        <v>1278</v>
      </c>
      <c r="F3056" s="57" t="s">
        <v>1184</v>
      </c>
      <c r="G3056" s="57">
        <v>5</v>
      </c>
      <c r="H3056" s="57">
        <v>1</v>
      </c>
      <c r="I3056" s="57">
        <v>1.74</v>
      </c>
      <c r="J3056" s="57">
        <v>4.07</v>
      </c>
      <c r="K3056" s="57">
        <v>3.78</v>
      </c>
      <c r="L3056" s="57">
        <v>-2.04</v>
      </c>
      <c r="M3056" s="57">
        <v>39</v>
      </c>
      <c r="N3056" s="57">
        <v>34</v>
      </c>
      <c r="O3056" s="57">
        <v>0</v>
      </c>
      <c r="P3056" s="57">
        <v>19</v>
      </c>
      <c r="Q3056" s="57">
        <v>15</v>
      </c>
      <c r="R3056" s="57">
        <v>0</v>
      </c>
      <c r="S3056" s="57">
        <v>0</v>
      </c>
      <c r="T3056" s="57">
        <v>0</v>
      </c>
      <c r="U3056" s="57">
        <v>58.97</v>
      </c>
      <c r="V3056" s="57">
        <v>23.08</v>
      </c>
      <c r="W3056" s="57">
        <v>17.95</v>
      </c>
      <c r="X3056" s="57">
        <v>58.82</v>
      </c>
      <c r="Y3056" s="57">
        <v>8.82</v>
      </c>
      <c r="Z3056" s="57">
        <v>32.35</v>
      </c>
      <c r="AA3056" s="57">
        <v>68.42</v>
      </c>
      <c r="AB3056" s="57">
        <v>66.67</v>
      </c>
      <c r="AC3056" s="57">
        <v>33</v>
      </c>
      <c r="AD3056" s="57">
        <v>20</v>
      </c>
      <c r="AE3056" s="57">
        <v>66.67</v>
      </c>
      <c r="AF3056" s="57">
        <v>70</v>
      </c>
      <c r="AG3056" s="45" t="s">
        <v>6158</v>
      </c>
      <c r="AH3056" s="45" t="s">
        <v>6119</v>
      </c>
      <c r="AI3056" s="45">
        <f t="shared" si="782"/>
        <v>4.3360000000000003</v>
      </c>
      <c r="AJ3056" s="46">
        <f t="shared" si="783"/>
        <v>-4.3360000000000003</v>
      </c>
      <c r="AK3056" s="63" t="str">
        <f t="shared" si="784"/>
        <v>N</v>
      </c>
      <c r="AL3056" s="63" t="str">
        <f t="shared" si="785"/>
        <v>N</v>
      </c>
      <c r="AM3056" s="44" t="str">
        <f t="shared" si="786"/>
        <v>Win</v>
      </c>
      <c r="AN3056" s="44" t="str">
        <f t="shared" si="787"/>
        <v>Loss</v>
      </c>
      <c r="AO3056" s="44" t="str">
        <f t="shared" si="788"/>
        <v>Loss</v>
      </c>
      <c r="AP3056" s="44">
        <f t="shared" si="789"/>
        <v>37</v>
      </c>
      <c r="AQ3056" s="44">
        <f t="shared" si="790"/>
        <v>-50</v>
      </c>
      <c r="AR3056" s="44">
        <f t="shared" si="791"/>
        <v>-50</v>
      </c>
      <c r="AS3056" s="99" t="str">
        <f t="shared" si="777"/>
        <v>+</v>
      </c>
      <c r="AT3056" s="99" t="str">
        <f t="shared" si="778"/>
        <v>n/a</v>
      </c>
      <c r="AU3056" s="99" t="str">
        <f t="shared" si="779"/>
        <v>+</v>
      </c>
      <c r="AV3056" s="99" t="str">
        <f t="shared" si="780"/>
        <v>+</v>
      </c>
      <c r="AW3056" s="99" t="str">
        <f t="shared" si="781"/>
        <v>+</v>
      </c>
    </row>
    <row r="3057" spans="1:49" ht="15">
      <c r="A3057" s="56">
        <v>43639</v>
      </c>
      <c r="B3057" s="57" t="s">
        <v>420</v>
      </c>
      <c r="C3057" s="57" t="s">
        <v>1034</v>
      </c>
      <c r="D3057" s="57" t="s">
        <v>5921</v>
      </c>
      <c r="E3057" s="57" t="s">
        <v>1279</v>
      </c>
      <c r="F3057" s="57" t="s">
        <v>1039</v>
      </c>
      <c r="G3057" s="57">
        <v>1</v>
      </c>
      <c r="H3057" s="57">
        <v>2</v>
      </c>
      <c r="I3057" s="57">
        <v>3.32</v>
      </c>
      <c r="J3057" s="57">
        <v>3.69</v>
      </c>
      <c r="K3057" s="57">
        <v>1.94</v>
      </c>
      <c r="L3057" s="57">
        <v>1.38</v>
      </c>
      <c r="M3057" s="57">
        <v>45</v>
      </c>
      <c r="N3057" s="57">
        <v>41</v>
      </c>
      <c r="O3057" s="57">
        <v>0</v>
      </c>
      <c r="P3057" s="57">
        <v>22</v>
      </c>
      <c r="Q3057" s="57">
        <v>20</v>
      </c>
      <c r="R3057" s="57">
        <v>0</v>
      </c>
      <c r="S3057" s="57">
        <v>0</v>
      </c>
      <c r="T3057" s="57">
        <v>0</v>
      </c>
      <c r="U3057" s="57">
        <v>42.22</v>
      </c>
      <c r="V3057" s="57">
        <v>28.89</v>
      </c>
      <c r="W3057" s="57">
        <v>28.89</v>
      </c>
      <c r="X3057" s="57">
        <v>65.849999999999994</v>
      </c>
      <c r="Y3057" s="57">
        <v>21.95</v>
      </c>
      <c r="Z3057" s="57">
        <v>12.2</v>
      </c>
      <c r="AA3057" s="57">
        <v>45.45</v>
      </c>
      <c r="AB3057" s="57">
        <v>70</v>
      </c>
      <c r="AC3057" s="57">
        <v>24</v>
      </c>
      <c r="AD3057" s="57">
        <v>34</v>
      </c>
      <c r="AE3057" s="57">
        <v>58.33</v>
      </c>
      <c r="AF3057" s="57">
        <v>70.59</v>
      </c>
      <c r="AG3057" s="45" t="s">
        <v>6079</v>
      </c>
      <c r="AH3057" s="45" t="s">
        <v>6120</v>
      </c>
      <c r="AI3057" s="45">
        <f t="shared" si="782"/>
        <v>-7.3699999999999992</v>
      </c>
      <c r="AJ3057" s="46">
        <f t="shared" si="783"/>
        <v>7.3699999999999992</v>
      </c>
      <c r="AK3057" s="63" t="str">
        <f t="shared" si="784"/>
        <v>N</v>
      </c>
      <c r="AL3057" s="63" t="str">
        <f t="shared" si="785"/>
        <v>N</v>
      </c>
      <c r="AM3057" s="44" t="str">
        <f t="shared" si="786"/>
        <v>Loss</v>
      </c>
      <c r="AN3057" s="44" t="str">
        <f t="shared" si="787"/>
        <v>Loss</v>
      </c>
      <c r="AO3057" s="44" t="str">
        <f t="shared" si="788"/>
        <v>Win</v>
      </c>
      <c r="AP3057" s="44">
        <f t="shared" si="789"/>
        <v>-50</v>
      </c>
      <c r="AQ3057" s="44">
        <f t="shared" si="790"/>
        <v>-50</v>
      </c>
      <c r="AR3057" s="44">
        <f t="shared" si="791"/>
        <v>47</v>
      </c>
      <c r="AS3057" s="99" t="str">
        <f t="shared" si="777"/>
        <v>-</v>
      </c>
      <c r="AT3057" s="99" t="str">
        <f t="shared" si="778"/>
        <v>n/a</v>
      </c>
      <c r="AU3057" s="99" t="str">
        <f t="shared" si="779"/>
        <v>-</v>
      </c>
      <c r="AV3057" s="99" t="str">
        <f t="shared" si="780"/>
        <v>-</v>
      </c>
      <c r="AW3057" s="99" t="str">
        <f t="shared" si="781"/>
        <v>-</v>
      </c>
    </row>
    <row r="3058" spans="1:49" ht="15">
      <c r="A3058" s="56">
        <v>43639</v>
      </c>
      <c r="B3058" s="57" t="s">
        <v>395</v>
      </c>
      <c r="C3058" s="57" t="s">
        <v>5136</v>
      </c>
      <c r="D3058" s="57" t="s">
        <v>5922</v>
      </c>
      <c r="E3058" s="57" t="s">
        <v>5179</v>
      </c>
      <c r="F3058" s="57" t="s">
        <v>5141</v>
      </c>
      <c r="G3058" s="57">
        <v>2</v>
      </c>
      <c r="H3058" s="57">
        <v>2</v>
      </c>
      <c r="I3058" s="57">
        <v>1.82</v>
      </c>
      <c r="J3058" s="57">
        <v>3.53</v>
      </c>
      <c r="K3058" s="57">
        <v>3.65</v>
      </c>
      <c r="L3058" s="57">
        <v>-1.83</v>
      </c>
      <c r="M3058" s="57">
        <v>2</v>
      </c>
      <c r="N3058" s="57">
        <v>1</v>
      </c>
      <c r="O3058" s="57">
        <v>0</v>
      </c>
      <c r="P3058" s="57">
        <v>1</v>
      </c>
      <c r="Q3058" s="57">
        <v>0</v>
      </c>
      <c r="R3058" s="57">
        <v>0</v>
      </c>
      <c r="S3058" s="57">
        <v>0</v>
      </c>
      <c r="T3058" s="57">
        <v>0</v>
      </c>
      <c r="U3058" s="57">
        <v>50</v>
      </c>
      <c r="V3058" s="57">
        <v>50</v>
      </c>
      <c r="W3058" s="57">
        <v>0</v>
      </c>
      <c r="X3058" s="57">
        <v>0</v>
      </c>
      <c r="Y3058" s="57">
        <v>0</v>
      </c>
      <c r="Z3058" s="57">
        <v>100</v>
      </c>
      <c r="AA3058" s="57">
        <v>0</v>
      </c>
      <c r="AB3058" s="57">
        <v>0</v>
      </c>
      <c r="AC3058" s="57">
        <v>1</v>
      </c>
      <c r="AD3058" s="57">
        <v>0</v>
      </c>
      <c r="AE3058" s="57">
        <v>100</v>
      </c>
      <c r="AF3058" s="57">
        <v>0</v>
      </c>
      <c r="AG3058" s="45" t="s">
        <v>6005</v>
      </c>
      <c r="AH3058" s="45" t="s">
        <v>6018</v>
      </c>
      <c r="AI3058" s="45">
        <f t="shared" si="782"/>
        <v>35</v>
      </c>
      <c r="AJ3058" s="46">
        <f t="shared" si="783"/>
        <v>-35</v>
      </c>
      <c r="AK3058" s="63" t="str">
        <f t="shared" si="784"/>
        <v>Y</v>
      </c>
      <c r="AL3058" s="63" t="str">
        <f t="shared" si="785"/>
        <v>N</v>
      </c>
      <c r="AM3058" s="44" t="str">
        <f t="shared" si="786"/>
        <v>Loss</v>
      </c>
      <c r="AN3058" s="44" t="str">
        <f t="shared" si="787"/>
        <v>Win</v>
      </c>
      <c r="AO3058" s="44" t="str">
        <f t="shared" si="788"/>
        <v>Loss</v>
      </c>
      <c r="AP3058" s="44">
        <f t="shared" si="789"/>
        <v>-50</v>
      </c>
      <c r="AQ3058" s="44">
        <f t="shared" si="790"/>
        <v>126.5</v>
      </c>
      <c r="AR3058" s="44">
        <f t="shared" si="791"/>
        <v>-50</v>
      </c>
      <c r="AS3058" s="99" t="str">
        <f t="shared" si="777"/>
        <v>+</v>
      </c>
      <c r="AT3058" s="99" t="str">
        <f t="shared" si="778"/>
        <v>n/a</v>
      </c>
      <c r="AU3058" s="99" t="str">
        <f t="shared" si="779"/>
        <v>+</v>
      </c>
      <c r="AV3058" s="99" t="str">
        <f t="shared" si="780"/>
        <v>-</v>
      </c>
      <c r="AW3058" s="99" t="str">
        <f t="shared" si="781"/>
        <v>+</v>
      </c>
    </row>
    <row r="3059" spans="1:49" ht="15">
      <c r="A3059" s="56">
        <v>43639</v>
      </c>
      <c r="B3059" s="57" t="s">
        <v>395</v>
      </c>
      <c r="C3059" s="57" t="s">
        <v>5136</v>
      </c>
      <c r="D3059" s="57" t="s">
        <v>5923</v>
      </c>
      <c r="E3059" s="57" t="s">
        <v>5142</v>
      </c>
      <c r="F3059" s="57" t="s">
        <v>5178</v>
      </c>
      <c r="G3059" s="57">
        <v>1</v>
      </c>
      <c r="H3059" s="57">
        <v>2</v>
      </c>
      <c r="I3059" s="57">
        <v>1.26</v>
      </c>
      <c r="J3059" s="57">
        <v>4.97</v>
      </c>
      <c r="K3059" s="57">
        <v>8.9</v>
      </c>
      <c r="L3059" s="57">
        <v>-7.64</v>
      </c>
      <c r="M3059" s="57">
        <v>2</v>
      </c>
      <c r="N3059" s="57">
        <v>1</v>
      </c>
      <c r="O3059" s="57">
        <v>0</v>
      </c>
      <c r="P3059" s="57">
        <v>0</v>
      </c>
      <c r="Q3059" s="57">
        <v>0</v>
      </c>
      <c r="R3059" s="57">
        <v>0</v>
      </c>
      <c r="S3059" s="57">
        <v>0</v>
      </c>
      <c r="T3059" s="57">
        <v>0</v>
      </c>
      <c r="U3059" s="57">
        <v>50</v>
      </c>
      <c r="V3059" s="57">
        <v>50</v>
      </c>
      <c r="W3059" s="57">
        <v>0</v>
      </c>
      <c r="X3059" s="57">
        <v>0</v>
      </c>
      <c r="Y3059" s="57">
        <v>0</v>
      </c>
      <c r="Z3059" s="57">
        <v>100</v>
      </c>
      <c r="AA3059" s="57">
        <v>0</v>
      </c>
      <c r="AB3059" s="57">
        <v>0</v>
      </c>
      <c r="AC3059" s="57">
        <v>2</v>
      </c>
      <c r="AD3059" s="57">
        <v>0</v>
      </c>
      <c r="AE3059" s="57">
        <v>50</v>
      </c>
      <c r="AF3059" s="57">
        <v>0</v>
      </c>
      <c r="AG3059" s="45" t="s">
        <v>6005</v>
      </c>
      <c r="AH3059" s="45" t="s">
        <v>6018</v>
      </c>
      <c r="AI3059" s="45">
        <f t="shared" si="782"/>
        <v>35</v>
      </c>
      <c r="AJ3059" s="46">
        <f t="shared" si="783"/>
        <v>-35</v>
      </c>
      <c r="AK3059" s="63" t="str">
        <f t="shared" si="784"/>
        <v>N</v>
      </c>
      <c r="AL3059" s="63" t="str">
        <f t="shared" si="785"/>
        <v>N</v>
      </c>
      <c r="AM3059" s="44" t="str">
        <f t="shared" si="786"/>
        <v>Loss</v>
      </c>
      <c r="AN3059" s="44" t="str">
        <f t="shared" si="787"/>
        <v>Loss</v>
      </c>
      <c r="AO3059" s="44" t="str">
        <f t="shared" si="788"/>
        <v>Win</v>
      </c>
      <c r="AP3059" s="44">
        <f t="shared" si="789"/>
        <v>-50</v>
      </c>
      <c r="AQ3059" s="44">
        <f t="shared" si="790"/>
        <v>-50</v>
      </c>
      <c r="AR3059" s="44">
        <f t="shared" si="791"/>
        <v>395</v>
      </c>
      <c r="AS3059" s="99" t="str">
        <f t="shared" si="777"/>
        <v>+</v>
      </c>
      <c r="AT3059" s="99" t="str">
        <f t="shared" si="778"/>
        <v>n/a</v>
      </c>
      <c r="AU3059" s="99" t="str">
        <f t="shared" si="779"/>
        <v>+</v>
      </c>
      <c r="AV3059" s="99" t="str">
        <f t="shared" si="780"/>
        <v>-</v>
      </c>
      <c r="AW3059" s="99" t="str">
        <f t="shared" si="781"/>
        <v>+</v>
      </c>
    </row>
    <row r="3060" spans="1:49" ht="15">
      <c r="A3060" s="56">
        <v>43639</v>
      </c>
      <c r="B3060" s="57" t="s">
        <v>451</v>
      </c>
      <c r="C3060" s="57" t="s">
        <v>976</v>
      </c>
      <c r="D3060" s="57" t="s">
        <v>5924</v>
      </c>
      <c r="E3060" s="57" t="s">
        <v>2344</v>
      </c>
      <c r="F3060" s="57" t="s">
        <v>1502</v>
      </c>
      <c r="G3060" s="57">
        <v>1</v>
      </c>
      <c r="H3060" s="57">
        <v>0</v>
      </c>
      <c r="I3060" s="57">
        <v>1.86</v>
      </c>
      <c r="J3060" s="57">
        <v>3.63</v>
      </c>
      <c r="K3060" s="57">
        <v>3.59</v>
      </c>
      <c r="L3060" s="57">
        <v>-1.73</v>
      </c>
      <c r="M3060" s="57">
        <v>24</v>
      </c>
      <c r="N3060" s="57">
        <v>20</v>
      </c>
      <c r="O3060" s="57">
        <v>2</v>
      </c>
      <c r="P3060" s="57">
        <v>9</v>
      </c>
      <c r="Q3060" s="57">
        <v>12</v>
      </c>
      <c r="R3060" s="57">
        <v>50</v>
      </c>
      <c r="S3060" s="57">
        <v>50</v>
      </c>
      <c r="T3060" s="57">
        <v>0</v>
      </c>
      <c r="U3060" s="57">
        <v>58.33</v>
      </c>
      <c r="V3060" s="57">
        <v>8.33</v>
      </c>
      <c r="W3060" s="57">
        <v>33.33</v>
      </c>
      <c r="X3060" s="57">
        <v>25</v>
      </c>
      <c r="Y3060" s="57">
        <v>40</v>
      </c>
      <c r="Z3060" s="57">
        <v>35</v>
      </c>
      <c r="AA3060" s="57">
        <v>77.78</v>
      </c>
      <c r="AB3060" s="57">
        <v>25</v>
      </c>
      <c r="AC3060" s="57">
        <v>21</v>
      </c>
      <c r="AD3060" s="57">
        <v>8</v>
      </c>
      <c r="AE3060" s="57">
        <v>61.9</v>
      </c>
      <c r="AF3060" s="57">
        <v>37.5</v>
      </c>
      <c r="AG3060" s="45" t="s">
        <v>6002</v>
      </c>
      <c r="AH3060" s="45" t="s">
        <v>6121</v>
      </c>
      <c r="AI3060" s="45">
        <f t="shared" si="782"/>
        <v>23.833000000000002</v>
      </c>
      <c r="AJ3060" s="46">
        <f t="shared" si="783"/>
        <v>-13.832999999999998</v>
      </c>
      <c r="AK3060" s="63" t="str">
        <f t="shared" si="784"/>
        <v>N</v>
      </c>
      <c r="AL3060" s="63" t="str">
        <f t="shared" si="785"/>
        <v>N</v>
      </c>
      <c r="AM3060" s="44" t="str">
        <f t="shared" si="786"/>
        <v>Win</v>
      </c>
      <c r="AN3060" s="44" t="str">
        <f t="shared" si="787"/>
        <v>Loss</v>
      </c>
      <c r="AO3060" s="44" t="str">
        <f t="shared" si="788"/>
        <v>Loss</v>
      </c>
      <c r="AP3060" s="44">
        <f t="shared" si="789"/>
        <v>43</v>
      </c>
      <c r="AQ3060" s="44">
        <f t="shared" si="790"/>
        <v>-50</v>
      </c>
      <c r="AR3060" s="44">
        <f t="shared" si="791"/>
        <v>-50</v>
      </c>
      <c r="AS3060" s="99" t="str">
        <f t="shared" si="777"/>
        <v>+</v>
      </c>
      <c r="AT3060" s="99" t="str">
        <f t="shared" si="778"/>
        <v>+</v>
      </c>
      <c r="AU3060" s="99" t="str">
        <f t="shared" si="779"/>
        <v>+</v>
      </c>
      <c r="AV3060" s="99" t="str">
        <f t="shared" si="780"/>
        <v>+</v>
      </c>
      <c r="AW3060" s="99" t="str">
        <f t="shared" si="781"/>
        <v>+</v>
      </c>
    </row>
    <row r="3061" spans="1:49" ht="15">
      <c r="A3061" s="56">
        <v>43639</v>
      </c>
      <c r="B3061" s="57" t="s">
        <v>420</v>
      </c>
      <c r="C3061" s="57" t="s">
        <v>1086</v>
      </c>
      <c r="D3061" s="57" t="s">
        <v>5925</v>
      </c>
      <c r="E3061" s="57" t="s">
        <v>2320</v>
      </c>
      <c r="F3061" s="57" t="s">
        <v>2330</v>
      </c>
      <c r="G3061" s="57">
        <v>4</v>
      </c>
      <c r="H3061" s="57">
        <v>1</v>
      </c>
      <c r="I3061" s="57">
        <v>1.43</v>
      </c>
      <c r="J3061" s="57">
        <v>4.46</v>
      </c>
      <c r="K3061" s="57">
        <v>7.04</v>
      </c>
      <c r="L3061" s="57">
        <v>-5.61</v>
      </c>
      <c r="M3061" s="57">
        <v>18</v>
      </c>
      <c r="N3061" s="57">
        <v>17</v>
      </c>
      <c r="O3061" s="57">
        <v>0</v>
      </c>
      <c r="P3061" s="57">
        <v>8</v>
      </c>
      <c r="Q3061" s="57">
        <v>10</v>
      </c>
      <c r="R3061" s="57">
        <v>0</v>
      </c>
      <c r="S3061" s="57">
        <v>0</v>
      </c>
      <c r="T3061" s="57">
        <v>0</v>
      </c>
      <c r="U3061" s="57">
        <v>33.33</v>
      </c>
      <c r="V3061" s="57">
        <v>22.22</v>
      </c>
      <c r="W3061" s="57">
        <v>44.44</v>
      </c>
      <c r="X3061" s="57">
        <v>29.41</v>
      </c>
      <c r="Y3061" s="57">
        <v>29.41</v>
      </c>
      <c r="Z3061" s="57">
        <v>41.18</v>
      </c>
      <c r="AA3061" s="57">
        <v>25</v>
      </c>
      <c r="AB3061" s="57">
        <v>30</v>
      </c>
      <c r="AC3061" s="57">
        <v>12</v>
      </c>
      <c r="AD3061" s="57">
        <v>4</v>
      </c>
      <c r="AE3061" s="57">
        <v>33.33</v>
      </c>
      <c r="AF3061" s="57">
        <v>50</v>
      </c>
      <c r="AG3061" s="45" t="s">
        <v>6074</v>
      </c>
      <c r="AH3061" s="45" t="s">
        <v>6114</v>
      </c>
      <c r="AI3061" s="45">
        <f t="shared" si="782"/>
        <v>-0.58699999999999974</v>
      </c>
      <c r="AJ3061" s="46">
        <f t="shared" si="783"/>
        <v>0.58699999999999974</v>
      </c>
      <c r="AK3061" s="63" t="str">
        <f t="shared" si="784"/>
        <v>N</v>
      </c>
      <c r="AL3061" s="63" t="str">
        <f t="shared" si="785"/>
        <v>N</v>
      </c>
      <c r="AM3061" s="44" t="str">
        <f t="shared" si="786"/>
        <v>Win</v>
      </c>
      <c r="AN3061" s="44" t="str">
        <f t="shared" si="787"/>
        <v>Loss</v>
      </c>
      <c r="AO3061" s="44" t="str">
        <f t="shared" si="788"/>
        <v>Loss</v>
      </c>
      <c r="AP3061" s="44">
        <f t="shared" si="789"/>
        <v>21.5</v>
      </c>
      <c r="AQ3061" s="44">
        <f t="shared" si="790"/>
        <v>-50</v>
      </c>
      <c r="AR3061" s="44">
        <f t="shared" si="791"/>
        <v>-50</v>
      </c>
      <c r="AS3061" s="99" t="str">
        <f t="shared" si="777"/>
        <v>+</v>
      </c>
      <c r="AT3061" s="99" t="str">
        <f t="shared" si="778"/>
        <v>n/a</v>
      </c>
      <c r="AU3061" s="99" t="str">
        <f t="shared" si="779"/>
        <v>+</v>
      </c>
      <c r="AV3061" s="99" t="str">
        <f t="shared" si="780"/>
        <v>-</v>
      </c>
      <c r="AW3061" s="99" t="str">
        <f t="shared" si="781"/>
        <v>-</v>
      </c>
    </row>
    <row r="3062" spans="1:49" ht="15">
      <c r="A3062" s="56">
        <v>43639</v>
      </c>
      <c r="B3062" s="57" t="s">
        <v>420</v>
      </c>
      <c r="C3062" s="57" t="s">
        <v>1086</v>
      </c>
      <c r="D3062" s="57" t="s">
        <v>5926</v>
      </c>
      <c r="E3062" s="57" t="s">
        <v>1372</v>
      </c>
      <c r="F3062" s="57" t="s">
        <v>2927</v>
      </c>
      <c r="G3062" s="57">
        <v>0</v>
      </c>
      <c r="H3062" s="57">
        <v>0</v>
      </c>
      <c r="I3062" s="57">
        <v>3.18</v>
      </c>
      <c r="J3062" s="57">
        <v>3.31</v>
      </c>
      <c r="K3062" s="57">
        <v>2.2400000000000002</v>
      </c>
      <c r="L3062" s="57">
        <v>0.94</v>
      </c>
      <c r="M3062" s="57">
        <v>17</v>
      </c>
      <c r="N3062" s="57">
        <v>17</v>
      </c>
      <c r="O3062" s="57">
        <v>0</v>
      </c>
      <c r="P3062" s="57">
        <v>8</v>
      </c>
      <c r="Q3062" s="57">
        <v>8</v>
      </c>
      <c r="R3062" s="57">
        <v>0</v>
      </c>
      <c r="S3062" s="57">
        <v>0</v>
      </c>
      <c r="T3062" s="57">
        <v>0</v>
      </c>
      <c r="U3062" s="57">
        <v>29.41</v>
      </c>
      <c r="V3062" s="57">
        <v>17.649999999999999</v>
      </c>
      <c r="W3062" s="57">
        <v>52.94</v>
      </c>
      <c r="X3062" s="57">
        <v>47.06</v>
      </c>
      <c r="Y3062" s="57">
        <v>17.649999999999999</v>
      </c>
      <c r="Z3062" s="57">
        <v>35.29</v>
      </c>
      <c r="AA3062" s="57">
        <v>25</v>
      </c>
      <c r="AB3062" s="57">
        <v>50</v>
      </c>
      <c r="AC3062" s="57">
        <v>13</v>
      </c>
      <c r="AD3062" s="57">
        <v>14</v>
      </c>
      <c r="AE3062" s="57">
        <v>30.77</v>
      </c>
      <c r="AF3062" s="57">
        <v>50</v>
      </c>
      <c r="AG3062" s="45" t="s">
        <v>6181</v>
      </c>
      <c r="AH3062" s="45" t="s">
        <v>6122</v>
      </c>
      <c r="AI3062" s="45">
        <f t="shared" si="782"/>
        <v>-7.0600000000000023</v>
      </c>
      <c r="AJ3062" s="46">
        <f t="shared" si="783"/>
        <v>7.0600000000000023</v>
      </c>
      <c r="AK3062" s="63" t="str">
        <f t="shared" si="784"/>
        <v>N</v>
      </c>
      <c r="AL3062" s="63" t="str">
        <f t="shared" si="785"/>
        <v>N</v>
      </c>
      <c r="AM3062" s="44" t="str">
        <f t="shared" si="786"/>
        <v>Loss</v>
      </c>
      <c r="AN3062" s="44" t="str">
        <f t="shared" si="787"/>
        <v>Win</v>
      </c>
      <c r="AO3062" s="44" t="str">
        <f t="shared" si="788"/>
        <v>Loss</v>
      </c>
      <c r="AP3062" s="44">
        <f t="shared" si="789"/>
        <v>-50</v>
      </c>
      <c r="AQ3062" s="44">
        <f t="shared" si="790"/>
        <v>115.5</v>
      </c>
      <c r="AR3062" s="44">
        <f t="shared" si="791"/>
        <v>-50</v>
      </c>
      <c r="AS3062" s="99" t="str">
        <f t="shared" si="777"/>
        <v>-</v>
      </c>
      <c r="AT3062" s="99" t="str">
        <f t="shared" si="778"/>
        <v>n/a</v>
      </c>
      <c r="AU3062" s="99" t="str">
        <f t="shared" si="779"/>
        <v>-</v>
      </c>
      <c r="AV3062" s="99" t="str">
        <f t="shared" si="780"/>
        <v>-</v>
      </c>
      <c r="AW3062" s="99" t="str">
        <f t="shared" si="781"/>
        <v>-</v>
      </c>
    </row>
    <row r="3063" spans="1:49" ht="15">
      <c r="A3063" s="56">
        <v>43639</v>
      </c>
      <c r="B3063" s="57" t="s">
        <v>267</v>
      </c>
      <c r="C3063" s="57" t="s">
        <v>413</v>
      </c>
      <c r="D3063" s="57" t="s">
        <v>5927</v>
      </c>
      <c r="E3063" s="57" t="s">
        <v>3971</v>
      </c>
      <c r="F3063" s="57" t="s">
        <v>476</v>
      </c>
      <c r="G3063" s="57">
        <v>3</v>
      </c>
      <c r="H3063" s="57">
        <v>0</v>
      </c>
      <c r="I3063" s="57">
        <v>1.1499999999999999</v>
      </c>
      <c r="J3063" s="57">
        <v>7.72</v>
      </c>
      <c r="K3063" s="57">
        <v>16.510000000000002</v>
      </c>
      <c r="L3063" s="57">
        <v>-15.36</v>
      </c>
      <c r="M3063" s="57">
        <v>14</v>
      </c>
      <c r="N3063" s="57">
        <v>3</v>
      </c>
      <c r="O3063" s="57">
        <v>0</v>
      </c>
      <c r="P3063" s="57">
        <v>7</v>
      </c>
      <c r="Q3063" s="57">
        <v>2</v>
      </c>
      <c r="R3063" s="57">
        <v>0</v>
      </c>
      <c r="S3063" s="57">
        <v>0</v>
      </c>
      <c r="T3063" s="57">
        <v>0</v>
      </c>
      <c r="U3063" s="57">
        <v>85.71</v>
      </c>
      <c r="V3063" s="57">
        <v>14.29</v>
      </c>
      <c r="W3063" s="57">
        <v>0</v>
      </c>
      <c r="X3063" s="57">
        <v>33.33</v>
      </c>
      <c r="Y3063" s="57">
        <v>0</v>
      </c>
      <c r="Z3063" s="57">
        <v>66.67</v>
      </c>
      <c r="AA3063" s="57">
        <v>85.71</v>
      </c>
      <c r="AB3063" s="57">
        <v>0</v>
      </c>
      <c r="AC3063" s="57">
        <v>13</v>
      </c>
      <c r="AD3063" s="57">
        <v>0</v>
      </c>
      <c r="AE3063" s="57">
        <v>92.31</v>
      </c>
      <c r="AF3063" s="57">
        <v>0</v>
      </c>
      <c r="AG3063" s="45" t="s">
        <v>6091</v>
      </c>
      <c r="AH3063" s="45" t="s">
        <v>6010</v>
      </c>
      <c r="AI3063" s="45">
        <f t="shared" si="782"/>
        <v>25.238999999999997</v>
      </c>
      <c r="AJ3063" s="46">
        <f t="shared" si="783"/>
        <v>-25.238999999999997</v>
      </c>
      <c r="AK3063" s="63" t="str">
        <f t="shared" si="784"/>
        <v>Y</v>
      </c>
      <c r="AL3063" s="63" t="str">
        <f t="shared" si="785"/>
        <v>N</v>
      </c>
      <c r="AM3063" s="44" t="str">
        <f t="shared" si="786"/>
        <v>Win</v>
      </c>
      <c r="AN3063" s="44" t="str">
        <f t="shared" si="787"/>
        <v>Loss</v>
      </c>
      <c r="AO3063" s="44" t="str">
        <f t="shared" si="788"/>
        <v>Loss</v>
      </c>
      <c r="AP3063" s="44">
        <f t="shared" si="789"/>
        <v>7.4999999999999929</v>
      </c>
      <c r="AQ3063" s="44">
        <f t="shared" si="790"/>
        <v>-50</v>
      </c>
      <c r="AR3063" s="44">
        <f t="shared" si="791"/>
        <v>-50</v>
      </c>
      <c r="AS3063" s="99" t="str">
        <f t="shared" si="777"/>
        <v>+</v>
      </c>
      <c r="AT3063" s="99" t="str">
        <f t="shared" si="778"/>
        <v>n/a</v>
      </c>
      <c r="AU3063" s="99" t="str">
        <f t="shared" si="779"/>
        <v>+</v>
      </c>
      <c r="AV3063" s="99" t="str">
        <f t="shared" si="780"/>
        <v>+</v>
      </c>
      <c r="AW3063" s="99" t="str">
        <f t="shared" si="781"/>
        <v>+</v>
      </c>
    </row>
    <row r="3064" spans="1:49" ht="15">
      <c r="A3064" s="56">
        <v>43639</v>
      </c>
      <c r="B3064" s="57" t="s">
        <v>963</v>
      </c>
      <c r="C3064" s="57" t="s">
        <v>964</v>
      </c>
      <c r="D3064" s="57" t="s">
        <v>5928</v>
      </c>
      <c r="E3064" s="57" t="s">
        <v>2234</v>
      </c>
      <c r="F3064" s="57" t="s">
        <v>4582</v>
      </c>
      <c r="G3064" s="57">
        <v>2</v>
      </c>
      <c r="H3064" s="57">
        <v>1</v>
      </c>
      <c r="I3064" s="57">
        <v>1.77</v>
      </c>
      <c r="J3064" s="57">
        <v>3.29</v>
      </c>
      <c r="K3064" s="57">
        <v>4.7699999999999996</v>
      </c>
      <c r="L3064" s="57">
        <v>-3</v>
      </c>
      <c r="M3064" s="57">
        <v>48</v>
      </c>
      <c r="N3064" s="57">
        <v>3</v>
      </c>
      <c r="O3064" s="57">
        <v>0</v>
      </c>
      <c r="P3064" s="57">
        <v>24</v>
      </c>
      <c r="Q3064" s="57">
        <v>1</v>
      </c>
      <c r="R3064" s="57">
        <v>0</v>
      </c>
      <c r="S3064" s="57">
        <v>0</v>
      </c>
      <c r="T3064" s="57">
        <v>0</v>
      </c>
      <c r="U3064" s="57">
        <v>56.25</v>
      </c>
      <c r="V3064" s="57">
        <v>20.83</v>
      </c>
      <c r="W3064" s="57">
        <v>22.92</v>
      </c>
      <c r="X3064" s="57">
        <v>33.33</v>
      </c>
      <c r="Y3064" s="57">
        <v>33.33</v>
      </c>
      <c r="Z3064" s="57">
        <v>33.33</v>
      </c>
      <c r="AA3064" s="57">
        <v>70.83</v>
      </c>
      <c r="AB3064" s="57">
        <v>0</v>
      </c>
      <c r="AC3064" s="57">
        <v>30</v>
      </c>
      <c r="AD3064" s="57">
        <v>0</v>
      </c>
      <c r="AE3064" s="57">
        <v>73.33</v>
      </c>
      <c r="AF3064" s="57">
        <v>0</v>
      </c>
      <c r="AG3064" s="45" t="s">
        <v>6119</v>
      </c>
      <c r="AH3064" s="45" t="s">
        <v>6021</v>
      </c>
      <c r="AI3064" s="45">
        <f t="shared" si="782"/>
        <v>5.4159999999999986</v>
      </c>
      <c r="AJ3064" s="46">
        <f t="shared" si="783"/>
        <v>-5.4159999999999986</v>
      </c>
      <c r="AK3064" s="63" t="str">
        <f t="shared" si="784"/>
        <v>N</v>
      </c>
      <c r="AL3064" s="63" t="str">
        <f t="shared" si="785"/>
        <v>N</v>
      </c>
      <c r="AM3064" s="44" t="str">
        <f t="shared" si="786"/>
        <v>Win</v>
      </c>
      <c r="AN3064" s="44" t="str">
        <f t="shared" si="787"/>
        <v>Loss</v>
      </c>
      <c r="AO3064" s="44" t="str">
        <f t="shared" si="788"/>
        <v>Loss</v>
      </c>
      <c r="AP3064" s="44">
        <f t="shared" si="789"/>
        <v>38.5</v>
      </c>
      <c r="AQ3064" s="44">
        <f t="shared" si="790"/>
        <v>-50</v>
      </c>
      <c r="AR3064" s="44">
        <f t="shared" si="791"/>
        <v>-50</v>
      </c>
      <c r="AS3064" s="99" t="str">
        <f t="shared" si="777"/>
        <v>+</v>
      </c>
      <c r="AT3064" s="99" t="str">
        <f t="shared" si="778"/>
        <v>n/a</v>
      </c>
      <c r="AU3064" s="99" t="str">
        <f t="shared" si="779"/>
        <v>+</v>
      </c>
      <c r="AV3064" s="99" t="str">
        <f t="shared" si="780"/>
        <v>+</v>
      </c>
      <c r="AW3064" s="99" t="str">
        <f t="shared" si="781"/>
        <v>+</v>
      </c>
    </row>
    <row r="3065" spans="1:49" ht="15">
      <c r="A3065" s="56">
        <v>43639</v>
      </c>
      <c r="B3065" s="57" t="s">
        <v>351</v>
      </c>
      <c r="C3065" s="57" t="s">
        <v>1400</v>
      </c>
      <c r="D3065" s="57" t="s">
        <v>5929</v>
      </c>
      <c r="E3065" s="57" t="s">
        <v>1678</v>
      </c>
      <c r="F3065" s="57" t="s">
        <v>1676</v>
      </c>
      <c r="G3065" s="57">
        <v>5</v>
      </c>
      <c r="H3065" s="57">
        <v>1</v>
      </c>
      <c r="I3065" s="57">
        <v>1.71</v>
      </c>
      <c r="J3065" s="57">
        <v>3.94</v>
      </c>
      <c r="K3065" s="57">
        <v>4.3099999999999996</v>
      </c>
      <c r="L3065" s="57">
        <v>-2.6</v>
      </c>
      <c r="M3065" s="57">
        <v>47</v>
      </c>
      <c r="N3065" s="57">
        <v>42</v>
      </c>
      <c r="O3065" s="57">
        <v>3</v>
      </c>
      <c r="P3065" s="57">
        <v>26</v>
      </c>
      <c r="Q3065" s="57">
        <v>20</v>
      </c>
      <c r="R3065" s="57">
        <v>100</v>
      </c>
      <c r="S3065" s="57">
        <v>0</v>
      </c>
      <c r="T3065" s="57">
        <v>0</v>
      </c>
      <c r="U3065" s="57">
        <v>51.06</v>
      </c>
      <c r="V3065" s="57">
        <v>25.53</v>
      </c>
      <c r="W3065" s="57">
        <v>23.4</v>
      </c>
      <c r="X3065" s="57">
        <v>40.479999999999997</v>
      </c>
      <c r="Y3065" s="57">
        <v>26.19</v>
      </c>
      <c r="Z3065" s="57">
        <v>33.33</v>
      </c>
      <c r="AA3065" s="57">
        <v>53.85</v>
      </c>
      <c r="AB3065" s="57">
        <v>30</v>
      </c>
      <c r="AC3065" s="57">
        <v>38</v>
      </c>
      <c r="AD3065" s="57">
        <v>18</v>
      </c>
      <c r="AE3065" s="57">
        <v>55.26</v>
      </c>
      <c r="AF3065" s="57">
        <v>77.78</v>
      </c>
      <c r="AG3065" s="45" t="s">
        <v>6182</v>
      </c>
      <c r="AH3065" s="45" t="s">
        <v>6123</v>
      </c>
      <c r="AI3065" s="45">
        <f t="shared" si="782"/>
        <v>34.036000000000001</v>
      </c>
      <c r="AJ3065" s="46">
        <f t="shared" si="783"/>
        <v>-34.036000000000001</v>
      </c>
      <c r="AK3065" s="63" t="str">
        <f t="shared" si="784"/>
        <v>N</v>
      </c>
      <c r="AL3065" s="63" t="str">
        <f t="shared" si="785"/>
        <v>N</v>
      </c>
      <c r="AM3065" s="44" t="str">
        <f t="shared" si="786"/>
        <v>Win</v>
      </c>
      <c r="AN3065" s="44" t="str">
        <f t="shared" si="787"/>
        <v>Loss</v>
      </c>
      <c r="AO3065" s="44" t="str">
        <f t="shared" si="788"/>
        <v>Loss</v>
      </c>
      <c r="AP3065" s="44">
        <f t="shared" si="789"/>
        <v>35.5</v>
      </c>
      <c r="AQ3065" s="44">
        <f t="shared" si="790"/>
        <v>-50</v>
      </c>
      <c r="AR3065" s="44">
        <f t="shared" si="791"/>
        <v>-50</v>
      </c>
      <c r="AS3065" s="99" t="str">
        <f t="shared" si="777"/>
        <v>+</v>
      </c>
      <c r="AT3065" s="99" t="str">
        <f t="shared" si="778"/>
        <v>+</v>
      </c>
      <c r="AU3065" s="99" t="str">
        <f t="shared" si="779"/>
        <v>+</v>
      </c>
      <c r="AV3065" s="99" t="str">
        <f t="shared" si="780"/>
        <v>+</v>
      </c>
      <c r="AW3065" s="99" t="str">
        <f t="shared" si="781"/>
        <v>+</v>
      </c>
    </row>
    <row r="3066" spans="1:49" ht="15">
      <c r="A3066" s="56">
        <v>43639</v>
      </c>
      <c r="B3066" s="57" t="s">
        <v>351</v>
      </c>
      <c r="C3066" s="57" t="s">
        <v>1400</v>
      </c>
      <c r="D3066" s="57" t="s">
        <v>5930</v>
      </c>
      <c r="E3066" s="57" t="s">
        <v>1679</v>
      </c>
      <c r="F3066" s="57" t="s">
        <v>2247</v>
      </c>
      <c r="G3066" s="57">
        <v>1</v>
      </c>
      <c r="H3066" s="57">
        <v>0</v>
      </c>
      <c r="I3066" s="57">
        <v>1.55</v>
      </c>
      <c r="J3066" s="57">
        <v>3.92</v>
      </c>
      <c r="K3066" s="57">
        <v>5.85</v>
      </c>
      <c r="L3066" s="57">
        <v>-4.3</v>
      </c>
      <c r="M3066" s="57">
        <v>47</v>
      </c>
      <c r="N3066" s="57">
        <v>43</v>
      </c>
      <c r="O3066" s="57">
        <v>2</v>
      </c>
      <c r="P3066" s="57">
        <v>25</v>
      </c>
      <c r="Q3066" s="57">
        <v>22</v>
      </c>
      <c r="R3066" s="57">
        <v>50</v>
      </c>
      <c r="S3066" s="57">
        <v>0</v>
      </c>
      <c r="T3066" s="57">
        <v>50</v>
      </c>
      <c r="U3066" s="57">
        <v>48.94</v>
      </c>
      <c r="V3066" s="57">
        <v>21.28</v>
      </c>
      <c r="W3066" s="57">
        <v>29.79</v>
      </c>
      <c r="X3066" s="57">
        <v>37.21</v>
      </c>
      <c r="Y3066" s="57">
        <v>20.93</v>
      </c>
      <c r="Z3066" s="57">
        <v>41.86</v>
      </c>
      <c r="AA3066" s="57">
        <v>64</v>
      </c>
      <c r="AB3066" s="57">
        <v>27.27</v>
      </c>
      <c r="AC3066" s="57">
        <v>42</v>
      </c>
      <c r="AD3066" s="57">
        <v>13</v>
      </c>
      <c r="AE3066" s="57">
        <v>54.76</v>
      </c>
      <c r="AF3066" s="57">
        <v>69.23</v>
      </c>
      <c r="AG3066" s="45" t="s">
        <v>6135</v>
      </c>
      <c r="AH3066" s="45" t="s">
        <v>6107</v>
      </c>
      <c r="AI3066" s="45">
        <f t="shared" si="782"/>
        <v>4.7949999999999999</v>
      </c>
      <c r="AJ3066" s="46">
        <f t="shared" si="783"/>
        <v>-4.7949999999999999</v>
      </c>
      <c r="AK3066" s="63" t="str">
        <f t="shared" si="784"/>
        <v>N</v>
      </c>
      <c r="AL3066" s="63" t="str">
        <f t="shared" si="785"/>
        <v>N</v>
      </c>
      <c r="AM3066" s="44" t="str">
        <f t="shared" si="786"/>
        <v>Win</v>
      </c>
      <c r="AN3066" s="44" t="str">
        <f t="shared" si="787"/>
        <v>Loss</v>
      </c>
      <c r="AO3066" s="44" t="str">
        <f t="shared" si="788"/>
        <v>Loss</v>
      </c>
      <c r="AP3066" s="44">
        <f t="shared" si="789"/>
        <v>27.5</v>
      </c>
      <c r="AQ3066" s="44">
        <f t="shared" si="790"/>
        <v>-50</v>
      </c>
      <c r="AR3066" s="44">
        <f t="shared" si="791"/>
        <v>-50</v>
      </c>
      <c r="AS3066" s="99" t="str">
        <f t="shared" si="777"/>
        <v>+</v>
      </c>
      <c r="AT3066" s="99" t="str">
        <f t="shared" si="778"/>
        <v>-</v>
      </c>
      <c r="AU3066" s="99" t="str">
        <f t="shared" si="779"/>
        <v>+</v>
      </c>
      <c r="AV3066" s="99" t="str">
        <f t="shared" si="780"/>
        <v>+</v>
      </c>
      <c r="AW3066" s="99" t="str">
        <f t="shared" si="781"/>
        <v>+</v>
      </c>
    </row>
    <row r="3067" spans="1:49" ht="15">
      <c r="A3067" s="56">
        <v>43639</v>
      </c>
      <c r="B3067" s="57" t="s">
        <v>439</v>
      </c>
      <c r="C3067" s="57" t="s">
        <v>1250</v>
      </c>
      <c r="D3067" s="57" t="s">
        <v>5931</v>
      </c>
      <c r="E3067" s="57" t="s">
        <v>4312</v>
      </c>
      <c r="F3067" s="57" t="s">
        <v>2256</v>
      </c>
      <c r="G3067" s="57">
        <v>3</v>
      </c>
      <c r="H3067" s="57">
        <v>2</v>
      </c>
      <c r="I3067" s="57">
        <v>1.04</v>
      </c>
      <c r="J3067" s="57">
        <v>10.6</v>
      </c>
      <c r="K3067" s="57">
        <v>30.18</v>
      </c>
      <c r="L3067" s="57">
        <v>-29.14</v>
      </c>
      <c r="M3067" s="57">
        <v>20</v>
      </c>
      <c r="N3067" s="57">
        <v>17</v>
      </c>
      <c r="O3067" s="57">
        <v>2</v>
      </c>
      <c r="P3067" s="57">
        <v>7</v>
      </c>
      <c r="Q3067" s="57">
        <v>10</v>
      </c>
      <c r="R3067" s="57">
        <v>100</v>
      </c>
      <c r="S3067" s="57">
        <v>0</v>
      </c>
      <c r="T3067" s="57">
        <v>0</v>
      </c>
      <c r="U3067" s="57">
        <v>75</v>
      </c>
      <c r="V3067" s="57">
        <v>5</v>
      </c>
      <c r="W3067" s="57">
        <v>20</v>
      </c>
      <c r="X3067" s="57">
        <v>29.41</v>
      </c>
      <c r="Y3067" s="57">
        <v>5.88</v>
      </c>
      <c r="Z3067" s="57">
        <v>64.709999999999994</v>
      </c>
      <c r="AA3067" s="57">
        <v>85.71</v>
      </c>
      <c r="AB3067" s="57">
        <v>30</v>
      </c>
      <c r="AC3067" s="57">
        <v>19</v>
      </c>
      <c r="AD3067" s="57">
        <v>3</v>
      </c>
      <c r="AE3067" s="57">
        <v>78.95</v>
      </c>
      <c r="AF3067" s="57">
        <v>100</v>
      </c>
      <c r="AG3067" s="45" t="s">
        <v>6076</v>
      </c>
      <c r="AH3067" s="45" t="s">
        <v>6124</v>
      </c>
      <c r="AI3067" s="45">
        <f t="shared" si="782"/>
        <v>47.972000000000001</v>
      </c>
      <c r="AJ3067" s="46">
        <f t="shared" si="783"/>
        <v>-47.972000000000001</v>
      </c>
      <c r="AK3067" s="63" t="str">
        <f t="shared" si="784"/>
        <v>Y</v>
      </c>
      <c r="AL3067" s="63" t="str">
        <f t="shared" si="785"/>
        <v>N</v>
      </c>
      <c r="AM3067" s="44" t="str">
        <f t="shared" si="786"/>
        <v>Win</v>
      </c>
      <c r="AN3067" s="44" t="str">
        <f t="shared" si="787"/>
        <v>Loss</v>
      </c>
      <c r="AO3067" s="44" t="str">
        <f t="shared" si="788"/>
        <v>Loss</v>
      </c>
      <c r="AP3067" s="44">
        <f t="shared" si="789"/>
        <v>2</v>
      </c>
      <c r="AQ3067" s="44">
        <f t="shared" si="790"/>
        <v>-50</v>
      </c>
      <c r="AR3067" s="44">
        <f t="shared" si="791"/>
        <v>-50</v>
      </c>
      <c r="AS3067" s="99" t="str">
        <f t="shared" si="777"/>
        <v>+</v>
      </c>
      <c r="AT3067" s="99" t="str">
        <f t="shared" si="778"/>
        <v>+</v>
      </c>
      <c r="AU3067" s="99" t="str">
        <f t="shared" si="779"/>
        <v>+</v>
      </c>
      <c r="AV3067" s="99" t="str">
        <f t="shared" si="780"/>
        <v>+</v>
      </c>
      <c r="AW3067" s="99" t="str">
        <f t="shared" si="781"/>
        <v>+</v>
      </c>
    </row>
    <row r="3068" spans="1:49" ht="15">
      <c r="A3068" s="56">
        <v>43639</v>
      </c>
      <c r="B3068" s="57" t="s">
        <v>272</v>
      </c>
      <c r="C3068" s="57" t="s">
        <v>4693</v>
      </c>
      <c r="D3068" s="57" t="s">
        <v>5932</v>
      </c>
      <c r="E3068" s="57" t="s">
        <v>5098</v>
      </c>
      <c r="F3068" s="57" t="s">
        <v>5014</v>
      </c>
      <c r="G3068" s="57">
        <v>1</v>
      </c>
      <c r="H3068" s="57">
        <v>0</v>
      </c>
      <c r="I3068" s="57">
        <v>3.87</v>
      </c>
      <c r="J3068" s="57">
        <v>3.37</v>
      </c>
      <c r="K3068" s="57">
        <v>2</v>
      </c>
      <c r="L3068" s="57">
        <v>1.87</v>
      </c>
      <c r="M3068" s="57">
        <v>18</v>
      </c>
      <c r="N3068" s="57">
        <v>21</v>
      </c>
      <c r="O3068" s="57">
        <v>0</v>
      </c>
      <c r="P3068" s="57">
        <v>6</v>
      </c>
      <c r="Q3068" s="57">
        <v>11</v>
      </c>
      <c r="R3068" s="57">
        <v>0</v>
      </c>
      <c r="S3068" s="57">
        <v>0</v>
      </c>
      <c r="T3068" s="57">
        <v>0</v>
      </c>
      <c r="U3068" s="57">
        <v>44.44</v>
      </c>
      <c r="V3068" s="57">
        <v>5.56</v>
      </c>
      <c r="W3068" s="57">
        <v>50</v>
      </c>
      <c r="X3068" s="57">
        <v>66.67</v>
      </c>
      <c r="Y3068" s="57">
        <v>14.29</v>
      </c>
      <c r="Z3068" s="57">
        <v>19.05</v>
      </c>
      <c r="AA3068" s="57">
        <v>16.670000000000002</v>
      </c>
      <c r="AB3068" s="57">
        <v>63.64</v>
      </c>
      <c r="AC3068" s="57">
        <v>8</v>
      </c>
      <c r="AD3068" s="57">
        <v>19</v>
      </c>
      <c r="AE3068" s="57">
        <v>62.5</v>
      </c>
      <c r="AF3068" s="57">
        <v>68.42</v>
      </c>
      <c r="AG3068" s="45" t="s">
        <v>6046</v>
      </c>
      <c r="AH3068" s="45" t="s">
        <v>6036</v>
      </c>
      <c r="AI3068" s="45">
        <f t="shared" si="782"/>
        <v>-11.509000000000002</v>
      </c>
      <c r="AJ3068" s="46">
        <f t="shared" si="783"/>
        <v>11.509000000000002</v>
      </c>
      <c r="AK3068" s="63" t="str">
        <f t="shared" si="784"/>
        <v>N</v>
      </c>
      <c r="AL3068" s="63" t="str">
        <f t="shared" si="785"/>
        <v>N</v>
      </c>
      <c r="AM3068" s="44" t="str">
        <f t="shared" si="786"/>
        <v>Win</v>
      </c>
      <c r="AN3068" s="44" t="str">
        <f t="shared" si="787"/>
        <v>Loss</v>
      </c>
      <c r="AO3068" s="44" t="str">
        <f t="shared" si="788"/>
        <v>Loss</v>
      </c>
      <c r="AP3068" s="44">
        <f t="shared" si="789"/>
        <v>143.5</v>
      </c>
      <c r="AQ3068" s="44">
        <f t="shared" si="790"/>
        <v>-50</v>
      </c>
      <c r="AR3068" s="44">
        <f t="shared" si="791"/>
        <v>-50</v>
      </c>
      <c r="AS3068" s="99" t="str">
        <f t="shared" si="777"/>
        <v>-</v>
      </c>
      <c r="AT3068" s="99" t="str">
        <f t="shared" si="778"/>
        <v>n/a</v>
      </c>
      <c r="AU3068" s="99" t="str">
        <f t="shared" si="779"/>
        <v>-</v>
      </c>
      <c r="AV3068" s="99" t="str">
        <f t="shared" si="780"/>
        <v>-</v>
      </c>
      <c r="AW3068" s="99" t="str">
        <f t="shared" si="781"/>
        <v>-</v>
      </c>
    </row>
    <row r="3069" spans="1:49" ht="15">
      <c r="A3069" s="56">
        <v>43639</v>
      </c>
      <c r="B3069" s="57" t="s">
        <v>272</v>
      </c>
      <c r="C3069" s="57" t="s">
        <v>4693</v>
      </c>
      <c r="D3069" s="57" t="s">
        <v>5933</v>
      </c>
      <c r="E3069" s="57" t="s">
        <v>4980</v>
      </c>
      <c r="F3069" s="57" t="s">
        <v>4967</v>
      </c>
      <c r="G3069" s="57">
        <v>1</v>
      </c>
      <c r="H3069" s="57">
        <v>1</v>
      </c>
      <c r="I3069" s="57">
        <v>2.2999999999999998</v>
      </c>
      <c r="J3069" s="57">
        <v>3.43</v>
      </c>
      <c r="K3069" s="57">
        <v>3.05</v>
      </c>
      <c r="L3069" s="57">
        <v>-0.75</v>
      </c>
      <c r="M3069" s="57">
        <v>18</v>
      </c>
      <c r="N3069" s="57">
        <v>18</v>
      </c>
      <c r="O3069" s="57">
        <v>0</v>
      </c>
      <c r="P3069" s="57">
        <v>5</v>
      </c>
      <c r="Q3069" s="57">
        <v>10</v>
      </c>
      <c r="R3069" s="57">
        <v>0</v>
      </c>
      <c r="S3069" s="57">
        <v>0</v>
      </c>
      <c r="T3069" s="57">
        <v>0</v>
      </c>
      <c r="U3069" s="57">
        <v>55.56</v>
      </c>
      <c r="V3069" s="57">
        <v>5.56</v>
      </c>
      <c r="W3069" s="57">
        <v>38.89</v>
      </c>
      <c r="X3069" s="57">
        <v>44.44</v>
      </c>
      <c r="Y3069" s="57">
        <v>22.22</v>
      </c>
      <c r="Z3069" s="57">
        <v>33.33</v>
      </c>
      <c r="AA3069" s="57">
        <v>40</v>
      </c>
      <c r="AB3069" s="57">
        <v>60</v>
      </c>
      <c r="AC3069" s="57">
        <v>8</v>
      </c>
      <c r="AD3069" s="57">
        <v>10</v>
      </c>
      <c r="AE3069" s="57">
        <v>87.5</v>
      </c>
      <c r="AF3069" s="57">
        <v>70</v>
      </c>
      <c r="AG3069" s="45" t="s">
        <v>6052</v>
      </c>
      <c r="AH3069" s="45" t="s">
        <v>6120</v>
      </c>
      <c r="AI3069" s="45">
        <f t="shared" si="782"/>
        <v>-0.55399999999999849</v>
      </c>
      <c r="AJ3069" s="46">
        <f t="shared" si="783"/>
        <v>0.55399999999999849</v>
      </c>
      <c r="AK3069" s="63" t="str">
        <f t="shared" si="784"/>
        <v>Y</v>
      </c>
      <c r="AL3069" s="63" t="str">
        <f t="shared" si="785"/>
        <v>N</v>
      </c>
      <c r="AM3069" s="44" t="str">
        <f t="shared" si="786"/>
        <v>Loss</v>
      </c>
      <c r="AN3069" s="44" t="str">
        <f t="shared" si="787"/>
        <v>Win</v>
      </c>
      <c r="AO3069" s="44" t="str">
        <f t="shared" si="788"/>
        <v>Loss</v>
      </c>
      <c r="AP3069" s="44">
        <f t="shared" si="789"/>
        <v>-50</v>
      </c>
      <c r="AQ3069" s="44">
        <f t="shared" si="790"/>
        <v>121.5</v>
      </c>
      <c r="AR3069" s="44">
        <f t="shared" si="791"/>
        <v>-50</v>
      </c>
      <c r="AS3069" s="99" t="str">
        <f t="shared" si="777"/>
        <v>+</v>
      </c>
      <c r="AT3069" s="99" t="str">
        <f t="shared" si="778"/>
        <v>n/a</v>
      </c>
      <c r="AU3069" s="99" t="str">
        <f t="shared" si="779"/>
        <v>+</v>
      </c>
      <c r="AV3069" s="99" t="str">
        <f t="shared" si="780"/>
        <v>-</v>
      </c>
      <c r="AW3069" s="99" t="str">
        <f t="shared" si="781"/>
        <v>-</v>
      </c>
    </row>
    <row r="3070" spans="1:49" ht="15">
      <c r="A3070" s="56">
        <v>43639</v>
      </c>
      <c r="B3070" s="57" t="s">
        <v>272</v>
      </c>
      <c r="C3070" s="57" t="s">
        <v>4693</v>
      </c>
      <c r="D3070" s="57" t="s">
        <v>5934</v>
      </c>
      <c r="E3070" s="57" t="s">
        <v>4977</v>
      </c>
      <c r="F3070" s="57" t="s">
        <v>4695</v>
      </c>
      <c r="G3070" s="57">
        <v>3</v>
      </c>
      <c r="H3070" s="57">
        <v>1</v>
      </c>
      <c r="I3070" s="57">
        <v>1.78</v>
      </c>
      <c r="J3070" s="57">
        <v>3.57</v>
      </c>
      <c r="K3070" s="57">
        <v>4.66</v>
      </c>
      <c r="L3070" s="57">
        <v>-2.88</v>
      </c>
      <c r="M3070" s="57">
        <v>17</v>
      </c>
      <c r="N3070" s="57">
        <v>19</v>
      </c>
      <c r="O3070" s="57">
        <v>0</v>
      </c>
      <c r="P3070" s="57">
        <v>5</v>
      </c>
      <c r="Q3070" s="57">
        <v>12</v>
      </c>
      <c r="R3070" s="57">
        <v>0</v>
      </c>
      <c r="S3070" s="57">
        <v>0</v>
      </c>
      <c r="T3070" s="57">
        <v>0</v>
      </c>
      <c r="U3070" s="57">
        <v>76.47</v>
      </c>
      <c r="V3070" s="57">
        <v>5.88</v>
      </c>
      <c r="W3070" s="57">
        <v>17.649999999999999</v>
      </c>
      <c r="X3070" s="57">
        <v>57.89</v>
      </c>
      <c r="Y3070" s="57">
        <v>21.05</v>
      </c>
      <c r="Z3070" s="57">
        <v>21.05</v>
      </c>
      <c r="AA3070" s="57">
        <v>100</v>
      </c>
      <c r="AB3070" s="57">
        <v>83.33</v>
      </c>
      <c r="AC3070" s="57">
        <v>13</v>
      </c>
      <c r="AD3070" s="57">
        <v>13</v>
      </c>
      <c r="AE3070" s="57">
        <v>100</v>
      </c>
      <c r="AF3070" s="57">
        <v>76.92</v>
      </c>
      <c r="AG3070" s="45" t="s">
        <v>6052</v>
      </c>
      <c r="AH3070" s="45" t="s">
        <v>6051</v>
      </c>
      <c r="AI3070" s="45">
        <f t="shared" si="782"/>
        <v>2.8789999999999991</v>
      </c>
      <c r="AJ3070" s="46">
        <f t="shared" si="783"/>
        <v>-2.8789999999999991</v>
      </c>
      <c r="AK3070" s="63" t="str">
        <f t="shared" si="784"/>
        <v>Y</v>
      </c>
      <c r="AL3070" s="63" t="str">
        <f t="shared" si="785"/>
        <v>Y</v>
      </c>
      <c r="AM3070" s="44" t="str">
        <f t="shared" si="786"/>
        <v>Win</v>
      </c>
      <c r="AN3070" s="44" t="str">
        <f t="shared" si="787"/>
        <v>Loss</v>
      </c>
      <c r="AO3070" s="44" t="str">
        <f t="shared" si="788"/>
        <v>Loss</v>
      </c>
      <c r="AP3070" s="44">
        <f t="shared" si="789"/>
        <v>39</v>
      </c>
      <c r="AQ3070" s="44">
        <f t="shared" si="790"/>
        <v>-50</v>
      </c>
      <c r="AR3070" s="44">
        <f t="shared" si="791"/>
        <v>-50</v>
      </c>
      <c r="AS3070" s="99" t="str">
        <f t="shared" si="777"/>
        <v>+</v>
      </c>
      <c r="AT3070" s="99" t="str">
        <f t="shared" si="778"/>
        <v>n/a</v>
      </c>
      <c r="AU3070" s="99" t="str">
        <f t="shared" si="779"/>
        <v>+</v>
      </c>
      <c r="AV3070" s="99" t="str">
        <f t="shared" si="780"/>
        <v>+</v>
      </c>
      <c r="AW3070" s="99" t="str">
        <f t="shared" si="781"/>
        <v>+</v>
      </c>
    </row>
    <row r="3071" spans="1:49" ht="15">
      <c r="A3071" s="56">
        <v>43639</v>
      </c>
      <c r="B3071" s="57" t="s">
        <v>272</v>
      </c>
      <c r="C3071" s="57" t="s">
        <v>4693</v>
      </c>
      <c r="D3071" s="57" t="s">
        <v>5935</v>
      </c>
      <c r="E3071" s="57" t="s">
        <v>4968</v>
      </c>
      <c r="F3071" s="57" t="s">
        <v>5097</v>
      </c>
      <c r="G3071" s="57">
        <v>0</v>
      </c>
      <c r="H3071" s="57">
        <v>1</v>
      </c>
      <c r="I3071" s="57">
        <v>1.58</v>
      </c>
      <c r="J3071" s="57">
        <v>4.04</v>
      </c>
      <c r="K3071" s="57">
        <v>5.63</v>
      </c>
      <c r="L3071" s="57">
        <v>-4.05</v>
      </c>
      <c r="M3071" s="57">
        <v>17</v>
      </c>
      <c r="N3071" s="57">
        <v>15</v>
      </c>
      <c r="O3071" s="57">
        <v>0</v>
      </c>
      <c r="P3071" s="57">
        <v>4</v>
      </c>
      <c r="Q3071" s="57">
        <v>10</v>
      </c>
      <c r="R3071" s="57">
        <v>0</v>
      </c>
      <c r="S3071" s="57">
        <v>0</v>
      </c>
      <c r="T3071" s="57">
        <v>0</v>
      </c>
      <c r="U3071" s="57">
        <v>58.82</v>
      </c>
      <c r="V3071" s="57">
        <v>17.649999999999999</v>
      </c>
      <c r="W3071" s="57">
        <v>23.53</v>
      </c>
      <c r="X3071" s="57">
        <v>46.67</v>
      </c>
      <c r="Y3071" s="57">
        <v>6.67</v>
      </c>
      <c r="Z3071" s="57">
        <v>46.67</v>
      </c>
      <c r="AA3071" s="57">
        <v>75</v>
      </c>
      <c r="AB3071" s="57">
        <v>50</v>
      </c>
      <c r="AC3071" s="57">
        <v>8</v>
      </c>
      <c r="AD3071" s="57">
        <v>6</v>
      </c>
      <c r="AE3071" s="57">
        <v>75</v>
      </c>
      <c r="AF3071" s="57">
        <v>83.33</v>
      </c>
      <c r="AG3071" s="45" t="s">
        <v>6057</v>
      </c>
      <c r="AH3071" s="45" t="s">
        <v>6077</v>
      </c>
      <c r="AI3071" s="45">
        <f t="shared" si="782"/>
        <v>8.1560000000000006</v>
      </c>
      <c r="AJ3071" s="46">
        <f t="shared" si="783"/>
        <v>-8.1560000000000006</v>
      </c>
      <c r="AK3071" s="63" t="str">
        <f t="shared" si="784"/>
        <v>N</v>
      </c>
      <c r="AL3071" s="63" t="str">
        <f t="shared" si="785"/>
        <v>N</v>
      </c>
      <c r="AM3071" s="44" t="str">
        <f t="shared" si="786"/>
        <v>Loss</v>
      </c>
      <c r="AN3071" s="44" t="str">
        <f t="shared" si="787"/>
        <v>Loss</v>
      </c>
      <c r="AO3071" s="44" t="str">
        <f t="shared" si="788"/>
        <v>Win</v>
      </c>
      <c r="AP3071" s="44">
        <f t="shared" si="789"/>
        <v>-50</v>
      </c>
      <c r="AQ3071" s="44">
        <f t="shared" si="790"/>
        <v>-50</v>
      </c>
      <c r="AR3071" s="44">
        <f t="shared" si="791"/>
        <v>231.5</v>
      </c>
      <c r="AS3071" s="99" t="str">
        <f t="shared" si="777"/>
        <v>+</v>
      </c>
      <c r="AT3071" s="99" t="str">
        <f t="shared" si="778"/>
        <v>n/a</v>
      </c>
      <c r="AU3071" s="99" t="str">
        <f t="shared" si="779"/>
        <v>+</v>
      </c>
      <c r="AV3071" s="99" t="str">
        <f t="shared" si="780"/>
        <v>+</v>
      </c>
      <c r="AW3071" s="99" t="str">
        <f t="shared" si="781"/>
        <v>+</v>
      </c>
    </row>
    <row r="3072" spans="1:49" ht="15">
      <c r="A3072" s="56">
        <v>43639</v>
      </c>
      <c r="B3072" s="57" t="s">
        <v>272</v>
      </c>
      <c r="C3072" s="57" t="s">
        <v>4693</v>
      </c>
      <c r="D3072" s="57" t="s">
        <v>5936</v>
      </c>
      <c r="E3072" s="57" t="s">
        <v>4971</v>
      </c>
      <c r="F3072" s="57" t="s">
        <v>4973</v>
      </c>
      <c r="G3072" s="57">
        <v>3</v>
      </c>
      <c r="H3072" s="57">
        <v>4</v>
      </c>
      <c r="I3072" s="57">
        <v>2.85</v>
      </c>
      <c r="J3072" s="57">
        <v>3.53</v>
      </c>
      <c r="K3072" s="57">
        <v>2.38</v>
      </c>
      <c r="L3072" s="57">
        <v>0.47</v>
      </c>
      <c r="M3072" s="57">
        <v>15</v>
      </c>
      <c r="N3072" s="57">
        <v>16</v>
      </c>
      <c r="O3072" s="57">
        <v>0</v>
      </c>
      <c r="P3072" s="57">
        <v>4</v>
      </c>
      <c r="Q3072" s="57">
        <v>9</v>
      </c>
      <c r="R3072" s="57">
        <v>0</v>
      </c>
      <c r="S3072" s="57">
        <v>0</v>
      </c>
      <c r="T3072" s="57">
        <v>0</v>
      </c>
      <c r="U3072" s="57">
        <v>60</v>
      </c>
      <c r="V3072" s="57">
        <v>13.33</v>
      </c>
      <c r="W3072" s="57">
        <v>26.67</v>
      </c>
      <c r="X3072" s="57">
        <v>62.5</v>
      </c>
      <c r="Y3072" s="57">
        <v>12.5</v>
      </c>
      <c r="Z3072" s="57">
        <v>25</v>
      </c>
      <c r="AA3072" s="57">
        <v>75</v>
      </c>
      <c r="AB3072" s="57">
        <v>55.56</v>
      </c>
      <c r="AC3072" s="57">
        <v>8</v>
      </c>
      <c r="AD3072" s="57">
        <v>13</v>
      </c>
      <c r="AE3072" s="57">
        <v>75</v>
      </c>
      <c r="AF3072" s="57">
        <v>61.54</v>
      </c>
      <c r="AG3072" s="45" t="s">
        <v>6076</v>
      </c>
      <c r="AH3072" s="45" t="s">
        <v>6125</v>
      </c>
      <c r="AI3072" s="45">
        <f t="shared" si="782"/>
        <v>-0.75100000000000033</v>
      </c>
      <c r="AJ3072" s="46">
        <f t="shared" si="783"/>
        <v>0.75100000000000033</v>
      </c>
      <c r="AK3072" s="63" t="str">
        <f t="shared" si="784"/>
        <v>N</v>
      </c>
      <c r="AL3072" s="63" t="str">
        <f t="shared" si="785"/>
        <v>N</v>
      </c>
      <c r="AM3072" s="44" t="str">
        <f t="shared" si="786"/>
        <v>Loss</v>
      </c>
      <c r="AN3072" s="44" t="str">
        <f t="shared" si="787"/>
        <v>Loss</v>
      </c>
      <c r="AO3072" s="44" t="str">
        <f t="shared" si="788"/>
        <v>Win</v>
      </c>
      <c r="AP3072" s="44">
        <f t="shared" si="789"/>
        <v>-50</v>
      </c>
      <c r="AQ3072" s="44">
        <f t="shared" si="790"/>
        <v>-50</v>
      </c>
      <c r="AR3072" s="44">
        <f t="shared" si="791"/>
        <v>69</v>
      </c>
      <c r="AS3072" s="99" t="str">
        <f t="shared" si="777"/>
        <v>-</v>
      </c>
      <c r="AT3072" s="99" t="str">
        <f t="shared" si="778"/>
        <v>n/a</v>
      </c>
      <c r="AU3072" s="99" t="str">
        <f t="shared" si="779"/>
        <v>-</v>
      </c>
      <c r="AV3072" s="99" t="str">
        <f t="shared" si="780"/>
        <v>+</v>
      </c>
      <c r="AW3072" s="99" t="str">
        <f t="shared" si="781"/>
        <v>-</v>
      </c>
    </row>
    <row r="3073" spans="1:49" ht="15">
      <c r="A3073" s="56">
        <v>43639</v>
      </c>
      <c r="B3073" s="57" t="s">
        <v>272</v>
      </c>
      <c r="C3073" s="57" t="s">
        <v>1419</v>
      </c>
      <c r="D3073" s="57" t="s">
        <v>5937</v>
      </c>
      <c r="E3073" s="57" t="s">
        <v>1430</v>
      </c>
      <c r="F3073" s="57" t="s">
        <v>1434</v>
      </c>
      <c r="G3073" s="57">
        <v>4</v>
      </c>
      <c r="H3073" s="57">
        <v>1</v>
      </c>
      <c r="I3073" s="57">
        <v>2.2000000000000002</v>
      </c>
      <c r="J3073" s="57">
        <v>3.23</v>
      </c>
      <c r="K3073" s="57">
        <v>3.3</v>
      </c>
      <c r="L3073" s="57">
        <v>-1.1000000000000001</v>
      </c>
      <c r="M3073" s="57">
        <v>43</v>
      </c>
      <c r="N3073" s="57">
        <v>15</v>
      </c>
      <c r="O3073" s="57">
        <v>0</v>
      </c>
      <c r="P3073" s="57">
        <v>22</v>
      </c>
      <c r="Q3073" s="57">
        <v>9</v>
      </c>
      <c r="R3073" s="57">
        <v>0</v>
      </c>
      <c r="S3073" s="57">
        <v>0</v>
      </c>
      <c r="T3073" s="57">
        <v>0</v>
      </c>
      <c r="U3073" s="57">
        <v>60.47</v>
      </c>
      <c r="V3073" s="57">
        <v>16.28</v>
      </c>
      <c r="W3073" s="57">
        <v>23.26</v>
      </c>
      <c r="X3073" s="57">
        <v>33.33</v>
      </c>
      <c r="Y3073" s="57">
        <v>40</v>
      </c>
      <c r="Z3073" s="57">
        <v>26.67</v>
      </c>
      <c r="AA3073" s="57">
        <v>68.180000000000007</v>
      </c>
      <c r="AB3073" s="57">
        <v>33.33</v>
      </c>
      <c r="AC3073" s="57">
        <v>36</v>
      </c>
      <c r="AD3073" s="57">
        <v>7</v>
      </c>
      <c r="AE3073" s="57">
        <v>69.44</v>
      </c>
      <c r="AF3073" s="57">
        <v>57.14</v>
      </c>
      <c r="AG3073" s="45" t="s">
        <v>6126</v>
      </c>
      <c r="AH3073" s="45" t="s">
        <v>6083</v>
      </c>
      <c r="AI3073" s="45">
        <f t="shared" si="782"/>
        <v>3.7380000000000004</v>
      </c>
      <c r="AJ3073" s="46">
        <f t="shared" si="783"/>
        <v>-3.7380000000000004</v>
      </c>
      <c r="AK3073" s="63" t="str">
        <f t="shared" si="784"/>
        <v>N</v>
      </c>
      <c r="AL3073" s="63" t="str">
        <f t="shared" si="785"/>
        <v>N</v>
      </c>
      <c r="AM3073" s="44" t="str">
        <f t="shared" si="786"/>
        <v>Win</v>
      </c>
      <c r="AN3073" s="44" t="str">
        <f t="shared" si="787"/>
        <v>Loss</v>
      </c>
      <c r="AO3073" s="44" t="str">
        <f t="shared" si="788"/>
        <v>Loss</v>
      </c>
      <c r="AP3073" s="44">
        <f t="shared" si="789"/>
        <v>60.000000000000014</v>
      </c>
      <c r="AQ3073" s="44">
        <f t="shared" si="790"/>
        <v>-50</v>
      </c>
      <c r="AR3073" s="44">
        <f t="shared" si="791"/>
        <v>-50</v>
      </c>
      <c r="AS3073" s="99" t="str">
        <f t="shared" si="777"/>
        <v>+</v>
      </c>
      <c r="AT3073" s="99" t="str">
        <f t="shared" si="778"/>
        <v>n/a</v>
      </c>
      <c r="AU3073" s="99" t="str">
        <f t="shared" si="779"/>
        <v>+</v>
      </c>
      <c r="AV3073" s="99" t="str">
        <f t="shared" si="780"/>
        <v>+</v>
      </c>
      <c r="AW3073" s="99" t="str">
        <f t="shared" si="781"/>
        <v>+</v>
      </c>
    </row>
    <row r="3074" spans="1:49" ht="15">
      <c r="A3074" s="56">
        <v>43639</v>
      </c>
      <c r="B3074" s="57" t="s">
        <v>272</v>
      </c>
      <c r="C3074" s="57" t="s">
        <v>1419</v>
      </c>
      <c r="D3074" s="57" t="s">
        <v>5938</v>
      </c>
      <c r="E3074" s="57" t="s">
        <v>1427</v>
      </c>
      <c r="F3074" s="57" t="s">
        <v>1433</v>
      </c>
      <c r="G3074" s="57">
        <v>2</v>
      </c>
      <c r="H3074" s="57">
        <v>0</v>
      </c>
      <c r="I3074" s="57">
        <v>2.0499999999999998</v>
      </c>
      <c r="J3074" s="57">
        <v>3.39</v>
      </c>
      <c r="K3074" s="57">
        <v>3.53</v>
      </c>
      <c r="L3074" s="57">
        <v>-1.48</v>
      </c>
      <c r="M3074" s="57">
        <v>10</v>
      </c>
      <c r="N3074" s="57">
        <v>16</v>
      </c>
      <c r="O3074" s="57">
        <v>0</v>
      </c>
      <c r="P3074" s="57">
        <v>3</v>
      </c>
      <c r="Q3074" s="57">
        <v>8</v>
      </c>
      <c r="R3074" s="57">
        <v>0</v>
      </c>
      <c r="S3074" s="57">
        <v>0</v>
      </c>
      <c r="T3074" s="57">
        <v>0</v>
      </c>
      <c r="U3074" s="57">
        <v>80</v>
      </c>
      <c r="V3074" s="57">
        <v>10</v>
      </c>
      <c r="W3074" s="57">
        <v>10</v>
      </c>
      <c r="X3074" s="57">
        <v>43.75</v>
      </c>
      <c r="Y3074" s="57">
        <v>25</v>
      </c>
      <c r="Z3074" s="57">
        <v>31.25</v>
      </c>
      <c r="AA3074" s="57">
        <v>100</v>
      </c>
      <c r="AB3074" s="57">
        <v>37.5</v>
      </c>
      <c r="AC3074" s="57">
        <v>7</v>
      </c>
      <c r="AD3074" s="57">
        <v>11</v>
      </c>
      <c r="AE3074" s="57">
        <v>85.71</v>
      </c>
      <c r="AF3074" s="57">
        <v>54.55</v>
      </c>
      <c r="AG3074" s="45" t="s">
        <v>6084</v>
      </c>
      <c r="AH3074" s="45" t="s">
        <v>6126</v>
      </c>
      <c r="AI3074" s="45">
        <f t="shared" si="782"/>
        <v>10</v>
      </c>
      <c r="AJ3074" s="46">
        <f t="shared" si="783"/>
        <v>-10</v>
      </c>
      <c r="AK3074" s="63" t="str">
        <f t="shared" si="784"/>
        <v>Y</v>
      </c>
      <c r="AL3074" s="63" t="str">
        <f t="shared" si="785"/>
        <v>N</v>
      </c>
      <c r="AM3074" s="44" t="str">
        <f t="shared" si="786"/>
        <v>Win</v>
      </c>
      <c r="AN3074" s="44" t="str">
        <f t="shared" si="787"/>
        <v>Loss</v>
      </c>
      <c r="AO3074" s="44" t="str">
        <f t="shared" si="788"/>
        <v>Loss</v>
      </c>
      <c r="AP3074" s="44">
        <f t="shared" si="789"/>
        <v>52.499999999999986</v>
      </c>
      <c r="AQ3074" s="44">
        <f t="shared" si="790"/>
        <v>-50</v>
      </c>
      <c r="AR3074" s="44">
        <f t="shared" si="791"/>
        <v>-50</v>
      </c>
      <c r="AS3074" s="99" t="str">
        <f t="shared" si="777"/>
        <v>+</v>
      </c>
      <c r="AT3074" s="99" t="str">
        <f t="shared" si="778"/>
        <v>n/a</v>
      </c>
      <c r="AU3074" s="99" t="str">
        <f t="shared" si="779"/>
        <v>+</v>
      </c>
      <c r="AV3074" s="99" t="str">
        <f t="shared" si="780"/>
        <v>+</v>
      </c>
      <c r="AW3074" s="99" t="str">
        <f t="shared" si="781"/>
        <v>+</v>
      </c>
    </row>
    <row r="3075" spans="1:49" ht="15">
      <c r="A3075" s="56">
        <v>43639</v>
      </c>
      <c r="B3075" s="57" t="s">
        <v>272</v>
      </c>
      <c r="C3075" s="57" t="s">
        <v>1419</v>
      </c>
      <c r="D3075" s="57" t="s">
        <v>5939</v>
      </c>
      <c r="E3075" s="57" t="s">
        <v>1424</v>
      </c>
      <c r="F3075" s="57" t="s">
        <v>1421</v>
      </c>
      <c r="G3075" s="57">
        <v>2</v>
      </c>
      <c r="H3075" s="57">
        <v>1</v>
      </c>
      <c r="I3075" s="57">
        <v>4.49</v>
      </c>
      <c r="J3075" s="57">
        <v>4.0199999999999996</v>
      </c>
      <c r="K3075" s="57">
        <v>1.67</v>
      </c>
      <c r="L3075" s="57">
        <v>2.82</v>
      </c>
      <c r="M3075" s="57">
        <v>36</v>
      </c>
      <c r="N3075" s="57">
        <v>15</v>
      </c>
      <c r="O3075" s="57">
        <v>0</v>
      </c>
      <c r="P3075" s="57">
        <v>16</v>
      </c>
      <c r="Q3075" s="57">
        <v>9</v>
      </c>
      <c r="R3075" s="57">
        <v>0</v>
      </c>
      <c r="S3075" s="57">
        <v>0</v>
      </c>
      <c r="T3075" s="57">
        <v>0</v>
      </c>
      <c r="U3075" s="57">
        <v>52.78</v>
      </c>
      <c r="V3075" s="57">
        <v>16.670000000000002</v>
      </c>
      <c r="W3075" s="57">
        <v>30.56</v>
      </c>
      <c r="X3075" s="57">
        <v>80</v>
      </c>
      <c r="Y3075" s="57">
        <v>13.33</v>
      </c>
      <c r="Z3075" s="57">
        <v>6.67</v>
      </c>
      <c r="AA3075" s="57">
        <v>62.5</v>
      </c>
      <c r="AB3075" s="57">
        <v>66.67</v>
      </c>
      <c r="AC3075" s="57">
        <v>26</v>
      </c>
      <c r="AD3075" s="57">
        <v>12</v>
      </c>
      <c r="AE3075" s="57">
        <v>57.69</v>
      </c>
      <c r="AF3075" s="57">
        <v>83.33</v>
      </c>
      <c r="AG3075" s="45" t="s">
        <v>6050</v>
      </c>
      <c r="AH3075" s="45" t="s">
        <v>6111</v>
      </c>
      <c r="AI3075" s="45">
        <f t="shared" si="782"/>
        <v>-9.8879999999999999</v>
      </c>
      <c r="AJ3075" s="46">
        <f t="shared" si="783"/>
        <v>9.8879999999999999</v>
      </c>
      <c r="AK3075" s="63" t="str">
        <f t="shared" si="784"/>
        <v>N</v>
      </c>
      <c r="AL3075" s="63" t="str">
        <f t="shared" si="785"/>
        <v>Y</v>
      </c>
      <c r="AM3075" s="44" t="str">
        <f t="shared" si="786"/>
        <v>Win</v>
      </c>
      <c r="AN3075" s="44" t="str">
        <f t="shared" si="787"/>
        <v>Loss</v>
      </c>
      <c r="AO3075" s="44" t="str">
        <f t="shared" si="788"/>
        <v>Loss</v>
      </c>
      <c r="AP3075" s="44">
        <f t="shared" si="789"/>
        <v>174.5</v>
      </c>
      <c r="AQ3075" s="44">
        <f t="shared" si="790"/>
        <v>-50</v>
      </c>
      <c r="AR3075" s="44">
        <f t="shared" si="791"/>
        <v>-50</v>
      </c>
      <c r="AS3075" s="99" t="str">
        <f t="shared" si="777"/>
        <v>-</v>
      </c>
      <c r="AT3075" s="99" t="str">
        <f t="shared" si="778"/>
        <v>n/a</v>
      </c>
      <c r="AU3075" s="99" t="str">
        <f t="shared" si="779"/>
        <v>-</v>
      </c>
      <c r="AV3075" s="99" t="str">
        <f t="shared" si="780"/>
        <v>-</v>
      </c>
      <c r="AW3075" s="99" t="str">
        <f t="shared" si="781"/>
        <v>-</v>
      </c>
    </row>
    <row r="3076" spans="1:49" ht="15">
      <c r="A3076" s="56">
        <v>43639</v>
      </c>
      <c r="B3076" s="57" t="s">
        <v>272</v>
      </c>
      <c r="C3076" s="57" t="s">
        <v>1419</v>
      </c>
      <c r="D3076" s="57" t="s">
        <v>5940</v>
      </c>
      <c r="E3076" s="57" t="s">
        <v>2216</v>
      </c>
      <c r="F3076" s="57" t="s">
        <v>1425</v>
      </c>
      <c r="G3076" s="57">
        <v>3</v>
      </c>
      <c r="H3076" s="57">
        <v>2</v>
      </c>
      <c r="I3076" s="57">
        <v>1.59</v>
      </c>
      <c r="J3076" s="57">
        <v>4.08</v>
      </c>
      <c r="K3076" s="57">
        <v>5.16</v>
      </c>
      <c r="L3076" s="57">
        <v>-3.57</v>
      </c>
      <c r="M3076" s="57">
        <v>17</v>
      </c>
      <c r="N3076" s="57">
        <v>16</v>
      </c>
      <c r="O3076" s="57">
        <v>0</v>
      </c>
      <c r="P3076" s="57">
        <v>7</v>
      </c>
      <c r="Q3076" s="57">
        <v>9</v>
      </c>
      <c r="R3076" s="57">
        <v>0</v>
      </c>
      <c r="S3076" s="57">
        <v>0</v>
      </c>
      <c r="T3076" s="57">
        <v>0</v>
      </c>
      <c r="U3076" s="57">
        <v>41.18</v>
      </c>
      <c r="V3076" s="57">
        <v>29.41</v>
      </c>
      <c r="W3076" s="57">
        <v>29.41</v>
      </c>
      <c r="X3076" s="57">
        <v>25</v>
      </c>
      <c r="Y3076" s="57">
        <v>12.5</v>
      </c>
      <c r="Z3076" s="57">
        <v>62.5</v>
      </c>
      <c r="AA3076" s="57">
        <v>28.57</v>
      </c>
      <c r="AB3076" s="57">
        <v>33.33</v>
      </c>
      <c r="AC3076" s="57">
        <v>8</v>
      </c>
      <c r="AD3076" s="57">
        <v>5</v>
      </c>
      <c r="AE3076" s="57">
        <v>50</v>
      </c>
      <c r="AF3076" s="57">
        <v>60</v>
      </c>
      <c r="AG3076" s="45" t="s">
        <v>6127</v>
      </c>
      <c r="AH3076" s="45" t="s">
        <v>6054</v>
      </c>
      <c r="AI3076" s="45">
        <f t="shared" si="782"/>
        <v>11.545000000000002</v>
      </c>
      <c r="AJ3076" s="46">
        <f t="shared" si="783"/>
        <v>-11.545000000000002</v>
      </c>
      <c r="AK3076" s="63" t="str">
        <f t="shared" si="784"/>
        <v>N</v>
      </c>
      <c r="AL3076" s="63" t="str">
        <f t="shared" si="785"/>
        <v>N</v>
      </c>
      <c r="AM3076" s="44" t="str">
        <f t="shared" si="786"/>
        <v>Win</v>
      </c>
      <c r="AN3076" s="44" t="str">
        <f t="shared" si="787"/>
        <v>Loss</v>
      </c>
      <c r="AO3076" s="44" t="str">
        <f t="shared" si="788"/>
        <v>Loss</v>
      </c>
      <c r="AP3076" s="44">
        <f t="shared" si="789"/>
        <v>29.5</v>
      </c>
      <c r="AQ3076" s="44">
        <f t="shared" si="790"/>
        <v>-50</v>
      </c>
      <c r="AR3076" s="44">
        <f t="shared" si="791"/>
        <v>-50</v>
      </c>
      <c r="AS3076" s="99" t="str">
        <f t="shared" si="777"/>
        <v>+</v>
      </c>
      <c r="AT3076" s="99" t="str">
        <f t="shared" si="778"/>
        <v>n/a</v>
      </c>
      <c r="AU3076" s="99" t="str">
        <f t="shared" si="779"/>
        <v>+</v>
      </c>
      <c r="AV3076" s="99" t="str">
        <f t="shared" si="780"/>
        <v>-</v>
      </c>
      <c r="AW3076" s="99" t="str">
        <f t="shared" si="781"/>
        <v>+</v>
      </c>
    </row>
    <row r="3077" spans="1:49" ht="15">
      <c r="A3077" s="56">
        <v>43639</v>
      </c>
      <c r="B3077" s="57" t="s">
        <v>272</v>
      </c>
      <c r="C3077" s="57" t="s">
        <v>1419</v>
      </c>
      <c r="D3077" s="57" t="s">
        <v>5941</v>
      </c>
      <c r="E3077" s="57" t="s">
        <v>1431</v>
      </c>
      <c r="F3077" s="57" t="s">
        <v>2217</v>
      </c>
      <c r="G3077" s="57">
        <v>2</v>
      </c>
      <c r="H3077" s="57">
        <v>0</v>
      </c>
      <c r="I3077" s="57">
        <v>2.78</v>
      </c>
      <c r="J3077" s="57">
        <v>3.41</v>
      </c>
      <c r="K3077" s="57">
        <v>2.41</v>
      </c>
      <c r="L3077" s="57">
        <v>0.37</v>
      </c>
      <c r="M3077" s="57">
        <v>16</v>
      </c>
      <c r="N3077" s="57">
        <v>17</v>
      </c>
      <c r="O3077" s="57">
        <v>0</v>
      </c>
      <c r="P3077" s="57">
        <v>8</v>
      </c>
      <c r="Q3077" s="57">
        <v>9</v>
      </c>
      <c r="R3077" s="57">
        <v>0</v>
      </c>
      <c r="S3077" s="57">
        <v>0</v>
      </c>
      <c r="T3077" s="57">
        <v>0</v>
      </c>
      <c r="U3077" s="57">
        <v>25</v>
      </c>
      <c r="V3077" s="57">
        <v>31.25</v>
      </c>
      <c r="W3077" s="57">
        <v>43.75</v>
      </c>
      <c r="X3077" s="57">
        <v>64.709999999999994</v>
      </c>
      <c r="Y3077" s="57">
        <v>17.649999999999999</v>
      </c>
      <c r="Z3077" s="57">
        <v>17.649999999999999</v>
      </c>
      <c r="AA3077" s="57">
        <v>25</v>
      </c>
      <c r="AB3077" s="57">
        <v>55.56</v>
      </c>
      <c r="AC3077" s="57">
        <v>5</v>
      </c>
      <c r="AD3077" s="57">
        <v>9</v>
      </c>
      <c r="AE3077" s="57">
        <v>40</v>
      </c>
      <c r="AF3077" s="57">
        <v>66.67</v>
      </c>
      <c r="AG3077" s="45" t="s">
        <v>6079</v>
      </c>
      <c r="AH3077" s="45" t="s">
        <v>6036</v>
      </c>
      <c r="AI3077" s="45">
        <f t="shared" si="782"/>
        <v>-11.802000000000001</v>
      </c>
      <c r="AJ3077" s="46">
        <f t="shared" si="783"/>
        <v>11.802000000000001</v>
      </c>
      <c r="AK3077" s="63" t="str">
        <f t="shared" si="784"/>
        <v>N</v>
      </c>
      <c r="AL3077" s="63" t="str">
        <f t="shared" si="785"/>
        <v>N</v>
      </c>
      <c r="AM3077" s="44" t="str">
        <f t="shared" si="786"/>
        <v>Win</v>
      </c>
      <c r="AN3077" s="44" t="str">
        <f t="shared" si="787"/>
        <v>Loss</v>
      </c>
      <c r="AO3077" s="44" t="str">
        <f t="shared" si="788"/>
        <v>Loss</v>
      </c>
      <c r="AP3077" s="44">
        <f t="shared" si="789"/>
        <v>89</v>
      </c>
      <c r="AQ3077" s="44">
        <f t="shared" si="790"/>
        <v>-50</v>
      </c>
      <c r="AR3077" s="44">
        <f t="shared" si="791"/>
        <v>-50</v>
      </c>
      <c r="AS3077" s="99" t="str">
        <f t="shared" si="777"/>
        <v>-</v>
      </c>
      <c r="AT3077" s="99" t="str">
        <f t="shared" si="778"/>
        <v>n/a</v>
      </c>
      <c r="AU3077" s="99" t="str">
        <f t="shared" si="779"/>
        <v>-</v>
      </c>
      <c r="AV3077" s="99" t="str">
        <f t="shared" si="780"/>
        <v>-</v>
      </c>
      <c r="AW3077" s="99" t="str">
        <f t="shared" si="781"/>
        <v>-</v>
      </c>
    </row>
    <row r="3078" spans="1:49" ht="15">
      <c r="A3078" s="56">
        <v>43639</v>
      </c>
      <c r="B3078" s="57" t="s">
        <v>272</v>
      </c>
      <c r="C3078" s="57" t="s">
        <v>1419</v>
      </c>
      <c r="D3078" s="57" t="s">
        <v>5942</v>
      </c>
      <c r="E3078" s="57" t="s">
        <v>1570</v>
      </c>
      <c r="F3078" s="57" t="s">
        <v>1437</v>
      </c>
      <c r="G3078" s="57">
        <v>4</v>
      </c>
      <c r="H3078" s="57">
        <v>2</v>
      </c>
      <c r="I3078" s="57">
        <v>1.66</v>
      </c>
      <c r="J3078" s="57">
        <v>3.72</v>
      </c>
      <c r="K3078" s="57">
        <v>5.04</v>
      </c>
      <c r="L3078" s="57">
        <v>-3.38</v>
      </c>
      <c r="M3078" s="57">
        <v>15</v>
      </c>
      <c r="N3078" s="57">
        <v>42</v>
      </c>
      <c r="O3078" s="57">
        <v>0</v>
      </c>
      <c r="P3078" s="57">
        <v>6</v>
      </c>
      <c r="Q3078" s="57">
        <v>21</v>
      </c>
      <c r="R3078" s="57">
        <v>0</v>
      </c>
      <c r="S3078" s="57">
        <v>0</v>
      </c>
      <c r="T3078" s="57">
        <v>0</v>
      </c>
      <c r="U3078" s="57">
        <v>46.67</v>
      </c>
      <c r="V3078" s="57">
        <v>13.33</v>
      </c>
      <c r="W3078" s="57">
        <v>40</v>
      </c>
      <c r="X3078" s="57">
        <v>52.38</v>
      </c>
      <c r="Y3078" s="57">
        <v>21.43</v>
      </c>
      <c r="Z3078" s="57">
        <v>26.19</v>
      </c>
      <c r="AA3078" s="57">
        <v>50</v>
      </c>
      <c r="AB3078" s="57">
        <v>42.86</v>
      </c>
      <c r="AC3078" s="57">
        <v>9</v>
      </c>
      <c r="AD3078" s="57">
        <v>32</v>
      </c>
      <c r="AE3078" s="57">
        <v>66.67</v>
      </c>
      <c r="AF3078" s="57">
        <v>65.63</v>
      </c>
      <c r="AG3078" s="45" t="s">
        <v>6046</v>
      </c>
      <c r="AH3078" s="45" t="s">
        <v>6127</v>
      </c>
      <c r="AI3078" s="45">
        <f t="shared" si="782"/>
        <v>-4.7139999999999995</v>
      </c>
      <c r="AJ3078" s="46">
        <f t="shared" si="783"/>
        <v>4.7139999999999995</v>
      </c>
      <c r="AK3078" s="63" t="str">
        <f t="shared" si="784"/>
        <v>N</v>
      </c>
      <c r="AL3078" s="63" t="str">
        <f t="shared" si="785"/>
        <v>N</v>
      </c>
      <c r="AM3078" s="44" t="str">
        <f t="shared" si="786"/>
        <v>Win</v>
      </c>
      <c r="AN3078" s="44" t="str">
        <f t="shared" si="787"/>
        <v>Loss</v>
      </c>
      <c r="AO3078" s="44" t="str">
        <f t="shared" si="788"/>
        <v>Loss</v>
      </c>
      <c r="AP3078" s="44">
        <f t="shared" si="789"/>
        <v>33</v>
      </c>
      <c r="AQ3078" s="44">
        <f t="shared" si="790"/>
        <v>-50</v>
      </c>
      <c r="AR3078" s="44">
        <f t="shared" si="791"/>
        <v>-50</v>
      </c>
      <c r="AS3078" s="99" t="str">
        <f t="shared" si="777"/>
        <v>+</v>
      </c>
      <c r="AT3078" s="99" t="str">
        <f t="shared" si="778"/>
        <v>n/a</v>
      </c>
      <c r="AU3078" s="99" t="str">
        <f t="shared" si="779"/>
        <v>-</v>
      </c>
      <c r="AV3078" s="99" t="str">
        <f t="shared" si="780"/>
        <v>+</v>
      </c>
      <c r="AW3078" s="99" t="str">
        <f t="shared" si="781"/>
        <v>-</v>
      </c>
    </row>
    <row r="3079" spans="1:49" ht="15">
      <c r="A3079" s="56">
        <v>43639</v>
      </c>
      <c r="B3079" s="57" t="s">
        <v>1441</v>
      </c>
      <c r="C3079" s="57" t="s">
        <v>1442</v>
      </c>
      <c r="D3079" s="57" t="s">
        <v>5943</v>
      </c>
      <c r="E3079" s="57" t="s">
        <v>1448</v>
      </c>
      <c r="F3079" s="57" t="s">
        <v>1451</v>
      </c>
      <c r="G3079" s="57">
        <v>2</v>
      </c>
      <c r="H3079" s="57">
        <v>3</v>
      </c>
      <c r="I3079" s="57">
        <v>2.35</v>
      </c>
      <c r="J3079" s="57">
        <v>2.97</v>
      </c>
      <c r="K3079" s="57">
        <v>2.95</v>
      </c>
      <c r="L3079" s="57">
        <v>-0.6</v>
      </c>
      <c r="M3079" s="57">
        <v>18</v>
      </c>
      <c r="N3079" s="57">
        <v>32</v>
      </c>
      <c r="O3079" s="57">
        <v>0</v>
      </c>
      <c r="P3079" s="57">
        <v>9</v>
      </c>
      <c r="Q3079" s="57">
        <v>14</v>
      </c>
      <c r="R3079" s="57">
        <v>0</v>
      </c>
      <c r="S3079" s="57">
        <v>0</v>
      </c>
      <c r="T3079" s="57">
        <v>0</v>
      </c>
      <c r="U3079" s="57">
        <v>44.44</v>
      </c>
      <c r="V3079" s="57">
        <v>33.33</v>
      </c>
      <c r="W3079" s="57">
        <v>22.22</v>
      </c>
      <c r="X3079" s="57">
        <v>62.5</v>
      </c>
      <c r="Y3079" s="57">
        <v>6.25</v>
      </c>
      <c r="Z3079" s="57">
        <v>31.25</v>
      </c>
      <c r="AA3079" s="57">
        <v>77.78</v>
      </c>
      <c r="AB3079" s="57">
        <v>35.71</v>
      </c>
      <c r="AC3079" s="57">
        <v>13</v>
      </c>
      <c r="AD3079" s="57">
        <v>22</v>
      </c>
      <c r="AE3079" s="57">
        <v>61.54</v>
      </c>
      <c r="AF3079" s="57">
        <v>77.27</v>
      </c>
      <c r="AG3079" s="45" t="s">
        <v>6049</v>
      </c>
      <c r="AH3079" s="45" t="s">
        <v>6040</v>
      </c>
      <c r="AI3079" s="45">
        <f t="shared" si="782"/>
        <v>0.90200000000000014</v>
      </c>
      <c r="AJ3079" s="46">
        <f t="shared" si="783"/>
        <v>-0.90200000000000014</v>
      </c>
      <c r="AK3079" s="63" t="str">
        <f t="shared" si="784"/>
        <v>N</v>
      </c>
      <c r="AL3079" s="63" t="str">
        <f t="shared" si="785"/>
        <v>N</v>
      </c>
      <c r="AM3079" s="44" t="str">
        <f t="shared" si="786"/>
        <v>Loss</v>
      </c>
      <c r="AN3079" s="44" t="str">
        <f t="shared" si="787"/>
        <v>Loss</v>
      </c>
      <c r="AO3079" s="44" t="str">
        <f t="shared" si="788"/>
        <v>Win</v>
      </c>
      <c r="AP3079" s="44">
        <f t="shared" si="789"/>
        <v>-50</v>
      </c>
      <c r="AQ3079" s="44">
        <f t="shared" si="790"/>
        <v>-50</v>
      </c>
      <c r="AR3079" s="44">
        <f t="shared" si="791"/>
        <v>97.5</v>
      </c>
      <c r="AS3079" s="99" t="str">
        <f t="shared" si="777"/>
        <v>+</v>
      </c>
      <c r="AT3079" s="99" t="str">
        <f t="shared" si="778"/>
        <v>n/a</v>
      </c>
      <c r="AU3079" s="99" t="str">
        <f t="shared" si="779"/>
        <v>-</v>
      </c>
      <c r="AV3079" s="99" t="str">
        <f t="shared" si="780"/>
        <v>+</v>
      </c>
      <c r="AW3079" s="99" t="str">
        <f t="shared" si="781"/>
        <v>+</v>
      </c>
    </row>
    <row r="3080" spans="1:49" ht="15">
      <c r="A3080" s="56">
        <v>43639</v>
      </c>
      <c r="B3080" s="57" t="s">
        <v>441</v>
      </c>
      <c r="C3080" s="57" t="s">
        <v>756</v>
      </c>
      <c r="D3080" s="57" t="s">
        <v>5944</v>
      </c>
      <c r="E3080" s="57" t="s">
        <v>1275</v>
      </c>
      <c r="F3080" s="57" t="s">
        <v>1520</v>
      </c>
      <c r="G3080" s="57">
        <v>0</v>
      </c>
      <c r="H3080" s="57">
        <v>0</v>
      </c>
      <c r="I3080" s="57">
        <v>2.36</v>
      </c>
      <c r="J3080" s="57">
        <v>2.87</v>
      </c>
      <c r="K3080" s="57">
        <v>3.08</v>
      </c>
      <c r="L3080" s="57">
        <v>-0.72</v>
      </c>
      <c r="M3080" s="57">
        <v>21</v>
      </c>
      <c r="N3080" s="57">
        <v>32</v>
      </c>
      <c r="O3080" s="57">
        <v>0</v>
      </c>
      <c r="P3080" s="57">
        <v>11</v>
      </c>
      <c r="Q3080" s="57">
        <v>13</v>
      </c>
      <c r="R3080" s="57">
        <v>0</v>
      </c>
      <c r="S3080" s="57">
        <v>0</v>
      </c>
      <c r="T3080" s="57">
        <v>0</v>
      </c>
      <c r="U3080" s="57">
        <v>71.430000000000007</v>
      </c>
      <c r="V3080" s="57">
        <v>23.81</v>
      </c>
      <c r="W3080" s="57">
        <v>4.76</v>
      </c>
      <c r="X3080" s="57">
        <v>56.25</v>
      </c>
      <c r="Y3080" s="57">
        <v>31.25</v>
      </c>
      <c r="Z3080" s="57">
        <v>12.5</v>
      </c>
      <c r="AA3080" s="57">
        <v>72.73</v>
      </c>
      <c r="AB3080" s="57">
        <v>38.46</v>
      </c>
      <c r="AC3080" s="57">
        <v>19</v>
      </c>
      <c r="AD3080" s="57">
        <v>27</v>
      </c>
      <c r="AE3080" s="57">
        <v>78.95</v>
      </c>
      <c r="AF3080" s="57">
        <v>66.67</v>
      </c>
      <c r="AG3080" s="45" t="s">
        <v>6057</v>
      </c>
      <c r="AH3080" s="45" t="s">
        <v>6128</v>
      </c>
      <c r="AI3080" s="45">
        <f t="shared" si="782"/>
        <v>3.8400000000000016</v>
      </c>
      <c r="AJ3080" s="46">
        <f t="shared" si="783"/>
        <v>-3.8400000000000016</v>
      </c>
      <c r="AK3080" s="63" t="str">
        <f t="shared" si="784"/>
        <v>N</v>
      </c>
      <c r="AL3080" s="63" t="str">
        <f t="shared" si="785"/>
        <v>N</v>
      </c>
      <c r="AM3080" s="44" t="str">
        <f t="shared" si="786"/>
        <v>Loss</v>
      </c>
      <c r="AN3080" s="44" t="str">
        <f t="shared" si="787"/>
        <v>Win</v>
      </c>
      <c r="AO3080" s="44" t="str">
        <f t="shared" si="788"/>
        <v>Loss</v>
      </c>
      <c r="AP3080" s="44">
        <f t="shared" si="789"/>
        <v>-50</v>
      </c>
      <c r="AQ3080" s="44">
        <f t="shared" si="790"/>
        <v>93.5</v>
      </c>
      <c r="AR3080" s="44">
        <f t="shared" si="791"/>
        <v>-50</v>
      </c>
      <c r="AS3080" s="99" t="str">
        <f t="shared" si="777"/>
        <v>+</v>
      </c>
      <c r="AT3080" s="99" t="str">
        <f t="shared" si="778"/>
        <v>n/a</v>
      </c>
      <c r="AU3080" s="99" t="str">
        <f t="shared" si="779"/>
        <v>+</v>
      </c>
      <c r="AV3080" s="99" t="str">
        <f t="shared" si="780"/>
        <v>+</v>
      </c>
      <c r="AW3080" s="99" t="str">
        <f t="shared" si="781"/>
        <v>+</v>
      </c>
    </row>
    <row r="3081" spans="1:49" ht="15">
      <c r="A3081" s="56">
        <v>43639</v>
      </c>
      <c r="B3081" s="57" t="s">
        <v>420</v>
      </c>
      <c r="C3081" s="57" t="s">
        <v>927</v>
      </c>
      <c r="D3081" s="57" t="s">
        <v>5945</v>
      </c>
      <c r="E3081" s="57" t="s">
        <v>1196</v>
      </c>
      <c r="F3081" s="57" t="s">
        <v>1062</v>
      </c>
      <c r="G3081" s="57">
        <v>1</v>
      </c>
      <c r="H3081" s="57">
        <v>2</v>
      </c>
      <c r="I3081" s="57">
        <v>1.75</v>
      </c>
      <c r="J3081" s="57">
        <v>3.82</v>
      </c>
      <c r="K3081" s="57">
        <v>3.64</v>
      </c>
      <c r="L3081" s="57">
        <v>-1.89</v>
      </c>
      <c r="M3081" s="57">
        <v>38</v>
      </c>
      <c r="N3081" s="57">
        <v>12</v>
      </c>
      <c r="O3081" s="57">
        <v>0</v>
      </c>
      <c r="P3081" s="57">
        <v>20</v>
      </c>
      <c r="Q3081" s="57">
        <v>6</v>
      </c>
      <c r="R3081" s="57">
        <v>0</v>
      </c>
      <c r="S3081" s="57">
        <v>0</v>
      </c>
      <c r="T3081" s="57">
        <v>0</v>
      </c>
      <c r="U3081" s="57">
        <v>57.89</v>
      </c>
      <c r="V3081" s="57">
        <v>10.53</v>
      </c>
      <c r="W3081" s="57">
        <v>31.58</v>
      </c>
      <c r="X3081" s="57">
        <v>33.33</v>
      </c>
      <c r="Y3081" s="57">
        <v>25</v>
      </c>
      <c r="Z3081" s="57">
        <v>41.67</v>
      </c>
      <c r="AA3081" s="57">
        <v>55</v>
      </c>
      <c r="AB3081" s="57">
        <v>33.33</v>
      </c>
      <c r="AC3081" s="57">
        <v>26</v>
      </c>
      <c r="AD3081" s="57">
        <v>7</v>
      </c>
      <c r="AE3081" s="57">
        <v>73.08</v>
      </c>
      <c r="AF3081" s="57">
        <v>28.57</v>
      </c>
      <c r="AG3081" s="45" t="s">
        <v>6102</v>
      </c>
      <c r="AH3081" s="45" t="s">
        <v>6129</v>
      </c>
      <c r="AI3081" s="45">
        <f t="shared" si="782"/>
        <v>5.4830000000000014</v>
      </c>
      <c r="AJ3081" s="46">
        <f t="shared" si="783"/>
        <v>-5.4830000000000014</v>
      </c>
      <c r="AK3081" s="63" t="str">
        <f t="shared" si="784"/>
        <v>N</v>
      </c>
      <c r="AL3081" s="63" t="str">
        <f t="shared" si="785"/>
        <v>N</v>
      </c>
      <c r="AM3081" s="44" t="str">
        <f t="shared" si="786"/>
        <v>Loss</v>
      </c>
      <c r="AN3081" s="44" t="str">
        <f t="shared" si="787"/>
        <v>Loss</v>
      </c>
      <c r="AO3081" s="44" t="str">
        <f t="shared" si="788"/>
        <v>Win</v>
      </c>
      <c r="AP3081" s="44">
        <f t="shared" si="789"/>
        <v>-50</v>
      </c>
      <c r="AQ3081" s="44">
        <f t="shared" si="790"/>
        <v>-50</v>
      </c>
      <c r="AR3081" s="44">
        <f t="shared" si="791"/>
        <v>132</v>
      </c>
      <c r="AS3081" s="99" t="str">
        <f t="shared" si="777"/>
        <v>+</v>
      </c>
      <c r="AT3081" s="99" t="str">
        <f t="shared" si="778"/>
        <v>n/a</v>
      </c>
      <c r="AU3081" s="99" t="str">
        <f t="shared" si="779"/>
        <v>+</v>
      </c>
      <c r="AV3081" s="99" t="str">
        <f t="shared" si="780"/>
        <v>+</v>
      </c>
      <c r="AW3081" s="99" t="str">
        <f t="shared" si="781"/>
        <v>+</v>
      </c>
    </row>
    <row r="3082" spans="1:49" ht="15">
      <c r="A3082" s="56">
        <v>43639</v>
      </c>
      <c r="B3082" s="57" t="s">
        <v>222</v>
      </c>
      <c r="C3082" s="57" t="s">
        <v>223</v>
      </c>
      <c r="D3082" s="57" t="s">
        <v>5946</v>
      </c>
      <c r="E3082" s="57" t="s">
        <v>1755</v>
      </c>
      <c r="F3082" s="57" t="s">
        <v>252</v>
      </c>
      <c r="G3082" s="57">
        <v>0</v>
      </c>
      <c r="H3082" s="57">
        <v>3</v>
      </c>
      <c r="I3082" s="57">
        <v>3.14</v>
      </c>
      <c r="J3082" s="57">
        <v>3.62</v>
      </c>
      <c r="K3082" s="57">
        <v>1.95</v>
      </c>
      <c r="L3082" s="57">
        <v>1.19</v>
      </c>
      <c r="M3082" s="57">
        <v>5</v>
      </c>
      <c r="N3082" s="57">
        <v>5</v>
      </c>
      <c r="O3082" s="57">
        <v>1</v>
      </c>
      <c r="P3082" s="57">
        <v>2</v>
      </c>
      <c r="Q3082" s="57">
        <v>3</v>
      </c>
      <c r="R3082" s="57">
        <v>0</v>
      </c>
      <c r="S3082" s="57">
        <v>100</v>
      </c>
      <c r="T3082" s="57">
        <v>0</v>
      </c>
      <c r="U3082" s="57">
        <v>0</v>
      </c>
      <c r="V3082" s="57">
        <v>40</v>
      </c>
      <c r="W3082" s="57">
        <v>60</v>
      </c>
      <c r="X3082" s="57">
        <v>20</v>
      </c>
      <c r="Y3082" s="57">
        <v>40</v>
      </c>
      <c r="Z3082" s="57">
        <v>40</v>
      </c>
      <c r="AA3082" s="57">
        <v>0</v>
      </c>
      <c r="AB3082" s="57">
        <v>33.33</v>
      </c>
      <c r="AC3082" s="57">
        <v>1</v>
      </c>
      <c r="AD3082" s="57">
        <v>1</v>
      </c>
      <c r="AE3082" s="57">
        <v>0</v>
      </c>
      <c r="AF3082" s="57">
        <v>0</v>
      </c>
      <c r="AG3082" s="45" t="s">
        <v>6006</v>
      </c>
      <c r="AH3082" s="45" t="s">
        <v>6022</v>
      </c>
      <c r="AI3082" s="45">
        <f t="shared" si="782"/>
        <v>2</v>
      </c>
      <c r="AJ3082" s="46">
        <f t="shared" si="783"/>
        <v>18</v>
      </c>
      <c r="AK3082" s="63" t="str">
        <f t="shared" si="784"/>
        <v>N</v>
      </c>
      <c r="AL3082" s="63" t="str">
        <f t="shared" si="785"/>
        <v>N</v>
      </c>
      <c r="AM3082" s="44" t="str">
        <f t="shared" si="786"/>
        <v>Loss</v>
      </c>
      <c r="AN3082" s="44" t="str">
        <f t="shared" si="787"/>
        <v>Loss</v>
      </c>
      <c r="AO3082" s="44" t="str">
        <f t="shared" si="788"/>
        <v>Win</v>
      </c>
      <c r="AP3082" s="44">
        <f t="shared" si="789"/>
        <v>-50</v>
      </c>
      <c r="AQ3082" s="44">
        <f t="shared" si="790"/>
        <v>-50</v>
      </c>
      <c r="AR3082" s="44">
        <f t="shared" si="791"/>
        <v>47.5</v>
      </c>
      <c r="AS3082" s="99" t="str">
        <f t="shared" ref="AS3082:AS3134" si="792">IF(I3082&lt;K3082,"+","-")</f>
        <v>-</v>
      </c>
      <c r="AT3082" s="99" t="str">
        <f t="shared" ref="AT3082:AT3134" si="793">IF(O3082=0,"n/a",IF(R3082&gt;T3082,"+","-"))</f>
        <v>-</v>
      </c>
      <c r="AU3082" s="99" t="str">
        <f t="shared" ref="AU3082:AU3134" si="794">IF(U3082&gt;X3082,"+","-")</f>
        <v>-</v>
      </c>
      <c r="AV3082" s="99" t="str">
        <f t="shared" ref="AV3082:AV3134" si="795">IF(AA3082&gt;AB3082,"+","-")</f>
        <v>-</v>
      </c>
      <c r="AW3082" s="99" t="str">
        <f t="shared" ref="AW3082:AW3134" si="796">IF(AI3082&gt;0,"+","-")</f>
        <v>+</v>
      </c>
    </row>
    <row r="3083" spans="1:49" ht="15">
      <c r="A3083" s="56">
        <v>43639</v>
      </c>
      <c r="B3083" s="57" t="s">
        <v>480</v>
      </c>
      <c r="C3083" s="57" t="s">
        <v>5479</v>
      </c>
      <c r="D3083" s="57" t="s">
        <v>5947</v>
      </c>
      <c r="E3083" s="57" t="s">
        <v>1727</v>
      </c>
      <c r="F3083" s="57" t="s">
        <v>1724</v>
      </c>
      <c r="G3083" s="57">
        <v>0</v>
      </c>
      <c r="H3083" s="57">
        <v>2</v>
      </c>
      <c r="I3083" s="57">
        <v>4.07</v>
      </c>
      <c r="J3083" s="57">
        <v>3.68</v>
      </c>
      <c r="K3083" s="57">
        <v>1.7</v>
      </c>
      <c r="L3083" s="57">
        <v>2.37</v>
      </c>
      <c r="M3083" s="57">
        <v>38</v>
      </c>
      <c r="N3083" s="57">
        <v>23</v>
      </c>
      <c r="O3083" s="57">
        <v>0</v>
      </c>
      <c r="P3083" s="57">
        <v>18</v>
      </c>
      <c r="Q3083" s="57">
        <v>10</v>
      </c>
      <c r="R3083" s="57">
        <v>0</v>
      </c>
      <c r="S3083" s="57">
        <v>0</v>
      </c>
      <c r="T3083" s="57">
        <v>0</v>
      </c>
      <c r="U3083" s="57">
        <v>44.74</v>
      </c>
      <c r="V3083" s="57">
        <v>18.420000000000002</v>
      </c>
      <c r="W3083" s="57">
        <v>36.840000000000003</v>
      </c>
      <c r="X3083" s="57">
        <v>52.17</v>
      </c>
      <c r="Y3083" s="57">
        <v>21.74</v>
      </c>
      <c r="Z3083" s="57">
        <v>26.09</v>
      </c>
      <c r="AA3083" s="57">
        <v>66.67</v>
      </c>
      <c r="AB3083" s="57">
        <v>20</v>
      </c>
      <c r="AC3083" s="57">
        <v>18</v>
      </c>
      <c r="AD3083" s="57">
        <v>18</v>
      </c>
      <c r="AE3083" s="57">
        <v>66.67</v>
      </c>
      <c r="AF3083" s="57">
        <v>61.11</v>
      </c>
      <c r="AG3083" s="45" t="s">
        <v>6148</v>
      </c>
      <c r="AH3083" s="45" t="s">
        <v>6130</v>
      </c>
      <c r="AI3083" s="45">
        <f t="shared" si="782"/>
        <v>-3.9680000000000017</v>
      </c>
      <c r="AJ3083" s="46">
        <f t="shared" si="783"/>
        <v>3.9680000000000017</v>
      </c>
      <c r="AK3083" s="63" t="str">
        <f t="shared" si="784"/>
        <v>N</v>
      </c>
      <c r="AL3083" s="63" t="str">
        <f t="shared" si="785"/>
        <v>N</v>
      </c>
      <c r="AM3083" s="44" t="str">
        <f t="shared" si="786"/>
        <v>Loss</v>
      </c>
      <c r="AN3083" s="44" t="str">
        <f t="shared" si="787"/>
        <v>Loss</v>
      </c>
      <c r="AO3083" s="44" t="str">
        <f t="shared" si="788"/>
        <v>Win</v>
      </c>
      <c r="AP3083" s="44">
        <f t="shared" si="789"/>
        <v>-50</v>
      </c>
      <c r="AQ3083" s="44">
        <f t="shared" si="790"/>
        <v>-50</v>
      </c>
      <c r="AR3083" s="44">
        <f t="shared" si="791"/>
        <v>35</v>
      </c>
      <c r="AS3083" s="99" t="str">
        <f t="shared" si="792"/>
        <v>-</v>
      </c>
      <c r="AT3083" s="99" t="str">
        <f t="shared" si="793"/>
        <v>n/a</v>
      </c>
      <c r="AU3083" s="99" t="str">
        <f t="shared" si="794"/>
        <v>-</v>
      </c>
      <c r="AV3083" s="99" t="str">
        <f t="shared" si="795"/>
        <v>+</v>
      </c>
      <c r="AW3083" s="99" t="str">
        <f t="shared" si="796"/>
        <v>-</v>
      </c>
    </row>
    <row r="3084" spans="1:49" ht="15">
      <c r="A3084" s="56">
        <v>43639</v>
      </c>
      <c r="B3084" s="57" t="s">
        <v>480</v>
      </c>
      <c r="C3084" s="57" t="s">
        <v>5479</v>
      </c>
      <c r="D3084" s="57" t="s">
        <v>5948</v>
      </c>
      <c r="E3084" s="57" t="s">
        <v>2658</v>
      </c>
      <c r="F3084" s="57" t="s">
        <v>484</v>
      </c>
      <c r="G3084" s="57">
        <v>0</v>
      </c>
      <c r="H3084" s="57">
        <v>2</v>
      </c>
      <c r="I3084" s="57">
        <v>2.38</v>
      </c>
      <c r="J3084" s="57">
        <v>3.18</v>
      </c>
      <c r="K3084" s="57">
        <v>2.69</v>
      </c>
      <c r="L3084" s="57">
        <v>-0.31</v>
      </c>
      <c r="M3084" s="57">
        <v>45</v>
      </c>
      <c r="N3084" s="57">
        <v>25</v>
      </c>
      <c r="O3084" s="57">
        <v>1</v>
      </c>
      <c r="P3084" s="57">
        <v>23</v>
      </c>
      <c r="Q3084" s="57">
        <v>13</v>
      </c>
      <c r="R3084" s="57">
        <v>0</v>
      </c>
      <c r="S3084" s="57">
        <v>0</v>
      </c>
      <c r="T3084" s="57">
        <v>100</v>
      </c>
      <c r="U3084" s="57">
        <v>48.89</v>
      </c>
      <c r="V3084" s="57">
        <v>15.56</v>
      </c>
      <c r="W3084" s="57">
        <v>35.56</v>
      </c>
      <c r="X3084" s="57">
        <v>28</v>
      </c>
      <c r="Y3084" s="57">
        <v>28</v>
      </c>
      <c r="Z3084" s="57">
        <v>44</v>
      </c>
      <c r="AA3084" s="57">
        <v>73.91</v>
      </c>
      <c r="AB3084" s="57">
        <v>7.69</v>
      </c>
      <c r="AC3084" s="57">
        <v>28</v>
      </c>
      <c r="AD3084" s="57">
        <v>11</v>
      </c>
      <c r="AE3084" s="57">
        <v>64.290000000000006</v>
      </c>
      <c r="AF3084" s="57">
        <v>63.64</v>
      </c>
      <c r="AG3084" s="45" t="s">
        <v>6134</v>
      </c>
      <c r="AH3084" s="45" t="s">
        <v>6131</v>
      </c>
      <c r="AI3084" s="45">
        <f t="shared" si="782"/>
        <v>-25.378000000000004</v>
      </c>
      <c r="AJ3084" s="46">
        <f t="shared" si="783"/>
        <v>25.378000000000004</v>
      </c>
      <c r="AK3084" s="63" t="str">
        <f t="shared" si="784"/>
        <v>N</v>
      </c>
      <c r="AL3084" s="63" t="str">
        <f t="shared" si="785"/>
        <v>N</v>
      </c>
      <c r="AM3084" s="44" t="str">
        <f t="shared" si="786"/>
        <v>Loss</v>
      </c>
      <c r="AN3084" s="44" t="str">
        <f t="shared" si="787"/>
        <v>Loss</v>
      </c>
      <c r="AO3084" s="44" t="str">
        <f t="shared" si="788"/>
        <v>Win</v>
      </c>
      <c r="AP3084" s="44">
        <f t="shared" si="789"/>
        <v>-50</v>
      </c>
      <c r="AQ3084" s="44">
        <f t="shared" si="790"/>
        <v>-50</v>
      </c>
      <c r="AR3084" s="44">
        <f t="shared" si="791"/>
        <v>84.5</v>
      </c>
      <c r="AS3084" s="99" t="str">
        <f t="shared" si="792"/>
        <v>+</v>
      </c>
      <c r="AT3084" s="99" t="str">
        <f t="shared" si="793"/>
        <v>-</v>
      </c>
      <c r="AU3084" s="99" t="str">
        <f t="shared" si="794"/>
        <v>+</v>
      </c>
      <c r="AV3084" s="99" t="str">
        <f t="shared" si="795"/>
        <v>+</v>
      </c>
      <c r="AW3084" s="99" t="str">
        <f t="shared" si="796"/>
        <v>-</v>
      </c>
    </row>
    <row r="3085" spans="1:49" ht="15">
      <c r="A3085" s="56">
        <v>43639</v>
      </c>
      <c r="B3085" s="57" t="s">
        <v>441</v>
      </c>
      <c r="C3085" s="57" t="s">
        <v>1525</v>
      </c>
      <c r="D3085" s="57" t="s">
        <v>5949</v>
      </c>
      <c r="E3085" s="57" t="s">
        <v>1527</v>
      </c>
      <c r="F3085" s="57" t="s">
        <v>776</v>
      </c>
      <c r="G3085" s="57">
        <v>2</v>
      </c>
      <c r="H3085" s="57">
        <v>0</v>
      </c>
      <c r="I3085" s="57">
        <v>2.29</v>
      </c>
      <c r="J3085" s="57">
        <v>2.79</v>
      </c>
      <c r="K3085" s="57">
        <v>3.43</v>
      </c>
      <c r="L3085" s="57">
        <v>-1.1399999999999999</v>
      </c>
      <c r="M3085" s="57">
        <v>57</v>
      </c>
      <c r="N3085" s="57">
        <v>42</v>
      </c>
      <c r="O3085" s="57">
        <v>0</v>
      </c>
      <c r="P3085" s="57">
        <v>29</v>
      </c>
      <c r="Q3085" s="57">
        <v>21</v>
      </c>
      <c r="R3085" s="57">
        <v>0</v>
      </c>
      <c r="S3085" s="57">
        <v>0</v>
      </c>
      <c r="T3085" s="57">
        <v>0</v>
      </c>
      <c r="U3085" s="57">
        <v>49.12</v>
      </c>
      <c r="V3085" s="57">
        <v>31.58</v>
      </c>
      <c r="W3085" s="57">
        <v>19.3</v>
      </c>
      <c r="X3085" s="57">
        <v>52.38</v>
      </c>
      <c r="Y3085" s="57">
        <v>35.71</v>
      </c>
      <c r="Z3085" s="57">
        <v>11.9</v>
      </c>
      <c r="AA3085" s="57">
        <v>65.52</v>
      </c>
      <c r="AB3085" s="57">
        <v>23.81</v>
      </c>
      <c r="AC3085" s="57">
        <v>48</v>
      </c>
      <c r="AD3085" s="57">
        <v>28</v>
      </c>
      <c r="AE3085" s="57">
        <v>54.17</v>
      </c>
      <c r="AF3085" s="57">
        <v>64.290000000000006</v>
      </c>
      <c r="AG3085" s="45" t="s">
        <v>6183</v>
      </c>
      <c r="AH3085" s="45" t="s">
        <v>6132</v>
      </c>
      <c r="AI3085" s="45">
        <f t="shared" si="782"/>
        <v>-2.5450000000000004</v>
      </c>
      <c r="AJ3085" s="46">
        <f t="shared" si="783"/>
        <v>2.5450000000000004</v>
      </c>
      <c r="AK3085" s="63" t="str">
        <f t="shared" si="784"/>
        <v>N</v>
      </c>
      <c r="AL3085" s="63" t="str">
        <f t="shared" si="785"/>
        <v>N</v>
      </c>
      <c r="AM3085" s="44" t="str">
        <f t="shared" si="786"/>
        <v>Win</v>
      </c>
      <c r="AN3085" s="44" t="str">
        <f t="shared" si="787"/>
        <v>Loss</v>
      </c>
      <c r="AO3085" s="44" t="str">
        <f t="shared" si="788"/>
        <v>Loss</v>
      </c>
      <c r="AP3085" s="44">
        <f t="shared" si="789"/>
        <v>64.5</v>
      </c>
      <c r="AQ3085" s="44">
        <f t="shared" si="790"/>
        <v>-50</v>
      </c>
      <c r="AR3085" s="44">
        <f t="shared" si="791"/>
        <v>-50</v>
      </c>
      <c r="AS3085" s="99" t="str">
        <f t="shared" si="792"/>
        <v>+</v>
      </c>
      <c r="AT3085" s="99" t="str">
        <f t="shared" si="793"/>
        <v>n/a</v>
      </c>
      <c r="AU3085" s="99" t="str">
        <f t="shared" si="794"/>
        <v>-</v>
      </c>
      <c r="AV3085" s="99" t="str">
        <f t="shared" si="795"/>
        <v>+</v>
      </c>
      <c r="AW3085" s="99" t="str">
        <f t="shared" si="796"/>
        <v>-</v>
      </c>
    </row>
    <row r="3086" spans="1:49" ht="15">
      <c r="A3086" s="56">
        <v>43639</v>
      </c>
      <c r="B3086" s="57" t="s">
        <v>958</v>
      </c>
      <c r="C3086" s="57" t="s">
        <v>5477</v>
      </c>
      <c r="D3086" s="57" t="s">
        <v>5950</v>
      </c>
      <c r="E3086" s="57" t="s">
        <v>5951</v>
      </c>
      <c r="F3086" s="57" t="s">
        <v>2726</v>
      </c>
      <c r="G3086" s="57">
        <v>2</v>
      </c>
      <c r="H3086" s="57">
        <v>0</v>
      </c>
      <c r="I3086" s="57">
        <v>1.28</v>
      </c>
      <c r="J3086" s="57">
        <v>4.97</v>
      </c>
      <c r="K3086" s="57">
        <v>13.83</v>
      </c>
      <c r="L3086" s="57">
        <v>-12.55</v>
      </c>
      <c r="M3086" s="57">
        <v>10</v>
      </c>
      <c r="N3086" s="57">
        <v>13</v>
      </c>
      <c r="O3086" s="57">
        <v>0</v>
      </c>
      <c r="P3086" s="57">
        <v>7</v>
      </c>
      <c r="Q3086" s="57">
        <v>7</v>
      </c>
      <c r="R3086" s="57">
        <v>0</v>
      </c>
      <c r="S3086" s="57">
        <v>0</v>
      </c>
      <c r="T3086" s="57">
        <v>0</v>
      </c>
      <c r="U3086" s="57">
        <v>70</v>
      </c>
      <c r="V3086" s="57">
        <v>20</v>
      </c>
      <c r="W3086" s="57">
        <v>10</v>
      </c>
      <c r="X3086" s="57">
        <v>15.38</v>
      </c>
      <c r="Y3086" s="57">
        <v>46.15</v>
      </c>
      <c r="Z3086" s="57">
        <v>38.46</v>
      </c>
      <c r="AA3086" s="57">
        <v>71.430000000000007</v>
      </c>
      <c r="AB3086" s="57">
        <v>0</v>
      </c>
      <c r="AC3086" s="57">
        <v>10</v>
      </c>
      <c r="AD3086" s="57">
        <v>4</v>
      </c>
      <c r="AE3086" s="57">
        <v>70</v>
      </c>
      <c r="AF3086" s="57">
        <v>25</v>
      </c>
      <c r="AG3086" s="45" t="s">
        <v>6091</v>
      </c>
      <c r="AH3086" s="45" t="s">
        <v>6039</v>
      </c>
      <c r="AI3086" s="45">
        <f t="shared" si="782"/>
        <v>14.000999999999999</v>
      </c>
      <c r="AJ3086" s="46">
        <f t="shared" si="783"/>
        <v>-14.000999999999999</v>
      </c>
      <c r="AK3086" s="63" t="str">
        <f t="shared" si="784"/>
        <v>N</v>
      </c>
      <c r="AL3086" s="63" t="str">
        <f t="shared" si="785"/>
        <v>N</v>
      </c>
      <c r="AM3086" s="44" t="str">
        <f t="shared" si="786"/>
        <v>Win</v>
      </c>
      <c r="AN3086" s="44" t="str">
        <f t="shared" si="787"/>
        <v>Loss</v>
      </c>
      <c r="AO3086" s="44" t="str">
        <f t="shared" si="788"/>
        <v>Loss</v>
      </c>
      <c r="AP3086" s="44">
        <f t="shared" si="789"/>
        <v>14</v>
      </c>
      <c r="AQ3086" s="44">
        <f t="shared" si="790"/>
        <v>-50</v>
      </c>
      <c r="AR3086" s="44">
        <f t="shared" si="791"/>
        <v>-50</v>
      </c>
      <c r="AS3086" s="99" t="str">
        <f t="shared" si="792"/>
        <v>+</v>
      </c>
      <c r="AT3086" s="99" t="str">
        <f t="shared" si="793"/>
        <v>n/a</v>
      </c>
      <c r="AU3086" s="99" t="str">
        <f t="shared" si="794"/>
        <v>+</v>
      </c>
      <c r="AV3086" s="99" t="str">
        <f t="shared" si="795"/>
        <v>+</v>
      </c>
      <c r="AW3086" s="99" t="str">
        <f t="shared" si="796"/>
        <v>+</v>
      </c>
    </row>
    <row r="3087" spans="1:49" ht="15">
      <c r="A3087" s="56">
        <v>43639</v>
      </c>
      <c r="B3087" s="57" t="s">
        <v>351</v>
      </c>
      <c r="C3087" s="57" t="s">
        <v>1400</v>
      </c>
      <c r="D3087" s="57" t="s">
        <v>5952</v>
      </c>
      <c r="E3087" s="57" t="s">
        <v>1403</v>
      </c>
      <c r="F3087" s="57" t="s">
        <v>2248</v>
      </c>
      <c r="G3087" s="57">
        <v>3</v>
      </c>
      <c r="H3087" s="57">
        <v>4</v>
      </c>
      <c r="I3087" s="57">
        <v>1.76</v>
      </c>
      <c r="J3087" s="57">
        <v>3.72</v>
      </c>
      <c r="K3087" s="57">
        <v>4.37</v>
      </c>
      <c r="L3087" s="57">
        <v>-2.61</v>
      </c>
      <c r="M3087" s="57">
        <v>41</v>
      </c>
      <c r="N3087" s="57">
        <v>43</v>
      </c>
      <c r="O3087" s="57">
        <v>3</v>
      </c>
      <c r="P3087" s="57">
        <v>19</v>
      </c>
      <c r="Q3087" s="57">
        <v>21</v>
      </c>
      <c r="R3087" s="57">
        <v>33.33</v>
      </c>
      <c r="S3087" s="57">
        <v>33.33</v>
      </c>
      <c r="T3087" s="57">
        <v>33.33</v>
      </c>
      <c r="U3087" s="57">
        <v>43.9</v>
      </c>
      <c r="V3087" s="57">
        <v>19.510000000000002</v>
      </c>
      <c r="W3087" s="57">
        <v>36.590000000000003</v>
      </c>
      <c r="X3087" s="57">
        <v>32.56</v>
      </c>
      <c r="Y3087" s="57">
        <v>25.58</v>
      </c>
      <c r="Z3087" s="57">
        <v>41.86</v>
      </c>
      <c r="AA3087" s="57">
        <v>57.89</v>
      </c>
      <c r="AB3087" s="57">
        <v>33.33</v>
      </c>
      <c r="AC3087" s="57">
        <v>19</v>
      </c>
      <c r="AD3087" s="57">
        <v>18</v>
      </c>
      <c r="AE3087" s="57">
        <v>73.680000000000007</v>
      </c>
      <c r="AF3087" s="57">
        <v>61.11</v>
      </c>
      <c r="AG3087" s="45" t="s">
        <v>6175</v>
      </c>
      <c r="AH3087" s="45" t="s">
        <v>6133</v>
      </c>
      <c r="AI3087" s="45">
        <f t="shared" si="782"/>
        <v>6.0479999999999983</v>
      </c>
      <c r="AJ3087" s="46">
        <f t="shared" si="783"/>
        <v>0.6180000000000021</v>
      </c>
      <c r="AK3087" s="63" t="str">
        <f t="shared" si="784"/>
        <v>N</v>
      </c>
      <c r="AL3087" s="63" t="str">
        <f t="shared" si="785"/>
        <v>N</v>
      </c>
      <c r="AM3087" s="44" t="str">
        <f t="shared" si="786"/>
        <v>Loss</v>
      </c>
      <c r="AN3087" s="44" t="str">
        <f t="shared" si="787"/>
        <v>Loss</v>
      </c>
      <c r="AO3087" s="44" t="str">
        <f t="shared" si="788"/>
        <v>Win</v>
      </c>
      <c r="AP3087" s="44">
        <f t="shared" si="789"/>
        <v>-50</v>
      </c>
      <c r="AQ3087" s="44">
        <f t="shared" si="790"/>
        <v>-50</v>
      </c>
      <c r="AR3087" s="44">
        <f t="shared" si="791"/>
        <v>168.5</v>
      </c>
      <c r="AS3087" s="99" t="str">
        <f t="shared" si="792"/>
        <v>+</v>
      </c>
      <c r="AT3087" s="99" t="str">
        <f t="shared" si="793"/>
        <v>-</v>
      </c>
      <c r="AU3087" s="99" t="str">
        <f t="shared" si="794"/>
        <v>+</v>
      </c>
      <c r="AV3087" s="99" t="str">
        <f t="shared" si="795"/>
        <v>+</v>
      </c>
      <c r="AW3087" s="99" t="str">
        <f t="shared" si="796"/>
        <v>+</v>
      </c>
    </row>
    <row r="3088" spans="1:49" ht="15">
      <c r="A3088" s="56">
        <v>43639</v>
      </c>
      <c r="B3088" s="57" t="s">
        <v>420</v>
      </c>
      <c r="C3088" s="57" t="s">
        <v>429</v>
      </c>
      <c r="D3088" s="57" t="s">
        <v>5953</v>
      </c>
      <c r="E3088" s="57" t="s">
        <v>1300</v>
      </c>
      <c r="F3088" s="57" t="s">
        <v>1296</v>
      </c>
      <c r="G3088" s="57">
        <v>3</v>
      </c>
      <c r="H3088" s="57">
        <v>5</v>
      </c>
      <c r="I3088" s="57">
        <v>3.55</v>
      </c>
      <c r="J3088" s="57">
        <v>4.1100000000000003</v>
      </c>
      <c r="K3088" s="57">
        <v>1.71</v>
      </c>
      <c r="L3088" s="57">
        <v>1.84</v>
      </c>
      <c r="M3088" s="57">
        <v>31</v>
      </c>
      <c r="N3088" s="57">
        <v>39</v>
      </c>
      <c r="O3088" s="57">
        <v>0</v>
      </c>
      <c r="P3088" s="57">
        <v>15</v>
      </c>
      <c r="Q3088" s="57">
        <v>20</v>
      </c>
      <c r="R3088" s="57">
        <v>0</v>
      </c>
      <c r="S3088" s="57">
        <v>0</v>
      </c>
      <c r="T3088" s="57">
        <v>0</v>
      </c>
      <c r="U3088" s="57">
        <v>32.26</v>
      </c>
      <c r="V3088" s="57">
        <v>16.13</v>
      </c>
      <c r="W3088" s="57">
        <v>51.61</v>
      </c>
      <c r="X3088" s="57">
        <v>25.64</v>
      </c>
      <c r="Y3088" s="57">
        <v>23.08</v>
      </c>
      <c r="Z3088" s="57">
        <v>51.28</v>
      </c>
      <c r="AA3088" s="57">
        <v>33.33</v>
      </c>
      <c r="AB3088" s="57">
        <v>20</v>
      </c>
      <c r="AC3088" s="57">
        <v>10</v>
      </c>
      <c r="AD3088" s="57">
        <v>22</v>
      </c>
      <c r="AE3088" s="57">
        <v>50</v>
      </c>
      <c r="AF3088" s="57">
        <v>36.36</v>
      </c>
      <c r="AG3088" s="45" t="s">
        <v>6156</v>
      </c>
      <c r="AH3088" s="45" t="s">
        <v>6134</v>
      </c>
      <c r="AI3088" s="45">
        <f t="shared" si="782"/>
        <v>0.56299999999999883</v>
      </c>
      <c r="AJ3088" s="46">
        <f t="shared" si="783"/>
        <v>-0.56299999999999883</v>
      </c>
      <c r="AK3088" s="63" t="str">
        <f t="shared" si="784"/>
        <v>N</v>
      </c>
      <c r="AL3088" s="63" t="str">
        <f t="shared" si="785"/>
        <v>N</v>
      </c>
      <c r="AM3088" s="44" t="str">
        <f t="shared" si="786"/>
        <v>Loss</v>
      </c>
      <c r="AN3088" s="44" t="str">
        <f t="shared" si="787"/>
        <v>Loss</v>
      </c>
      <c r="AO3088" s="44" t="str">
        <f t="shared" si="788"/>
        <v>Win</v>
      </c>
      <c r="AP3088" s="44">
        <f t="shared" si="789"/>
        <v>-50</v>
      </c>
      <c r="AQ3088" s="44">
        <f t="shared" si="790"/>
        <v>-50</v>
      </c>
      <c r="AR3088" s="44">
        <f t="shared" si="791"/>
        <v>35.5</v>
      </c>
      <c r="AS3088" s="99" t="str">
        <f t="shared" si="792"/>
        <v>-</v>
      </c>
      <c r="AT3088" s="99" t="str">
        <f t="shared" si="793"/>
        <v>n/a</v>
      </c>
      <c r="AU3088" s="99" t="str">
        <f t="shared" si="794"/>
        <v>+</v>
      </c>
      <c r="AV3088" s="99" t="str">
        <f t="shared" si="795"/>
        <v>+</v>
      </c>
      <c r="AW3088" s="99" t="str">
        <f t="shared" si="796"/>
        <v>+</v>
      </c>
    </row>
    <row r="3089" spans="1:49" ht="15">
      <c r="A3089" s="56">
        <v>43639</v>
      </c>
      <c r="B3089" s="57" t="s">
        <v>451</v>
      </c>
      <c r="C3089" s="57" t="s">
        <v>976</v>
      </c>
      <c r="D3089" s="57" t="s">
        <v>5954</v>
      </c>
      <c r="E3089" s="57" t="s">
        <v>2343</v>
      </c>
      <c r="F3089" s="57" t="s">
        <v>2557</v>
      </c>
      <c r="G3089" s="57">
        <v>2</v>
      </c>
      <c r="H3089" s="57">
        <v>0</v>
      </c>
      <c r="I3089" s="57">
        <v>1.56</v>
      </c>
      <c r="J3089" s="57">
        <v>3.74</v>
      </c>
      <c r="K3089" s="57">
        <v>5.31</v>
      </c>
      <c r="L3089" s="57">
        <v>-3.75</v>
      </c>
      <c r="M3089" s="57">
        <v>21</v>
      </c>
      <c r="N3089" s="57">
        <v>22</v>
      </c>
      <c r="O3089" s="57">
        <v>2</v>
      </c>
      <c r="P3089" s="57">
        <v>9</v>
      </c>
      <c r="Q3089" s="57">
        <v>10</v>
      </c>
      <c r="R3089" s="57">
        <v>50</v>
      </c>
      <c r="S3089" s="57">
        <v>0</v>
      </c>
      <c r="T3089" s="57">
        <v>50</v>
      </c>
      <c r="U3089" s="57">
        <v>28.57</v>
      </c>
      <c r="V3089" s="57">
        <v>19.05</v>
      </c>
      <c r="W3089" s="57">
        <v>52.38</v>
      </c>
      <c r="X3089" s="57">
        <v>27.27</v>
      </c>
      <c r="Y3089" s="57">
        <v>9.09</v>
      </c>
      <c r="Z3089" s="57">
        <v>63.64</v>
      </c>
      <c r="AA3089" s="57">
        <v>44.44</v>
      </c>
      <c r="AB3089" s="57">
        <v>20</v>
      </c>
      <c r="AC3089" s="57">
        <v>12</v>
      </c>
      <c r="AD3089" s="57">
        <v>5</v>
      </c>
      <c r="AE3089" s="57">
        <v>41.67</v>
      </c>
      <c r="AF3089" s="57">
        <v>20</v>
      </c>
      <c r="AG3089" s="45" t="s">
        <v>6058</v>
      </c>
      <c r="AH3089" s="45" t="s">
        <v>6135</v>
      </c>
      <c r="AI3089" s="45">
        <f t="shared" si="782"/>
        <v>3.5080000000000009</v>
      </c>
      <c r="AJ3089" s="46">
        <f t="shared" si="783"/>
        <v>-3.5080000000000009</v>
      </c>
      <c r="AK3089" s="63" t="str">
        <f t="shared" si="784"/>
        <v>N</v>
      </c>
      <c r="AL3089" s="63" t="str">
        <f t="shared" si="785"/>
        <v>N</v>
      </c>
      <c r="AM3089" s="44" t="str">
        <f t="shared" si="786"/>
        <v>Win</v>
      </c>
      <c r="AN3089" s="44" t="str">
        <f t="shared" si="787"/>
        <v>Loss</v>
      </c>
      <c r="AO3089" s="44" t="str">
        <f t="shared" si="788"/>
        <v>Loss</v>
      </c>
      <c r="AP3089" s="44">
        <f t="shared" si="789"/>
        <v>28</v>
      </c>
      <c r="AQ3089" s="44">
        <f t="shared" si="790"/>
        <v>-50</v>
      </c>
      <c r="AR3089" s="44">
        <f t="shared" si="791"/>
        <v>-50</v>
      </c>
      <c r="AS3089" s="99" t="str">
        <f t="shared" si="792"/>
        <v>+</v>
      </c>
      <c r="AT3089" s="99" t="str">
        <f t="shared" si="793"/>
        <v>-</v>
      </c>
      <c r="AU3089" s="99" t="str">
        <f t="shared" si="794"/>
        <v>+</v>
      </c>
      <c r="AV3089" s="99" t="str">
        <f t="shared" si="795"/>
        <v>+</v>
      </c>
      <c r="AW3089" s="99" t="str">
        <f t="shared" si="796"/>
        <v>+</v>
      </c>
    </row>
    <row r="3090" spans="1:49" ht="15">
      <c r="A3090" s="56">
        <v>43639</v>
      </c>
      <c r="B3090" s="57" t="s">
        <v>4273</v>
      </c>
      <c r="C3090" s="57" t="s">
        <v>684</v>
      </c>
      <c r="D3090" s="57" t="s">
        <v>5955</v>
      </c>
      <c r="E3090" s="57" t="s">
        <v>4709</v>
      </c>
      <c r="F3090" s="57" t="s">
        <v>4591</v>
      </c>
      <c r="G3090" s="57">
        <v>0</v>
      </c>
      <c r="H3090" s="57">
        <v>1</v>
      </c>
      <c r="I3090" s="57">
        <v>2.5</v>
      </c>
      <c r="J3090" s="57">
        <v>2.99</v>
      </c>
      <c r="K3090" s="57">
        <v>2.58</v>
      </c>
      <c r="L3090" s="57">
        <v>-0.08</v>
      </c>
      <c r="M3090" s="57">
        <v>2</v>
      </c>
      <c r="N3090" s="57">
        <v>2</v>
      </c>
      <c r="O3090" s="57">
        <v>0</v>
      </c>
      <c r="P3090" s="57">
        <v>1</v>
      </c>
      <c r="Q3090" s="57">
        <v>1</v>
      </c>
      <c r="R3090" s="57">
        <v>0</v>
      </c>
      <c r="S3090" s="57">
        <v>0</v>
      </c>
      <c r="T3090" s="57">
        <v>0</v>
      </c>
      <c r="U3090" s="57">
        <v>100</v>
      </c>
      <c r="V3090" s="57">
        <v>0</v>
      </c>
      <c r="W3090" s="57">
        <v>0</v>
      </c>
      <c r="X3090" s="57">
        <v>50</v>
      </c>
      <c r="Y3090" s="57">
        <v>50</v>
      </c>
      <c r="Z3090" s="57">
        <v>0</v>
      </c>
      <c r="AA3090" s="57">
        <v>100</v>
      </c>
      <c r="AB3090" s="57">
        <v>100</v>
      </c>
      <c r="AC3090" s="57">
        <v>2</v>
      </c>
      <c r="AD3090" s="57">
        <v>2</v>
      </c>
      <c r="AE3090" s="57">
        <v>100</v>
      </c>
      <c r="AF3090" s="57">
        <v>50</v>
      </c>
      <c r="AG3090" s="45" t="s">
        <v>6000</v>
      </c>
      <c r="AH3090" s="45" t="s">
        <v>6023</v>
      </c>
      <c r="AI3090" s="45">
        <f t="shared" si="782"/>
        <v>5</v>
      </c>
      <c r="AJ3090" s="46">
        <f t="shared" si="783"/>
        <v>-5</v>
      </c>
      <c r="AK3090" s="63" t="str">
        <f t="shared" si="784"/>
        <v>Y</v>
      </c>
      <c r="AL3090" s="63" t="str">
        <f t="shared" si="785"/>
        <v>Y</v>
      </c>
      <c r="AM3090" s="44" t="str">
        <f t="shared" si="786"/>
        <v>Loss</v>
      </c>
      <c r="AN3090" s="44" t="str">
        <f t="shared" si="787"/>
        <v>Loss</v>
      </c>
      <c r="AO3090" s="44" t="str">
        <f t="shared" si="788"/>
        <v>Win</v>
      </c>
      <c r="AP3090" s="44">
        <f t="shared" si="789"/>
        <v>-50</v>
      </c>
      <c r="AQ3090" s="44">
        <f t="shared" si="790"/>
        <v>-50</v>
      </c>
      <c r="AR3090" s="44">
        <f t="shared" si="791"/>
        <v>79</v>
      </c>
      <c r="AS3090" s="99" t="str">
        <f t="shared" si="792"/>
        <v>+</v>
      </c>
      <c r="AT3090" s="99" t="str">
        <f t="shared" si="793"/>
        <v>n/a</v>
      </c>
      <c r="AU3090" s="99" t="str">
        <f t="shared" si="794"/>
        <v>+</v>
      </c>
      <c r="AV3090" s="99" t="str">
        <f t="shared" si="795"/>
        <v>-</v>
      </c>
      <c r="AW3090" s="99" t="str">
        <f t="shared" si="796"/>
        <v>+</v>
      </c>
    </row>
    <row r="3091" spans="1:49" ht="15">
      <c r="A3091" s="56">
        <v>43639</v>
      </c>
      <c r="B3091" s="57" t="s">
        <v>441</v>
      </c>
      <c r="C3091" s="57" t="s">
        <v>756</v>
      </c>
      <c r="D3091" s="57" t="s">
        <v>5956</v>
      </c>
      <c r="E3091" s="57" t="s">
        <v>1468</v>
      </c>
      <c r="F3091" s="57" t="s">
        <v>780</v>
      </c>
      <c r="G3091" s="57">
        <v>0</v>
      </c>
      <c r="H3091" s="57">
        <v>2</v>
      </c>
      <c r="I3091" s="57">
        <v>2.86</v>
      </c>
      <c r="J3091" s="57">
        <v>2.62</v>
      </c>
      <c r="K3091" s="57">
        <v>2.67</v>
      </c>
      <c r="L3091" s="57">
        <v>0.19</v>
      </c>
      <c r="M3091" s="57">
        <v>36</v>
      </c>
      <c r="N3091" s="57">
        <v>40</v>
      </c>
      <c r="O3091" s="57">
        <v>0</v>
      </c>
      <c r="P3091" s="57">
        <v>20</v>
      </c>
      <c r="Q3091" s="57">
        <v>19</v>
      </c>
      <c r="R3091" s="57">
        <v>0</v>
      </c>
      <c r="S3091" s="57">
        <v>0</v>
      </c>
      <c r="T3091" s="57">
        <v>0</v>
      </c>
      <c r="U3091" s="57">
        <v>50</v>
      </c>
      <c r="V3091" s="57">
        <v>25</v>
      </c>
      <c r="W3091" s="57">
        <v>25</v>
      </c>
      <c r="X3091" s="57">
        <v>52.5</v>
      </c>
      <c r="Y3091" s="57">
        <v>35</v>
      </c>
      <c r="Z3091" s="57">
        <v>12.5</v>
      </c>
      <c r="AA3091" s="57">
        <v>80</v>
      </c>
      <c r="AB3091" s="57">
        <v>47.37</v>
      </c>
      <c r="AC3091" s="57">
        <v>17</v>
      </c>
      <c r="AD3091" s="57">
        <v>30</v>
      </c>
      <c r="AE3091" s="57">
        <v>70.59</v>
      </c>
      <c r="AF3091" s="57">
        <v>56.67</v>
      </c>
      <c r="AG3091" s="45" t="s">
        <v>6184</v>
      </c>
      <c r="AH3091" s="45" t="s">
        <v>6022</v>
      </c>
      <c r="AI3091" s="45">
        <f t="shared" si="782"/>
        <v>-4</v>
      </c>
      <c r="AJ3091" s="46">
        <f t="shared" si="783"/>
        <v>4</v>
      </c>
      <c r="AK3091" s="63" t="str">
        <f t="shared" si="784"/>
        <v>Y</v>
      </c>
      <c r="AL3091" s="63" t="str">
        <f t="shared" si="785"/>
        <v>N</v>
      </c>
      <c r="AM3091" s="44" t="str">
        <f t="shared" si="786"/>
        <v>Loss</v>
      </c>
      <c r="AN3091" s="44" t="str">
        <f t="shared" si="787"/>
        <v>Loss</v>
      </c>
      <c r="AO3091" s="44" t="str">
        <f t="shared" si="788"/>
        <v>Win</v>
      </c>
      <c r="AP3091" s="44">
        <f t="shared" si="789"/>
        <v>-50</v>
      </c>
      <c r="AQ3091" s="44">
        <f t="shared" si="790"/>
        <v>-50</v>
      </c>
      <c r="AR3091" s="44">
        <f t="shared" si="791"/>
        <v>83.5</v>
      </c>
      <c r="AS3091" s="99" t="str">
        <f t="shared" si="792"/>
        <v>-</v>
      </c>
      <c r="AT3091" s="99" t="str">
        <f t="shared" si="793"/>
        <v>n/a</v>
      </c>
      <c r="AU3091" s="99" t="str">
        <f t="shared" si="794"/>
        <v>-</v>
      </c>
      <c r="AV3091" s="99" t="str">
        <f t="shared" si="795"/>
        <v>+</v>
      </c>
      <c r="AW3091" s="99" t="str">
        <f t="shared" si="796"/>
        <v>-</v>
      </c>
    </row>
    <row r="3092" spans="1:49" ht="15">
      <c r="A3092" s="56">
        <v>43639</v>
      </c>
      <c r="B3092" s="57" t="s">
        <v>963</v>
      </c>
      <c r="C3092" s="57" t="s">
        <v>964</v>
      </c>
      <c r="D3092" s="57" t="s">
        <v>5957</v>
      </c>
      <c r="E3092" s="57" t="s">
        <v>2526</v>
      </c>
      <c r="F3092" s="57" t="s">
        <v>1495</v>
      </c>
      <c r="G3092" s="57">
        <v>2</v>
      </c>
      <c r="H3092" s="57">
        <v>2</v>
      </c>
      <c r="I3092" s="57">
        <v>2.36</v>
      </c>
      <c r="J3092" s="57">
        <v>3.2</v>
      </c>
      <c r="K3092" s="57">
        <v>2.89</v>
      </c>
      <c r="L3092" s="57">
        <v>-0.53</v>
      </c>
      <c r="M3092" s="57">
        <v>43</v>
      </c>
      <c r="N3092" s="57">
        <v>34</v>
      </c>
      <c r="O3092" s="57">
        <v>0</v>
      </c>
      <c r="P3092" s="57">
        <v>22</v>
      </c>
      <c r="Q3092" s="57">
        <v>19</v>
      </c>
      <c r="R3092" s="57">
        <v>0</v>
      </c>
      <c r="S3092" s="57">
        <v>0</v>
      </c>
      <c r="T3092" s="57">
        <v>0</v>
      </c>
      <c r="U3092" s="57">
        <v>23.26</v>
      </c>
      <c r="V3092" s="57">
        <v>18.600000000000001</v>
      </c>
      <c r="W3092" s="57">
        <v>58.14</v>
      </c>
      <c r="X3092" s="57">
        <v>64.709999999999994</v>
      </c>
      <c r="Y3092" s="57">
        <v>20.59</v>
      </c>
      <c r="Z3092" s="57">
        <v>14.71</v>
      </c>
      <c r="AA3092" s="57">
        <v>18.18</v>
      </c>
      <c r="AB3092" s="57">
        <v>68.42</v>
      </c>
      <c r="AC3092" s="57">
        <v>17</v>
      </c>
      <c r="AD3092" s="57">
        <v>26</v>
      </c>
      <c r="AE3092" s="57">
        <v>41.18</v>
      </c>
      <c r="AF3092" s="57">
        <v>73.08</v>
      </c>
      <c r="AG3092" s="45" t="s">
        <v>6145</v>
      </c>
      <c r="AH3092" s="45" t="s">
        <v>6136</v>
      </c>
      <c r="AI3092" s="45">
        <f t="shared" si="782"/>
        <v>-17.175000000000001</v>
      </c>
      <c r="AJ3092" s="46">
        <f t="shared" si="783"/>
        <v>17.175000000000001</v>
      </c>
      <c r="AK3092" s="63" t="str">
        <f t="shared" si="784"/>
        <v>N</v>
      </c>
      <c r="AL3092" s="63" t="str">
        <f t="shared" si="785"/>
        <v>N</v>
      </c>
      <c r="AM3092" s="44" t="str">
        <f t="shared" si="786"/>
        <v>Loss</v>
      </c>
      <c r="AN3092" s="44" t="str">
        <f t="shared" si="787"/>
        <v>Win</v>
      </c>
      <c r="AO3092" s="44" t="str">
        <f t="shared" si="788"/>
        <v>Loss</v>
      </c>
      <c r="AP3092" s="44">
        <f t="shared" si="789"/>
        <v>-50</v>
      </c>
      <c r="AQ3092" s="44">
        <f t="shared" si="790"/>
        <v>110</v>
      </c>
      <c r="AR3092" s="44">
        <f t="shared" si="791"/>
        <v>-50</v>
      </c>
      <c r="AS3092" s="99" t="str">
        <f t="shared" si="792"/>
        <v>+</v>
      </c>
      <c r="AT3092" s="99" t="str">
        <f t="shared" si="793"/>
        <v>n/a</v>
      </c>
      <c r="AU3092" s="99" t="str">
        <f t="shared" si="794"/>
        <v>-</v>
      </c>
      <c r="AV3092" s="99" t="str">
        <f t="shared" si="795"/>
        <v>-</v>
      </c>
      <c r="AW3092" s="99" t="str">
        <f t="shared" si="796"/>
        <v>-</v>
      </c>
    </row>
    <row r="3093" spans="1:49" ht="15">
      <c r="A3093" s="56">
        <v>43639</v>
      </c>
      <c r="B3093" s="57" t="s">
        <v>115</v>
      </c>
      <c r="C3093" s="57" t="s">
        <v>126</v>
      </c>
      <c r="D3093" s="57" t="s">
        <v>5958</v>
      </c>
      <c r="E3093" s="57" t="s">
        <v>171</v>
      </c>
      <c r="F3093" s="57" t="s">
        <v>174</v>
      </c>
      <c r="G3093" s="57">
        <v>2</v>
      </c>
      <c r="H3093" s="57">
        <v>0</v>
      </c>
      <c r="I3093" s="57">
        <v>2.0099999999999998</v>
      </c>
      <c r="J3093" s="57">
        <v>3.31</v>
      </c>
      <c r="K3093" s="57">
        <v>3.3</v>
      </c>
      <c r="L3093" s="57">
        <v>-1.29</v>
      </c>
      <c r="M3093" s="57">
        <v>28</v>
      </c>
      <c r="N3093" s="57">
        <v>13</v>
      </c>
      <c r="O3093" s="57">
        <v>1</v>
      </c>
      <c r="P3093" s="57">
        <v>13</v>
      </c>
      <c r="Q3093" s="57">
        <v>7</v>
      </c>
      <c r="R3093" s="57">
        <v>100</v>
      </c>
      <c r="S3093" s="57">
        <v>0</v>
      </c>
      <c r="T3093" s="57">
        <v>0</v>
      </c>
      <c r="U3093" s="57">
        <v>39.29</v>
      </c>
      <c r="V3093" s="57">
        <v>25</v>
      </c>
      <c r="W3093" s="57">
        <v>35.71</v>
      </c>
      <c r="X3093" s="57">
        <v>53.85</v>
      </c>
      <c r="Y3093" s="57">
        <v>15.38</v>
      </c>
      <c r="Z3093" s="57">
        <v>30.77</v>
      </c>
      <c r="AA3093" s="57">
        <v>46.15</v>
      </c>
      <c r="AB3093" s="57">
        <v>57.14</v>
      </c>
      <c r="AC3093" s="57">
        <v>13</v>
      </c>
      <c r="AD3093" s="57">
        <v>6</v>
      </c>
      <c r="AE3093" s="57">
        <v>46.15</v>
      </c>
      <c r="AF3093" s="57">
        <v>33.33</v>
      </c>
      <c r="AG3093" s="45" t="s">
        <v>6052</v>
      </c>
      <c r="AH3093" s="45" t="s">
        <v>6101</v>
      </c>
      <c r="AI3093" s="45">
        <f t="shared" si="782"/>
        <v>27.061999999999998</v>
      </c>
      <c r="AJ3093" s="46">
        <f t="shared" si="783"/>
        <v>-27.061999999999998</v>
      </c>
      <c r="AK3093" s="63" t="str">
        <f t="shared" si="784"/>
        <v>N</v>
      </c>
      <c r="AL3093" s="63" t="str">
        <f t="shared" si="785"/>
        <v>N</v>
      </c>
      <c r="AM3093" s="44" t="str">
        <f t="shared" si="786"/>
        <v>Win</v>
      </c>
      <c r="AN3093" s="44" t="str">
        <f t="shared" si="787"/>
        <v>Loss</v>
      </c>
      <c r="AO3093" s="44" t="str">
        <f t="shared" si="788"/>
        <v>Loss</v>
      </c>
      <c r="AP3093" s="44">
        <f t="shared" si="789"/>
        <v>50.499999999999986</v>
      </c>
      <c r="AQ3093" s="44">
        <f t="shared" si="790"/>
        <v>-50</v>
      </c>
      <c r="AR3093" s="44">
        <f t="shared" si="791"/>
        <v>-50</v>
      </c>
      <c r="AS3093" s="99" t="str">
        <f t="shared" si="792"/>
        <v>+</v>
      </c>
      <c r="AT3093" s="99" t="str">
        <f t="shared" si="793"/>
        <v>+</v>
      </c>
      <c r="AU3093" s="99" t="str">
        <f t="shared" si="794"/>
        <v>-</v>
      </c>
      <c r="AV3093" s="99" t="str">
        <f t="shared" si="795"/>
        <v>-</v>
      </c>
      <c r="AW3093" s="99" t="str">
        <f t="shared" si="796"/>
        <v>+</v>
      </c>
    </row>
    <row r="3094" spans="1:49" ht="15">
      <c r="A3094" s="56">
        <v>43639</v>
      </c>
      <c r="B3094" s="57" t="s">
        <v>272</v>
      </c>
      <c r="C3094" s="57" t="s">
        <v>4693</v>
      </c>
      <c r="D3094" s="57" t="s">
        <v>5959</v>
      </c>
      <c r="E3094" s="57" t="s">
        <v>4696</v>
      </c>
      <c r="F3094" s="57" t="s">
        <v>4970</v>
      </c>
      <c r="G3094" s="57">
        <v>1</v>
      </c>
      <c r="H3094" s="57">
        <v>0</v>
      </c>
      <c r="I3094" s="57">
        <v>1.34</v>
      </c>
      <c r="J3094" s="57">
        <v>5</v>
      </c>
      <c r="K3094" s="57">
        <v>9.16</v>
      </c>
      <c r="L3094" s="57">
        <v>-7.82</v>
      </c>
      <c r="M3094" s="57">
        <v>19</v>
      </c>
      <c r="N3094" s="57">
        <v>20</v>
      </c>
      <c r="O3094" s="57">
        <v>1</v>
      </c>
      <c r="P3094" s="57">
        <v>6</v>
      </c>
      <c r="Q3094" s="57">
        <v>12</v>
      </c>
      <c r="R3094" s="57">
        <v>0</v>
      </c>
      <c r="S3094" s="57">
        <v>0</v>
      </c>
      <c r="T3094" s="57">
        <v>100</v>
      </c>
      <c r="U3094" s="57">
        <v>57.89</v>
      </c>
      <c r="V3094" s="57">
        <v>15.79</v>
      </c>
      <c r="W3094" s="57">
        <v>26.32</v>
      </c>
      <c r="X3094" s="57">
        <v>50</v>
      </c>
      <c r="Y3094" s="57">
        <v>15</v>
      </c>
      <c r="Z3094" s="57">
        <v>35</v>
      </c>
      <c r="AA3094" s="57">
        <v>33.33</v>
      </c>
      <c r="AB3094" s="57">
        <v>50</v>
      </c>
      <c r="AC3094" s="57">
        <v>16</v>
      </c>
      <c r="AD3094" s="57">
        <v>12</v>
      </c>
      <c r="AE3094" s="57">
        <v>62.5</v>
      </c>
      <c r="AF3094" s="57">
        <v>75</v>
      </c>
      <c r="AG3094" s="45" t="s">
        <v>6049</v>
      </c>
      <c r="AH3094" s="45" t="s">
        <v>6041</v>
      </c>
      <c r="AI3094" s="45">
        <f t="shared" si="782"/>
        <v>-26.606999999999999</v>
      </c>
      <c r="AJ3094" s="46">
        <f t="shared" si="783"/>
        <v>26.606999999999999</v>
      </c>
      <c r="AK3094" s="63" t="str">
        <f t="shared" si="784"/>
        <v>N</v>
      </c>
      <c r="AL3094" s="63" t="str">
        <f t="shared" si="785"/>
        <v>N</v>
      </c>
      <c r="AM3094" s="44" t="str">
        <f t="shared" si="786"/>
        <v>Win</v>
      </c>
      <c r="AN3094" s="44" t="str">
        <f t="shared" si="787"/>
        <v>Loss</v>
      </c>
      <c r="AO3094" s="44" t="str">
        <f t="shared" si="788"/>
        <v>Loss</v>
      </c>
      <c r="AP3094" s="44">
        <f t="shared" si="789"/>
        <v>17</v>
      </c>
      <c r="AQ3094" s="44">
        <f t="shared" si="790"/>
        <v>-50</v>
      </c>
      <c r="AR3094" s="44">
        <f t="shared" si="791"/>
        <v>-50</v>
      </c>
      <c r="AS3094" s="99" t="str">
        <f t="shared" si="792"/>
        <v>+</v>
      </c>
      <c r="AT3094" s="99" t="str">
        <f t="shared" si="793"/>
        <v>-</v>
      </c>
      <c r="AU3094" s="99" t="str">
        <f t="shared" si="794"/>
        <v>+</v>
      </c>
      <c r="AV3094" s="99" t="str">
        <f t="shared" si="795"/>
        <v>-</v>
      </c>
      <c r="AW3094" s="99" t="str">
        <f t="shared" si="796"/>
        <v>-</v>
      </c>
    </row>
    <row r="3095" spans="1:49" ht="15">
      <c r="A3095" s="56">
        <v>43639</v>
      </c>
      <c r="B3095" s="57" t="s">
        <v>441</v>
      </c>
      <c r="C3095" s="57" t="s">
        <v>1525</v>
      </c>
      <c r="D3095" s="57" t="s">
        <v>5960</v>
      </c>
      <c r="E3095" s="57" t="s">
        <v>1330</v>
      </c>
      <c r="F3095" s="57" t="s">
        <v>1579</v>
      </c>
      <c r="G3095" s="57">
        <v>1</v>
      </c>
      <c r="H3095" s="57">
        <v>3</v>
      </c>
      <c r="I3095" s="57">
        <v>2.1800000000000002</v>
      </c>
      <c r="J3095" s="57">
        <v>2.87</v>
      </c>
      <c r="K3095" s="57">
        <v>3.57</v>
      </c>
      <c r="L3095" s="57">
        <v>-1.39</v>
      </c>
      <c r="M3095" s="57">
        <v>42</v>
      </c>
      <c r="N3095" s="57">
        <v>42</v>
      </c>
      <c r="O3095" s="57">
        <v>0</v>
      </c>
      <c r="P3095" s="57">
        <v>21</v>
      </c>
      <c r="Q3095" s="57">
        <v>21</v>
      </c>
      <c r="R3095" s="57">
        <v>0</v>
      </c>
      <c r="S3095" s="57">
        <v>0</v>
      </c>
      <c r="T3095" s="57">
        <v>0</v>
      </c>
      <c r="U3095" s="57">
        <v>47.62</v>
      </c>
      <c r="V3095" s="57">
        <v>30.95</v>
      </c>
      <c r="W3095" s="57">
        <v>21.43</v>
      </c>
      <c r="X3095" s="57">
        <v>52.38</v>
      </c>
      <c r="Y3095" s="57">
        <v>28.57</v>
      </c>
      <c r="Z3095" s="57">
        <v>19.05</v>
      </c>
      <c r="AA3095" s="57">
        <v>57.14</v>
      </c>
      <c r="AB3095" s="57">
        <v>28.57</v>
      </c>
      <c r="AC3095" s="57">
        <v>38</v>
      </c>
      <c r="AD3095" s="57">
        <v>33</v>
      </c>
      <c r="AE3095" s="57">
        <v>50</v>
      </c>
      <c r="AF3095" s="57">
        <v>60.61</v>
      </c>
      <c r="AG3095" s="45" t="s">
        <v>6083</v>
      </c>
      <c r="AH3095" s="45" t="s">
        <v>6076</v>
      </c>
      <c r="AI3095" s="45">
        <f t="shared" si="782"/>
        <v>-1.1900000000000022</v>
      </c>
      <c r="AJ3095" s="46">
        <f t="shared" si="783"/>
        <v>1.1900000000000022</v>
      </c>
      <c r="AK3095" s="63" t="str">
        <f t="shared" si="784"/>
        <v>N</v>
      </c>
      <c r="AL3095" s="63" t="str">
        <f t="shared" si="785"/>
        <v>N</v>
      </c>
      <c r="AM3095" s="44" t="str">
        <f t="shared" si="786"/>
        <v>Loss</v>
      </c>
      <c r="AN3095" s="44" t="str">
        <f t="shared" si="787"/>
        <v>Loss</v>
      </c>
      <c r="AO3095" s="44" t="str">
        <f t="shared" si="788"/>
        <v>Win</v>
      </c>
      <c r="AP3095" s="44">
        <f t="shared" si="789"/>
        <v>-50</v>
      </c>
      <c r="AQ3095" s="44">
        <f t="shared" si="790"/>
        <v>-50</v>
      </c>
      <c r="AR3095" s="44">
        <f t="shared" si="791"/>
        <v>128.5</v>
      </c>
      <c r="AS3095" s="99" t="str">
        <f t="shared" si="792"/>
        <v>+</v>
      </c>
      <c r="AT3095" s="99" t="str">
        <f t="shared" si="793"/>
        <v>n/a</v>
      </c>
      <c r="AU3095" s="99" t="str">
        <f t="shared" si="794"/>
        <v>-</v>
      </c>
      <c r="AV3095" s="99" t="str">
        <f t="shared" si="795"/>
        <v>+</v>
      </c>
      <c r="AW3095" s="99" t="str">
        <f t="shared" si="796"/>
        <v>-</v>
      </c>
    </row>
    <row r="3096" spans="1:49" ht="15">
      <c r="A3096" s="56">
        <v>43639</v>
      </c>
      <c r="B3096" s="57" t="s">
        <v>441</v>
      </c>
      <c r="C3096" s="57" t="s">
        <v>756</v>
      </c>
      <c r="D3096" s="57" t="s">
        <v>5961</v>
      </c>
      <c r="E3096" s="57" t="s">
        <v>1553</v>
      </c>
      <c r="F3096" s="57" t="s">
        <v>1517</v>
      </c>
      <c r="G3096" s="57">
        <v>0</v>
      </c>
      <c r="H3096" s="57">
        <v>0</v>
      </c>
      <c r="I3096" s="57">
        <v>1.75</v>
      </c>
      <c r="J3096" s="57">
        <v>3</v>
      </c>
      <c r="K3096" s="57">
        <v>5.05</v>
      </c>
      <c r="L3096" s="57">
        <v>-3.3</v>
      </c>
      <c r="M3096" s="57">
        <v>18</v>
      </c>
      <c r="N3096" s="57">
        <v>34</v>
      </c>
      <c r="O3096" s="57">
        <v>0</v>
      </c>
      <c r="P3096" s="57">
        <v>8</v>
      </c>
      <c r="Q3096" s="57">
        <v>20</v>
      </c>
      <c r="R3096" s="57">
        <v>0</v>
      </c>
      <c r="S3096" s="57">
        <v>0</v>
      </c>
      <c r="T3096" s="57">
        <v>0</v>
      </c>
      <c r="U3096" s="57">
        <v>66.67</v>
      </c>
      <c r="V3096" s="57">
        <v>5.56</v>
      </c>
      <c r="W3096" s="57">
        <v>27.78</v>
      </c>
      <c r="X3096" s="57">
        <v>52.94</v>
      </c>
      <c r="Y3096" s="57">
        <v>29.41</v>
      </c>
      <c r="Z3096" s="57">
        <v>17.649999999999999</v>
      </c>
      <c r="AA3096" s="57">
        <v>75</v>
      </c>
      <c r="AB3096" s="57">
        <v>55</v>
      </c>
      <c r="AC3096" s="57">
        <v>14</v>
      </c>
      <c r="AD3096" s="57">
        <v>29</v>
      </c>
      <c r="AE3096" s="57">
        <v>78.569999999999993</v>
      </c>
      <c r="AF3096" s="57">
        <v>55.17</v>
      </c>
      <c r="AG3096" s="45" t="s">
        <v>6077</v>
      </c>
      <c r="AH3096" s="45" t="s">
        <v>6046</v>
      </c>
      <c r="AI3096" s="45">
        <f t="shared" si="782"/>
        <v>-1.6650000000000023</v>
      </c>
      <c r="AJ3096" s="46">
        <f t="shared" si="783"/>
        <v>1.6650000000000023</v>
      </c>
      <c r="AK3096" s="63" t="str">
        <f t="shared" si="784"/>
        <v>N</v>
      </c>
      <c r="AL3096" s="63" t="str">
        <f t="shared" si="785"/>
        <v>N</v>
      </c>
      <c r="AM3096" s="44" t="str">
        <f t="shared" si="786"/>
        <v>Loss</v>
      </c>
      <c r="AN3096" s="44" t="str">
        <f t="shared" si="787"/>
        <v>Win</v>
      </c>
      <c r="AO3096" s="44" t="str">
        <f t="shared" si="788"/>
        <v>Loss</v>
      </c>
      <c r="AP3096" s="44">
        <f t="shared" si="789"/>
        <v>-50</v>
      </c>
      <c r="AQ3096" s="44">
        <f t="shared" si="790"/>
        <v>100</v>
      </c>
      <c r="AR3096" s="44">
        <f t="shared" si="791"/>
        <v>-50</v>
      </c>
      <c r="AS3096" s="99" t="str">
        <f t="shared" si="792"/>
        <v>+</v>
      </c>
      <c r="AT3096" s="99" t="str">
        <f t="shared" si="793"/>
        <v>n/a</v>
      </c>
      <c r="AU3096" s="99" t="str">
        <f t="shared" si="794"/>
        <v>+</v>
      </c>
      <c r="AV3096" s="99" t="str">
        <f t="shared" si="795"/>
        <v>+</v>
      </c>
      <c r="AW3096" s="99" t="str">
        <f t="shared" si="796"/>
        <v>-</v>
      </c>
    </row>
    <row r="3097" spans="1:49" ht="15">
      <c r="A3097" s="56">
        <v>43639</v>
      </c>
      <c r="B3097" s="57" t="s">
        <v>115</v>
      </c>
      <c r="C3097" s="57" t="s">
        <v>126</v>
      </c>
      <c r="D3097" s="57" t="s">
        <v>5962</v>
      </c>
      <c r="E3097" s="57" t="s">
        <v>189</v>
      </c>
      <c r="F3097" s="57" t="s">
        <v>180</v>
      </c>
      <c r="G3097" s="57">
        <v>1</v>
      </c>
      <c r="H3097" s="57">
        <v>2</v>
      </c>
      <c r="I3097" s="57">
        <v>1.59</v>
      </c>
      <c r="J3097" s="57">
        <v>3.29</v>
      </c>
      <c r="K3097" s="57">
        <v>5.44</v>
      </c>
      <c r="L3097" s="57">
        <v>-3.85</v>
      </c>
      <c r="M3097" s="57">
        <v>34</v>
      </c>
      <c r="N3097" s="57">
        <v>8</v>
      </c>
      <c r="O3097" s="57">
        <v>1</v>
      </c>
      <c r="P3097" s="57">
        <v>19</v>
      </c>
      <c r="Q3097" s="57">
        <v>3</v>
      </c>
      <c r="R3097" s="57">
        <v>0</v>
      </c>
      <c r="S3097" s="57">
        <v>100</v>
      </c>
      <c r="T3097" s="57">
        <v>0</v>
      </c>
      <c r="U3097" s="57">
        <v>50</v>
      </c>
      <c r="V3097" s="57">
        <v>29.41</v>
      </c>
      <c r="W3097" s="57">
        <v>20.59</v>
      </c>
      <c r="X3097" s="57">
        <v>62.5</v>
      </c>
      <c r="Y3097" s="57">
        <v>37.5</v>
      </c>
      <c r="Z3097" s="57">
        <v>0</v>
      </c>
      <c r="AA3097" s="57">
        <v>63.16</v>
      </c>
      <c r="AB3097" s="57">
        <v>33.33</v>
      </c>
      <c r="AC3097" s="57">
        <v>24</v>
      </c>
      <c r="AD3097" s="57">
        <v>5</v>
      </c>
      <c r="AE3097" s="57">
        <v>62.5</v>
      </c>
      <c r="AF3097" s="57">
        <v>100</v>
      </c>
      <c r="AG3097" s="45" t="s">
        <v>6167</v>
      </c>
      <c r="AH3097" s="45" t="s">
        <v>6137</v>
      </c>
      <c r="AI3097" s="45">
        <f t="shared" si="782"/>
        <v>2.5730000000000004</v>
      </c>
      <c r="AJ3097" s="46">
        <f t="shared" si="783"/>
        <v>17.427</v>
      </c>
      <c r="AK3097" s="63" t="str">
        <f t="shared" si="784"/>
        <v>N</v>
      </c>
      <c r="AL3097" s="63" t="str">
        <f t="shared" si="785"/>
        <v>N</v>
      </c>
      <c r="AM3097" s="44" t="str">
        <f t="shared" si="786"/>
        <v>Loss</v>
      </c>
      <c r="AN3097" s="44" t="str">
        <f t="shared" si="787"/>
        <v>Loss</v>
      </c>
      <c r="AO3097" s="44" t="str">
        <f t="shared" si="788"/>
        <v>Win</v>
      </c>
      <c r="AP3097" s="44">
        <f t="shared" si="789"/>
        <v>-50</v>
      </c>
      <c r="AQ3097" s="44">
        <f t="shared" si="790"/>
        <v>-50</v>
      </c>
      <c r="AR3097" s="44">
        <f t="shared" si="791"/>
        <v>222</v>
      </c>
      <c r="AS3097" s="99" t="str">
        <f t="shared" si="792"/>
        <v>+</v>
      </c>
      <c r="AT3097" s="99" t="str">
        <f t="shared" si="793"/>
        <v>-</v>
      </c>
      <c r="AU3097" s="99" t="str">
        <f t="shared" si="794"/>
        <v>-</v>
      </c>
      <c r="AV3097" s="99" t="str">
        <f t="shared" si="795"/>
        <v>+</v>
      </c>
      <c r="AW3097" s="99" t="str">
        <f t="shared" si="796"/>
        <v>+</v>
      </c>
    </row>
    <row r="3098" spans="1:49" ht="15">
      <c r="A3098" s="56">
        <v>43639</v>
      </c>
      <c r="B3098" s="57" t="s">
        <v>115</v>
      </c>
      <c r="C3098" s="57" t="s">
        <v>116</v>
      </c>
      <c r="D3098" s="57" t="s">
        <v>5963</v>
      </c>
      <c r="E3098" s="57" t="s">
        <v>119</v>
      </c>
      <c r="F3098" s="57" t="s">
        <v>1642</v>
      </c>
      <c r="G3098" s="57">
        <v>1</v>
      </c>
      <c r="H3098" s="57">
        <v>0</v>
      </c>
      <c r="I3098" s="57">
        <v>2.31</v>
      </c>
      <c r="J3098" s="57">
        <v>3.32</v>
      </c>
      <c r="K3098" s="57">
        <v>2.87</v>
      </c>
      <c r="L3098" s="57">
        <v>-0.56000000000000005</v>
      </c>
      <c r="M3098" s="57">
        <v>47</v>
      </c>
      <c r="N3098" s="57">
        <v>37</v>
      </c>
      <c r="O3098" s="57">
        <v>0</v>
      </c>
      <c r="P3098" s="57">
        <v>25</v>
      </c>
      <c r="Q3098" s="57">
        <v>16</v>
      </c>
      <c r="R3098" s="57">
        <v>0</v>
      </c>
      <c r="S3098" s="57">
        <v>0</v>
      </c>
      <c r="T3098" s="57">
        <v>0</v>
      </c>
      <c r="U3098" s="57">
        <v>38.299999999999997</v>
      </c>
      <c r="V3098" s="57">
        <v>31.91</v>
      </c>
      <c r="W3098" s="57">
        <v>29.79</v>
      </c>
      <c r="X3098" s="57">
        <v>48.65</v>
      </c>
      <c r="Y3098" s="57">
        <v>29.73</v>
      </c>
      <c r="Z3098" s="57">
        <v>21.62</v>
      </c>
      <c r="AA3098" s="57">
        <v>32</v>
      </c>
      <c r="AB3098" s="57">
        <v>37.5</v>
      </c>
      <c r="AC3098" s="57">
        <v>28</v>
      </c>
      <c r="AD3098" s="57">
        <v>25</v>
      </c>
      <c r="AE3098" s="57">
        <v>35.71</v>
      </c>
      <c r="AF3098" s="57">
        <v>56</v>
      </c>
      <c r="AG3098" s="45" t="s">
        <v>6055</v>
      </c>
      <c r="AH3098" s="45" t="s">
        <v>6076</v>
      </c>
      <c r="AI3098" s="45">
        <f t="shared" si="782"/>
        <v>-3.4859999999999998</v>
      </c>
      <c r="AJ3098" s="46">
        <f t="shared" si="783"/>
        <v>3.4859999999999998</v>
      </c>
      <c r="AK3098" s="63" t="str">
        <f t="shared" si="784"/>
        <v>N</v>
      </c>
      <c r="AL3098" s="63" t="str">
        <f t="shared" si="785"/>
        <v>N</v>
      </c>
      <c r="AM3098" s="44" t="str">
        <f t="shared" si="786"/>
        <v>Win</v>
      </c>
      <c r="AN3098" s="44" t="str">
        <f t="shared" si="787"/>
        <v>Loss</v>
      </c>
      <c r="AO3098" s="44" t="str">
        <f t="shared" si="788"/>
        <v>Loss</v>
      </c>
      <c r="AP3098" s="44">
        <f t="shared" si="789"/>
        <v>65.5</v>
      </c>
      <c r="AQ3098" s="44">
        <f t="shared" si="790"/>
        <v>-50</v>
      </c>
      <c r="AR3098" s="44">
        <f t="shared" si="791"/>
        <v>-50</v>
      </c>
      <c r="AS3098" s="99" t="str">
        <f t="shared" si="792"/>
        <v>+</v>
      </c>
      <c r="AT3098" s="99" t="str">
        <f t="shared" si="793"/>
        <v>n/a</v>
      </c>
      <c r="AU3098" s="99" t="str">
        <f t="shared" si="794"/>
        <v>-</v>
      </c>
      <c r="AV3098" s="99" t="str">
        <f t="shared" si="795"/>
        <v>-</v>
      </c>
      <c r="AW3098" s="99" t="str">
        <f t="shared" si="796"/>
        <v>-</v>
      </c>
    </row>
    <row r="3099" spans="1:49" ht="15">
      <c r="A3099" s="56">
        <v>43639</v>
      </c>
      <c r="B3099" s="57" t="s">
        <v>115</v>
      </c>
      <c r="C3099" s="57" t="s">
        <v>116</v>
      </c>
      <c r="D3099" s="57" t="s">
        <v>5964</v>
      </c>
      <c r="E3099" s="57" t="s">
        <v>2624</v>
      </c>
      <c r="F3099" s="57" t="s">
        <v>2670</v>
      </c>
      <c r="G3099" s="57">
        <v>2</v>
      </c>
      <c r="H3099" s="57">
        <v>2</v>
      </c>
      <c r="I3099" s="57">
        <v>2.37</v>
      </c>
      <c r="J3099" s="57">
        <v>2.96</v>
      </c>
      <c r="K3099" s="57">
        <v>3.05</v>
      </c>
      <c r="L3099" s="57">
        <v>-0.68</v>
      </c>
      <c r="M3099" s="57">
        <v>37</v>
      </c>
      <c r="N3099" s="57">
        <v>35</v>
      </c>
      <c r="O3099" s="57">
        <v>0</v>
      </c>
      <c r="P3099" s="57">
        <v>18</v>
      </c>
      <c r="Q3099" s="57">
        <v>17</v>
      </c>
      <c r="R3099" s="57">
        <v>0</v>
      </c>
      <c r="S3099" s="57">
        <v>0</v>
      </c>
      <c r="T3099" s="57">
        <v>0</v>
      </c>
      <c r="U3099" s="57">
        <v>35.14</v>
      </c>
      <c r="V3099" s="57">
        <v>21.62</v>
      </c>
      <c r="W3099" s="57">
        <v>43.24</v>
      </c>
      <c r="X3099" s="57">
        <v>48.57</v>
      </c>
      <c r="Y3099" s="57">
        <v>22.86</v>
      </c>
      <c r="Z3099" s="57">
        <v>28.57</v>
      </c>
      <c r="AA3099" s="57">
        <v>55.56</v>
      </c>
      <c r="AB3099" s="57">
        <v>23.53</v>
      </c>
      <c r="AC3099" s="57">
        <v>16</v>
      </c>
      <c r="AD3099" s="57">
        <v>21</v>
      </c>
      <c r="AE3099" s="57">
        <v>56.25</v>
      </c>
      <c r="AF3099" s="57">
        <v>61.9</v>
      </c>
      <c r="AG3099" s="45" t="s">
        <v>6006</v>
      </c>
      <c r="AH3099" s="45" t="s">
        <v>6138</v>
      </c>
      <c r="AI3099" s="45">
        <f t="shared" si="782"/>
        <v>-5.7439999999999998</v>
      </c>
      <c r="AJ3099" s="46">
        <f t="shared" si="783"/>
        <v>5.7439999999999998</v>
      </c>
      <c r="AK3099" s="63" t="str">
        <f t="shared" si="784"/>
        <v>N</v>
      </c>
      <c r="AL3099" s="63" t="str">
        <f t="shared" si="785"/>
        <v>N</v>
      </c>
      <c r="AM3099" s="44" t="str">
        <f t="shared" si="786"/>
        <v>Loss</v>
      </c>
      <c r="AN3099" s="44" t="str">
        <f t="shared" si="787"/>
        <v>Win</v>
      </c>
      <c r="AO3099" s="44" t="str">
        <f t="shared" si="788"/>
        <v>Loss</v>
      </c>
      <c r="AP3099" s="44">
        <f t="shared" si="789"/>
        <v>-50</v>
      </c>
      <c r="AQ3099" s="44">
        <f t="shared" si="790"/>
        <v>98</v>
      </c>
      <c r="AR3099" s="44">
        <f t="shared" si="791"/>
        <v>-50</v>
      </c>
      <c r="AS3099" s="99" t="str">
        <f t="shared" si="792"/>
        <v>+</v>
      </c>
      <c r="AT3099" s="99" t="str">
        <f t="shared" si="793"/>
        <v>n/a</v>
      </c>
      <c r="AU3099" s="99" t="str">
        <f t="shared" si="794"/>
        <v>-</v>
      </c>
      <c r="AV3099" s="99" t="str">
        <f t="shared" si="795"/>
        <v>+</v>
      </c>
      <c r="AW3099" s="99" t="str">
        <f t="shared" si="796"/>
        <v>-</v>
      </c>
    </row>
    <row r="3100" spans="1:49" ht="15">
      <c r="A3100" s="56">
        <v>43639</v>
      </c>
      <c r="B3100" s="57" t="s">
        <v>115</v>
      </c>
      <c r="C3100" s="57" t="s">
        <v>126</v>
      </c>
      <c r="D3100" s="57" t="s">
        <v>5965</v>
      </c>
      <c r="E3100" s="57" t="s">
        <v>150</v>
      </c>
      <c r="F3100" s="57" t="s">
        <v>143</v>
      </c>
      <c r="G3100" s="57">
        <v>2</v>
      </c>
      <c r="H3100" s="57">
        <v>1</v>
      </c>
      <c r="I3100" s="57">
        <v>1.39</v>
      </c>
      <c r="J3100" s="57">
        <v>4.3600000000000003</v>
      </c>
      <c r="K3100" s="57">
        <v>6.63</v>
      </c>
      <c r="L3100" s="57">
        <v>-5.24</v>
      </c>
      <c r="M3100" s="57">
        <v>22</v>
      </c>
      <c r="N3100" s="57">
        <v>61</v>
      </c>
      <c r="O3100" s="57">
        <v>1</v>
      </c>
      <c r="P3100" s="57">
        <v>12</v>
      </c>
      <c r="Q3100" s="57">
        <v>26</v>
      </c>
      <c r="R3100" s="57">
        <v>0</v>
      </c>
      <c r="S3100" s="57">
        <v>0</v>
      </c>
      <c r="T3100" s="57">
        <v>100</v>
      </c>
      <c r="U3100" s="57">
        <v>50</v>
      </c>
      <c r="V3100" s="57">
        <v>18.18</v>
      </c>
      <c r="W3100" s="57">
        <v>31.82</v>
      </c>
      <c r="X3100" s="57">
        <v>44.26</v>
      </c>
      <c r="Y3100" s="57">
        <v>22.95</v>
      </c>
      <c r="Z3100" s="57">
        <v>32.79</v>
      </c>
      <c r="AA3100" s="57">
        <v>66.67</v>
      </c>
      <c r="AB3100" s="57">
        <v>23.08</v>
      </c>
      <c r="AC3100" s="57">
        <v>13</v>
      </c>
      <c r="AD3100" s="57">
        <v>31</v>
      </c>
      <c r="AE3100" s="57">
        <v>61.54</v>
      </c>
      <c r="AF3100" s="57">
        <v>61.29</v>
      </c>
      <c r="AG3100" s="45" t="s">
        <v>6154</v>
      </c>
      <c r="AH3100" s="45" t="s">
        <v>6036</v>
      </c>
      <c r="AI3100" s="45">
        <f t="shared" si="782"/>
        <v>-29.134999999999998</v>
      </c>
      <c r="AJ3100" s="46">
        <f t="shared" si="783"/>
        <v>29.134999999999998</v>
      </c>
      <c r="AK3100" s="63" t="str">
        <f t="shared" si="784"/>
        <v>N</v>
      </c>
      <c r="AL3100" s="63" t="str">
        <f t="shared" si="785"/>
        <v>N</v>
      </c>
      <c r="AM3100" s="44" t="str">
        <f t="shared" si="786"/>
        <v>Win</v>
      </c>
      <c r="AN3100" s="44" t="str">
        <f t="shared" si="787"/>
        <v>Loss</v>
      </c>
      <c r="AO3100" s="44" t="str">
        <f t="shared" si="788"/>
        <v>Loss</v>
      </c>
      <c r="AP3100" s="44">
        <f t="shared" si="789"/>
        <v>19.5</v>
      </c>
      <c r="AQ3100" s="44">
        <f t="shared" si="790"/>
        <v>-50</v>
      </c>
      <c r="AR3100" s="44">
        <f t="shared" si="791"/>
        <v>-50</v>
      </c>
      <c r="AS3100" s="99" t="str">
        <f t="shared" si="792"/>
        <v>+</v>
      </c>
      <c r="AT3100" s="99" t="str">
        <f t="shared" si="793"/>
        <v>-</v>
      </c>
      <c r="AU3100" s="99" t="str">
        <f t="shared" si="794"/>
        <v>+</v>
      </c>
      <c r="AV3100" s="99" t="str">
        <f t="shared" si="795"/>
        <v>+</v>
      </c>
      <c r="AW3100" s="99" t="str">
        <f t="shared" si="796"/>
        <v>-</v>
      </c>
    </row>
    <row r="3101" spans="1:49" ht="15">
      <c r="A3101" s="56">
        <v>43639</v>
      </c>
      <c r="B3101" s="57" t="s">
        <v>115</v>
      </c>
      <c r="C3101" s="57" t="s">
        <v>126</v>
      </c>
      <c r="D3101" s="57" t="s">
        <v>5966</v>
      </c>
      <c r="E3101" s="57" t="s">
        <v>177</v>
      </c>
      <c r="F3101" s="57" t="s">
        <v>215</v>
      </c>
      <c r="G3101" s="57">
        <v>1</v>
      </c>
      <c r="H3101" s="57">
        <v>1</v>
      </c>
      <c r="I3101" s="57">
        <v>1.87</v>
      </c>
      <c r="J3101" s="57">
        <v>3.28</v>
      </c>
      <c r="K3101" s="57">
        <v>3.76</v>
      </c>
      <c r="L3101" s="57">
        <v>-1.89</v>
      </c>
      <c r="M3101" s="57">
        <v>19</v>
      </c>
      <c r="N3101" s="57">
        <v>38</v>
      </c>
      <c r="O3101" s="57">
        <v>1</v>
      </c>
      <c r="P3101" s="57">
        <v>9</v>
      </c>
      <c r="Q3101" s="57">
        <v>18</v>
      </c>
      <c r="R3101" s="57">
        <v>0</v>
      </c>
      <c r="S3101" s="57">
        <v>0</v>
      </c>
      <c r="T3101" s="57">
        <v>100</v>
      </c>
      <c r="U3101" s="57">
        <v>31.58</v>
      </c>
      <c r="V3101" s="57">
        <v>21.05</v>
      </c>
      <c r="W3101" s="57">
        <v>47.37</v>
      </c>
      <c r="X3101" s="57">
        <v>26.32</v>
      </c>
      <c r="Y3101" s="57">
        <v>39.47</v>
      </c>
      <c r="Z3101" s="57">
        <v>34.21</v>
      </c>
      <c r="AA3101" s="57">
        <v>33.33</v>
      </c>
      <c r="AB3101" s="57">
        <v>0</v>
      </c>
      <c r="AC3101" s="57">
        <v>9</v>
      </c>
      <c r="AD3101" s="57">
        <v>16</v>
      </c>
      <c r="AE3101" s="57">
        <v>44.44</v>
      </c>
      <c r="AF3101" s="57">
        <v>56.25</v>
      </c>
      <c r="AG3101" s="45" t="s">
        <v>6156</v>
      </c>
      <c r="AH3101" s="45" t="s">
        <v>6108</v>
      </c>
      <c r="AI3101" s="45">
        <f t="shared" si="782"/>
        <v>-33.422000000000004</v>
      </c>
      <c r="AJ3101" s="46">
        <f t="shared" si="783"/>
        <v>33.422000000000004</v>
      </c>
      <c r="AK3101" s="63" t="str">
        <f t="shared" si="784"/>
        <v>N</v>
      </c>
      <c r="AL3101" s="63" t="str">
        <f t="shared" si="785"/>
        <v>N</v>
      </c>
      <c r="AM3101" s="44" t="str">
        <f t="shared" si="786"/>
        <v>Loss</v>
      </c>
      <c r="AN3101" s="44" t="str">
        <f t="shared" si="787"/>
        <v>Win</v>
      </c>
      <c r="AO3101" s="44" t="str">
        <f t="shared" si="788"/>
        <v>Loss</v>
      </c>
      <c r="AP3101" s="44">
        <f t="shared" si="789"/>
        <v>-50</v>
      </c>
      <c r="AQ3101" s="44">
        <f t="shared" si="790"/>
        <v>114</v>
      </c>
      <c r="AR3101" s="44">
        <f t="shared" si="791"/>
        <v>-50</v>
      </c>
      <c r="AS3101" s="99" t="str">
        <f t="shared" si="792"/>
        <v>+</v>
      </c>
      <c r="AT3101" s="99" t="str">
        <f t="shared" si="793"/>
        <v>-</v>
      </c>
      <c r="AU3101" s="99" t="str">
        <f t="shared" si="794"/>
        <v>+</v>
      </c>
      <c r="AV3101" s="99" t="str">
        <f t="shared" si="795"/>
        <v>+</v>
      </c>
      <c r="AW3101" s="99" t="str">
        <f t="shared" si="796"/>
        <v>-</v>
      </c>
    </row>
    <row r="3102" spans="1:49" ht="15">
      <c r="A3102" s="56">
        <v>43639</v>
      </c>
      <c r="B3102" s="57" t="s">
        <v>115</v>
      </c>
      <c r="C3102" s="57" t="s">
        <v>126</v>
      </c>
      <c r="D3102" s="57" t="s">
        <v>5967</v>
      </c>
      <c r="E3102" s="57" t="s">
        <v>198</v>
      </c>
      <c r="F3102" s="57" t="s">
        <v>192</v>
      </c>
      <c r="G3102" s="57">
        <v>2</v>
      </c>
      <c r="H3102" s="57">
        <v>0</v>
      </c>
      <c r="I3102" s="57">
        <v>1.53</v>
      </c>
      <c r="J3102" s="57">
        <v>3.77</v>
      </c>
      <c r="K3102" s="57">
        <v>5.69</v>
      </c>
      <c r="L3102" s="57">
        <v>-4.16</v>
      </c>
      <c r="M3102" s="57">
        <v>34</v>
      </c>
      <c r="N3102" s="57">
        <v>25</v>
      </c>
      <c r="O3102" s="57">
        <v>3</v>
      </c>
      <c r="P3102" s="57">
        <v>17</v>
      </c>
      <c r="Q3102" s="57">
        <v>12</v>
      </c>
      <c r="R3102" s="57">
        <v>33.33</v>
      </c>
      <c r="S3102" s="57">
        <v>66.67</v>
      </c>
      <c r="T3102" s="57">
        <v>0</v>
      </c>
      <c r="U3102" s="57">
        <v>41.18</v>
      </c>
      <c r="V3102" s="57">
        <v>20.59</v>
      </c>
      <c r="W3102" s="57">
        <v>38.24</v>
      </c>
      <c r="X3102" s="57">
        <v>20</v>
      </c>
      <c r="Y3102" s="57">
        <v>32</v>
      </c>
      <c r="Z3102" s="57">
        <v>48</v>
      </c>
      <c r="AA3102" s="57">
        <v>58.82</v>
      </c>
      <c r="AB3102" s="57">
        <v>8.33</v>
      </c>
      <c r="AC3102" s="57">
        <v>19</v>
      </c>
      <c r="AD3102" s="57">
        <v>7</v>
      </c>
      <c r="AE3102" s="57">
        <v>63.16</v>
      </c>
      <c r="AF3102" s="57">
        <v>42.86</v>
      </c>
      <c r="AG3102" s="45" t="s">
        <v>6112</v>
      </c>
      <c r="AH3102" s="45" t="s">
        <v>6093</v>
      </c>
      <c r="AI3102" s="45">
        <f t="shared" si="782"/>
        <v>21.713000000000005</v>
      </c>
      <c r="AJ3102" s="46">
        <f t="shared" si="783"/>
        <v>-8.3789999999999996</v>
      </c>
      <c r="AK3102" s="63" t="str">
        <f t="shared" si="784"/>
        <v>N</v>
      </c>
      <c r="AL3102" s="63" t="str">
        <f t="shared" si="785"/>
        <v>N</v>
      </c>
      <c r="AM3102" s="44" t="str">
        <f t="shared" si="786"/>
        <v>Win</v>
      </c>
      <c r="AN3102" s="44" t="str">
        <f t="shared" si="787"/>
        <v>Loss</v>
      </c>
      <c r="AO3102" s="44" t="str">
        <f t="shared" si="788"/>
        <v>Loss</v>
      </c>
      <c r="AP3102" s="44">
        <f t="shared" si="789"/>
        <v>26.5</v>
      </c>
      <c r="AQ3102" s="44">
        <f t="shared" si="790"/>
        <v>-50</v>
      </c>
      <c r="AR3102" s="44">
        <f t="shared" si="791"/>
        <v>-50</v>
      </c>
      <c r="AS3102" s="99" t="str">
        <f t="shared" si="792"/>
        <v>+</v>
      </c>
      <c r="AT3102" s="99" t="str">
        <f t="shared" si="793"/>
        <v>+</v>
      </c>
      <c r="AU3102" s="99" t="str">
        <f t="shared" si="794"/>
        <v>+</v>
      </c>
      <c r="AV3102" s="99" t="str">
        <f t="shared" si="795"/>
        <v>+</v>
      </c>
      <c r="AW3102" s="99" t="str">
        <f t="shared" si="796"/>
        <v>+</v>
      </c>
    </row>
    <row r="3103" spans="1:49" ht="15">
      <c r="A3103" s="56">
        <v>43639</v>
      </c>
      <c r="B3103" s="57" t="s">
        <v>115</v>
      </c>
      <c r="C3103" s="57" t="s">
        <v>126</v>
      </c>
      <c r="D3103" s="57" t="s">
        <v>5968</v>
      </c>
      <c r="E3103" s="57" t="s">
        <v>207</v>
      </c>
      <c r="F3103" s="57" t="s">
        <v>213</v>
      </c>
      <c r="G3103" s="57">
        <v>1</v>
      </c>
      <c r="H3103" s="57">
        <v>0</v>
      </c>
      <c r="I3103" s="57">
        <v>2.29</v>
      </c>
      <c r="J3103" s="57">
        <v>3</v>
      </c>
      <c r="K3103" s="57">
        <v>2.97</v>
      </c>
      <c r="L3103" s="57">
        <v>-0.68</v>
      </c>
      <c r="M3103" s="57">
        <v>24</v>
      </c>
      <c r="N3103" s="57">
        <v>27</v>
      </c>
      <c r="O3103" s="57">
        <v>3</v>
      </c>
      <c r="P3103" s="57">
        <v>12</v>
      </c>
      <c r="Q3103" s="57">
        <v>13</v>
      </c>
      <c r="R3103" s="57">
        <v>0</v>
      </c>
      <c r="S3103" s="57">
        <v>100</v>
      </c>
      <c r="T3103" s="57">
        <v>0</v>
      </c>
      <c r="U3103" s="57">
        <v>33.33</v>
      </c>
      <c r="V3103" s="57">
        <v>37.5</v>
      </c>
      <c r="W3103" s="57">
        <v>29.17</v>
      </c>
      <c r="X3103" s="57">
        <v>25.93</v>
      </c>
      <c r="Y3103" s="57">
        <v>40.74</v>
      </c>
      <c r="Z3103" s="57">
        <v>33.33</v>
      </c>
      <c r="AA3103" s="57">
        <v>41.67</v>
      </c>
      <c r="AB3103" s="57">
        <v>15.38</v>
      </c>
      <c r="AC3103" s="57">
        <v>12</v>
      </c>
      <c r="AD3103" s="57">
        <v>12</v>
      </c>
      <c r="AE3103" s="57">
        <v>41.67</v>
      </c>
      <c r="AF3103" s="57">
        <v>41.67</v>
      </c>
      <c r="AG3103" s="45" t="s">
        <v>6142</v>
      </c>
      <c r="AH3103" s="45" t="s">
        <v>6139</v>
      </c>
      <c r="AI3103" s="45">
        <f t="shared" si="782"/>
        <v>11.988</v>
      </c>
      <c r="AJ3103" s="46">
        <f t="shared" si="783"/>
        <v>8.0120000000000005</v>
      </c>
      <c r="AK3103" s="63" t="str">
        <f t="shared" si="784"/>
        <v>N</v>
      </c>
      <c r="AL3103" s="63" t="str">
        <f t="shared" si="785"/>
        <v>N</v>
      </c>
      <c r="AM3103" s="44" t="str">
        <f t="shared" si="786"/>
        <v>Win</v>
      </c>
      <c r="AN3103" s="44" t="str">
        <f t="shared" si="787"/>
        <v>Loss</v>
      </c>
      <c r="AO3103" s="44" t="str">
        <f t="shared" si="788"/>
        <v>Loss</v>
      </c>
      <c r="AP3103" s="44">
        <f t="shared" si="789"/>
        <v>64.5</v>
      </c>
      <c r="AQ3103" s="44">
        <f t="shared" si="790"/>
        <v>-50</v>
      </c>
      <c r="AR3103" s="44">
        <f t="shared" si="791"/>
        <v>-50</v>
      </c>
      <c r="AS3103" s="99" t="str">
        <f t="shared" si="792"/>
        <v>+</v>
      </c>
      <c r="AT3103" s="99" t="str">
        <f t="shared" si="793"/>
        <v>-</v>
      </c>
      <c r="AU3103" s="99" t="str">
        <f t="shared" si="794"/>
        <v>+</v>
      </c>
      <c r="AV3103" s="99" t="str">
        <f t="shared" si="795"/>
        <v>+</v>
      </c>
      <c r="AW3103" s="99" t="str">
        <f t="shared" si="796"/>
        <v>+</v>
      </c>
    </row>
    <row r="3104" spans="1:49" ht="15">
      <c r="A3104" s="56">
        <v>43639</v>
      </c>
      <c r="B3104" s="57" t="s">
        <v>115</v>
      </c>
      <c r="C3104" s="57" t="s">
        <v>126</v>
      </c>
      <c r="D3104" s="57" t="s">
        <v>5969</v>
      </c>
      <c r="E3104" s="57" t="s">
        <v>209</v>
      </c>
      <c r="F3104" s="57" t="s">
        <v>204</v>
      </c>
      <c r="G3104" s="57">
        <v>0</v>
      </c>
      <c r="H3104" s="57">
        <v>1</v>
      </c>
      <c r="I3104" s="57">
        <v>2.98</v>
      </c>
      <c r="J3104" s="57">
        <v>2.75</v>
      </c>
      <c r="K3104" s="57">
        <v>2.5499999999999998</v>
      </c>
      <c r="L3104" s="57">
        <v>0.43</v>
      </c>
      <c r="M3104" s="57">
        <v>20</v>
      </c>
      <c r="N3104" s="57">
        <v>34</v>
      </c>
      <c r="O3104" s="57">
        <v>2</v>
      </c>
      <c r="P3104" s="57">
        <v>9</v>
      </c>
      <c r="Q3104" s="57">
        <v>17</v>
      </c>
      <c r="R3104" s="57">
        <v>0</v>
      </c>
      <c r="S3104" s="57">
        <v>50</v>
      </c>
      <c r="T3104" s="57">
        <v>50</v>
      </c>
      <c r="U3104" s="57">
        <v>25</v>
      </c>
      <c r="V3104" s="57">
        <v>25</v>
      </c>
      <c r="W3104" s="57">
        <v>50</v>
      </c>
      <c r="X3104" s="57">
        <v>50</v>
      </c>
      <c r="Y3104" s="57">
        <v>26.47</v>
      </c>
      <c r="Z3104" s="57">
        <v>23.53</v>
      </c>
      <c r="AA3104" s="57">
        <v>55.56</v>
      </c>
      <c r="AB3104" s="57">
        <v>29.41</v>
      </c>
      <c r="AC3104" s="57">
        <v>6</v>
      </c>
      <c r="AD3104" s="57">
        <v>25</v>
      </c>
      <c r="AE3104" s="57">
        <v>50</v>
      </c>
      <c r="AF3104" s="57">
        <v>60</v>
      </c>
      <c r="AG3104" s="45" t="s">
        <v>6060</v>
      </c>
      <c r="AH3104" s="45" t="s">
        <v>6140</v>
      </c>
      <c r="AI3104" s="45">
        <f t="shared" si="782"/>
        <v>-20.440999999999999</v>
      </c>
      <c r="AJ3104" s="46">
        <f t="shared" si="783"/>
        <v>30.440999999999999</v>
      </c>
      <c r="AK3104" s="63" t="str">
        <f t="shared" si="784"/>
        <v>N</v>
      </c>
      <c r="AL3104" s="63" t="str">
        <f t="shared" si="785"/>
        <v>N</v>
      </c>
      <c r="AM3104" s="44" t="str">
        <f t="shared" si="786"/>
        <v>Loss</v>
      </c>
      <c r="AN3104" s="44" t="str">
        <f t="shared" si="787"/>
        <v>Loss</v>
      </c>
      <c r="AO3104" s="44" t="str">
        <f t="shared" si="788"/>
        <v>Win</v>
      </c>
      <c r="AP3104" s="44">
        <f t="shared" si="789"/>
        <v>-50</v>
      </c>
      <c r="AQ3104" s="44">
        <f t="shared" si="790"/>
        <v>-50</v>
      </c>
      <c r="AR3104" s="44">
        <f t="shared" si="791"/>
        <v>77.499999999999986</v>
      </c>
      <c r="AS3104" s="99" t="str">
        <f t="shared" si="792"/>
        <v>-</v>
      </c>
      <c r="AT3104" s="99" t="str">
        <f t="shared" si="793"/>
        <v>-</v>
      </c>
      <c r="AU3104" s="99" t="str">
        <f t="shared" si="794"/>
        <v>-</v>
      </c>
      <c r="AV3104" s="99" t="str">
        <f t="shared" si="795"/>
        <v>+</v>
      </c>
      <c r="AW3104" s="99" t="str">
        <f t="shared" si="796"/>
        <v>-</v>
      </c>
    </row>
    <row r="3105" spans="1:49" ht="15">
      <c r="A3105" s="56">
        <v>43639</v>
      </c>
      <c r="B3105" s="57" t="s">
        <v>395</v>
      </c>
      <c r="C3105" s="57" t="s">
        <v>4996</v>
      </c>
      <c r="D3105" s="57" t="s">
        <v>5970</v>
      </c>
      <c r="E3105" s="57" t="s">
        <v>5088</v>
      </c>
      <c r="F3105" s="57" t="s">
        <v>5105</v>
      </c>
      <c r="G3105" s="57">
        <v>1</v>
      </c>
      <c r="H3105" s="57">
        <v>1</v>
      </c>
      <c r="I3105" s="57">
        <v>7.07</v>
      </c>
      <c r="J3105" s="57">
        <v>5.14</v>
      </c>
      <c r="K3105" s="57">
        <v>1.38</v>
      </c>
      <c r="L3105" s="57">
        <v>5.69</v>
      </c>
      <c r="M3105" s="57">
        <v>14</v>
      </c>
      <c r="N3105" s="57">
        <v>12</v>
      </c>
      <c r="O3105" s="57">
        <v>0</v>
      </c>
      <c r="P3105" s="57">
        <v>6</v>
      </c>
      <c r="Q3105" s="57">
        <v>5</v>
      </c>
      <c r="R3105" s="57">
        <v>0</v>
      </c>
      <c r="S3105" s="57">
        <v>0</v>
      </c>
      <c r="T3105" s="57">
        <v>0</v>
      </c>
      <c r="U3105" s="57">
        <v>71.430000000000007</v>
      </c>
      <c r="V3105" s="57">
        <v>7.14</v>
      </c>
      <c r="W3105" s="57">
        <v>21.43</v>
      </c>
      <c r="X3105" s="57">
        <v>83.33</v>
      </c>
      <c r="Y3105" s="57">
        <v>8.33</v>
      </c>
      <c r="Z3105" s="57">
        <v>8.33</v>
      </c>
      <c r="AA3105" s="57">
        <v>83.33</v>
      </c>
      <c r="AB3105" s="57">
        <v>60</v>
      </c>
      <c r="AC3105" s="57">
        <v>10</v>
      </c>
      <c r="AD3105" s="57">
        <v>12</v>
      </c>
      <c r="AE3105" s="57">
        <v>80</v>
      </c>
      <c r="AF3105" s="57">
        <v>83.33</v>
      </c>
      <c r="AG3105" s="45" t="s">
        <v>6002</v>
      </c>
      <c r="AH3105" s="45" t="s">
        <v>6036</v>
      </c>
      <c r="AI3105" s="45">
        <f t="shared" si="782"/>
        <v>-5.118999999999998</v>
      </c>
      <c r="AJ3105" s="46">
        <f t="shared" si="783"/>
        <v>5.118999999999998</v>
      </c>
      <c r="AK3105" s="63" t="str">
        <f t="shared" si="784"/>
        <v>Y</v>
      </c>
      <c r="AL3105" s="63" t="str">
        <f t="shared" si="785"/>
        <v>Y</v>
      </c>
      <c r="AM3105" s="44" t="str">
        <f t="shared" si="786"/>
        <v>Loss</v>
      </c>
      <c r="AN3105" s="44" t="str">
        <f t="shared" si="787"/>
        <v>Win</v>
      </c>
      <c r="AO3105" s="44" t="str">
        <f t="shared" si="788"/>
        <v>Loss</v>
      </c>
      <c r="AP3105" s="44">
        <f t="shared" si="789"/>
        <v>-50</v>
      </c>
      <c r="AQ3105" s="44">
        <f t="shared" si="790"/>
        <v>207</v>
      </c>
      <c r="AR3105" s="44">
        <f t="shared" si="791"/>
        <v>-50</v>
      </c>
      <c r="AS3105" s="99" t="str">
        <f t="shared" si="792"/>
        <v>-</v>
      </c>
      <c r="AT3105" s="99" t="str">
        <f t="shared" si="793"/>
        <v>n/a</v>
      </c>
      <c r="AU3105" s="99" t="str">
        <f t="shared" si="794"/>
        <v>-</v>
      </c>
      <c r="AV3105" s="99" t="str">
        <f t="shared" si="795"/>
        <v>+</v>
      </c>
      <c r="AW3105" s="99" t="str">
        <f t="shared" si="796"/>
        <v>-</v>
      </c>
    </row>
    <row r="3106" spans="1:49" ht="15">
      <c r="A3106" s="56">
        <v>43639</v>
      </c>
      <c r="B3106" s="57" t="s">
        <v>395</v>
      </c>
      <c r="C3106" s="57" t="s">
        <v>4996</v>
      </c>
      <c r="D3106" s="57" t="s">
        <v>5971</v>
      </c>
      <c r="E3106" s="57" t="s">
        <v>5106</v>
      </c>
      <c r="F3106" s="57" t="s">
        <v>5087</v>
      </c>
      <c r="G3106" s="57">
        <v>2</v>
      </c>
      <c r="H3106" s="57">
        <v>0</v>
      </c>
      <c r="I3106" s="57">
        <v>1.56</v>
      </c>
      <c r="J3106" s="57">
        <v>4.4800000000000004</v>
      </c>
      <c r="K3106" s="57">
        <v>5.32</v>
      </c>
      <c r="L3106" s="57">
        <v>-3.76</v>
      </c>
      <c r="M3106" s="57">
        <v>12</v>
      </c>
      <c r="N3106" s="57">
        <v>12</v>
      </c>
      <c r="O3106" s="57">
        <v>0</v>
      </c>
      <c r="P3106" s="57">
        <v>6</v>
      </c>
      <c r="Q3106" s="57">
        <v>6</v>
      </c>
      <c r="R3106" s="57">
        <v>0</v>
      </c>
      <c r="S3106" s="57">
        <v>0</v>
      </c>
      <c r="T3106" s="57">
        <v>0</v>
      </c>
      <c r="U3106" s="57">
        <v>66.67</v>
      </c>
      <c r="V3106" s="57">
        <v>16.670000000000002</v>
      </c>
      <c r="W3106" s="57">
        <v>16.670000000000002</v>
      </c>
      <c r="X3106" s="57">
        <v>66.67</v>
      </c>
      <c r="Y3106" s="57">
        <v>16.670000000000002</v>
      </c>
      <c r="Z3106" s="57">
        <v>16.670000000000002</v>
      </c>
      <c r="AA3106" s="57">
        <v>83.33</v>
      </c>
      <c r="AB3106" s="57">
        <v>83.33</v>
      </c>
      <c r="AC3106" s="57">
        <v>10</v>
      </c>
      <c r="AD3106" s="57">
        <v>9</v>
      </c>
      <c r="AE3106" s="57">
        <v>70</v>
      </c>
      <c r="AF3106" s="57">
        <v>66.67</v>
      </c>
      <c r="AG3106" s="45" t="s">
        <v>6185</v>
      </c>
      <c r="AH3106" s="45" t="s">
        <v>6141</v>
      </c>
      <c r="AI3106" s="45">
        <f t="shared" ref="AI3106:AI3134" si="797">(+R3106*$R$6)+(S3106*$S$6)-(T3106*$T$6)+(U3106*$U$6)+(V3106*$V$6)-(W3106*$W$6)-(X3106*$X$6)-(Y3106*$Y$6)+(Z3106*$Z$6)</f>
        <v>0</v>
      </c>
      <c r="AJ3106" s="46">
        <f t="shared" ref="AJ3106:AJ3134" si="798">(-R3106*$R$6)+(S3106*$S$6)+(T3106*$T$6)-(U3106*$U$6)-(V3106*$V$6)+(W3106*$W$6)+(X3106*$X$6)+(Y3106*$Y$6)-(Z3106*$Z$6)</f>
        <v>0</v>
      </c>
      <c r="AK3106" s="63" t="str">
        <f t="shared" ref="AK3106:AK3134" si="799">IF($AK$6="Y",IF(AI3106&gt;=$AI$6,"Y",IF(AA3106&gt;=$AA$6,"Y","N")),IF(AI3106&gt;=$AI$6,"Y",IF(AA3106&gt;=$AA$6,"Y",IF(L3106&lt;0,IF(AE3106&gt;=$AE$6,"Y","N"),"N"))))</f>
        <v>Y</v>
      </c>
      <c r="AL3106" s="63" t="str">
        <f t="shared" ref="AL3106:AL3134" si="800">IF($AL$6="Y",IF(AJ3106&gt;=$AJ$6,"Y",IF(AB3106&gt;=$AB$6,"Y","N")),IF(AJ3106&gt;=$AJ$6,"Y",IF(AB3106&gt;=$AB$6,"Y",IF(L3106&gt;0,IF(AF3106&gt;=$AF$6,"Y","N"),"N"))))</f>
        <v>Y</v>
      </c>
      <c r="AM3106" s="44" t="str">
        <f t="shared" ref="AM3106:AM3134" si="801">IF(G3106&gt;H3106,"Win","Loss")</f>
        <v>Win</v>
      </c>
      <c r="AN3106" s="44" t="str">
        <f t="shared" ref="AN3106:AN3134" si="802">IF(G3106=H3106,"Win","Loss")</f>
        <v>Loss</v>
      </c>
      <c r="AO3106" s="44" t="str">
        <f t="shared" ref="AO3106:AO3134" si="803">IF(G3106&lt;H3106,"Win","Loss")</f>
        <v>Loss</v>
      </c>
      <c r="AP3106" s="44">
        <f t="shared" ref="AP3106:AP3134" si="804">IF(AM3106="Win",(I3106*$B$2)-$B$2,-$B$2)</f>
        <v>28</v>
      </c>
      <c r="AQ3106" s="44">
        <f t="shared" ref="AQ3106:AQ3134" si="805">IF(AN3106="Win",(J3106*$B$2)-$B$2,-$B$2)</f>
        <v>-50</v>
      </c>
      <c r="AR3106" s="44">
        <f t="shared" ref="AR3106:AR3134" si="806">IF(AO3106="Win",(K3106*$B$2)-$B$2,-$B$2)</f>
        <v>-50</v>
      </c>
      <c r="AS3106" s="99" t="str">
        <f t="shared" si="792"/>
        <v>+</v>
      </c>
      <c r="AT3106" s="99" t="str">
        <f t="shared" si="793"/>
        <v>n/a</v>
      </c>
      <c r="AU3106" s="99" t="str">
        <f t="shared" si="794"/>
        <v>-</v>
      </c>
      <c r="AV3106" s="99" t="str">
        <f t="shared" si="795"/>
        <v>-</v>
      </c>
      <c r="AW3106" s="99" t="str">
        <f t="shared" si="796"/>
        <v>-</v>
      </c>
    </row>
    <row r="3107" spans="1:49" ht="15">
      <c r="A3107" s="56">
        <v>43639</v>
      </c>
      <c r="B3107" s="57" t="s">
        <v>4341</v>
      </c>
      <c r="C3107" s="57" t="s">
        <v>4342</v>
      </c>
      <c r="D3107" s="57" t="s">
        <v>5972</v>
      </c>
      <c r="E3107" s="57" t="s">
        <v>5033</v>
      </c>
      <c r="F3107" s="57" t="s">
        <v>501</v>
      </c>
      <c r="G3107" s="57">
        <v>0</v>
      </c>
      <c r="H3107" s="57">
        <v>2</v>
      </c>
      <c r="I3107" s="57">
        <v>14.91</v>
      </c>
      <c r="J3107" s="57">
        <v>7.15</v>
      </c>
      <c r="K3107" s="57">
        <v>1.19</v>
      </c>
      <c r="L3107" s="57">
        <v>13.72</v>
      </c>
      <c r="M3107" s="57">
        <v>2</v>
      </c>
      <c r="N3107" s="57">
        <v>2</v>
      </c>
      <c r="O3107" s="57">
        <v>0</v>
      </c>
      <c r="P3107" s="57">
        <v>0</v>
      </c>
      <c r="Q3107" s="57">
        <v>0</v>
      </c>
      <c r="R3107" s="57">
        <v>0</v>
      </c>
      <c r="S3107" s="57">
        <v>0</v>
      </c>
      <c r="T3107" s="57">
        <v>0</v>
      </c>
      <c r="U3107" s="57">
        <v>0</v>
      </c>
      <c r="V3107" s="57">
        <v>50</v>
      </c>
      <c r="W3107" s="57">
        <v>50</v>
      </c>
      <c r="X3107" s="57">
        <v>0</v>
      </c>
      <c r="Y3107" s="57">
        <v>50</v>
      </c>
      <c r="Z3107" s="57">
        <v>50</v>
      </c>
      <c r="AA3107" s="57">
        <v>0</v>
      </c>
      <c r="AB3107" s="57">
        <v>0</v>
      </c>
      <c r="AC3107" s="57">
        <v>0</v>
      </c>
      <c r="AD3107" s="57">
        <v>2</v>
      </c>
      <c r="AE3107" s="57">
        <v>0</v>
      </c>
      <c r="AF3107" s="57">
        <v>0</v>
      </c>
      <c r="AG3107" s="45" t="s">
        <v>6007</v>
      </c>
      <c r="AH3107" s="45" t="s">
        <v>6019</v>
      </c>
      <c r="AI3107" s="45">
        <f t="shared" si="797"/>
        <v>0</v>
      </c>
      <c r="AJ3107" s="46">
        <f t="shared" si="798"/>
        <v>0</v>
      </c>
      <c r="AK3107" s="63" t="str">
        <f t="shared" si="799"/>
        <v>N</v>
      </c>
      <c r="AL3107" s="63" t="str">
        <f t="shared" si="800"/>
        <v>N</v>
      </c>
      <c r="AM3107" s="44" t="str">
        <f t="shared" si="801"/>
        <v>Loss</v>
      </c>
      <c r="AN3107" s="44" t="str">
        <f t="shared" si="802"/>
        <v>Loss</v>
      </c>
      <c r="AO3107" s="44" t="str">
        <f t="shared" si="803"/>
        <v>Win</v>
      </c>
      <c r="AP3107" s="44">
        <f t="shared" si="804"/>
        <v>-50</v>
      </c>
      <c r="AQ3107" s="44">
        <f t="shared" si="805"/>
        <v>-50</v>
      </c>
      <c r="AR3107" s="44">
        <f t="shared" si="806"/>
        <v>9.5</v>
      </c>
      <c r="AS3107" s="99" t="str">
        <f t="shared" si="792"/>
        <v>-</v>
      </c>
      <c r="AT3107" s="99" t="str">
        <f t="shared" si="793"/>
        <v>n/a</v>
      </c>
      <c r="AU3107" s="99" t="str">
        <f t="shared" si="794"/>
        <v>-</v>
      </c>
      <c r="AV3107" s="99" t="str">
        <f t="shared" si="795"/>
        <v>-</v>
      </c>
      <c r="AW3107" s="99" t="str">
        <f t="shared" si="796"/>
        <v>-</v>
      </c>
    </row>
    <row r="3108" spans="1:49" ht="15">
      <c r="A3108" s="56">
        <v>43639</v>
      </c>
      <c r="B3108" s="57" t="s">
        <v>4341</v>
      </c>
      <c r="C3108" s="57" t="s">
        <v>4342</v>
      </c>
      <c r="D3108" s="57" t="s">
        <v>5973</v>
      </c>
      <c r="E3108" s="57" t="s">
        <v>489</v>
      </c>
      <c r="F3108" s="57" t="s">
        <v>4724</v>
      </c>
      <c r="G3108" s="57">
        <v>1</v>
      </c>
      <c r="H3108" s="57">
        <v>0</v>
      </c>
      <c r="I3108" s="57">
        <v>2.35</v>
      </c>
      <c r="J3108" s="57">
        <v>3.32</v>
      </c>
      <c r="K3108" s="57">
        <v>3.14</v>
      </c>
      <c r="L3108" s="57">
        <v>-0.79</v>
      </c>
      <c r="M3108" s="57">
        <v>2</v>
      </c>
      <c r="N3108" s="57">
        <v>2</v>
      </c>
      <c r="O3108" s="57">
        <v>0</v>
      </c>
      <c r="P3108" s="57">
        <v>1</v>
      </c>
      <c r="Q3108" s="57">
        <v>1</v>
      </c>
      <c r="R3108" s="57">
        <v>0</v>
      </c>
      <c r="S3108" s="57">
        <v>0</v>
      </c>
      <c r="T3108" s="57">
        <v>0</v>
      </c>
      <c r="U3108" s="57">
        <v>100</v>
      </c>
      <c r="V3108" s="57">
        <v>0</v>
      </c>
      <c r="W3108" s="57">
        <v>0</v>
      </c>
      <c r="X3108" s="57">
        <v>0</v>
      </c>
      <c r="Y3108" s="57">
        <v>100</v>
      </c>
      <c r="Z3108" s="57">
        <v>0</v>
      </c>
      <c r="AA3108" s="57">
        <v>100</v>
      </c>
      <c r="AB3108" s="57">
        <v>0</v>
      </c>
      <c r="AC3108" s="57">
        <v>1</v>
      </c>
      <c r="AD3108" s="57">
        <v>1</v>
      </c>
      <c r="AE3108" s="57">
        <v>100</v>
      </c>
      <c r="AF3108" s="57">
        <v>0</v>
      </c>
      <c r="AG3108" s="45" t="s">
        <v>6000</v>
      </c>
      <c r="AH3108" s="45" t="s">
        <v>6024</v>
      </c>
      <c r="AI3108" s="45">
        <f t="shared" si="797"/>
        <v>10</v>
      </c>
      <c r="AJ3108" s="46">
        <f t="shared" si="798"/>
        <v>-10</v>
      </c>
      <c r="AK3108" s="63" t="str">
        <f t="shared" si="799"/>
        <v>Y</v>
      </c>
      <c r="AL3108" s="63" t="str">
        <f t="shared" si="800"/>
        <v>N</v>
      </c>
      <c r="AM3108" s="44" t="str">
        <f t="shared" si="801"/>
        <v>Win</v>
      </c>
      <c r="AN3108" s="44" t="str">
        <f t="shared" si="802"/>
        <v>Loss</v>
      </c>
      <c r="AO3108" s="44" t="str">
        <f t="shared" si="803"/>
        <v>Loss</v>
      </c>
      <c r="AP3108" s="44">
        <f t="shared" si="804"/>
        <v>67.5</v>
      </c>
      <c r="AQ3108" s="44">
        <f t="shared" si="805"/>
        <v>-50</v>
      </c>
      <c r="AR3108" s="44">
        <f t="shared" si="806"/>
        <v>-50</v>
      </c>
      <c r="AS3108" s="99" t="str">
        <f t="shared" si="792"/>
        <v>+</v>
      </c>
      <c r="AT3108" s="99" t="str">
        <f t="shared" si="793"/>
        <v>n/a</v>
      </c>
      <c r="AU3108" s="99" t="str">
        <f t="shared" si="794"/>
        <v>+</v>
      </c>
      <c r="AV3108" s="99" t="str">
        <f t="shared" si="795"/>
        <v>+</v>
      </c>
      <c r="AW3108" s="99" t="str">
        <f t="shared" si="796"/>
        <v>+</v>
      </c>
    </row>
    <row r="3109" spans="1:49" ht="15">
      <c r="A3109" s="56">
        <v>43639</v>
      </c>
      <c r="B3109" s="57" t="s">
        <v>441</v>
      </c>
      <c r="C3109" s="57" t="s">
        <v>1455</v>
      </c>
      <c r="D3109" s="57" t="s">
        <v>5974</v>
      </c>
      <c r="E3109" s="57" t="s">
        <v>2948</v>
      </c>
      <c r="F3109" s="57" t="s">
        <v>2946</v>
      </c>
      <c r="G3109" s="57">
        <v>3</v>
      </c>
      <c r="H3109" s="57">
        <v>0</v>
      </c>
      <c r="I3109" s="57">
        <v>2.09</v>
      </c>
      <c r="J3109" s="57">
        <v>3.19</v>
      </c>
      <c r="K3109" s="57">
        <v>3.73</v>
      </c>
      <c r="L3109" s="57">
        <v>-1.64</v>
      </c>
      <c r="M3109" s="57">
        <v>51</v>
      </c>
      <c r="N3109" s="57">
        <v>45</v>
      </c>
      <c r="O3109" s="57">
        <v>3</v>
      </c>
      <c r="P3109" s="57">
        <v>25</v>
      </c>
      <c r="Q3109" s="57">
        <v>22</v>
      </c>
      <c r="R3109" s="57">
        <v>33.33</v>
      </c>
      <c r="S3109" s="57">
        <v>0</v>
      </c>
      <c r="T3109" s="57">
        <v>66.67</v>
      </c>
      <c r="U3109" s="57">
        <v>45.1</v>
      </c>
      <c r="V3109" s="57">
        <v>25.49</v>
      </c>
      <c r="W3109" s="57">
        <v>29.41</v>
      </c>
      <c r="X3109" s="57">
        <v>42.22</v>
      </c>
      <c r="Y3109" s="57">
        <v>37.78</v>
      </c>
      <c r="Z3109" s="57">
        <v>20</v>
      </c>
      <c r="AA3109" s="57">
        <v>72</v>
      </c>
      <c r="AB3109" s="57">
        <v>31.82</v>
      </c>
      <c r="AC3109" s="57">
        <v>28</v>
      </c>
      <c r="AD3109" s="57">
        <v>34</v>
      </c>
      <c r="AE3109" s="57">
        <v>71.430000000000007</v>
      </c>
      <c r="AF3109" s="57">
        <v>47.06</v>
      </c>
      <c r="AG3109" s="45" t="s">
        <v>6186</v>
      </c>
      <c r="AH3109" s="45" t="s">
        <v>6091</v>
      </c>
      <c r="AI3109" s="45">
        <f t="shared" si="797"/>
        <v>-12.537000000000003</v>
      </c>
      <c r="AJ3109" s="46">
        <f t="shared" si="798"/>
        <v>12.537000000000003</v>
      </c>
      <c r="AK3109" s="63" t="str">
        <f t="shared" si="799"/>
        <v>N</v>
      </c>
      <c r="AL3109" s="63" t="str">
        <f t="shared" si="800"/>
        <v>N</v>
      </c>
      <c r="AM3109" s="44" t="str">
        <f t="shared" si="801"/>
        <v>Win</v>
      </c>
      <c r="AN3109" s="44" t="str">
        <f t="shared" si="802"/>
        <v>Loss</v>
      </c>
      <c r="AO3109" s="44" t="str">
        <f t="shared" si="803"/>
        <v>Loss</v>
      </c>
      <c r="AP3109" s="44">
        <f t="shared" si="804"/>
        <v>54.5</v>
      </c>
      <c r="AQ3109" s="44">
        <f t="shared" si="805"/>
        <v>-50</v>
      </c>
      <c r="AR3109" s="44">
        <f t="shared" si="806"/>
        <v>-50</v>
      </c>
      <c r="AS3109" s="99" t="str">
        <f t="shared" si="792"/>
        <v>+</v>
      </c>
      <c r="AT3109" s="99" t="str">
        <f t="shared" si="793"/>
        <v>-</v>
      </c>
      <c r="AU3109" s="99" t="str">
        <f t="shared" si="794"/>
        <v>+</v>
      </c>
      <c r="AV3109" s="99" t="str">
        <f t="shared" si="795"/>
        <v>+</v>
      </c>
      <c r="AW3109" s="99" t="str">
        <f t="shared" si="796"/>
        <v>-</v>
      </c>
    </row>
    <row r="3110" spans="1:49" ht="15">
      <c r="A3110" s="56">
        <v>43639</v>
      </c>
      <c r="B3110" s="57" t="s">
        <v>267</v>
      </c>
      <c r="C3110" s="57" t="s">
        <v>413</v>
      </c>
      <c r="D3110" s="57" t="s">
        <v>5975</v>
      </c>
      <c r="E3110" s="57" t="s">
        <v>3318</v>
      </c>
      <c r="F3110" s="57" t="s">
        <v>3888</v>
      </c>
      <c r="G3110" s="57">
        <v>2</v>
      </c>
      <c r="H3110" s="57">
        <v>1</v>
      </c>
      <c r="I3110" s="57">
        <v>1.4</v>
      </c>
      <c r="J3110" s="57">
        <v>4.6500000000000004</v>
      </c>
      <c r="K3110" s="57">
        <v>7.28</v>
      </c>
      <c r="L3110" s="57">
        <v>-5.88</v>
      </c>
      <c r="M3110" s="57">
        <v>3</v>
      </c>
      <c r="N3110" s="57">
        <v>9</v>
      </c>
      <c r="O3110" s="57">
        <v>0</v>
      </c>
      <c r="P3110" s="57">
        <v>2</v>
      </c>
      <c r="Q3110" s="57">
        <v>6</v>
      </c>
      <c r="R3110" s="57">
        <v>0</v>
      </c>
      <c r="S3110" s="57">
        <v>0</v>
      </c>
      <c r="T3110" s="57">
        <v>0</v>
      </c>
      <c r="U3110" s="57">
        <v>100</v>
      </c>
      <c r="V3110" s="57">
        <v>0</v>
      </c>
      <c r="W3110" s="57">
        <v>0</v>
      </c>
      <c r="X3110" s="57">
        <v>33.33</v>
      </c>
      <c r="Y3110" s="57">
        <v>0</v>
      </c>
      <c r="Z3110" s="57">
        <v>66.67</v>
      </c>
      <c r="AA3110" s="57">
        <v>100</v>
      </c>
      <c r="AB3110" s="57">
        <v>33.33</v>
      </c>
      <c r="AC3110" s="57">
        <v>3</v>
      </c>
      <c r="AD3110" s="57">
        <v>3</v>
      </c>
      <c r="AE3110" s="57">
        <v>100</v>
      </c>
      <c r="AF3110" s="57">
        <v>100</v>
      </c>
      <c r="AG3110" s="45" t="s">
        <v>6008</v>
      </c>
      <c r="AH3110" s="45" t="s">
        <v>6077</v>
      </c>
      <c r="AI3110" s="45">
        <f t="shared" si="797"/>
        <v>26.667999999999999</v>
      </c>
      <c r="AJ3110" s="46">
        <f t="shared" si="798"/>
        <v>-26.667999999999999</v>
      </c>
      <c r="AK3110" s="63" t="str">
        <f t="shared" si="799"/>
        <v>Y</v>
      </c>
      <c r="AL3110" s="63" t="str">
        <f t="shared" si="800"/>
        <v>N</v>
      </c>
      <c r="AM3110" s="44" t="str">
        <f t="shared" si="801"/>
        <v>Win</v>
      </c>
      <c r="AN3110" s="44" t="str">
        <f t="shared" si="802"/>
        <v>Loss</v>
      </c>
      <c r="AO3110" s="44" t="str">
        <f t="shared" si="803"/>
        <v>Loss</v>
      </c>
      <c r="AP3110" s="44">
        <f t="shared" si="804"/>
        <v>20</v>
      </c>
      <c r="AQ3110" s="44">
        <f t="shared" si="805"/>
        <v>-50</v>
      </c>
      <c r="AR3110" s="44">
        <f t="shared" si="806"/>
        <v>-50</v>
      </c>
      <c r="AS3110" s="99" t="str">
        <f t="shared" si="792"/>
        <v>+</v>
      </c>
      <c r="AT3110" s="99" t="str">
        <f t="shared" si="793"/>
        <v>n/a</v>
      </c>
      <c r="AU3110" s="99" t="str">
        <f t="shared" si="794"/>
        <v>+</v>
      </c>
      <c r="AV3110" s="99" t="str">
        <f t="shared" si="795"/>
        <v>+</v>
      </c>
      <c r="AW3110" s="99" t="str">
        <f t="shared" si="796"/>
        <v>+</v>
      </c>
    </row>
    <row r="3111" spans="1:49" ht="15">
      <c r="A3111" s="56">
        <v>43639</v>
      </c>
      <c r="B3111" s="57" t="s">
        <v>351</v>
      </c>
      <c r="C3111" s="57" t="s">
        <v>1400</v>
      </c>
      <c r="D3111" s="57" t="s">
        <v>5976</v>
      </c>
      <c r="E3111" s="57" t="s">
        <v>1506</v>
      </c>
      <c r="F3111" s="57" t="s">
        <v>1402</v>
      </c>
      <c r="G3111" s="57">
        <v>1</v>
      </c>
      <c r="H3111" s="57">
        <v>2</v>
      </c>
      <c r="I3111" s="57">
        <v>2.82</v>
      </c>
      <c r="J3111" s="57">
        <v>3.45</v>
      </c>
      <c r="K3111" s="57">
        <v>2.39</v>
      </c>
      <c r="L3111" s="57">
        <v>0.43</v>
      </c>
      <c r="M3111" s="57">
        <v>46</v>
      </c>
      <c r="N3111" s="57">
        <v>47</v>
      </c>
      <c r="O3111" s="57">
        <v>3</v>
      </c>
      <c r="P3111" s="57">
        <v>18</v>
      </c>
      <c r="Q3111" s="57">
        <v>23</v>
      </c>
      <c r="R3111" s="57">
        <v>33.33</v>
      </c>
      <c r="S3111" s="57">
        <v>33.33</v>
      </c>
      <c r="T3111" s="57">
        <v>33.33</v>
      </c>
      <c r="U3111" s="57">
        <v>52.17</v>
      </c>
      <c r="V3111" s="57">
        <v>26.09</v>
      </c>
      <c r="W3111" s="57">
        <v>21.74</v>
      </c>
      <c r="X3111" s="57">
        <v>61.7</v>
      </c>
      <c r="Y3111" s="57">
        <v>23.4</v>
      </c>
      <c r="Z3111" s="57">
        <v>14.89</v>
      </c>
      <c r="AA3111" s="57">
        <v>66.67</v>
      </c>
      <c r="AB3111" s="57">
        <v>56.52</v>
      </c>
      <c r="AC3111" s="57">
        <v>33</v>
      </c>
      <c r="AD3111" s="57">
        <v>40</v>
      </c>
      <c r="AE3111" s="57">
        <v>57.58</v>
      </c>
      <c r="AF3111" s="57">
        <v>67.5</v>
      </c>
      <c r="AG3111" s="45" t="s">
        <v>6033</v>
      </c>
      <c r="AH3111" s="45" t="s">
        <v>6036</v>
      </c>
      <c r="AI3111" s="45">
        <f t="shared" si="797"/>
        <v>0.32600000000000096</v>
      </c>
      <c r="AJ3111" s="46">
        <f t="shared" si="798"/>
        <v>6.3400000000000016</v>
      </c>
      <c r="AK3111" s="63" t="str">
        <f t="shared" si="799"/>
        <v>N</v>
      </c>
      <c r="AL3111" s="63" t="str">
        <f t="shared" si="800"/>
        <v>N</v>
      </c>
      <c r="AM3111" s="44" t="str">
        <f t="shared" si="801"/>
        <v>Loss</v>
      </c>
      <c r="AN3111" s="44" t="str">
        <f t="shared" si="802"/>
        <v>Loss</v>
      </c>
      <c r="AO3111" s="44" t="str">
        <f t="shared" si="803"/>
        <v>Win</v>
      </c>
      <c r="AP3111" s="44">
        <f t="shared" si="804"/>
        <v>-50</v>
      </c>
      <c r="AQ3111" s="44">
        <f t="shared" si="805"/>
        <v>-50</v>
      </c>
      <c r="AR3111" s="44">
        <f t="shared" si="806"/>
        <v>69.5</v>
      </c>
      <c r="AS3111" s="99" t="str">
        <f t="shared" si="792"/>
        <v>-</v>
      </c>
      <c r="AT3111" s="99" t="str">
        <f t="shared" si="793"/>
        <v>-</v>
      </c>
      <c r="AU3111" s="99" t="str">
        <f t="shared" si="794"/>
        <v>-</v>
      </c>
      <c r="AV3111" s="99" t="str">
        <f t="shared" si="795"/>
        <v>+</v>
      </c>
      <c r="AW3111" s="99" t="str">
        <f t="shared" si="796"/>
        <v>+</v>
      </c>
    </row>
    <row r="3112" spans="1:49" ht="15">
      <c r="A3112" s="56">
        <v>43639</v>
      </c>
      <c r="B3112" s="57" t="s">
        <v>958</v>
      </c>
      <c r="C3112" s="57" t="s">
        <v>5477</v>
      </c>
      <c r="D3112" s="57" t="s">
        <v>5977</v>
      </c>
      <c r="E3112" s="57" t="s">
        <v>3632</v>
      </c>
      <c r="F3112" s="57" t="s">
        <v>911</v>
      </c>
      <c r="G3112" s="57">
        <v>2</v>
      </c>
      <c r="H3112" s="57">
        <v>0</v>
      </c>
      <c r="I3112" s="57">
        <v>1.67</v>
      </c>
      <c r="J3112" s="57">
        <v>3.5</v>
      </c>
      <c r="K3112" s="57">
        <v>5.99</v>
      </c>
      <c r="L3112" s="57">
        <v>-4.32</v>
      </c>
      <c r="M3112" s="57">
        <v>6</v>
      </c>
      <c r="N3112" s="57">
        <v>13</v>
      </c>
      <c r="O3112" s="57">
        <v>0</v>
      </c>
      <c r="P3112" s="57">
        <v>4</v>
      </c>
      <c r="Q3112" s="57">
        <v>4</v>
      </c>
      <c r="R3112" s="57">
        <v>0</v>
      </c>
      <c r="S3112" s="57">
        <v>0</v>
      </c>
      <c r="T3112" s="57">
        <v>0</v>
      </c>
      <c r="U3112" s="57">
        <v>33.33</v>
      </c>
      <c r="V3112" s="57">
        <v>33.33</v>
      </c>
      <c r="W3112" s="57">
        <v>33.33</v>
      </c>
      <c r="X3112" s="57">
        <v>46.15</v>
      </c>
      <c r="Y3112" s="57">
        <v>23.08</v>
      </c>
      <c r="Z3112" s="57">
        <v>30.77</v>
      </c>
      <c r="AA3112" s="57">
        <v>50</v>
      </c>
      <c r="AB3112" s="57">
        <v>0</v>
      </c>
      <c r="AC3112" s="57">
        <v>6</v>
      </c>
      <c r="AD3112" s="57">
        <v>7</v>
      </c>
      <c r="AE3112" s="57">
        <v>33.33</v>
      </c>
      <c r="AF3112" s="57">
        <v>71.430000000000007</v>
      </c>
      <c r="AG3112" s="45" t="s">
        <v>6095</v>
      </c>
      <c r="AH3112" s="45" t="s">
        <v>6059</v>
      </c>
      <c r="AI3112" s="45">
        <f t="shared" si="797"/>
        <v>-2.0510000000000002</v>
      </c>
      <c r="AJ3112" s="46">
        <f t="shared" si="798"/>
        <v>2.0510000000000002</v>
      </c>
      <c r="AK3112" s="63" t="str">
        <f t="shared" si="799"/>
        <v>N</v>
      </c>
      <c r="AL3112" s="63" t="str">
        <f t="shared" si="800"/>
        <v>N</v>
      </c>
      <c r="AM3112" s="44" t="str">
        <f t="shared" si="801"/>
        <v>Win</v>
      </c>
      <c r="AN3112" s="44" t="str">
        <f t="shared" si="802"/>
        <v>Loss</v>
      </c>
      <c r="AO3112" s="44" t="str">
        <f t="shared" si="803"/>
        <v>Loss</v>
      </c>
      <c r="AP3112" s="44">
        <f t="shared" si="804"/>
        <v>33.5</v>
      </c>
      <c r="AQ3112" s="44">
        <f t="shared" si="805"/>
        <v>-50</v>
      </c>
      <c r="AR3112" s="44">
        <f t="shared" si="806"/>
        <v>-50</v>
      </c>
      <c r="AS3112" s="99" t="str">
        <f t="shared" si="792"/>
        <v>+</v>
      </c>
      <c r="AT3112" s="99" t="str">
        <f t="shared" si="793"/>
        <v>n/a</v>
      </c>
      <c r="AU3112" s="99" t="str">
        <f t="shared" si="794"/>
        <v>-</v>
      </c>
      <c r="AV3112" s="99" t="str">
        <f t="shared" si="795"/>
        <v>+</v>
      </c>
      <c r="AW3112" s="99" t="str">
        <f t="shared" si="796"/>
        <v>-</v>
      </c>
    </row>
    <row r="3113" spans="1:49" ht="15">
      <c r="A3113" s="56">
        <v>43639</v>
      </c>
      <c r="B3113" s="57" t="s">
        <v>115</v>
      </c>
      <c r="C3113" s="57" t="s">
        <v>116</v>
      </c>
      <c r="D3113" s="57" t="s">
        <v>5978</v>
      </c>
      <c r="E3113" s="57" t="s">
        <v>125</v>
      </c>
      <c r="F3113" s="57" t="s">
        <v>487</v>
      </c>
      <c r="G3113" s="57">
        <v>4</v>
      </c>
      <c r="H3113" s="57">
        <v>0</v>
      </c>
      <c r="I3113" s="57">
        <v>1.97</v>
      </c>
      <c r="J3113" s="57">
        <v>3.12</v>
      </c>
      <c r="K3113" s="57">
        <v>3.8</v>
      </c>
      <c r="L3113" s="57">
        <v>-1.83</v>
      </c>
      <c r="M3113" s="57">
        <v>47</v>
      </c>
      <c r="N3113" s="57">
        <v>30</v>
      </c>
      <c r="O3113" s="57">
        <v>0</v>
      </c>
      <c r="P3113" s="57">
        <v>24</v>
      </c>
      <c r="Q3113" s="57">
        <v>15</v>
      </c>
      <c r="R3113" s="57">
        <v>0</v>
      </c>
      <c r="S3113" s="57">
        <v>0</v>
      </c>
      <c r="T3113" s="57">
        <v>0</v>
      </c>
      <c r="U3113" s="57">
        <v>36.17</v>
      </c>
      <c r="V3113" s="57">
        <v>27.66</v>
      </c>
      <c r="W3113" s="57">
        <v>36.17</v>
      </c>
      <c r="X3113" s="57">
        <v>36.67</v>
      </c>
      <c r="Y3113" s="57">
        <v>26.67</v>
      </c>
      <c r="Z3113" s="57">
        <v>36.67</v>
      </c>
      <c r="AA3113" s="57">
        <v>58.33</v>
      </c>
      <c r="AB3113" s="57">
        <v>13.33</v>
      </c>
      <c r="AC3113" s="57">
        <v>28</v>
      </c>
      <c r="AD3113" s="57">
        <v>13</v>
      </c>
      <c r="AE3113" s="57">
        <v>50</v>
      </c>
      <c r="AF3113" s="57">
        <v>61.54</v>
      </c>
      <c r="AG3113" s="45" t="s">
        <v>6187</v>
      </c>
      <c r="AH3113" s="45" t="s">
        <v>6022</v>
      </c>
      <c r="AI3113" s="45">
        <f t="shared" si="797"/>
        <v>9.8999999999999311E-2</v>
      </c>
      <c r="AJ3113" s="46">
        <f t="shared" si="798"/>
        <v>-9.8999999999999311E-2</v>
      </c>
      <c r="AK3113" s="63" t="str">
        <f t="shared" si="799"/>
        <v>N</v>
      </c>
      <c r="AL3113" s="63" t="str">
        <f t="shared" si="800"/>
        <v>N</v>
      </c>
      <c r="AM3113" s="44" t="str">
        <f t="shared" si="801"/>
        <v>Win</v>
      </c>
      <c r="AN3113" s="44" t="str">
        <f t="shared" si="802"/>
        <v>Loss</v>
      </c>
      <c r="AO3113" s="44" t="str">
        <f t="shared" si="803"/>
        <v>Loss</v>
      </c>
      <c r="AP3113" s="44">
        <f t="shared" si="804"/>
        <v>48.5</v>
      </c>
      <c r="AQ3113" s="44">
        <f t="shared" si="805"/>
        <v>-50</v>
      </c>
      <c r="AR3113" s="44">
        <f t="shared" si="806"/>
        <v>-50</v>
      </c>
      <c r="AS3113" s="99" t="str">
        <f t="shared" si="792"/>
        <v>+</v>
      </c>
      <c r="AT3113" s="99" t="str">
        <f t="shared" si="793"/>
        <v>n/a</v>
      </c>
      <c r="AU3113" s="99" t="str">
        <f t="shared" si="794"/>
        <v>-</v>
      </c>
      <c r="AV3113" s="99" t="str">
        <f t="shared" si="795"/>
        <v>+</v>
      </c>
      <c r="AW3113" s="99" t="str">
        <f t="shared" si="796"/>
        <v>+</v>
      </c>
    </row>
    <row r="3114" spans="1:49" ht="15">
      <c r="A3114" s="56">
        <v>43639</v>
      </c>
      <c r="B3114" s="57" t="s">
        <v>115</v>
      </c>
      <c r="C3114" s="57" t="s">
        <v>126</v>
      </c>
      <c r="D3114" s="57" t="s">
        <v>5979</v>
      </c>
      <c r="E3114" s="57" t="s">
        <v>137</v>
      </c>
      <c r="F3114" s="57" t="s">
        <v>146</v>
      </c>
      <c r="G3114" s="57">
        <v>0</v>
      </c>
      <c r="H3114" s="57">
        <v>2</v>
      </c>
      <c r="I3114" s="57">
        <v>1.99</v>
      </c>
      <c r="J3114" s="57">
        <v>3.34</v>
      </c>
      <c r="K3114" s="57">
        <v>3.26</v>
      </c>
      <c r="L3114" s="57">
        <v>-1.27</v>
      </c>
      <c r="M3114" s="57">
        <v>34</v>
      </c>
      <c r="N3114" s="57">
        <v>23</v>
      </c>
      <c r="O3114" s="57">
        <v>1</v>
      </c>
      <c r="P3114" s="57">
        <v>18</v>
      </c>
      <c r="Q3114" s="57">
        <v>11</v>
      </c>
      <c r="R3114" s="57">
        <v>0</v>
      </c>
      <c r="S3114" s="57">
        <v>100</v>
      </c>
      <c r="T3114" s="57">
        <v>0</v>
      </c>
      <c r="U3114" s="57">
        <v>52.94</v>
      </c>
      <c r="V3114" s="57">
        <v>35.29</v>
      </c>
      <c r="W3114" s="57">
        <v>11.76</v>
      </c>
      <c r="X3114" s="57">
        <v>30.43</v>
      </c>
      <c r="Y3114" s="57">
        <v>34.78</v>
      </c>
      <c r="Z3114" s="57">
        <v>34.78</v>
      </c>
      <c r="AA3114" s="57">
        <v>72.22</v>
      </c>
      <c r="AB3114" s="57">
        <v>18.18</v>
      </c>
      <c r="AC3114" s="57">
        <v>19</v>
      </c>
      <c r="AD3114" s="57">
        <v>10</v>
      </c>
      <c r="AE3114" s="57">
        <v>63.16</v>
      </c>
      <c r="AF3114" s="57">
        <v>50</v>
      </c>
      <c r="AG3114" s="45" t="s">
        <v>6167</v>
      </c>
      <c r="AH3114" s="45" t="s">
        <v>6142</v>
      </c>
      <c r="AI3114" s="45">
        <f t="shared" si="797"/>
        <v>19.157</v>
      </c>
      <c r="AJ3114" s="46">
        <f t="shared" si="798"/>
        <v>0.84299999999999908</v>
      </c>
      <c r="AK3114" s="63" t="str">
        <f t="shared" si="799"/>
        <v>N</v>
      </c>
      <c r="AL3114" s="63" t="str">
        <f t="shared" si="800"/>
        <v>N</v>
      </c>
      <c r="AM3114" s="44" t="str">
        <f t="shared" si="801"/>
        <v>Loss</v>
      </c>
      <c r="AN3114" s="44" t="str">
        <f t="shared" si="802"/>
        <v>Loss</v>
      </c>
      <c r="AO3114" s="44" t="str">
        <f t="shared" si="803"/>
        <v>Win</v>
      </c>
      <c r="AP3114" s="44">
        <f t="shared" si="804"/>
        <v>-50</v>
      </c>
      <c r="AQ3114" s="44">
        <f t="shared" si="805"/>
        <v>-50</v>
      </c>
      <c r="AR3114" s="44">
        <f t="shared" si="806"/>
        <v>113</v>
      </c>
      <c r="AS3114" s="99" t="str">
        <f t="shared" si="792"/>
        <v>+</v>
      </c>
      <c r="AT3114" s="99" t="str">
        <f t="shared" si="793"/>
        <v>-</v>
      </c>
      <c r="AU3114" s="99" t="str">
        <f t="shared" si="794"/>
        <v>+</v>
      </c>
      <c r="AV3114" s="99" t="str">
        <f t="shared" si="795"/>
        <v>+</v>
      </c>
      <c r="AW3114" s="99" t="str">
        <f t="shared" si="796"/>
        <v>+</v>
      </c>
    </row>
    <row r="3115" spans="1:49" ht="15">
      <c r="A3115" s="56">
        <v>43639</v>
      </c>
      <c r="B3115" s="57" t="s">
        <v>115</v>
      </c>
      <c r="C3115" s="57" t="s">
        <v>126</v>
      </c>
      <c r="D3115" s="57" t="s">
        <v>5980</v>
      </c>
      <c r="E3115" s="57" t="s">
        <v>1649</v>
      </c>
      <c r="F3115" s="57" t="s">
        <v>156</v>
      </c>
      <c r="G3115" s="57">
        <v>2</v>
      </c>
      <c r="H3115" s="57">
        <v>0</v>
      </c>
      <c r="I3115" s="57">
        <v>1.17</v>
      </c>
      <c r="J3115" s="57">
        <v>5.91</v>
      </c>
      <c r="K3115" s="57">
        <v>14.4</v>
      </c>
      <c r="L3115" s="57">
        <v>-13.23</v>
      </c>
      <c r="M3115" s="57">
        <v>36</v>
      </c>
      <c r="N3115" s="57">
        <v>16</v>
      </c>
      <c r="O3115" s="57">
        <v>3</v>
      </c>
      <c r="P3115" s="57">
        <v>16</v>
      </c>
      <c r="Q3115" s="57">
        <v>8</v>
      </c>
      <c r="R3115" s="57">
        <v>33.33</v>
      </c>
      <c r="S3115" s="57">
        <v>33.33</v>
      </c>
      <c r="T3115" s="57">
        <v>33.33</v>
      </c>
      <c r="U3115" s="57">
        <v>50</v>
      </c>
      <c r="V3115" s="57">
        <v>25</v>
      </c>
      <c r="W3115" s="57">
        <v>25</v>
      </c>
      <c r="X3115" s="57">
        <v>25</v>
      </c>
      <c r="Y3115" s="57">
        <v>12.5</v>
      </c>
      <c r="Z3115" s="57">
        <v>62.5</v>
      </c>
      <c r="AA3115" s="57">
        <v>62.5</v>
      </c>
      <c r="AB3115" s="57">
        <v>12.5</v>
      </c>
      <c r="AC3115" s="57">
        <v>28</v>
      </c>
      <c r="AD3115" s="57">
        <v>3</v>
      </c>
      <c r="AE3115" s="57">
        <v>57.14</v>
      </c>
      <c r="AF3115" s="57">
        <v>66.67</v>
      </c>
      <c r="AG3115" s="45" t="s">
        <v>6107</v>
      </c>
      <c r="AH3115" s="45" t="s">
        <v>6043</v>
      </c>
      <c r="AI3115" s="45">
        <f t="shared" si="797"/>
        <v>17.082999999999998</v>
      </c>
      <c r="AJ3115" s="46">
        <f t="shared" si="798"/>
        <v>-10.417</v>
      </c>
      <c r="AK3115" s="63" t="str">
        <f t="shared" si="799"/>
        <v>N</v>
      </c>
      <c r="AL3115" s="63" t="str">
        <f t="shared" si="800"/>
        <v>N</v>
      </c>
      <c r="AM3115" s="44" t="str">
        <f t="shared" si="801"/>
        <v>Win</v>
      </c>
      <c r="AN3115" s="44" t="str">
        <f t="shared" si="802"/>
        <v>Loss</v>
      </c>
      <c r="AO3115" s="44" t="str">
        <f t="shared" si="803"/>
        <v>Loss</v>
      </c>
      <c r="AP3115" s="44">
        <f t="shared" si="804"/>
        <v>8.5</v>
      </c>
      <c r="AQ3115" s="44">
        <f t="shared" si="805"/>
        <v>-50</v>
      </c>
      <c r="AR3115" s="44">
        <f t="shared" si="806"/>
        <v>-50</v>
      </c>
      <c r="AS3115" s="99" t="str">
        <f t="shared" si="792"/>
        <v>+</v>
      </c>
      <c r="AT3115" s="99" t="str">
        <f t="shared" si="793"/>
        <v>-</v>
      </c>
      <c r="AU3115" s="99" t="str">
        <f t="shared" si="794"/>
        <v>+</v>
      </c>
      <c r="AV3115" s="99" t="str">
        <f t="shared" si="795"/>
        <v>+</v>
      </c>
      <c r="AW3115" s="99" t="str">
        <f t="shared" si="796"/>
        <v>+</v>
      </c>
    </row>
    <row r="3116" spans="1:49" ht="15">
      <c r="A3116" s="56">
        <v>43639</v>
      </c>
      <c r="B3116" s="57" t="s">
        <v>1690</v>
      </c>
      <c r="C3116" s="57" t="s">
        <v>1691</v>
      </c>
      <c r="D3116" s="57" t="s">
        <v>5981</v>
      </c>
      <c r="E3116" s="57" t="s">
        <v>1697</v>
      </c>
      <c r="F3116" s="57" t="s">
        <v>1694</v>
      </c>
      <c r="G3116" s="57">
        <v>1</v>
      </c>
      <c r="H3116" s="57">
        <v>1</v>
      </c>
      <c r="I3116" s="57">
        <v>2.78</v>
      </c>
      <c r="J3116" s="57">
        <v>3.27</v>
      </c>
      <c r="K3116" s="57">
        <v>2.2999999999999998</v>
      </c>
      <c r="L3116" s="57">
        <v>0.48</v>
      </c>
      <c r="M3116" s="57">
        <v>18</v>
      </c>
      <c r="N3116" s="57">
        <v>29</v>
      </c>
      <c r="O3116" s="57">
        <v>3</v>
      </c>
      <c r="P3116" s="57">
        <v>8</v>
      </c>
      <c r="Q3116" s="57">
        <v>12</v>
      </c>
      <c r="R3116" s="57">
        <v>100</v>
      </c>
      <c r="S3116" s="57">
        <v>0</v>
      </c>
      <c r="T3116" s="57">
        <v>0</v>
      </c>
      <c r="U3116" s="57">
        <v>38.89</v>
      </c>
      <c r="V3116" s="57">
        <v>22.22</v>
      </c>
      <c r="W3116" s="57">
        <v>38.89</v>
      </c>
      <c r="X3116" s="57">
        <v>55.17</v>
      </c>
      <c r="Y3116" s="57">
        <v>17.239999999999998</v>
      </c>
      <c r="Z3116" s="57">
        <v>27.59</v>
      </c>
      <c r="AA3116" s="57">
        <v>37.5</v>
      </c>
      <c r="AB3116" s="57">
        <v>66.67</v>
      </c>
      <c r="AC3116" s="57">
        <v>3</v>
      </c>
      <c r="AD3116" s="57">
        <v>22</v>
      </c>
      <c r="AE3116" s="57">
        <v>66.67</v>
      </c>
      <c r="AF3116" s="57">
        <v>54.55</v>
      </c>
      <c r="AG3116" s="45" t="s">
        <v>6084</v>
      </c>
      <c r="AH3116" s="45" t="s">
        <v>6143</v>
      </c>
      <c r="AI3116" s="45">
        <f t="shared" si="797"/>
        <v>24.982000000000003</v>
      </c>
      <c r="AJ3116" s="46">
        <f t="shared" si="798"/>
        <v>-24.982000000000003</v>
      </c>
      <c r="AK3116" s="63" t="str">
        <f t="shared" si="799"/>
        <v>N</v>
      </c>
      <c r="AL3116" s="63" t="str">
        <f t="shared" si="800"/>
        <v>N</v>
      </c>
      <c r="AM3116" s="44" t="str">
        <f t="shared" si="801"/>
        <v>Loss</v>
      </c>
      <c r="AN3116" s="44" t="str">
        <f t="shared" si="802"/>
        <v>Win</v>
      </c>
      <c r="AO3116" s="44" t="str">
        <f t="shared" si="803"/>
        <v>Loss</v>
      </c>
      <c r="AP3116" s="44">
        <f t="shared" si="804"/>
        <v>-50</v>
      </c>
      <c r="AQ3116" s="44">
        <f t="shared" si="805"/>
        <v>113.5</v>
      </c>
      <c r="AR3116" s="44">
        <f t="shared" si="806"/>
        <v>-50</v>
      </c>
      <c r="AS3116" s="99" t="str">
        <f t="shared" si="792"/>
        <v>-</v>
      </c>
      <c r="AT3116" s="99" t="str">
        <f t="shared" si="793"/>
        <v>+</v>
      </c>
      <c r="AU3116" s="99" t="str">
        <f t="shared" si="794"/>
        <v>-</v>
      </c>
      <c r="AV3116" s="99" t="str">
        <f t="shared" si="795"/>
        <v>-</v>
      </c>
      <c r="AW3116" s="99" t="str">
        <f t="shared" si="796"/>
        <v>+</v>
      </c>
    </row>
    <row r="3117" spans="1:49" ht="15">
      <c r="A3117" s="56">
        <v>43639</v>
      </c>
      <c r="B3117" s="57" t="s">
        <v>222</v>
      </c>
      <c r="C3117" s="57" t="s">
        <v>223</v>
      </c>
      <c r="D3117" s="57" t="s">
        <v>5982</v>
      </c>
      <c r="E3117" s="57" t="s">
        <v>1714</v>
      </c>
      <c r="F3117" s="57" t="s">
        <v>266</v>
      </c>
      <c r="G3117" s="57">
        <v>2</v>
      </c>
      <c r="H3117" s="57">
        <v>5</v>
      </c>
      <c r="I3117" s="57">
        <v>2.14</v>
      </c>
      <c r="J3117" s="57">
        <v>3.65</v>
      </c>
      <c r="K3117" s="57">
        <v>2.76</v>
      </c>
      <c r="L3117" s="57">
        <v>-0.62</v>
      </c>
      <c r="M3117" s="57">
        <v>8</v>
      </c>
      <c r="N3117" s="57">
        <v>4</v>
      </c>
      <c r="O3117" s="57">
        <v>0</v>
      </c>
      <c r="P3117" s="57">
        <v>4</v>
      </c>
      <c r="Q3117" s="57">
        <v>3</v>
      </c>
      <c r="R3117" s="57">
        <v>0</v>
      </c>
      <c r="S3117" s="57">
        <v>0</v>
      </c>
      <c r="T3117" s="57">
        <v>0</v>
      </c>
      <c r="U3117" s="57">
        <v>62.5</v>
      </c>
      <c r="V3117" s="57">
        <v>0</v>
      </c>
      <c r="W3117" s="57">
        <v>37.5</v>
      </c>
      <c r="X3117" s="57">
        <v>25</v>
      </c>
      <c r="Y3117" s="57">
        <v>25</v>
      </c>
      <c r="Z3117" s="57">
        <v>50</v>
      </c>
      <c r="AA3117" s="57">
        <v>75</v>
      </c>
      <c r="AB3117" s="57">
        <v>0</v>
      </c>
      <c r="AC3117" s="57">
        <v>3</v>
      </c>
      <c r="AD3117" s="57">
        <v>3</v>
      </c>
      <c r="AE3117" s="57">
        <v>33.33</v>
      </c>
      <c r="AF3117" s="57">
        <v>33.33</v>
      </c>
      <c r="AG3117" s="45" t="s">
        <v>6110</v>
      </c>
      <c r="AH3117" s="45" t="s">
        <v>6025</v>
      </c>
      <c r="AI3117" s="45">
        <f t="shared" si="797"/>
        <v>7.5</v>
      </c>
      <c r="AJ3117" s="46">
        <f t="shared" si="798"/>
        <v>-7.5</v>
      </c>
      <c r="AK3117" s="63" t="str">
        <f t="shared" si="799"/>
        <v>N</v>
      </c>
      <c r="AL3117" s="63" t="str">
        <f t="shared" si="800"/>
        <v>N</v>
      </c>
      <c r="AM3117" s="44" t="str">
        <f t="shared" si="801"/>
        <v>Loss</v>
      </c>
      <c r="AN3117" s="44" t="str">
        <f t="shared" si="802"/>
        <v>Loss</v>
      </c>
      <c r="AO3117" s="44" t="str">
        <f t="shared" si="803"/>
        <v>Win</v>
      </c>
      <c r="AP3117" s="44">
        <f t="shared" si="804"/>
        <v>-50</v>
      </c>
      <c r="AQ3117" s="44">
        <f t="shared" si="805"/>
        <v>-50</v>
      </c>
      <c r="AR3117" s="44">
        <f t="shared" si="806"/>
        <v>88</v>
      </c>
      <c r="AS3117" s="99" t="str">
        <f t="shared" si="792"/>
        <v>+</v>
      </c>
      <c r="AT3117" s="99" t="str">
        <f t="shared" si="793"/>
        <v>n/a</v>
      </c>
      <c r="AU3117" s="99" t="str">
        <f t="shared" si="794"/>
        <v>+</v>
      </c>
      <c r="AV3117" s="99" t="str">
        <f t="shared" si="795"/>
        <v>+</v>
      </c>
      <c r="AW3117" s="99" t="str">
        <f t="shared" si="796"/>
        <v>+</v>
      </c>
    </row>
    <row r="3118" spans="1:49" ht="15">
      <c r="A3118" s="56">
        <v>43639</v>
      </c>
      <c r="B3118" s="57" t="s">
        <v>222</v>
      </c>
      <c r="C3118" s="57" t="s">
        <v>223</v>
      </c>
      <c r="D3118" s="57" t="s">
        <v>5983</v>
      </c>
      <c r="E3118" s="57" t="s">
        <v>500</v>
      </c>
      <c r="F3118" s="57" t="s">
        <v>499</v>
      </c>
      <c r="G3118" s="57">
        <v>4</v>
      </c>
      <c r="H3118" s="57">
        <v>1</v>
      </c>
      <c r="I3118" s="57">
        <v>2.2400000000000002</v>
      </c>
      <c r="J3118" s="57">
        <v>3.58</v>
      </c>
      <c r="K3118" s="57">
        <v>2.61</v>
      </c>
      <c r="L3118" s="57">
        <v>-0.37</v>
      </c>
      <c r="M3118" s="57">
        <v>6</v>
      </c>
      <c r="N3118" s="57">
        <v>7</v>
      </c>
      <c r="O3118" s="57">
        <v>1</v>
      </c>
      <c r="P3118" s="57">
        <v>3</v>
      </c>
      <c r="Q3118" s="57">
        <v>4</v>
      </c>
      <c r="R3118" s="57">
        <v>0</v>
      </c>
      <c r="S3118" s="57">
        <v>100</v>
      </c>
      <c r="T3118" s="57">
        <v>0</v>
      </c>
      <c r="U3118" s="57">
        <v>33.33</v>
      </c>
      <c r="V3118" s="57">
        <v>16.670000000000002</v>
      </c>
      <c r="W3118" s="57">
        <v>50</v>
      </c>
      <c r="X3118" s="57">
        <v>28.57</v>
      </c>
      <c r="Y3118" s="57">
        <v>42.86</v>
      </c>
      <c r="Z3118" s="57">
        <v>28.57</v>
      </c>
      <c r="AA3118" s="57">
        <v>66.67</v>
      </c>
      <c r="AB3118" s="57">
        <v>25</v>
      </c>
      <c r="AC3118" s="57">
        <v>1</v>
      </c>
      <c r="AD3118" s="57">
        <v>4</v>
      </c>
      <c r="AE3118" s="57">
        <v>100</v>
      </c>
      <c r="AF3118" s="57">
        <v>25</v>
      </c>
      <c r="AG3118" s="45" t="s">
        <v>6039</v>
      </c>
      <c r="AH3118" s="45" t="s">
        <v>6144</v>
      </c>
      <c r="AI3118" s="45">
        <f t="shared" si="797"/>
        <v>4.0470000000000015</v>
      </c>
      <c r="AJ3118" s="46">
        <f t="shared" si="798"/>
        <v>15.953000000000001</v>
      </c>
      <c r="AK3118" s="63" t="str">
        <f t="shared" si="799"/>
        <v>Y</v>
      </c>
      <c r="AL3118" s="63" t="str">
        <f t="shared" si="800"/>
        <v>N</v>
      </c>
      <c r="AM3118" s="44" t="str">
        <f t="shared" si="801"/>
        <v>Win</v>
      </c>
      <c r="AN3118" s="44" t="str">
        <f t="shared" si="802"/>
        <v>Loss</v>
      </c>
      <c r="AO3118" s="44" t="str">
        <f t="shared" si="803"/>
        <v>Loss</v>
      </c>
      <c r="AP3118" s="44">
        <f t="shared" si="804"/>
        <v>62.000000000000014</v>
      </c>
      <c r="AQ3118" s="44">
        <f t="shared" si="805"/>
        <v>-50</v>
      </c>
      <c r="AR3118" s="44">
        <f t="shared" si="806"/>
        <v>-50</v>
      </c>
      <c r="AS3118" s="99" t="str">
        <f t="shared" si="792"/>
        <v>+</v>
      </c>
      <c r="AT3118" s="99" t="str">
        <f t="shared" si="793"/>
        <v>-</v>
      </c>
      <c r="AU3118" s="99" t="str">
        <f t="shared" si="794"/>
        <v>+</v>
      </c>
      <c r="AV3118" s="99" t="str">
        <f t="shared" si="795"/>
        <v>+</v>
      </c>
      <c r="AW3118" s="99" t="str">
        <f t="shared" si="796"/>
        <v>+</v>
      </c>
    </row>
    <row r="3119" spans="1:49" ht="15">
      <c r="A3119" s="56">
        <v>43639</v>
      </c>
      <c r="B3119" s="57" t="s">
        <v>480</v>
      </c>
      <c r="C3119" s="57" t="s">
        <v>5479</v>
      </c>
      <c r="D3119" s="57" t="s">
        <v>5984</v>
      </c>
      <c r="E3119" s="57" t="s">
        <v>1736</v>
      </c>
      <c r="F3119" s="57" t="s">
        <v>2713</v>
      </c>
      <c r="G3119" s="57">
        <v>0</v>
      </c>
      <c r="H3119" s="57">
        <v>1</v>
      </c>
      <c r="I3119" s="57">
        <v>4.4400000000000004</v>
      </c>
      <c r="J3119" s="57">
        <v>3.58</v>
      </c>
      <c r="K3119" s="57">
        <v>1.66</v>
      </c>
      <c r="L3119" s="57">
        <v>2.78</v>
      </c>
      <c r="M3119" s="57">
        <v>5</v>
      </c>
      <c r="N3119" s="57">
        <v>22</v>
      </c>
      <c r="O3119" s="57">
        <v>0</v>
      </c>
      <c r="P3119" s="57">
        <v>2</v>
      </c>
      <c r="Q3119" s="57">
        <v>11</v>
      </c>
      <c r="R3119" s="57">
        <v>0</v>
      </c>
      <c r="S3119" s="57">
        <v>0</v>
      </c>
      <c r="T3119" s="57">
        <v>0</v>
      </c>
      <c r="U3119" s="57">
        <v>20</v>
      </c>
      <c r="V3119" s="57">
        <v>20</v>
      </c>
      <c r="W3119" s="57">
        <v>60</v>
      </c>
      <c r="X3119" s="57">
        <v>31.82</v>
      </c>
      <c r="Y3119" s="57">
        <v>31.82</v>
      </c>
      <c r="Z3119" s="57">
        <v>36.36</v>
      </c>
      <c r="AA3119" s="57">
        <v>50</v>
      </c>
      <c r="AB3119" s="57">
        <v>9.09</v>
      </c>
      <c r="AC3119" s="57">
        <v>2</v>
      </c>
      <c r="AD3119" s="57">
        <v>10</v>
      </c>
      <c r="AE3119" s="57">
        <v>50</v>
      </c>
      <c r="AF3119" s="57">
        <v>60</v>
      </c>
      <c r="AG3119" s="45" t="s">
        <v>6009</v>
      </c>
      <c r="AH3119" s="45" t="s">
        <v>6044</v>
      </c>
      <c r="AI3119" s="45">
        <f t="shared" si="797"/>
        <v>-8.2740000000000009</v>
      </c>
      <c r="AJ3119" s="46">
        <f t="shared" si="798"/>
        <v>8.2740000000000009</v>
      </c>
      <c r="AK3119" s="63" t="str">
        <f t="shared" si="799"/>
        <v>N</v>
      </c>
      <c r="AL3119" s="63" t="str">
        <f t="shared" si="800"/>
        <v>N</v>
      </c>
      <c r="AM3119" s="44" t="str">
        <f t="shared" si="801"/>
        <v>Loss</v>
      </c>
      <c r="AN3119" s="44" t="str">
        <f t="shared" si="802"/>
        <v>Loss</v>
      </c>
      <c r="AO3119" s="44" t="str">
        <f t="shared" si="803"/>
        <v>Win</v>
      </c>
      <c r="AP3119" s="44">
        <f t="shared" si="804"/>
        <v>-50</v>
      </c>
      <c r="AQ3119" s="44">
        <f t="shared" si="805"/>
        <v>-50</v>
      </c>
      <c r="AR3119" s="44">
        <f t="shared" si="806"/>
        <v>33</v>
      </c>
      <c r="AS3119" s="99" t="str">
        <f t="shared" si="792"/>
        <v>-</v>
      </c>
      <c r="AT3119" s="99" t="str">
        <f t="shared" si="793"/>
        <v>n/a</v>
      </c>
      <c r="AU3119" s="99" t="str">
        <f t="shared" si="794"/>
        <v>-</v>
      </c>
      <c r="AV3119" s="99" t="str">
        <f t="shared" si="795"/>
        <v>+</v>
      </c>
      <c r="AW3119" s="99" t="str">
        <f t="shared" si="796"/>
        <v>-</v>
      </c>
    </row>
    <row r="3120" spans="1:49" ht="15">
      <c r="A3120" s="56">
        <v>43639</v>
      </c>
      <c r="B3120" s="57" t="s">
        <v>480</v>
      </c>
      <c r="C3120" s="57" t="s">
        <v>5479</v>
      </c>
      <c r="D3120" s="57" t="s">
        <v>5985</v>
      </c>
      <c r="E3120" s="57" t="s">
        <v>2659</v>
      </c>
      <c r="F3120" s="57" t="s">
        <v>483</v>
      </c>
      <c r="G3120" s="57">
        <v>2</v>
      </c>
      <c r="H3120" s="57">
        <v>2</v>
      </c>
      <c r="I3120" s="57">
        <v>3.18</v>
      </c>
      <c r="J3120" s="57">
        <v>3.35</v>
      </c>
      <c r="K3120" s="57">
        <v>2.08</v>
      </c>
      <c r="L3120" s="57">
        <v>1.1000000000000001</v>
      </c>
      <c r="M3120" s="57">
        <v>13</v>
      </c>
      <c r="N3120" s="57">
        <v>21</v>
      </c>
      <c r="O3120" s="57">
        <v>0</v>
      </c>
      <c r="P3120" s="57">
        <v>6</v>
      </c>
      <c r="Q3120" s="57">
        <v>11</v>
      </c>
      <c r="R3120" s="57">
        <v>0</v>
      </c>
      <c r="S3120" s="57">
        <v>0</v>
      </c>
      <c r="T3120" s="57">
        <v>0</v>
      </c>
      <c r="U3120" s="57">
        <v>38.46</v>
      </c>
      <c r="V3120" s="57">
        <v>15.38</v>
      </c>
      <c r="W3120" s="57">
        <v>46.15</v>
      </c>
      <c r="X3120" s="57">
        <v>33.33</v>
      </c>
      <c r="Y3120" s="57">
        <v>28.57</v>
      </c>
      <c r="Z3120" s="57">
        <v>38.1</v>
      </c>
      <c r="AA3120" s="57">
        <v>66.67</v>
      </c>
      <c r="AB3120" s="57">
        <v>18.18</v>
      </c>
      <c r="AC3120" s="57">
        <v>4</v>
      </c>
      <c r="AD3120" s="57">
        <v>10</v>
      </c>
      <c r="AE3120" s="57">
        <v>50</v>
      </c>
      <c r="AF3120" s="57">
        <v>50</v>
      </c>
      <c r="AG3120" s="45" t="s">
        <v>6188</v>
      </c>
      <c r="AH3120" s="45" t="s">
        <v>6077</v>
      </c>
      <c r="AI3120" s="45">
        <f t="shared" si="797"/>
        <v>-1.9029999999999987</v>
      </c>
      <c r="AJ3120" s="46">
        <f t="shared" si="798"/>
        <v>1.9029999999999987</v>
      </c>
      <c r="AK3120" s="63" t="str">
        <f t="shared" si="799"/>
        <v>N</v>
      </c>
      <c r="AL3120" s="63" t="str">
        <f t="shared" si="800"/>
        <v>N</v>
      </c>
      <c r="AM3120" s="44" t="str">
        <f t="shared" si="801"/>
        <v>Loss</v>
      </c>
      <c r="AN3120" s="44" t="str">
        <f t="shared" si="802"/>
        <v>Win</v>
      </c>
      <c r="AO3120" s="44" t="str">
        <f t="shared" si="803"/>
        <v>Loss</v>
      </c>
      <c r="AP3120" s="44">
        <f t="shared" si="804"/>
        <v>-50</v>
      </c>
      <c r="AQ3120" s="44">
        <f t="shared" si="805"/>
        <v>117.5</v>
      </c>
      <c r="AR3120" s="44">
        <f t="shared" si="806"/>
        <v>-50</v>
      </c>
      <c r="AS3120" s="99" t="str">
        <f t="shared" si="792"/>
        <v>-</v>
      </c>
      <c r="AT3120" s="99" t="str">
        <f t="shared" si="793"/>
        <v>n/a</v>
      </c>
      <c r="AU3120" s="99" t="str">
        <f t="shared" si="794"/>
        <v>+</v>
      </c>
      <c r="AV3120" s="99" t="str">
        <f t="shared" si="795"/>
        <v>+</v>
      </c>
      <c r="AW3120" s="99" t="str">
        <f t="shared" si="796"/>
        <v>-</v>
      </c>
    </row>
    <row r="3121" spans="1:49" ht="15">
      <c r="A3121" s="56">
        <v>43639</v>
      </c>
      <c r="B3121" s="57" t="s">
        <v>480</v>
      </c>
      <c r="C3121" s="57" t="s">
        <v>5479</v>
      </c>
      <c r="D3121" s="57" t="s">
        <v>5986</v>
      </c>
      <c r="E3121" s="57" t="s">
        <v>1733</v>
      </c>
      <c r="F3121" s="57" t="s">
        <v>528</v>
      </c>
      <c r="G3121" s="57">
        <v>1</v>
      </c>
      <c r="H3121" s="57">
        <v>2</v>
      </c>
      <c r="I3121" s="57">
        <v>2.0699999999999998</v>
      </c>
      <c r="J3121" s="57">
        <v>3.29</v>
      </c>
      <c r="K3121" s="57">
        <v>3.23</v>
      </c>
      <c r="L3121" s="57">
        <v>-1.1599999999999999</v>
      </c>
      <c r="M3121" s="57">
        <v>32</v>
      </c>
      <c r="N3121" s="57">
        <v>17</v>
      </c>
      <c r="O3121" s="57">
        <v>0</v>
      </c>
      <c r="P3121" s="57">
        <v>16</v>
      </c>
      <c r="Q3121" s="57">
        <v>8</v>
      </c>
      <c r="R3121" s="57">
        <v>0</v>
      </c>
      <c r="S3121" s="57">
        <v>0</v>
      </c>
      <c r="T3121" s="57">
        <v>0</v>
      </c>
      <c r="U3121" s="57">
        <v>40.630000000000003</v>
      </c>
      <c r="V3121" s="57">
        <v>15.63</v>
      </c>
      <c r="W3121" s="57">
        <v>43.75</v>
      </c>
      <c r="X3121" s="57">
        <v>35.29</v>
      </c>
      <c r="Y3121" s="57">
        <v>41.18</v>
      </c>
      <c r="Z3121" s="57">
        <v>23.53</v>
      </c>
      <c r="AA3121" s="57">
        <v>62.5</v>
      </c>
      <c r="AB3121" s="57">
        <v>37.5</v>
      </c>
      <c r="AC3121" s="57">
        <v>13</v>
      </c>
      <c r="AD3121" s="57">
        <v>5</v>
      </c>
      <c r="AE3121" s="57">
        <v>69.23</v>
      </c>
      <c r="AF3121" s="57">
        <v>20</v>
      </c>
      <c r="AG3121" s="45" t="s">
        <v>6148</v>
      </c>
      <c r="AH3121" s="45" t="s">
        <v>6002</v>
      </c>
      <c r="AI3121" s="45">
        <f t="shared" si="797"/>
        <v>-5.5309999999999979</v>
      </c>
      <c r="AJ3121" s="46">
        <f t="shared" si="798"/>
        <v>5.5309999999999979</v>
      </c>
      <c r="AK3121" s="63" t="str">
        <f t="shared" si="799"/>
        <v>N</v>
      </c>
      <c r="AL3121" s="63" t="str">
        <f t="shared" si="800"/>
        <v>N</v>
      </c>
      <c r="AM3121" s="44" t="str">
        <f t="shared" si="801"/>
        <v>Loss</v>
      </c>
      <c r="AN3121" s="44" t="str">
        <f t="shared" si="802"/>
        <v>Loss</v>
      </c>
      <c r="AO3121" s="44" t="str">
        <f t="shared" si="803"/>
        <v>Win</v>
      </c>
      <c r="AP3121" s="44">
        <f t="shared" si="804"/>
        <v>-50</v>
      </c>
      <c r="AQ3121" s="44">
        <f t="shared" si="805"/>
        <v>-50</v>
      </c>
      <c r="AR3121" s="44">
        <f t="shared" si="806"/>
        <v>111.5</v>
      </c>
      <c r="AS3121" s="99" t="str">
        <f t="shared" si="792"/>
        <v>+</v>
      </c>
      <c r="AT3121" s="99" t="str">
        <f t="shared" si="793"/>
        <v>n/a</v>
      </c>
      <c r="AU3121" s="99" t="str">
        <f t="shared" si="794"/>
        <v>+</v>
      </c>
      <c r="AV3121" s="99" t="str">
        <f t="shared" si="795"/>
        <v>+</v>
      </c>
      <c r="AW3121" s="99" t="str">
        <f t="shared" si="796"/>
        <v>-</v>
      </c>
    </row>
    <row r="3122" spans="1:49" ht="15">
      <c r="A3122" s="56">
        <v>43639</v>
      </c>
      <c r="B3122" s="57" t="s">
        <v>480</v>
      </c>
      <c r="C3122" s="57" t="s">
        <v>5479</v>
      </c>
      <c r="D3122" s="57" t="s">
        <v>5987</v>
      </c>
      <c r="E3122" s="57" t="s">
        <v>1729</v>
      </c>
      <c r="F3122" s="57" t="s">
        <v>1773</v>
      </c>
      <c r="G3122" s="57">
        <v>0</v>
      </c>
      <c r="H3122" s="57">
        <v>2</v>
      </c>
      <c r="I3122" s="57">
        <v>5.0599999999999996</v>
      </c>
      <c r="J3122" s="57">
        <v>3.72</v>
      </c>
      <c r="K3122" s="57">
        <v>1.56</v>
      </c>
      <c r="L3122" s="57">
        <v>3.5</v>
      </c>
      <c r="M3122" s="57">
        <v>32</v>
      </c>
      <c r="N3122" s="57">
        <v>24</v>
      </c>
      <c r="O3122" s="57">
        <v>0</v>
      </c>
      <c r="P3122" s="57">
        <v>15</v>
      </c>
      <c r="Q3122" s="57">
        <v>11</v>
      </c>
      <c r="R3122" s="57">
        <v>0</v>
      </c>
      <c r="S3122" s="57">
        <v>0</v>
      </c>
      <c r="T3122" s="57">
        <v>0</v>
      </c>
      <c r="U3122" s="57">
        <v>21.88</v>
      </c>
      <c r="V3122" s="57">
        <v>21.88</v>
      </c>
      <c r="W3122" s="57">
        <v>56.25</v>
      </c>
      <c r="X3122" s="57">
        <v>45.83</v>
      </c>
      <c r="Y3122" s="57">
        <v>25</v>
      </c>
      <c r="Z3122" s="57">
        <v>29.17</v>
      </c>
      <c r="AA3122" s="57">
        <v>46.67</v>
      </c>
      <c r="AB3122" s="57">
        <v>27.27</v>
      </c>
      <c r="AC3122" s="57">
        <v>12</v>
      </c>
      <c r="AD3122" s="57">
        <v>17</v>
      </c>
      <c r="AE3122" s="57">
        <v>41.67</v>
      </c>
      <c r="AF3122" s="57">
        <v>52.94</v>
      </c>
      <c r="AG3122" s="45" t="s">
        <v>6015</v>
      </c>
      <c r="AH3122" s="45" t="s">
        <v>6136</v>
      </c>
      <c r="AI3122" s="45">
        <f t="shared" si="797"/>
        <v>-10.518000000000001</v>
      </c>
      <c r="AJ3122" s="46">
        <f t="shared" si="798"/>
        <v>10.518000000000001</v>
      </c>
      <c r="AK3122" s="63" t="str">
        <f t="shared" si="799"/>
        <v>N</v>
      </c>
      <c r="AL3122" s="63" t="str">
        <f t="shared" si="800"/>
        <v>N</v>
      </c>
      <c r="AM3122" s="44" t="str">
        <f t="shared" si="801"/>
        <v>Loss</v>
      </c>
      <c r="AN3122" s="44" t="str">
        <f t="shared" si="802"/>
        <v>Loss</v>
      </c>
      <c r="AO3122" s="44" t="str">
        <f t="shared" si="803"/>
        <v>Win</v>
      </c>
      <c r="AP3122" s="44">
        <f t="shared" si="804"/>
        <v>-50</v>
      </c>
      <c r="AQ3122" s="44">
        <f t="shared" si="805"/>
        <v>-50</v>
      </c>
      <c r="AR3122" s="44">
        <f t="shared" si="806"/>
        <v>28</v>
      </c>
      <c r="AS3122" s="99" t="str">
        <f t="shared" si="792"/>
        <v>-</v>
      </c>
      <c r="AT3122" s="99" t="str">
        <f t="shared" si="793"/>
        <v>n/a</v>
      </c>
      <c r="AU3122" s="99" t="str">
        <f t="shared" si="794"/>
        <v>-</v>
      </c>
      <c r="AV3122" s="99" t="str">
        <f t="shared" si="795"/>
        <v>+</v>
      </c>
      <c r="AW3122" s="99" t="str">
        <f t="shared" si="796"/>
        <v>-</v>
      </c>
    </row>
    <row r="3123" spans="1:49" ht="15">
      <c r="A3123" s="56">
        <v>43639</v>
      </c>
      <c r="B3123" s="57" t="s">
        <v>115</v>
      </c>
      <c r="C3123" s="57" t="s">
        <v>116</v>
      </c>
      <c r="D3123" s="57" t="s">
        <v>5988</v>
      </c>
      <c r="E3123" s="57" t="s">
        <v>2850</v>
      </c>
      <c r="F3123" s="57" t="s">
        <v>2669</v>
      </c>
      <c r="G3123" s="57">
        <v>0</v>
      </c>
      <c r="H3123" s="57">
        <v>1</v>
      </c>
      <c r="I3123" s="57">
        <v>2.09</v>
      </c>
      <c r="J3123" s="57">
        <v>3.13</v>
      </c>
      <c r="K3123" s="57">
        <v>3.38</v>
      </c>
      <c r="L3123" s="57">
        <v>-1.29</v>
      </c>
      <c r="M3123" s="57">
        <v>36</v>
      </c>
      <c r="N3123" s="57">
        <v>66</v>
      </c>
      <c r="O3123" s="57">
        <v>2</v>
      </c>
      <c r="P3123" s="57">
        <v>19</v>
      </c>
      <c r="Q3123" s="57">
        <v>33</v>
      </c>
      <c r="R3123" s="57">
        <v>0</v>
      </c>
      <c r="S3123" s="57">
        <v>50</v>
      </c>
      <c r="T3123" s="57">
        <v>50</v>
      </c>
      <c r="U3123" s="57">
        <v>41.67</v>
      </c>
      <c r="V3123" s="57">
        <v>27.78</v>
      </c>
      <c r="W3123" s="57">
        <v>30.56</v>
      </c>
      <c r="X3123" s="57">
        <v>34.85</v>
      </c>
      <c r="Y3123" s="57">
        <v>34.85</v>
      </c>
      <c r="Z3123" s="57">
        <v>30.3</v>
      </c>
      <c r="AA3123" s="57">
        <v>47.37</v>
      </c>
      <c r="AB3123" s="57">
        <v>27.27</v>
      </c>
      <c r="AC3123" s="57">
        <v>22</v>
      </c>
      <c r="AD3123" s="57">
        <v>41</v>
      </c>
      <c r="AE3123" s="57">
        <v>50</v>
      </c>
      <c r="AF3123" s="57">
        <v>43.9</v>
      </c>
      <c r="AG3123" s="45" t="s">
        <v>6189</v>
      </c>
      <c r="AH3123" s="45" t="s">
        <v>6085</v>
      </c>
      <c r="AI3123" s="45">
        <f t="shared" si="797"/>
        <v>-9.3949999999999978</v>
      </c>
      <c r="AJ3123" s="46">
        <f t="shared" si="798"/>
        <v>19.394999999999996</v>
      </c>
      <c r="AK3123" s="63" t="str">
        <f t="shared" si="799"/>
        <v>N</v>
      </c>
      <c r="AL3123" s="63" t="str">
        <f t="shared" si="800"/>
        <v>N</v>
      </c>
      <c r="AM3123" s="44" t="str">
        <f t="shared" si="801"/>
        <v>Loss</v>
      </c>
      <c r="AN3123" s="44" t="str">
        <f t="shared" si="802"/>
        <v>Loss</v>
      </c>
      <c r="AO3123" s="44" t="str">
        <f t="shared" si="803"/>
        <v>Win</v>
      </c>
      <c r="AP3123" s="44">
        <f t="shared" si="804"/>
        <v>-50</v>
      </c>
      <c r="AQ3123" s="44">
        <f t="shared" si="805"/>
        <v>-50</v>
      </c>
      <c r="AR3123" s="44">
        <f t="shared" si="806"/>
        <v>119</v>
      </c>
      <c r="AS3123" s="99" t="str">
        <f t="shared" si="792"/>
        <v>+</v>
      </c>
      <c r="AT3123" s="99" t="str">
        <f t="shared" si="793"/>
        <v>-</v>
      </c>
      <c r="AU3123" s="99" t="str">
        <f t="shared" si="794"/>
        <v>+</v>
      </c>
      <c r="AV3123" s="99" t="str">
        <f t="shared" si="795"/>
        <v>+</v>
      </c>
      <c r="AW3123" s="99" t="str">
        <f t="shared" si="796"/>
        <v>-</v>
      </c>
    </row>
    <row r="3124" spans="1:49" ht="15">
      <c r="A3124" s="56">
        <v>43639</v>
      </c>
      <c r="B3124" s="57" t="s">
        <v>115</v>
      </c>
      <c r="C3124" s="57" t="s">
        <v>126</v>
      </c>
      <c r="D3124" s="57" t="s">
        <v>5989</v>
      </c>
      <c r="E3124" s="57" t="s">
        <v>131</v>
      </c>
      <c r="F3124" s="57" t="s">
        <v>134</v>
      </c>
      <c r="G3124" s="57">
        <v>4</v>
      </c>
      <c r="H3124" s="57">
        <v>1</v>
      </c>
      <c r="I3124" s="57">
        <v>1.42</v>
      </c>
      <c r="J3124" s="57">
        <v>4.29</v>
      </c>
      <c r="K3124" s="57">
        <v>5.8</v>
      </c>
      <c r="L3124" s="57">
        <v>-4.38</v>
      </c>
      <c r="M3124" s="57">
        <v>23</v>
      </c>
      <c r="N3124" s="57">
        <v>10</v>
      </c>
      <c r="O3124" s="57">
        <v>3</v>
      </c>
      <c r="P3124" s="57">
        <v>12</v>
      </c>
      <c r="Q3124" s="57">
        <v>4</v>
      </c>
      <c r="R3124" s="57">
        <v>66.67</v>
      </c>
      <c r="S3124" s="57">
        <v>33.33</v>
      </c>
      <c r="T3124" s="57">
        <v>0</v>
      </c>
      <c r="U3124" s="57">
        <v>47.83</v>
      </c>
      <c r="V3124" s="57">
        <v>34.78</v>
      </c>
      <c r="W3124" s="57">
        <v>17.39</v>
      </c>
      <c r="X3124" s="57">
        <v>30</v>
      </c>
      <c r="Y3124" s="57">
        <v>30</v>
      </c>
      <c r="Z3124" s="57">
        <v>40</v>
      </c>
      <c r="AA3124" s="57">
        <v>50</v>
      </c>
      <c r="AB3124" s="57">
        <v>50</v>
      </c>
      <c r="AC3124" s="57">
        <v>18</v>
      </c>
      <c r="AD3124" s="57">
        <v>3</v>
      </c>
      <c r="AE3124" s="57">
        <v>55.56</v>
      </c>
      <c r="AF3124" s="57">
        <v>33.33</v>
      </c>
      <c r="AG3124" s="45" t="s">
        <v>6190</v>
      </c>
      <c r="AH3124" s="45" t="s">
        <v>6070</v>
      </c>
      <c r="AI3124" s="45">
        <f t="shared" si="797"/>
        <v>31.900000000000006</v>
      </c>
      <c r="AJ3124" s="46">
        <f t="shared" si="798"/>
        <v>-25.234000000000002</v>
      </c>
      <c r="AK3124" s="63" t="str">
        <f t="shared" si="799"/>
        <v>N</v>
      </c>
      <c r="AL3124" s="63" t="str">
        <f t="shared" si="800"/>
        <v>N</v>
      </c>
      <c r="AM3124" s="44" t="str">
        <f t="shared" si="801"/>
        <v>Win</v>
      </c>
      <c r="AN3124" s="44" t="str">
        <f t="shared" si="802"/>
        <v>Loss</v>
      </c>
      <c r="AO3124" s="44" t="str">
        <f t="shared" si="803"/>
        <v>Loss</v>
      </c>
      <c r="AP3124" s="44">
        <f t="shared" si="804"/>
        <v>21</v>
      </c>
      <c r="AQ3124" s="44">
        <f t="shared" si="805"/>
        <v>-50</v>
      </c>
      <c r="AR3124" s="44">
        <f t="shared" si="806"/>
        <v>-50</v>
      </c>
      <c r="AS3124" s="99" t="str">
        <f t="shared" si="792"/>
        <v>+</v>
      </c>
      <c r="AT3124" s="99" t="str">
        <f t="shared" si="793"/>
        <v>+</v>
      </c>
      <c r="AU3124" s="99" t="str">
        <f t="shared" si="794"/>
        <v>+</v>
      </c>
      <c r="AV3124" s="99" t="str">
        <f t="shared" si="795"/>
        <v>-</v>
      </c>
      <c r="AW3124" s="99" t="str">
        <f t="shared" si="796"/>
        <v>+</v>
      </c>
    </row>
    <row r="3125" spans="1:49" ht="15">
      <c r="A3125" s="56">
        <v>43639</v>
      </c>
      <c r="B3125" s="57" t="s">
        <v>222</v>
      </c>
      <c r="C3125" s="57" t="s">
        <v>223</v>
      </c>
      <c r="D3125" s="57" t="s">
        <v>5990</v>
      </c>
      <c r="E3125" s="57" t="s">
        <v>1778</v>
      </c>
      <c r="F3125" s="57" t="s">
        <v>3358</v>
      </c>
      <c r="G3125" s="57">
        <v>5</v>
      </c>
      <c r="H3125" s="57">
        <v>2</v>
      </c>
      <c r="I3125" s="57">
        <v>4.17</v>
      </c>
      <c r="J3125" s="57">
        <v>4.17</v>
      </c>
      <c r="K3125" s="57">
        <v>1.57</v>
      </c>
      <c r="L3125" s="57">
        <v>2.6</v>
      </c>
      <c r="M3125" s="57">
        <v>7</v>
      </c>
      <c r="N3125" s="57">
        <v>8</v>
      </c>
      <c r="O3125" s="57">
        <v>1</v>
      </c>
      <c r="P3125" s="57">
        <v>3</v>
      </c>
      <c r="Q3125" s="57">
        <v>2</v>
      </c>
      <c r="R3125" s="57">
        <v>0</v>
      </c>
      <c r="S3125" s="57">
        <v>0</v>
      </c>
      <c r="T3125" s="57">
        <v>100</v>
      </c>
      <c r="U3125" s="57">
        <v>28.57</v>
      </c>
      <c r="V3125" s="57">
        <v>14.29</v>
      </c>
      <c r="W3125" s="57">
        <v>57.14</v>
      </c>
      <c r="X3125" s="57">
        <v>25</v>
      </c>
      <c r="Y3125" s="57">
        <v>12.5</v>
      </c>
      <c r="Z3125" s="57">
        <v>62.5</v>
      </c>
      <c r="AA3125" s="57">
        <v>66.67</v>
      </c>
      <c r="AB3125" s="57">
        <v>0</v>
      </c>
      <c r="AC3125" s="57">
        <v>0</v>
      </c>
      <c r="AD3125" s="57">
        <v>5</v>
      </c>
      <c r="AE3125" s="57">
        <v>0</v>
      </c>
      <c r="AF3125" s="57">
        <v>40</v>
      </c>
      <c r="AG3125" s="45" t="s">
        <v>6182</v>
      </c>
      <c r="AH3125" s="45" t="s">
        <v>6145</v>
      </c>
      <c r="AI3125" s="45">
        <f t="shared" si="797"/>
        <v>-28.035000000000004</v>
      </c>
      <c r="AJ3125" s="46">
        <f t="shared" si="798"/>
        <v>28.035000000000004</v>
      </c>
      <c r="AK3125" s="63" t="str">
        <f t="shared" si="799"/>
        <v>N</v>
      </c>
      <c r="AL3125" s="63" t="str">
        <f t="shared" si="800"/>
        <v>N</v>
      </c>
      <c r="AM3125" s="44" t="str">
        <f t="shared" si="801"/>
        <v>Win</v>
      </c>
      <c r="AN3125" s="44" t="str">
        <f t="shared" si="802"/>
        <v>Loss</v>
      </c>
      <c r="AO3125" s="44" t="str">
        <f t="shared" si="803"/>
        <v>Loss</v>
      </c>
      <c r="AP3125" s="44">
        <f t="shared" si="804"/>
        <v>158.5</v>
      </c>
      <c r="AQ3125" s="44">
        <f t="shared" si="805"/>
        <v>-50</v>
      </c>
      <c r="AR3125" s="44">
        <f t="shared" si="806"/>
        <v>-50</v>
      </c>
      <c r="AS3125" s="99" t="str">
        <f t="shared" si="792"/>
        <v>-</v>
      </c>
      <c r="AT3125" s="99" t="str">
        <f t="shared" si="793"/>
        <v>-</v>
      </c>
      <c r="AU3125" s="99" t="str">
        <f t="shared" si="794"/>
        <v>+</v>
      </c>
      <c r="AV3125" s="99" t="str">
        <f t="shared" si="795"/>
        <v>+</v>
      </c>
      <c r="AW3125" s="99" t="str">
        <f t="shared" si="796"/>
        <v>-</v>
      </c>
    </row>
    <row r="3126" spans="1:49" ht="15">
      <c r="A3126" s="56">
        <v>43639</v>
      </c>
      <c r="B3126" s="57" t="s">
        <v>222</v>
      </c>
      <c r="C3126" s="57" t="s">
        <v>223</v>
      </c>
      <c r="D3126" s="57" t="s">
        <v>5991</v>
      </c>
      <c r="E3126" s="57" t="s">
        <v>3355</v>
      </c>
      <c r="F3126" s="57" t="s">
        <v>2673</v>
      </c>
      <c r="G3126" s="57">
        <v>3</v>
      </c>
      <c r="H3126" s="57">
        <v>1</v>
      </c>
      <c r="I3126" s="57">
        <v>2.17</v>
      </c>
      <c r="J3126" s="57">
        <v>3.33</v>
      </c>
      <c r="K3126" s="57">
        <v>2.89</v>
      </c>
      <c r="L3126" s="57">
        <v>-0.72</v>
      </c>
      <c r="M3126" s="57">
        <v>6</v>
      </c>
      <c r="N3126" s="57">
        <v>6</v>
      </c>
      <c r="O3126" s="57">
        <v>1</v>
      </c>
      <c r="P3126" s="57">
        <v>3</v>
      </c>
      <c r="Q3126" s="57">
        <v>5</v>
      </c>
      <c r="R3126" s="57">
        <v>0</v>
      </c>
      <c r="S3126" s="57">
        <v>100</v>
      </c>
      <c r="T3126" s="57">
        <v>0</v>
      </c>
      <c r="U3126" s="57">
        <v>33.33</v>
      </c>
      <c r="V3126" s="57">
        <v>33.33</v>
      </c>
      <c r="W3126" s="57">
        <v>33.33</v>
      </c>
      <c r="X3126" s="57">
        <v>33.33</v>
      </c>
      <c r="Y3126" s="57">
        <v>50</v>
      </c>
      <c r="Z3126" s="57">
        <v>16.670000000000002</v>
      </c>
      <c r="AA3126" s="57">
        <v>0</v>
      </c>
      <c r="AB3126" s="57">
        <v>20</v>
      </c>
      <c r="AC3126" s="57">
        <v>3</v>
      </c>
      <c r="AD3126" s="57">
        <v>2</v>
      </c>
      <c r="AE3126" s="57">
        <v>33.33</v>
      </c>
      <c r="AF3126" s="57">
        <v>50</v>
      </c>
      <c r="AG3126" s="45" t="s">
        <v>6191</v>
      </c>
      <c r="AH3126" s="45" t="s">
        <v>6146</v>
      </c>
      <c r="AI3126" s="45">
        <f t="shared" si="797"/>
        <v>5.0010000000000021</v>
      </c>
      <c r="AJ3126" s="46">
        <f t="shared" si="798"/>
        <v>14.998999999999999</v>
      </c>
      <c r="AK3126" s="63" t="str">
        <f t="shared" si="799"/>
        <v>N</v>
      </c>
      <c r="AL3126" s="63" t="str">
        <f t="shared" si="800"/>
        <v>N</v>
      </c>
      <c r="AM3126" s="44" t="str">
        <f t="shared" si="801"/>
        <v>Win</v>
      </c>
      <c r="AN3126" s="44" t="str">
        <f t="shared" si="802"/>
        <v>Loss</v>
      </c>
      <c r="AO3126" s="44" t="str">
        <f t="shared" si="803"/>
        <v>Loss</v>
      </c>
      <c r="AP3126" s="44">
        <f t="shared" si="804"/>
        <v>58.5</v>
      </c>
      <c r="AQ3126" s="44">
        <f t="shared" si="805"/>
        <v>-50</v>
      </c>
      <c r="AR3126" s="44">
        <f t="shared" si="806"/>
        <v>-50</v>
      </c>
      <c r="AS3126" s="99" t="str">
        <f t="shared" si="792"/>
        <v>+</v>
      </c>
      <c r="AT3126" s="99" t="str">
        <f t="shared" si="793"/>
        <v>-</v>
      </c>
      <c r="AU3126" s="99" t="str">
        <f t="shared" si="794"/>
        <v>-</v>
      </c>
      <c r="AV3126" s="99" t="str">
        <f t="shared" si="795"/>
        <v>-</v>
      </c>
      <c r="AW3126" s="99" t="str">
        <f t="shared" si="796"/>
        <v>+</v>
      </c>
    </row>
    <row r="3127" spans="1:49" ht="15">
      <c r="A3127" s="56">
        <v>43639</v>
      </c>
      <c r="B3127" s="57" t="s">
        <v>222</v>
      </c>
      <c r="C3127" s="57" t="s">
        <v>223</v>
      </c>
      <c r="D3127" s="57" t="s">
        <v>5494</v>
      </c>
      <c r="E3127" s="57" t="s">
        <v>2672</v>
      </c>
      <c r="F3127" s="57" t="s">
        <v>1779</v>
      </c>
      <c r="G3127" s="57">
        <v>2</v>
      </c>
      <c r="H3127" s="57">
        <v>1</v>
      </c>
      <c r="I3127" s="57">
        <v>2.41</v>
      </c>
      <c r="J3127" s="57">
        <v>3.93</v>
      </c>
      <c r="K3127" s="57">
        <v>2.39</v>
      </c>
      <c r="L3127" s="57">
        <v>0.02</v>
      </c>
      <c r="M3127" s="57">
        <v>6</v>
      </c>
      <c r="N3127" s="57">
        <v>6</v>
      </c>
      <c r="O3127" s="57">
        <v>1</v>
      </c>
      <c r="P3127" s="57">
        <v>5</v>
      </c>
      <c r="Q3127" s="57">
        <v>4</v>
      </c>
      <c r="R3127" s="57">
        <v>0</v>
      </c>
      <c r="S3127" s="57">
        <v>0</v>
      </c>
      <c r="T3127" s="57">
        <v>100</v>
      </c>
      <c r="U3127" s="57">
        <v>50</v>
      </c>
      <c r="V3127" s="57">
        <v>16.670000000000002</v>
      </c>
      <c r="W3127" s="57">
        <v>33.33</v>
      </c>
      <c r="X3127" s="57">
        <v>83.33</v>
      </c>
      <c r="Y3127" s="57">
        <v>0</v>
      </c>
      <c r="Z3127" s="57">
        <v>16.670000000000002</v>
      </c>
      <c r="AA3127" s="57">
        <v>40</v>
      </c>
      <c r="AB3127" s="57">
        <v>75</v>
      </c>
      <c r="AC3127" s="57">
        <v>4</v>
      </c>
      <c r="AD3127" s="57">
        <v>5</v>
      </c>
      <c r="AE3127" s="57">
        <v>50</v>
      </c>
      <c r="AF3127" s="57">
        <v>80</v>
      </c>
      <c r="AG3127" s="45" t="s">
        <v>6192</v>
      </c>
      <c r="AH3127" s="45" t="s">
        <v>6110</v>
      </c>
      <c r="AI3127" s="45">
        <f t="shared" si="797"/>
        <v>-38.330999999999996</v>
      </c>
      <c r="AJ3127" s="46">
        <f t="shared" si="798"/>
        <v>38.330999999999996</v>
      </c>
      <c r="AK3127" s="63" t="str">
        <f t="shared" si="799"/>
        <v>N</v>
      </c>
      <c r="AL3127" s="63" t="str">
        <f t="shared" si="800"/>
        <v>Y</v>
      </c>
      <c r="AM3127" s="44" t="str">
        <f t="shared" si="801"/>
        <v>Win</v>
      </c>
      <c r="AN3127" s="44" t="str">
        <f t="shared" si="802"/>
        <v>Loss</v>
      </c>
      <c r="AO3127" s="44" t="str">
        <f t="shared" si="803"/>
        <v>Loss</v>
      </c>
      <c r="AP3127" s="44">
        <f t="shared" si="804"/>
        <v>70.5</v>
      </c>
      <c r="AQ3127" s="44">
        <f t="shared" si="805"/>
        <v>-50</v>
      </c>
      <c r="AR3127" s="44">
        <f t="shared" si="806"/>
        <v>-50</v>
      </c>
      <c r="AS3127" s="99" t="str">
        <f t="shared" si="792"/>
        <v>-</v>
      </c>
      <c r="AT3127" s="99" t="str">
        <f t="shared" si="793"/>
        <v>-</v>
      </c>
      <c r="AU3127" s="99" t="str">
        <f t="shared" si="794"/>
        <v>-</v>
      </c>
      <c r="AV3127" s="99" t="str">
        <f t="shared" si="795"/>
        <v>-</v>
      </c>
      <c r="AW3127" s="99" t="str">
        <f t="shared" si="796"/>
        <v>-</v>
      </c>
    </row>
    <row r="3128" spans="1:49" ht="15">
      <c r="A3128" s="56">
        <v>43639</v>
      </c>
      <c r="B3128" s="57" t="s">
        <v>256</v>
      </c>
      <c r="C3128" s="57" t="s">
        <v>257</v>
      </c>
      <c r="D3128" s="57" t="s">
        <v>5992</v>
      </c>
      <c r="E3128" s="57" t="s">
        <v>259</v>
      </c>
      <c r="F3128" s="57" t="s">
        <v>2661</v>
      </c>
      <c r="G3128" s="57">
        <v>0</v>
      </c>
      <c r="H3128" s="57">
        <v>0</v>
      </c>
      <c r="I3128" s="57">
        <v>2.13</v>
      </c>
      <c r="J3128" s="57">
        <v>2.95</v>
      </c>
      <c r="K3128" s="57">
        <v>3.63</v>
      </c>
      <c r="L3128" s="57">
        <v>-1.5</v>
      </c>
      <c r="M3128" s="57">
        <v>24</v>
      </c>
      <c r="N3128" s="57">
        <v>22</v>
      </c>
      <c r="O3128" s="57">
        <v>1</v>
      </c>
      <c r="P3128" s="57">
        <v>12</v>
      </c>
      <c r="Q3128" s="57">
        <v>10</v>
      </c>
      <c r="R3128" s="57">
        <v>0</v>
      </c>
      <c r="S3128" s="57">
        <v>0</v>
      </c>
      <c r="T3128" s="57">
        <v>100</v>
      </c>
      <c r="U3128" s="57">
        <v>37.5</v>
      </c>
      <c r="V3128" s="57">
        <v>41.67</v>
      </c>
      <c r="W3128" s="57">
        <v>20.83</v>
      </c>
      <c r="X3128" s="57">
        <v>50</v>
      </c>
      <c r="Y3128" s="57">
        <v>22.73</v>
      </c>
      <c r="Z3128" s="57">
        <v>27.27</v>
      </c>
      <c r="AA3128" s="57">
        <v>50</v>
      </c>
      <c r="AB3128" s="57">
        <v>10</v>
      </c>
      <c r="AC3128" s="57">
        <v>17</v>
      </c>
      <c r="AD3128" s="57">
        <v>18</v>
      </c>
      <c r="AE3128" s="57">
        <v>41.18</v>
      </c>
      <c r="AF3128" s="57">
        <v>61.11</v>
      </c>
      <c r="AG3128" s="45" t="s">
        <v>6177</v>
      </c>
      <c r="AH3128" s="45" t="s">
        <v>6051</v>
      </c>
      <c r="AI3128" s="45">
        <f t="shared" si="797"/>
        <v>-29.317999999999998</v>
      </c>
      <c r="AJ3128" s="46">
        <f t="shared" si="798"/>
        <v>29.317999999999998</v>
      </c>
      <c r="AK3128" s="63" t="str">
        <f t="shared" si="799"/>
        <v>N</v>
      </c>
      <c r="AL3128" s="63" t="str">
        <f t="shared" si="800"/>
        <v>N</v>
      </c>
      <c r="AM3128" s="44" t="str">
        <f t="shared" si="801"/>
        <v>Loss</v>
      </c>
      <c r="AN3128" s="44" t="str">
        <f t="shared" si="802"/>
        <v>Win</v>
      </c>
      <c r="AO3128" s="44" t="str">
        <f t="shared" si="803"/>
        <v>Loss</v>
      </c>
      <c r="AP3128" s="44">
        <f t="shared" si="804"/>
        <v>-50</v>
      </c>
      <c r="AQ3128" s="44">
        <f t="shared" si="805"/>
        <v>97.5</v>
      </c>
      <c r="AR3128" s="44">
        <f t="shared" si="806"/>
        <v>-50</v>
      </c>
      <c r="AS3128" s="99" t="str">
        <f t="shared" si="792"/>
        <v>+</v>
      </c>
      <c r="AT3128" s="99" t="str">
        <f t="shared" si="793"/>
        <v>-</v>
      </c>
      <c r="AU3128" s="99" t="str">
        <f t="shared" si="794"/>
        <v>-</v>
      </c>
      <c r="AV3128" s="99" t="str">
        <f t="shared" si="795"/>
        <v>+</v>
      </c>
      <c r="AW3128" s="99" t="str">
        <f t="shared" si="796"/>
        <v>-</v>
      </c>
    </row>
    <row r="3129" spans="1:49" ht="15">
      <c r="A3129" s="56">
        <v>43639</v>
      </c>
      <c r="B3129" s="57" t="s">
        <v>222</v>
      </c>
      <c r="C3129" s="57" t="s">
        <v>494</v>
      </c>
      <c r="D3129" s="57" t="s">
        <v>5993</v>
      </c>
      <c r="E3129" s="57" t="s">
        <v>571</v>
      </c>
      <c r="F3129" s="57" t="s">
        <v>599</v>
      </c>
      <c r="G3129" s="57">
        <v>0</v>
      </c>
      <c r="H3129" s="57">
        <v>1</v>
      </c>
      <c r="I3129" s="57">
        <v>2.6</v>
      </c>
      <c r="J3129" s="57">
        <v>3.45</v>
      </c>
      <c r="K3129" s="57">
        <v>2.62</v>
      </c>
      <c r="L3129" s="57">
        <v>-0.02</v>
      </c>
      <c r="M3129" s="57">
        <v>23</v>
      </c>
      <c r="N3129" s="57">
        <v>19</v>
      </c>
      <c r="O3129" s="57">
        <v>0</v>
      </c>
      <c r="P3129" s="57">
        <v>14</v>
      </c>
      <c r="Q3129" s="57">
        <v>10</v>
      </c>
      <c r="R3129" s="57">
        <v>0</v>
      </c>
      <c r="S3129" s="57">
        <v>0</v>
      </c>
      <c r="T3129" s="57">
        <v>0</v>
      </c>
      <c r="U3129" s="57">
        <v>34.78</v>
      </c>
      <c r="V3129" s="57">
        <v>17.39</v>
      </c>
      <c r="W3129" s="57">
        <v>47.83</v>
      </c>
      <c r="X3129" s="57">
        <v>26.32</v>
      </c>
      <c r="Y3129" s="57">
        <v>36.840000000000003</v>
      </c>
      <c r="Z3129" s="57">
        <v>36.840000000000003</v>
      </c>
      <c r="AA3129" s="57">
        <v>42.86</v>
      </c>
      <c r="AB3129" s="57">
        <v>10</v>
      </c>
      <c r="AC3129" s="57">
        <v>14</v>
      </c>
      <c r="AD3129" s="57">
        <v>11</v>
      </c>
      <c r="AE3129" s="57">
        <v>50</v>
      </c>
      <c r="AF3129" s="57">
        <v>36.36</v>
      </c>
      <c r="AG3129" s="45" t="s">
        <v>6082</v>
      </c>
      <c r="AH3129" s="45" t="s">
        <v>6126</v>
      </c>
      <c r="AI3129" s="45">
        <f t="shared" si="797"/>
        <v>-2.4509999999999996</v>
      </c>
      <c r="AJ3129" s="46">
        <f t="shared" si="798"/>
        <v>2.4509999999999996</v>
      </c>
      <c r="AK3129" s="63" t="str">
        <f t="shared" si="799"/>
        <v>N</v>
      </c>
      <c r="AL3129" s="63" t="str">
        <f t="shared" si="800"/>
        <v>N</v>
      </c>
      <c r="AM3129" s="44" t="str">
        <f t="shared" si="801"/>
        <v>Loss</v>
      </c>
      <c r="AN3129" s="44" t="str">
        <f t="shared" si="802"/>
        <v>Loss</v>
      </c>
      <c r="AO3129" s="44" t="str">
        <f t="shared" si="803"/>
        <v>Win</v>
      </c>
      <c r="AP3129" s="44">
        <f t="shared" si="804"/>
        <v>-50</v>
      </c>
      <c r="AQ3129" s="44">
        <f t="shared" si="805"/>
        <v>-50</v>
      </c>
      <c r="AR3129" s="44">
        <f t="shared" si="806"/>
        <v>81</v>
      </c>
      <c r="AS3129" s="99" t="str">
        <f t="shared" si="792"/>
        <v>+</v>
      </c>
      <c r="AT3129" s="99" t="str">
        <f t="shared" si="793"/>
        <v>n/a</v>
      </c>
      <c r="AU3129" s="99" t="str">
        <f t="shared" si="794"/>
        <v>+</v>
      </c>
      <c r="AV3129" s="99" t="str">
        <f t="shared" si="795"/>
        <v>+</v>
      </c>
      <c r="AW3129" s="99" t="str">
        <f t="shared" si="796"/>
        <v>-</v>
      </c>
    </row>
    <row r="3130" spans="1:49" ht="15">
      <c r="A3130" s="56">
        <v>43639</v>
      </c>
      <c r="B3130" s="57" t="s">
        <v>1475</v>
      </c>
      <c r="C3130" s="57" t="s">
        <v>1476</v>
      </c>
      <c r="D3130" s="57" t="s">
        <v>5994</v>
      </c>
      <c r="E3130" s="57" t="s">
        <v>2567</v>
      </c>
      <c r="F3130" s="57" t="s">
        <v>1478</v>
      </c>
      <c r="G3130" s="57">
        <v>1</v>
      </c>
      <c r="H3130" s="57">
        <v>3</v>
      </c>
      <c r="I3130" s="57">
        <v>2.21</v>
      </c>
      <c r="J3130" s="57">
        <v>3.41</v>
      </c>
      <c r="K3130" s="57">
        <v>2.82</v>
      </c>
      <c r="L3130" s="57">
        <v>-0.61</v>
      </c>
      <c r="M3130" s="57">
        <v>3</v>
      </c>
      <c r="N3130" s="57">
        <v>5</v>
      </c>
      <c r="O3130" s="57">
        <v>0</v>
      </c>
      <c r="P3130" s="57">
        <v>0</v>
      </c>
      <c r="Q3130" s="57">
        <v>2</v>
      </c>
      <c r="R3130" s="57">
        <v>0</v>
      </c>
      <c r="S3130" s="57">
        <v>0</v>
      </c>
      <c r="T3130" s="57">
        <v>0</v>
      </c>
      <c r="U3130" s="57">
        <v>33.33</v>
      </c>
      <c r="V3130" s="57">
        <v>0</v>
      </c>
      <c r="W3130" s="57">
        <v>66.67</v>
      </c>
      <c r="X3130" s="57">
        <v>20</v>
      </c>
      <c r="Y3130" s="57">
        <v>20</v>
      </c>
      <c r="Z3130" s="57">
        <v>60</v>
      </c>
      <c r="AA3130" s="57">
        <v>0</v>
      </c>
      <c r="AB3130" s="57">
        <v>0</v>
      </c>
      <c r="AC3130" s="57">
        <v>0</v>
      </c>
      <c r="AD3130" s="57">
        <v>2</v>
      </c>
      <c r="AE3130" s="57">
        <v>0</v>
      </c>
      <c r="AF3130" s="57">
        <v>50</v>
      </c>
      <c r="AG3130" s="45" t="s">
        <v>6010</v>
      </c>
      <c r="AH3130" s="45" t="s">
        <v>6026</v>
      </c>
      <c r="AI3130" s="45">
        <f t="shared" si="797"/>
        <v>-0.66800000000000104</v>
      </c>
      <c r="AJ3130" s="46">
        <f t="shared" si="798"/>
        <v>0.66800000000000104</v>
      </c>
      <c r="AK3130" s="63" t="str">
        <f t="shared" si="799"/>
        <v>N</v>
      </c>
      <c r="AL3130" s="63" t="str">
        <f t="shared" si="800"/>
        <v>N</v>
      </c>
      <c r="AM3130" s="44" t="str">
        <f t="shared" si="801"/>
        <v>Loss</v>
      </c>
      <c r="AN3130" s="44" t="str">
        <f t="shared" si="802"/>
        <v>Loss</v>
      </c>
      <c r="AO3130" s="44" t="str">
        <f t="shared" si="803"/>
        <v>Win</v>
      </c>
      <c r="AP3130" s="44">
        <f t="shared" si="804"/>
        <v>-50</v>
      </c>
      <c r="AQ3130" s="44">
        <f t="shared" si="805"/>
        <v>-50</v>
      </c>
      <c r="AR3130" s="44">
        <f t="shared" si="806"/>
        <v>91</v>
      </c>
      <c r="AS3130" s="99" t="str">
        <f t="shared" si="792"/>
        <v>+</v>
      </c>
      <c r="AT3130" s="99" t="str">
        <f t="shared" si="793"/>
        <v>n/a</v>
      </c>
      <c r="AU3130" s="99" t="str">
        <f t="shared" si="794"/>
        <v>+</v>
      </c>
      <c r="AV3130" s="99" t="str">
        <f t="shared" si="795"/>
        <v>-</v>
      </c>
      <c r="AW3130" s="99" t="str">
        <f t="shared" si="796"/>
        <v>-</v>
      </c>
    </row>
    <row r="3131" spans="1:49" ht="15">
      <c r="A3131" s="56">
        <v>43639</v>
      </c>
      <c r="B3131" s="57" t="s">
        <v>4754</v>
      </c>
      <c r="C3131" s="57" t="s">
        <v>4755</v>
      </c>
      <c r="D3131" s="57" t="s">
        <v>5995</v>
      </c>
      <c r="E3131" s="57" t="s">
        <v>1475</v>
      </c>
      <c r="F3131" s="57" t="s">
        <v>4774</v>
      </c>
      <c r="G3131" s="57">
        <v>7</v>
      </c>
      <c r="H3131" s="57">
        <v>0</v>
      </c>
      <c r="I3131" s="57">
        <v>1.01</v>
      </c>
      <c r="J3131" s="57">
        <v>19.32</v>
      </c>
      <c r="K3131" s="57">
        <v>43.17</v>
      </c>
      <c r="L3131" s="57">
        <v>-42.16</v>
      </c>
      <c r="M3131" s="57">
        <v>10</v>
      </c>
      <c r="N3131" s="57">
        <v>4</v>
      </c>
      <c r="O3131" s="57">
        <v>0</v>
      </c>
      <c r="P3131" s="57">
        <v>4</v>
      </c>
      <c r="Q3131" s="57">
        <v>2</v>
      </c>
      <c r="R3131" s="57">
        <v>0</v>
      </c>
      <c r="S3131" s="57">
        <v>0</v>
      </c>
      <c r="T3131" s="57">
        <v>0</v>
      </c>
      <c r="U3131" s="57">
        <v>60</v>
      </c>
      <c r="V3131" s="57">
        <v>20</v>
      </c>
      <c r="W3131" s="57">
        <v>20</v>
      </c>
      <c r="X3131" s="57">
        <v>25</v>
      </c>
      <c r="Y3131" s="57">
        <v>0</v>
      </c>
      <c r="Z3131" s="57">
        <v>75</v>
      </c>
      <c r="AA3131" s="57">
        <v>75</v>
      </c>
      <c r="AB3131" s="57">
        <v>0</v>
      </c>
      <c r="AC3131" s="57">
        <v>7</v>
      </c>
      <c r="AD3131" s="57">
        <v>1</v>
      </c>
      <c r="AE3131" s="57">
        <v>85.71</v>
      </c>
      <c r="AF3131" s="57">
        <v>100</v>
      </c>
      <c r="AG3131" s="45" t="s">
        <v>6002</v>
      </c>
      <c r="AH3131" s="45" t="s">
        <v>6027</v>
      </c>
      <c r="AI3131" s="45">
        <f t="shared" si="797"/>
        <v>20</v>
      </c>
      <c r="AJ3131" s="46">
        <f t="shared" si="798"/>
        <v>-20</v>
      </c>
      <c r="AK3131" s="63" t="str">
        <f t="shared" si="799"/>
        <v>Y</v>
      </c>
      <c r="AL3131" s="63" t="str">
        <f t="shared" si="800"/>
        <v>N</v>
      </c>
      <c r="AM3131" s="44" t="str">
        <f t="shared" si="801"/>
        <v>Win</v>
      </c>
      <c r="AN3131" s="44" t="str">
        <f t="shared" si="802"/>
        <v>Loss</v>
      </c>
      <c r="AO3131" s="44" t="str">
        <f t="shared" si="803"/>
        <v>Loss</v>
      </c>
      <c r="AP3131" s="44">
        <f t="shared" si="804"/>
        <v>0.5</v>
      </c>
      <c r="AQ3131" s="44">
        <f t="shared" si="805"/>
        <v>-50</v>
      </c>
      <c r="AR3131" s="44">
        <f t="shared" si="806"/>
        <v>-50</v>
      </c>
      <c r="AS3131" s="99" t="str">
        <f t="shared" si="792"/>
        <v>+</v>
      </c>
      <c r="AT3131" s="99" t="str">
        <f t="shared" si="793"/>
        <v>n/a</v>
      </c>
      <c r="AU3131" s="99" t="str">
        <f t="shared" si="794"/>
        <v>+</v>
      </c>
      <c r="AV3131" s="99" t="str">
        <f t="shared" si="795"/>
        <v>+</v>
      </c>
      <c r="AW3131" s="99" t="str">
        <f t="shared" si="796"/>
        <v>+</v>
      </c>
    </row>
    <row r="3132" spans="1:49" ht="15">
      <c r="A3132" s="56">
        <v>43639</v>
      </c>
      <c r="B3132" s="57" t="s">
        <v>222</v>
      </c>
      <c r="C3132" s="57" t="s">
        <v>540</v>
      </c>
      <c r="D3132" s="57" t="s">
        <v>5996</v>
      </c>
      <c r="E3132" s="57" t="s">
        <v>2698</v>
      </c>
      <c r="F3132" s="57" t="s">
        <v>1711</v>
      </c>
      <c r="G3132" s="57">
        <v>0</v>
      </c>
      <c r="H3132" s="57">
        <v>1</v>
      </c>
      <c r="I3132" s="57">
        <v>2.15</v>
      </c>
      <c r="J3132" s="57">
        <v>3.33</v>
      </c>
      <c r="K3132" s="57">
        <v>3.04</v>
      </c>
      <c r="L3132" s="57">
        <v>-0.89</v>
      </c>
      <c r="M3132" s="57">
        <v>33</v>
      </c>
      <c r="N3132" s="57">
        <v>34</v>
      </c>
      <c r="O3132" s="57">
        <v>4</v>
      </c>
      <c r="P3132" s="57">
        <v>16</v>
      </c>
      <c r="Q3132" s="57">
        <v>16</v>
      </c>
      <c r="R3132" s="57">
        <v>50</v>
      </c>
      <c r="S3132" s="57">
        <v>50</v>
      </c>
      <c r="T3132" s="57">
        <v>0</v>
      </c>
      <c r="U3132" s="57">
        <v>36.36</v>
      </c>
      <c r="V3132" s="57">
        <v>36.36</v>
      </c>
      <c r="W3132" s="57">
        <v>27.27</v>
      </c>
      <c r="X3132" s="57">
        <v>41.18</v>
      </c>
      <c r="Y3132" s="57">
        <v>38.24</v>
      </c>
      <c r="Z3132" s="57">
        <v>20.59</v>
      </c>
      <c r="AA3132" s="57">
        <v>43.75</v>
      </c>
      <c r="AB3132" s="57">
        <v>25</v>
      </c>
      <c r="AC3132" s="57">
        <v>20</v>
      </c>
      <c r="AD3132" s="57">
        <v>21</v>
      </c>
      <c r="AE3132" s="57">
        <v>45</v>
      </c>
      <c r="AF3132" s="57">
        <v>47.62</v>
      </c>
      <c r="AG3132" s="45" t="s">
        <v>6041</v>
      </c>
      <c r="AH3132" s="45" t="s">
        <v>6147</v>
      </c>
      <c r="AI3132" s="45">
        <f t="shared" si="797"/>
        <v>17.511999999999997</v>
      </c>
      <c r="AJ3132" s="46">
        <f t="shared" si="798"/>
        <v>-7.5119999999999969</v>
      </c>
      <c r="AK3132" s="63" t="str">
        <f t="shared" si="799"/>
        <v>N</v>
      </c>
      <c r="AL3132" s="63" t="str">
        <f t="shared" si="800"/>
        <v>N</v>
      </c>
      <c r="AM3132" s="44" t="str">
        <f t="shared" si="801"/>
        <v>Loss</v>
      </c>
      <c r="AN3132" s="44" t="str">
        <f t="shared" si="802"/>
        <v>Loss</v>
      </c>
      <c r="AO3132" s="44" t="str">
        <f t="shared" si="803"/>
        <v>Win</v>
      </c>
      <c r="AP3132" s="44">
        <f t="shared" si="804"/>
        <v>-50</v>
      </c>
      <c r="AQ3132" s="44">
        <f t="shared" si="805"/>
        <v>-50</v>
      </c>
      <c r="AR3132" s="44">
        <f t="shared" si="806"/>
        <v>102</v>
      </c>
      <c r="AS3132" s="99" t="str">
        <f t="shared" si="792"/>
        <v>+</v>
      </c>
      <c r="AT3132" s="99" t="str">
        <f t="shared" si="793"/>
        <v>+</v>
      </c>
      <c r="AU3132" s="99" t="str">
        <f t="shared" si="794"/>
        <v>-</v>
      </c>
      <c r="AV3132" s="99" t="str">
        <f t="shared" si="795"/>
        <v>+</v>
      </c>
      <c r="AW3132" s="99" t="str">
        <f t="shared" si="796"/>
        <v>+</v>
      </c>
    </row>
    <row r="3133" spans="1:49" ht="15">
      <c r="A3133" s="56">
        <v>43639</v>
      </c>
      <c r="B3133" s="57" t="s">
        <v>222</v>
      </c>
      <c r="C3133" s="57" t="s">
        <v>223</v>
      </c>
      <c r="D3133" s="57" t="s">
        <v>5487</v>
      </c>
      <c r="E3133" s="57" t="s">
        <v>3341</v>
      </c>
      <c r="F3133" s="57" t="s">
        <v>4346</v>
      </c>
      <c r="G3133" s="57">
        <v>1</v>
      </c>
      <c r="H3133" s="57">
        <v>2</v>
      </c>
      <c r="I3133" s="57">
        <v>2.93</v>
      </c>
      <c r="J3133" s="57">
        <v>3.73</v>
      </c>
      <c r="K3133" s="57">
        <v>2.04</v>
      </c>
      <c r="L3133" s="57">
        <v>0.89</v>
      </c>
      <c r="M3133" s="57">
        <v>3</v>
      </c>
      <c r="N3133" s="57">
        <v>3</v>
      </c>
      <c r="O3133" s="57">
        <v>2</v>
      </c>
      <c r="P3133" s="57">
        <v>2</v>
      </c>
      <c r="Q3133" s="57">
        <v>1</v>
      </c>
      <c r="R3133" s="57">
        <v>0</v>
      </c>
      <c r="S3133" s="57">
        <v>50</v>
      </c>
      <c r="T3133" s="57">
        <v>50</v>
      </c>
      <c r="U3133" s="57">
        <v>0</v>
      </c>
      <c r="V3133" s="57">
        <v>33.33</v>
      </c>
      <c r="W3133" s="57">
        <v>66.67</v>
      </c>
      <c r="X3133" s="57">
        <v>33.33</v>
      </c>
      <c r="Y3133" s="57">
        <v>33.33</v>
      </c>
      <c r="Z3133" s="57">
        <v>33.33</v>
      </c>
      <c r="AA3133" s="57">
        <v>0</v>
      </c>
      <c r="AB3133" s="57">
        <v>0</v>
      </c>
      <c r="AC3133" s="57">
        <v>0</v>
      </c>
      <c r="AD3133" s="57">
        <v>2</v>
      </c>
      <c r="AE3133" s="57">
        <v>0</v>
      </c>
      <c r="AF3133" s="57">
        <v>50</v>
      </c>
      <c r="AG3133" s="45" t="s">
        <v>6011</v>
      </c>
      <c r="AH3133" s="45" t="s">
        <v>6028</v>
      </c>
      <c r="AI3133" s="45">
        <f t="shared" si="797"/>
        <v>-23.334</v>
      </c>
      <c r="AJ3133" s="46">
        <f t="shared" si="798"/>
        <v>33.334000000000003</v>
      </c>
      <c r="AK3133" s="63" t="str">
        <f t="shared" si="799"/>
        <v>N</v>
      </c>
      <c r="AL3133" s="63" t="str">
        <f t="shared" si="800"/>
        <v>N</v>
      </c>
      <c r="AM3133" s="44" t="str">
        <f t="shared" si="801"/>
        <v>Loss</v>
      </c>
      <c r="AN3133" s="44" t="str">
        <f t="shared" si="802"/>
        <v>Loss</v>
      </c>
      <c r="AO3133" s="44" t="str">
        <f t="shared" si="803"/>
        <v>Win</v>
      </c>
      <c r="AP3133" s="44">
        <f t="shared" si="804"/>
        <v>-50</v>
      </c>
      <c r="AQ3133" s="44">
        <f t="shared" si="805"/>
        <v>-50</v>
      </c>
      <c r="AR3133" s="44">
        <f t="shared" si="806"/>
        <v>52</v>
      </c>
      <c r="AS3133" s="99" t="str">
        <f t="shared" si="792"/>
        <v>-</v>
      </c>
      <c r="AT3133" s="99" t="str">
        <f t="shared" si="793"/>
        <v>-</v>
      </c>
      <c r="AU3133" s="99" t="str">
        <f t="shared" si="794"/>
        <v>-</v>
      </c>
      <c r="AV3133" s="99" t="str">
        <f t="shared" si="795"/>
        <v>-</v>
      </c>
      <c r="AW3133" s="99" t="str">
        <f t="shared" si="796"/>
        <v>-</v>
      </c>
    </row>
    <row r="3134" spans="1:49" ht="15">
      <c r="A3134" s="56">
        <v>43639</v>
      </c>
      <c r="B3134" s="57" t="s">
        <v>222</v>
      </c>
      <c r="C3134" s="57" t="s">
        <v>223</v>
      </c>
      <c r="D3134" s="57" t="s">
        <v>5997</v>
      </c>
      <c r="E3134" s="57" t="s">
        <v>254</v>
      </c>
      <c r="F3134" s="57" t="s">
        <v>5200</v>
      </c>
      <c r="G3134" s="57">
        <v>2</v>
      </c>
      <c r="H3134" s="57">
        <v>3</v>
      </c>
      <c r="I3134" s="57">
        <v>2.57</v>
      </c>
      <c r="J3134" s="57">
        <v>3.62</v>
      </c>
      <c r="K3134" s="57">
        <v>2.2799999999999998</v>
      </c>
      <c r="L3134" s="57">
        <v>0.28999999999999998</v>
      </c>
      <c r="M3134" s="57">
        <v>2</v>
      </c>
      <c r="N3134" s="57">
        <v>2</v>
      </c>
      <c r="O3134" s="57">
        <v>0</v>
      </c>
      <c r="P3134" s="57">
        <v>2</v>
      </c>
      <c r="Q3134" s="57">
        <v>2</v>
      </c>
      <c r="R3134" s="57">
        <v>0</v>
      </c>
      <c r="S3134" s="57">
        <v>0</v>
      </c>
      <c r="T3134" s="57">
        <v>0</v>
      </c>
      <c r="U3134" s="57">
        <v>100</v>
      </c>
      <c r="V3134" s="57">
        <v>0</v>
      </c>
      <c r="W3134" s="57">
        <v>0</v>
      </c>
      <c r="X3134" s="57">
        <v>0</v>
      </c>
      <c r="Y3134" s="57">
        <v>50</v>
      </c>
      <c r="Z3134" s="57">
        <v>50</v>
      </c>
      <c r="AA3134" s="57">
        <v>100</v>
      </c>
      <c r="AB3134" s="57">
        <v>0</v>
      </c>
      <c r="AC3134" s="57">
        <v>2</v>
      </c>
      <c r="AD3134" s="57">
        <v>1</v>
      </c>
      <c r="AE3134" s="57">
        <v>100</v>
      </c>
      <c r="AF3134" s="57">
        <v>0</v>
      </c>
      <c r="AG3134" s="45" t="s">
        <v>6000</v>
      </c>
      <c r="AH3134" s="45" t="s">
        <v>6019</v>
      </c>
      <c r="AI3134" s="45">
        <f t="shared" si="797"/>
        <v>25</v>
      </c>
      <c r="AJ3134" s="46">
        <f t="shared" si="798"/>
        <v>-25</v>
      </c>
      <c r="AK3134" s="63" t="str">
        <f t="shared" si="799"/>
        <v>Y</v>
      </c>
      <c r="AL3134" s="63" t="str">
        <f t="shared" si="800"/>
        <v>N</v>
      </c>
      <c r="AM3134" s="44" t="str">
        <f t="shared" si="801"/>
        <v>Loss</v>
      </c>
      <c r="AN3134" s="44" t="str">
        <f t="shared" si="802"/>
        <v>Loss</v>
      </c>
      <c r="AO3134" s="44" t="str">
        <f t="shared" si="803"/>
        <v>Win</v>
      </c>
      <c r="AP3134" s="44">
        <f t="shared" si="804"/>
        <v>-50</v>
      </c>
      <c r="AQ3134" s="44">
        <f t="shared" si="805"/>
        <v>-50</v>
      </c>
      <c r="AR3134" s="44">
        <f t="shared" si="806"/>
        <v>63.999999999999986</v>
      </c>
      <c r="AS3134" s="99" t="str">
        <f t="shared" si="792"/>
        <v>-</v>
      </c>
      <c r="AT3134" s="99" t="str">
        <f t="shared" si="793"/>
        <v>n/a</v>
      </c>
      <c r="AU3134" s="99" t="str">
        <f t="shared" si="794"/>
        <v>+</v>
      </c>
      <c r="AV3134" s="99" t="str">
        <f t="shared" si="795"/>
        <v>+</v>
      </c>
      <c r="AW3134" s="99" t="str">
        <f t="shared" si="796"/>
        <v>+</v>
      </c>
    </row>
    <row r="3135" spans="1:49" ht="15">
      <c r="A3135" s="56">
        <v>43640</v>
      </c>
      <c r="B3135" s="57" t="s">
        <v>222</v>
      </c>
      <c r="C3135" s="57" t="s">
        <v>223</v>
      </c>
      <c r="D3135" s="57" t="s">
        <v>6201</v>
      </c>
      <c r="E3135" s="57" t="s">
        <v>1766</v>
      </c>
      <c r="F3135" s="57" t="s">
        <v>1592</v>
      </c>
      <c r="G3135" s="57">
        <v>3</v>
      </c>
      <c r="H3135" s="57">
        <v>3</v>
      </c>
      <c r="I3135" s="57">
        <v>5.41</v>
      </c>
      <c r="J3135" s="57">
        <v>4.47</v>
      </c>
      <c r="K3135" s="57">
        <v>1.44</v>
      </c>
      <c r="L3135" s="57">
        <v>3.97</v>
      </c>
      <c r="M3135" s="57">
        <v>4</v>
      </c>
      <c r="N3135" s="57">
        <v>3</v>
      </c>
      <c r="O3135" s="57">
        <v>0</v>
      </c>
      <c r="P3135" s="57">
        <v>3</v>
      </c>
      <c r="Q3135" s="57">
        <v>3</v>
      </c>
      <c r="R3135" s="57">
        <v>0</v>
      </c>
      <c r="S3135" s="57">
        <v>0</v>
      </c>
      <c r="T3135" s="57">
        <v>0</v>
      </c>
      <c r="U3135" s="57">
        <v>0</v>
      </c>
      <c r="V3135" s="57">
        <v>50</v>
      </c>
      <c r="W3135" s="57">
        <v>50</v>
      </c>
      <c r="X3135" s="57">
        <v>33.33</v>
      </c>
      <c r="Y3135" s="57">
        <v>33.33</v>
      </c>
      <c r="Z3135" s="57">
        <v>33.33</v>
      </c>
      <c r="AA3135" s="57">
        <v>0</v>
      </c>
      <c r="AB3135" s="57">
        <v>33.33</v>
      </c>
      <c r="AC3135" s="57">
        <v>0</v>
      </c>
      <c r="AD3135" s="57">
        <v>2</v>
      </c>
      <c r="AE3135" s="57">
        <v>0</v>
      </c>
      <c r="AF3135" s="57">
        <v>50</v>
      </c>
      <c r="AG3135" s="57" t="s">
        <v>6202</v>
      </c>
      <c r="AH3135" s="57" t="s">
        <v>6193</v>
      </c>
      <c r="AI3135" s="45">
        <f t="shared" ref="AI3135:AI3174" si="807">(+R3135*$R$6)+(S3135*$S$6)-(T3135*$T$6)+(U3135*$U$6)+(V3135*$V$6)-(W3135*$W$6)-(X3135*$X$6)-(Y3135*$Y$6)+(Z3135*$Z$6)</f>
        <v>-8.3330000000000002</v>
      </c>
      <c r="AJ3135" s="46">
        <f t="shared" ref="AJ3135:AJ3174" si="808">(-R3135*$R$6)+(S3135*$S$6)+(T3135*$T$6)-(U3135*$U$6)-(V3135*$V$6)+(W3135*$W$6)+(X3135*$X$6)+(Y3135*$Y$6)-(Z3135*$Z$6)</f>
        <v>8.3330000000000002</v>
      </c>
      <c r="AK3135" s="63" t="str">
        <f t="shared" ref="AK3135:AK3174" si="809">IF($AK$6="Y",IF(AI3135&gt;=$AI$6,"Y",IF(AA3135&gt;=$AA$6,"Y","N")),IF(AI3135&gt;=$AI$6,"Y",IF(AA3135&gt;=$AA$6,"Y",IF(L3135&lt;0,IF(AE3135&gt;=$AE$6,"Y","N"),"N"))))</f>
        <v>N</v>
      </c>
      <c r="AL3135" s="63" t="str">
        <f t="shared" ref="AL3135:AL3174" si="810">IF($AL$6="Y",IF(AJ3135&gt;=$AJ$6,"Y",IF(AB3135&gt;=$AB$6,"Y","N")),IF(AJ3135&gt;=$AJ$6,"Y",IF(AB3135&gt;=$AB$6,"Y",IF(L3135&gt;0,IF(AF3135&gt;=$AF$6,"Y","N"),"N"))))</f>
        <v>N</v>
      </c>
      <c r="AM3135" s="44" t="str">
        <f t="shared" ref="AM3135:AM3174" si="811">IF(G3135&gt;H3135,"Win","Loss")</f>
        <v>Loss</v>
      </c>
      <c r="AN3135" s="44" t="str">
        <f t="shared" ref="AN3135:AN3174" si="812">IF(G3135=H3135,"Win","Loss")</f>
        <v>Win</v>
      </c>
      <c r="AO3135" s="44" t="str">
        <f t="shared" ref="AO3135:AO3174" si="813">IF(G3135&lt;H3135,"Win","Loss")</f>
        <v>Loss</v>
      </c>
      <c r="AP3135" s="44">
        <f t="shared" ref="AP3135:AP3174" si="814">IF(AM3135="Win",(I3135*$B$2)-$B$2,-$B$2)</f>
        <v>-50</v>
      </c>
      <c r="AQ3135" s="44">
        <f t="shared" ref="AQ3135:AQ3174" si="815">IF(AN3135="Win",(J3135*$B$2)-$B$2,-$B$2)</f>
        <v>173.5</v>
      </c>
      <c r="AR3135" s="44">
        <f t="shared" ref="AR3135:AR3174" si="816">IF(AO3135="Win",(K3135*$B$2)-$B$2,-$B$2)</f>
        <v>-50</v>
      </c>
      <c r="AS3135" s="99" t="str">
        <f t="shared" ref="AS3135:AS3174" si="817">IF(I3135&lt;K3135,"+","-")</f>
        <v>-</v>
      </c>
      <c r="AT3135" s="99" t="str">
        <f t="shared" ref="AT3135:AT3174" si="818">IF(O3135=0,"n/a",IF(R3135&gt;T3135,"+","-"))</f>
        <v>n/a</v>
      </c>
      <c r="AU3135" s="99" t="str">
        <f t="shared" ref="AU3135:AU3174" si="819">IF(U3135&gt;X3135,"+","-")</f>
        <v>-</v>
      </c>
      <c r="AV3135" s="99" t="str">
        <f t="shared" ref="AV3135:AV3174" si="820">IF(AA3135&gt;AB3135,"+","-")</f>
        <v>-</v>
      </c>
      <c r="AW3135" s="99" t="str">
        <f t="shared" ref="AW3135:AW3174" si="821">IF(AI3135&gt;0,"+","-")</f>
        <v>-</v>
      </c>
    </row>
    <row r="3136" spans="1:49" ht="15">
      <c r="A3136" s="56">
        <v>43640</v>
      </c>
      <c r="B3136" s="57" t="s">
        <v>4754</v>
      </c>
      <c r="C3136" s="57" t="s">
        <v>4755</v>
      </c>
      <c r="D3136" s="57" t="s">
        <v>6203</v>
      </c>
      <c r="E3136" s="57" t="s">
        <v>4757</v>
      </c>
      <c r="F3136" s="57" t="s">
        <v>4773</v>
      </c>
      <c r="G3136" s="57">
        <v>2</v>
      </c>
      <c r="H3136" s="57">
        <v>3</v>
      </c>
      <c r="I3136" s="57">
        <v>36.86</v>
      </c>
      <c r="J3136" s="57">
        <v>14.85</v>
      </c>
      <c r="K3136" s="57">
        <v>1.03</v>
      </c>
      <c r="L3136" s="57">
        <v>35.83</v>
      </c>
      <c r="M3136" s="57">
        <v>9</v>
      </c>
      <c r="N3136" s="57">
        <v>8</v>
      </c>
      <c r="O3136" s="57">
        <v>0</v>
      </c>
      <c r="P3136" s="57">
        <v>2</v>
      </c>
      <c r="Q3136" s="57">
        <v>1</v>
      </c>
      <c r="R3136" s="57">
        <v>0</v>
      </c>
      <c r="S3136" s="57">
        <v>0</v>
      </c>
      <c r="T3136" s="57">
        <v>0</v>
      </c>
      <c r="U3136" s="57">
        <v>44.44</v>
      </c>
      <c r="V3136" s="57">
        <v>0</v>
      </c>
      <c r="W3136" s="57">
        <v>55.56</v>
      </c>
      <c r="X3136" s="57">
        <v>75</v>
      </c>
      <c r="Y3136" s="57">
        <v>12.5</v>
      </c>
      <c r="Z3136" s="57">
        <v>12.5</v>
      </c>
      <c r="AA3136" s="57">
        <v>100</v>
      </c>
      <c r="AB3136" s="57">
        <v>100</v>
      </c>
      <c r="AC3136" s="57">
        <v>6</v>
      </c>
      <c r="AD3136" s="57">
        <v>8</v>
      </c>
      <c r="AE3136" s="57">
        <v>66.67</v>
      </c>
      <c r="AF3136" s="57">
        <v>75</v>
      </c>
      <c r="AG3136" s="57" t="s">
        <v>6204</v>
      </c>
      <c r="AH3136" s="57" t="s">
        <v>6110</v>
      </c>
      <c r="AI3136" s="45">
        <f t="shared" si="807"/>
        <v>-15.974000000000004</v>
      </c>
      <c r="AJ3136" s="46">
        <f t="shared" si="808"/>
        <v>15.974000000000004</v>
      </c>
      <c r="AK3136" s="63" t="str">
        <f t="shared" si="809"/>
        <v>Y</v>
      </c>
      <c r="AL3136" s="63" t="str">
        <f t="shared" si="810"/>
        <v>Y</v>
      </c>
      <c r="AM3136" s="44" t="str">
        <f t="shared" si="811"/>
        <v>Loss</v>
      </c>
      <c r="AN3136" s="44" t="str">
        <f t="shared" si="812"/>
        <v>Loss</v>
      </c>
      <c r="AO3136" s="44" t="str">
        <f t="shared" si="813"/>
        <v>Win</v>
      </c>
      <c r="AP3136" s="44">
        <f t="shared" si="814"/>
        <v>-50</v>
      </c>
      <c r="AQ3136" s="44">
        <f t="shared" si="815"/>
        <v>-50</v>
      </c>
      <c r="AR3136" s="44">
        <f t="shared" si="816"/>
        <v>1.5</v>
      </c>
      <c r="AS3136" s="99" t="str">
        <f t="shared" si="817"/>
        <v>-</v>
      </c>
      <c r="AT3136" s="99" t="str">
        <f t="shared" si="818"/>
        <v>n/a</v>
      </c>
      <c r="AU3136" s="99" t="str">
        <f t="shared" si="819"/>
        <v>-</v>
      </c>
      <c r="AV3136" s="99" t="str">
        <f t="shared" si="820"/>
        <v>-</v>
      </c>
      <c r="AW3136" s="99" t="str">
        <f t="shared" si="821"/>
        <v>-</v>
      </c>
    </row>
    <row r="3137" spans="1:49" ht="15">
      <c r="A3137" s="56">
        <v>43640</v>
      </c>
      <c r="B3137" s="57" t="s">
        <v>222</v>
      </c>
      <c r="C3137" s="57" t="s">
        <v>240</v>
      </c>
      <c r="D3137" s="57" t="s">
        <v>6205</v>
      </c>
      <c r="E3137" s="57" t="s">
        <v>605</v>
      </c>
      <c r="F3137" s="57" t="s">
        <v>590</v>
      </c>
      <c r="G3137" s="57">
        <v>0</v>
      </c>
      <c r="H3137" s="57">
        <v>1</v>
      </c>
      <c r="I3137" s="57">
        <v>2.02</v>
      </c>
      <c r="J3137" s="57">
        <v>3.53</v>
      </c>
      <c r="K3137" s="57">
        <v>3.1</v>
      </c>
      <c r="L3137" s="57">
        <v>-1.08</v>
      </c>
      <c r="M3137" s="57">
        <v>15</v>
      </c>
      <c r="N3137" s="57">
        <v>17</v>
      </c>
      <c r="O3137" s="57">
        <v>0</v>
      </c>
      <c r="P3137" s="57">
        <v>7</v>
      </c>
      <c r="Q3137" s="57">
        <v>8</v>
      </c>
      <c r="R3137" s="57">
        <v>0</v>
      </c>
      <c r="S3137" s="57">
        <v>0</v>
      </c>
      <c r="T3137" s="57">
        <v>0</v>
      </c>
      <c r="U3137" s="57">
        <v>33.33</v>
      </c>
      <c r="V3137" s="57">
        <v>26.67</v>
      </c>
      <c r="W3137" s="57">
        <v>40</v>
      </c>
      <c r="X3137" s="57">
        <v>35.29</v>
      </c>
      <c r="Y3137" s="57">
        <v>29.41</v>
      </c>
      <c r="Z3137" s="57">
        <v>35.29</v>
      </c>
      <c r="AA3137" s="57">
        <v>57.14</v>
      </c>
      <c r="AB3137" s="57">
        <v>12.5</v>
      </c>
      <c r="AC3137" s="57">
        <v>7</v>
      </c>
      <c r="AD3137" s="57">
        <v>8</v>
      </c>
      <c r="AE3137" s="57">
        <v>57.14</v>
      </c>
      <c r="AF3137" s="57">
        <v>50</v>
      </c>
      <c r="AG3137" s="57" t="s">
        <v>6125</v>
      </c>
      <c r="AH3137" s="57" t="s">
        <v>6194</v>
      </c>
      <c r="AI3137" s="45">
        <f t="shared" si="807"/>
        <v>-1.6080000000000005</v>
      </c>
      <c r="AJ3137" s="46">
        <f t="shared" si="808"/>
        <v>1.6080000000000005</v>
      </c>
      <c r="AK3137" s="63" t="str">
        <f t="shared" si="809"/>
        <v>N</v>
      </c>
      <c r="AL3137" s="63" t="str">
        <f t="shared" si="810"/>
        <v>N</v>
      </c>
      <c r="AM3137" s="44" t="str">
        <f t="shared" si="811"/>
        <v>Loss</v>
      </c>
      <c r="AN3137" s="44" t="str">
        <f t="shared" si="812"/>
        <v>Loss</v>
      </c>
      <c r="AO3137" s="44" t="str">
        <f t="shared" si="813"/>
        <v>Win</v>
      </c>
      <c r="AP3137" s="44">
        <f t="shared" si="814"/>
        <v>-50</v>
      </c>
      <c r="AQ3137" s="44">
        <f t="shared" si="815"/>
        <v>-50</v>
      </c>
      <c r="AR3137" s="44">
        <f t="shared" si="816"/>
        <v>105</v>
      </c>
      <c r="AS3137" s="99" t="str">
        <f t="shared" si="817"/>
        <v>+</v>
      </c>
      <c r="AT3137" s="99" t="str">
        <f t="shared" si="818"/>
        <v>n/a</v>
      </c>
      <c r="AU3137" s="99" t="str">
        <f t="shared" si="819"/>
        <v>-</v>
      </c>
      <c r="AV3137" s="99" t="str">
        <f t="shared" si="820"/>
        <v>+</v>
      </c>
      <c r="AW3137" s="99" t="str">
        <f t="shared" si="821"/>
        <v>-</v>
      </c>
    </row>
    <row r="3138" spans="1:49" ht="15">
      <c r="A3138" s="56">
        <v>43640</v>
      </c>
      <c r="B3138" s="57" t="s">
        <v>721</v>
      </c>
      <c r="C3138" s="57" t="s">
        <v>729</v>
      </c>
      <c r="D3138" s="57" t="s">
        <v>6206</v>
      </c>
      <c r="E3138" s="57" t="s">
        <v>2001</v>
      </c>
      <c r="F3138" s="57" t="s">
        <v>773</v>
      </c>
      <c r="G3138" s="57">
        <v>0</v>
      </c>
      <c r="H3138" s="57">
        <v>2</v>
      </c>
      <c r="I3138" s="57">
        <v>3.07</v>
      </c>
      <c r="J3138" s="57">
        <v>3.02</v>
      </c>
      <c r="K3138" s="57">
        <v>2.41</v>
      </c>
      <c r="L3138" s="57">
        <v>0.66</v>
      </c>
      <c r="M3138" s="57">
        <v>17</v>
      </c>
      <c r="N3138" s="57">
        <v>22</v>
      </c>
      <c r="O3138" s="57">
        <v>1</v>
      </c>
      <c r="P3138" s="57">
        <v>9</v>
      </c>
      <c r="Q3138" s="57">
        <v>12</v>
      </c>
      <c r="R3138" s="57">
        <v>0</v>
      </c>
      <c r="S3138" s="57">
        <v>0</v>
      </c>
      <c r="T3138" s="57">
        <v>100</v>
      </c>
      <c r="U3138" s="57">
        <v>52.94</v>
      </c>
      <c r="V3138" s="57">
        <v>17.649999999999999</v>
      </c>
      <c r="W3138" s="57">
        <v>29.41</v>
      </c>
      <c r="X3138" s="57">
        <v>50</v>
      </c>
      <c r="Y3138" s="57">
        <v>27.27</v>
      </c>
      <c r="Z3138" s="57">
        <v>22.73</v>
      </c>
      <c r="AA3138" s="57">
        <v>55.56</v>
      </c>
      <c r="AB3138" s="57">
        <v>50</v>
      </c>
      <c r="AC3138" s="57">
        <v>10</v>
      </c>
      <c r="AD3138" s="57">
        <v>14</v>
      </c>
      <c r="AE3138" s="57">
        <v>60</v>
      </c>
      <c r="AF3138" s="57">
        <v>64.290000000000006</v>
      </c>
      <c r="AG3138" s="57" t="s">
        <v>6084</v>
      </c>
      <c r="AH3138" s="57" t="s">
        <v>6108</v>
      </c>
      <c r="AI3138" s="45">
        <f t="shared" si="807"/>
        <v>-31.71</v>
      </c>
      <c r="AJ3138" s="46">
        <f t="shared" si="808"/>
        <v>31.71</v>
      </c>
      <c r="AK3138" s="63" t="str">
        <f t="shared" si="809"/>
        <v>N</v>
      </c>
      <c r="AL3138" s="63" t="str">
        <f t="shared" si="810"/>
        <v>N</v>
      </c>
      <c r="AM3138" s="44" t="str">
        <f t="shared" si="811"/>
        <v>Loss</v>
      </c>
      <c r="AN3138" s="44" t="str">
        <f t="shared" si="812"/>
        <v>Loss</v>
      </c>
      <c r="AO3138" s="44" t="str">
        <f t="shared" si="813"/>
        <v>Win</v>
      </c>
      <c r="AP3138" s="44">
        <f t="shared" si="814"/>
        <v>-50</v>
      </c>
      <c r="AQ3138" s="44">
        <f t="shared" si="815"/>
        <v>-50</v>
      </c>
      <c r="AR3138" s="44">
        <f t="shared" si="816"/>
        <v>70.5</v>
      </c>
      <c r="AS3138" s="99" t="str">
        <f t="shared" si="817"/>
        <v>-</v>
      </c>
      <c r="AT3138" s="99" t="str">
        <f t="shared" si="818"/>
        <v>-</v>
      </c>
      <c r="AU3138" s="99" t="str">
        <f t="shared" si="819"/>
        <v>+</v>
      </c>
      <c r="AV3138" s="99" t="str">
        <f t="shared" si="820"/>
        <v>+</v>
      </c>
      <c r="AW3138" s="99" t="str">
        <f t="shared" si="821"/>
        <v>-</v>
      </c>
    </row>
    <row r="3139" spans="1:49" ht="15">
      <c r="A3139" s="56">
        <v>43640</v>
      </c>
      <c r="B3139" s="57" t="s">
        <v>721</v>
      </c>
      <c r="C3139" s="57" t="s">
        <v>729</v>
      </c>
      <c r="D3139" s="57" t="s">
        <v>6207</v>
      </c>
      <c r="E3139" s="57" t="s">
        <v>2003</v>
      </c>
      <c r="F3139" s="57" t="s">
        <v>731</v>
      </c>
      <c r="G3139" s="57">
        <v>3</v>
      </c>
      <c r="H3139" s="57">
        <v>2</v>
      </c>
      <c r="I3139" s="57">
        <v>1.56</v>
      </c>
      <c r="J3139" s="57">
        <v>3.89</v>
      </c>
      <c r="K3139" s="57">
        <v>5.73</v>
      </c>
      <c r="L3139" s="57">
        <v>-4.17</v>
      </c>
      <c r="M3139" s="57">
        <v>16</v>
      </c>
      <c r="N3139" s="57">
        <v>17</v>
      </c>
      <c r="O3139" s="57">
        <v>2</v>
      </c>
      <c r="P3139" s="57">
        <v>10</v>
      </c>
      <c r="Q3139" s="57">
        <v>9</v>
      </c>
      <c r="R3139" s="57">
        <v>50</v>
      </c>
      <c r="S3139" s="57">
        <v>0</v>
      </c>
      <c r="T3139" s="57">
        <v>50</v>
      </c>
      <c r="U3139" s="57">
        <v>25</v>
      </c>
      <c r="V3139" s="57">
        <v>31.25</v>
      </c>
      <c r="W3139" s="57">
        <v>43.75</v>
      </c>
      <c r="X3139" s="57">
        <v>11.76</v>
      </c>
      <c r="Y3139" s="57">
        <v>29.41</v>
      </c>
      <c r="Z3139" s="57">
        <v>58.82</v>
      </c>
      <c r="AA3139" s="57">
        <v>20</v>
      </c>
      <c r="AB3139" s="57">
        <v>11.11</v>
      </c>
      <c r="AC3139" s="57">
        <v>6</v>
      </c>
      <c r="AD3139" s="57">
        <v>0</v>
      </c>
      <c r="AE3139" s="57">
        <v>16.670000000000002</v>
      </c>
      <c r="AF3139" s="57">
        <v>0</v>
      </c>
      <c r="AG3139" s="57" t="s">
        <v>6208</v>
      </c>
      <c r="AH3139" s="57" t="s">
        <v>6017</v>
      </c>
      <c r="AI3139" s="45">
        <f t="shared" si="807"/>
        <v>5.846000000000001</v>
      </c>
      <c r="AJ3139" s="46">
        <f t="shared" si="808"/>
        <v>-5.846000000000001</v>
      </c>
      <c r="AK3139" s="63" t="str">
        <f t="shared" si="809"/>
        <v>N</v>
      </c>
      <c r="AL3139" s="63" t="str">
        <f t="shared" si="810"/>
        <v>N</v>
      </c>
      <c r="AM3139" s="44" t="str">
        <f t="shared" si="811"/>
        <v>Win</v>
      </c>
      <c r="AN3139" s="44" t="str">
        <f t="shared" si="812"/>
        <v>Loss</v>
      </c>
      <c r="AO3139" s="44" t="str">
        <f t="shared" si="813"/>
        <v>Loss</v>
      </c>
      <c r="AP3139" s="44">
        <f t="shared" si="814"/>
        <v>28</v>
      </c>
      <c r="AQ3139" s="44">
        <f t="shared" si="815"/>
        <v>-50</v>
      </c>
      <c r="AR3139" s="44">
        <f t="shared" si="816"/>
        <v>-50</v>
      </c>
      <c r="AS3139" s="99" t="str">
        <f t="shared" si="817"/>
        <v>+</v>
      </c>
      <c r="AT3139" s="99" t="str">
        <f t="shared" si="818"/>
        <v>-</v>
      </c>
      <c r="AU3139" s="99" t="str">
        <f t="shared" si="819"/>
        <v>+</v>
      </c>
      <c r="AV3139" s="99" t="str">
        <f t="shared" si="820"/>
        <v>+</v>
      </c>
      <c r="AW3139" s="99" t="str">
        <f t="shared" si="821"/>
        <v>+</v>
      </c>
    </row>
    <row r="3140" spans="1:49" ht="15">
      <c r="A3140" s="56">
        <v>43640</v>
      </c>
      <c r="B3140" s="57" t="s">
        <v>272</v>
      </c>
      <c r="C3140" s="57" t="s">
        <v>282</v>
      </c>
      <c r="D3140" s="57" t="s">
        <v>6209</v>
      </c>
      <c r="E3140" s="57" t="s">
        <v>284</v>
      </c>
      <c r="F3140" s="57" t="s">
        <v>330</v>
      </c>
      <c r="G3140" s="57">
        <v>5</v>
      </c>
      <c r="H3140" s="57">
        <v>0</v>
      </c>
      <c r="I3140" s="57">
        <v>3.09</v>
      </c>
      <c r="J3140" s="57">
        <v>3.93</v>
      </c>
      <c r="K3140" s="57">
        <v>1.96</v>
      </c>
      <c r="L3140" s="57">
        <v>1.1299999999999999</v>
      </c>
      <c r="M3140" s="57">
        <v>55</v>
      </c>
      <c r="N3140" s="57">
        <v>37</v>
      </c>
      <c r="O3140" s="57">
        <v>1</v>
      </c>
      <c r="P3140" s="57">
        <v>27</v>
      </c>
      <c r="Q3140" s="57">
        <v>18</v>
      </c>
      <c r="R3140" s="57">
        <v>0</v>
      </c>
      <c r="S3140" s="57">
        <v>0</v>
      </c>
      <c r="T3140" s="57">
        <v>100</v>
      </c>
      <c r="U3140" s="57">
        <v>34.549999999999997</v>
      </c>
      <c r="V3140" s="57">
        <v>16.36</v>
      </c>
      <c r="W3140" s="57">
        <v>49.09</v>
      </c>
      <c r="X3140" s="57">
        <v>54.05</v>
      </c>
      <c r="Y3140" s="57">
        <v>13.51</v>
      </c>
      <c r="Z3140" s="57">
        <v>32.43</v>
      </c>
      <c r="AA3140" s="57">
        <v>48.15</v>
      </c>
      <c r="AB3140" s="57">
        <v>50</v>
      </c>
      <c r="AC3140" s="57">
        <v>23</v>
      </c>
      <c r="AD3140" s="57">
        <v>24</v>
      </c>
      <c r="AE3140" s="57">
        <v>52.17</v>
      </c>
      <c r="AF3140" s="57">
        <v>66.67</v>
      </c>
      <c r="AG3140" s="57" t="s">
        <v>6017</v>
      </c>
      <c r="AH3140" s="57" t="s">
        <v>6040</v>
      </c>
      <c r="AI3140" s="45">
        <f t="shared" si="807"/>
        <v>-36.947000000000003</v>
      </c>
      <c r="AJ3140" s="46">
        <f t="shared" si="808"/>
        <v>36.947000000000003</v>
      </c>
      <c r="AK3140" s="63" t="str">
        <f t="shared" si="809"/>
        <v>N</v>
      </c>
      <c r="AL3140" s="63" t="str">
        <f t="shared" si="810"/>
        <v>N</v>
      </c>
      <c r="AM3140" s="44" t="str">
        <f t="shared" si="811"/>
        <v>Win</v>
      </c>
      <c r="AN3140" s="44" t="str">
        <f t="shared" si="812"/>
        <v>Loss</v>
      </c>
      <c r="AO3140" s="44" t="str">
        <f t="shared" si="813"/>
        <v>Loss</v>
      </c>
      <c r="AP3140" s="44">
        <f t="shared" si="814"/>
        <v>104.5</v>
      </c>
      <c r="AQ3140" s="44">
        <f t="shared" si="815"/>
        <v>-50</v>
      </c>
      <c r="AR3140" s="44">
        <f t="shared" si="816"/>
        <v>-50</v>
      </c>
      <c r="AS3140" s="99" t="str">
        <f t="shared" si="817"/>
        <v>-</v>
      </c>
      <c r="AT3140" s="99" t="str">
        <f t="shared" si="818"/>
        <v>-</v>
      </c>
      <c r="AU3140" s="99" t="str">
        <f t="shared" si="819"/>
        <v>-</v>
      </c>
      <c r="AV3140" s="99" t="str">
        <f t="shared" si="820"/>
        <v>-</v>
      </c>
      <c r="AW3140" s="99" t="str">
        <f t="shared" si="821"/>
        <v>-</v>
      </c>
    </row>
    <row r="3141" spans="1:49" ht="15">
      <c r="A3141" s="56">
        <v>43640</v>
      </c>
      <c r="B3141" s="57" t="s">
        <v>272</v>
      </c>
      <c r="C3141" s="57" t="s">
        <v>373</v>
      </c>
      <c r="D3141" s="57" t="s">
        <v>6210</v>
      </c>
      <c r="E3141" s="57" t="s">
        <v>2760</v>
      </c>
      <c r="F3141" s="57" t="s">
        <v>3214</v>
      </c>
      <c r="G3141" s="57">
        <v>1</v>
      </c>
      <c r="H3141" s="57">
        <v>1</v>
      </c>
      <c r="I3141" s="57">
        <v>1.66</v>
      </c>
      <c r="J3141" s="57">
        <v>4.07</v>
      </c>
      <c r="K3141" s="57">
        <v>3.82</v>
      </c>
      <c r="L3141" s="57">
        <v>-2.16</v>
      </c>
      <c r="M3141" s="57">
        <v>9</v>
      </c>
      <c r="N3141" s="57">
        <v>7</v>
      </c>
      <c r="O3141" s="57">
        <v>0</v>
      </c>
      <c r="P3141" s="57">
        <v>5</v>
      </c>
      <c r="Q3141" s="57">
        <v>3</v>
      </c>
      <c r="R3141" s="57">
        <v>0</v>
      </c>
      <c r="S3141" s="57">
        <v>0</v>
      </c>
      <c r="T3141" s="57">
        <v>0</v>
      </c>
      <c r="U3141" s="57">
        <v>33.33</v>
      </c>
      <c r="V3141" s="57">
        <v>11.11</v>
      </c>
      <c r="W3141" s="57">
        <v>55.56</v>
      </c>
      <c r="X3141" s="57">
        <v>42.86</v>
      </c>
      <c r="Y3141" s="57">
        <v>14.29</v>
      </c>
      <c r="Z3141" s="57">
        <v>42.86</v>
      </c>
      <c r="AA3141" s="57">
        <v>60</v>
      </c>
      <c r="AB3141" s="57">
        <v>0</v>
      </c>
      <c r="AC3141" s="57">
        <v>3</v>
      </c>
      <c r="AD3141" s="57">
        <v>0</v>
      </c>
      <c r="AE3141" s="57">
        <v>66.67</v>
      </c>
      <c r="AF3141" s="57">
        <v>0</v>
      </c>
      <c r="AG3141" s="57" t="s">
        <v>6029</v>
      </c>
      <c r="AH3141" s="57" t="s">
        <v>6195</v>
      </c>
      <c r="AI3141" s="45">
        <f t="shared" si="807"/>
        <v>-4.7640000000000029</v>
      </c>
      <c r="AJ3141" s="46">
        <f t="shared" si="808"/>
        <v>4.7640000000000029</v>
      </c>
      <c r="AK3141" s="63" t="str">
        <f t="shared" si="809"/>
        <v>N</v>
      </c>
      <c r="AL3141" s="63" t="str">
        <f t="shared" si="810"/>
        <v>N</v>
      </c>
      <c r="AM3141" s="44" t="str">
        <f t="shared" si="811"/>
        <v>Loss</v>
      </c>
      <c r="AN3141" s="44" t="str">
        <f t="shared" si="812"/>
        <v>Win</v>
      </c>
      <c r="AO3141" s="44" t="str">
        <f t="shared" si="813"/>
        <v>Loss</v>
      </c>
      <c r="AP3141" s="44">
        <f t="shared" si="814"/>
        <v>-50</v>
      </c>
      <c r="AQ3141" s="44">
        <f t="shared" si="815"/>
        <v>153.5</v>
      </c>
      <c r="AR3141" s="44">
        <f t="shared" si="816"/>
        <v>-50</v>
      </c>
      <c r="AS3141" s="99" t="str">
        <f t="shared" si="817"/>
        <v>+</v>
      </c>
      <c r="AT3141" s="99" t="str">
        <f t="shared" si="818"/>
        <v>n/a</v>
      </c>
      <c r="AU3141" s="99" t="str">
        <f t="shared" si="819"/>
        <v>-</v>
      </c>
      <c r="AV3141" s="99" t="str">
        <f t="shared" si="820"/>
        <v>+</v>
      </c>
      <c r="AW3141" s="99" t="str">
        <f t="shared" si="821"/>
        <v>-</v>
      </c>
    </row>
    <row r="3142" spans="1:49" ht="15">
      <c r="A3142" s="56">
        <v>43640</v>
      </c>
      <c r="B3142" s="57" t="s">
        <v>958</v>
      </c>
      <c r="C3142" s="57" t="s">
        <v>5477</v>
      </c>
      <c r="D3142" s="57" t="s">
        <v>6211</v>
      </c>
      <c r="E3142" s="57" t="s">
        <v>6212</v>
      </c>
      <c r="F3142" s="57" t="s">
        <v>961</v>
      </c>
      <c r="G3142" s="57">
        <v>1</v>
      </c>
      <c r="H3142" s="57">
        <v>0</v>
      </c>
      <c r="I3142" s="57">
        <v>1.95</v>
      </c>
      <c r="J3142" s="57">
        <v>3.07</v>
      </c>
      <c r="K3142" s="57">
        <v>4.58</v>
      </c>
      <c r="L3142" s="57">
        <v>-2.63</v>
      </c>
      <c r="M3142" s="57">
        <v>13</v>
      </c>
      <c r="N3142" s="57">
        <v>13</v>
      </c>
      <c r="O3142" s="57">
        <v>0</v>
      </c>
      <c r="P3142" s="57">
        <v>7</v>
      </c>
      <c r="Q3142" s="57">
        <v>5</v>
      </c>
      <c r="R3142" s="57">
        <v>0</v>
      </c>
      <c r="S3142" s="57">
        <v>0</v>
      </c>
      <c r="T3142" s="57">
        <v>0</v>
      </c>
      <c r="U3142" s="57">
        <v>30.77</v>
      </c>
      <c r="V3142" s="57">
        <v>38.46</v>
      </c>
      <c r="W3142" s="57">
        <v>30.77</v>
      </c>
      <c r="X3142" s="57">
        <v>61.54</v>
      </c>
      <c r="Y3142" s="57">
        <v>23.08</v>
      </c>
      <c r="Z3142" s="57">
        <v>15.38</v>
      </c>
      <c r="AA3142" s="57">
        <v>42.86</v>
      </c>
      <c r="AB3142" s="57">
        <v>80</v>
      </c>
      <c r="AC3142" s="57">
        <v>10</v>
      </c>
      <c r="AD3142" s="57">
        <v>12</v>
      </c>
      <c r="AE3142" s="57">
        <v>40</v>
      </c>
      <c r="AF3142" s="57">
        <v>58.33</v>
      </c>
      <c r="AG3142" s="57" t="s">
        <v>6213</v>
      </c>
      <c r="AH3142" s="57" t="s">
        <v>6153</v>
      </c>
      <c r="AI3142" s="45">
        <f t="shared" si="807"/>
        <v>-7.6939999999999991</v>
      </c>
      <c r="AJ3142" s="46">
        <f t="shared" si="808"/>
        <v>7.6939999999999991</v>
      </c>
      <c r="AK3142" s="63" t="str">
        <f t="shared" si="809"/>
        <v>N</v>
      </c>
      <c r="AL3142" s="63" t="str">
        <f t="shared" si="810"/>
        <v>Y</v>
      </c>
      <c r="AM3142" s="44" t="str">
        <f t="shared" si="811"/>
        <v>Win</v>
      </c>
      <c r="AN3142" s="44" t="str">
        <f t="shared" si="812"/>
        <v>Loss</v>
      </c>
      <c r="AO3142" s="44" t="str">
        <f t="shared" si="813"/>
        <v>Loss</v>
      </c>
      <c r="AP3142" s="44">
        <f t="shared" si="814"/>
        <v>47.5</v>
      </c>
      <c r="AQ3142" s="44">
        <f t="shared" si="815"/>
        <v>-50</v>
      </c>
      <c r="AR3142" s="44">
        <f t="shared" si="816"/>
        <v>-50</v>
      </c>
      <c r="AS3142" s="99" t="str">
        <f t="shared" si="817"/>
        <v>+</v>
      </c>
      <c r="AT3142" s="99" t="str">
        <f t="shared" si="818"/>
        <v>n/a</v>
      </c>
      <c r="AU3142" s="99" t="str">
        <f t="shared" si="819"/>
        <v>-</v>
      </c>
      <c r="AV3142" s="99" t="str">
        <f t="shared" si="820"/>
        <v>-</v>
      </c>
      <c r="AW3142" s="99" t="str">
        <f t="shared" si="821"/>
        <v>-</v>
      </c>
    </row>
    <row r="3143" spans="1:49" ht="15">
      <c r="A3143" s="56">
        <v>43640</v>
      </c>
      <c r="B3143" s="57" t="s">
        <v>356</v>
      </c>
      <c r="C3143" s="57" t="s">
        <v>6214</v>
      </c>
      <c r="D3143" s="57" t="s">
        <v>6215</v>
      </c>
      <c r="E3143" s="57" t="s">
        <v>360</v>
      </c>
      <c r="F3143" s="57" t="s">
        <v>6216</v>
      </c>
      <c r="G3143" s="57">
        <v>1</v>
      </c>
      <c r="H3143" s="57">
        <v>0</v>
      </c>
      <c r="I3143" s="57">
        <v>1.9</v>
      </c>
      <c r="J3143" s="57">
        <v>3.1</v>
      </c>
      <c r="K3143" s="57">
        <v>3.77</v>
      </c>
      <c r="L3143" s="57">
        <v>-1.87</v>
      </c>
      <c r="M3143" s="57">
        <v>30</v>
      </c>
      <c r="N3143" s="57">
        <v>24</v>
      </c>
      <c r="O3143" s="57">
        <v>1</v>
      </c>
      <c r="P3143" s="57">
        <v>17</v>
      </c>
      <c r="Q3143" s="57">
        <v>13</v>
      </c>
      <c r="R3143" s="57">
        <v>100</v>
      </c>
      <c r="S3143" s="57">
        <v>0</v>
      </c>
      <c r="T3143" s="57">
        <v>0</v>
      </c>
      <c r="U3143" s="57">
        <v>53.33</v>
      </c>
      <c r="V3143" s="57">
        <v>23.33</v>
      </c>
      <c r="W3143" s="57">
        <v>23.33</v>
      </c>
      <c r="X3143" s="57">
        <v>33.33</v>
      </c>
      <c r="Y3143" s="57">
        <v>20.83</v>
      </c>
      <c r="Z3143" s="57">
        <v>45.83</v>
      </c>
      <c r="AA3143" s="57">
        <v>70.59</v>
      </c>
      <c r="AB3143" s="57">
        <v>15.38</v>
      </c>
      <c r="AC3143" s="57">
        <v>19</v>
      </c>
      <c r="AD3143" s="57">
        <v>11</v>
      </c>
      <c r="AE3143" s="57">
        <v>68.42</v>
      </c>
      <c r="AF3143" s="57">
        <v>54.55</v>
      </c>
      <c r="AG3143" s="57" t="s">
        <v>6051</v>
      </c>
      <c r="AH3143" s="57" t="s">
        <v>6075</v>
      </c>
      <c r="AI3143" s="45">
        <f t="shared" si="807"/>
        <v>38.75</v>
      </c>
      <c r="AJ3143" s="46">
        <f t="shared" si="808"/>
        <v>-38.75</v>
      </c>
      <c r="AK3143" s="63" t="str">
        <f t="shared" si="809"/>
        <v>N</v>
      </c>
      <c r="AL3143" s="63" t="str">
        <f t="shared" si="810"/>
        <v>N</v>
      </c>
      <c r="AM3143" s="44" t="str">
        <f t="shared" si="811"/>
        <v>Win</v>
      </c>
      <c r="AN3143" s="44" t="str">
        <f t="shared" si="812"/>
        <v>Loss</v>
      </c>
      <c r="AO3143" s="44" t="str">
        <f t="shared" si="813"/>
        <v>Loss</v>
      </c>
      <c r="AP3143" s="44">
        <f t="shared" si="814"/>
        <v>45</v>
      </c>
      <c r="AQ3143" s="44">
        <f t="shared" si="815"/>
        <v>-50</v>
      </c>
      <c r="AR3143" s="44">
        <f t="shared" si="816"/>
        <v>-50</v>
      </c>
      <c r="AS3143" s="99" t="str">
        <f t="shared" si="817"/>
        <v>+</v>
      </c>
      <c r="AT3143" s="99" t="str">
        <f t="shared" si="818"/>
        <v>+</v>
      </c>
      <c r="AU3143" s="99" t="str">
        <f t="shared" si="819"/>
        <v>+</v>
      </c>
      <c r="AV3143" s="99" t="str">
        <f t="shared" si="820"/>
        <v>+</v>
      </c>
      <c r="AW3143" s="99" t="str">
        <f t="shared" si="821"/>
        <v>+</v>
      </c>
    </row>
    <row r="3144" spans="1:49" ht="15">
      <c r="A3144" s="56">
        <v>43640</v>
      </c>
      <c r="B3144" s="57" t="s">
        <v>272</v>
      </c>
      <c r="C3144" s="57" t="s">
        <v>406</v>
      </c>
      <c r="D3144" s="57" t="s">
        <v>6217</v>
      </c>
      <c r="E3144" s="57" t="s">
        <v>2115</v>
      </c>
      <c r="F3144" s="57" t="s">
        <v>409</v>
      </c>
      <c r="G3144" s="57">
        <v>1</v>
      </c>
      <c r="H3144" s="57">
        <v>4</v>
      </c>
      <c r="I3144" s="57">
        <v>2.37</v>
      </c>
      <c r="J3144" s="57">
        <v>4</v>
      </c>
      <c r="K3144" s="57">
        <v>2.36</v>
      </c>
      <c r="L3144" s="57">
        <v>0.01</v>
      </c>
      <c r="M3144" s="57">
        <v>8</v>
      </c>
      <c r="N3144" s="57">
        <v>32</v>
      </c>
      <c r="O3144" s="57">
        <v>0</v>
      </c>
      <c r="P3144" s="57">
        <v>5</v>
      </c>
      <c r="Q3144" s="57">
        <v>15</v>
      </c>
      <c r="R3144" s="57">
        <v>0</v>
      </c>
      <c r="S3144" s="57">
        <v>0</v>
      </c>
      <c r="T3144" s="57">
        <v>0</v>
      </c>
      <c r="U3144" s="57">
        <v>50</v>
      </c>
      <c r="V3144" s="57">
        <v>0</v>
      </c>
      <c r="W3144" s="57">
        <v>50</v>
      </c>
      <c r="X3144" s="57">
        <v>62.5</v>
      </c>
      <c r="Y3144" s="57">
        <v>21.88</v>
      </c>
      <c r="Z3144" s="57">
        <v>15.63</v>
      </c>
      <c r="AA3144" s="57">
        <v>60</v>
      </c>
      <c r="AB3144" s="57">
        <v>53.33</v>
      </c>
      <c r="AC3144" s="57">
        <v>3</v>
      </c>
      <c r="AD3144" s="57">
        <v>27</v>
      </c>
      <c r="AE3144" s="57">
        <v>33.33</v>
      </c>
      <c r="AF3144" s="57">
        <v>66.67</v>
      </c>
      <c r="AG3144" s="57" t="s">
        <v>6192</v>
      </c>
      <c r="AH3144" s="57" t="s">
        <v>6195</v>
      </c>
      <c r="AI3144" s="45">
        <f t="shared" si="807"/>
        <v>-11.562000000000001</v>
      </c>
      <c r="AJ3144" s="46">
        <f t="shared" si="808"/>
        <v>11.562000000000001</v>
      </c>
      <c r="AK3144" s="63" t="str">
        <f t="shared" si="809"/>
        <v>N</v>
      </c>
      <c r="AL3144" s="63" t="str">
        <f t="shared" si="810"/>
        <v>N</v>
      </c>
      <c r="AM3144" s="44" t="str">
        <f t="shared" si="811"/>
        <v>Loss</v>
      </c>
      <c r="AN3144" s="44" t="str">
        <f t="shared" si="812"/>
        <v>Loss</v>
      </c>
      <c r="AO3144" s="44" t="str">
        <f t="shared" si="813"/>
        <v>Win</v>
      </c>
      <c r="AP3144" s="44">
        <f t="shared" si="814"/>
        <v>-50</v>
      </c>
      <c r="AQ3144" s="44">
        <f t="shared" si="815"/>
        <v>-50</v>
      </c>
      <c r="AR3144" s="44">
        <f t="shared" si="816"/>
        <v>68</v>
      </c>
      <c r="AS3144" s="99" t="str">
        <f t="shared" si="817"/>
        <v>-</v>
      </c>
      <c r="AT3144" s="99" t="str">
        <f t="shared" si="818"/>
        <v>n/a</v>
      </c>
      <c r="AU3144" s="99" t="str">
        <f t="shared" si="819"/>
        <v>-</v>
      </c>
      <c r="AV3144" s="99" t="str">
        <f t="shared" si="820"/>
        <v>+</v>
      </c>
      <c r="AW3144" s="99" t="str">
        <f t="shared" si="821"/>
        <v>-</v>
      </c>
    </row>
    <row r="3145" spans="1:49" ht="15">
      <c r="A3145" s="56">
        <v>43640</v>
      </c>
      <c r="B3145" s="57" t="s">
        <v>377</v>
      </c>
      <c r="C3145" s="57" t="s">
        <v>386</v>
      </c>
      <c r="D3145" s="57" t="s">
        <v>6218</v>
      </c>
      <c r="E3145" s="57" t="s">
        <v>388</v>
      </c>
      <c r="F3145" s="57" t="s">
        <v>2893</v>
      </c>
      <c r="G3145" s="57">
        <v>0</v>
      </c>
      <c r="H3145" s="57">
        <v>1</v>
      </c>
      <c r="I3145" s="57">
        <v>3.08</v>
      </c>
      <c r="J3145" s="57">
        <v>3.45</v>
      </c>
      <c r="K3145" s="57">
        <v>2.2000000000000002</v>
      </c>
      <c r="L3145" s="57">
        <v>0.88</v>
      </c>
      <c r="M3145" s="57">
        <v>32</v>
      </c>
      <c r="N3145" s="57">
        <v>32</v>
      </c>
      <c r="O3145" s="57">
        <v>3</v>
      </c>
      <c r="P3145" s="57">
        <v>16</v>
      </c>
      <c r="Q3145" s="57">
        <v>15</v>
      </c>
      <c r="R3145" s="57">
        <v>0</v>
      </c>
      <c r="S3145" s="57">
        <v>66.67</v>
      </c>
      <c r="T3145" s="57">
        <v>33.33</v>
      </c>
      <c r="U3145" s="57">
        <v>25</v>
      </c>
      <c r="V3145" s="57">
        <v>31.25</v>
      </c>
      <c r="W3145" s="57">
        <v>43.75</v>
      </c>
      <c r="X3145" s="57">
        <v>53.13</v>
      </c>
      <c r="Y3145" s="57">
        <v>21.88</v>
      </c>
      <c r="Z3145" s="57">
        <v>25</v>
      </c>
      <c r="AA3145" s="57">
        <v>31.25</v>
      </c>
      <c r="AB3145" s="57">
        <v>40</v>
      </c>
      <c r="AC3145" s="57">
        <v>12</v>
      </c>
      <c r="AD3145" s="57">
        <v>20</v>
      </c>
      <c r="AE3145" s="57">
        <v>33.33</v>
      </c>
      <c r="AF3145" s="57">
        <v>60</v>
      </c>
      <c r="AG3145" s="57" t="s">
        <v>6125</v>
      </c>
      <c r="AH3145" s="57" t="s">
        <v>6113</v>
      </c>
      <c r="AI3145" s="45">
        <f t="shared" si="807"/>
        <v>-11.770999999999997</v>
      </c>
      <c r="AJ3145" s="46">
        <f t="shared" si="808"/>
        <v>25.105</v>
      </c>
      <c r="AK3145" s="63" t="str">
        <f t="shared" si="809"/>
        <v>N</v>
      </c>
      <c r="AL3145" s="63" t="str">
        <f t="shared" si="810"/>
        <v>N</v>
      </c>
      <c r="AM3145" s="44" t="str">
        <f t="shared" si="811"/>
        <v>Loss</v>
      </c>
      <c r="AN3145" s="44" t="str">
        <f t="shared" si="812"/>
        <v>Loss</v>
      </c>
      <c r="AO3145" s="44" t="str">
        <f t="shared" si="813"/>
        <v>Win</v>
      </c>
      <c r="AP3145" s="44">
        <f t="shared" si="814"/>
        <v>-50</v>
      </c>
      <c r="AQ3145" s="44">
        <f t="shared" si="815"/>
        <v>-50</v>
      </c>
      <c r="AR3145" s="44">
        <f t="shared" si="816"/>
        <v>60.000000000000014</v>
      </c>
      <c r="AS3145" s="99" t="str">
        <f t="shared" si="817"/>
        <v>-</v>
      </c>
      <c r="AT3145" s="99" t="str">
        <f t="shared" si="818"/>
        <v>-</v>
      </c>
      <c r="AU3145" s="99" t="str">
        <f t="shared" si="819"/>
        <v>-</v>
      </c>
      <c r="AV3145" s="99" t="str">
        <f t="shared" si="820"/>
        <v>-</v>
      </c>
      <c r="AW3145" s="99" t="str">
        <f t="shared" si="821"/>
        <v>-</v>
      </c>
    </row>
    <row r="3146" spans="1:49" ht="15">
      <c r="A3146" s="56">
        <v>43640</v>
      </c>
      <c r="B3146" s="57" t="s">
        <v>5077</v>
      </c>
      <c r="C3146" s="57" t="s">
        <v>5078</v>
      </c>
      <c r="D3146" s="57" t="s">
        <v>6219</v>
      </c>
      <c r="E3146" s="57" t="s">
        <v>5081</v>
      </c>
      <c r="F3146" s="57" t="s">
        <v>5080</v>
      </c>
      <c r="G3146" s="57">
        <v>0</v>
      </c>
      <c r="H3146" s="57">
        <v>0</v>
      </c>
      <c r="I3146" s="57">
        <v>2.21</v>
      </c>
      <c r="J3146" s="57">
        <v>3.04</v>
      </c>
      <c r="K3146" s="57">
        <v>3.32</v>
      </c>
      <c r="L3146" s="57">
        <v>-1.1100000000000001</v>
      </c>
      <c r="M3146" s="57">
        <v>7</v>
      </c>
      <c r="N3146" s="57">
        <v>8</v>
      </c>
      <c r="O3146" s="57">
        <v>1</v>
      </c>
      <c r="P3146" s="57">
        <v>3</v>
      </c>
      <c r="Q3146" s="57">
        <v>3</v>
      </c>
      <c r="R3146" s="57">
        <v>100</v>
      </c>
      <c r="S3146" s="57">
        <v>0</v>
      </c>
      <c r="T3146" s="57">
        <v>0</v>
      </c>
      <c r="U3146" s="57">
        <v>71.430000000000007</v>
      </c>
      <c r="V3146" s="57">
        <v>28.57</v>
      </c>
      <c r="W3146" s="57">
        <v>0</v>
      </c>
      <c r="X3146" s="57">
        <v>50</v>
      </c>
      <c r="Y3146" s="57">
        <v>12.5</v>
      </c>
      <c r="Z3146" s="57">
        <v>37.5</v>
      </c>
      <c r="AA3146" s="57">
        <v>66.67</v>
      </c>
      <c r="AB3146" s="57">
        <v>66.67</v>
      </c>
      <c r="AC3146" s="57">
        <v>5</v>
      </c>
      <c r="AD3146" s="57">
        <v>8</v>
      </c>
      <c r="AE3146" s="57">
        <v>60</v>
      </c>
      <c r="AF3146" s="57">
        <v>50</v>
      </c>
      <c r="AG3146" s="57" t="s">
        <v>6036</v>
      </c>
      <c r="AH3146" s="57" t="s">
        <v>6068</v>
      </c>
      <c r="AI3146" s="45">
        <f t="shared" si="807"/>
        <v>43.393000000000001</v>
      </c>
      <c r="AJ3146" s="46">
        <f t="shared" si="808"/>
        <v>-43.393000000000001</v>
      </c>
      <c r="AK3146" s="63" t="str">
        <f t="shared" si="809"/>
        <v>Y</v>
      </c>
      <c r="AL3146" s="63" t="str">
        <f t="shared" si="810"/>
        <v>N</v>
      </c>
      <c r="AM3146" s="44" t="str">
        <f t="shared" si="811"/>
        <v>Loss</v>
      </c>
      <c r="AN3146" s="44" t="str">
        <f t="shared" si="812"/>
        <v>Win</v>
      </c>
      <c r="AO3146" s="44" t="str">
        <f t="shared" si="813"/>
        <v>Loss</v>
      </c>
      <c r="AP3146" s="44">
        <f t="shared" si="814"/>
        <v>-50</v>
      </c>
      <c r="AQ3146" s="44">
        <f t="shared" si="815"/>
        <v>102</v>
      </c>
      <c r="AR3146" s="44">
        <f t="shared" si="816"/>
        <v>-50</v>
      </c>
      <c r="AS3146" s="99" t="str">
        <f t="shared" si="817"/>
        <v>+</v>
      </c>
      <c r="AT3146" s="99" t="str">
        <f t="shared" si="818"/>
        <v>+</v>
      </c>
      <c r="AU3146" s="99" t="str">
        <f t="shared" si="819"/>
        <v>+</v>
      </c>
      <c r="AV3146" s="99" t="str">
        <f t="shared" si="820"/>
        <v>-</v>
      </c>
      <c r="AW3146" s="99" t="str">
        <f t="shared" si="821"/>
        <v>+</v>
      </c>
    </row>
    <row r="3147" spans="1:49" ht="15">
      <c r="A3147" s="56">
        <v>43640</v>
      </c>
      <c r="B3147" s="57" t="s">
        <v>272</v>
      </c>
      <c r="C3147" s="57" t="s">
        <v>273</v>
      </c>
      <c r="D3147" s="57" t="s">
        <v>6220</v>
      </c>
      <c r="E3147" s="57" t="s">
        <v>275</v>
      </c>
      <c r="F3147" s="57" t="s">
        <v>2798</v>
      </c>
      <c r="G3147" s="57">
        <v>0</v>
      </c>
      <c r="H3147" s="57">
        <v>7</v>
      </c>
      <c r="I3147" s="57">
        <v>34.15</v>
      </c>
      <c r="J3147" s="57">
        <v>14.27</v>
      </c>
      <c r="K3147" s="57">
        <v>1.02</v>
      </c>
      <c r="L3147" s="57">
        <v>33.130000000000003</v>
      </c>
      <c r="M3147" s="57">
        <v>36</v>
      </c>
      <c r="N3147" s="57">
        <v>59</v>
      </c>
      <c r="O3147" s="57">
        <v>0</v>
      </c>
      <c r="P3147" s="57">
        <v>18</v>
      </c>
      <c r="Q3147" s="57">
        <v>28</v>
      </c>
      <c r="R3147" s="57">
        <v>0</v>
      </c>
      <c r="S3147" s="57">
        <v>0</v>
      </c>
      <c r="T3147" s="57">
        <v>0</v>
      </c>
      <c r="U3147" s="57">
        <v>36.11</v>
      </c>
      <c r="V3147" s="57">
        <v>2.78</v>
      </c>
      <c r="W3147" s="57">
        <v>61.11</v>
      </c>
      <c r="X3147" s="57">
        <v>38.979999999999997</v>
      </c>
      <c r="Y3147" s="57">
        <v>23.73</v>
      </c>
      <c r="Z3147" s="57">
        <v>37.29</v>
      </c>
      <c r="AA3147" s="57">
        <v>50</v>
      </c>
      <c r="AB3147" s="57">
        <v>32.14</v>
      </c>
      <c r="AC3147" s="57">
        <v>14</v>
      </c>
      <c r="AD3147" s="57">
        <v>33</v>
      </c>
      <c r="AE3147" s="57">
        <v>57.14</v>
      </c>
      <c r="AF3147" s="57">
        <v>60.61</v>
      </c>
      <c r="AG3147" s="57" t="s">
        <v>6017</v>
      </c>
      <c r="AH3147" s="57" t="s">
        <v>6052</v>
      </c>
      <c r="AI3147" s="45">
        <f t="shared" si="807"/>
        <v>-7.4330000000000016</v>
      </c>
      <c r="AJ3147" s="46">
        <f t="shared" si="808"/>
        <v>7.4330000000000016</v>
      </c>
      <c r="AK3147" s="63" t="str">
        <f t="shared" si="809"/>
        <v>N</v>
      </c>
      <c r="AL3147" s="63" t="str">
        <f t="shared" si="810"/>
        <v>N</v>
      </c>
      <c r="AM3147" s="44" t="str">
        <f t="shared" si="811"/>
        <v>Loss</v>
      </c>
      <c r="AN3147" s="44" t="str">
        <f t="shared" si="812"/>
        <v>Loss</v>
      </c>
      <c r="AO3147" s="44" t="str">
        <f t="shared" si="813"/>
        <v>Win</v>
      </c>
      <c r="AP3147" s="44">
        <f t="shared" si="814"/>
        <v>-50</v>
      </c>
      <c r="AQ3147" s="44">
        <f t="shared" si="815"/>
        <v>-50</v>
      </c>
      <c r="AR3147" s="44">
        <f t="shared" si="816"/>
        <v>1</v>
      </c>
      <c r="AS3147" s="99" t="str">
        <f t="shared" si="817"/>
        <v>-</v>
      </c>
      <c r="AT3147" s="99" t="str">
        <f t="shared" si="818"/>
        <v>n/a</v>
      </c>
      <c r="AU3147" s="99" t="str">
        <f t="shared" si="819"/>
        <v>-</v>
      </c>
      <c r="AV3147" s="99" t="str">
        <f t="shared" si="820"/>
        <v>+</v>
      </c>
      <c r="AW3147" s="99" t="str">
        <f t="shared" si="821"/>
        <v>-</v>
      </c>
    </row>
    <row r="3148" spans="1:49" ht="15">
      <c r="A3148" s="56">
        <v>43640</v>
      </c>
      <c r="B3148" s="57" t="s">
        <v>272</v>
      </c>
      <c r="C3148" s="57" t="s">
        <v>2106</v>
      </c>
      <c r="D3148" s="57" t="s">
        <v>6221</v>
      </c>
      <c r="E3148" s="57" t="s">
        <v>3518</v>
      </c>
      <c r="F3148" s="57" t="s">
        <v>3445</v>
      </c>
      <c r="G3148" s="57">
        <v>2</v>
      </c>
      <c r="H3148" s="57">
        <v>5</v>
      </c>
      <c r="I3148" s="57">
        <v>10.57</v>
      </c>
      <c r="J3148" s="57">
        <v>6.67</v>
      </c>
      <c r="K3148" s="57">
        <v>1.17</v>
      </c>
      <c r="L3148" s="57">
        <v>9.4</v>
      </c>
      <c r="M3148" s="57">
        <v>36</v>
      </c>
      <c r="N3148" s="57">
        <v>33</v>
      </c>
      <c r="O3148" s="57">
        <v>0</v>
      </c>
      <c r="P3148" s="57">
        <v>19</v>
      </c>
      <c r="Q3148" s="57">
        <v>17</v>
      </c>
      <c r="R3148" s="57">
        <v>0</v>
      </c>
      <c r="S3148" s="57">
        <v>0</v>
      </c>
      <c r="T3148" s="57">
        <v>0</v>
      </c>
      <c r="U3148" s="57">
        <v>36.11</v>
      </c>
      <c r="V3148" s="57">
        <v>27.78</v>
      </c>
      <c r="W3148" s="57">
        <v>36.11</v>
      </c>
      <c r="X3148" s="57">
        <v>60.61</v>
      </c>
      <c r="Y3148" s="57">
        <v>18.18</v>
      </c>
      <c r="Z3148" s="57">
        <v>21.21</v>
      </c>
      <c r="AA3148" s="57">
        <v>36.840000000000003</v>
      </c>
      <c r="AB3148" s="57">
        <v>64.709999999999994</v>
      </c>
      <c r="AC3148" s="57">
        <v>17</v>
      </c>
      <c r="AD3148" s="57">
        <v>20</v>
      </c>
      <c r="AE3148" s="57">
        <v>35.29</v>
      </c>
      <c r="AF3148" s="57">
        <v>70</v>
      </c>
      <c r="AG3148" s="57" t="s">
        <v>6056</v>
      </c>
      <c r="AH3148" s="57" t="s">
        <v>6173</v>
      </c>
      <c r="AI3148" s="45">
        <f t="shared" si="807"/>
        <v>-6.9200000000000008</v>
      </c>
      <c r="AJ3148" s="46">
        <f t="shared" si="808"/>
        <v>6.9200000000000008</v>
      </c>
      <c r="AK3148" s="63" t="str">
        <f t="shared" si="809"/>
        <v>N</v>
      </c>
      <c r="AL3148" s="63" t="str">
        <f t="shared" si="810"/>
        <v>N</v>
      </c>
      <c r="AM3148" s="44" t="str">
        <f t="shared" si="811"/>
        <v>Loss</v>
      </c>
      <c r="AN3148" s="44" t="str">
        <f t="shared" si="812"/>
        <v>Loss</v>
      </c>
      <c r="AO3148" s="44" t="str">
        <f t="shared" si="813"/>
        <v>Win</v>
      </c>
      <c r="AP3148" s="44">
        <f t="shared" si="814"/>
        <v>-50</v>
      </c>
      <c r="AQ3148" s="44">
        <f t="shared" si="815"/>
        <v>-50</v>
      </c>
      <c r="AR3148" s="44">
        <f t="shared" si="816"/>
        <v>8.5</v>
      </c>
      <c r="AS3148" s="99" t="str">
        <f t="shared" si="817"/>
        <v>-</v>
      </c>
      <c r="AT3148" s="99" t="str">
        <f t="shared" si="818"/>
        <v>n/a</v>
      </c>
      <c r="AU3148" s="99" t="str">
        <f t="shared" si="819"/>
        <v>-</v>
      </c>
      <c r="AV3148" s="99" t="str">
        <f t="shared" si="820"/>
        <v>-</v>
      </c>
      <c r="AW3148" s="99" t="str">
        <f t="shared" si="821"/>
        <v>-</v>
      </c>
    </row>
    <row r="3149" spans="1:49" ht="15">
      <c r="A3149" s="56">
        <v>43640</v>
      </c>
      <c r="B3149" s="57" t="s">
        <v>272</v>
      </c>
      <c r="C3149" s="57" t="s">
        <v>406</v>
      </c>
      <c r="D3149" s="57" t="s">
        <v>6222</v>
      </c>
      <c r="E3149" s="57" t="s">
        <v>408</v>
      </c>
      <c r="F3149" s="57" t="s">
        <v>3963</v>
      </c>
      <c r="G3149" s="57">
        <v>2</v>
      </c>
      <c r="H3149" s="57">
        <v>2</v>
      </c>
      <c r="I3149" s="57">
        <v>1.21</v>
      </c>
      <c r="J3149" s="57">
        <v>6.51</v>
      </c>
      <c r="K3149" s="57">
        <v>8.73</v>
      </c>
      <c r="L3149" s="57">
        <v>-7.52</v>
      </c>
      <c r="M3149" s="57">
        <v>10</v>
      </c>
      <c r="N3149" s="57">
        <v>37</v>
      </c>
      <c r="O3149" s="57">
        <v>0</v>
      </c>
      <c r="P3149" s="57">
        <v>5</v>
      </c>
      <c r="Q3149" s="57">
        <v>18</v>
      </c>
      <c r="R3149" s="57">
        <v>0</v>
      </c>
      <c r="S3149" s="57">
        <v>0</v>
      </c>
      <c r="T3149" s="57">
        <v>0</v>
      </c>
      <c r="U3149" s="57">
        <v>70</v>
      </c>
      <c r="V3149" s="57">
        <v>10</v>
      </c>
      <c r="W3149" s="57">
        <v>20</v>
      </c>
      <c r="X3149" s="57">
        <v>37.840000000000003</v>
      </c>
      <c r="Y3149" s="57">
        <v>13.51</v>
      </c>
      <c r="Z3149" s="57">
        <v>48.65</v>
      </c>
      <c r="AA3149" s="57">
        <v>100</v>
      </c>
      <c r="AB3149" s="57">
        <v>27.78</v>
      </c>
      <c r="AC3149" s="57">
        <v>7</v>
      </c>
      <c r="AD3149" s="57">
        <v>13</v>
      </c>
      <c r="AE3149" s="57">
        <v>85.71</v>
      </c>
      <c r="AF3149" s="57">
        <v>53.85</v>
      </c>
      <c r="AG3149" s="57" t="s">
        <v>6143</v>
      </c>
      <c r="AH3149" s="57" t="s">
        <v>6140</v>
      </c>
      <c r="AI3149" s="45">
        <f t="shared" si="807"/>
        <v>11.811</v>
      </c>
      <c r="AJ3149" s="46">
        <f t="shared" si="808"/>
        <v>-11.811</v>
      </c>
      <c r="AK3149" s="63" t="str">
        <f t="shared" si="809"/>
        <v>Y</v>
      </c>
      <c r="AL3149" s="63" t="str">
        <f t="shared" si="810"/>
        <v>N</v>
      </c>
      <c r="AM3149" s="44" t="str">
        <f t="shared" si="811"/>
        <v>Loss</v>
      </c>
      <c r="AN3149" s="44" t="str">
        <f t="shared" si="812"/>
        <v>Win</v>
      </c>
      <c r="AO3149" s="44" t="str">
        <f t="shared" si="813"/>
        <v>Loss</v>
      </c>
      <c r="AP3149" s="44">
        <f t="shared" si="814"/>
        <v>-50</v>
      </c>
      <c r="AQ3149" s="44">
        <f t="shared" si="815"/>
        <v>275.5</v>
      </c>
      <c r="AR3149" s="44">
        <f t="shared" si="816"/>
        <v>-50</v>
      </c>
      <c r="AS3149" s="99" t="str">
        <f t="shared" si="817"/>
        <v>+</v>
      </c>
      <c r="AT3149" s="99" t="str">
        <f t="shared" si="818"/>
        <v>n/a</v>
      </c>
      <c r="AU3149" s="99" t="str">
        <f t="shared" si="819"/>
        <v>+</v>
      </c>
      <c r="AV3149" s="99" t="str">
        <f t="shared" si="820"/>
        <v>+</v>
      </c>
      <c r="AW3149" s="99" t="str">
        <f t="shared" si="821"/>
        <v>+</v>
      </c>
    </row>
    <row r="3150" spans="1:49" ht="15">
      <c r="A3150" s="56">
        <v>43640</v>
      </c>
      <c r="B3150" s="57" t="s">
        <v>267</v>
      </c>
      <c r="C3150" s="57" t="s">
        <v>413</v>
      </c>
      <c r="D3150" s="57" t="s">
        <v>6223</v>
      </c>
      <c r="E3150" s="57" t="s">
        <v>3661</v>
      </c>
      <c r="F3150" s="57" t="s">
        <v>4071</v>
      </c>
      <c r="G3150" s="57">
        <v>1</v>
      </c>
      <c r="H3150" s="57">
        <v>2</v>
      </c>
      <c r="I3150" s="57">
        <v>7.55</v>
      </c>
      <c r="J3150" s="57">
        <v>4.3099999999999996</v>
      </c>
      <c r="K3150" s="57">
        <v>1.43</v>
      </c>
      <c r="L3150" s="57">
        <v>6.12</v>
      </c>
      <c r="M3150" s="57">
        <v>14</v>
      </c>
      <c r="N3150" s="57">
        <v>9</v>
      </c>
      <c r="O3150" s="57">
        <v>0</v>
      </c>
      <c r="P3150" s="57">
        <v>6</v>
      </c>
      <c r="Q3150" s="57">
        <v>1</v>
      </c>
      <c r="R3150" s="57">
        <v>0</v>
      </c>
      <c r="S3150" s="57">
        <v>0</v>
      </c>
      <c r="T3150" s="57">
        <v>0</v>
      </c>
      <c r="U3150" s="57">
        <v>78.569999999999993</v>
      </c>
      <c r="V3150" s="57">
        <v>7.14</v>
      </c>
      <c r="W3150" s="57">
        <v>14.29</v>
      </c>
      <c r="X3150" s="57">
        <v>66.67</v>
      </c>
      <c r="Y3150" s="57">
        <v>33.33</v>
      </c>
      <c r="Z3150" s="57">
        <v>0</v>
      </c>
      <c r="AA3150" s="57">
        <v>100</v>
      </c>
      <c r="AB3150" s="57">
        <v>100</v>
      </c>
      <c r="AC3150" s="57">
        <v>13</v>
      </c>
      <c r="AD3150" s="57">
        <v>9</v>
      </c>
      <c r="AE3150" s="57">
        <v>84.62</v>
      </c>
      <c r="AF3150" s="57">
        <v>66.67</v>
      </c>
      <c r="AG3150" s="57" t="s">
        <v>6099</v>
      </c>
      <c r="AH3150" s="57" t="s">
        <v>6091</v>
      </c>
      <c r="AI3150" s="45">
        <f t="shared" si="807"/>
        <v>-3.0970000000000049</v>
      </c>
      <c r="AJ3150" s="46">
        <f t="shared" si="808"/>
        <v>3.0970000000000049</v>
      </c>
      <c r="AK3150" s="63" t="str">
        <f t="shared" si="809"/>
        <v>Y</v>
      </c>
      <c r="AL3150" s="63" t="str">
        <f t="shared" si="810"/>
        <v>Y</v>
      </c>
      <c r="AM3150" s="44" t="str">
        <f t="shared" si="811"/>
        <v>Loss</v>
      </c>
      <c r="AN3150" s="44" t="str">
        <f t="shared" si="812"/>
        <v>Loss</v>
      </c>
      <c r="AO3150" s="44" t="str">
        <f t="shared" si="813"/>
        <v>Win</v>
      </c>
      <c r="AP3150" s="44">
        <f t="shared" si="814"/>
        <v>-50</v>
      </c>
      <c r="AQ3150" s="44">
        <f t="shared" si="815"/>
        <v>-50</v>
      </c>
      <c r="AR3150" s="44">
        <f t="shared" si="816"/>
        <v>21.5</v>
      </c>
      <c r="AS3150" s="99" t="str">
        <f t="shared" si="817"/>
        <v>-</v>
      </c>
      <c r="AT3150" s="99" t="str">
        <f t="shared" si="818"/>
        <v>n/a</v>
      </c>
      <c r="AU3150" s="99" t="str">
        <f t="shared" si="819"/>
        <v>+</v>
      </c>
      <c r="AV3150" s="99" t="str">
        <f t="shared" si="820"/>
        <v>-</v>
      </c>
      <c r="AW3150" s="99" t="str">
        <f t="shared" si="821"/>
        <v>-</v>
      </c>
    </row>
    <row r="3151" spans="1:49" ht="15">
      <c r="A3151" s="56">
        <v>43640</v>
      </c>
      <c r="B3151" s="57" t="s">
        <v>4273</v>
      </c>
      <c r="C3151" s="57" t="s">
        <v>684</v>
      </c>
      <c r="D3151" s="57" t="s">
        <v>6224</v>
      </c>
      <c r="E3151" s="57" t="s">
        <v>4306</v>
      </c>
      <c r="F3151" s="57" t="s">
        <v>6225</v>
      </c>
      <c r="G3151" s="57">
        <v>0</v>
      </c>
      <c r="H3151" s="57">
        <v>0</v>
      </c>
      <c r="I3151" s="57">
        <v>2.33</v>
      </c>
      <c r="J3151" s="57">
        <v>2.88</v>
      </c>
      <c r="K3151" s="57">
        <v>3.06</v>
      </c>
      <c r="L3151" s="57">
        <v>-0.73</v>
      </c>
      <c r="M3151" s="57">
        <v>2</v>
      </c>
      <c r="N3151" s="57">
        <v>0</v>
      </c>
      <c r="O3151" s="57">
        <v>0</v>
      </c>
      <c r="P3151" s="57">
        <v>0</v>
      </c>
      <c r="Q3151" s="57">
        <v>0</v>
      </c>
      <c r="R3151" s="57">
        <v>0</v>
      </c>
      <c r="S3151" s="57">
        <v>0</v>
      </c>
      <c r="T3151" s="57">
        <v>0</v>
      </c>
      <c r="U3151" s="57">
        <v>0</v>
      </c>
      <c r="V3151" s="57">
        <v>0</v>
      </c>
      <c r="W3151" s="57">
        <v>100</v>
      </c>
      <c r="X3151" s="57">
        <v>0</v>
      </c>
      <c r="Y3151" s="57">
        <v>0</v>
      </c>
      <c r="Z3151" s="57">
        <v>0</v>
      </c>
      <c r="AA3151" s="57">
        <v>0</v>
      </c>
      <c r="AB3151" s="57">
        <v>0</v>
      </c>
      <c r="AC3151" s="57">
        <v>0</v>
      </c>
      <c r="AD3151" s="57">
        <v>0</v>
      </c>
      <c r="AE3151" s="57">
        <v>0</v>
      </c>
      <c r="AF3151" s="57">
        <v>0</v>
      </c>
      <c r="AG3151" s="57" t="s">
        <v>6001</v>
      </c>
      <c r="AI3151" s="45">
        <f t="shared" si="807"/>
        <v>-20</v>
      </c>
      <c r="AJ3151" s="46">
        <f t="shared" si="808"/>
        <v>20</v>
      </c>
      <c r="AK3151" s="63" t="str">
        <f t="shared" si="809"/>
        <v>N</v>
      </c>
      <c r="AL3151" s="63" t="str">
        <f t="shared" si="810"/>
        <v>N</v>
      </c>
      <c r="AM3151" s="44" t="str">
        <f t="shared" si="811"/>
        <v>Loss</v>
      </c>
      <c r="AN3151" s="44" t="str">
        <f t="shared" si="812"/>
        <v>Win</v>
      </c>
      <c r="AO3151" s="44" t="str">
        <f t="shared" si="813"/>
        <v>Loss</v>
      </c>
      <c r="AP3151" s="44">
        <f t="shared" si="814"/>
        <v>-50</v>
      </c>
      <c r="AQ3151" s="44">
        <f t="shared" si="815"/>
        <v>94</v>
      </c>
      <c r="AR3151" s="44">
        <f t="shared" si="816"/>
        <v>-50</v>
      </c>
      <c r="AS3151" s="99" t="str">
        <f t="shared" si="817"/>
        <v>+</v>
      </c>
      <c r="AT3151" s="99" t="str">
        <f t="shared" si="818"/>
        <v>n/a</v>
      </c>
      <c r="AU3151" s="99" t="str">
        <f t="shared" si="819"/>
        <v>-</v>
      </c>
      <c r="AV3151" s="99" t="str">
        <f t="shared" si="820"/>
        <v>-</v>
      </c>
      <c r="AW3151" s="99" t="str">
        <f t="shared" si="821"/>
        <v>-</v>
      </c>
    </row>
    <row r="3152" spans="1:49" ht="15">
      <c r="A3152" s="56">
        <v>43640</v>
      </c>
      <c r="B3152" s="57" t="s">
        <v>958</v>
      </c>
      <c r="C3152" s="57" t="s">
        <v>5477</v>
      </c>
      <c r="D3152" s="57" t="s">
        <v>6226</v>
      </c>
      <c r="E3152" s="57" t="s">
        <v>2743</v>
      </c>
      <c r="F3152" s="57" t="s">
        <v>6227</v>
      </c>
      <c r="G3152" s="57">
        <v>1</v>
      </c>
      <c r="H3152" s="57">
        <v>1</v>
      </c>
      <c r="I3152" s="57">
        <v>1.8</v>
      </c>
      <c r="J3152" s="57">
        <v>3.35</v>
      </c>
      <c r="K3152" s="57">
        <v>4.78</v>
      </c>
      <c r="L3152" s="57">
        <v>-2.98</v>
      </c>
      <c r="M3152" s="57">
        <v>6</v>
      </c>
      <c r="N3152" s="57">
        <v>13</v>
      </c>
      <c r="O3152" s="57">
        <v>0</v>
      </c>
      <c r="P3152" s="57">
        <v>3</v>
      </c>
      <c r="Q3152" s="57">
        <v>6</v>
      </c>
      <c r="R3152" s="57">
        <v>0</v>
      </c>
      <c r="S3152" s="57">
        <v>0</v>
      </c>
      <c r="T3152" s="57">
        <v>0</v>
      </c>
      <c r="U3152" s="57">
        <v>83.33</v>
      </c>
      <c r="V3152" s="57">
        <v>0</v>
      </c>
      <c r="W3152" s="57">
        <v>16.670000000000002</v>
      </c>
      <c r="X3152" s="57">
        <v>46.15</v>
      </c>
      <c r="Y3152" s="57">
        <v>23.08</v>
      </c>
      <c r="Z3152" s="57">
        <v>30.77</v>
      </c>
      <c r="AA3152" s="57">
        <v>100</v>
      </c>
      <c r="AB3152" s="57">
        <v>16.670000000000002</v>
      </c>
      <c r="AC3152" s="57">
        <v>5</v>
      </c>
      <c r="AD3152" s="57">
        <v>9</v>
      </c>
      <c r="AE3152" s="57">
        <v>100</v>
      </c>
      <c r="AF3152" s="57">
        <v>66.67</v>
      </c>
      <c r="AG3152" s="57" t="s">
        <v>6052</v>
      </c>
      <c r="AH3152" s="57" t="s">
        <v>6110</v>
      </c>
      <c r="AI3152" s="45">
        <f t="shared" si="807"/>
        <v>7.9480000000000004</v>
      </c>
      <c r="AJ3152" s="46">
        <f t="shared" si="808"/>
        <v>-7.9480000000000004</v>
      </c>
      <c r="AK3152" s="63" t="str">
        <f t="shared" si="809"/>
        <v>Y</v>
      </c>
      <c r="AL3152" s="63" t="str">
        <f t="shared" si="810"/>
        <v>N</v>
      </c>
      <c r="AM3152" s="44" t="str">
        <f t="shared" si="811"/>
        <v>Loss</v>
      </c>
      <c r="AN3152" s="44" t="str">
        <f t="shared" si="812"/>
        <v>Win</v>
      </c>
      <c r="AO3152" s="44" t="str">
        <f t="shared" si="813"/>
        <v>Loss</v>
      </c>
      <c r="AP3152" s="44">
        <f t="shared" si="814"/>
        <v>-50</v>
      </c>
      <c r="AQ3152" s="44">
        <f t="shared" si="815"/>
        <v>117.5</v>
      </c>
      <c r="AR3152" s="44">
        <f t="shared" si="816"/>
        <v>-50</v>
      </c>
      <c r="AS3152" s="99" t="str">
        <f t="shared" si="817"/>
        <v>+</v>
      </c>
      <c r="AT3152" s="99" t="str">
        <f t="shared" si="818"/>
        <v>n/a</v>
      </c>
      <c r="AU3152" s="99" t="str">
        <f t="shared" si="819"/>
        <v>+</v>
      </c>
      <c r="AV3152" s="99" t="str">
        <f t="shared" si="820"/>
        <v>+</v>
      </c>
      <c r="AW3152" s="99" t="str">
        <f t="shared" si="821"/>
        <v>+</v>
      </c>
    </row>
    <row r="3153" spans="1:49" ht="15">
      <c r="A3153" s="56">
        <v>43640</v>
      </c>
      <c r="B3153" s="57" t="s">
        <v>272</v>
      </c>
      <c r="C3153" s="57" t="s">
        <v>1358</v>
      </c>
      <c r="D3153" s="57" t="s">
        <v>6228</v>
      </c>
      <c r="E3153" s="57" t="s">
        <v>2742</v>
      </c>
      <c r="F3153" s="57" t="s">
        <v>3470</v>
      </c>
      <c r="G3153" s="57">
        <v>3</v>
      </c>
      <c r="H3153" s="57">
        <v>1</v>
      </c>
      <c r="I3153" s="57">
        <v>1.86</v>
      </c>
      <c r="J3153" s="57">
        <v>3.87</v>
      </c>
      <c r="K3153" s="57">
        <v>3.29</v>
      </c>
      <c r="L3153" s="57">
        <v>-1.43</v>
      </c>
      <c r="M3153" s="57">
        <v>36</v>
      </c>
      <c r="N3153" s="57">
        <v>35</v>
      </c>
      <c r="O3153" s="57">
        <v>2</v>
      </c>
      <c r="P3153" s="57">
        <v>18</v>
      </c>
      <c r="Q3153" s="57">
        <v>18</v>
      </c>
      <c r="R3153" s="57">
        <v>50</v>
      </c>
      <c r="S3153" s="57">
        <v>0</v>
      </c>
      <c r="T3153" s="57">
        <v>50</v>
      </c>
      <c r="U3153" s="57">
        <v>61.11</v>
      </c>
      <c r="V3153" s="57">
        <v>8.33</v>
      </c>
      <c r="W3153" s="57">
        <v>30.56</v>
      </c>
      <c r="X3153" s="57">
        <v>42.86</v>
      </c>
      <c r="Y3153" s="57">
        <v>20</v>
      </c>
      <c r="Z3153" s="57">
        <v>37.14</v>
      </c>
      <c r="AA3153" s="57">
        <v>83.33</v>
      </c>
      <c r="AB3153" s="57">
        <v>27.78</v>
      </c>
      <c r="AC3153" s="57">
        <v>28</v>
      </c>
      <c r="AD3153" s="57">
        <v>18</v>
      </c>
      <c r="AE3153" s="57">
        <v>67.86</v>
      </c>
      <c r="AF3153" s="57">
        <v>61.11</v>
      </c>
      <c r="AG3153" s="57" t="s">
        <v>6154</v>
      </c>
      <c r="AH3153" s="57" t="s">
        <v>6084</v>
      </c>
      <c r="AI3153" s="45">
        <f t="shared" si="807"/>
        <v>3.7990000000000013</v>
      </c>
      <c r="AJ3153" s="46">
        <f t="shared" si="808"/>
        <v>-3.7990000000000013</v>
      </c>
      <c r="AK3153" s="63" t="str">
        <f t="shared" si="809"/>
        <v>Y</v>
      </c>
      <c r="AL3153" s="63" t="str">
        <f t="shared" si="810"/>
        <v>N</v>
      </c>
      <c r="AM3153" s="44" t="str">
        <f t="shared" si="811"/>
        <v>Win</v>
      </c>
      <c r="AN3153" s="44" t="str">
        <f t="shared" si="812"/>
        <v>Loss</v>
      </c>
      <c r="AO3153" s="44" t="str">
        <f t="shared" si="813"/>
        <v>Loss</v>
      </c>
      <c r="AP3153" s="44">
        <f t="shared" si="814"/>
        <v>43</v>
      </c>
      <c r="AQ3153" s="44">
        <f t="shared" si="815"/>
        <v>-50</v>
      </c>
      <c r="AR3153" s="44">
        <f t="shared" si="816"/>
        <v>-50</v>
      </c>
      <c r="AS3153" s="99" t="str">
        <f t="shared" si="817"/>
        <v>+</v>
      </c>
      <c r="AT3153" s="99" t="str">
        <f t="shared" si="818"/>
        <v>-</v>
      </c>
      <c r="AU3153" s="99" t="str">
        <f t="shared" si="819"/>
        <v>+</v>
      </c>
      <c r="AV3153" s="99" t="str">
        <f t="shared" si="820"/>
        <v>+</v>
      </c>
      <c r="AW3153" s="99" t="str">
        <f t="shared" si="821"/>
        <v>+</v>
      </c>
    </row>
    <row r="3154" spans="1:49" ht="15">
      <c r="A3154" s="56">
        <v>43640</v>
      </c>
      <c r="B3154" s="57" t="s">
        <v>272</v>
      </c>
      <c r="C3154" s="57" t="s">
        <v>273</v>
      </c>
      <c r="D3154" s="57" t="s">
        <v>6229</v>
      </c>
      <c r="E3154" s="57" t="s">
        <v>919</v>
      </c>
      <c r="F3154" s="57" t="s">
        <v>2797</v>
      </c>
      <c r="G3154" s="57">
        <v>0</v>
      </c>
      <c r="H3154" s="57">
        <v>2</v>
      </c>
      <c r="I3154" s="57">
        <v>2.17</v>
      </c>
      <c r="J3154" s="57">
        <v>3.71</v>
      </c>
      <c r="K3154" s="57">
        <v>2.77</v>
      </c>
      <c r="L3154" s="57">
        <v>-0.6</v>
      </c>
      <c r="M3154" s="57">
        <v>37</v>
      </c>
      <c r="N3154" s="57">
        <v>8</v>
      </c>
      <c r="O3154" s="57">
        <v>0</v>
      </c>
      <c r="P3154" s="57">
        <v>18</v>
      </c>
      <c r="Q3154" s="57">
        <v>4</v>
      </c>
      <c r="R3154" s="57">
        <v>0</v>
      </c>
      <c r="S3154" s="57">
        <v>0</v>
      </c>
      <c r="T3154" s="57">
        <v>0</v>
      </c>
      <c r="U3154" s="57">
        <v>29.73</v>
      </c>
      <c r="V3154" s="57">
        <v>18.920000000000002</v>
      </c>
      <c r="W3154" s="57">
        <v>51.35</v>
      </c>
      <c r="X3154" s="57">
        <v>12.5</v>
      </c>
      <c r="Y3154" s="57">
        <v>25</v>
      </c>
      <c r="Z3154" s="57">
        <v>62.5</v>
      </c>
      <c r="AA3154" s="57">
        <v>33.33</v>
      </c>
      <c r="AB3154" s="57">
        <v>25</v>
      </c>
      <c r="AC3154" s="57">
        <v>10</v>
      </c>
      <c r="AD3154" s="57">
        <v>5</v>
      </c>
      <c r="AE3154" s="57">
        <v>60</v>
      </c>
      <c r="AF3154" s="57">
        <v>20</v>
      </c>
      <c r="AG3154" s="57" t="s">
        <v>6230</v>
      </c>
      <c r="AH3154" s="57" t="s">
        <v>6009</v>
      </c>
      <c r="AI3154" s="45">
        <f t="shared" si="807"/>
        <v>5.0679999999999996</v>
      </c>
      <c r="AJ3154" s="46">
        <f t="shared" si="808"/>
        <v>-5.0679999999999996</v>
      </c>
      <c r="AK3154" s="63" t="str">
        <f t="shared" si="809"/>
        <v>N</v>
      </c>
      <c r="AL3154" s="63" t="str">
        <f t="shared" si="810"/>
        <v>N</v>
      </c>
      <c r="AM3154" s="44" t="str">
        <f t="shared" si="811"/>
        <v>Loss</v>
      </c>
      <c r="AN3154" s="44" t="str">
        <f t="shared" si="812"/>
        <v>Loss</v>
      </c>
      <c r="AO3154" s="44" t="str">
        <f t="shared" si="813"/>
        <v>Win</v>
      </c>
      <c r="AP3154" s="44">
        <f t="shared" si="814"/>
        <v>-50</v>
      </c>
      <c r="AQ3154" s="44">
        <f t="shared" si="815"/>
        <v>-50</v>
      </c>
      <c r="AR3154" s="44">
        <f t="shared" si="816"/>
        <v>88.5</v>
      </c>
      <c r="AS3154" s="99" t="str">
        <f t="shared" si="817"/>
        <v>+</v>
      </c>
      <c r="AT3154" s="99" t="str">
        <f t="shared" si="818"/>
        <v>n/a</v>
      </c>
      <c r="AU3154" s="99" t="str">
        <f t="shared" si="819"/>
        <v>+</v>
      </c>
      <c r="AV3154" s="99" t="str">
        <f t="shared" si="820"/>
        <v>+</v>
      </c>
      <c r="AW3154" s="99" t="str">
        <f t="shared" si="821"/>
        <v>+</v>
      </c>
    </row>
    <row r="3155" spans="1:49" ht="15">
      <c r="A3155" s="56">
        <v>43640</v>
      </c>
      <c r="B3155" s="57" t="s">
        <v>420</v>
      </c>
      <c r="C3155" s="57" t="s">
        <v>920</v>
      </c>
      <c r="D3155" s="57" t="s">
        <v>6231</v>
      </c>
      <c r="E3155" s="57" t="s">
        <v>1282</v>
      </c>
      <c r="F3155" s="57" t="s">
        <v>1192</v>
      </c>
      <c r="G3155" s="57">
        <v>2</v>
      </c>
      <c r="H3155" s="57">
        <v>1</v>
      </c>
      <c r="I3155" s="57">
        <v>3.09</v>
      </c>
      <c r="J3155" s="57">
        <v>3.44</v>
      </c>
      <c r="K3155" s="57">
        <v>2.12</v>
      </c>
      <c r="L3155" s="57">
        <v>0.97</v>
      </c>
      <c r="M3155" s="57">
        <v>48</v>
      </c>
      <c r="N3155" s="57">
        <v>14</v>
      </c>
      <c r="O3155" s="57">
        <v>0</v>
      </c>
      <c r="P3155" s="57">
        <v>24</v>
      </c>
      <c r="Q3155" s="57">
        <v>7</v>
      </c>
      <c r="R3155" s="57">
        <v>0</v>
      </c>
      <c r="S3155" s="57">
        <v>0</v>
      </c>
      <c r="T3155" s="57">
        <v>0</v>
      </c>
      <c r="U3155" s="57">
        <v>41.67</v>
      </c>
      <c r="V3155" s="57">
        <v>22.92</v>
      </c>
      <c r="W3155" s="57">
        <v>35.42</v>
      </c>
      <c r="X3155" s="57">
        <v>28.57</v>
      </c>
      <c r="Y3155" s="57">
        <v>42.86</v>
      </c>
      <c r="Z3155" s="57">
        <v>28.57</v>
      </c>
      <c r="AA3155" s="57">
        <v>41.67</v>
      </c>
      <c r="AB3155" s="57">
        <v>28.57</v>
      </c>
      <c r="AC3155" s="57">
        <v>24</v>
      </c>
      <c r="AD3155" s="57">
        <v>12</v>
      </c>
      <c r="AE3155" s="57">
        <v>50</v>
      </c>
      <c r="AF3155" s="57">
        <v>33.33</v>
      </c>
      <c r="AG3155" s="57" t="s">
        <v>6006</v>
      </c>
      <c r="AH3155" s="57" t="s">
        <v>6196</v>
      </c>
      <c r="AI3155" s="45">
        <f t="shared" si="807"/>
        <v>-0.74399999999999977</v>
      </c>
      <c r="AJ3155" s="46">
        <f t="shared" si="808"/>
        <v>0.74399999999999977</v>
      </c>
      <c r="AK3155" s="63" t="str">
        <f t="shared" si="809"/>
        <v>N</v>
      </c>
      <c r="AL3155" s="63" t="str">
        <f t="shared" si="810"/>
        <v>N</v>
      </c>
      <c r="AM3155" s="44" t="str">
        <f t="shared" si="811"/>
        <v>Win</v>
      </c>
      <c r="AN3155" s="44" t="str">
        <f t="shared" si="812"/>
        <v>Loss</v>
      </c>
      <c r="AO3155" s="44" t="str">
        <f t="shared" si="813"/>
        <v>Loss</v>
      </c>
      <c r="AP3155" s="44">
        <f t="shared" si="814"/>
        <v>104.5</v>
      </c>
      <c r="AQ3155" s="44">
        <f t="shared" si="815"/>
        <v>-50</v>
      </c>
      <c r="AR3155" s="44">
        <f t="shared" si="816"/>
        <v>-50</v>
      </c>
      <c r="AS3155" s="99" t="str">
        <f t="shared" si="817"/>
        <v>-</v>
      </c>
      <c r="AT3155" s="99" t="str">
        <f t="shared" si="818"/>
        <v>n/a</v>
      </c>
      <c r="AU3155" s="99" t="str">
        <f t="shared" si="819"/>
        <v>+</v>
      </c>
      <c r="AV3155" s="99" t="str">
        <f t="shared" si="820"/>
        <v>+</v>
      </c>
      <c r="AW3155" s="99" t="str">
        <f t="shared" si="821"/>
        <v>-</v>
      </c>
    </row>
    <row r="3156" spans="1:49" ht="15">
      <c r="A3156" s="56">
        <v>43640</v>
      </c>
      <c r="B3156" s="57" t="s">
        <v>420</v>
      </c>
      <c r="C3156" s="57" t="s">
        <v>920</v>
      </c>
      <c r="D3156" s="57" t="s">
        <v>6232</v>
      </c>
      <c r="E3156" s="57" t="s">
        <v>1187</v>
      </c>
      <c r="F3156" s="57" t="s">
        <v>1284</v>
      </c>
      <c r="G3156" s="57">
        <v>3</v>
      </c>
      <c r="H3156" s="57">
        <v>1</v>
      </c>
      <c r="I3156" s="57">
        <v>3.47</v>
      </c>
      <c r="J3156" s="57">
        <v>3.33</v>
      </c>
      <c r="K3156" s="57">
        <v>2.02</v>
      </c>
      <c r="L3156" s="57">
        <v>1.45</v>
      </c>
      <c r="M3156" s="57">
        <v>43</v>
      </c>
      <c r="N3156" s="57">
        <v>19</v>
      </c>
      <c r="O3156" s="57">
        <v>0</v>
      </c>
      <c r="P3156" s="57">
        <v>21</v>
      </c>
      <c r="Q3156" s="57">
        <v>9</v>
      </c>
      <c r="R3156" s="57">
        <v>0</v>
      </c>
      <c r="S3156" s="57">
        <v>0</v>
      </c>
      <c r="T3156" s="57">
        <v>0</v>
      </c>
      <c r="U3156" s="57">
        <v>30.23</v>
      </c>
      <c r="V3156" s="57">
        <v>20.93</v>
      </c>
      <c r="W3156" s="57">
        <v>48.84</v>
      </c>
      <c r="X3156" s="57">
        <v>21.05</v>
      </c>
      <c r="Y3156" s="57">
        <v>36.840000000000003</v>
      </c>
      <c r="Z3156" s="57">
        <v>42.11</v>
      </c>
      <c r="AA3156" s="57">
        <v>38.1</v>
      </c>
      <c r="AB3156" s="57">
        <v>44.44</v>
      </c>
      <c r="AC3156" s="57">
        <v>15</v>
      </c>
      <c r="AD3156" s="57">
        <v>15</v>
      </c>
      <c r="AE3156" s="57">
        <v>53.33</v>
      </c>
      <c r="AF3156" s="57">
        <v>20</v>
      </c>
      <c r="AG3156" s="57" t="s">
        <v>6017</v>
      </c>
      <c r="AH3156" s="57" t="s">
        <v>6197</v>
      </c>
      <c r="AI3156" s="45">
        <f t="shared" si="807"/>
        <v>-1.1010000000000009</v>
      </c>
      <c r="AJ3156" s="46">
        <f t="shared" si="808"/>
        <v>1.1010000000000009</v>
      </c>
      <c r="AK3156" s="63" t="str">
        <f t="shared" si="809"/>
        <v>N</v>
      </c>
      <c r="AL3156" s="63" t="str">
        <f t="shared" si="810"/>
        <v>N</v>
      </c>
      <c r="AM3156" s="44" t="str">
        <f t="shared" si="811"/>
        <v>Win</v>
      </c>
      <c r="AN3156" s="44" t="str">
        <f t="shared" si="812"/>
        <v>Loss</v>
      </c>
      <c r="AO3156" s="44" t="str">
        <f t="shared" si="813"/>
        <v>Loss</v>
      </c>
      <c r="AP3156" s="44">
        <f t="shared" si="814"/>
        <v>123.5</v>
      </c>
      <c r="AQ3156" s="44">
        <f t="shared" si="815"/>
        <v>-50</v>
      </c>
      <c r="AR3156" s="44">
        <f t="shared" si="816"/>
        <v>-50</v>
      </c>
      <c r="AS3156" s="99" t="str">
        <f t="shared" si="817"/>
        <v>-</v>
      </c>
      <c r="AT3156" s="99" t="str">
        <f t="shared" si="818"/>
        <v>n/a</v>
      </c>
      <c r="AU3156" s="99" t="str">
        <f t="shared" si="819"/>
        <v>+</v>
      </c>
      <c r="AV3156" s="99" t="str">
        <f t="shared" si="820"/>
        <v>-</v>
      </c>
      <c r="AW3156" s="99" t="str">
        <f t="shared" si="821"/>
        <v>-</v>
      </c>
    </row>
    <row r="3157" spans="1:49" ht="15">
      <c r="A3157" s="56">
        <v>43640</v>
      </c>
      <c r="B3157" s="57" t="s">
        <v>420</v>
      </c>
      <c r="C3157" s="57" t="s">
        <v>421</v>
      </c>
      <c r="D3157" s="57" t="s">
        <v>6233</v>
      </c>
      <c r="E3157" s="57" t="s">
        <v>1294</v>
      </c>
      <c r="F3157" s="57" t="s">
        <v>424</v>
      </c>
      <c r="G3157" s="57">
        <v>3</v>
      </c>
      <c r="H3157" s="57">
        <v>2</v>
      </c>
      <c r="I3157" s="57">
        <v>1.44</v>
      </c>
      <c r="J3157" s="57">
        <v>4.2</v>
      </c>
      <c r="K3157" s="57">
        <v>5.83</v>
      </c>
      <c r="L3157" s="57">
        <v>-4.3899999999999997</v>
      </c>
      <c r="M3157" s="57">
        <v>43</v>
      </c>
      <c r="N3157" s="57">
        <v>12</v>
      </c>
      <c r="O3157" s="57">
        <v>0</v>
      </c>
      <c r="P3157" s="57">
        <v>20</v>
      </c>
      <c r="Q3157" s="57">
        <v>6</v>
      </c>
      <c r="R3157" s="57">
        <v>0</v>
      </c>
      <c r="S3157" s="57">
        <v>0</v>
      </c>
      <c r="T3157" s="57">
        <v>0</v>
      </c>
      <c r="U3157" s="57">
        <v>32.56</v>
      </c>
      <c r="V3157" s="57">
        <v>16.28</v>
      </c>
      <c r="W3157" s="57">
        <v>51.16</v>
      </c>
      <c r="X3157" s="57">
        <v>16.670000000000002</v>
      </c>
      <c r="Y3157" s="57">
        <v>33.33</v>
      </c>
      <c r="Z3157" s="57">
        <v>50</v>
      </c>
      <c r="AA3157" s="57">
        <v>30</v>
      </c>
      <c r="AB3157" s="57">
        <v>33.33</v>
      </c>
      <c r="AC3157" s="57">
        <v>19</v>
      </c>
      <c r="AD3157" s="57">
        <v>3</v>
      </c>
      <c r="AE3157" s="57">
        <v>52.63</v>
      </c>
      <c r="AF3157" s="57">
        <v>0</v>
      </c>
      <c r="AG3157" s="57" t="s">
        <v>6040</v>
      </c>
      <c r="AH3157" s="57" t="s">
        <v>6197</v>
      </c>
      <c r="AI3157" s="45">
        <f t="shared" si="807"/>
        <v>1.2409999999999997</v>
      </c>
      <c r="AJ3157" s="46">
        <f t="shared" si="808"/>
        <v>-1.2409999999999997</v>
      </c>
      <c r="AK3157" s="63" t="str">
        <f t="shared" si="809"/>
        <v>N</v>
      </c>
      <c r="AL3157" s="63" t="str">
        <f t="shared" si="810"/>
        <v>N</v>
      </c>
      <c r="AM3157" s="44" t="str">
        <f t="shared" si="811"/>
        <v>Win</v>
      </c>
      <c r="AN3157" s="44" t="str">
        <f t="shared" si="812"/>
        <v>Loss</v>
      </c>
      <c r="AO3157" s="44" t="str">
        <f t="shared" si="813"/>
        <v>Loss</v>
      </c>
      <c r="AP3157" s="44">
        <f t="shared" si="814"/>
        <v>22</v>
      </c>
      <c r="AQ3157" s="44">
        <f t="shared" si="815"/>
        <v>-50</v>
      </c>
      <c r="AR3157" s="44">
        <f t="shared" si="816"/>
        <v>-50</v>
      </c>
      <c r="AS3157" s="99" t="str">
        <f t="shared" si="817"/>
        <v>+</v>
      </c>
      <c r="AT3157" s="99" t="str">
        <f t="shared" si="818"/>
        <v>n/a</v>
      </c>
      <c r="AU3157" s="99" t="str">
        <f t="shared" si="819"/>
        <v>+</v>
      </c>
      <c r="AV3157" s="99" t="str">
        <f t="shared" si="820"/>
        <v>-</v>
      </c>
      <c r="AW3157" s="99" t="str">
        <f t="shared" si="821"/>
        <v>+</v>
      </c>
    </row>
    <row r="3158" spans="1:49" ht="15">
      <c r="A3158" s="56">
        <v>43640</v>
      </c>
      <c r="B3158" s="57" t="s">
        <v>420</v>
      </c>
      <c r="C3158" s="57" t="s">
        <v>429</v>
      </c>
      <c r="D3158" s="57" t="s">
        <v>6234</v>
      </c>
      <c r="E3158" s="57" t="s">
        <v>812</v>
      </c>
      <c r="F3158" s="57" t="s">
        <v>1297</v>
      </c>
      <c r="G3158" s="57">
        <v>2</v>
      </c>
      <c r="H3158" s="57">
        <v>2</v>
      </c>
      <c r="I3158" s="57">
        <v>1.03</v>
      </c>
      <c r="J3158" s="57">
        <v>11.45</v>
      </c>
      <c r="K3158" s="57">
        <v>27.43</v>
      </c>
      <c r="L3158" s="57">
        <v>-26.4</v>
      </c>
      <c r="M3158" s="57">
        <v>34</v>
      </c>
      <c r="N3158" s="57">
        <v>28</v>
      </c>
      <c r="O3158" s="57">
        <v>1</v>
      </c>
      <c r="P3158" s="57">
        <v>18</v>
      </c>
      <c r="Q3158" s="57">
        <v>13</v>
      </c>
      <c r="R3158" s="57">
        <v>0</v>
      </c>
      <c r="S3158" s="57">
        <v>100</v>
      </c>
      <c r="T3158" s="57">
        <v>0</v>
      </c>
      <c r="U3158" s="57">
        <v>55.88</v>
      </c>
      <c r="V3158" s="57">
        <v>23.53</v>
      </c>
      <c r="W3158" s="57">
        <v>20.59</v>
      </c>
      <c r="X3158" s="57">
        <v>17.86</v>
      </c>
      <c r="Y3158" s="57">
        <v>28.57</v>
      </c>
      <c r="Z3158" s="57">
        <v>53.57</v>
      </c>
      <c r="AA3158" s="57">
        <v>61.11</v>
      </c>
      <c r="AB3158" s="57">
        <v>15.38</v>
      </c>
      <c r="AC3158" s="57">
        <v>24</v>
      </c>
      <c r="AD3158" s="57">
        <v>5</v>
      </c>
      <c r="AE3158" s="57">
        <v>62.5</v>
      </c>
      <c r="AF3158" s="57">
        <v>60</v>
      </c>
      <c r="AG3158" s="57" t="s">
        <v>6089</v>
      </c>
      <c r="AH3158" s="57" t="s">
        <v>6106</v>
      </c>
      <c r="AI3158" s="45">
        <f t="shared" si="807"/>
        <v>23.696000000000005</v>
      </c>
      <c r="AJ3158" s="46">
        <f t="shared" si="808"/>
        <v>-3.6960000000000024</v>
      </c>
      <c r="AK3158" s="63" t="str">
        <f t="shared" si="809"/>
        <v>N</v>
      </c>
      <c r="AL3158" s="63" t="str">
        <f t="shared" si="810"/>
        <v>N</v>
      </c>
      <c r="AM3158" s="44" t="str">
        <f t="shared" si="811"/>
        <v>Loss</v>
      </c>
      <c r="AN3158" s="44" t="str">
        <f t="shared" si="812"/>
        <v>Win</v>
      </c>
      <c r="AO3158" s="44" t="str">
        <f t="shared" si="813"/>
        <v>Loss</v>
      </c>
      <c r="AP3158" s="44">
        <f t="shared" si="814"/>
        <v>-50</v>
      </c>
      <c r="AQ3158" s="44">
        <f t="shared" si="815"/>
        <v>522.5</v>
      </c>
      <c r="AR3158" s="44">
        <f t="shared" si="816"/>
        <v>-50</v>
      </c>
      <c r="AS3158" s="99" t="str">
        <f t="shared" si="817"/>
        <v>+</v>
      </c>
      <c r="AT3158" s="99" t="str">
        <f t="shared" si="818"/>
        <v>-</v>
      </c>
      <c r="AU3158" s="99" t="str">
        <f t="shared" si="819"/>
        <v>+</v>
      </c>
      <c r="AV3158" s="99" t="str">
        <f t="shared" si="820"/>
        <v>+</v>
      </c>
      <c r="AW3158" s="99" t="str">
        <f t="shared" si="821"/>
        <v>+</v>
      </c>
    </row>
    <row r="3159" spans="1:49" ht="15">
      <c r="A3159" s="56">
        <v>43640</v>
      </c>
      <c r="B3159" s="57" t="s">
        <v>420</v>
      </c>
      <c r="C3159" s="57" t="s">
        <v>1086</v>
      </c>
      <c r="D3159" s="57" t="s">
        <v>6235</v>
      </c>
      <c r="E3159" s="57" t="s">
        <v>2818</v>
      </c>
      <c r="F3159" s="57" t="s">
        <v>1088</v>
      </c>
      <c r="G3159" s="57">
        <v>1</v>
      </c>
      <c r="H3159" s="57">
        <v>1</v>
      </c>
      <c r="I3159" s="57">
        <v>2.3199999999999998</v>
      </c>
      <c r="J3159" s="57">
        <v>3.34</v>
      </c>
      <c r="K3159" s="57">
        <v>2.97</v>
      </c>
      <c r="L3159" s="57">
        <v>-0.65</v>
      </c>
      <c r="M3159" s="57">
        <v>17</v>
      </c>
      <c r="N3159" s="57">
        <v>19</v>
      </c>
      <c r="O3159" s="57">
        <v>0</v>
      </c>
      <c r="P3159" s="57">
        <v>9</v>
      </c>
      <c r="Q3159" s="57">
        <v>11</v>
      </c>
      <c r="R3159" s="57">
        <v>0</v>
      </c>
      <c r="S3159" s="57">
        <v>0</v>
      </c>
      <c r="T3159" s="57">
        <v>0</v>
      </c>
      <c r="U3159" s="57">
        <v>29.41</v>
      </c>
      <c r="V3159" s="57">
        <v>41.18</v>
      </c>
      <c r="W3159" s="57">
        <v>29.41</v>
      </c>
      <c r="X3159" s="57">
        <v>63.16</v>
      </c>
      <c r="Y3159" s="57">
        <v>15.79</v>
      </c>
      <c r="Z3159" s="57">
        <v>21.05</v>
      </c>
      <c r="AA3159" s="57">
        <v>11.11</v>
      </c>
      <c r="AB3159" s="57">
        <v>45.45</v>
      </c>
      <c r="AC3159" s="57">
        <v>11</v>
      </c>
      <c r="AD3159" s="57">
        <v>13</v>
      </c>
      <c r="AE3159" s="57">
        <v>18.18</v>
      </c>
      <c r="AF3159" s="57">
        <v>76.92</v>
      </c>
      <c r="AG3159" s="57" t="s">
        <v>6085</v>
      </c>
      <c r="AH3159" s="57" t="s">
        <v>6038</v>
      </c>
      <c r="AI3159" s="45">
        <f t="shared" si="807"/>
        <v>-5.883</v>
      </c>
      <c r="AJ3159" s="46">
        <f t="shared" si="808"/>
        <v>5.883</v>
      </c>
      <c r="AK3159" s="63" t="str">
        <f t="shared" si="809"/>
        <v>N</v>
      </c>
      <c r="AL3159" s="63" t="str">
        <f t="shared" si="810"/>
        <v>N</v>
      </c>
      <c r="AM3159" s="44" t="str">
        <f t="shared" si="811"/>
        <v>Loss</v>
      </c>
      <c r="AN3159" s="44" t="str">
        <f t="shared" si="812"/>
        <v>Win</v>
      </c>
      <c r="AO3159" s="44" t="str">
        <f t="shared" si="813"/>
        <v>Loss</v>
      </c>
      <c r="AP3159" s="44">
        <f t="shared" si="814"/>
        <v>-50</v>
      </c>
      <c r="AQ3159" s="44">
        <f t="shared" si="815"/>
        <v>117</v>
      </c>
      <c r="AR3159" s="44">
        <f t="shared" si="816"/>
        <v>-50</v>
      </c>
      <c r="AS3159" s="99" t="str">
        <f t="shared" si="817"/>
        <v>+</v>
      </c>
      <c r="AT3159" s="99" t="str">
        <f t="shared" si="818"/>
        <v>n/a</v>
      </c>
      <c r="AU3159" s="99" t="str">
        <f t="shared" si="819"/>
        <v>-</v>
      </c>
      <c r="AV3159" s="99" t="str">
        <f t="shared" si="820"/>
        <v>-</v>
      </c>
      <c r="AW3159" s="99" t="str">
        <f t="shared" si="821"/>
        <v>-</v>
      </c>
    </row>
    <row r="3160" spans="1:49" ht="15">
      <c r="A3160" s="56">
        <v>43640</v>
      </c>
      <c r="B3160" s="57" t="s">
        <v>420</v>
      </c>
      <c r="C3160" s="57" t="s">
        <v>1086</v>
      </c>
      <c r="D3160" s="57" t="s">
        <v>6236</v>
      </c>
      <c r="E3160" s="57" t="s">
        <v>2323</v>
      </c>
      <c r="F3160" s="57" t="s">
        <v>2928</v>
      </c>
      <c r="G3160" s="57">
        <v>3</v>
      </c>
      <c r="H3160" s="57">
        <v>2</v>
      </c>
      <c r="I3160" s="57">
        <v>2.0299999999999998</v>
      </c>
      <c r="J3160" s="57">
        <v>3.49</v>
      </c>
      <c r="K3160" s="57">
        <v>3.47</v>
      </c>
      <c r="L3160" s="57">
        <v>-1.44</v>
      </c>
      <c r="M3160" s="57">
        <v>37</v>
      </c>
      <c r="N3160" s="57">
        <v>44</v>
      </c>
      <c r="O3160" s="57">
        <v>0</v>
      </c>
      <c r="P3160" s="57">
        <v>17</v>
      </c>
      <c r="Q3160" s="57">
        <v>21</v>
      </c>
      <c r="R3160" s="57">
        <v>0</v>
      </c>
      <c r="S3160" s="57">
        <v>0</v>
      </c>
      <c r="T3160" s="57">
        <v>0</v>
      </c>
      <c r="U3160" s="57">
        <v>54.05</v>
      </c>
      <c r="V3160" s="57">
        <v>24.32</v>
      </c>
      <c r="W3160" s="57">
        <v>21.62</v>
      </c>
      <c r="X3160" s="57">
        <v>47.73</v>
      </c>
      <c r="Y3160" s="57">
        <v>20.45</v>
      </c>
      <c r="Z3160" s="57">
        <v>31.82</v>
      </c>
      <c r="AA3160" s="57">
        <v>76.47</v>
      </c>
      <c r="AB3160" s="57">
        <v>47.62</v>
      </c>
      <c r="AC3160" s="57">
        <v>25</v>
      </c>
      <c r="AD3160" s="57">
        <v>26</v>
      </c>
      <c r="AE3160" s="57">
        <v>72</v>
      </c>
      <c r="AF3160" s="57">
        <v>61.54</v>
      </c>
      <c r="AG3160" s="57" t="s">
        <v>6237</v>
      </c>
      <c r="AH3160" s="57" t="s">
        <v>6039</v>
      </c>
      <c r="AI3160" s="45">
        <f t="shared" si="807"/>
        <v>3.6910000000000007</v>
      </c>
      <c r="AJ3160" s="46">
        <f t="shared" si="808"/>
        <v>-3.6910000000000007</v>
      </c>
      <c r="AK3160" s="63" t="str">
        <f t="shared" si="809"/>
        <v>N</v>
      </c>
      <c r="AL3160" s="63" t="str">
        <f t="shared" si="810"/>
        <v>N</v>
      </c>
      <c r="AM3160" s="44" t="str">
        <f t="shared" si="811"/>
        <v>Win</v>
      </c>
      <c r="AN3160" s="44" t="str">
        <f t="shared" si="812"/>
        <v>Loss</v>
      </c>
      <c r="AO3160" s="44" t="str">
        <f t="shared" si="813"/>
        <v>Loss</v>
      </c>
      <c r="AP3160" s="44">
        <f t="shared" si="814"/>
        <v>51.499999999999986</v>
      </c>
      <c r="AQ3160" s="44">
        <f t="shared" si="815"/>
        <v>-50</v>
      </c>
      <c r="AR3160" s="44">
        <f t="shared" si="816"/>
        <v>-50</v>
      </c>
      <c r="AS3160" s="99" t="str">
        <f t="shared" si="817"/>
        <v>+</v>
      </c>
      <c r="AT3160" s="99" t="str">
        <f t="shared" si="818"/>
        <v>n/a</v>
      </c>
      <c r="AU3160" s="99" t="str">
        <f t="shared" si="819"/>
        <v>+</v>
      </c>
      <c r="AV3160" s="99" t="str">
        <f t="shared" si="820"/>
        <v>+</v>
      </c>
      <c r="AW3160" s="99" t="str">
        <f t="shared" si="821"/>
        <v>+</v>
      </c>
    </row>
    <row r="3161" spans="1:49" ht="15">
      <c r="A3161" s="56">
        <v>43640</v>
      </c>
      <c r="B3161" s="57" t="s">
        <v>420</v>
      </c>
      <c r="C3161" s="57" t="s">
        <v>1086</v>
      </c>
      <c r="D3161" s="57" t="s">
        <v>6238</v>
      </c>
      <c r="E3161" s="57" t="s">
        <v>1089</v>
      </c>
      <c r="F3161" s="57" t="s">
        <v>2329</v>
      </c>
      <c r="G3161" s="57">
        <v>0</v>
      </c>
      <c r="H3161" s="57">
        <v>3</v>
      </c>
      <c r="I3161" s="57">
        <v>2.61</v>
      </c>
      <c r="J3161" s="57">
        <v>3.24</v>
      </c>
      <c r="K3161" s="57">
        <v>2.67</v>
      </c>
      <c r="L3161" s="57">
        <v>-0.06</v>
      </c>
      <c r="M3161" s="57">
        <v>16</v>
      </c>
      <c r="N3161" s="57">
        <v>17</v>
      </c>
      <c r="O3161" s="57">
        <v>0</v>
      </c>
      <c r="P3161" s="57">
        <v>6</v>
      </c>
      <c r="Q3161" s="57">
        <v>9</v>
      </c>
      <c r="R3161" s="57">
        <v>0</v>
      </c>
      <c r="S3161" s="57">
        <v>0</v>
      </c>
      <c r="T3161" s="57">
        <v>0</v>
      </c>
      <c r="U3161" s="57">
        <v>31.25</v>
      </c>
      <c r="V3161" s="57">
        <v>25</v>
      </c>
      <c r="W3161" s="57">
        <v>43.75</v>
      </c>
      <c r="X3161" s="57">
        <v>35.29</v>
      </c>
      <c r="Y3161" s="57">
        <v>17.649999999999999</v>
      </c>
      <c r="Z3161" s="57">
        <v>47.06</v>
      </c>
      <c r="AA3161" s="57">
        <v>33.33</v>
      </c>
      <c r="AB3161" s="57">
        <v>33.33</v>
      </c>
      <c r="AC3161" s="57">
        <v>8</v>
      </c>
      <c r="AD3161" s="57">
        <v>9</v>
      </c>
      <c r="AE3161" s="57">
        <v>37.5</v>
      </c>
      <c r="AF3161" s="57">
        <v>44.44</v>
      </c>
      <c r="AG3161" s="57" t="s">
        <v>6071</v>
      </c>
      <c r="AH3161" s="57" t="s">
        <v>6054</v>
      </c>
      <c r="AI3161" s="45">
        <f t="shared" si="807"/>
        <v>0.58900000000000041</v>
      </c>
      <c r="AJ3161" s="46">
        <f t="shared" si="808"/>
        <v>-0.58900000000000041</v>
      </c>
      <c r="AK3161" s="63" t="str">
        <f t="shared" si="809"/>
        <v>N</v>
      </c>
      <c r="AL3161" s="63" t="str">
        <f t="shared" si="810"/>
        <v>N</v>
      </c>
      <c r="AM3161" s="44" t="str">
        <f t="shared" si="811"/>
        <v>Loss</v>
      </c>
      <c r="AN3161" s="44" t="str">
        <f t="shared" si="812"/>
        <v>Loss</v>
      </c>
      <c r="AO3161" s="44" t="str">
        <f t="shared" si="813"/>
        <v>Win</v>
      </c>
      <c r="AP3161" s="44">
        <f t="shared" si="814"/>
        <v>-50</v>
      </c>
      <c r="AQ3161" s="44">
        <f t="shared" si="815"/>
        <v>-50</v>
      </c>
      <c r="AR3161" s="44">
        <f t="shared" si="816"/>
        <v>83.5</v>
      </c>
      <c r="AS3161" s="99" t="str">
        <f t="shared" si="817"/>
        <v>+</v>
      </c>
      <c r="AT3161" s="99" t="str">
        <f t="shared" si="818"/>
        <v>n/a</v>
      </c>
      <c r="AU3161" s="99" t="str">
        <f t="shared" si="819"/>
        <v>-</v>
      </c>
      <c r="AV3161" s="99" t="str">
        <f t="shared" si="820"/>
        <v>-</v>
      </c>
      <c r="AW3161" s="99" t="str">
        <f t="shared" si="821"/>
        <v>+</v>
      </c>
    </row>
    <row r="3162" spans="1:49" ht="15">
      <c r="A3162" s="56">
        <v>43640</v>
      </c>
      <c r="B3162" s="57" t="s">
        <v>272</v>
      </c>
      <c r="C3162" s="57" t="s">
        <v>1358</v>
      </c>
      <c r="D3162" s="57" t="s">
        <v>6239</v>
      </c>
      <c r="E3162" s="57" t="s">
        <v>2268</v>
      </c>
      <c r="F3162" s="57" t="s">
        <v>2270</v>
      </c>
      <c r="G3162" s="57">
        <v>5</v>
      </c>
      <c r="H3162" s="57">
        <v>0</v>
      </c>
      <c r="I3162" s="57">
        <v>1.1499999999999999</v>
      </c>
      <c r="J3162" s="57">
        <v>7.6</v>
      </c>
      <c r="K3162" s="57">
        <v>11.06</v>
      </c>
      <c r="L3162" s="57">
        <v>-9.91</v>
      </c>
      <c r="M3162" s="57">
        <v>9</v>
      </c>
      <c r="N3162" s="57">
        <v>10</v>
      </c>
      <c r="O3162" s="57">
        <v>0</v>
      </c>
      <c r="P3162" s="57">
        <v>5</v>
      </c>
      <c r="Q3162" s="57">
        <v>5</v>
      </c>
      <c r="R3162" s="57">
        <v>0</v>
      </c>
      <c r="S3162" s="57">
        <v>0</v>
      </c>
      <c r="T3162" s="57">
        <v>0</v>
      </c>
      <c r="U3162" s="57">
        <v>66.67</v>
      </c>
      <c r="V3162" s="57">
        <v>0</v>
      </c>
      <c r="W3162" s="57">
        <v>33.33</v>
      </c>
      <c r="X3162" s="57">
        <v>30</v>
      </c>
      <c r="Y3162" s="57">
        <v>30</v>
      </c>
      <c r="Z3162" s="57">
        <v>40</v>
      </c>
      <c r="AA3162" s="57">
        <v>100</v>
      </c>
      <c r="AB3162" s="57">
        <v>20</v>
      </c>
      <c r="AC3162" s="57">
        <v>8</v>
      </c>
      <c r="AD3162" s="57">
        <v>4</v>
      </c>
      <c r="AE3162" s="57">
        <v>75</v>
      </c>
      <c r="AF3162" s="57">
        <v>50</v>
      </c>
      <c r="AG3162" s="57" t="s">
        <v>6035</v>
      </c>
      <c r="AH3162" s="57" t="s">
        <v>6095</v>
      </c>
      <c r="AI3162" s="45">
        <f t="shared" si="807"/>
        <v>5.668000000000001</v>
      </c>
      <c r="AJ3162" s="46">
        <f t="shared" si="808"/>
        <v>-5.668000000000001</v>
      </c>
      <c r="AK3162" s="63" t="str">
        <f t="shared" si="809"/>
        <v>Y</v>
      </c>
      <c r="AL3162" s="63" t="str">
        <f t="shared" si="810"/>
        <v>N</v>
      </c>
      <c r="AM3162" s="44" t="str">
        <f t="shared" si="811"/>
        <v>Win</v>
      </c>
      <c r="AN3162" s="44" t="str">
        <f t="shared" si="812"/>
        <v>Loss</v>
      </c>
      <c r="AO3162" s="44" t="str">
        <f t="shared" si="813"/>
        <v>Loss</v>
      </c>
      <c r="AP3162" s="44">
        <f t="shared" si="814"/>
        <v>7.4999999999999929</v>
      </c>
      <c r="AQ3162" s="44">
        <f t="shared" si="815"/>
        <v>-50</v>
      </c>
      <c r="AR3162" s="44">
        <f t="shared" si="816"/>
        <v>-50</v>
      </c>
      <c r="AS3162" s="99" t="str">
        <f t="shared" si="817"/>
        <v>+</v>
      </c>
      <c r="AT3162" s="99" t="str">
        <f t="shared" si="818"/>
        <v>n/a</v>
      </c>
      <c r="AU3162" s="99" t="str">
        <f t="shared" si="819"/>
        <v>+</v>
      </c>
      <c r="AV3162" s="99" t="str">
        <f t="shared" si="820"/>
        <v>+</v>
      </c>
      <c r="AW3162" s="99" t="str">
        <f t="shared" si="821"/>
        <v>+</v>
      </c>
    </row>
    <row r="3163" spans="1:49" ht="15">
      <c r="A3163" s="56">
        <v>43640</v>
      </c>
      <c r="B3163" s="57" t="s">
        <v>395</v>
      </c>
      <c r="C3163" s="57" t="s">
        <v>4996</v>
      </c>
      <c r="D3163" s="57" t="s">
        <v>6240</v>
      </c>
      <c r="E3163" s="57" t="s">
        <v>5173</v>
      </c>
      <c r="F3163" s="57" t="s">
        <v>5187</v>
      </c>
      <c r="G3163" s="57">
        <v>3</v>
      </c>
      <c r="H3163" s="57">
        <v>3</v>
      </c>
      <c r="I3163" s="57">
        <v>5.7</v>
      </c>
      <c r="J3163" s="57">
        <v>4.68</v>
      </c>
      <c r="K3163" s="57">
        <v>1.5</v>
      </c>
      <c r="L3163" s="57">
        <v>4.2</v>
      </c>
      <c r="M3163" s="57">
        <v>12</v>
      </c>
      <c r="N3163" s="57">
        <v>12</v>
      </c>
      <c r="O3163" s="57">
        <v>0</v>
      </c>
      <c r="P3163" s="57">
        <v>5</v>
      </c>
      <c r="Q3163" s="57">
        <v>5</v>
      </c>
      <c r="R3163" s="57">
        <v>0</v>
      </c>
      <c r="S3163" s="57">
        <v>0</v>
      </c>
      <c r="T3163" s="57">
        <v>0</v>
      </c>
      <c r="U3163" s="57">
        <v>66.67</v>
      </c>
      <c r="V3163" s="57">
        <v>8.33</v>
      </c>
      <c r="W3163" s="57">
        <v>25</v>
      </c>
      <c r="X3163" s="57">
        <v>66.67</v>
      </c>
      <c r="Y3163" s="57">
        <v>16.670000000000002</v>
      </c>
      <c r="Z3163" s="57">
        <v>16.670000000000002</v>
      </c>
      <c r="AA3163" s="57">
        <v>100</v>
      </c>
      <c r="AB3163" s="57">
        <v>80</v>
      </c>
      <c r="AC3163" s="57">
        <v>11</v>
      </c>
      <c r="AD3163" s="57">
        <v>12</v>
      </c>
      <c r="AE3163" s="57">
        <v>72.73</v>
      </c>
      <c r="AF3163" s="57">
        <v>66.67</v>
      </c>
      <c r="AG3163" s="57" t="s">
        <v>6154</v>
      </c>
      <c r="AH3163" s="57" t="s">
        <v>6154</v>
      </c>
      <c r="AI3163" s="45">
        <f t="shared" si="807"/>
        <v>-2.4999999999999991</v>
      </c>
      <c r="AJ3163" s="46">
        <f t="shared" si="808"/>
        <v>2.4999999999999991</v>
      </c>
      <c r="AK3163" s="63" t="str">
        <f t="shared" si="809"/>
        <v>Y</v>
      </c>
      <c r="AL3163" s="63" t="str">
        <f t="shared" si="810"/>
        <v>Y</v>
      </c>
      <c r="AM3163" s="44" t="str">
        <f t="shared" si="811"/>
        <v>Loss</v>
      </c>
      <c r="AN3163" s="44" t="str">
        <f t="shared" si="812"/>
        <v>Win</v>
      </c>
      <c r="AO3163" s="44" t="str">
        <f t="shared" si="813"/>
        <v>Loss</v>
      </c>
      <c r="AP3163" s="44">
        <f t="shared" si="814"/>
        <v>-50</v>
      </c>
      <c r="AQ3163" s="44">
        <f t="shared" si="815"/>
        <v>184</v>
      </c>
      <c r="AR3163" s="44">
        <f t="shared" si="816"/>
        <v>-50</v>
      </c>
      <c r="AS3163" s="99" t="str">
        <f t="shared" si="817"/>
        <v>-</v>
      </c>
      <c r="AT3163" s="99" t="str">
        <f t="shared" si="818"/>
        <v>n/a</v>
      </c>
      <c r="AU3163" s="99" t="str">
        <f t="shared" si="819"/>
        <v>-</v>
      </c>
      <c r="AV3163" s="99" t="str">
        <f t="shared" si="820"/>
        <v>+</v>
      </c>
      <c r="AW3163" s="99" t="str">
        <f t="shared" si="821"/>
        <v>-</v>
      </c>
    </row>
    <row r="3164" spans="1:49" ht="15">
      <c r="A3164" s="56">
        <v>43640</v>
      </c>
      <c r="B3164" s="57" t="s">
        <v>395</v>
      </c>
      <c r="C3164" s="57" t="s">
        <v>4996</v>
      </c>
      <c r="D3164" s="57" t="s">
        <v>6241</v>
      </c>
      <c r="E3164" s="57" t="s">
        <v>5188</v>
      </c>
      <c r="F3164" s="57" t="s">
        <v>5172</v>
      </c>
      <c r="G3164" s="57">
        <v>0</v>
      </c>
      <c r="H3164" s="57">
        <v>0</v>
      </c>
      <c r="I3164" s="57">
        <v>2.25</v>
      </c>
      <c r="J3164" s="57">
        <v>2.12</v>
      </c>
      <c r="K3164" s="57">
        <v>6.1</v>
      </c>
      <c r="L3164" s="57">
        <v>-3.85</v>
      </c>
      <c r="M3164" s="57">
        <v>12</v>
      </c>
      <c r="N3164" s="57">
        <v>12</v>
      </c>
      <c r="O3164" s="57">
        <v>0</v>
      </c>
      <c r="P3164" s="57">
        <v>6</v>
      </c>
      <c r="Q3164" s="57">
        <v>6</v>
      </c>
      <c r="R3164" s="57">
        <v>0</v>
      </c>
      <c r="S3164" s="57">
        <v>0</v>
      </c>
      <c r="T3164" s="57">
        <v>0</v>
      </c>
      <c r="U3164" s="57">
        <v>91.67</v>
      </c>
      <c r="V3164" s="57">
        <v>8.33</v>
      </c>
      <c r="W3164" s="57">
        <v>0</v>
      </c>
      <c r="X3164" s="57">
        <v>75</v>
      </c>
      <c r="Y3164" s="57">
        <v>25</v>
      </c>
      <c r="Z3164" s="57">
        <v>0</v>
      </c>
      <c r="AA3164" s="57">
        <v>83.33</v>
      </c>
      <c r="AB3164" s="57">
        <v>83.33</v>
      </c>
      <c r="AC3164" s="57">
        <v>11</v>
      </c>
      <c r="AD3164" s="57">
        <v>6</v>
      </c>
      <c r="AE3164" s="57">
        <v>90.91</v>
      </c>
      <c r="AF3164" s="57">
        <v>66.67</v>
      </c>
      <c r="AG3164" s="57" t="s">
        <v>6113</v>
      </c>
      <c r="AH3164" s="57" t="s">
        <v>6036</v>
      </c>
      <c r="AI3164" s="45">
        <f t="shared" si="807"/>
        <v>1.666999999999998</v>
      </c>
      <c r="AJ3164" s="46">
        <f t="shared" si="808"/>
        <v>-1.666999999999998</v>
      </c>
      <c r="AK3164" s="63" t="str">
        <f t="shared" si="809"/>
        <v>Y</v>
      </c>
      <c r="AL3164" s="63" t="str">
        <f t="shared" si="810"/>
        <v>Y</v>
      </c>
      <c r="AM3164" s="44" t="str">
        <f t="shared" si="811"/>
        <v>Loss</v>
      </c>
      <c r="AN3164" s="44" t="str">
        <f t="shared" si="812"/>
        <v>Win</v>
      </c>
      <c r="AO3164" s="44" t="str">
        <f t="shared" si="813"/>
        <v>Loss</v>
      </c>
      <c r="AP3164" s="44">
        <f t="shared" si="814"/>
        <v>-50</v>
      </c>
      <c r="AQ3164" s="44">
        <f t="shared" si="815"/>
        <v>56</v>
      </c>
      <c r="AR3164" s="44">
        <f t="shared" si="816"/>
        <v>-50</v>
      </c>
      <c r="AS3164" s="99" t="str">
        <f t="shared" si="817"/>
        <v>+</v>
      </c>
      <c r="AT3164" s="99" t="str">
        <f t="shared" si="818"/>
        <v>n/a</v>
      </c>
      <c r="AU3164" s="99" t="str">
        <f t="shared" si="819"/>
        <v>+</v>
      </c>
      <c r="AV3164" s="99" t="str">
        <f t="shared" si="820"/>
        <v>-</v>
      </c>
      <c r="AW3164" s="99" t="str">
        <f t="shared" si="821"/>
        <v>+</v>
      </c>
    </row>
    <row r="3165" spans="1:49" ht="15">
      <c r="A3165" s="56">
        <v>43640</v>
      </c>
      <c r="B3165" s="57" t="s">
        <v>267</v>
      </c>
      <c r="C3165" s="57" t="s">
        <v>413</v>
      </c>
      <c r="D3165" s="57" t="s">
        <v>6242</v>
      </c>
      <c r="E3165" s="57" t="s">
        <v>4048</v>
      </c>
      <c r="F3165" s="57" t="s">
        <v>475</v>
      </c>
      <c r="G3165" s="57">
        <v>1</v>
      </c>
      <c r="H3165" s="57">
        <v>0</v>
      </c>
      <c r="I3165" s="57">
        <v>2.94</v>
      </c>
      <c r="J3165" s="57">
        <v>2.91</v>
      </c>
      <c r="K3165" s="57">
        <v>2.66</v>
      </c>
      <c r="L3165" s="57">
        <v>0.28000000000000003</v>
      </c>
      <c r="M3165" s="57">
        <v>13</v>
      </c>
      <c r="N3165" s="57">
        <v>6</v>
      </c>
      <c r="O3165" s="57">
        <v>1</v>
      </c>
      <c r="P3165" s="57">
        <v>6</v>
      </c>
      <c r="Q3165" s="57">
        <v>2</v>
      </c>
      <c r="R3165" s="57">
        <v>0</v>
      </c>
      <c r="S3165" s="57">
        <v>0</v>
      </c>
      <c r="T3165" s="57">
        <v>100</v>
      </c>
      <c r="U3165" s="57">
        <v>69.23</v>
      </c>
      <c r="V3165" s="57">
        <v>0</v>
      </c>
      <c r="W3165" s="57">
        <v>30.77</v>
      </c>
      <c r="X3165" s="57">
        <v>66.67</v>
      </c>
      <c r="Y3165" s="57">
        <v>16.670000000000002</v>
      </c>
      <c r="Z3165" s="57">
        <v>16.670000000000002</v>
      </c>
      <c r="AA3165" s="57">
        <v>83.33</v>
      </c>
      <c r="AB3165" s="57">
        <v>50</v>
      </c>
      <c r="AC3165" s="57">
        <v>10</v>
      </c>
      <c r="AD3165" s="57">
        <v>5</v>
      </c>
      <c r="AE3165" s="57">
        <v>80</v>
      </c>
      <c r="AF3165" s="57">
        <v>80</v>
      </c>
      <c r="AG3165" s="57" t="s">
        <v>6050</v>
      </c>
      <c r="AH3165" s="57" t="s">
        <v>6002</v>
      </c>
      <c r="AI3165" s="45">
        <f t="shared" si="807"/>
        <v>-33.974999999999994</v>
      </c>
      <c r="AJ3165" s="46">
        <f t="shared" si="808"/>
        <v>33.974999999999994</v>
      </c>
      <c r="AK3165" s="63" t="str">
        <f t="shared" si="809"/>
        <v>Y</v>
      </c>
      <c r="AL3165" s="63" t="str">
        <f t="shared" si="810"/>
        <v>Y</v>
      </c>
      <c r="AM3165" s="44" t="str">
        <f t="shared" si="811"/>
        <v>Win</v>
      </c>
      <c r="AN3165" s="44" t="str">
        <f t="shared" si="812"/>
        <v>Loss</v>
      </c>
      <c r="AO3165" s="44" t="str">
        <f t="shared" si="813"/>
        <v>Loss</v>
      </c>
      <c r="AP3165" s="44">
        <f t="shared" si="814"/>
        <v>97</v>
      </c>
      <c r="AQ3165" s="44">
        <f t="shared" si="815"/>
        <v>-50</v>
      </c>
      <c r="AR3165" s="44">
        <f t="shared" si="816"/>
        <v>-50</v>
      </c>
      <c r="AS3165" s="99" t="str">
        <f t="shared" si="817"/>
        <v>-</v>
      </c>
      <c r="AT3165" s="99" t="str">
        <f t="shared" si="818"/>
        <v>-</v>
      </c>
      <c r="AU3165" s="99" t="str">
        <f t="shared" si="819"/>
        <v>+</v>
      </c>
      <c r="AV3165" s="99" t="str">
        <f t="shared" si="820"/>
        <v>+</v>
      </c>
      <c r="AW3165" s="99" t="str">
        <f t="shared" si="821"/>
        <v>-</v>
      </c>
    </row>
    <row r="3166" spans="1:49" ht="15">
      <c r="A3166" s="56">
        <v>43640</v>
      </c>
      <c r="B3166" s="57" t="s">
        <v>351</v>
      </c>
      <c r="C3166" s="57" t="s">
        <v>1396</v>
      </c>
      <c r="D3166" s="57" t="s">
        <v>6243</v>
      </c>
      <c r="E3166" s="57" t="s">
        <v>2245</v>
      </c>
      <c r="F3166" s="57" t="s">
        <v>3302</v>
      </c>
      <c r="G3166" s="57">
        <v>1</v>
      </c>
      <c r="H3166" s="57">
        <v>5</v>
      </c>
      <c r="I3166" s="57">
        <v>2.7</v>
      </c>
      <c r="J3166" s="57">
        <v>3.42</v>
      </c>
      <c r="K3166" s="57">
        <v>2.37</v>
      </c>
      <c r="L3166" s="57">
        <v>0.33</v>
      </c>
      <c r="M3166" s="57">
        <v>39</v>
      </c>
      <c r="N3166" s="57">
        <v>38</v>
      </c>
      <c r="O3166" s="57">
        <v>2</v>
      </c>
      <c r="P3166" s="57">
        <v>20</v>
      </c>
      <c r="Q3166" s="57">
        <v>18</v>
      </c>
      <c r="R3166" s="57">
        <v>50</v>
      </c>
      <c r="S3166" s="57">
        <v>0</v>
      </c>
      <c r="T3166" s="57">
        <v>50</v>
      </c>
      <c r="U3166" s="57">
        <v>33.33</v>
      </c>
      <c r="V3166" s="57">
        <v>20.51</v>
      </c>
      <c r="W3166" s="57">
        <v>46.15</v>
      </c>
      <c r="X3166" s="57">
        <v>23.68</v>
      </c>
      <c r="Y3166" s="57">
        <v>21.05</v>
      </c>
      <c r="Z3166" s="57">
        <v>55.26</v>
      </c>
      <c r="AA3166" s="57">
        <v>20</v>
      </c>
      <c r="AB3166" s="57">
        <v>22.22</v>
      </c>
      <c r="AC3166" s="57">
        <v>7</v>
      </c>
      <c r="AD3166" s="57">
        <v>13</v>
      </c>
      <c r="AE3166" s="57">
        <v>42.86</v>
      </c>
      <c r="AF3166" s="57">
        <v>38.46</v>
      </c>
      <c r="AG3166" s="57" t="s">
        <v>6064</v>
      </c>
      <c r="AH3166" s="57" t="s">
        <v>6198</v>
      </c>
      <c r="AI3166" s="45">
        <f t="shared" si="807"/>
        <v>3.6980000000000004</v>
      </c>
      <c r="AJ3166" s="46">
        <f t="shared" si="808"/>
        <v>-3.6980000000000004</v>
      </c>
      <c r="AK3166" s="63" t="str">
        <f t="shared" si="809"/>
        <v>N</v>
      </c>
      <c r="AL3166" s="63" t="str">
        <f t="shared" si="810"/>
        <v>N</v>
      </c>
      <c r="AM3166" s="44" t="str">
        <f t="shared" si="811"/>
        <v>Loss</v>
      </c>
      <c r="AN3166" s="44" t="str">
        <f t="shared" si="812"/>
        <v>Loss</v>
      </c>
      <c r="AO3166" s="44" t="str">
        <f t="shared" si="813"/>
        <v>Win</v>
      </c>
      <c r="AP3166" s="44">
        <f t="shared" si="814"/>
        <v>-50</v>
      </c>
      <c r="AQ3166" s="44">
        <f t="shared" si="815"/>
        <v>-50</v>
      </c>
      <c r="AR3166" s="44">
        <f t="shared" si="816"/>
        <v>68.5</v>
      </c>
      <c r="AS3166" s="99" t="str">
        <f t="shared" si="817"/>
        <v>-</v>
      </c>
      <c r="AT3166" s="99" t="str">
        <f t="shared" si="818"/>
        <v>-</v>
      </c>
      <c r="AU3166" s="99" t="str">
        <f t="shared" si="819"/>
        <v>+</v>
      </c>
      <c r="AV3166" s="99" t="str">
        <f t="shared" si="820"/>
        <v>-</v>
      </c>
      <c r="AW3166" s="99" t="str">
        <f t="shared" si="821"/>
        <v>+</v>
      </c>
    </row>
    <row r="3167" spans="1:49" ht="15">
      <c r="A3167" s="56">
        <v>43640</v>
      </c>
      <c r="B3167" s="57" t="s">
        <v>958</v>
      </c>
      <c r="C3167" s="57" t="s">
        <v>5477</v>
      </c>
      <c r="D3167" s="57" t="s">
        <v>6244</v>
      </c>
      <c r="E3167" s="57" t="s">
        <v>6245</v>
      </c>
      <c r="F3167" s="57" t="s">
        <v>6246</v>
      </c>
      <c r="G3167" s="57">
        <v>4</v>
      </c>
      <c r="H3167" s="57">
        <v>1</v>
      </c>
      <c r="I3167" s="57">
        <v>1.73</v>
      </c>
      <c r="J3167" s="57">
        <v>3.35</v>
      </c>
      <c r="K3167" s="57">
        <v>5.66</v>
      </c>
      <c r="L3167" s="57">
        <v>-3.93</v>
      </c>
      <c r="M3167" s="57">
        <v>10</v>
      </c>
      <c r="N3167" s="57">
        <v>10</v>
      </c>
      <c r="O3167" s="57">
        <v>1</v>
      </c>
      <c r="P3167" s="57">
        <v>5</v>
      </c>
      <c r="Q3167" s="57">
        <v>6</v>
      </c>
      <c r="R3167" s="57">
        <v>0</v>
      </c>
      <c r="S3167" s="57">
        <v>0</v>
      </c>
      <c r="T3167" s="57">
        <v>100</v>
      </c>
      <c r="U3167" s="57">
        <v>40</v>
      </c>
      <c r="V3167" s="57">
        <v>40</v>
      </c>
      <c r="W3167" s="57">
        <v>20</v>
      </c>
      <c r="X3167" s="57">
        <v>50</v>
      </c>
      <c r="Y3167" s="57">
        <v>0</v>
      </c>
      <c r="Z3167" s="57">
        <v>50</v>
      </c>
      <c r="AA3167" s="57">
        <v>40</v>
      </c>
      <c r="AB3167" s="57">
        <v>33.33</v>
      </c>
      <c r="AC3167" s="57">
        <v>6</v>
      </c>
      <c r="AD3167" s="57">
        <v>2</v>
      </c>
      <c r="AE3167" s="57">
        <v>50</v>
      </c>
      <c r="AF3167" s="57">
        <v>100</v>
      </c>
      <c r="AG3167" s="57" t="s">
        <v>6190</v>
      </c>
      <c r="AH3167" s="57" t="s">
        <v>6192</v>
      </c>
      <c r="AI3167" s="45">
        <f t="shared" si="807"/>
        <v>-22</v>
      </c>
      <c r="AJ3167" s="46">
        <f t="shared" si="808"/>
        <v>22</v>
      </c>
      <c r="AK3167" s="63" t="str">
        <f t="shared" si="809"/>
        <v>N</v>
      </c>
      <c r="AL3167" s="63" t="str">
        <f t="shared" si="810"/>
        <v>N</v>
      </c>
      <c r="AM3167" s="44" t="str">
        <f t="shared" si="811"/>
        <v>Win</v>
      </c>
      <c r="AN3167" s="44" t="str">
        <f t="shared" si="812"/>
        <v>Loss</v>
      </c>
      <c r="AO3167" s="44" t="str">
        <f t="shared" si="813"/>
        <v>Loss</v>
      </c>
      <c r="AP3167" s="44">
        <f t="shared" si="814"/>
        <v>36.5</v>
      </c>
      <c r="AQ3167" s="44">
        <f t="shared" si="815"/>
        <v>-50</v>
      </c>
      <c r="AR3167" s="44">
        <f t="shared" si="816"/>
        <v>-50</v>
      </c>
      <c r="AS3167" s="99" t="str">
        <f t="shared" si="817"/>
        <v>+</v>
      </c>
      <c r="AT3167" s="99" t="str">
        <f t="shared" si="818"/>
        <v>-</v>
      </c>
      <c r="AU3167" s="99" t="str">
        <f t="shared" si="819"/>
        <v>-</v>
      </c>
      <c r="AV3167" s="99" t="str">
        <f t="shared" si="820"/>
        <v>+</v>
      </c>
      <c r="AW3167" s="99" t="str">
        <f t="shared" si="821"/>
        <v>-</v>
      </c>
    </row>
    <row r="3168" spans="1:49" ht="15">
      <c r="A3168" s="56">
        <v>43640</v>
      </c>
      <c r="B3168" s="57" t="s">
        <v>480</v>
      </c>
      <c r="C3168" s="57" t="s">
        <v>5479</v>
      </c>
      <c r="D3168" s="57" t="s">
        <v>6247</v>
      </c>
      <c r="E3168" s="57" t="s">
        <v>1726</v>
      </c>
      <c r="F3168" s="57" t="s">
        <v>2712</v>
      </c>
      <c r="G3168" s="57">
        <v>0</v>
      </c>
      <c r="H3168" s="57">
        <v>0</v>
      </c>
      <c r="I3168" s="57">
        <v>2.25</v>
      </c>
      <c r="J3168" s="57">
        <v>3.26</v>
      </c>
      <c r="K3168" s="57">
        <v>2.9</v>
      </c>
      <c r="L3168" s="57">
        <v>-0.65</v>
      </c>
      <c r="M3168" s="57">
        <v>33</v>
      </c>
      <c r="N3168" s="57">
        <v>22</v>
      </c>
      <c r="O3168" s="57">
        <v>0</v>
      </c>
      <c r="P3168" s="57">
        <v>17</v>
      </c>
      <c r="Q3168" s="57">
        <v>12</v>
      </c>
      <c r="R3168" s="57">
        <v>0</v>
      </c>
      <c r="S3168" s="57">
        <v>0</v>
      </c>
      <c r="T3168" s="57">
        <v>0</v>
      </c>
      <c r="U3168" s="57">
        <v>51.52</v>
      </c>
      <c r="V3168" s="57">
        <v>21.21</v>
      </c>
      <c r="W3168" s="57">
        <v>27.27</v>
      </c>
      <c r="X3168" s="57">
        <v>31.82</v>
      </c>
      <c r="Y3168" s="57">
        <v>22.73</v>
      </c>
      <c r="Z3168" s="57">
        <v>45.45</v>
      </c>
      <c r="AA3168" s="57">
        <v>70.59</v>
      </c>
      <c r="AB3168" s="57">
        <v>16.670000000000002</v>
      </c>
      <c r="AC3168" s="57">
        <v>19</v>
      </c>
      <c r="AD3168" s="57">
        <v>12</v>
      </c>
      <c r="AE3168" s="57">
        <v>57.89</v>
      </c>
      <c r="AF3168" s="57">
        <v>50</v>
      </c>
      <c r="AG3168" s="57" t="s">
        <v>6113</v>
      </c>
      <c r="AH3168" s="57" t="s">
        <v>6199</v>
      </c>
      <c r="AI3168" s="45">
        <f t="shared" si="807"/>
        <v>7.424000000000003</v>
      </c>
      <c r="AJ3168" s="46">
        <f t="shared" si="808"/>
        <v>-7.424000000000003</v>
      </c>
      <c r="AK3168" s="63" t="str">
        <f t="shared" si="809"/>
        <v>N</v>
      </c>
      <c r="AL3168" s="63" t="str">
        <f t="shared" si="810"/>
        <v>N</v>
      </c>
      <c r="AM3168" s="44" t="str">
        <f t="shared" si="811"/>
        <v>Loss</v>
      </c>
      <c r="AN3168" s="44" t="str">
        <f t="shared" si="812"/>
        <v>Win</v>
      </c>
      <c r="AO3168" s="44" t="str">
        <f t="shared" si="813"/>
        <v>Loss</v>
      </c>
      <c r="AP3168" s="44">
        <f t="shared" si="814"/>
        <v>-50</v>
      </c>
      <c r="AQ3168" s="44">
        <f t="shared" si="815"/>
        <v>113</v>
      </c>
      <c r="AR3168" s="44">
        <f t="shared" si="816"/>
        <v>-50</v>
      </c>
      <c r="AS3168" s="99" t="str">
        <f t="shared" si="817"/>
        <v>+</v>
      </c>
      <c r="AT3168" s="99" t="str">
        <f t="shared" si="818"/>
        <v>n/a</v>
      </c>
      <c r="AU3168" s="99" t="str">
        <f t="shared" si="819"/>
        <v>+</v>
      </c>
      <c r="AV3168" s="99" t="str">
        <f t="shared" si="820"/>
        <v>+</v>
      </c>
      <c r="AW3168" s="99" t="str">
        <f t="shared" si="821"/>
        <v>+</v>
      </c>
    </row>
    <row r="3169" spans="1:49" ht="15">
      <c r="A3169" s="56">
        <v>43640</v>
      </c>
      <c r="B3169" s="57" t="s">
        <v>217</v>
      </c>
      <c r="C3169" s="57" t="s">
        <v>218</v>
      </c>
      <c r="D3169" s="57" t="s">
        <v>6248</v>
      </c>
      <c r="E3169" s="57" t="s">
        <v>221</v>
      </c>
      <c r="F3169" s="57" t="s">
        <v>3352</v>
      </c>
      <c r="G3169" s="57">
        <v>0</v>
      </c>
      <c r="H3169" s="57">
        <v>0</v>
      </c>
      <c r="I3169" s="57">
        <v>2.14</v>
      </c>
      <c r="J3169" s="57">
        <v>2.88</v>
      </c>
      <c r="K3169" s="57">
        <v>3.38</v>
      </c>
      <c r="L3169" s="57">
        <v>-1.24</v>
      </c>
      <c r="M3169" s="57">
        <v>2</v>
      </c>
      <c r="N3169" s="57">
        <v>2</v>
      </c>
      <c r="O3169" s="57">
        <v>0</v>
      </c>
      <c r="P3169" s="57">
        <v>1</v>
      </c>
      <c r="Q3169" s="57">
        <v>1</v>
      </c>
      <c r="R3169" s="57">
        <v>0</v>
      </c>
      <c r="S3169" s="57">
        <v>0</v>
      </c>
      <c r="T3169" s="57">
        <v>0</v>
      </c>
      <c r="U3169" s="57">
        <v>50</v>
      </c>
      <c r="V3169" s="57">
        <v>50</v>
      </c>
      <c r="W3169" s="57">
        <v>0</v>
      </c>
      <c r="X3169" s="57">
        <v>50</v>
      </c>
      <c r="Y3169" s="57">
        <v>0</v>
      </c>
      <c r="Z3169" s="57">
        <v>50</v>
      </c>
      <c r="AA3169" s="57">
        <v>0</v>
      </c>
      <c r="AB3169" s="57">
        <v>0</v>
      </c>
      <c r="AC3169" s="57">
        <v>1</v>
      </c>
      <c r="AD3169" s="57">
        <v>1</v>
      </c>
      <c r="AE3169" s="57">
        <v>0</v>
      </c>
      <c r="AF3169" s="57">
        <v>100</v>
      </c>
      <c r="AG3169" s="57" t="s">
        <v>6005</v>
      </c>
      <c r="AH3169" s="57" t="s">
        <v>6200</v>
      </c>
      <c r="AI3169" s="45">
        <f t="shared" si="807"/>
        <v>15</v>
      </c>
      <c r="AJ3169" s="46">
        <f t="shared" si="808"/>
        <v>-15</v>
      </c>
      <c r="AK3169" s="63" t="str">
        <f t="shared" si="809"/>
        <v>N</v>
      </c>
      <c r="AL3169" s="63" t="str">
        <f t="shared" si="810"/>
        <v>N</v>
      </c>
      <c r="AM3169" s="44" t="str">
        <f t="shared" si="811"/>
        <v>Loss</v>
      </c>
      <c r="AN3169" s="44" t="str">
        <f t="shared" si="812"/>
        <v>Win</v>
      </c>
      <c r="AO3169" s="44" t="str">
        <f t="shared" si="813"/>
        <v>Loss</v>
      </c>
      <c r="AP3169" s="44">
        <f t="shared" si="814"/>
        <v>-50</v>
      </c>
      <c r="AQ3169" s="44">
        <f t="shared" si="815"/>
        <v>94</v>
      </c>
      <c r="AR3169" s="44">
        <f t="shared" si="816"/>
        <v>-50</v>
      </c>
      <c r="AS3169" s="99" t="str">
        <f t="shared" si="817"/>
        <v>+</v>
      </c>
      <c r="AT3169" s="99" t="str">
        <f t="shared" si="818"/>
        <v>n/a</v>
      </c>
      <c r="AU3169" s="99" t="str">
        <f t="shared" si="819"/>
        <v>-</v>
      </c>
      <c r="AV3169" s="99" t="str">
        <f t="shared" si="820"/>
        <v>-</v>
      </c>
      <c r="AW3169" s="99" t="str">
        <f t="shared" si="821"/>
        <v>+</v>
      </c>
    </row>
    <row r="3170" spans="1:49" ht="15">
      <c r="A3170" s="56">
        <v>43640</v>
      </c>
      <c r="B3170" s="57" t="s">
        <v>4754</v>
      </c>
      <c r="C3170" s="57" t="s">
        <v>4755</v>
      </c>
      <c r="D3170" s="57" t="s">
        <v>6249</v>
      </c>
      <c r="E3170" s="57" t="s">
        <v>5056</v>
      </c>
      <c r="F3170" s="57" t="s">
        <v>606</v>
      </c>
      <c r="G3170" s="57">
        <v>2</v>
      </c>
      <c r="H3170" s="57">
        <v>0</v>
      </c>
      <c r="I3170" s="57">
        <v>2.13</v>
      </c>
      <c r="J3170" s="57">
        <v>3.39</v>
      </c>
      <c r="K3170" s="57">
        <v>3.31</v>
      </c>
      <c r="L3170" s="57">
        <v>-1.18</v>
      </c>
      <c r="M3170" s="57">
        <v>5</v>
      </c>
      <c r="N3170" s="57">
        <v>15</v>
      </c>
      <c r="O3170" s="57">
        <v>0</v>
      </c>
      <c r="P3170" s="57">
        <v>1</v>
      </c>
      <c r="Q3170" s="57">
        <v>9</v>
      </c>
      <c r="R3170" s="57">
        <v>0</v>
      </c>
      <c r="S3170" s="57">
        <v>0</v>
      </c>
      <c r="T3170" s="57">
        <v>0</v>
      </c>
      <c r="U3170" s="57">
        <v>40</v>
      </c>
      <c r="V3170" s="57">
        <v>0</v>
      </c>
      <c r="W3170" s="57">
        <v>60</v>
      </c>
      <c r="X3170" s="57">
        <v>33.33</v>
      </c>
      <c r="Y3170" s="57">
        <v>6.67</v>
      </c>
      <c r="Z3170" s="57">
        <v>60</v>
      </c>
      <c r="AA3170" s="57">
        <v>100</v>
      </c>
      <c r="AB3170" s="57">
        <v>22.22</v>
      </c>
      <c r="AC3170" s="57">
        <v>1</v>
      </c>
      <c r="AD3170" s="57">
        <v>5</v>
      </c>
      <c r="AE3170" s="57">
        <v>0</v>
      </c>
      <c r="AF3170" s="57">
        <v>80</v>
      </c>
      <c r="AG3170" s="57" t="s">
        <v>6041</v>
      </c>
      <c r="AH3170" s="57" t="s">
        <v>6116</v>
      </c>
      <c r="AI3170" s="45">
        <f t="shared" si="807"/>
        <v>0.66699999999999982</v>
      </c>
      <c r="AJ3170" s="46">
        <f t="shared" si="808"/>
        <v>-0.66699999999999982</v>
      </c>
      <c r="AK3170" s="63" t="str">
        <f t="shared" si="809"/>
        <v>Y</v>
      </c>
      <c r="AL3170" s="63" t="str">
        <f t="shared" si="810"/>
        <v>N</v>
      </c>
      <c r="AM3170" s="44" t="str">
        <f t="shared" si="811"/>
        <v>Win</v>
      </c>
      <c r="AN3170" s="44" t="str">
        <f t="shared" si="812"/>
        <v>Loss</v>
      </c>
      <c r="AO3170" s="44" t="str">
        <f t="shared" si="813"/>
        <v>Loss</v>
      </c>
      <c r="AP3170" s="44">
        <f t="shared" si="814"/>
        <v>56.5</v>
      </c>
      <c r="AQ3170" s="44">
        <f t="shared" si="815"/>
        <v>-50</v>
      </c>
      <c r="AR3170" s="44">
        <f t="shared" si="816"/>
        <v>-50</v>
      </c>
      <c r="AS3170" s="99" t="str">
        <f t="shared" si="817"/>
        <v>+</v>
      </c>
      <c r="AT3170" s="99" t="str">
        <f t="shared" si="818"/>
        <v>n/a</v>
      </c>
      <c r="AU3170" s="99" t="str">
        <f t="shared" si="819"/>
        <v>+</v>
      </c>
      <c r="AV3170" s="99" t="str">
        <f t="shared" si="820"/>
        <v>+</v>
      </c>
      <c r="AW3170" s="99" t="str">
        <f t="shared" si="821"/>
        <v>+</v>
      </c>
    </row>
    <row r="3171" spans="1:49" ht="15">
      <c r="A3171" s="56">
        <v>43640</v>
      </c>
      <c r="B3171" s="57" t="s">
        <v>115</v>
      </c>
      <c r="C3171" s="57" t="s">
        <v>116</v>
      </c>
      <c r="D3171" s="57" t="s">
        <v>6250</v>
      </c>
      <c r="E3171" s="57" t="s">
        <v>525</v>
      </c>
      <c r="F3171" s="57" t="s">
        <v>1645</v>
      </c>
      <c r="G3171" s="57">
        <v>3</v>
      </c>
      <c r="H3171" s="57">
        <v>0</v>
      </c>
      <c r="I3171" s="57">
        <v>2.2200000000000002</v>
      </c>
      <c r="J3171" s="57">
        <v>3.07</v>
      </c>
      <c r="K3171" s="57">
        <v>3.23</v>
      </c>
      <c r="L3171" s="57">
        <v>-1.01</v>
      </c>
      <c r="M3171" s="57">
        <v>26</v>
      </c>
      <c r="N3171" s="57">
        <v>61</v>
      </c>
      <c r="O3171" s="57">
        <v>1</v>
      </c>
      <c r="P3171" s="57">
        <v>12</v>
      </c>
      <c r="Q3171" s="57">
        <v>29</v>
      </c>
      <c r="R3171" s="57">
        <v>0</v>
      </c>
      <c r="S3171" s="57">
        <v>100</v>
      </c>
      <c r="T3171" s="57">
        <v>0</v>
      </c>
      <c r="U3171" s="57">
        <v>34.619999999999997</v>
      </c>
      <c r="V3171" s="57">
        <v>38.46</v>
      </c>
      <c r="W3171" s="57">
        <v>26.92</v>
      </c>
      <c r="X3171" s="57">
        <v>26.23</v>
      </c>
      <c r="Y3171" s="57">
        <v>19.670000000000002</v>
      </c>
      <c r="Z3171" s="57">
        <v>54.1</v>
      </c>
      <c r="AA3171" s="57">
        <v>50</v>
      </c>
      <c r="AB3171" s="57">
        <v>17.239999999999998</v>
      </c>
      <c r="AC3171" s="57">
        <v>10</v>
      </c>
      <c r="AD3171" s="57">
        <v>27</v>
      </c>
      <c r="AE3171" s="57">
        <v>50</v>
      </c>
      <c r="AF3171" s="57">
        <v>29.63</v>
      </c>
      <c r="AG3171" s="57" t="s">
        <v>6009</v>
      </c>
      <c r="AH3171" s="57" t="s">
        <v>6067</v>
      </c>
      <c r="AI3171" s="45">
        <f t="shared" si="807"/>
        <v>18.992999999999999</v>
      </c>
      <c r="AJ3171" s="46">
        <f t="shared" si="808"/>
        <v>1.0070000000000014</v>
      </c>
      <c r="AK3171" s="63" t="str">
        <f t="shared" si="809"/>
        <v>N</v>
      </c>
      <c r="AL3171" s="63" t="str">
        <f t="shared" si="810"/>
        <v>N</v>
      </c>
      <c r="AM3171" s="44" t="str">
        <f t="shared" si="811"/>
        <v>Win</v>
      </c>
      <c r="AN3171" s="44" t="str">
        <f t="shared" si="812"/>
        <v>Loss</v>
      </c>
      <c r="AO3171" s="44" t="str">
        <f t="shared" si="813"/>
        <v>Loss</v>
      </c>
      <c r="AP3171" s="44">
        <f t="shared" si="814"/>
        <v>61.000000000000014</v>
      </c>
      <c r="AQ3171" s="44">
        <f t="shared" si="815"/>
        <v>-50</v>
      </c>
      <c r="AR3171" s="44">
        <f t="shared" si="816"/>
        <v>-50</v>
      </c>
      <c r="AS3171" s="99" t="str">
        <f t="shared" si="817"/>
        <v>+</v>
      </c>
      <c r="AT3171" s="99" t="str">
        <f t="shared" si="818"/>
        <v>-</v>
      </c>
      <c r="AU3171" s="99" t="str">
        <f t="shared" si="819"/>
        <v>+</v>
      </c>
      <c r="AV3171" s="99" t="str">
        <f t="shared" si="820"/>
        <v>+</v>
      </c>
      <c r="AW3171" s="99" t="str">
        <f t="shared" si="821"/>
        <v>+</v>
      </c>
    </row>
    <row r="3172" spans="1:49" ht="15">
      <c r="A3172" s="56">
        <v>43640</v>
      </c>
      <c r="B3172" s="57" t="s">
        <v>115</v>
      </c>
      <c r="C3172" s="57" t="s">
        <v>116</v>
      </c>
      <c r="D3172" s="57" t="s">
        <v>6251</v>
      </c>
      <c r="E3172" s="57" t="s">
        <v>121</v>
      </c>
      <c r="F3172" s="57" t="s">
        <v>1644</v>
      </c>
      <c r="G3172" s="57">
        <v>4</v>
      </c>
      <c r="H3172" s="57">
        <v>2</v>
      </c>
      <c r="I3172" s="57">
        <v>1.49</v>
      </c>
      <c r="J3172" s="57">
        <v>3.92</v>
      </c>
      <c r="K3172" s="57">
        <v>6.45</v>
      </c>
      <c r="L3172" s="57">
        <v>-4.96</v>
      </c>
      <c r="M3172" s="57">
        <v>57</v>
      </c>
      <c r="N3172" s="57">
        <v>34</v>
      </c>
      <c r="O3172" s="57">
        <v>0</v>
      </c>
      <c r="P3172" s="57">
        <v>29</v>
      </c>
      <c r="Q3172" s="57">
        <v>17</v>
      </c>
      <c r="R3172" s="57">
        <v>0</v>
      </c>
      <c r="S3172" s="57">
        <v>0</v>
      </c>
      <c r="T3172" s="57">
        <v>0</v>
      </c>
      <c r="U3172" s="57">
        <v>54.39</v>
      </c>
      <c r="V3172" s="57">
        <v>26.32</v>
      </c>
      <c r="W3172" s="57">
        <v>19.3</v>
      </c>
      <c r="X3172" s="57">
        <v>38.24</v>
      </c>
      <c r="Y3172" s="57">
        <v>26.47</v>
      </c>
      <c r="Z3172" s="57">
        <v>35.29</v>
      </c>
      <c r="AA3172" s="57">
        <v>68.97</v>
      </c>
      <c r="AB3172" s="57">
        <v>17.649999999999999</v>
      </c>
      <c r="AC3172" s="57">
        <v>39</v>
      </c>
      <c r="AD3172" s="57">
        <v>20</v>
      </c>
      <c r="AE3172" s="57">
        <v>66.67</v>
      </c>
      <c r="AF3172" s="57">
        <v>50</v>
      </c>
      <c r="AG3172" s="57" t="s">
        <v>6048</v>
      </c>
      <c r="AH3172" s="57" t="s">
        <v>6015</v>
      </c>
      <c r="AI3172" s="45">
        <f t="shared" si="807"/>
        <v>6.4129999999999976</v>
      </c>
      <c r="AJ3172" s="46">
        <f t="shared" si="808"/>
        <v>-6.4129999999999976</v>
      </c>
      <c r="AK3172" s="63" t="str">
        <f t="shared" si="809"/>
        <v>N</v>
      </c>
      <c r="AL3172" s="63" t="str">
        <f t="shared" si="810"/>
        <v>N</v>
      </c>
      <c r="AM3172" s="44" t="str">
        <f t="shared" si="811"/>
        <v>Win</v>
      </c>
      <c r="AN3172" s="44" t="str">
        <f t="shared" si="812"/>
        <v>Loss</v>
      </c>
      <c r="AO3172" s="44" t="str">
        <f t="shared" si="813"/>
        <v>Loss</v>
      </c>
      <c r="AP3172" s="44">
        <f t="shared" si="814"/>
        <v>24.5</v>
      </c>
      <c r="AQ3172" s="44">
        <f t="shared" si="815"/>
        <v>-50</v>
      </c>
      <c r="AR3172" s="44">
        <f t="shared" si="816"/>
        <v>-50</v>
      </c>
      <c r="AS3172" s="99" t="str">
        <f t="shared" si="817"/>
        <v>+</v>
      </c>
      <c r="AT3172" s="99" t="str">
        <f t="shared" si="818"/>
        <v>n/a</v>
      </c>
      <c r="AU3172" s="99" t="str">
        <f t="shared" si="819"/>
        <v>+</v>
      </c>
      <c r="AV3172" s="99" t="str">
        <f t="shared" si="820"/>
        <v>+</v>
      </c>
      <c r="AW3172" s="99" t="str">
        <f t="shared" si="821"/>
        <v>+</v>
      </c>
    </row>
    <row r="3173" spans="1:49" ht="15">
      <c r="A3173" s="56">
        <v>43640</v>
      </c>
      <c r="B3173" s="57" t="s">
        <v>4341</v>
      </c>
      <c r="C3173" s="57" t="s">
        <v>4342</v>
      </c>
      <c r="D3173" s="57" t="s">
        <v>6252</v>
      </c>
      <c r="E3173" s="57" t="s">
        <v>516</v>
      </c>
      <c r="F3173" s="57" t="s">
        <v>1593</v>
      </c>
      <c r="G3173" s="57">
        <v>0</v>
      </c>
      <c r="H3173" s="57">
        <v>1</v>
      </c>
      <c r="I3173" s="57">
        <v>3.37</v>
      </c>
      <c r="J3173" s="57">
        <v>3.41</v>
      </c>
      <c r="K3173" s="57">
        <v>2.21</v>
      </c>
      <c r="L3173" s="57">
        <v>1.1599999999999999</v>
      </c>
      <c r="M3173" s="57">
        <v>2</v>
      </c>
      <c r="N3173" s="57">
        <v>2</v>
      </c>
      <c r="O3173" s="57">
        <v>0</v>
      </c>
      <c r="P3173" s="57">
        <v>0</v>
      </c>
      <c r="Q3173" s="57">
        <v>0</v>
      </c>
      <c r="R3173" s="57">
        <v>0</v>
      </c>
      <c r="S3173" s="57">
        <v>0</v>
      </c>
      <c r="T3173" s="57">
        <v>0</v>
      </c>
      <c r="U3173" s="57">
        <v>100</v>
      </c>
      <c r="V3173" s="57">
        <v>0</v>
      </c>
      <c r="W3173" s="57">
        <v>0</v>
      </c>
      <c r="X3173" s="57">
        <v>50</v>
      </c>
      <c r="Y3173" s="57">
        <v>50</v>
      </c>
      <c r="Z3173" s="57">
        <v>0</v>
      </c>
      <c r="AA3173" s="57">
        <v>0</v>
      </c>
      <c r="AB3173" s="57">
        <v>0</v>
      </c>
      <c r="AC3173" s="57">
        <v>2</v>
      </c>
      <c r="AD3173" s="57">
        <v>2</v>
      </c>
      <c r="AE3173" s="57">
        <v>100</v>
      </c>
      <c r="AF3173" s="57">
        <v>50</v>
      </c>
      <c r="AG3173" s="57" t="s">
        <v>6000</v>
      </c>
      <c r="AH3173" s="57" t="s">
        <v>6005</v>
      </c>
      <c r="AI3173" s="45">
        <f t="shared" si="807"/>
        <v>5</v>
      </c>
      <c r="AJ3173" s="46">
        <f t="shared" si="808"/>
        <v>-5</v>
      </c>
      <c r="AK3173" s="63" t="str">
        <f t="shared" si="809"/>
        <v>N</v>
      </c>
      <c r="AL3173" s="63" t="str">
        <f t="shared" si="810"/>
        <v>N</v>
      </c>
      <c r="AM3173" s="44" t="str">
        <f t="shared" si="811"/>
        <v>Loss</v>
      </c>
      <c r="AN3173" s="44" t="str">
        <f t="shared" si="812"/>
        <v>Loss</v>
      </c>
      <c r="AO3173" s="44" t="str">
        <f t="shared" si="813"/>
        <v>Win</v>
      </c>
      <c r="AP3173" s="44">
        <f t="shared" si="814"/>
        <v>-50</v>
      </c>
      <c r="AQ3173" s="44">
        <f t="shared" si="815"/>
        <v>-50</v>
      </c>
      <c r="AR3173" s="44">
        <f t="shared" si="816"/>
        <v>60.5</v>
      </c>
      <c r="AS3173" s="99" t="str">
        <f t="shared" si="817"/>
        <v>-</v>
      </c>
      <c r="AT3173" s="99" t="str">
        <f t="shared" si="818"/>
        <v>n/a</v>
      </c>
      <c r="AU3173" s="99" t="str">
        <f t="shared" si="819"/>
        <v>+</v>
      </c>
      <c r="AV3173" s="99" t="str">
        <f t="shared" si="820"/>
        <v>-</v>
      </c>
      <c r="AW3173" s="99" t="str">
        <f t="shared" si="821"/>
        <v>+</v>
      </c>
    </row>
    <row r="3174" spans="1:49" ht="15">
      <c r="A3174" s="56">
        <v>43640</v>
      </c>
      <c r="B3174" s="57" t="s">
        <v>4341</v>
      </c>
      <c r="C3174" s="57" t="s">
        <v>4342</v>
      </c>
      <c r="D3174" s="57" t="s">
        <v>6253</v>
      </c>
      <c r="E3174" s="57" t="s">
        <v>217</v>
      </c>
      <c r="F3174" s="57" t="s">
        <v>629</v>
      </c>
      <c r="G3174" s="57">
        <v>1</v>
      </c>
      <c r="H3174" s="57">
        <v>1</v>
      </c>
      <c r="I3174" s="57">
        <v>1.86</v>
      </c>
      <c r="J3174" s="57">
        <v>4.24</v>
      </c>
      <c r="K3174" s="57">
        <v>3.68</v>
      </c>
      <c r="L3174" s="57">
        <v>-1.82</v>
      </c>
      <c r="M3174" s="57">
        <v>2</v>
      </c>
      <c r="N3174" s="57">
        <v>2</v>
      </c>
      <c r="O3174" s="57">
        <v>0</v>
      </c>
      <c r="P3174" s="57">
        <v>1</v>
      </c>
      <c r="Q3174" s="57">
        <v>1</v>
      </c>
      <c r="R3174" s="57">
        <v>0</v>
      </c>
      <c r="S3174" s="57">
        <v>0</v>
      </c>
      <c r="T3174" s="57">
        <v>0</v>
      </c>
      <c r="U3174" s="57">
        <v>0</v>
      </c>
      <c r="V3174" s="57">
        <v>0</v>
      </c>
      <c r="W3174" s="57">
        <v>100</v>
      </c>
      <c r="X3174" s="57">
        <v>0</v>
      </c>
      <c r="Y3174" s="57">
        <v>50</v>
      </c>
      <c r="Z3174" s="57">
        <v>50</v>
      </c>
      <c r="AA3174" s="57">
        <v>0</v>
      </c>
      <c r="AB3174" s="57">
        <v>0</v>
      </c>
      <c r="AC3174" s="57">
        <v>0</v>
      </c>
      <c r="AD3174" s="57">
        <v>0</v>
      </c>
      <c r="AE3174" s="57">
        <v>0</v>
      </c>
      <c r="AF3174" s="57">
        <v>0</v>
      </c>
      <c r="AG3174" s="57" t="s">
        <v>6001</v>
      </c>
      <c r="AH3174" s="57" t="s">
        <v>6019</v>
      </c>
      <c r="AI3174" s="45">
        <f t="shared" si="807"/>
        <v>-15</v>
      </c>
      <c r="AJ3174" s="46">
        <f t="shared" si="808"/>
        <v>15</v>
      </c>
      <c r="AK3174" s="63" t="str">
        <f t="shared" si="809"/>
        <v>N</v>
      </c>
      <c r="AL3174" s="63" t="str">
        <f t="shared" si="810"/>
        <v>N</v>
      </c>
      <c r="AM3174" s="44" t="str">
        <f t="shared" si="811"/>
        <v>Loss</v>
      </c>
      <c r="AN3174" s="44" t="str">
        <f t="shared" si="812"/>
        <v>Win</v>
      </c>
      <c r="AO3174" s="44" t="str">
        <f t="shared" si="813"/>
        <v>Loss</v>
      </c>
      <c r="AP3174" s="44">
        <f t="shared" si="814"/>
        <v>-50</v>
      </c>
      <c r="AQ3174" s="44">
        <f t="shared" si="815"/>
        <v>162</v>
      </c>
      <c r="AR3174" s="44">
        <f t="shared" si="816"/>
        <v>-50</v>
      </c>
      <c r="AS3174" s="99" t="str">
        <f t="shared" si="817"/>
        <v>+</v>
      </c>
      <c r="AT3174" s="99" t="str">
        <f t="shared" si="818"/>
        <v>n/a</v>
      </c>
      <c r="AU3174" s="99" t="str">
        <f t="shared" si="819"/>
        <v>-</v>
      </c>
      <c r="AV3174" s="99" t="str">
        <f t="shared" si="820"/>
        <v>-</v>
      </c>
      <c r="AW3174" s="99" t="str">
        <f t="shared" si="821"/>
        <v>-</v>
      </c>
    </row>
    <row r="3175" spans="1:49" ht="15">
      <c r="A3175" s="56">
        <v>43641</v>
      </c>
      <c r="B3175" s="57" t="s">
        <v>222</v>
      </c>
      <c r="C3175" s="57" t="s">
        <v>223</v>
      </c>
      <c r="D3175" s="57" t="s">
        <v>6307</v>
      </c>
      <c r="E3175" s="57" t="s">
        <v>3783</v>
      </c>
      <c r="F3175" s="57" t="s">
        <v>246</v>
      </c>
      <c r="G3175" s="57">
        <v>0</v>
      </c>
      <c r="H3175" s="57">
        <v>4</v>
      </c>
      <c r="I3175" s="57">
        <v>10.98</v>
      </c>
      <c r="J3175" s="57">
        <v>6.85</v>
      </c>
      <c r="K3175" s="57">
        <v>1.1499999999999999</v>
      </c>
      <c r="L3175" s="57">
        <v>9.83</v>
      </c>
      <c r="M3175" s="57">
        <v>3</v>
      </c>
      <c r="N3175" s="57">
        <v>4</v>
      </c>
      <c r="O3175" s="57">
        <v>0</v>
      </c>
      <c r="P3175" s="57">
        <v>1</v>
      </c>
      <c r="Q3175" s="57">
        <v>4</v>
      </c>
      <c r="R3175" s="57">
        <v>0</v>
      </c>
      <c r="S3175" s="57">
        <v>0</v>
      </c>
      <c r="T3175" s="57">
        <v>0</v>
      </c>
      <c r="U3175" s="57">
        <v>0</v>
      </c>
      <c r="V3175" s="57">
        <v>0</v>
      </c>
      <c r="W3175" s="57">
        <v>100</v>
      </c>
      <c r="X3175" s="57">
        <v>50</v>
      </c>
      <c r="Y3175" s="57">
        <v>50</v>
      </c>
      <c r="Z3175" s="57">
        <v>0</v>
      </c>
      <c r="AA3175" s="57">
        <v>0</v>
      </c>
      <c r="AB3175" s="57">
        <v>50</v>
      </c>
      <c r="AC3175" s="57">
        <v>0</v>
      </c>
      <c r="AD3175" s="57">
        <v>4</v>
      </c>
      <c r="AE3175" s="57">
        <v>0</v>
      </c>
      <c r="AF3175" s="57">
        <v>50</v>
      </c>
      <c r="AG3175" s="57" t="s">
        <v>6014</v>
      </c>
      <c r="AH3175" s="57" t="s">
        <v>6254</v>
      </c>
      <c r="AI3175" s="45">
        <f t="shared" ref="AI3175:AI3233" si="822">(+R3175*$R$6)+(S3175*$S$6)-(T3175*$T$6)+(U3175*$U$6)+(V3175*$V$6)-(W3175*$W$6)-(X3175*$X$6)-(Y3175*$Y$6)+(Z3175*$Z$6)</f>
        <v>-35</v>
      </c>
      <c r="AJ3175" s="46">
        <f t="shared" ref="AJ3175:AJ3233" si="823">(-R3175*$R$6)+(S3175*$S$6)+(T3175*$T$6)-(U3175*$U$6)-(V3175*$V$6)+(W3175*$W$6)+(X3175*$X$6)+(Y3175*$Y$6)-(Z3175*$Z$6)</f>
        <v>35</v>
      </c>
      <c r="AK3175" s="63" t="str">
        <f t="shared" ref="AK3175:AK3233" si="824">IF($AK$6="Y",IF(AI3175&gt;=$AI$6,"Y",IF(AA3175&gt;=$AA$6,"Y","N")),IF(AI3175&gt;=$AI$6,"Y",IF(AA3175&gt;=$AA$6,"Y",IF(L3175&lt;0,IF(AE3175&gt;=$AE$6,"Y","N"),"N"))))</f>
        <v>N</v>
      </c>
      <c r="AL3175" s="63" t="str">
        <f t="shared" ref="AL3175:AL3233" si="825">IF($AL$6="Y",IF(AJ3175&gt;=$AJ$6,"Y",IF(AB3175&gt;=$AB$6,"Y","N")),IF(AJ3175&gt;=$AJ$6,"Y",IF(AB3175&gt;=$AB$6,"Y",IF(L3175&gt;0,IF(AF3175&gt;=$AF$6,"Y","N"),"N"))))</f>
        <v>N</v>
      </c>
      <c r="AM3175" s="44" t="str">
        <f t="shared" ref="AM3175:AM3233" si="826">IF(G3175&gt;H3175,"Win","Loss")</f>
        <v>Loss</v>
      </c>
      <c r="AN3175" s="44" t="str">
        <f t="shared" ref="AN3175:AN3233" si="827">IF(G3175=H3175,"Win","Loss")</f>
        <v>Loss</v>
      </c>
      <c r="AO3175" s="44" t="str">
        <f t="shared" ref="AO3175:AO3233" si="828">IF(G3175&lt;H3175,"Win","Loss")</f>
        <v>Win</v>
      </c>
      <c r="AP3175" s="44">
        <f t="shared" ref="AP3175:AP3233" si="829">IF(AM3175="Win",(I3175*$B$2)-$B$2,-$B$2)</f>
        <v>-50</v>
      </c>
      <c r="AQ3175" s="44">
        <f t="shared" ref="AQ3175:AQ3233" si="830">IF(AN3175="Win",(J3175*$B$2)-$B$2,-$B$2)</f>
        <v>-50</v>
      </c>
      <c r="AR3175" s="44">
        <f t="shared" ref="AR3175:AR3233" si="831">IF(AO3175="Win",(K3175*$B$2)-$B$2,-$B$2)</f>
        <v>7.4999999999999929</v>
      </c>
      <c r="AS3175" s="99" t="str">
        <f t="shared" ref="AS3175:AS3233" si="832">IF(I3175&lt;K3175,"+","-")</f>
        <v>-</v>
      </c>
      <c r="AT3175" s="99" t="str">
        <f t="shared" ref="AT3175:AT3233" si="833">IF(O3175=0,"n/a",IF(R3175&gt;T3175,"+","-"))</f>
        <v>n/a</v>
      </c>
      <c r="AU3175" s="99" t="str">
        <f t="shared" ref="AU3175:AU3233" si="834">IF(U3175&gt;X3175,"+","-")</f>
        <v>-</v>
      </c>
      <c r="AV3175" s="99" t="str">
        <f t="shared" ref="AV3175:AV3233" si="835">IF(AA3175&gt;AB3175,"+","-")</f>
        <v>-</v>
      </c>
      <c r="AW3175" s="99" t="str">
        <f t="shared" ref="AW3175:AW3233" si="836">IF(AI3175&gt;0,"+","-")</f>
        <v>-</v>
      </c>
    </row>
    <row r="3176" spans="1:49" ht="15">
      <c r="A3176" s="56">
        <v>43641</v>
      </c>
      <c r="B3176" s="57" t="s">
        <v>217</v>
      </c>
      <c r="C3176" s="57" t="s">
        <v>218</v>
      </c>
      <c r="D3176" s="57" t="s">
        <v>6308</v>
      </c>
      <c r="E3176" s="57" t="s">
        <v>3351</v>
      </c>
      <c r="F3176" s="57" t="s">
        <v>3745</v>
      </c>
      <c r="G3176" s="57">
        <v>0</v>
      </c>
      <c r="H3176" s="57">
        <v>1</v>
      </c>
      <c r="I3176" s="57">
        <v>2.77</v>
      </c>
      <c r="J3176" s="57">
        <v>2.87</v>
      </c>
      <c r="K3176" s="57">
        <v>2.5299999999999998</v>
      </c>
      <c r="L3176" s="57">
        <v>0.24</v>
      </c>
      <c r="M3176" s="57">
        <v>2</v>
      </c>
      <c r="N3176" s="57">
        <v>2</v>
      </c>
      <c r="O3176" s="57">
        <v>0</v>
      </c>
      <c r="P3176" s="57">
        <v>1</v>
      </c>
      <c r="Q3176" s="57">
        <v>1</v>
      </c>
      <c r="R3176" s="57">
        <v>0</v>
      </c>
      <c r="S3176" s="57">
        <v>0</v>
      </c>
      <c r="T3176" s="57">
        <v>0</v>
      </c>
      <c r="U3176" s="57">
        <v>50</v>
      </c>
      <c r="V3176" s="57">
        <v>50</v>
      </c>
      <c r="W3176" s="57">
        <v>0</v>
      </c>
      <c r="X3176" s="57">
        <v>50</v>
      </c>
      <c r="Y3176" s="57">
        <v>0</v>
      </c>
      <c r="Z3176" s="57">
        <v>50</v>
      </c>
      <c r="AA3176" s="57">
        <v>100</v>
      </c>
      <c r="AB3176" s="57">
        <v>0</v>
      </c>
      <c r="AC3176" s="57">
        <v>1</v>
      </c>
      <c r="AD3176" s="57">
        <v>1</v>
      </c>
      <c r="AE3176" s="57">
        <v>100</v>
      </c>
      <c r="AF3176" s="57">
        <v>100</v>
      </c>
      <c r="AG3176" s="57" t="s">
        <v>6005</v>
      </c>
      <c r="AH3176" s="57" t="s">
        <v>6200</v>
      </c>
      <c r="AI3176" s="45">
        <f t="shared" si="822"/>
        <v>15</v>
      </c>
      <c r="AJ3176" s="46">
        <f t="shared" si="823"/>
        <v>-15</v>
      </c>
      <c r="AK3176" s="63" t="str">
        <f t="shared" si="824"/>
        <v>Y</v>
      </c>
      <c r="AL3176" s="63" t="str">
        <f t="shared" si="825"/>
        <v>Y</v>
      </c>
      <c r="AM3176" s="44" t="str">
        <f t="shared" si="826"/>
        <v>Loss</v>
      </c>
      <c r="AN3176" s="44" t="str">
        <f t="shared" si="827"/>
        <v>Loss</v>
      </c>
      <c r="AO3176" s="44" t="str">
        <f t="shared" si="828"/>
        <v>Win</v>
      </c>
      <c r="AP3176" s="44">
        <f t="shared" si="829"/>
        <v>-50</v>
      </c>
      <c r="AQ3176" s="44">
        <f t="shared" si="830"/>
        <v>-50</v>
      </c>
      <c r="AR3176" s="44">
        <f t="shared" si="831"/>
        <v>76.499999999999986</v>
      </c>
      <c r="AS3176" s="99" t="str">
        <f t="shared" si="832"/>
        <v>-</v>
      </c>
      <c r="AT3176" s="99" t="str">
        <f t="shared" si="833"/>
        <v>n/a</v>
      </c>
      <c r="AU3176" s="99" t="str">
        <f t="shared" si="834"/>
        <v>-</v>
      </c>
      <c r="AV3176" s="99" t="str">
        <f t="shared" si="835"/>
        <v>+</v>
      </c>
      <c r="AW3176" s="99" t="str">
        <f t="shared" si="836"/>
        <v>+</v>
      </c>
    </row>
    <row r="3177" spans="1:49" ht="15">
      <c r="A3177" s="56">
        <v>43641</v>
      </c>
      <c r="B3177" s="57" t="s">
        <v>4754</v>
      </c>
      <c r="C3177" s="57" t="s">
        <v>4755</v>
      </c>
      <c r="D3177" s="57" t="s">
        <v>6309</v>
      </c>
      <c r="E3177" s="57" t="s">
        <v>5055</v>
      </c>
      <c r="F3177" s="57" t="s">
        <v>5060</v>
      </c>
      <c r="G3177" s="57">
        <v>2</v>
      </c>
      <c r="H3177" s="57">
        <v>1</v>
      </c>
      <c r="I3177" s="57">
        <v>6.16</v>
      </c>
      <c r="J3177" s="57">
        <v>3.58</v>
      </c>
      <c r="K3177" s="57">
        <v>1.6</v>
      </c>
      <c r="L3177" s="57">
        <v>4.5599999999999996</v>
      </c>
      <c r="M3177" s="57">
        <v>7</v>
      </c>
      <c r="N3177" s="57">
        <v>12</v>
      </c>
      <c r="O3177" s="57">
        <v>0</v>
      </c>
      <c r="P3177" s="57">
        <v>3</v>
      </c>
      <c r="Q3177" s="57">
        <v>4</v>
      </c>
      <c r="R3177" s="57">
        <v>0</v>
      </c>
      <c r="S3177" s="57">
        <v>0</v>
      </c>
      <c r="T3177" s="57">
        <v>0</v>
      </c>
      <c r="U3177" s="57">
        <v>85.71</v>
      </c>
      <c r="V3177" s="57">
        <v>0</v>
      </c>
      <c r="W3177" s="57">
        <v>14.29</v>
      </c>
      <c r="X3177" s="57">
        <v>50</v>
      </c>
      <c r="Y3177" s="57">
        <v>33.33</v>
      </c>
      <c r="Z3177" s="57">
        <v>16.670000000000002</v>
      </c>
      <c r="AA3177" s="57">
        <v>100</v>
      </c>
      <c r="AB3177" s="57">
        <v>50</v>
      </c>
      <c r="AC3177" s="57">
        <v>5</v>
      </c>
      <c r="AD3177" s="57">
        <v>11</v>
      </c>
      <c r="AE3177" s="57">
        <v>80</v>
      </c>
      <c r="AF3177" s="57">
        <v>54.55</v>
      </c>
      <c r="AG3177" s="57" t="s">
        <v>6310</v>
      </c>
      <c r="AH3177" s="57" t="s">
        <v>6255</v>
      </c>
      <c r="AI3177" s="45">
        <f t="shared" si="822"/>
        <v>4.2849999999999993</v>
      </c>
      <c r="AJ3177" s="46">
        <f t="shared" si="823"/>
        <v>-4.2849999999999993</v>
      </c>
      <c r="AK3177" s="63" t="str">
        <f t="shared" si="824"/>
        <v>Y</v>
      </c>
      <c r="AL3177" s="63" t="str">
        <f t="shared" si="825"/>
        <v>N</v>
      </c>
      <c r="AM3177" s="44" t="str">
        <f t="shared" si="826"/>
        <v>Win</v>
      </c>
      <c r="AN3177" s="44" t="str">
        <f t="shared" si="827"/>
        <v>Loss</v>
      </c>
      <c r="AO3177" s="44" t="str">
        <f t="shared" si="828"/>
        <v>Loss</v>
      </c>
      <c r="AP3177" s="44">
        <f t="shared" si="829"/>
        <v>258</v>
      </c>
      <c r="AQ3177" s="44">
        <f t="shared" si="830"/>
        <v>-50</v>
      </c>
      <c r="AR3177" s="44">
        <f t="shared" si="831"/>
        <v>-50</v>
      </c>
      <c r="AS3177" s="99" t="str">
        <f t="shared" si="832"/>
        <v>-</v>
      </c>
      <c r="AT3177" s="99" t="str">
        <f t="shared" si="833"/>
        <v>n/a</v>
      </c>
      <c r="AU3177" s="99" t="str">
        <f t="shared" si="834"/>
        <v>+</v>
      </c>
      <c r="AV3177" s="99" t="str">
        <f t="shared" si="835"/>
        <v>+</v>
      </c>
      <c r="AW3177" s="99" t="str">
        <f t="shared" si="836"/>
        <v>+</v>
      </c>
    </row>
    <row r="3178" spans="1:49" ht="15">
      <c r="A3178" s="56">
        <v>43641</v>
      </c>
      <c r="B3178" s="57" t="s">
        <v>3200</v>
      </c>
      <c r="C3178" s="57" t="s">
        <v>807</v>
      </c>
      <c r="D3178" s="57" t="s">
        <v>6311</v>
      </c>
      <c r="E3178" s="57" t="s">
        <v>4386</v>
      </c>
      <c r="F3178" s="57" t="s">
        <v>4545</v>
      </c>
      <c r="G3178" s="57">
        <v>2</v>
      </c>
      <c r="H3178" s="57">
        <v>3</v>
      </c>
      <c r="I3178" s="57">
        <v>2.16</v>
      </c>
      <c r="J3178" s="57">
        <v>3.41</v>
      </c>
      <c r="K3178" s="57">
        <v>2.93</v>
      </c>
      <c r="L3178" s="57">
        <v>-0.77</v>
      </c>
      <c r="M3178" s="57">
        <v>16</v>
      </c>
      <c r="N3178" s="57">
        <v>24</v>
      </c>
      <c r="O3178" s="57">
        <v>1</v>
      </c>
      <c r="P3178" s="57">
        <v>7</v>
      </c>
      <c r="Q3178" s="57">
        <v>11</v>
      </c>
      <c r="R3178" s="57">
        <v>100</v>
      </c>
      <c r="S3178" s="57">
        <v>0</v>
      </c>
      <c r="T3178" s="57">
        <v>0</v>
      </c>
      <c r="U3178" s="57">
        <v>31.25</v>
      </c>
      <c r="V3178" s="57">
        <v>18.75</v>
      </c>
      <c r="W3178" s="57">
        <v>50</v>
      </c>
      <c r="X3178" s="57">
        <v>25</v>
      </c>
      <c r="Y3178" s="57">
        <v>16.670000000000002</v>
      </c>
      <c r="Z3178" s="57">
        <v>58.33</v>
      </c>
      <c r="AA3178" s="57">
        <v>42.86</v>
      </c>
      <c r="AB3178" s="57">
        <v>36.36</v>
      </c>
      <c r="AC3178" s="57">
        <v>5</v>
      </c>
      <c r="AD3178" s="57">
        <v>6</v>
      </c>
      <c r="AE3178" s="57">
        <v>20</v>
      </c>
      <c r="AF3178" s="57">
        <v>33.33</v>
      </c>
      <c r="AG3178" s="57" t="s">
        <v>6312</v>
      </c>
      <c r="AH3178" s="57" t="s">
        <v>6256</v>
      </c>
      <c r="AI3178" s="45">
        <f t="shared" si="822"/>
        <v>33.123999999999995</v>
      </c>
      <c r="AJ3178" s="46">
        <f t="shared" si="823"/>
        <v>-33.123999999999995</v>
      </c>
      <c r="AK3178" s="63" t="str">
        <f t="shared" si="824"/>
        <v>N</v>
      </c>
      <c r="AL3178" s="63" t="str">
        <f t="shared" si="825"/>
        <v>N</v>
      </c>
      <c r="AM3178" s="44" t="str">
        <f t="shared" si="826"/>
        <v>Loss</v>
      </c>
      <c r="AN3178" s="44" t="str">
        <f t="shared" si="827"/>
        <v>Loss</v>
      </c>
      <c r="AO3178" s="44" t="str">
        <f t="shared" si="828"/>
        <v>Win</v>
      </c>
      <c r="AP3178" s="44">
        <f t="shared" si="829"/>
        <v>-50</v>
      </c>
      <c r="AQ3178" s="44">
        <f t="shared" si="830"/>
        <v>-50</v>
      </c>
      <c r="AR3178" s="44">
        <f t="shared" si="831"/>
        <v>96.5</v>
      </c>
      <c r="AS3178" s="99" t="str">
        <f t="shared" si="832"/>
        <v>+</v>
      </c>
      <c r="AT3178" s="99" t="str">
        <f t="shared" si="833"/>
        <v>+</v>
      </c>
      <c r="AU3178" s="99" t="str">
        <f t="shared" si="834"/>
        <v>+</v>
      </c>
      <c r="AV3178" s="99" t="str">
        <f t="shared" si="835"/>
        <v>+</v>
      </c>
      <c r="AW3178" s="99" t="str">
        <f t="shared" si="836"/>
        <v>+</v>
      </c>
    </row>
    <row r="3179" spans="1:49" ht="15">
      <c r="A3179" s="56">
        <v>43641</v>
      </c>
      <c r="B3179" s="57" t="s">
        <v>5077</v>
      </c>
      <c r="C3179" s="57" t="s">
        <v>5119</v>
      </c>
      <c r="D3179" s="57" t="s">
        <v>6313</v>
      </c>
      <c r="E3179" s="57" t="s">
        <v>5122</v>
      </c>
      <c r="F3179" s="57" t="s">
        <v>5121</v>
      </c>
      <c r="G3179" s="57">
        <v>3</v>
      </c>
      <c r="H3179" s="57">
        <v>2</v>
      </c>
      <c r="I3179" s="57">
        <v>2.2200000000000002</v>
      </c>
      <c r="J3179" s="57">
        <v>3.21</v>
      </c>
      <c r="K3179" s="57">
        <v>3.33</v>
      </c>
      <c r="L3179" s="57">
        <v>-1.1100000000000001</v>
      </c>
      <c r="M3179" s="57">
        <v>8</v>
      </c>
      <c r="N3179" s="57">
        <v>8</v>
      </c>
      <c r="O3179" s="57">
        <v>1</v>
      </c>
      <c r="P3179" s="57">
        <v>4</v>
      </c>
      <c r="Q3179" s="57">
        <v>3</v>
      </c>
      <c r="R3179" s="57">
        <v>0</v>
      </c>
      <c r="S3179" s="57">
        <v>0</v>
      </c>
      <c r="T3179" s="57">
        <v>100</v>
      </c>
      <c r="U3179" s="57">
        <v>75</v>
      </c>
      <c r="V3179" s="57">
        <v>0</v>
      </c>
      <c r="W3179" s="57">
        <v>25</v>
      </c>
      <c r="X3179" s="57">
        <v>62.5</v>
      </c>
      <c r="Y3179" s="57">
        <v>12.5</v>
      </c>
      <c r="Z3179" s="57">
        <v>25</v>
      </c>
      <c r="AA3179" s="57">
        <v>100</v>
      </c>
      <c r="AB3179" s="57">
        <v>33.33</v>
      </c>
      <c r="AC3179" s="57">
        <v>4</v>
      </c>
      <c r="AD3179" s="57">
        <v>6</v>
      </c>
      <c r="AE3179" s="57">
        <v>100</v>
      </c>
      <c r="AF3179" s="57">
        <v>66.67</v>
      </c>
      <c r="AG3179" s="57" t="s">
        <v>6267</v>
      </c>
      <c r="AH3179" s="57" t="s">
        <v>6257</v>
      </c>
      <c r="AI3179" s="45">
        <f t="shared" si="822"/>
        <v>-28.75</v>
      </c>
      <c r="AJ3179" s="46">
        <f t="shared" si="823"/>
        <v>28.75</v>
      </c>
      <c r="AK3179" s="63" t="str">
        <f t="shared" si="824"/>
        <v>Y</v>
      </c>
      <c r="AL3179" s="63" t="str">
        <f t="shared" si="825"/>
        <v>N</v>
      </c>
      <c r="AM3179" s="44" t="str">
        <f t="shared" si="826"/>
        <v>Win</v>
      </c>
      <c r="AN3179" s="44" t="str">
        <f t="shared" si="827"/>
        <v>Loss</v>
      </c>
      <c r="AO3179" s="44" t="str">
        <f t="shared" si="828"/>
        <v>Loss</v>
      </c>
      <c r="AP3179" s="44">
        <f t="shared" si="829"/>
        <v>61.000000000000014</v>
      </c>
      <c r="AQ3179" s="44">
        <f t="shared" si="830"/>
        <v>-50</v>
      </c>
      <c r="AR3179" s="44">
        <f t="shared" si="831"/>
        <v>-50</v>
      </c>
      <c r="AS3179" s="99" t="str">
        <f t="shared" si="832"/>
        <v>+</v>
      </c>
      <c r="AT3179" s="99" t="str">
        <f t="shared" si="833"/>
        <v>-</v>
      </c>
      <c r="AU3179" s="99" t="str">
        <f t="shared" si="834"/>
        <v>+</v>
      </c>
      <c r="AV3179" s="99" t="str">
        <f t="shared" si="835"/>
        <v>+</v>
      </c>
      <c r="AW3179" s="99" t="str">
        <f t="shared" si="836"/>
        <v>-</v>
      </c>
    </row>
    <row r="3180" spans="1:49" ht="15">
      <c r="A3180" s="56">
        <v>43641</v>
      </c>
      <c r="B3180" s="57" t="s">
        <v>5077</v>
      </c>
      <c r="C3180" s="57" t="s">
        <v>5119</v>
      </c>
      <c r="D3180" s="57" t="s">
        <v>6314</v>
      </c>
      <c r="E3180" s="57" t="s">
        <v>5132</v>
      </c>
      <c r="F3180" s="57" t="s">
        <v>5131</v>
      </c>
      <c r="G3180" s="57">
        <v>3</v>
      </c>
      <c r="H3180" s="57">
        <v>3</v>
      </c>
      <c r="I3180" s="57">
        <v>2.3199999999999998</v>
      </c>
      <c r="J3180" s="57">
        <v>3.52</v>
      </c>
      <c r="K3180" s="57">
        <v>2.89</v>
      </c>
      <c r="L3180" s="57">
        <v>-0.56999999999999995</v>
      </c>
      <c r="M3180" s="57">
        <v>8</v>
      </c>
      <c r="N3180" s="57">
        <v>7</v>
      </c>
      <c r="O3180" s="57">
        <v>1</v>
      </c>
      <c r="P3180" s="57">
        <v>4</v>
      </c>
      <c r="Q3180" s="57">
        <v>3</v>
      </c>
      <c r="R3180" s="57">
        <v>0</v>
      </c>
      <c r="S3180" s="57">
        <v>0</v>
      </c>
      <c r="T3180" s="57">
        <v>100</v>
      </c>
      <c r="U3180" s="57">
        <v>50</v>
      </c>
      <c r="V3180" s="57">
        <v>25</v>
      </c>
      <c r="W3180" s="57">
        <v>25</v>
      </c>
      <c r="X3180" s="57">
        <v>57.14</v>
      </c>
      <c r="Y3180" s="57">
        <v>14.29</v>
      </c>
      <c r="Z3180" s="57">
        <v>28.57</v>
      </c>
      <c r="AA3180" s="57">
        <v>75</v>
      </c>
      <c r="AB3180" s="57">
        <v>0</v>
      </c>
      <c r="AC3180" s="57">
        <v>5</v>
      </c>
      <c r="AD3180" s="57">
        <v>6</v>
      </c>
      <c r="AE3180" s="57">
        <v>80</v>
      </c>
      <c r="AF3180" s="57">
        <v>66.67</v>
      </c>
      <c r="AG3180" s="57" t="s">
        <v>6294</v>
      </c>
      <c r="AH3180" s="57" t="s">
        <v>6258</v>
      </c>
      <c r="AI3180" s="45">
        <f t="shared" si="822"/>
        <v>-29.643000000000001</v>
      </c>
      <c r="AJ3180" s="46">
        <f t="shared" si="823"/>
        <v>29.643000000000001</v>
      </c>
      <c r="AK3180" s="63" t="str">
        <f t="shared" si="824"/>
        <v>Y</v>
      </c>
      <c r="AL3180" s="63" t="str">
        <f t="shared" si="825"/>
        <v>N</v>
      </c>
      <c r="AM3180" s="44" t="str">
        <f t="shared" si="826"/>
        <v>Loss</v>
      </c>
      <c r="AN3180" s="44" t="str">
        <f t="shared" si="827"/>
        <v>Win</v>
      </c>
      <c r="AO3180" s="44" t="str">
        <f t="shared" si="828"/>
        <v>Loss</v>
      </c>
      <c r="AP3180" s="44">
        <f t="shared" si="829"/>
        <v>-50</v>
      </c>
      <c r="AQ3180" s="44">
        <f t="shared" si="830"/>
        <v>126</v>
      </c>
      <c r="AR3180" s="44">
        <f t="shared" si="831"/>
        <v>-50</v>
      </c>
      <c r="AS3180" s="99" t="str">
        <f t="shared" si="832"/>
        <v>+</v>
      </c>
      <c r="AT3180" s="99" t="str">
        <f t="shared" si="833"/>
        <v>-</v>
      </c>
      <c r="AU3180" s="99" t="str">
        <f t="shared" si="834"/>
        <v>-</v>
      </c>
      <c r="AV3180" s="99" t="str">
        <f t="shared" si="835"/>
        <v>+</v>
      </c>
      <c r="AW3180" s="99" t="str">
        <f t="shared" si="836"/>
        <v>-</v>
      </c>
    </row>
    <row r="3181" spans="1:49" ht="15">
      <c r="A3181" s="56">
        <v>43641</v>
      </c>
      <c r="B3181" s="57" t="s">
        <v>5077</v>
      </c>
      <c r="C3181" s="57" t="s">
        <v>5078</v>
      </c>
      <c r="D3181" s="57" t="s">
        <v>6315</v>
      </c>
      <c r="E3181" s="57" t="s">
        <v>5125</v>
      </c>
      <c r="F3181" s="57" t="s">
        <v>5124</v>
      </c>
      <c r="G3181" s="57">
        <v>2</v>
      </c>
      <c r="H3181" s="57">
        <v>1</v>
      </c>
      <c r="I3181" s="57">
        <v>1.44</v>
      </c>
      <c r="J3181" s="57">
        <v>4.37</v>
      </c>
      <c r="K3181" s="57">
        <v>6.37</v>
      </c>
      <c r="L3181" s="57">
        <v>-4.93</v>
      </c>
      <c r="M3181" s="57">
        <v>1</v>
      </c>
      <c r="N3181" s="57">
        <v>8</v>
      </c>
      <c r="O3181" s="57">
        <v>1</v>
      </c>
      <c r="P3181" s="57">
        <v>0</v>
      </c>
      <c r="Q3181" s="57">
        <v>4</v>
      </c>
      <c r="R3181" s="57">
        <v>0</v>
      </c>
      <c r="S3181" s="57">
        <v>100</v>
      </c>
      <c r="T3181" s="57">
        <v>0</v>
      </c>
      <c r="U3181" s="57">
        <v>0</v>
      </c>
      <c r="V3181" s="57">
        <v>100</v>
      </c>
      <c r="W3181" s="57">
        <v>0</v>
      </c>
      <c r="X3181" s="57">
        <v>75</v>
      </c>
      <c r="Y3181" s="57">
        <v>12.5</v>
      </c>
      <c r="Z3181" s="57">
        <v>12.5</v>
      </c>
      <c r="AA3181" s="57">
        <v>0</v>
      </c>
      <c r="AB3181" s="57">
        <v>100</v>
      </c>
      <c r="AC3181" s="57">
        <v>1</v>
      </c>
      <c r="AD3181" s="57">
        <v>5</v>
      </c>
      <c r="AE3181" s="57">
        <v>0</v>
      </c>
      <c r="AF3181" s="57">
        <v>80</v>
      </c>
      <c r="AG3181" s="57" t="s">
        <v>6004</v>
      </c>
      <c r="AH3181" s="57" t="s">
        <v>6259</v>
      </c>
      <c r="AI3181" s="45">
        <f t="shared" si="822"/>
        <v>6.25</v>
      </c>
      <c r="AJ3181" s="46">
        <f t="shared" si="823"/>
        <v>13.75</v>
      </c>
      <c r="AK3181" s="63" t="str">
        <f t="shared" si="824"/>
        <v>N</v>
      </c>
      <c r="AL3181" s="63" t="str">
        <f t="shared" si="825"/>
        <v>Y</v>
      </c>
      <c r="AM3181" s="44" t="str">
        <f t="shared" si="826"/>
        <v>Win</v>
      </c>
      <c r="AN3181" s="44" t="str">
        <f t="shared" si="827"/>
        <v>Loss</v>
      </c>
      <c r="AO3181" s="44" t="str">
        <f t="shared" si="828"/>
        <v>Loss</v>
      </c>
      <c r="AP3181" s="44">
        <f t="shared" si="829"/>
        <v>22</v>
      </c>
      <c r="AQ3181" s="44">
        <f t="shared" si="830"/>
        <v>-50</v>
      </c>
      <c r="AR3181" s="44">
        <f t="shared" si="831"/>
        <v>-50</v>
      </c>
      <c r="AS3181" s="99" t="str">
        <f t="shared" si="832"/>
        <v>+</v>
      </c>
      <c r="AT3181" s="99" t="str">
        <f t="shared" si="833"/>
        <v>-</v>
      </c>
      <c r="AU3181" s="99" t="str">
        <f t="shared" si="834"/>
        <v>-</v>
      </c>
      <c r="AV3181" s="99" t="str">
        <f t="shared" si="835"/>
        <v>-</v>
      </c>
      <c r="AW3181" s="99" t="str">
        <f t="shared" si="836"/>
        <v>+</v>
      </c>
    </row>
    <row r="3182" spans="1:49" ht="15">
      <c r="A3182" s="56">
        <v>43641</v>
      </c>
      <c r="B3182" s="57" t="s">
        <v>395</v>
      </c>
      <c r="C3182" s="57" t="s">
        <v>2631</v>
      </c>
      <c r="D3182" s="57" t="s">
        <v>6316</v>
      </c>
      <c r="E3182" s="57" t="s">
        <v>6317</v>
      </c>
      <c r="F3182" s="57" t="s">
        <v>6318</v>
      </c>
      <c r="G3182" s="57">
        <v>0</v>
      </c>
      <c r="H3182" s="57">
        <v>1</v>
      </c>
      <c r="I3182" s="57">
        <v>6.45</v>
      </c>
      <c r="J3182" s="57">
        <v>4</v>
      </c>
      <c r="K3182" s="57">
        <v>1.49</v>
      </c>
      <c r="L3182" s="57">
        <v>4.96</v>
      </c>
      <c r="M3182" s="57">
        <v>0</v>
      </c>
      <c r="N3182" s="57">
        <v>3</v>
      </c>
      <c r="O3182" s="57">
        <v>0</v>
      </c>
      <c r="P3182" s="57">
        <v>0</v>
      </c>
      <c r="Q3182" s="57">
        <v>1</v>
      </c>
      <c r="R3182" s="57">
        <v>0</v>
      </c>
      <c r="S3182" s="57">
        <v>0</v>
      </c>
      <c r="T3182" s="57">
        <v>0</v>
      </c>
      <c r="U3182" s="57">
        <v>0</v>
      </c>
      <c r="V3182" s="57">
        <v>0</v>
      </c>
      <c r="W3182" s="57">
        <v>0</v>
      </c>
      <c r="X3182" s="57">
        <v>33.33</v>
      </c>
      <c r="Y3182" s="57">
        <v>0</v>
      </c>
      <c r="Z3182" s="57">
        <v>66.67</v>
      </c>
      <c r="AA3182" s="57">
        <v>0</v>
      </c>
      <c r="AB3182" s="57">
        <v>0</v>
      </c>
      <c r="AC3182" s="57">
        <v>0</v>
      </c>
      <c r="AD3182" s="57">
        <v>0</v>
      </c>
      <c r="AE3182" s="57">
        <v>0</v>
      </c>
      <c r="AF3182" s="57">
        <v>0</v>
      </c>
      <c r="AH3182" s="57" t="s">
        <v>6003</v>
      </c>
      <c r="AI3182" s="45">
        <f t="shared" si="822"/>
        <v>6.668000000000001</v>
      </c>
      <c r="AJ3182" s="46">
        <f t="shared" si="823"/>
        <v>-6.668000000000001</v>
      </c>
      <c r="AK3182" s="63" t="str">
        <f t="shared" si="824"/>
        <v>N</v>
      </c>
      <c r="AL3182" s="63" t="str">
        <f t="shared" si="825"/>
        <v>N</v>
      </c>
      <c r="AM3182" s="44" t="str">
        <f t="shared" si="826"/>
        <v>Loss</v>
      </c>
      <c r="AN3182" s="44" t="str">
        <f t="shared" si="827"/>
        <v>Loss</v>
      </c>
      <c r="AO3182" s="44" t="str">
        <f t="shared" si="828"/>
        <v>Win</v>
      </c>
      <c r="AP3182" s="44">
        <f t="shared" si="829"/>
        <v>-50</v>
      </c>
      <c r="AQ3182" s="44">
        <f t="shared" si="830"/>
        <v>-50</v>
      </c>
      <c r="AR3182" s="44">
        <f t="shared" si="831"/>
        <v>24.5</v>
      </c>
      <c r="AS3182" s="99" t="str">
        <f t="shared" si="832"/>
        <v>-</v>
      </c>
      <c r="AT3182" s="99" t="str">
        <f t="shared" si="833"/>
        <v>n/a</v>
      </c>
      <c r="AU3182" s="99" t="str">
        <f t="shared" si="834"/>
        <v>-</v>
      </c>
      <c r="AV3182" s="99" t="str">
        <f t="shared" si="835"/>
        <v>-</v>
      </c>
      <c r="AW3182" s="99" t="str">
        <f t="shared" si="836"/>
        <v>+</v>
      </c>
    </row>
    <row r="3183" spans="1:49" ht="15">
      <c r="A3183" s="56">
        <v>43641</v>
      </c>
      <c r="B3183" s="57" t="s">
        <v>3200</v>
      </c>
      <c r="C3183" s="57" t="s">
        <v>807</v>
      </c>
      <c r="D3183" s="57" t="s">
        <v>6319</v>
      </c>
      <c r="E3183" s="57" t="s">
        <v>4254</v>
      </c>
      <c r="F3183" s="57" t="s">
        <v>4258</v>
      </c>
      <c r="G3183" s="57">
        <v>2</v>
      </c>
      <c r="H3183" s="57">
        <v>0</v>
      </c>
      <c r="I3183" s="57">
        <v>2.21</v>
      </c>
      <c r="J3183" s="57">
        <v>3.38</v>
      </c>
      <c r="K3183" s="57">
        <v>2.85</v>
      </c>
      <c r="L3183" s="57">
        <v>-0.64</v>
      </c>
      <c r="M3183" s="57">
        <v>17</v>
      </c>
      <c r="N3183" s="57">
        <v>20</v>
      </c>
      <c r="O3183" s="57">
        <v>1</v>
      </c>
      <c r="P3183" s="57">
        <v>9</v>
      </c>
      <c r="Q3183" s="57">
        <v>9</v>
      </c>
      <c r="R3183" s="57">
        <v>100</v>
      </c>
      <c r="S3183" s="57">
        <v>0</v>
      </c>
      <c r="T3183" s="57">
        <v>0</v>
      </c>
      <c r="U3183" s="57">
        <v>52.94</v>
      </c>
      <c r="V3183" s="57">
        <v>35.29</v>
      </c>
      <c r="W3183" s="57">
        <v>11.76</v>
      </c>
      <c r="X3183" s="57">
        <v>45</v>
      </c>
      <c r="Y3183" s="57">
        <v>20</v>
      </c>
      <c r="Z3183" s="57">
        <v>35</v>
      </c>
      <c r="AA3183" s="57">
        <v>66.67</v>
      </c>
      <c r="AB3183" s="57">
        <v>66.67</v>
      </c>
      <c r="AC3183" s="57">
        <v>17</v>
      </c>
      <c r="AD3183" s="57">
        <v>11</v>
      </c>
      <c r="AE3183" s="57">
        <v>52.94</v>
      </c>
      <c r="AF3183" s="57">
        <v>36.36</v>
      </c>
      <c r="AG3183" s="57" t="s">
        <v>6320</v>
      </c>
      <c r="AH3183" s="57" t="s">
        <v>6260</v>
      </c>
      <c r="AI3183" s="45">
        <f t="shared" si="822"/>
        <v>37.765000000000008</v>
      </c>
      <c r="AJ3183" s="46">
        <f t="shared" si="823"/>
        <v>-37.765000000000008</v>
      </c>
      <c r="AK3183" s="63" t="str">
        <f t="shared" si="824"/>
        <v>N</v>
      </c>
      <c r="AL3183" s="63" t="str">
        <f t="shared" si="825"/>
        <v>N</v>
      </c>
      <c r="AM3183" s="44" t="str">
        <f t="shared" si="826"/>
        <v>Win</v>
      </c>
      <c r="AN3183" s="44" t="str">
        <f t="shared" si="827"/>
        <v>Loss</v>
      </c>
      <c r="AO3183" s="44" t="str">
        <f t="shared" si="828"/>
        <v>Loss</v>
      </c>
      <c r="AP3183" s="44">
        <f t="shared" si="829"/>
        <v>60.5</v>
      </c>
      <c r="AQ3183" s="44">
        <f t="shared" si="830"/>
        <v>-50</v>
      </c>
      <c r="AR3183" s="44">
        <f t="shared" si="831"/>
        <v>-50</v>
      </c>
      <c r="AS3183" s="99" t="str">
        <f t="shared" si="832"/>
        <v>+</v>
      </c>
      <c r="AT3183" s="99" t="str">
        <f t="shared" si="833"/>
        <v>+</v>
      </c>
      <c r="AU3183" s="99" t="str">
        <f t="shared" si="834"/>
        <v>+</v>
      </c>
      <c r="AV3183" s="99" t="str">
        <f t="shared" si="835"/>
        <v>-</v>
      </c>
      <c r="AW3183" s="99" t="str">
        <f t="shared" si="836"/>
        <v>+</v>
      </c>
    </row>
    <row r="3184" spans="1:49" ht="15">
      <c r="A3184" s="56">
        <v>43641</v>
      </c>
      <c r="B3184" s="57" t="s">
        <v>3200</v>
      </c>
      <c r="C3184" s="57" t="s">
        <v>684</v>
      </c>
      <c r="D3184" s="57" t="s">
        <v>6321</v>
      </c>
      <c r="E3184" s="57" t="s">
        <v>4263</v>
      </c>
      <c r="F3184" s="57" t="s">
        <v>4261</v>
      </c>
      <c r="G3184" s="57">
        <v>2</v>
      </c>
      <c r="H3184" s="57">
        <v>3</v>
      </c>
      <c r="I3184" s="57">
        <v>3.42</v>
      </c>
      <c r="J3184" s="57">
        <v>3.69</v>
      </c>
      <c r="K3184" s="57">
        <v>1.9</v>
      </c>
      <c r="L3184" s="57">
        <v>1.52</v>
      </c>
      <c r="M3184" s="57">
        <v>33</v>
      </c>
      <c r="N3184" s="57">
        <v>37</v>
      </c>
      <c r="O3184" s="57">
        <v>1</v>
      </c>
      <c r="P3184" s="57">
        <v>15</v>
      </c>
      <c r="Q3184" s="57">
        <v>20</v>
      </c>
      <c r="R3184" s="57">
        <v>0</v>
      </c>
      <c r="S3184" s="57">
        <v>100</v>
      </c>
      <c r="T3184" s="57">
        <v>0</v>
      </c>
      <c r="U3184" s="57">
        <v>30.3</v>
      </c>
      <c r="V3184" s="57">
        <v>27.27</v>
      </c>
      <c r="W3184" s="57">
        <v>42.42</v>
      </c>
      <c r="X3184" s="57">
        <v>43.24</v>
      </c>
      <c r="Y3184" s="57">
        <v>37.840000000000003</v>
      </c>
      <c r="Z3184" s="57">
        <v>18.920000000000002</v>
      </c>
      <c r="AA3184" s="57">
        <v>26.67</v>
      </c>
      <c r="AB3184" s="57">
        <v>40</v>
      </c>
      <c r="AC3184" s="57">
        <v>16</v>
      </c>
      <c r="AD3184" s="57">
        <v>27</v>
      </c>
      <c r="AE3184" s="57">
        <v>43.75</v>
      </c>
      <c r="AF3184" s="57">
        <v>51.85</v>
      </c>
      <c r="AG3184" s="57" t="s">
        <v>6322</v>
      </c>
      <c r="AH3184" s="57" t="s">
        <v>6261</v>
      </c>
      <c r="AI3184" s="45">
        <f t="shared" si="822"/>
        <v>1.6550000000000011</v>
      </c>
      <c r="AJ3184" s="46">
        <f t="shared" si="823"/>
        <v>18.344999999999999</v>
      </c>
      <c r="AK3184" s="63" t="str">
        <f t="shared" si="824"/>
        <v>N</v>
      </c>
      <c r="AL3184" s="63" t="str">
        <f t="shared" si="825"/>
        <v>N</v>
      </c>
      <c r="AM3184" s="44" t="str">
        <f t="shared" si="826"/>
        <v>Loss</v>
      </c>
      <c r="AN3184" s="44" t="str">
        <f t="shared" si="827"/>
        <v>Loss</v>
      </c>
      <c r="AO3184" s="44" t="str">
        <f t="shared" si="828"/>
        <v>Win</v>
      </c>
      <c r="AP3184" s="44">
        <f t="shared" si="829"/>
        <v>-50</v>
      </c>
      <c r="AQ3184" s="44">
        <f t="shared" si="830"/>
        <v>-50</v>
      </c>
      <c r="AR3184" s="44">
        <f t="shared" si="831"/>
        <v>45</v>
      </c>
      <c r="AS3184" s="99" t="str">
        <f t="shared" si="832"/>
        <v>-</v>
      </c>
      <c r="AT3184" s="99" t="str">
        <f t="shared" si="833"/>
        <v>-</v>
      </c>
      <c r="AU3184" s="99" t="str">
        <f t="shared" si="834"/>
        <v>-</v>
      </c>
      <c r="AV3184" s="99" t="str">
        <f t="shared" si="835"/>
        <v>-</v>
      </c>
      <c r="AW3184" s="99" t="str">
        <f t="shared" si="836"/>
        <v>+</v>
      </c>
    </row>
    <row r="3185" spans="1:49" ht="15">
      <c r="A3185" s="56">
        <v>43641</v>
      </c>
      <c r="B3185" s="57" t="s">
        <v>3200</v>
      </c>
      <c r="C3185" s="57" t="s">
        <v>684</v>
      </c>
      <c r="D3185" s="57" t="s">
        <v>6323</v>
      </c>
      <c r="E3185" s="57" t="s">
        <v>4269</v>
      </c>
      <c r="F3185" s="57" t="s">
        <v>4264</v>
      </c>
      <c r="G3185" s="57">
        <v>2</v>
      </c>
      <c r="H3185" s="57">
        <v>2</v>
      </c>
      <c r="I3185" s="57">
        <v>2.56</v>
      </c>
      <c r="J3185" s="57">
        <v>3.51</v>
      </c>
      <c r="K3185" s="57">
        <v>2.41</v>
      </c>
      <c r="L3185" s="57">
        <v>0.15</v>
      </c>
      <c r="M3185" s="57">
        <v>33</v>
      </c>
      <c r="N3185" s="57">
        <v>35</v>
      </c>
      <c r="O3185" s="57">
        <v>1</v>
      </c>
      <c r="P3185" s="57">
        <v>17</v>
      </c>
      <c r="Q3185" s="57">
        <v>16</v>
      </c>
      <c r="R3185" s="57">
        <v>0</v>
      </c>
      <c r="S3185" s="57">
        <v>0</v>
      </c>
      <c r="T3185" s="57">
        <v>100</v>
      </c>
      <c r="U3185" s="57">
        <v>27.27</v>
      </c>
      <c r="V3185" s="57">
        <v>21.21</v>
      </c>
      <c r="W3185" s="57">
        <v>51.52</v>
      </c>
      <c r="X3185" s="57">
        <v>40</v>
      </c>
      <c r="Y3185" s="57">
        <v>25.71</v>
      </c>
      <c r="Z3185" s="57">
        <v>34.29</v>
      </c>
      <c r="AA3185" s="57">
        <v>23.53</v>
      </c>
      <c r="AB3185" s="57">
        <v>25</v>
      </c>
      <c r="AC3185" s="57">
        <v>11</v>
      </c>
      <c r="AD3185" s="57">
        <v>18</v>
      </c>
      <c r="AE3185" s="57">
        <v>54.55</v>
      </c>
      <c r="AF3185" s="57">
        <v>61.11</v>
      </c>
      <c r="AG3185" s="57" t="s">
        <v>6324</v>
      </c>
      <c r="AH3185" s="57" t="s">
        <v>6262</v>
      </c>
      <c r="AI3185" s="45">
        <f t="shared" si="822"/>
        <v>-36.441999999999993</v>
      </c>
      <c r="AJ3185" s="46">
        <f t="shared" si="823"/>
        <v>36.441999999999993</v>
      </c>
      <c r="AK3185" s="63" t="str">
        <f t="shared" si="824"/>
        <v>N</v>
      </c>
      <c r="AL3185" s="63" t="str">
        <f t="shared" si="825"/>
        <v>N</v>
      </c>
      <c r="AM3185" s="44" t="str">
        <f t="shared" si="826"/>
        <v>Loss</v>
      </c>
      <c r="AN3185" s="44" t="str">
        <f t="shared" si="827"/>
        <v>Win</v>
      </c>
      <c r="AO3185" s="44" t="str">
        <f t="shared" si="828"/>
        <v>Loss</v>
      </c>
      <c r="AP3185" s="44">
        <f t="shared" si="829"/>
        <v>-50</v>
      </c>
      <c r="AQ3185" s="44">
        <f t="shared" si="830"/>
        <v>125.5</v>
      </c>
      <c r="AR3185" s="44">
        <f t="shared" si="831"/>
        <v>-50</v>
      </c>
      <c r="AS3185" s="99" t="str">
        <f t="shared" si="832"/>
        <v>-</v>
      </c>
      <c r="AT3185" s="99" t="str">
        <f t="shared" si="833"/>
        <v>-</v>
      </c>
      <c r="AU3185" s="99" t="str">
        <f t="shared" si="834"/>
        <v>-</v>
      </c>
      <c r="AV3185" s="99" t="str">
        <f t="shared" si="835"/>
        <v>-</v>
      </c>
      <c r="AW3185" s="99" t="str">
        <f t="shared" si="836"/>
        <v>-</v>
      </c>
    </row>
    <row r="3186" spans="1:49" ht="15">
      <c r="A3186" s="56">
        <v>43641</v>
      </c>
      <c r="B3186" s="57" t="s">
        <v>3200</v>
      </c>
      <c r="C3186" s="57" t="s">
        <v>684</v>
      </c>
      <c r="D3186" s="57" t="s">
        <v>6325</v>
      </c>
      <c r="E3186" s="57" t="s">
        <v>4547</v>
      </c>
      <c r="F3186" s="57" t="s">
        <v>4267</v>
      </c>
      <c r="G3186" s="57">
        <v>5</v>
      </c>
      <c r="H3186" s="57">
        <v>2</v>
      </c>
      <c r="I3186" s="57">
        <v>2.72</v>
      </c>
      <c r="J3186" s="57">
        <v>3.31</v>
      </c>
      <c r="K3186" s="57">
        <v>2.39</v>
      </c>
      <c r="L3186" s="57">
        <v>0.33</v>
      </c>
      <c r="M3186" s="57">
        <v>32</v>
      </c>
      <c r="N3186" s="57">
        <v>35</v>
      </c>
      <c r="O3186" s="57">
        <v>4</v>
      </c>
      <c r="P3186" s="57">
        <v>16</v>
      </c>
      <c r="Q3186" s="57">
        <v>18</v>
      </c>
      <c r="R3186" s="57">
        <v>25</v>
      </c>
      <c r="S3186" s="57">
        <v>25</v>
      </c>
      <c r="T3186" s="57">
        <v>50</v>
      </c>
      <c r="U3186" s="57">
        <v>40.630000000000003</v>
      </c>
      <c r="V3186" s="57">
        <v>25</v>
      </c>
      <c r="W3186" s="57">
        <v>34.380000000000003</v>
      </c>
      <c r="X3186" s="57">
        <v>54.29</v>
      </c>
      <c r="Y3186" s="57">
        <v>31.43</v>
      </c>
      <c r="Z3186" s="57">
        <v>14.29</v>
      </c>
      <c r="AA3186" s="57">
        <v>31.25</v>
      </c>
      <c r="AB3186" s="57">
        <v>66.67</v>
      </c>
      <c r="AC3186" s="57">
        <v>21</v>
      </c>
      <c r="AD3186" s="57">
        <v>28</v>
      </c>
      <c r="AE3186" s="57">
        <v>42.86</v>
      </c>
      <c r="AF3186" s="57">
        <v>64.290000000000006</v>
      </c>
      <c r="AG3186" s="57" t="s">
        <v>6326</v>
      </c>
      <c r="AH3186" s="57" t="s">
        <v>6263</v>
      </c>
      <c r="AI3186" s="45">
        <f t="shared" si="822"/>
        <v>-12.393000000000001</v>
      </c>
      <c r="AJ3186" s="46">
        <f t="shared" si="823"/>
        <v>17.393000000000001</v>
      </c>
      <c r="AK3186" s="63" t="str">
        <f t="shared" si="824"/>
        <v>N</v>
      </c>
      <c r="AL3186" s="63" t="str">
        <f t="shared" si="825"/>
        <v>N</v>
      </c>
      <c r="AM3186" s="44" t="str">
        <f t="shared" si="826"/>
        <v>Win</v>
      </c>
      <c r="AN3186" s="44" t="str">
        <f t="shared" si="827"/>
        <v>Loss</v>
      </c>
      <c r="AO3186" s="44" t="str">
        <f t="shared" si="828"/>
        <v>Loss</v>
      </c>
      <c r="AP3186" s="44">
        <f t="shared" si="829"/>
        <v>86</v>
      </c>
      <c r="AQ3186" s="44">
        <f t="shared" si="830"/>
        <v>-50</v>
      </c>
      <c r="AR3186" s="44">
        <f t="shared" si="831"/>
        <v>-50</v>
      </c>
      <c r="AS3186" s="99" t="str">
        <f t="shared" si="832"/>
        <v>-</v>
      </c>
      <c r="AT3186" s="99" t="str">
        <f t="shared" si="833"/>
        <v>-</v>
      </c>
      <c r="AU3186" s="99" t="str">
        <f t="shared" si="834"/>
        <v>-</v>
      </c>
      <c r="AV3186" s="99" t="str">
        <f t="shared" si="835"/>
        <v>-</v>
      </c>
      <c r="AW3186" s="99" t="str">
        <f t="shared" si="836"/>
        <v>-</v>
      </c>
    </row>
    <row r="3187" spans="1:49" ht="15">
      <c r="A3187" s="56">
        <v>43641</v>
      </c>
      <c r="B3187" s="57" t="s">
        <v>4566</v>
      </c>
      <c r="C3187" s="57" t="s">
        <v>5271</v>
      </c>
      <c r="D3187" s="57" t="s">
        <v>6327</v>
      </c>
      <c r="E3187" s="57" t="s">
        <v>4569</v>
      </c>
      <c r="F3187" s="57" t="s">
        <v>6328</v>
      </c>
      <c r="G3187" s="57">
        <v>2</v>
      </c>
      <c r="H3187" s="57">
        <v>3</v>
      </c>
      <c r="I3187" s="57">
        <v>1.1599999999999999</v>
      </c>
      <c r="J3187" s="57">
        <v>5.5</v>
      </c>
      <c r="K3187" s="57">
        <v>12.5</v>
      </c>
      <c r="L3187" s="57">
        <v>-11.34</v>
      </c>
      <c r="M3187" s="57">
        <v>14</v>
      </c>
      <c r="N3187" s="57">
        <v>0</v>
      </c>
      <c r="O3187" s="57">
        <v>0</v>
      </c>
      <c r="P3187" s="57">
        <v>8</v>
      </c>
      <c r="Q3187" s="57">
        <v>0</v>
      </c>
      <c r="R3187" s="57">
        <v>0</v>
      </c>
      <c r="S3187" s="57">
        <v>0</v>
      </c>
      <c r="T3187" s="57">
        <v>0</v>
      </c>
      <c r="U3187" s="57">
        <v>35.71</v>
      </c>
      <c r="V3187" s="57">
        <v>42.86</v>
      </c>
      <c r="W3187" s="57">
        <v>21.43</v>
      </c>
      <c r="X3187" s="57">
        <v>0</v>
      </c>
      <c r="Y3187" s="57">
        <v>0</v>
      </c>
      <c r="Z3187" s="57">
        <v>0</v>
      </c>
      <c r="AA3187" s="57">
        <v>50</v>
      </c>
      <c r="AB3187" s="57">
        <v>0</v>
      </c>
      <c r="AC3187" s="57">
        <v>5</v>
      </c>
      <c r="AD3187" s="57">
        <v>0</v>
      </c>
      <c r="AE3187" s="57">
        <v>80</v>
      </c>
      <c r="AF3187" s="57">
        <v>0</v>
      </c>
      <c r="AG3187" s="57" t="s">
        <v>6329</v>
      </c>
      <c r="AI3187" s="45">
        <f t="shared" si="822"/>
        <v>7.1420000000000003</v>
      </c>
      <c r="AJ3187" s="46">
        <f t="shared" si="823"/>
        <v>-7.1420000000000003</v>
      </c>
      <c r="AK3187" s="63" t="str">
        <f t="shared" si="824"/>
        <v>Y</v>
      </c>
      <c r="AL3187" s="63" t="str">
        <f t="shared" si="825"/>
        <v>N</v>
      </c>
      <c r="AM3187" s="44" t="str">
        <f t="shared" si="826"/>
        <v>Loss</v>
      </c>
      <c r="AN3187" s="44" t="str">
        <f t="shared" si="827"/>
        <v>Loss</v>
      </c>
      <c r="AO3187" s="44" t="str">
        <f t="shared" si="828"/>
        <v>Win</v>
      </c>
      <c r="AP3187" s="44">
        <f t="shared" si="829"/>
        <v>-50</v>
      </c>
      <c r="AQ3187" s="44">
        <f t="shared" si="830"/>
        <v>-50</v>
      </c>
      <c r="AR3187" s="44">
        <f t="shared" si="831"/>
        <v>575</v>
      </c>
      <c r="AS3187" s="99" t="str">
        <f t="shared" si="832"/>
        <v>+</v>
      </c>
      <c r="AT3187" s="99" t="str">
        <f t="shared" si="833"/>
        <v>n/a</v>
      </c>
      <c r="AU3187" s="99" t="str">
        <f t="shared" si="834"/>
        <v>+</v>
      </c>
      <c r="AV3187" s="99" t="str">
        <f t="shared" si="835"/>
        <v>+</v>
      </c>
      <c r="AW3187" s="99" t="str">
        <f t="shared" si="836"/>
        <v>+</v>
      </c>
    </row>
    <row r="3188" spans="1:49" ht="15">
      <c r="A3188" s="56">
        <v>43641</v>
      </c>
      <c r="B3188" s="57" t="s">
        <v>4566</v>
      </c>
      <c r="C3188" s="57" t="s">
        <v>5271</v>
      </c>
      <c r="D3188" s="57" t="s">
        <v>6330</v>
      </c>
      <c r="E3188" s="57" t="s">
        <v>4568</v>
      </c>
      <c r="F3188" s="57" t="s">
        <v>4676</v>
      </c>
      <c r="G3188" s="57">
        <v>2</v>
      </c>
      <c r="H3188" s="57">
        <v>3</v>
      </c>
      <c r="I3188" s="57">
        <v>1.58</v>
      </c>
      <c r="J3188" s="57">
        <v>3.9</v>
      </c>
      <c r="K3188" s="57">
        <v>4.38</v>
      </c>
      <c r="L3188" s="57">
        <v>-2.8</v>
      </c>
      <c r="M3188" s="57">
        <v>16</v>
      </c>
      <c r="N3188" s="57">
        <v>15</v>
      </c>
      <c r="O3188" s="57">
        <v>2</v>
      </c>
      <c r="P3188" s="57">
        <v>7</v>
      </c>
      <c r="Q3188" s="57">
        <v>8</v>
      </c>
      <c r="R3188" s="57">
        <v>100</v>
      </c>
      <c r="S3188" s="57">
        <v>0</v>
      </c>
      <c r="T3188" s="57">
        <v>0</v>
      </c>
      <c r="U3188" s="57">
        <v>25</v>
      </c>
      <c r="V3188" s="57">
        <v>31.25</v>
      </c>
      <c r="W3188" s="57">
        <v>43.75</v>
      </c>
      <c r="X3188" s="57">
        <v>26.67</v>
      </c>
      <c r="Y3188" s="57">
        <v>33.33</v>
      </c>
      <c r="Z3188" s="57">
        <v>40</v>
      </c>
      <c r="AA3188" s="57">
        <v>28.57</v>
      </c>
      <c r="AB3188" s="57">
        <v>12.5</v>
      </c>
      <c r="AC3188" s="57">
        <v>6</v>
      </c>
      <c r="AD3188" s="57">
        <v>6</v>
      </c>
      <c r="AE3188" s="57">
        <v>50</v>
      </c>
      <c r="AF3188" s="57">
        <v>33.33</v>
      </c>
      <c r="AG3188" s="57" t="s">
        <v>6331</v>
      </c>
      <c r="AH3188" s="57" t="s">
        <v>6264</v>
      </c>
      <c r="AI3188" s="45">
        <f t="shared" si="822"/>
        <v>28.707999999999998</v>
      </c>
      <c r="AJ3188" s="46">
        <f t="shared" si="823"/>
        <v>-28.707999999999998</v>
      </c>
      <c r="AK3188" s="63" t="str">
        <f t="shared" si="824"/>
        <v>N</v>
      </c>
      <c r="AL3188" s="63" t="str">
        <f t="shared" si="825"/>
        <v>N</v>
      </c>
      <c r="AM3188" s="44" t="str">
        <f t="shared" si="826"/>
        <v>Loss</v>
      </c>
      <c r="AN3188" s="44" t="str">
        <f t="shared" si="827"/>
        <v>Loss</v>
      </c>
      <c r="AO3188" s="44" t="str">
        <f t="shared" si="828"/>
        <v>Win</v>
      </c>
      <c r="AP3188" s="44">
        <f t="shared" si="829"/>
        <v>-50</v>
      </c>
      <c r="AQ3188" s="44">
        <f t="shared" si="830"/>
        <v>-50</v>
      </c>
      <c r="AR3188" s="44">
        <f t="shared" si="831"/>
        <v>169</v>
      </c>
      <c r="AS3188" s="99" t="str">
        <f t="shared" si="832"/>
        <v>+</v>
      </c>
      <c r="AT3188" s="99" t="str">
        <f t="shared" si="833"/>
        <v>+</v>
      </c>
      <c r="AU3188" s="99" t="str">
        <f t="shared" si="834"/>
        <v>-</v>
      </c>
      <c r="AV3188" s="99" t="str">
        <f t="shared" si="835"/>
        <v>+</v>
      </c>
      <c r="AW3188" s="99" t="str">
        <f t="shared" si="836"/>
        <v>+</v>
      </c>
    </row>
    <row r="3189" spans="1:49" ht="15">
      <c r="A3189" s="56">
        <v>43641</v>
      </c>
      <c r="B3189" s="57" t="s">
        <v>4273</v>
      </c>
      <c r="C3189" s="57" t="s">
        <v>684</v>
      </c>
      <c r="D3189" s="57" t="s">
        <v>6332</v>
      </c>
      <c r="E3189" s="57" t="s">
        <v>5070</v>
      </c>
      <c r="F3189" s="57" t="s">
        <v>5380</v>
      </c>
      <c r="G3189" s="57">
        <v>1</v>
      </c>
      <c r="H3189" s="57">
        <v>0</v>
      </c>
      <c r="I3189" s="57">
        <v>2.04</v>
      </c>
      <c r="J3189" s="57">
        <v>2.94</v>
      </c>
      <c r="K3189" s="57">
        <v>3.66</v>
      </c>
      <c r="L3189" s="57">
        <v>-1.62</v>
      </c>
      <c r="M3189" s="57">
        <v>1</v>
      </c>
      <c r="N3189" s="57">
        <v>1</v>
      </c>
      <c r="O3189" s="57">
        <v>0</v>
      </c>
      <c r="P3189" s="57">
        <v>1</v>
      </c>
      <c r="Q3189" s="57">
        <v>0</v>
      </c>
      <c r="R3189" s="57">
        <v>0</v>
      </c>
      <c r="S3189" s="57">
        <v>0</v>
      </c>
      <c r="T3189" s="57">
        <v>0</v>
      </c>
      <c r="U3189" s="57">
        <v>100</v>
      </c>
      <c r="V3189" s="57">
        <v>0</v>
      </c>
      <c r="W3189" s="57">
        <v>0</v>
      </c>
      <c r="X3189" s="57">
        <v>0</v>
      </c>
      <c r="Y3189" s="57">
        <v>0</v>
      </c>
      <c r="Z3189" s="57">
        <v>100</v>
      </c>
      <c r="AA3189" s="57">
        <v>100</v>
      </c>
      <c r="AB3189" s="57">
        <v>0</v>
      </c>
      <c r="AC3189" s="57">
        <v>1</v>
      </c>
      <c r="AD3189" s="57">
        <v>0</v>
      </c>
      <c r="AE3189" s="57">
        <v>100</v>
      </c>
      <c r="AF3189" s="57">
        <v>0</v>
      </c>
      <c r="AG3189" s="57" t="s">
        <v>6333</v>
      </c>
      <c r="AH3189" s="57" t="s">
        <v>6018</v>
      </c>
      <c r="AI3189" s="45">
        <f t="shared" si="822"/>
        <v>40</v>
      </c>
      <c r="AJ3189" s="46">
        <f t="shared" si="823"/>
        <v>-40</v>
      </c>
      <c r="AK3189" s="63" t="str">
        <f t="shared" si="824"/>
        <v>Y</v>
      </c>
      <c r="AL3189" s="63" t="str">
        <f t="shared" si="825"/>
        <v>N</v>
      </c>
      <c r="AM3189" s="44" t="str">
        <f t="shared" si="826"/>
        <v>Win</v>
      </c>
      <c r="AN3189" s="44" t="str">
        <f t="shared" si="827"/>
        <v>Loss</v>
      </c>
      <c r="AO3189" s="44" t="str">
        <f t="shared" si="828"/>
        <v>Loss</v>
      </c>
      <c r="AP3189" s="44">
        <f t="shared" si="829"/>
        <v>52</v>
      </c>
      <c r="AQ3189" s="44">
        <f t="shared" si="830"/>
        <v>-50</v>
      </c>
      <c r="AR3189" s="44">
        <f t="shared" si="831"/>
        <v>-50</v>
      </c>
      <c r="AS3189" s="99" t="str">
        <f t="shared" si="832"/>
        <v>+</v>
      </c>
      <c r="AT3189" s="99" t="str">
        <f t="shared" si="833"/>
        <v>n/a</v>
      </c>
      <c r="AU3189" s="99" t="str">
        <f t="shared" si="834"/>
        <v>+</v>
      </c>
      <c r="AV3189" s="99" t="str">
        <f t="shared" si="835"/>
        <v>+</v>
      </c>
      <c r="AW3189" s="99" t="str">
        <f t="shared" si="836"/>
        <v>+</v>
      </c>
    </row>
    <row r="3190" spans="1:49" ht="15">
      <c r="A3190" s="56">
        <v>43641</v>
      </c>
      <c r="B3190" s="57" t="s">
        <v>760</v>
      </c>
      <c r="C3190" s="57" t="s">
        <v>1909</v>
      </c>
      <c r="D3190" s="57" t="s">
        <v>6334</v>
      </c>
      <c r="E3190" s="57" t="s">
        <v>2499</v>
      </c>
      <c r="F3190" s="57" t="s">
        <v>2129</v>
      </c>
      <c r="G3190" s="57">
        <v>7</v>
      </c>
      <c r="H3190" s="57">
        <v>0</v>
      </c>
      <c r="I3190" s="57">
        <v>1.01</v>
      </c>
      <c r="J3190" s="57">
        <v>14.5</v>
      </c>
      <c r="K3190" s="57">
        <v>40.72</v>
      </c>
      <c r="L3190" s="57">
        <v>-39.71</v>
      </c>
      <c r="M3190" s="57">
        <v>7</v>
      </c>
      <c r="N3190" s="57">
        <v>7</v>
      </c>
      <c r="O3190" s="57">
        <v>1</v>
      </c>
      <c r="P3190" s="57">
        <v>3</v>
      </c>
      <c r="Q3190" s="57">
        <v>2</v>
      </c>
      <c r="R3190" s="57">
        <v>100</v>
      </c>
      <c r="S3190" s="57">
        <v>0</v>
      </c>
      <c r="T3190" s="57">
        <v>0</v>
      </c>
      <c r="U3190" s="57">
        <v>85.71</v>
      </c>
      <c r="V3190" s="57">
        <v>0</v>
      </c>
      <c r="W3190" s="57">
        <v>14.29</v>
      </c>
      <c r="X3190" s="57">
        <v>14.29</v>
      </c>
      <c r="Y3190" s="57">
        <v>28.57</v>
      </c>
      <c r="Z3190" s="57">
        <v>57.14</v>
      </c>
      <c r="AA3190" s="57">
        <v>100</v>
      </c>
      <c r="AB3190" s="57">
        <v>0</v>
      </c>
      <c r="AC3190" s="57">
        <v>7</v>
      </c>
      <c r="AD3190" s="57">
        <v>0</v>
      </c>
      <c r="AE3190" s="57">
        <v>85.71</v>
      </c>
      <c r="AF3190" s="57">
        <v>0</v>
      </c>
      <c r="AG3190" s="57" t="s">
        <v>6274</v>
      </c>
      <c r="AH3190" s="57" t="s">
        <v>6265</v>
      </c>
      <c r="AI3190" s="45">
        <f t="shared" si="822"/>
        <v>49.997</v>
      </c>
      <c r="AJ3190" s="46">
        <f t="shared" si="823"/>
        <v>-49.997</v>
      </c>
      <c r="AK3190" s="63" t="str">
        <f t="shared" si="824"/>
        <v>Y</v>
      </c>
      <c r="AL3190" s="63" t="str">
        <f t="shared" si="825"/>
        <v>N</v>
      </c>
      <c r="AM3190" s="44" t="str">
        <f t="shared" si="826"/>
        <v>Win</v>
      </c>
      <c r="AN3190" s="44" t="str">
        <f t="shared" si="827"/>
        <v>Loss</v>
      </c>
      <c r="AO3190" s="44" t="str">
        <f t="shared" si="828"/>
        <v>Loss</v>
      </c>
      <c r="AP3190" s="44">
        <f t="shared" si="829"/>
        <v>0.5</v>
      </c>
      <c r="AQ3190" s="44">
        <f t="shared" si="830"/>
        <v>-50</v>
      </c>
      <c r="AR3190" s="44">
        <f t="shared" si="831"/>
        <v>-50</v>
      </c>
      <c r="AS3190" s="99" t="str">
        <f t="shared" si="832"/>
        <v>+</v>
      </c>
      <c r="AT3190" s="99" t="str">
        <f t="shared" si="833"/>
        <v>+</v>
      </c>
      <c r="AU3190" s="99" t="str">
        <f t="shared" si="834"/>
        <v>+</v>
      </c>
      <c r="AV3190" s="99" t="str">
        <f t="shared" si="835"/>
        <v>+</v>
      </c>
      <c r="AW3190" s="99" t="str">
        <f t="shared" si="836"/>
        <v>+</v>
      </c>
    </row>
    <row r="3191" spans="1:49" ht="15">
      <c r="A3191" s="56">
        <v>43641</v>
      </c>
      <c r="B3191" s="57" t="s">
        <v>377</v>
      </c>
      <c r="C3191" s="57" t="s">
        <v>1334</v>
      </c>
      <c r="D3191" s="57" t="s">
        <v>6335</v>
      </c>
      <c r="E3191" s="57" t="s">
        <v>1339</v>
      </c>
      <c r="F3191" s="57" t="s">
        <v>5302</v>
      </c>
      <c r="G3191" s="57">
        <v>0</v>
      </c>
      <c r="H3191" s="57">
        <v>2</v>
      </c>
      <c r="I3191" s="57">
        <v>3.28</v>
      </c>
      <c r="J3191" s="57">
        <v>3.34</v>
      </c>
      <c r="K3191" s="57">
        <v>2.2000000000000002</v>
      </c>
      <c r="L3191" s="57">
        <v>1.08</v>
      </c>
      <c r="M3191" s="57">
        <v>24</v>
      </c>
      <c r="N3191" s="57">
        <v>22</v>
      </c>
      <c r="O3191" s="57">
        <v>3</v>
      </c>
      <c r="P3191" s="57">
        <v>11</v>
      </c>
      <c r="Q3191" s="57">
        <v>9</v>
      </c>
      <c r="R3191" s="57">
        <v>0</v>
      </c>
      <c r="S3191" s="57">
        <v>33.33</v>
      </c>
      <c r="T3191" s="57">
        <v>66.67</v>
      </c>
      <c r="U3191" s="57">
        <v>41.67</v>
      </c>
      <c r="V3191" s="57">
        <v>20.83</v>
      </c>
      <c r="W3191" s="57">
        <v>37.5</v>
      </c>
      <c r="X3191" s="57">
        <v>31.82</v>
      </c>
      <c r="Y3191" s="57">
        <v>45.45</v>
      </c>
      <c r="Z3191" s="57">
        <v>22.73</v>
      </c>
      <c r="AA3191" s="57">
        <v>54.55</v>
      </c>
      <c r="AB3191" s="57">
        <v>22.22</v>
      </c>
      <c r="AC3191" s="57">
        <v>13</v>
      </c>
      <c r="AD3191" s="57">
        <v>21</v>
      </c>
      <c r="AE3191" s="57">
        <v>61.54</v>
      </c>
      <c r="AF3191" s="57">
        <v>33.33</v>
      </c>
      <c r="AG3191" s="57" t="s">
        <v>6336</v>
      </c>
      <c r="AH3191" s="57" t="s">
        <v>6266</v>
      </c>
      <c r="AI3191" s="45">
        <f t="shared" si="822"/>
        <v>-20.114000000000001</v>
      </c>
      <c r="AJ3191" s="46">
        <f t="shared" si="823"/>
        <v>26.780000000000005</v>
      </c>
      <c r="AK3191" s="63" t="str">
        <f t="shared" si="824"/>
        <v>N</v>
      </c>
      <c r="AL3191" s="63" t="str">
        <f t="shared" si="825"/>
        <v>N</v>
      </c>
      <c r="AM3191" s="44" t="str">
        <f t="shared" si="826"/>
        <v>Loss</v>
      </c>
      <c r="AN3191" s="44" t="str">
        <f t="shared" si="827"/>
        <v>Loss</v>
      </c>
      <c r="AO3191" s="44" t="str">
        <f t="shared" si="828"/>
        <v>Win</v>
      </c>
      <c r="AP3191" s="44">
        <f t="shared" si="829"/>
        <v>-50</v>
      </c>
      <c r="AQ3191" s="44">
        <f t="shared" si="830"/>
        <v>-50</v>
      </c>
      <c r="AR3191" s="44">
        <f t="shared" si="831"/>
        <v>60.000000000000014</v>
      </c>
      <c r="AS3191" s="99" t="str">
        <f t="shared" si="832"/>
        <v>-</v>
      </c>
      <c r="AT3191" s="99" t="str">
        <f t="shared" si="833"/>
        <v>-</v>
      </c>
      <c r="AU3191" s="99" t="str">
        <f t="shared" si="834"/>
        <v>+</v>
      </c>
      <c r="AV3191" s="99" t="str">
        <f t="shared" si="835"/>
        <v>+</v>
      </c>
      <c r="AW3191" s="99" t="str">
        <f t="shared" si="836"/>
        <v>-</v>
      </c>
    </row>
    <row r="3192" spans="1:49" ht="15">
      <c r="A3192" s="56">
        <v>43641</v>
      </c>
      <c r="B3192" s="57" t="s">
        <v>467</v>
      </c>
      <c r="C3192" s="57" t="s">
        <v>2155</v>
      </c>
      <c r="D3192" s="57" t="s">
        <v>6337</v>
      </c>
      <c r="E3192" s="57" t="s">
        <v>4577</v>
      </c>
      <c r="F3192" s="57" t="s">
        <v>4910</v>
      </c>
      <c r="G3192" s="57">
        <v>2</v>
      </c>
      <c r="H3192" s="57">
        <v>2</v>
      </c>
      <c r="I3192" s="57">
        <v>1.94</v>
      </c>
      <c r="J3192" s="57">
        <v>3.52</v>
      </c>
      <c r="K3192" s="57">
        <v>3.37</v>
      </c>
      <c r="L3192" s="57">
        <v>-1.43</v>
      </c>
      <c r="M3192" s="57">
        <v>22</v>
      </c>
      <c r="N3192" s="57">
        <v>20</v>
      </c>
      <c r="O3192" s="57">
        <v>2</v>
      </c>
      <c r="P3192" s="57">
        <v>11</v>
      </c>
      <c r="Q3192" s="57">
        <v>11</v>
      </c>
      <c r="R3192" s="57">
        <v>50</v>
      </c>
      <c r="S3192" s="57">
        <v>0</v>
      </c>
      <c r="T3192" s="57">
        <v>50</v>
      </c>
      <c r="U3192" s="57">
        <v>40.909999999999997</v>
      </c>
      <c r="V3192" s="57">
        <v>22.73</v>
      </c>
      <c r="W3192" s="57">
        <v>36.36</v>
      </c>
      <c r="X3192" s="57">
        <v>50</v>
      </c>
      <c r="Y3192" s="57">
        <v>5</v>
      </c>
      <c r="Z3192" s="57">
        <v>45</v>
      </c>
      <c r="AA3192" s="57">
        <v>54.55</v>
      </c>
      <c r="AB3192" s="57">
        <v>45.45</v>
      </c>
      <c r="AC3192" s="57">
        <v>13</v>
      </c>
      <c r="AD3192" s="57">
        <v>11</v>
      </c>
      <c r="AE3192" s="57">
        <v>38.46</v>
      </c>
      <c r="AF3192" s="57">
        <v>63.64</v>
      </c>
      <c r="AG3192" s="57" t="s">
        <v>6338</v>
      </c>
      <c r="AH3192" s="57" t="s">
        <v>6267</v>
      </c>
      <c r="AI3192" s="45">
        <f t="shared" si="822"/>
        <v>1.6829999999999998</v>
      </c>
      <c r="AJ3192" s="46">
        <f t="shared" si="823"/>
        <v>-1.6829999999999998</v>
      </c>
      <c r="AK3192" s="63" t="str">
        <f t="shared" si="824"/>
        <v>N</v>
      </c>
      <c r="AL3192" s="63" t="str">
        <f t="shared" si="825"/>
        <v>N</v>
      </c>
      <c r="AM3192" s="44" t="str">
        <f t="shared" si="826"/>
        <v>Loss</v>
      </c>
      <c r="AN3192" s="44" t="str">
        <f t="shared" si="827"/>
        <v>Win</v>
      </c>
      <c r="AO3192" s="44" t="str">
        <f t="shared" si="828"/>
        <v>Loss</v>
      </c>
      <c r="AP3192" s="44">
        <f t="shared" si="829"/>
        <v>-50</v>
      </c>
      <c r="AQ3192" s="44">
        <f t="shared" si="830"/>
        <v>126</v>
      </c>
      <c r="AR3192" s="44">
        <f t="shared" si="831"/>
        <v>-50</v>
      </c>
      <c r="AS3192" s="99" t="str">
        <f t="shared" si="832"/>
        <v>+</v>
      </c>
      <c r="AT3192" s="99" t="str">
        <f t="shared" si="833"/>
        <v>-</v>
      </c>
      <c r="AU3192" s="99" t="str">
        <f t="shared" si="834"/>
        <v>-</v>
      </c>
      <c r="AV3192" s="99" t="str">
        <f t="shared" si="835"/>
        <v>+</v>
      </c>
      <c r="AW3192" s="99" t="str">
        <f t="shared" si="836"/>
        <v>+</v>
      </c>
    </row>
    <row r="3193" spans="1:49" ht="15">
      <c r="A3193" s="56">
        <v>43641</v>
      </c>
      <c r="B3193" s="57" t="s">
        <v>439</v>
      </c>
      <c r="C3193" s="57" t="s">
        <v>5180</v>
      </c>
      <c r="D3193" s="57" t="s">
        <v>6339</v>
      </c>
      <c r="E3193" s="57" t="s">
        <v>2259</v>
      </c>
      <c r="F3193" s="57" t="s">
        <v>2534</v>
      </c>
      <c r="G3193" s="57">
        <v>1</v>
      </c>
      <c r="H3193" s="57">
        <v>2</v>
      </c>
      <c r="I3193" s="57">
        <v>16.13</v>
      </c>
      <c r="J3193" s="57">
        <v>8.17</v>
      </c>
      <c r="K3193" s="57">
        <v>1.1000000000000001</v>
      </c>
      <c r="L3193" s="57">
        <v>15.03</v>
      </c>
      <c r="M3193" s="57">
        <v>13</v>
      </c>
      <c r="N3193" s="57">
        <v>19</v>
      </c>
      <c r="O3193" s="57">
        <v>0</v>
      </c>
      <c r="P3193" s="57">
        <v>6</v>
      </c>
      <c r="Q3193" s="57">
        <v>9</v>
      </c>
      <c r="R3193" s="57">
        <v>0</v>
      </c>
      <c r="S3193" s="57">
        <v>0</v>
      </c>
      <c r="T3193" s="57">
        <v>0</v>
      </c>
      <c r="U3193" s="57">
        <v>30.77</v>
      </c>
      <c r="V3193" s="57">
        <v>23.08</v>
      </c>
      <c r="W3193" s="57">
        <v>46.15</v>
      </c>
      <c r="X3193" s="57">
        <v>52.63</v>
      </c>
      <c r="Y3193" s="57">
        <v>10.53</v>
      </c>
      <c r="Z3193" s="57">
        <v>36.840000000000003</v>
      </c>
      <c r="AA3193" s="57">
        <v>16.670000000000002</v>
      </c>
      <c r="AB3193" s="57">
        <v>33.33</v>
      </c>
      <c r="AC3193" s="57">
        <v>3</v>
      </c>
      <c r="AD3193" s="57">
        <v>11</v>
      </c>
      <c r="AE3193" s="57">
        <v>33.33</v>
      </c>
      <c r="AF3193" s="57">
        <v>72.73</v>
      </c>
      <c r="AG3193" s="57" t="s">
        <v>6340</v>
      </c>
      <c r="AH3193" s="57" t="s">
        <v>6268</v>
      </c>
      <c r="AI3193" s="45">
        <f t="shared" si="822"/>
        <v>-4.9790000000000001</v>
      </c>
      <c r="AJ3193" s="46">
        <f t="shared" si="823"/>
        <v>4.9790000000000001</v>
      </c>
      <c r="AK3193" s="63" t="str">
        <f t="shared" si="824"/>
        <v>N</v>
      </c>
      <c r="AL3193" s="63" t="str">
        <f t="shared" si="825"/>
        <v>N</v>
      </c>
      <c r="AM3193" s="44" t="str">
        <f t="shared" si="826"/>
        <v>Loss</v>
      </c>
      <c r="AN3193" s="44" t="str">
        <f t="shared" si="827"/>
        <v>Loss</v>
      </c>
      <c r="AO3193" s="44" t="str">
        <f t="shared" si="828"/>
        <v>Win</v>
      </c>
      <c r="AP3193" s="44">
        <f t="shared" si="829"/>
        <v>-50</v>
      </c>
      <c r="AQ3193" s="44">
        <f t="shared" si="830"/>
        <v>-50</v>
      </c>
      <c r="AR3193" s="44">
        <f t="shared" si="831"/>
        <v>5.0000000000000071</v>
      </c>
      <c r="AS3193" s="99" t="str">
        <f t="shared" si="832"/>
        <v>-</v>
      </c>
      <c r="AT3193" s="99" t="str">
        <f t="shared" si="833"/>
        <v>n/a</v>
      </c>
      <c r="AU3193" s="99" t="str">
        <f t="shared" si="834"/>
        <v>-</v>
      </c>
      <c r="AV3193" s="99" t="str">
        <f t="shared" si="835"/>
        <v>-</v>
      </c>
      <c r="AW3193" s="99" t="str">
        <f t="shared" si="836"/>
        <v>-</v>
      </c>
    </row>
    <row r="3194" spans="1:49" ht="15">
      <c r="A3194" s="56">
        <v>43641</v>
      </c>
      <c r="B3194" s="57" t="s">
        <v>760</v>
      </c>
      <c r="C3194" s="57" t="s">
        <v>1909</v>
      </c>
      <c r="D3194" s="57" t="s">
        <v>6341</v>
      </c>
      <c r="E3194" s="57" t="s">
        <v>2130</v>
      </c>
      <c r="F3194" s="57" t="s">
        <v>2498</v>
      </c>
      <c r="G3194" s="57">
        <v>3</v>
      </c>
      <c r="H3194" s="57">
        <v>1</v>
      </c>
      <c r="I3194" s="57">
        <v>1.02</v>
      </c>
      <c r="J3194" s="57">
        <v>13</v>
      </c>
      <c r="K3194" s="57">
        <v>28.06</v>
      </c>
      <c r="L3194" s="57">
        <v>-27.04</v>
      </c>
      <c r="M3194" s="57">
        <v>7</v>
      </c>
      <c r="N3194" s="57">
        <v>7</v>
      </c>
      <c r="O3194" s="57">
        <v>1</v>
      </c>
      <c r="P3194" s="57">
        <v>4</v>
      </c>
      <c r="Q3194" s="57">
        <v>4</v>
      </c>
      <c r="R3194" s="57">
        <v>100</v>
      </c>
      <c r="S3194" s="57">
        <v>0</v>
      </c>
      <c r="T3194" s="57">
        <v>0</v>
      </c>
      <c r="U3194" s="57">
        <v>85.71</v>
      </c>
      <c r="V3194" s="57">
        <v>14.29</v>
      </c>
      <c r="W3194" s="57">
        <v>0</v>
      </c>
      <c r="X3194" s="57">
        <v>28.57</v>
      </c>
      <c r="Y3194" s="57">
        <v>28.57</v>
      </c>
      <c r="Z3194" s="57">
        <v>42.86</v>
      </c>
      <c r="AA3194" s="57">
        <v>100</v>
      </c>
      <c r="AB3194" s="57">
        <v>25</v>
      </c>
      <c r="AC3194" s="57">
        <v>6</v>
      </c>
      <c r="AD3194" s="57">
        <v>2</v>
      </c>
      <c r="AE3194" s="57">
        <v>83.33</v>
      </c>
      <c r="AF3194" s="57">
        <v>50</v>
      </c>
      <c r="AG3194" s="57" t="s">
        <v>6342</v>
      </c>
      <c r="AH3194" s="57" t="s">
        <v>6269</v>
      </c>
      <c r="AI3194" s="45">
        <f t="shared" si="822"/>
        <v>48.572000000000003</v>
      </c>
      <c r="AJ3194" s="46">
        <f t="shared" si="823"/>
        <v>-48.572000000000003</v>
      </c>
      <c r="AK3194" s="63" t="str">
        <f t="shared" si="824"/>
        <v>Y</v>
      </c>
      <c r="AL3194" s="63" t="str">
        <f t="shared" si="825"/>
        <v>N</v>
      </c>
      <c r="AM3194" s="44" t="str">
        <f t="shared" si="826"/>
        <v>Win</v>
      </c>
      <c r="AN3194" s="44" t="str">
        <f t="shared" si="827"/>
        <v>Loss</v>
      </c>
      <c r="AO3194" s="44" t="str">
        <f t="shared" si="828"/>
        <v>Loss</v>
      </c>
      <c r="AP3194" s="44">
        <f t="shared" si="829"/>
        <v>1</v>
      </c>
      <c r="AQ3194" s="44">
        <f t="shared" si="830"/>
        <v>-50</v>
      </c>
      <c r="AR3194" s="44">
        <f t="shared" si="831"/>
        <v>-50</v>
      </c>
      <c r="AS3194" s="99" t="str">
        <f t="shared" si="832"/>
        <v>+</v>
      </c>
      <c r="AT3194" s="99" t="str">
        <f t="shared" si="833"/>
        <v>+</v>
      </c>
      <c r="AU3194" s="99" t="str">
        <f t="shared" si="834"/>
        <v>+</v>
      </c>
      <c r="AV3194" s="99" t="str">
        <f t="shared" si="835"/>
        <v>+</v>
      </c>
      <c r="AW3194" s="99" t="str">
        <f t="shared" si="836"/>
        <v>+</v>
      </c>
    </row>
    <row r="3195" spans="1:49" ht="15">
      <c r="A3195" s="56">
        <v>43641</v>
      </c>
      <c r="B3195" s="57" t="s">
        <v>760</v>
      </c>
      <c r="C3195" s="57" t="s">
        <v>1909</v>
      </c>
      <c r="D3195" s="57" t="s">
        <v>6343</v>
      </c>
      <c r="E3195" s="57" t="s">
        <v>2127</v>
      </c>
      <c r="F3195" s="57" t="s">
        <v>1911</v>
      </c>
      <c r="G3195" s="57">
        <v>1</v>
      </c>
      <c r="H3195" s="57">
        <v>0</v>
      </c>
      <c r="I3195" s="57">
        <v>1.44</v>
      </c>
      <c r="J3195" s="57">
        <v>3.75</v>
      </c>
      <c r="K3195" s="57">
        <v>7.78</v>
      </c>
      <c r="L3195" s="57">
        <v>-6.34</v>
      </c>
      <c r="M3195" s="57">
        <v>6</v>
      </c>
      <c r="N3195" s="57">
        <v>6</v>
      </c>
      <c r="O3195" s="57">
        <v>0</v>
      </c>
      <c r="P3195" s="57">
        <v>3</v>
      </c>
      <c r="Q3195" s="57">
        <v>4</v>
      </c>
      <c r="R3195" s="57">
        <v>0</v>
      </c>
      <c r="S3195" s="57">
        <v>0</v>
      </c>
      <c r="T3195" s="57">
        <v>0</v>
      </c>
      <c r="U3195" s="57">
        <v>33.33</v>
      </c>
      <c r="V3195" s="57">
        <v>50</v>
      </c>
      <c r="W3195" s="57">
        <v>16.670000000000002</v>
      </c>
      <c r="X3195" s="57">
        <v>0</v>
      </c>
      <c r="Y3195" s="57">
        <v>16.670000000000002</v>
      </c>
      <c r="Z3195" s="57">
        <v>83.33</v>
      </c>
      <c r="AA3195" s="57">
        <v>33.33</v>
      </c>
      <c r="AB3195" s="57">
        <v>0</v>
      </c>
      <c r="AC3195" s="57">
        <v>2</v>
      </c>
      <c r="AD3195" s="57">
        <v>1</v>
      </c>
      <c r="AE3195" s="57">
        <v>50</v>
      </c>
      <c r="AF3195" s="57">
        <v>0</v>
      </c>
      <c r="AG3195" s="57" t="s">
        <v>6344</v>
      </c>
      <c r="AH3195" s="57" t="s">
        <v>6270</v>
      </c>
      <c r="AI3195" s="45">
        <f t="shared" si="822"/>
        <v>23.331000000000003</v>
      </c>
      <c r="AJ3195" s="46">
        <f t="shared" si="823"/>
        <v>-23.331000000000003</v>
      </c>
      <c r="AK3195" s="63" t="str">
        <f t="shared" si="824"/>
        <v>N</v>
      </c>
      <c r="AL3195" s="63" t="str">
        <f t="shared" si="825"/>
        <v>N</v>
      </c>
      <c r="AM3195" s="44" t="str">
        <f t="shared" si="826"/>
        <v>Win</v>
      </c>
      <c r="AN3195" s="44" t="str">
        <f t="shared" si="827"/>
        <v>Loss</v>
      </c>
      <c r="AO3195" s="44" t="str">
        <f t="shared" si="828"/>
        <v>Loss</v>
      </c>
      <c r="AP3195" s="44">
        <f t="shared" si="829"/>
        <v>22</v>
      </c>
      <c r="AQ3195" s="44">
        <f t="shared" si="830"/>
        <v>-50</v>
      </c>
      <c r="AR3195" s="44">
        <f t="shared" si="831"/>
        <v>-50</v>
      </c>
      <c r="AS3195" s="99" t="str">
        <f t="shared" si="832"/>
        <v>+</v>
      </c>
      <c r="AT3195" s="99" t="str">
        <f t="shared" si="833"/>
        <v>n/a</v>
      </c>
      <c r="AU3195" s="99" t="str">
        <f t="shared" si="834"/>
        <v>+</v>
      </c>
      <c r="AV3195" s="99" t="str">
        <f t="shared" si="835"/>
        <v>+</v>
      </c>
      <c r="AW3195" s="99" t="str">
        <f t="shared" si="836"/>
        <v>+</v>
      </c>
    </row>
    <row r="3196" spans="1:49" ht="15">
      <c r="A3196" s="56">
        <v>43641</v>
      </c>
      <c r="B3196" s="57" t="s">
        <v>377</v>
      </c>
      <c r="C3196" s="57" t="s">
        <v>1307</v>
      </c>
      <c r="D3196" s="57" t="s">
        <v>6345</v>
      </c>
      <c r="E3196" s="57" t="s">
        <v>1316</v>
      </c>
      <c r="F3196" s="57" t="s">
        <v>2890</v>
      </c>
      <c r="G3196" s="57">
        <v>0</v>
      </c>
      <c r="H3196" s="57">
        <v>4</v>
      </c>
      <c r="I3196" s="57">
        <v>2.75</v>
      </c>
      <c r="J3196" s="57">
        <v>3.44</v>
      </c>
      <c r="K3196" s="57">
        <v>2.2799999999999998</v>
      </c>
      <c r="L3196" s="57">
        <v>0.47</v>
      </c>
      <c r="M3196" s="57">
        <v>30</v>
      </c>
      <c r="N3196" s="57">
        <v>31</v>
      </c>
      <c r="O3196" s="57">
        <v>2</v>
      </c>
      <c r="P3196" s="57">
        <v>14</v>
      </c>
      <c r="Q3196" s="57">
        <v>15</v>
      </c>
      <c r="R3196" s="57">
        <v>50</v>
      </c>
      <c r="S3196" s="57">
        <v>50</v>
      </c>
      <c r="T3196" s="57">
        <v>0</v>
      </c>
      <c r="U3196" s="57">
        <v>43.33</v>
      </c>
      <c r="V3196" s="57">
        <v>23.33</v>
      </c>
      <c r="W3196" s="57">
        <v>33.33</v>
      </c>
      <c r="X3196" s="57">
        <v>45.16</v>
      </c>
      <c r="Y3196" s="57">
        <v>32.26</v>
      </c>
      <c r="Z3196" s="57">
        <v>22.58</v>
      </c>
      <c r="AA3196" s="57">
        <v>64.290000000000006</v>
      </c>
      <c r="AB3196" s="57">
        <v>53.33</v>
      </c>
      <c r="AC3196" s="57">
        <v>28</v>
      </c>
      <c r="AD3196" s="57">
        <v>24</v>
      </c>
      <c r="AE3196" s="57">
        <v>46.43</v>
      </c>
      <c r="AF3196" s="57">
        <v>50</v>
      </c>
      <c r="AG3196" s="57" t="s">
        <v>6346</v>
      </c>
      <c r="AH3196" s="57" t="s">
        <v>6271</v>
      </c>
      <c r="AI3196" s="45">
        <f t="shared" si="822"/>
        <v>16.591000000000001</v>
      </c>
      <c r="AJ3196" s="46">
        <f t="shared" si="823"/>
        <v>-6.5909999999999984</v>
      </c>
      <c r="AK3196" s="63" t="str">
        <f t="shared" si="824"/>
        <v>N</v>
      </c>
      <c r="AL3196" s="63" t="str">
        <f t="shared" si="825"/>
        <v>N</v>
      </c>
      <c r="AM3196" s="44" t="str">
        <f t="shared" si="826"/>
        <v>Loss</v>
      </c>
      <c r="AN3196" s="44" t="str">
        <f t="shared" si="827"/>
        <v>Loss</v>
      </c>
      <c r="AO3196" s="44" t="str">
        <f t="shared" si="828"/>
        <v>Win</v>
      </c>
      <c r="AP3196" s="44">
        <f t="shared" si="829"/>
        <v>-50</v>
      </c>
      <c r="AQ3196" s="44">
        <f t="shared" si="830"/>
        <v>-50</v>
      </c>
      <c r="AR3196" s="44">
        <f t="shared" si="831"/>
        <v>63.999999999999986</v>
      </c>
      <c r="AS3196" s="99" t="str">
        <f t="shared" si="832"/>
        <v>-</v>
      </c>
      <c r="AT3196" s="99" t="str">
        <f t="shared" si="833"/>
        <v>+</v>
      </c>
      <c r="AU3196" s="99" t="str">
        <f t="shared" si="834"/>
        <v>-</v>
      </c>
      <c r="AV3196" s="99" t="str">
        <f t="shared" si="835"/>
        <v>+</v>
      </c>
      <c r="AW3196" s="99" t="str">
        <f t="shared" si="836"/>
        <v>+</v>
      </c>
    </row>
    <row r="3197" spans="1:49" ht="15">
      <c r="A3197" s="56">
        <v>43641</v>
      </c>
      <c r="B3197" s="57" t="s">
        <v>377</v>
      </c>
      <c r="C3197" s="57" t="s">
        <v>1307</v>
      </c>
      <c r="D3197" s="57" t="s">
        <v>6347</v>
      </c>
      <c r="E3197" s="57" t="s">
        <v>3924</v>
      </c>
      <c r="F3197" s="57" t="s">
        <v>2909</v>
      </c>
      <c r="G3197" s="57">
        <v>1</v>
      </c>
      <c r="H3197" s="57">
        <v>0</v>
      </c>
      <c r="I3197" s="57">
        <v>2.0699999999999998</v>
      </c>
      <c r="J3197" s="57">
        <v>3.46</v>
      </c>
      <c r="K3197" s="57">
        <v>3.03</v>
      </c>
      <c r="L3197" s="57">
        <v>-0.96</v>
      </c>
      <c r="M3197" s="57">
        <v>10</v>
      </c>
      <c r="N3197" s="57">
        <v>54</v>
      </c>
      <c r="O3197" s="57">
        <v>0</v>
      </c>
      <c r="P3197" s="57">
        <v>5</v>
      </c>
      <c r="Q3197" s="57">
        <v>26</v>
      </c>
      <c r="R3197" s="57">
        <v>0</v>
      </c>
      <c r="S3197" s="57">
        <v>0</v>
      </c>
      <c r="T3197" s="57">
        <v>0</v>
      </c>
      <c r="U3197" s="57">
        <v>10</v>
      </c>
      <c r="V3197" s="57">
        <v>30</v>
      </c>
      <c r="W3197" s="57">
        <v>60</v>
      </c>
      <c r="X3197" s="57">
        <v>33.33</v>
      </c>
      <c r="Y3197" s="57">
        <v>27.78</v>
      </c>
      <c r="Z3197" s="57">
        <v>38.89</v>
      </c>
      <c r="AA3197" s="57">
        <v>0</v>
      </c>
      <c r="AB3197" s="57">
        <v>26.92</v>
      </c>
      <c r="AC3197" s="57">
        <v>2</v>
      </c>
      <c r="AD3197" s="57">
        <v>24</v>
      </c>
      <c r="AE3197" s="57">
        <v>0</v>
      </c>
      <c r="AF3197" s="57">
        <v>50</v>
      </c>
      <c r="AG3197" s="57" t="s">
        <v>6348</v>
      </c>
      <c r="AH3197" s="57" t="s">
        <v>6272</v>
      </c>
      <c r="AI3197" s="45">
        <f t="shared" si="822"/>
        <v>-8.6660000000000021</v>
      </c>
      <c r="AJ3197" s="46">
        <f t="shared" si="823"/>
        <v>8.6660000000000021</v>
      </c>
      <c r="AK3197" s="63" t="str">
        <f t="shared" si="824"/>
        <v>N</v>
      </c>
      <c r="AL3197" s="63" t="str">
        <f t="shared" si="825"/>
        <v>N</v>
      </c>
      <c r="AM3197" s="44" t="str">
        <f t="shared" si="826"/>
        <v>Win</v>
      </c>
      <c r="AN3197" s="44" t="str">
        <f t="shared" si="827"/>
        <v>Loss</v>
      </c>
      <c r="AO3197" s="44" t="str">
        <f t="shared" si="828"/>
        <v>Loss</v>
      </c>
      <c r="AP3197" s="44">
        <f t="shared" si="829"/>
        <v>53.499999999999986</v>
      </c>
      <c r="AQ3197" s="44">
        <f t="shared" si="830"/>
        <v>-50</v>
      </c>
      <c r="AR3197" s="44">
        <f t="shared" si="831"/>
        <v>-50</v>
      </c>
      <c r="AS3197" s="99" t="str">
        <f t="shared" si="832"/>
        <v>+</v>
      </c>
      <c r="AT3197" s="99" t="str">
        <f t="shared" si="833"/>
        <v>n/a</v>
      </c>
      <c r="AU3197" s="99" t="str">
        <f t="shared" si="834"/>
        <v>-</v>
      </c>
      <c r="AV3197" s="99" t="str">
        <f t="shared" si="835"/>
        <v>-</v>
      </c>
      <c r="AW3197" s="99" t="str">
        <f t="shared" si="836"/>
        <v>-</v>
      </c>
    </row>
    <row r="3198" spans="1:49" ht="15">
      <c r="A3198" s="56">
        <v>43641</v>
      </c>
      <c r="B3198" s="57" t="s">
        <v>377</v>
      </c>
      <c r="C3198" s="57" t="s">
        <v>378</v>
      </c>
      <c r="D3198" s="57" t="s">
        <v>6349</v>
      </c>
      <c r="E3198" s="57" t="s">
        <v>2762</v>
      </c>
      <c r="F3198" s="57" t="s">
        <v>3212</v>
      </c>
      <c r="G3198" s="57">
        <v>2</v>
      </c>
      <c r="H3198" s="57">
        <v>1</v>
      </c>
      <c r="I3198" s="57">
        <v>1.18</v>
      </c>
      <c r="J3198" s="57">
        <v>5.96</v>
      </c>
      <c r="K3198" s="57">
        <v>11.48</v>
      </c>
      <c r="L3198" s="57">
        <v>-10.3</v>
      </c>
      <c r="M3198" s="57">
        <v>57</v>
      </c>
      <c r="N3198" s="57">
        <v>8</v>
      </c>
      <c r="O3198" s="57">
        <v>0</v>
      </c>
      <c r="P3198" s="57">
        <v>27</v>
      </c>
      <c r="Q3198" s="57">
        <v>3</v>
      </c>
      <c r="R3198" s="57">
        <v>0</v>
      </c>
      <c r="S3198" s="57">
        <v>0</v>
      </c>
      <c r="T3198" s="57">
        <v>0</v>
      </c>
      <c r="U3198" s="57">
        <v>50.88</v>
      </c>
      <c r="V3198" s="57">
        <v>24.56</v>
      </c>
      <c r="W3198" s="57">
        <v>24.56</v>
      </c>
      <c r="X3198" s="57">
        <v>50</v>
      </c>
      <c r="Y3198" s="57">
        <v>12.5</v>
      </c>
      <c r="Z3198" s="57">
        <v>37.5</v>
      </c>
      <c r="AA3198" s="57">
        <v>55.56</v>
      </c>
      <c r="AB3198" s="57">
        <v>33.33</v>
      </c>
      <c r="AC3198" s="57">
        <v>47</v>
      </c>
      <c r="AD3198" s="57">
        <v>6</v>
      </c>
      <c r="AE3198" s="57">
        <v>59.57</v>
      </c>
      <c r="AF3198" s="57">
        <v>66.67</v>
      </c>
      <c r="AG3198" s="57" t="s">
        <v>6274</v>
      </c>
      <c r="AH3198" s="57" t="s">
        <v>6273</v>
      </c>
      <c r="AI3198" s="45">
        <f t="shared" si="822"/>
        <v>3.9700000000000015</v>
      </c>
      <c r="AJ3198" s="46">
        <f t="shared" si="823"/>
        <v>-3.9700000000000015</v>
      </c>
      <c r="AK3198" s="63" t="str">
        <f t="shared" si="824"/>
        <v>N</v>
      </c>
      <c r="AL3198" s="63" t="str">
        <f t="shared" si="825"/>
        <v>N</v>
      </c>
      <c r="AM3198" s="44" t="str">
        <f t="shared" si="826"/>
        <v>Win</v>
      </c>
      <c r="AN3198" s="44" t="str">
        <f t="shared" si="827"/>
        <v>Loss</v>
      </c>
      <c r="AO3198" s="44" t="str">
        <f t="shared" si="828"/>
        <v>Loss</v>
      </c>
      <c r="AP3198" s="44">
        <f t="shared" si="829"/>
        <v>9</v>
      </c>
      <c r="AQ3198" s="44">
        <f t="shared" si="830"/>
        <v>-50</v>
      </c>
      <c r="AR3198" s="44">
        <f t="shared" si="831"/>
        <v>-50</v>
      </c>
      <c r="AS3198" s="99" t="str">
        <f t="shared" si="832"/>
        <v>+</v>
      </c>
      <c r="AT3198" s="99" t="str">
        <f t="shared" si="833"/>
        <v>n/a</v>
      </c>
      <c r="AU3198" s="99" t="str">
        <f t="shared" si="834"/>
        <v>+</v>
      </c>
      <c r="AV3198" s="99" t="str">
        <f t="shared" si="835"/>
        <v>+</v>
      </c>
      <c r="AW3198" s="99" t="str">
        <f t="shared" si="836"/>
        <v>+</v>
      </c>
    </row>
    <row r="3199" spans="1:49" ht="15">
      <c r="A3199" s="56">
        <v>43641</v>
      </c>
      <c r="B3199" s="57" t="s">
        <v>377</v>
      </c>
      <c r="C3199" s="57" t="s">
        <v>382</v>
      </c>
      <c r="D3199" s="57" t="s">
        <v>6350</v>
      </c>
      <c r="E3199" s="57" t="s">
        <v>847</v>
      </c>
      <c r="F3199" s="57" t="s">
        <v>4955</v>
      </c>
      <c r="G3199" s="57">
        <v>0</v>
      </c>
      <c r="H3199" s="57">
        <v>2</v>
      </c>
      <c r="I3199" s="57">
        <v>5.63</v>
      </c>
      <c r="J3199" s="57">
        <v>4.62</v>
      </c>
      <c r="K3199" s="57">
        <v>1.41</v>
      </c>
      <c r="L3199" s="57">
        <v>4.22</v>
      </c>
      <c r="M3199" s="57">
        <v>57</v>
      </c>
      <c r="N3199" s="57">
        <v>57</v>
      </c>
      <c r="O3199" s="57">
        <v>0</v>
      </c>
      <c r="P3199" s="57">
        <v>27</v>
      </c>
      <c r="Q3199" s="57">
        <v>27</v>
      </c>
      <c r="R3199" s="57">
        <v>0</v>
      </c>
      <c r="S3199" s="57">
        <v>0</v>
      </c>
      <c r="T3199" s="57">
        <v>0</v>
      </c>
      <c r="U3199" s="57">
        <v>35.090000000000003</v>
      </c>
      <c r="V3199" s="57">
        <v>19.3</v>
      </c>
      <c r="W3199" s="57">
        <v>45.61</v>
      </c>
      <c r="X3199" s="57">
        <v>52.63</v>
      </c>
      <c r="Y3199" s="57">
        <v>14.04</v>
      </c>
      <c r="Z3199" s="57">
        <v>33.33</v>
      </c>
      <c r="AA3199" s="57">
        <v>25.93</v>
      </c>
      <c r="AB3199" s="57">
        <v>37.04</v>
      </c>
      <c r="AC3199" s="57">
        <v>19</v>
      </c>
      <c r="AD3199" s="57">
        <v>36</v>
      </c>
      <c r="AE3199" s="57">
        <v>47.37</v>
      </c>
      <c r="AF3199" s="57">
        <v>66.67</v>
      </c>
      <c r="AG3199" s="57" t="s">
        <v>6351</v>
      </c>
      <c r="AH3199" s="57" t="s">
        <v>6274</v>
      </c>
      <c r="AI3199" s="45">
        <f t="shared" si="822"/>
        <v>-5.4380000000000006</v>
      </c>
      <c r="AJ3199" s="46">
        <f t="shared" si="823"/>
        <v>5.4380000000000006</v>
      </c>
      <c r="AK3199" s="63" t="str">
        <f t="shared" si="824"/>
        <v>N</v>
      </c>
      <c r="AL3199" s="63" t="str">
        <f t="shared" si="825"/>
        <v>N</v>
      </c>
      <c r="AM3199" s="44" t="str">
        <f t="shared" si="826"/>
        <v>Loss</v>
      </c>
      <c r="AN3199" s="44" t="str">
        <f t="shared" si="827"/>
        <v>Loss</v>
      </c>
      <c r="AO3199" s="44" t="str">
        <f t="shared" si="828"/>
        <v>Win</v>
      </c>
      <c r="AP3199" s="44">
        <f t="shared" si="829"/>
        <v>-50</v>
      </c>
      <c r="AQ3199" s="44">
        <f t="shared" si="830"/>
        <v>-50</v>
      </c>
      <c r="AR3199" s="44">
        <f t="shared" si="831"/>
        <v>20.5</v>
      </c>
      <c r="AS3199" s="99" t="str">
        <f t="shared" si="832"/>
        <v>-</v>
      </c>
      <c r="AT3199" s="99" t="str">
        <f t="shared" si="833"/>
        <v>n/a</v>
      </c>
      <c r="AU3199" s="99" t="str">
        <f t="shared" si="834"/>
        <v>-</v>
      </c>
      <c r="AV3199" s="99" t="str">
        <f t="shared" si="835"/>
        <v>-</v>
      </c>
      <c r="AW3199" s="99" t="str">
        <f t="shared" si="836"/>
        <v>-</v>
      </c>
    </row>
    <row r="3200" spans="1:49" ht="15">
      <c r="A3200" s="56">
        <v>43641</v>
      </c>
      <c r="B3200" s="57" t="s">
        <v>377</v>
      </c>
      <c r="C3200" s="57" t="s">
        <v>382</v>
      </c>
      <c r="D3200" s="57" t="s">
        <v>6352</v>
      </c>
      <c r="E3200" s="57" t="s">
        <v>1333</v>
      </c>
      <c r="F3200" s="57" t="s">
        <v>1329</v>
      </c>
      <c r="G3200" s="57">
        <v>1</v>
      </c>
      <c r="H3200" s="57">
        <v>1</v>
      </c>
      <c r="I3200" s="57">
        <v>1.63</v>
      </c>
      <c r="J3200" s="57">
        <v>4.03</v>
      </c>
      <c r="K3200" s="57">
        <v>4.1100000000000003</v>
      </c>
      <c r="L3200" s="57">
        <v>-2.48</v>
      </c>
      <c r="M3200" s="57">
        <v>29</v>
      </c>
      <c r="N3200" s="57">
        <v>8</v>
      </c>
      <c r="O3200" s="57">
        <v>0</v>
      </c>
      <c r="P3200" s="57">
        <v>14</v>
      </c>
      <c r="Q3200" s="57">
        <v>3</v>
      </c>
      <c r="R3200" s="57">
        <v>0</v>
      </c>
      <c r="S3200" s="57">
        <v>0</v>
      </c>
      <c r="T3200" s="57">
        <v>0</v>
      </c>
      <c r="U3200" s="57">
        <v>31.03</v>
      </c>
      <c r="V3200" s="57">
        <v>10.34</v>
      </c>
      <c r="W3200" s="57">
        <v>58.62</v>
      </c>
      <c r="X3200" s="57">
        <v>0</v>
      </c>
      <c r="Y3200" s="57">
        <v>25</v>
      </c>
      <c r="Z3200" s="57">
        <v>75</v>
      </c>
      <c r="AA3200" s="57">
        <v>50</v>
      </c>
      <c r="AB3200" s="57">
        <v>0</v>
      </c>
      <c r="AC3200" s="57">
        <v>7</v>
      </c>
      <c r="AD3200" s="57">
        <v>1</v>
      </c>
      <c r="AE3200" s="57">
        <v>42.86</v>
      </c>
      <c r="AF3200" s="57">
        <v>0</v>
      </c>
      <c r="AG3200" s="57" t="s">
        <v>6353</v>
      </c>
      <c r="AH3200" s="57" t="s">
        <v>6275</v>
      </c>
      <c r="AI3200" s="45">
        <f t="shared" si="822"/>
        <v>8.016</v>
      </c>
      <c r="AJ3200" s="46">
        <f t="shared" si="823"/>
        <v>-8.016</v>
      </c>
      <c r="AK3200" s="63" t="str">
        <f t="shared" si="824"/>
        <v>N</v>
      </c>
      <c r="AL3200" s="63" t="str">
        <f t="shared" si="825"/>
        <v>N</v>
      </c>
      <c r="AM3200" s="44" t="str">
        <f t="shared" si="826"/>
        <v>Loss</v>
      </c>
      <c r="AN3200" s="44" t="str">
        <f t="shared" si="827"/>
        <v>Win</v>
      </c>
      <c r="AO3200" s="44" t="str">
        <f t="shared" si="828"/>
        <v>Loss</v>
      </c>
      <c r="AP3200" s="44">
        <f t="shared" si="829"/>
        <v>-50</v>
      </c>
      <c r="AQ3200" s="44">
        <f t="shared" si="830"/>
        <v>151.5</v>
      </c>
      <c r="AR3200" s="44">
        <f t="shared" si="831"/>
        <v>-50</v>
      </c>
      <c r="AS3200" s="99" t="str">
        <f t="shared" si="832"/>
        <v>+</v>
      </c>
      <c r="AT3200" s="99" t="str">
        <f t="shared" si="833"/>
        <v>n/a</v>
      </c>
      <c r="AU3200" s="99" t="str">
        <f t="shared" si="834"/>
        <v>+</v>
      </c>
      <c r="AV3200" s="99" t="str">
        <f t="shared" si="835"/>
        <v>+</v>
      </c>
      <c r="AW3200" s="99" t="str">
        <f t="shared" si="836"/>
        <v>+</v>
      </c>
    </row>
    <row r="3201" spans="1:49" ht="15">
      <c r="A3201" s="56">
        <v>43641</v>
      </c>
      <c r="B3201" s="57" t="s">
        <v>377</v>
      </c>
      <c r="C3201" s="57" t="s">
        <v>382</v>
      </c>
      <c r="D3201" s="57" t="s">
        <v>6354</v>
      </c>
      <c r="E3201" s="57" t="s">
        <v>2765</v>
      </c>
      <c r="F3201" s="57" t="s">
        <v>384</v>
      </c>
      <c r="G3201" s="57">
        <v>2</v>
      </c>
      <c r="H3201" s="57">
        <v>2</v>
      </c>
      <c r="I3201" s="57">
        <v>1.35</v>
      </c>
      <c r="J3201" s="57">
        <v>4.8899999999999997</v>
      </c>
      <c r="K3201" s="57">
        <v>6.31</v>
      </c>
      <c r="L3201" s="57">
        <v>-4.96</v>
      </c>
      <c r="M3201" s="57">
        <v>59</v>
      </c>
      <c r="N3201" s="57">
        <v>29</v>
      </c>
      <c r="O3201" s="57">
        <v>2</v>
      </c>
      <c r="P3201" s="57">
        <v>29</v>
      </c>
      <c r="Q3201" s="57">
        <v>14</v>
      </c>
      <c r="R3201" s="57">
        <v>100</v>
      </c>
      <c r="S3201" s="57">
        <v>0</v>
      </c>
      <c r="T3201" s="57">
        <v>0</v>
      </c>
      <c r="U3201" s="57">
        <v>54.24</v>
      </c>
      <c r="V3201" s="57">
        <v>15.25</v>
      </c>
      <c r="W3201" s="57">
        <v>30.51</v>
      </c>
      <c r="X3201" s="57">
        <v>24.14</v>
      </c>
      <c r="Y3201" s="57">
        <v>27.59</v>
      </c>
      <c r="Z3201" s="57">
        <v>48.28</v>
      </c>
      <c r="AA3201" s="57">
        <v>68.97</v>
      </c>
      <c r="AB3201" s="57">
        <v>21.43</v>
      </c>
      <c r="AC3201" s="57">
        <v>42</v>
      </c>
      <c r="AD3201" s="57">
        <v>13</v>
      </c>
      <c r="AE3201" s="57">
        <v>69.05</v>
      </c>
      <c r="AF3201" s="57">
        <v>30.77</v>
      </c>
      <c r="AG3201" s="57" t="s">
        <v>6355</v>
      </c>
      <c r="AH3201" s="57" t="s">
        <v>6276</v>
      </c>
      <c r="AI3201" s="45">
        <f t="shared" si="822"/>
        <v>38.340000000000003</v>
      </c>
      <c r="AJ3201" s="46">
        <f t="shared" si="823"/>
        <v>-38.340000000000003</v>
      </c>
      <c r="AK3201" s="63" t="str">
        <f t="shared" si="824"/>
        <v>N</v>
      </c>
      <c r="AL3201" s="63" t="str">
        <f t="shared" si="825"/>
        <v>N</v>
      </c>
      <c r="AM3201" s="44" t="str">
        <f t="shared" si="826"/>
        <v>Loss</v>
      </c>
      <c r="AN3201" s="44" t="str">
        <f t="shared" si="827"/>
        <v>Win</v>
      </c>
      <c r="AO3201" s="44" t="str">
        <f t="shared" si="828"/>
        <v>Loss</v>
      </c>
      <c r="AP3201" s="44">
        <f t="shared" si="829"/>
        <v>-50</v>
      </c>
      <c r="AQ3201" s="44">
        <f t="shared" si="830"/>
        <v>194.49999999999997</v>
      </c>
      <c r="AR3201" s="44">
        <f t="shared" si="831"/>
        <v>-50</v>
      </c>
      <c r="AS3201" s="99" t="str">
        <f t="shared" si="832"/>
        <v>+</v>
      </c>
      <c r="AT3201" s="99" t="str">
        <f t="shared" si="833"/>
        <v>+</v>
      </c>
      <c r="AU3201" s="99" t="str">
        <f t="shared" si="834"/>
        <v>+</v>
      </c>
      <c r="AV3201" s="99" t="str">
        <f t="shared" si="835"/>
        <v>+</v>
      </c>
      <c r="AW3201" s="99" t="str">
        <f t="shared" si="836"/>
        <v>+</v>
      </c>
    </row>
    <row r="3202" spans="1:49" ht="15">
      <c r="A3202" s="56">
        <v>43641</v>
      </c>
      <c r="B3202" s="57" t="s">
        <v>377</v>
      </c>
      <c r="C3202" s="57" t="s">
        <v>1334</v>
      </c>
      <c r="D3202" s="57" t="s">
        <v>6356</v>
      </c>
      <c r="E3202" s="57" t="s">
        <v>1336</v>
      </c>
      <c r="F3202" s="57" t="s">
        <v>5161</v>
      </c>
      <c r="G3202" s="57">
        <v>1</v>
      </c>
      <c r="H3202" s="57">
        <v>0</v>
      </c>
      <c r="I3202" s="57">
        <v>1.71</v>
      </c>
      <c r="J3202" s="57">
        <v>3.52</v>
      </c>
      <c r="K3202" s="57">
        <v>5.28</v>
      </c>
      <c r="L3202" s="57">
        <v>-3.57</v>
      </c>
      <c r="M3202" s="57">
        <v>49</v>
      </c>
      <c r="N3202" s="57">
        <v>24</v>
      </c>
      <c r="O3202" s="57">
        <v>1</v>
      </c>
      <c r="P3202" s="57">
        <v>24</v>
      </c>
      <c r="Q3202" s="57">
        <v>11</v>
      </c>
      <c r="R3202" s="57">
        <v>100</v>
      </c>
      <c r="S3202" s="57">
        <v>0</v>
      </c>
      <c r="T3202" s="57">
        <v>0</v>
      </c>
      <c r="U3202" s="57">
        <v>65.31</v>
      </c>
      <c r="V3202" s="57">
        <v>18.37</v>
      </c>
      <c r="W3202" s="57">
        <v>16.329999999999998</v>
      </c>
      <c r="X3202" s="57">
        <v>33.33</v>
      </c>
      <c r="Y3202" s="57">
        <v>25</v>
      </c>
      <c r="Z3202" s="57">
        <v>41.67</v>
      </c>
      <c r="AA3202" s="57">
        <v>58.33</v>
      </c>
      <c r="AB3202" s="57">
        <v>36.36</v>
      </c>
      <c r="AC3202" s="57">
        <v>45</v>
      </c>
      <c r="AD3202" s="57">
        <v>9</v>
      </c>
      <c r="AE3202" s="57">
        <v>64.44</v>
      </c>
      <c r="AF3202" s="57">
        <v>44.44</v>
      </c>
      <c r="AG3202" s="57" t="s">
        <v>6357</v>
      </c>
      <c r="AH3202" s="57" t="s">
        <v>6277</v>
      </c>
      <c r="AI3202" s="45">
        <f t="shared" si="822"/>
        <v>40.801000000000002</v>
      </c>
      <c r="AJ3202" s="46">
        <f t="shared" si="823"/>
        <v>-40.801000000000002</v>
      </c>
      <c r="AK3202" s="63" t="str">
        <f t="shared" si="824"/>
        <v>N</v>
      </c>
      <c r="AL3202" s="63" t="str">
        <f t="shared" si="825"/>
        <v>N</v>
      </c>
      <c r="AM3202" s="44" t="str">
        <f t="shared" si="826"/>
        <v>Win</v>
      </c>
      <c r="AN3202" s="44" t="str">
        <f t="shared" si="827"/>
        <v>Loss</v>
      </c>
      <c r="AO3202" s="44" t="str">
        <f t="shared" si="828"/>
        <v>Loss</v>
      </c>
      <c r="AP3202" s="44">
        <f t="shared" si="829"/>
        <v>35.5</v>
      </c>
      <c r="AQ3202" s="44">
        <f t="shared" si="830"/>
        <v>-50</v>
      </c>
      <c r="AR3202" s="44">
        <f t="shared" si="831"/>
        <v>-50</v>
      </c>
      <c r="AS3202" s="99" t="str">
        <f t="shared" si="832"/>
        <v>+</v>
      </c>
      <c r="AT3202" s="99" t="str">
        <f t="shared" si="833"/>
        <v>+</v>
      </c>
      <c r="AU3202" s="99" t="str">
        <f t="shared" si="834"/>
        <v>+</v>
      </c>
      <c r="AV3202" s="99" t="str">
        <f t="shared" si="835"/>
        <v>+</v>
      </c>
      <c r="AW3202" s="99" t="str">
        <f t="shared" si="836"/>
        <v>+</v>
      </c>
    </row>
    <row r="3203" spans="1:49" ht="15">
      <c r="A3203" s="56">
        <v>43641</v>
      </c>
      <c r="B3203" s="57" t="s">
        <v>377</v>
      </c>
      <c r="C3203" s="57" t="s">
        <v>1334</v>
      </c>
      <c r="D3203" s="57" t="s">
        <v>6358</v>
      </c>
      <c r="E3203" s="57" t="s">
        <v>4958</v>
      </c>
      <c r="F3203" s="57" t="s">
        <v>5075</v>
      </c>
      <c r="G3203" s="57">
        <v>1</v>
      </c>
      <c r="H3203" s="57">
        <v>1</v>
      </c>
      <c r="I3203" s="57">
        <v>1.48</v>
      </c>
      <c r="J3203" s="57">
        <v>4.2</v>
      </c>
      <c r="K3203" s="57">
        <v>7.01</v>
      </c>
      <c r="L3203" s="57">
        <v>-5.53</v>
      </c>
      <c r="M3203" s="57">
        <v>24</v>
      </c>
      <c r="N3203" s="57">
        <v>24</v>
      </c>
      <c r="O3203" s="57">
        <v>2</v>
      </c>
      <c r="P3203" s="57">
        <v>12</v>
      </c>
      <c r="Q3203" s="57">
        <v>12</v>
      </c>
      <c r="R3203" s="57">
        <v>50</v>
      </c>
      <c r="S3203" s="57">
        <v>0</v>
      </c>
      <c r="T3203" s="57">
        <v>50</v>
      </c>
      <c r="U3203" s="57">
        <v>50</v>
      </c>
      <c r="V3203" s="57">
        <v>16.670000000000002</v>
      </c>
      <c r="W3203" s="57">
        <v>33.33</v>
      </c>
      <c r="X3203" s="57">
        <v>29.17</v>
      </c>
      <c r="Y3203" s="57">
        <v>29.17</v>
      </c>
      <c r="Z3203" s="57">
        <v>41.67</v>
      </c>
      <c r="AA3203" s="57">
        <v>50</v>
      </c>
      <c r="AB3203" s="57">
        <v>33.33</v>
      </c>
      <c r="AC3203" s="57">
        <v>16</v>
      </c>
      <c r="AD3203" s="57">
        <v>7</v>
      </c>
      <c r="AE3203" s="57">
        <v>50</v>
      </c>
      <c r="AF3203" s="57">
        <v>42.86</v>
      </c>
      <c r="AG3203" s="57" t="s">
        <v>6359</v>
      </c>
      <c r="AH3203" s="57" t="s">
        <v>6278</v>
      </c>
      <c r="AI3203" s="45">
        <f t="shared" si="822"/>
        <v>4.5839999999999996</v>
      </c>
      <c r="AJ3203" s="46">
        <f t="shared" si="823"/>
        <v>-4.5839999999999996</v>
      </c>
      <c r="AK3203" s="63" t="str">
        <f t="shared" si="824"/>
        <v>N</v>
      </c>
      <c r="AL3203" s="63" t="str">
        <f t="shared" si="825"/>
        <v>N</v>
      </c>
      <c r="AM3203" s="44" t="str">
        <f t="shared" si="826"/>
        <v>Loss</v>
      </c>
      <c r="AN3203" s="44" t="str">
        <f t="shared" si="827"/>
        <v>Win</v>
      </c>
      <c r="AO3203" s="44" t="str">
        <f t="shared" si="828"/>
        <v>Loss</v>
      </c>
      <c r="AP3203" s="44">
        <f t="shared" si="829"/>
        <v>-50</v>
      </c>
      <c r="AQ3203" s="44">
        <f t="shared" si="830"/>
        <v>160</v>
      </c>
      <c r="AR3203" s="44">
        <f t="shared" si="831"/>
        <v>-50</v>
      </c>
      <c r="AS3203" s="99" t="str">
        <f t="shared" si="832"/>
        <v>+</v>
      </c>
      <c r="AT3203" s="99" t="str">
        <f t="shared" si="833"/>
        <v>-</v>
      </c>
      <c r="AU3203" s="99" t="str">
        <f t="shared" si="834"/>
        <v>+</v>
      </c>
      <c r="AV3203" s="99" t="str">
        <f t="shared" si="835"/>
        <v>+</v>
      </c>
      <c r="AW3203" s="99" t="str">
        <f t="shared" si="836"/>
        <v>+</v>
      </c>
    </row>
    <row r="3204" spans="1:49" ht="15">
      <c r="A3204" s="56">
        <v>43641</v>
      </c>
      <c r="B3204" s="57" t="s">
        <v>377</v>
      </c>
      <c r="C3204" s="57" t="s">
        <v>1334</v>
      </c>
      <c r="D3204" s="57" t="s">
        <v>6360</v>
      </c>
      <c r="E3204" s="57" t="s">
        <v>1342</v>
      </c>
      <c r="F3204" s="57" t="s">
        <v>1340</v>
      </c>
      <c r="G3204" s="57">
        <v>5</v>
      </c>
      <c r="H3204" s="57">
        <v>1</v>
      </c>
      <c r="I3204" s="57">
        <v>1.74</v>
      </c>
      <c r="J3204" s="57">
        <v>3.56</v>
      </c>
      <c r="K3204" s="57">
        <v>4.9400000000000004</v>
      </c>
      <c r="L3204" s="57">
        <v>-3.2</v>
      </c>
      <c r="M3204" s="57">
        <v>22</v>
      </c>
      <c r="N3204" s="57">
        <v>24</v>
      </c>
      <c r="O3204" s="57">
        <v>1</v>
      </c>
      <c r="P3204" s="57">
        <v>9</v>
      </c>
      <c r="Q3204" s="57">
        <v>13</v>
      </c>
      <c r="R3204" s="57">
        <v>0</v>
      </c>
      <c r="S3204" s="57">
        <v>100</v>
      </c>
      <c r="T3204" s="57">
        <v>0</v>
      </c>
      <c r="U3204" s="57">
        <v>27.27</v>
      </c>
      <c r="V3204" s="57">
        <v>31.82</v>
      </c>
      <c r="W3204" s="57">
        <v>40.909999999999997</v>
      </c>
      <c r="X3204" s="57">
        <v>41.67</v>
      </c>
      <c r="Y3204" s="57">
        <v>33.33</v>
      </c>
      <c r="Z3204" s="57">
        <v>25</v>
      </c>
      <c r="AA3204" s="57">
        <v>22.22</v>
      </c>
      <c r="AB3204" s="57">
        <v>46.15</v>
      </c>
      <c r="AC3204" s="57">
        <v>15</v>
      </c>
      <c r="AD3204" s="57">
        <v>7</v>
      </c>
      <c r="AE3204" s="57">
        <v>26.67</v>
      </c>
      <c r="AF3204" s="57">
        <v>57.14</v>
      </c>
      <c r="AG3204" s="57" t="s">
        <v>6361</v>
      </c>
      <c r="AH3204" s="57" t="s">
        <v>6279</v>
      </c>
      <c r="AI3204" s="45">
        <f t="shared" si="822"/>
        <v>3.7870000000000008</v>
      </c>
      <c r="AJ3204" s="46">
        <f t="shared" si="823"/>
        <v>16.213000000000001</v>
      </c>
      <c r="AK3204" s="63" t="str">
        <f t="shared" si="824"/>
        <v>N</v>
      </c>
      <c r="AL3204" s="63" t="str">
        <f t="shared" si="825"/>
        <v>N</v>
      </c>
      <c r="AM3204" s="44" t="str">
        <f t="shared" si="826"/>
        <v>Win</v>
      </c>
      <c r="AN3204" s="44" t="str">
        <f t="shared" si="827"/>
        <v>Loss</v>
      </c>
      <c r="AO3204" s="44" t="str">
        <f t="shared" si="828"/>
        <v>Loss</v>
      </c>
      <c r="AP3204" s="44">
        <f t="shared" si="829"/>
        <v>37</v>
      </c>
      <c r="AQ3204" s="44">
        <f t="shared" si="830"/>
        <v>-50</v>
      </c>
      <c r="AR3204" s="44">
        <f t="shared" si="831"/>
        <v>-50</v>
      </c>
      <c r="AS3204" s="99" t="str">
        <f t="shared" si="832"/>
        <v>+</v>
      </c>
      <c r="AT3204" s="99" t="str">
        <f t="shared" si="833"/>
        <v>-</v>
      </c>
      <c r="AU3204" s="99" t="str">
        <f t="shared" si="834"/>
        <v>-</v>
      </c>
      <c r="AV3204" s="99" t="str">
        <f t="shared" si="835"/>
        <v>-</v>
      </c>
      <c r="AW3204" s="99" t="str">
        <f t="shared" si="836"/>
        <v>+</v>
      </c>
    </row>
    <row r="3205" spans="1:49" ht="15">
      <c r="A3205" s="56">
        <v>43641</v>
      </c>
      <c r="B3205" s="57" t="s">
        <v>377</v>
      </c>
      <c r="C3205" s="57" t="s">
        <v>1334</v>
      </c>
      <c r="D3205" s="57" t="s">
        <v>6362</v>
      </c>
      <c r="E3205" s="57" t="s">
        <v>4542</v>
      </c>
      <c r="F3205" s="57" t="s">
        <v>1337</v>
      </c>
      <c r="G3205" s="57">
        <v>4</v>
      </c>
      <c r="H3205" s="57">
        <v>2</v>
      </c>
      <c r="I3205" s="57">
        <v>1.52</v>
      </c>
      <c r="J3205" s="57">
        <v>3.86</v>
      </c>
      <c r="K3205" s="57">
        <v>6.98</v>
      </c>
      <c r="L3205" s="57">
        <v>-5.46</v>
      </c>
      <c r="M3205" s="57">
        <v>24</v>
      </c>
      <c r="N3205" s="57">
        <v>70</v>
      </c>
      <c r="O3205" s="57">
        <v>3</v>
      </c>
      <c r="P3205" s="57">
        <v>11</v>
      </c>
      <c r="Q3205" s="57">
        <v>36</v>
      </c>
      <c r="R3205" s="57">
        <v>100</v>
      </c>
      <c r="S3205" s="57">
        <v>0</v>
      </c>
      <c r="T3205" s="57">
        <v>0</v>
      </c>
      <c r="U3205" s="57">
        <v>58.33</v>
      </c>
      <c r="V3205" s="57">
        <v>25</v>
      </c>
      <c r="W3205" s="57">
        <v>16.670000000000002</v>
      </c>
      <c r="X3205" s="57">
        <v>52.86</v>
      </c>
      <c r="Y3205" s="57">
        <v>21.43</v>
      </c>
      <c r="Z3205" s="57">
        <v>25.71</v>
      </c>
      <c r="AA3205" s="57">
        <v>45.45</v>
      </c>
      <c r="AB3205" s="57">
        <v>47.22</v>
      </c>
      <c r="AC3205" s="57">
        <v>15</v>
      </c>
      <c r="AD3205" s="57">
        <v>38</v>
      </c>
      <c r="AE3205" s="57">
        <v>66.67</v>
      </c>
      <c r="AF3205" s="57">
        <v>65.790000000000006</v>
      </c>
      <c r="AG3205" s="57" t="s">
        <v>6363</v>
      </c>
      <c r="AH3205" s="57" t="s">
        <v>6280</v>
      </c>
      <c r="AI3205" s="45">
        <f t="shared" si="822"/>
        <v>33.258999999999993</v>
      </c>
      <c r="AJ3205" s="46">
        <f t="shared" si="823"/>
        <v>-33.258999999999993</v>
      </c>
      <c r="AK3205" s="63" t="str">
        <f t="shared" si="824"/>
        <v>N</v>
      </c>
      <c r="AL3205" s="63" t="str">
        <f t="shared" si="825"/>
        <v>N</v>
      </c>
      <c r="AM3205" s="44" t="str">
        <f t="shared" si="826"/>
        <v>Win</v>
      </c>
      <c r="AN3205" s="44" t="str">
        <f t="shared" si="827"/>
        <v>Loss</v>
      </c>
      <c r="AO3205" s="44" t="str">
        <f t="shared" si="828"/>
        <v>Loss</v>
      </c>
      <c r="AP3205" s="44">
        <f t="shared" si="829"/>
        <v>26</v>
      </c>
      <c r="AQ3205" s="44">
        <f t="shared" si="830"/>
        <v>-50</v>
      </c>
      <c r="AR3205" s="44">
        <f t="shared" si="831"/>
        <v>-50</v>
      </c>
      <c r="AS3205" s="99" t="str">
        <f t="shared" si="832"/>
        <v>+</v>
      </c>
      <c r="AT3205" s="99" t="str">
        <f t="shared" si="833"/>
        <v>+</v>
      </c>
      <c r="AU3205" s="99" t="str">
        <f t="shared" si="834"/>
        <v>+</v>
      </c>
      <c r="AV3205" s="99" t="str">
        <f t="shared" si="835"/>
        <v>-</v>
      </c>
      <c r="AW3205" s="99" t="str">
        <f t="shared" si="836"/>
        <v>+</v>
      </c>
    </row>
    <row r="3206" spans="1:49" ht="15">
      <c r="A3206" s="56">
        <v>43641</v>
      </c>
      <c r="B3206" s="57" t="s">
        <v>377</v>
      </c>
      <c r="C3206" s="57" t="s">
        <v>386</v>
      </c>
      <c r="D3206" s="57" t="s">
        <v>6364</v>
      </c>
      <c r="E3206" s="57" t="s">
        <v>1351</v>
      </c>
      <c r="F3206" s="57" t="s">
        <v>1345</v>
      </c>
      <c r="G3206" s="57">
        <v>0</v>
      </c>
      <c r="H3206" s="57">
        <v>5</v>
      </c>
      <c r="I3206" s="57">
        <v>4.9800000000000004</v>
      </c>
      <c r="J3206" s="57">
        <v>4.3099999999999996</v>
      </c>
      <c r="K3206" s="57">
        <v>1.57</v>
      </c>
      <c r="L3206" s="57">
        <v>3.41</v>
      </c>
      <c r="M3206" s="57">
        <v>38</v>
      </c>
      <c r="N3206" s="57">
        <v>30</v>
      </c>
      <c r="O3206" s="57">
        <v>2</v>
      </c>
      <c r="P3206" s="57">
        <v>19</v>
      </c>
      <c r="Q3206" s="57">
        <v>15</v>
      </c>
      <c r="R3206" s="57">
        <v>0</v>
      </c>
      <c r="S3206" s="57">
        <v>50</v>
      </c>
      <c r="T3206" s="57">
        <v>50</v>
      </c>
      <c r="U3206" s="57">
        <v>36.840000000000003</v>
      </c>
      <c r="V3206" s="57">
        <v>28.95</v>
      </c>
      <c r="W3206" s="57">
        <v>34.21</v>
      </c>
      <c r="X3206" s="57">
        <v>36.67</v>
      </c>
      <c r="Y3206" s="57">
        <v>36.67</v>
      </c>
      <c r="Z3206" s="57">
        <v>26.67</v>
      </c>
      <c r="AA3206" s="57">
        <v>47.37</v>
      </c>
      <c r="AB3206" s="57">
        <v>33.33</v>
      </c>
      <c r="AC3206" s="57">
        <v>7</v>
      </c>
      <c r="AD3206" s="57">
        <v>21</v>
      </c>
      <c r="AE3206" s="57">
        <v>85.71</v>
      </c>
      <c r="AF3206" s="57">
        <v>38.1</v>
      </c>
      <c r="AG3206" s="57" t="s">
        <v>6365</v>
      </c>
      <c r="AH3206" s="57" t="s">
        <v>6281</v>
      </c>
      <c r="AI3206" s="45">
        <f t="shared" si="822"/>
        <v>-12.246000000000002</v>
      </c>
      <c r="AJ3206" s="46">
        <f t="shared" si="823"/>
        <v>22.246000000000002</v>
      </c>
      <c r="AK3206" s="63" t="str">
        <f t="shared" si="824"/>
        <v>N</v>
      </c>
      <c r="AL3206" s="63" t="str">
        <f t="shared" si="825"/>
        <v>N</v>
      </c>
      <c r="AM3206" s="44" t="str">
        <f t="shared" si="826"/>
        <v>Loss</v>
      </c>
      <c r="AN3206" s="44" t="str">
        <f t="shared" si="827"/>
        <v>Loss</v>
      </c>
      <c r="AO3206" s="44" t="str">
        <f t="shared" si="828"/>
        <v>Win</v>
      </c>
      <c r="AP3206" s="44">
        <f t="shared" si="829"/>
        <v>-50</v>
      </c>
      <c r="AQ3206" s="44">
        <f t="shared" si="830"/>
        <v>-50</v>
      </c>
      <c r="AR3206" s="44">
        <f t="shared" si="831"/>
        <v>28.5</v>
      </c>
      <c r="AS3206" s="99" t="str">
        <f t="shared" si="832"/>
        <v>-</v>
      </c>
      <c r="AT3206" s="99" t="str">
        <f t="shared" si="833"/>
        <v>-</v>
      </c>
      <c r="AU3206" s="99" t="str">
        <f t="shared" si="834"/>
        <v>+</v>
      </c>
      <c r="AV3206" s="99" t="str">
        <f t="shared" si="835"/>
        <v>+</v>
      </c>
      <c r="AW3206" s="99" t="str">
        <f t="shared" si="836"/>
        <v>-</v>
      </c>
    </row>
    <row r="3207" spans="1:49" ht="15">
      <c r="A3207" s="56">
        <v>43641</v>
      </c>
      <c r="B3207" s="57" t="s">
        <v>377</v>
      </c>
      <c r="C3207" s="57" t="s">
        <v>386</v>
      </c>
      <c r="D3207" s="57" t="s">
        <v>6366</v>
      </c>
      <c r="E3207" s="57" t="s">
        <v>2767</v>
      </c>
      <c r="F3207" s="57" t="s">
        <v>1347</v>
      </c>
      <c r="G3207" s="57">
        <v>1</v>
      </c>
      <c r="H3207" s="57">
        <v>0</v>
      </c>
      <c r="I3207" s="57">
        <v>2.17</v>
      </c>
      <c r="J3207" s="57">
        <v>3.32</v>
      </c>
      <c r="K3207" s="57">
        <v>3.29</v>
      </c>
      <c r="L3207" s="57">
        <v>-1.1200000000000001</v>
      </c>
      <c r="M3207" s="57">
        <v>65</v>
      </c>
      <c r="N3207" s="57">
        <v>66</v>
      </c>
      <c r="O3207" s="57">
        <v>1</v>
      </c>
      <c r="P3207" s="57">
        <v>31</v>
      </c>
      <c r="Q3207" s="57">
        <v>31</v>
      </c>
      <c r="R3207" s="57">
        <v>0</v>
      </c>
      <c r="S3207" s="57">
        <v>100</v>
      </c>
      <c r="T3207" s="57">
        <v>0</v>
      </c>
      <c r="U3207" s="57">
        <v>56.92</v>
      </c>
      <c r="V3207" s="57">
        <v>13.85</v>
      </c>
      <c r="W3207" s="57">
        <v>29.23</v>
      </c>
      <c r="X3207" s="57">
        <v>48.48</v>
      </c>
      <c r="Y3207" s="57">
        <v>21.21</v>
      </c>
      <c r="Z3207" s="57">
        <v>30.3</v>
      </c>
      <c r="AA3207" s="57">
        <v>54.84</v>
      </c>
      <c r="AB3207" s="57">
        <v>38.71</v>
      </c>
      <c r="AC3207" s="57">
        <v>41</v>
      </c>
      <c r="AD3207" s="57">
        <v>48</v>
      </c>
      <c r="AE3207" s="57">
        <v>65.849999999999994</v>
      </c>
      <c r="AF3207" s="57">
        <v>56.25</v>
      </c>
      <c r="AG3207" s="57" t="s">
        <v>6367</v>
      </c>
      <c r="AH3207" s="57" t="s">
        <v>6282</v>
      </c>
      <c r="AI3207" s="45">
        <f t="shared" si="822"/>
        <v>11.166000000000002</v>
      </c>
      <c r="AJ3207" s="46">
        <f t="shared" si="823"/>
        <v>8.8339999999999996</v>
      </c>
      <c r="AK3207" s="63" t="str">
        <f t="shared" si="824"/>
        <v>N</v>
      </c>
      <c r="AL3207" s="63" t="str">
        <f t="shared" si="825"/>
        <v>N</v>
      </c>
      <c r="AM3207" s="44" t="str">
        <f t="shared" si="826"/>
        <v>Win</v>
      </c>
      <c r="AN3207" s="44" t="str">
        <f t="shared" si="827"/>
        <v>Loss</v>
      </c>
      <c r="AO3207" s="44" t="str">
        <f t="shared" si="828"/>
        <v>Loss</v>
      </c>
      <c r="AP3207" s="44">
        <f t="shared" si="829"/>
        <v>58.5</v>
      </c>
      <c r="AQ3207" s="44">
        <f t="shared" si="830"/>
        <v>-50</v>
      </c>
      <c r="AR3207" s="44">
        <f t="shared" si="831"/>
        <v>-50</v>
      </c>
      <c r="AS3207" s="99" t="str">
        <f t="shared" si="832"/>
        <v>+</v>
      </c>
      <c r="AT3207" s="99" t="str">
        <f t="shared" si="833"/>
        <v>-</v>
      </c>
      <c r="AU3207" s="99" t="str">
        <f t="shared" si="834"/>
        <v>+</v>
      </c>
      <c r="AV3207" s="99" t="str">
        <f t="shared" si="835"/>
        <v>+</v>
      </c>
      <c r="AW3207" s="99" t="str">
        <f t="shared" si="836"/>
        <v>+</v>
      </c>
    </row>
    <row r="3208" spans="1:49" ht="15">
      <c r="A3208" s="56">
        <v>43641</v>
      </c>
      <c r="B3208" s="57" t="s">
        <v>377</v>
      </c>
      <c r="C3208" s="57" t="s">
        <v>386</v>
      </c>
      <c r="D3208" s="57" t="s">
        <v>6368</v>
      </c>
      <c r="E3208" s="57" t="s">
        <v>1350</v>
      </c>
      <c r="F3208" s="57" t="s">
        <v>1348</v>
      </c>
      <c r="G3208" s="57">
        <v>2</v>
      </c>
      <c r="H3208" s="57">
        <v>2</v>
      </c>
      <c r="I3208" s="57">
        <v>1.4</v>
      </c>
      <c r="J3208" s="57">
        <v>4.47</v>
      </c>
      <c r="K3208" s="57">
        <v>7.48</v>
      </c>
      <c r="L3208" s="57">
        <v>-6.08</v>
      </c>
      <c r="M3208" s="57">
        <v>31</v>
      </c>
      <c r="N3208" s="57">
        <v>54</v>
      </c>
      <c r="O3208" s="57">
        <v>3</v>
      </c>
      <c r="P3208" s="57">
        <v>16</v>
      </c>
      <c r="Q3208" s="57">
        <v>27</v>
      </c>
      <c r="R3208" s="57">
        <v>33.33</v>
      </c>
      <c r="S3208" s="57">
        <v>33.33</v>
      </c>
      <c r="T3208" s="57">
        <v>33.33</v>
      </c>
      <c r="U3208" s="57">
        <v>41.94</v>
      </c>
      <c r="V3208" s="57">
        <v>22.58</v>
      </c>
      <c r="W3208" s="57">
        <v>35.479999999999997</v>
      </c>
      <c r="X3208" s="57">
        <v>35.19</v>
      </c>
      <c r="Y3208" s="57">
        <v>22.22</v>
      </c>
      <c r="Z3208" s="57">
        <v>42.59</v>
      </c>
      <c r="AA3208" s="57">
        <v>37.5</v>
      </c>
      <c r="AB3208" s="57">
        <v>29.63</v>
      </c>
      <c r="AC3208" s="57">
        <v>25</v>
      </c>
      <c r="AD3208" s="57">
        <v>31</v>
      </c>
      <c r="AE3208" s="57">
        <v>44</v>
      </c>
      <c r="AF3208" s="57">
        <v>41.94</v>
      </c>
      <c r="AG3208" s="57" t="s">
        <v>6369</v>
      </c>
      <c r="AH3208" s="57" t="s">
        <v>6283</v>
      </c>
      <c r="AI3208" s="45">
        <f t="shared" si="822"/>
        <v>6.141</v>
      </c>
      <c r="AJ3208" s="46">
        <f t="shared" si="823"/>
        <v>0.52500000000000036</v>
      </c>
      <c r="AK3208" s="63" t="str">
        <f t="shared" si="824"/>
        <v>N</v>
      </c>
      <c r="AL3208" s="63" t="str">
        <f t="shared" si="825"/>
        <v>N</v>
      </c>
      <c r="AM3208" s="44" t="str">
        <f t="shared" si="826"/>
        <v>Loss</v>
      </c>
      <c r="AN3208" s="44" t="str">
        <f t="shared" si="827"/>
        <v>Win</v>
      </c>
      <c r="AO3208" s="44" t="str">
        <f t="shared" si="828"/>
        <v>Loss</v>
      </c>
      <c r="AP3208" s="44">
        <f t="shared" si="829"/>
        <v>-50</v>
      </c>
      <c r="AQ3208" s="44">
        <f t="shared" si="830"/>
        <v>173.5</v>
      </c>
      <c r="AR3208" s="44">
        <f t="shared" si="831"/>
        <v>-50</v>
      </c>
      <c r="AS3208" s="99" t="str">
        <f t="shared" si="832"/>
        <v>+</v>
      </c>
      <c r="AT3208" s="99" t="str">
        <f t="shared" si="833"/>
        <v>-</v>
      </c>
      <c r="AU3208" s="99" t="str">
        <f t="shared" si="834"/>
        <v>+</v>
      </c>
      <c r="AV3208" s="99" t="str">
        <f t="shared" si="835"/>
        <v>+</v>
      </c>
      <c r="AW3208" s="99" t="str">
        <f t="shared" si="836"/>
        <v>+</v>
      </c>
    </row>
    <row r="3209" spans="1:49" ht="15">
      <c r="A3209" s="56">
        <v>43641</v>
      </c>
      <c r="B3209" s="57" t="s">
        <v>451</v>
      </c>
      <c r="C3209" s="57" t="s">
        <v>976</v>
      </c>
      <c r="D3209" s="57" t="s">
        <v>6370</v>
      </c>
      <c r="E3209" s="57" t="s">
        <v>979</v>
      </c>
      <c r="F3209" s="57" t="s">
        <v>1503</v>
      </c>
      <c r="G3209" s="57">
        <v>1</v>
      </c>
      <c r="H3209" s="57">
        <v>0</v>
      </c>
      <c r="I3209" s="57">
        <v>3.37</v>
      </c>
      <c r="J3209" s="57">
        <v>3.46</v>
      </c>
      <c r="K3209" s="57">
        <v>1.97</v>
      </c>
      <c r="L3209" s="57">
        <v>1.4</v>
      </c>
      <c r="M3209" s="57">
        <v>20</v>
      </c>
      <c r="N3209" s="57">
        <v>23</v>
      </c>
      <c r="O3209" s="57">
        <v>2</v>
      </c>
      <c r="P3209" s="57">
        <v>12</v>
      </c>
      <c r="Q3209" s="57">
        <v>11</v>
      </c>
      <c r="R3209" s="57">
        <v>0</v>
      </c>
      <c r="S3209" s="57">
        <v>0</v>
      </c>
      <c r="T3209" s="57">
        <v>100</v>
      </c>
      <c r="U3209" s="57">
        <v>45</v>
      </c>
      <c r="V3209" s="57">
        <v>10</v>
      </c>
      <c r="W3209" s="57">
        <v>45</v>
      </c>
      <c r="X3209" s="57">
        <v>60.87</v>
      </c>
      <c r="Y3209" s="57">
        <v>13.04</v>
      </c>
      <c r="Z3209" s="57">
        <v>26.09</v>
      </c>
      <c r="AA3209" s="57">
        <v>41.67</v>
      </c>
      <c r="AB3209" s="57">
        <v>45.45</v>
      </c>
      <c r="AC3209" s="57">
        <v>9</v>
      </c>
      <c r="AD3209" s="57">
        <v>19</v>
      </c>
      <c r="AE3209" s="57">
        <v>55.56</v>
      </c>
      <c r="AF3209" s="57">
        <v>63.16</v>
      </c>
      <c r="AG3209" s="57" t="s">
        <v>6371</v>
      </c>
      <c r="AH3209" s="57" t="s">
        <v>6284</v>
      </c>
      <c r="AI3209" s="45">
        <f t="shared" si="822"/>
        <v>-37.260000000000005</v>
      </c>
      <c r="AJ3209" s="46">
        <f t="shared" si="823"/>
        <v>37.260000000000005</v>
      </c>
      <c r="AK3209" s="63" t="str">
        <f t="shared" si="824"/>
        <v>N</v>
      </c>
      <c r="AL3209" s="63" t="str">
        <f t="shared" si="825"/>
        <v>N</v>
      </c>
      <c r="AM3209" s="44" t="str">
        <f t="shared" si="826"/>
        <v>Win</v>
      </c>
      <c r="AN3209" s="44" t="str">
        <f t="shared" si="827"/>
        <v>Loss</v>
      </c>
      <c r="AO3209" s="44" t="str">
        <f t="shared" si="828"/>
        <v>Loss</v>
      </c>
      <c r="AP3209" s="44">
        <f t="shared" si="829"/>
        <v>118.5</v>
      </c>
      <c r="AQ3209" s="44">
        <f t="shared" si="830"/>
        <v>-50</v>
      </c>
      <c r="AR3209" s="44">
        <f t="shared" si="831"/>
        <v>-50</v>
      </c>
      <c r="AS3209" s="99" t="str">
        <f t="shared" si="832"/>
        <v>-</v>
      </c>
      <c r="AT3209" s="99" t="str">
        <f t="shared" si="833"/>
        <v>-</v>
      </c>
      <c r="AU3209" s="99" t="str">
        <f t="shared" si="834"/>
        <v>-</v>
      </c>
      <c r="AV3209" s="99" t="str">
        <f t="shared" si="835"/>
        <v>-</v>
      </c>
      <c r="AW3209" s="99" t="str">
        <f t="shared" si="836"/>
        <v>-</v>
      </c>
    </row>
    <row r="3210" spans="1:49" ht="15">
      <c r="A3210" s="56">
        <v>43641</v>
      </c>
      <c r="B3210" s="57" t="s">
        <v>760</v>
      </c>
      <c r="C3210" s="57" t="s">
        <v>1909</v>
      </c>
      <c r="D3210" s="57" t="s">
        <v>6372</v>
      </c>
      <c r="E3210" s="57" t="s">
        <v>1912</v>
      </c>
      <c r="F3210" s="57" t="s">
        <v>2126</v>
      </c>
      <c r="G3210" s="57">
        <v>0</v>
      </c>
      <c r="H3210" s="57">
        <v>1</v>
      </c>
      <c r="I3210" s="57">
        <v>2.17</v>
      </c>
      <c r="J3210" s="57">
        <v>3.05</v>
      </c>
      <c r="K3210" s="57">
        <v>3.36</v>
      </c>
      <c r="L3210" s="57">
        <v>-1.19</v>
      </c>
      <c r="M3210" s="57">
        <v>7</v>
      </c>
      <c r="N3210" s="57">
        <v>4</v>
      </c>
      <c r="O3210" s="57">
        <v>0</v>
      </c>
      <c r="P3210" s="57">
        <v>3</v>
      </c>
      <c r="Q3210" s="57">
        <v>2</v>
      </c>
      <c r="R3210" s="57">
        <v>0</v>
      </c>
      <c r="S3210" s="57">
        <v>0</v>
      </c>
      <c r="T3210" s="57">
        <v>0</v>
      </c>
      <c r="U3210" s="57">
        <v>0</v>
      </c>
      <c r="V3210" s="57">
        <v>71.430000000000007</v>
      </c>
      <c r="W3210" s="57">
        <v>28.57</v>
      </c>
      <c r="X3210" s="57">
        <v>0</v>
      </c>
      <c r="Y3210" s="57">
        <v>75</v>
      </c>
      <c r="Z3210" s="57">
        <v>25</v>
      </c>
      <c r="AA3210" s="57">
        <v>0</v>
      </c>
      <c r="AB3210" s="57">
        <v>0</v>
      </c>
      <c r="AC3210" s="57">
        <v>4</v>
      </c>
      <c r="AD3210" s="57">
        <v>3</v>
      </c>
      <c r="AE3210" s="57">
        <v>0</v>
      </c>
      <c r="AF3210" s="57">
        <v>0</v>
      </c>
      <c r="AG3210" s="57" t="s">
        <v>6373</v>
      </c>
      <c r="AH3210" s="57" t="s">
        <v>6285</v>
      </c>
      <c r="AI3210" s="45">
        <f t="shared" si="822"/>
        <v>-1.0709999999999997</v>
      </c>
      <c r="AJ3210" s="46">
        <f t="shared" si="823"/>
        <v>1.0709999999999997</v>
      </c>
      <c r="AK3210" s="63" t="str">
        <f t="shared" si="824"/>
        <v>N</v>
      </c>
      <c r="AL3210" s="63" t="str">
        <f t="shared" si="825"/>
        <v>N</v>
      </c>
      <c r="AM3210" s="44" t="str">
        <f t="shared" si="826"/>
        <v>Loss</v>
      </c>
      <c r="AN3210" s="44" t="str">
        <f t="shared" si="827"/>
        <v>Loss</v>
      </c>
      <c r="AO3210" s="44" t="str">
        <f t="shared" si="828"/>
        <v>Win</v>
      </c>
      <c r="AP3210" s="44">
        <f t="shared" si="829"/>
        <v>-50</v>
      </c>
      <c r="AQ3210" s="44">
        <f t="shared" si="830"/>
        <v>-50</v>
      </c>
      <c r="AR3210" s="44">
        <f t="shared" si="831"/>
        <v>118</v>
      </c>
      <c r="AS3210" s="99" t="str">
        <f t="shared" si="832"/>
        <v>+</v>
      </c>
      <c r="AT3210" s="99" t="str">
        <f t="shared" si="833"/>
        <v>n/a</v>
      </c>
      <c r="AU3210" s="99" t="str">
        <f t="shared" si="834"/>
        <v>-</v>
      </c>
      <c r="AV3210" s="99" t="str">
        <f t="shared" si="835"/>
        <v>-</v>
      </c>
      <c r="AW3210" s="99" t="str">
        <f t="shared" si="836"/>
        <v>-</v>
      </c>
    </row>
    <row r="3211" spans="1:49" ht="15">
      <c r="A3211" s="56">
        <v>43641</v>
      </c>
      <c r="B3211" s="57" t="s">
        <v>377</v>
      </c>
      <c r="C3211" s="57" t="s">
        <v>378</v>
      </c>
      <c r="D3211" s="57" t="s">
        <v>6374</v>
      </c>
      <c r="E3211" s="57" t="s">
        <v>1321</v>
      </c>
      <c r="F3211" s="57" t="s">
        <v>1326</v>
      </c>
      <c r="G3211" s="57">
        <v>0</v>
      </c>
      <c r="H3211" s="57">
        <v>2</v>
      </c>
      <c r="I3211" s="57">
        <v>2.34</v>
      </c>
      <c r="J3211" s="57">
        <v>3.56</v>
      </c>
      <c r="K3211" s="57">
        <v>2.5099999999999998</v>
      </c>
      <c r="L3211" s="57">
        <v>-0.17</v>
      </c>
      <c r="M3211" s="57">
        <v>30</v>
      </c>
      <c r="N3211" s="57">
        <v>57</v>
      </c>
      <c r="O3211" s="57">
        <v>2</v>
      </c>
      <c r="P3211" s="57">
        <v>14</v>
      </c>
      <c r="Q3211" s="57">
        <v>29</v>
      </c>
      <c r="R3211" s="57">
        <v>0</v>
      </c>
      <c r="S3211" s="57">
        <v>0</v>
      </c>
      <c r="T3211" s="57">
        <v>100</v>
      </c>
      <c r="U3211" s="57">
        <v>50</v>
      </c>
      <c r="V3211" s="57">
        <v>10</v>
      </c>
      <c r="W3211" s="57">
        <v>40</v>
      </c>
      <c r="X3211" s="57">
        <v>49.12</v>
      </c>
      <c r="Y3211" s="57">
        <v>21.05</v>
      </c>
      <c r="Z3211" s="57">
        <v>29.82</v>
      </c>
      <c r="AA3211" s="57">
        <v>50</v>
      </c>
      <c r="AB3211" s="57">
        <v>41.38</v>
      </c>
      <c r="AC3211" s="57">
        <v>18</v>
      </c>
      <c r="AD3211" s="57">
        <v>37</v>
      </c>
      <c r="AE3211" s="57">
        <v>66.67</v>
      </c>
      <c r="AF3211" s="57">
        <v>59.46</v>
      </c>
      <c r="AG3211" s="57" t="s">
        <v>6375</v>
      </c>
      <c r="AH3211" s="57" t="s">
        <v>6286</v>
      </c>
      <c r="AI3211" s="45">
        <f t="shared" si="822"/>
        <v>-32.964999999999996</v>
      </c>
      <c r="AJ3211" s="46">
        <f t="shared" si="823"/>
        <v>32.964999999999996</v>
      </c>
      <c r="AK3211" s="63" t="str">
        <f t="shared" si="824"/>
        <v>N</v>
      </c>
      <c r="AL3211" s="63" t="str">
        <f t="shared" si="825"/>
        <v>N</v>
      </c>
      <c r="AM3211" s="44" t="str">
        <f t="shared" si="826"/>
        <v>Loss</v>
      </c>
      <c r="AN3211" s="44" t="str">
        <f t="shared" si="827"/>
        <v>Loss</v>
      </c>
      <c r="AO3211" s="44" t="str">
        <f t="shared" si="828"/>
        <v>Win</v>
      </c>
      <c r="AP3211" s="44">
        <f t="shared" si="829"/>
        <v>-50</v>
      </c>
      <c r="AQ3211" s="44">
        <f t="shared" si="830"/>
        <v>-50</v>
      </c>
      <c r="AR3211" s="44">
        <f t="shared" si="831"/>
        <v>75.499999999999986</v>
      </c>
      <c r="AS3211" s="99" t="str">
        <f t="shared" si="832"/>
        <v>+</v>
      </c>
      <c r="AT3211" s="99" t="str">
        <f t="shared" si="833"/>
        <v>-</v>
      </c>
      <c r="AU3211" s="99" t="str">
        <f t="shared" si="834"/>
        <v>+</v>
      </c>
      <c r="AV3211" s="99" t="str">
        <f t="shared" si="835"/>
        <v>+</v>
      </c>
      <c r="AW3211" s="99" t="str">
        <f t="shared" si="836"/>
        <v>-</v>
      </c>
    </row>
    <row r="3212" spans="1:49" ht="15">
      <c r="A3212" s="56">
        <v>43641</v>
      </c>
      <c r="B3212" s="57" t="s">
        <v>267</v>
      </c>
      <c r="C3212" s="57" t="s">
        <v>413</v>
      </c>
      <c r="D3212" s="57" t="s">
        <v>6376</v>
      </c>
      <c r="E3212" s="57" t="s">
        <v>3854</v>
      </c>
      <c r="F3212" s="57" t="s">
        <v>3526</v>
      </c>
      <c r="G3212" s="57">
        <v>2</v>
      </c>
      <c r="H3212" s="57">
        <v>0</v>
      </c>
      <c r="I3212" s="57">
        <v>2.37</v>
      </c>
      <c r="J3212" s="57">
        <v>3.06</v>
      </c>
      <c r="K3212" s="57">
        <v>3.25</v>
      </c>
      <c r="L3212" s="57">
        <v>-0.88</v>
      </c>
      <c r="M3212" s="57">
        <v>15</v>
      </c>
      <c r="N3212" s="57">
        <v>6</v>
      </c>
      <c r="O3212" s="57">
        <v>0</v>
      </c>
      <c r="P3212" s="57">
        <v>6</v>
      </c>
      <c r="Q3212" s="57">
        <v>3</v>
      </c>
      <c r="R3212" s="57">
        <v>0</v>
      </c>
      <c r="S3212" s="57">
        <v>0</v>
      </c>
      <c r="T3212" s="57">
        <v>0</v>
      </c>
      <c r="U3212" s="57">
        <v>80</v>
      </c>
      <c r="V3212" s="57">
        <v>0</v>
      </c>
      <c r="W3212" s="57">
        <v>20</v>
      </c>
      <c r="X3212" s="57">
        <v>16.670000000000002</v>
      </c>
      <c r="Y3212" s="57">
        <v>16.670000000000002</v>
      </c>
      <c r="Z3212" s="57">
        <v>66.67</v>
      </c>
      <c r="AA3212" s="57">
        <v>83.33</v>
      </c>
      <c r="AB3212" s="57">
        <v>33.33</v>
      </c>
      <c r="AC3212" s="57">
        <v>12</v>
      </c>
      <c r="AD3212" s="57">
        <v>1</v>
      </c>
      <c r="AE3212" s="57">
        <v>91.67</v>
      </c>
      <c r="AF3212" s="57">
        <v>100</v>
      </c>
      <c r="AG3212" s="57" t="s">
        <v>6377</v>
      </c>
      <c r="AH3212" s="57" t="s">
        <v>6287</v>
      </c>
      <c r="AI3212" s="45">
        <f t="shared" si="822"/>
        <v>20.333000000000002</v>
      </c>
      <c r="AJ3212" s="46">
        <f t="shared" si="823"/>
        <v>-20.333000000000002</v>
      </c>
      <c r="AK3212" s="63" t="str">
        <f t="shared" si="824"/>
        <v>Y</v>
      </c>
      <c r="AL3212" s="63" t="str">
        <f t="shared" si="825"/>
        <v>N</v>
      </c>
      <c r="AM3212" s="44" t="str">
        <f t="shared" si="826"/>
        <v>Win</v>
      </c>
      <c r="AN3212" s="44" t="str">
        <f t="shared" si="827"/>
        <v>Loss</v>
      </c>
      <c r="AO3212" s="44" t="str">
        <f t="shared" si="828"/>
        <v>Loss</v>
      </c>
      <c r="AP3212" s="44">
        <f t="shared" si="829"/>
        <v>68.5</v>
      </c>
      <c r="AQ3212" s="44">
        <f t="shared" si="830"/>
        <v>-50</v>
      </c>
      <c r="AR3212" s="44">
        <f t="shared" si="831"/>
        <v>-50</v>
      </c>
      <c r="AS3212" s="99" t="str">
        <f t="shared" si="832"/>
        <v>+</v>
      </c>
      <c r="AT3212" s="99" t="str">
        <f t="shared" si="833"/>
        <v>n/a</v>
      </c>
      <c r="AU3212" s="99" t="str">
        <f t="shared" si="834"/>
        <v>+</v>
      </c>
      <c r="AV3212" s="99" t="str">
        <f t="shared" si="835"/>
        <v>+</v>
      </c>
      <c r="AW3212" s="99" t="str">
        <f t="shared" si="836"/>
        <v>+</v>
      </c>
    </row>
    <row r="3213" spans="1:49" ht="15">
      <c r="A3213" s="56">
        <v>43641</v>
      </c>
      <c r="B3213" s="57" t="s">
        <v>4273</v>
      </c>
      <c r="C3213" s="57" t="s">
        <v>684</v>
      </c>
      <c r="D3213" s="57" t="s">
        <v>6378</v>
      </c>
      <c r="E3213" s="57" t="s">
        <v>4710</v>
      </c>
      <c r="F3213" s="57" t="s">
        <v>4994</v>
      </c>
      <c r="G3213" s="57">
        <v>1</v>
      </c>
      <c r="H3213" s="57">
        <v>2</v>
      </c>
      <c r="I3213" s="57">
        <v>2.3199999999999998</v>
      </c>
      <c r="J3213" s="57">
        <v>2.99</v>
      </c>
      <c r="K3213" s="57">
        <v>2.94</v>
      </c>
      <c r="L3213" s="57">
        <v>-0.62</v>
      </c>
      <c r="M3213" s="57">
        <v>1</v>
      </c>
      <c r="N3213" s="57">
        <v>1</v>
      </c>
      <c r="O3213" s="57">
        <v>0</v>
      </c>
      <c r="P3213" s="57">
        <v>0</v>
      </c>
      <c r="Q3213" s="57">
        <v>0</v>
      </c>
      <c r="R3213" s="57">
        <v>0</v>
      </c>
      <c r="S3213" s="57">
        <v>0</v>
      </c>
      <c r="T3213" s="57">
        <v>0</v>
      </c>
      <c r="U3213" s="57">
        <v>0</v>
      </c>
      <c r="V3213" s="57">
        <v>0</v>
      </c>
      <c r="W3213" s="57">
        <v>100</v>
      </c>
      <c r="X3213" s="57">
        <v>0</v>
      </c>
      <c r="Y3213" s="57">
        <v>0</v>
      </c>
      <c r="Z3213" s="57">
        <v>100</v>
      </c>
      <c r="AA3213" s="57">
        <v>0</v>
      </c>
      <c r="AB3213" s="57">
        <v>0</v>
      </c>
      <c r="AC3213" s="57">
        <v>0</v>
      </c>
      <c r="AD3213" s="57">
        <v>0</v>
      </c>
      <c r="AE3213" s="57">
        <v>0</v>
      </c>
      <c r="AF3213" s="57">
        <v>0</v>
      </c>
      <c r="AG3213" s="57" t="s">
        <v>6018</v>
      </c>
      <c r="AH3213" s="57" t="s">
        <v>6018</v>
      </c>
      <c r="AI3213" s="45">
        <f t="shared" si="822"/>
        <v>0</v>
      </c>
      <c r="AJ3213" s="46">
        <f t="shared" si="823"/>
        <v>0</v>
      </c>
      <c r="AK3213" s="63" t="str">
        <f t="shared" si="824"/>
        <v>N</v>
      </c>
      <c r="AL3213" s="63" t="str">
        <f t="shared" si="825"/>
        <v>N</v>
      </c>
      <c r="AM3213" s="44" t="str">
        <f t="shared" si="826"/>
        <v>Loss</v>
      </c>
      <c r="AN3213" s="44" t="str">
        <f t="shared" si="827"/>
        <v>Loss</v>
      </c>
      <c r="AO3213" s="44" t="str">
        <f t="shared" si="828"/>
        <v>Win</v>
      </c>
      <c r="AP3213" s="44">
        <f t="shared" si="829"/>
        <v>-50</v>
      </c>
      <c r="AQ3213" s="44">
        <f t="shared" si="830"/>
        <v>-50</v>
      </c>
      <c r="AR3213" s="44">
        <f t="shared" si="831"/>
        <v>97</v>
      </c>
      <c r="AS3213" s="99" t="str">
        <f t="shared" si="832"/>
        <v>+</v>
      </c>
      <c r="AT3213" s="99" t="str">
        <f t="shared" si="833"/>
        <v>n/a</v>
      </c>
      <c r="AU3213" s="99" t="str">
        <f t="shared" si="834"/>
        <v>-</v>
      </c>
      <c r="AV3213" s="99" t="str">
        <f t="shared" si="835"/>
        <v>-</v>
      </c>
      <c r="AW3213" s="99" t="str">
        <f t="shared" si="836"/>
        <v>-</v>
      </c>
    </row>
    <row r="3214" spans="1:49" ht="15">
      <c r="A3214" s="56">
        <v>43641</v>
      </c>
      <c r="B3214" s="57" t="s">
        <v>5077</v>
      </c>
      <c r="C3214" s="57" t="s">
        <v>5078</v>
      </c>
      <c r="D3214" s="57" t="s">
        <v>6379</v>
      </c>
      <c r="E3214" s="57" t="s">
        <v>5169</v>
      </c>
      <c r="F3214" s="57" t="s">
        <v>5168</v>
      </c>
      <c r="G3214" s="57">
        <v>4</v>
      </c>
      <c r="H3214" s="57">
        <v>0</v>
      </c>
      <c r="I3214" s="57">
        <v>1.53</v>
      </c>
      <c r="J3214" s="57">
        <v>4.2300000000000004</v>
      </c>
      <c r="K3214" s="57">
        <v>5.29</v>
      </c>
      <c r="L3214" s="57">
        <v>-3.76</v>
      </c>
      <c r="M3214" s="57">
        <v>7</v>
      </c>
      <c r="N3214" s="57">
        <v>7</v>
      </c>
      <c r="O3214" s="57">
        <v>1</v>
      </c>
      <c r="P3214" s="57">
        <v>3</v>
      </c>
      <c r="Q3214" s="57">
        <v>3</v>
      </c>
      <c r="R3214" s="57">
        <v>0</v>
      </c>
      <c r="S3214" s="57">
        <v>0</v>
      </c>
      <c r="T3214" s="57">
        <v>100</v>
      </c>
      <c r="U3214" s="57">
        <v>71.430000000000007</v>
      </c>
      <c r="V3214" s="57">
        <v>14.29</v>
      </c>
      <c r="W3214" s="57">
        <v>14.29</v>
      </c>
      <c r="X3214" s="57">
        <v>42.86</v>
      </c>
      <c r="Y3214" s="57">
        <v>57.14</v>
      </c>
      <c r="Z3214" s="57">
        <v>0</v>
      </c>
      <c r="AA3214" s="57">
        <v>100</v>
      </c>
      <c r="AB3214" s="57">
        <v>33.33</v>
      </c>
      <c r="AC3214" s="57">
        <v>5</v>
      </c>
      <c r="AD3214" s="57">
        <v>3</v>
      </c>
      <c r="AE3214" s="57">
        <v>60</v>
      </c>
      <c r="AF3214" s="57">
        <v>0</v>
      </c>
      <c r="AG3214" s="57" t="s">
        <v>6267</v>
      </c>
      <c r="AH3214" s="57" t="s">
        <v>6288</v>
      </c>
      <c r="AI3214" s="45">
        <f t="shared" si="822"/>
        <v>-31.428999999999995</v>
      </c>
      <c r="AJ3214" s="46">
        <f t="shared" si="823"/>
        <v>31.428999999999995</v>
      </c>
      <c r="AK3214" s="63" t="str">
        <f t="shared" si="824"/>
        <v>Y</v>
      </c>
      <c r="AL3214" s="63" t="str">
        <f t="shared" si="825"/>
        <v>N</v>
      </c>
      <c r="AM3214" s="44" t="str">
        <f t="shared" si="826"/>
        <v>Win</v>
      </c>
      <c r="AN3214" s="44" t="str">
        <f t="shared" si="827"/>
        <v>Loss</v>
      </c>
      <c r="AO3214" s="44" t="str">
        <f t="shared" si="828"/>
        <v>Loss</v>
      </c>
      <c r="AP3214" s="44">
        <f t="shared" si="829"/>
        <v>26.5</v>
      </c>
      <c r="AQ3214" s="44">
        <f t="shared" si="830"/>
        <v>-50</v>
      </c>
      <c r="AR3214" s="44">
        <f t="shared" si="831"/>
        <v>-50</v>
      </c>
      <c r="AS3214" s="99" t="str">
        <f t="shared" si="832"/>
        <v>+</v>
      </c>
      <c r="AT3214" s="99" t="str">
        <f t="shared" si="833"/>
        <v>-</v>
      </c>
      <c r="AU3214" s="99" t="str">
        <f t="shared" si="834"/>
        <v>+</v>
      </c>
      <c r="AV3214" s="99" t="str">
        <f t="shared" si="835"/>
        <v>+</v>
      </c>
      <c r="AW3214" s="99" t="str">
        <f t="shared" si="836"/>
        <v>-</v>
      </c>
    </row>
    <row r="3215" spans="1:49" ht="15">
      <c r="A3215" s="56">
        <v>43641</v>
      </c>
      <c r="B3215" s="57" t="s">
        <v>958</v>
      </c>
      <c r="C3215" s="57" t="s">
        <v>5477</v>
      </c>
      <c r="D3215" s="57" t="s">
        <v>6380</v>
      </c>
      <c r="E3215" s="57" t="s">
        <v>1228</v>
      </c>
      <c r="F3215" s="57" t="s">
        <v>6381</v>
      </c>
      <c r="G3215" s="57">
        <v>2</v>
      </c>
      <c r="H3215" s="57">
        <v>0</v>
      </c>
      <c r="I3215" s="57">
        <v>1.48</v>
      </c>
      <c r="J3215" s="57">
        <v>3.88</v>
      </c>
      <c r="K3215" s="57">
        <v>8.09</v>
      </c>
      <c r="L3215" s="57">
        <v>-6.61</v>
      </c>
      <c r="M3215" s="57">
        <v>10</v>
      </c>
      <c r="N3215" s="57">
        <v>6</v>
      </c>
      <c r="O3215" s="57">
        <v>0</v>
      </c>
      <c r="P3215" s="57">
        <v>5</v>
      </c>
      <c r="Q3215" s="57">
        <v>3</v>
      </c>
      <c r="R3215" s="57">
        <v>0</v>
      </c>
      <c r="S3215" s="57">
        <v>0</v>
      </c>
      <c r="T3215" s="57">
        <v>0</v>
      </c>
      <c r="U3215" s="57">
        <v>40</v>
      </c>
      <c r="V3215" s="57">
        <v>30</v>
      </c>
      <c r="W3215" s="57">
        <v>30</v>
      </c>
      <c r="X3215" s="57">
        <v>33.33</v>
      </c>
      <c r="Y3215" s="57">
        <v>50</v>
      </c>
      <c r="Z3215" s="57">
        <v>16.670000000000002</v>
      </c>
      <c r="AA3215" s="57">
        <v>80</v>
      </c>
      <c r="AB3215" s="57">
        <v>0</v>
      </c>
      <c r="AC3215" s="57">
        <v>6</v>
      </c>
      <c r="AD3215" s="57">
        <v>2</v>
      </c>
      <c r="AE3215" s="57">
        <v>66.67</v>
      </c>
      <c r="AF3215" s="57">
        <v>50</v>
      </c>
      <c r="AG3215" s="57" t="s">
        <v>6382</v>
      </c>
      <c r="AH3215" s="57" t="s">
        <v>6289</v>
      </c>
      <c r="AI3215" s="45">
        <f t="shared" si="822"/>
        <v>-3.3319999999999999</v>
      </c>
      <c r="AJ3215" s="46">
        <f t="shared" si="823"/>
        <v>3.3319999999999999</v>
      </c>
      <c r="AK3215" s="63" t="str">
        <f t="shared" si="824"/>
        <v>Y</v>
      </c>
      <c r="AL3215" s="63" t="str">
        <f t="shared" si="825"/>
        <v>N</v>
      </c>
      <c r="AM3215" s="44" t="str">
        <f t="shared" si="826"/>
        <v>Win</v>
      </c>
      <c r="AN3215" s="44" t="str">
        <f t="shared" si="827"/>
        <v>Loss</v>
      </c>
      <c r="AO3215" s="44" t="str">
        <f t="shared" si="828"/>
        <v>Loss</v>
      </c>
      <c r="AP3215" s="44">
        <f t="shared" si="829"/>
        <v>24</v>
      </c>
      <c r="AQ3215" s="44">
        <f t="shared" si="830"/>
        <v>-50</v>
      </c>
      <c r="AR3215" s="44">
        <f t="shared" si="831"/>
        <v>-50</v>
      </c>
      <c r="AS3215" s="99" t="str">
        <f t="shared" si="832"/>
        <v>+</v>
      </c>
      <c r="AT3215" s="99" t="str">
        <f t="shared" si="833"/>
        <v>n/a</v>
      </c>
      <c r="AU3215" s="99" t="str">
        <f t="shared" si="834"/>
        <v>+</v>
      </c>
      <c r="AV3215" s="99" t="str">
        <f t="shared" si="835"/>
        <v>+</v>
      </c>
      <c r="AW3215" s="99" t="str">
        <f t="shared" si="836"/>
        <v>-</v>
      </c>
    </row>
    <row r="3216" spans="1:49" ht="15">
      <c r="A3216" s="56">
        <v>43641</v>
      </c>
      <c r="B3216" s="57" t="s">
        <v>467</v>
      </c>
      <c r="C3216" s="57" t="s">
        <v>2155</v>
      </c>
      <c r="D3216" s="57" t="s">
        <v>6383</v>
      </c>
      <c r="E3216" s="57" t="s">
        <v>2426</v>
      </c>
      <c r="F3216" s="57" t="s">
        <v>2158</v>
      </c>
      <c r="G3216" s="57">
        <v>1</v>
      </c>
      <c r="H3216" s="57">
        <v>2</v>
      </c>
      <c r="I3216" s="57">
        <v>1.95</v>
      </c>
      <c r="J3216" s="57">
        <v>3.35</v>
      </c>
      <c r="K3216" s="57">
        <v>3.57</v>
      </c>
      <c r="L3216" s="57">
        <v>-1.62</v>
      </c>
      <c r="M3216" s="57">
        <v>21</v>
      </c>
      <c r="N3216" s="57">
        <v>20</v>
      </c>
      <c r="O3216" s="57">
        <v>2</v>
      </c>
      <c r="P3216" s="57">
        <v>9</v>
      </c>
      <c r="Q3216" s="57">
        <v>10</v>
      </c>
      <c r="R3216" s="57">
        <v>50</v>
      </c>
      <c r="S3216" s="57">
        <v>50</v>
      </c>
      <c r="T3216" s="57">
        <v>0</v>
      </c>
      <c r="U3216" s="57">
        <v>61.9</v>
      </c>
      <c r="V3216" s="57">
        <v>19.05</v>
      </c>
      <c r="W3216" s="57">
        <v>19.05</v>
      </c>
      <c r="X3216" s="57">
        <v>40</v>
      </c>
      <c r="Y3216" s="57">
        <v>10</v>
      </c>
      <c r="Z3216" s="57">
        <v>50</v>
      </c>
      <c r="AA3216" s="57">
        <v>66.67</v>
      </c>
      <c r="AB3216" s="57">
        <v>40</v>
      </c>
      <c r="AC3216" s="57">
        <v>18</v>
      </c>
      <c r="AD3216" s="57">
        <v>15</v>
      </c>
      <c r="AE3216" s="57">
        <v>66.67</v>
      </c>
      <c r="AF3216" s="57">
        <v>53.33</v>
      </c>
      <c r="AG3216" s="57" t="s">
        <v>6295</v>
      </c>
      <c r="AH3216" s="57" t="s">
        <v>6290</v>
      </c>
      <c r="AI3216" s="45">
        <f t="shared" si="822"/>
        <v>31.475000000000001</v>
      </c>
      <c r="AJ3216" s="46">
        <f t="shared" si="823"/>
        <v>-21.475000000000001</v>
      </c>
      <c r="AK3216" s="63" t="str">
        <f t="shared" si="824"/>
        <v>N</v>
      </c>
      <c r="AL3216" s="63" t="str">
        <f t="shared" si="825"/>
        <v>N</v>
      </c>
      <c r="AM3216" s="44" t="str">
        <f t="shared" si="826"/>
        <v>Loss</v>
      </c>
      <c r="AN3216" s="44" t="str">
        <f t="shared" si="827"/>
        <v>Loss</v>
      </c>
      <c r="AO3216" s="44" t="str">
        <f t="shared" si="828"/>
        <v>Win</v>
      </c>
      <c r="AP3216" s="44">
        <f t="shared" si="829"/>
        <v>-50</v>
      </c>
      <c r="AQ3216" s="44">
        <f t="shared" si="830"/>
        <v>-50</v>
      </c>
      <c r="AR3216" s="44">
        <f t="shared" si="831"/>
        <v>128.5</v>
      </c>
      <c r="AS3216" s="99" t="str">
        <f t="shared" si="832"/>
        <v>+</v>
      </c>
      <c r="AT3216" s="99" t="str">
        <f t="shared" si="833"/>
        <v>+</v>
      </c>
      <c r="AU3216" s="99" t="str">
        <f t="shared" si="834"/>
        <v>+</v>
      </c>
      <c r="AV3216" s="99" t="str">
        <f t="shared" si="835"/>
        <v>+</v>
      </c>
      <c r="AW3216" s="99" t="str">
        <f t="shared" si="836"/>
        <v>+</v>
      </c>
    </row>
    <row r="3217" spans="1:49" ht="15">
      <c r="A3217" s="56">
        <v>43641</v>
      </c>
      <c r="B3217" s="57" t="s">
        <v>420</v>
      </c>
      <c r="C3217" s="57" t="s">
        <v>1024</v>
      </c>
      <c r="D3217" s="57" t="s">
        <v>6384</v>
      </c>
      <c r="E3217" s="57" t="s">
        <v>1029</v>
      </c>
      <c r="F3217" s="57" t="s">
        <v>1033</v>
      </c>
      <c r="G3217" s="57">
        <v>0</v>
      </c>
      <c r="H3217" s="57">
        <v>2</v>
      </c>
      <c r="I3217" s="57">
        <v>1.93</v>
      </c>
      <c r="J3217" s="57">
        <v>3.35</v>
      </c>
      <c r="K3217" s="57">
        <v>4.1500000000000004</v>
      </c>
      <c r="L3217" s="57">
        <v>-2.2200000000000002</v>
      </c>
      <c r="M3217" s="57">
        <v>18</v>
      </c>
      <c r="N3217" s="57">
        <v>17</v>
      </c>
      <c r="O3217" s="57">
        <v>1</v>
      </c>
      <c r="P3217" s="57">
        <v>9</v>
      </c>
      <c r="Q3217" s="57">
        <v>9</v>
      </c>
      <c r="R3217" s="57">
        <v>0</v>
      </c>
      <c r="S3217" s="57">
        <v>100</v>
      </c>
      <c r="T3217" s="57">
        <v>0</v>
      </c>
      <c r="U3217" s="57">
        <v>61.11</v>
      </c>
      <c r="V3217" s="57">
        <v>22.22</v>
      </c>
      <c r="W3217" s="57">
        <v>16.670000000000002</v>
      </c>
      <c r="X3217" s="57">
        <v>47.06</v>
      </c>
      <c r="Y3217" s="57">
        <v>41.18</v>
      </c>
      <c r="Z3217" s="57">
        <v>11.76</v>
      </c>
      <c r="AA3217" s="57">
        <v>77.78</v>
      </c>
      <c r="AB3217" s="57">
        <v>44.44</v>
      </c>
      <c r="AC3217" s="57">
        <v>16</v>
      </c>
      <c r="AD3217" s="57">
        <v>13</v>
      </c>
      <c r="AE3217" s="57">
        <v>62.5</v>
      </c>
      <c r="AF3217" s="57">
        <v>61.54</v>
      </c>
      <c r="AG3217" s="57" t="s">
        <v>6385</v>
      </c>
      <c r="AH3217" s="57" t="s">
        <v>6291</v>
      </c>
      <c r="AI3217" s="45">
        <f t="shared" si="822"/>
        <v>9.9320000000000022</v>
      </c>
      <c r="AJ3217" s="46">
        <f t="shared" si="823"/>
        <v>10.068</v>
      </c>
      <c r="AK3217" s="63" t="str">
        <f t="shared" si="824"/>
        <v>N</v>
      </c>
      <c r="AL3217" s="63" t="str">
        <f t="shared" si="825"/>
        <v>N</v>
      </c>
      <c r="AM3217" s="44" t="str">
        <f t="shared" si="826"/>
        <v>Loss</v>
      </c>
      <c r="AN3217" s="44" t="str">
        <f t="shared" si="827"/>
        <v>Loss</v>
      </c>
      <c r="AO3217" s="44" t="str">
        <f t="shared" si="828"/>
        <v>Win</v>
      </c>
      <c r="AP3217" s="44">
        <f t="shared" si="829"/>
        <v>-50</v>
      </c>
      <c r="AQ3217" s="44">
        <f t="shared" si="830"/>
        <v>-50</v>
      </c>
      <c r="AR3217" s="44">
        <f t="shared" si="831"/>
        <v>157.50000000000003</v>
      </c>
      <c r="AS3217" s="99" t="str">
        <f t="shared" si="832"/>
        <v>+</v>
      </c>
      <c r="AT3217" s="99" t="str">
        <f t="shared" si="833"/>
        <v>-</v>
      </c>
      <c r="AU3217" s="99" t="str">
        <f t="shared" si="834"/>
        <v>+</v>
      </c>
      <c r="AV3217" s="99" t="str">
        <f t="shared" si="835"/>
        <v>+</v>
      </c>
      <c r="AW3217" s="99" t="str">
        <f t="shared" si="836"/>
        <v>+</v>
      </c>
    </row>
    <row r="3218" spans="1:49" ht="15">
      <c r="A3218" s="56">
        <v>43641</v>
      </c>
      <c r="B3218" s="57" t="s">
        <v>420</v>
      </c>
      <c r="C3218" s="57" t="s">
        <v>421</v>
      </c>
      <c r="D3218" s="57" t="s">
        <v>6386</v>
      </c>
      <c r="E3218" s="57" t="s">
        <v>3132</v>
      </c>
      <c r="F3218" s="57" t="s">
        <v>2811</v>
      </c>
      <c r="G3218" s="57">
        <v>0</v>
      </c>
      <c r="H3218" s="57">
        <v>0</v>
      </c>
      <c r="I3218" s="57">
        <v>4.0599999999999996</v>
      </c>
      <c r="J3218" s="57">
        <v>4</v>
      </c>
      <c r="K3218" s="57">
        <v>1.64</v>
      </c>
      <c r="L3218" s="57">
        <v>2.42</v>
      </c>
      <c r="M3218" s="57">
        <v>38</v>
      </c>
      <c r="N3218" s="57">
        <v>70</v>
      </c>
      <c r="O3218" s="57">
        <v>1</v>
      </c>
      <c r="P3218" s="57">
        <v>18</v>
      </c>
      <c r="Q3218" s="57">
        <v>34</v>
      </c>
      <c r="R3218" s="57">
        <v>0</v>
      </c>
      <c r="S3218" s="57">
        <v>0</v>
      </c>
      <c r="T3218" s="57">
        <v>100</v>
      </c>
      <c r="U3218" s="57">
        <v>42.11</v>
      </c>
      <c r="V3218" s="57">
        <v>26.32</v>
      </c>
      <c r="W3218" s="57">
        <v>31.58</v>
      </c>
      <c r="X3218" s="57">
        <v>48.57</v>
      </c>
      <c r="Y3218" s="57">
        <v>27.14</v>
      </c>
      <c r="Z3218" s="57">
        <v>24.29</v>
      </c>
      <c r="AA3218" s="57">
        <v>50</v>
      </c>
      <c r="AB3218" s="57">
        <v>44.12</v>
      </c>
      <c r="AC3218" s="57">
        <v>21</v>
      </c>
      <c r="AD3218" s="57">
        <v>51</v>
      </c>
      <c r="AE3218" s="57">
        <v>47.62</v>
      </c>
      <c r="AF3218" s="57">
        <v>60.78</v>
      </c>
      <c r="AG3218" s="57" t="s">
        <v>6387</v>
      </c>
      <c r="AH3218" s="57" t="s">
        <v>6292</v>
      </c>
      <c r="AI3218" s="45">
        <f t="shared" si="822"/>
        <v>-32.831999999999994</v>
      </c>
      <c r="AJ3218" s="46">
        <f t="shared" si="823"/>
        <v>32.831999999999994</v>
      </c>
      <c r="AK3218" s="63" t="str">
        <f t="shared" si="824"/>
        <v>N</v>
      </c>
      <c r="AL3218" s="63" t="str">
        <f t="shared" si="825"/>
        <v>N</v>
      </c>
      <c r="AM3218" s="44" t="str">
        <f t="shared" si="826"/>
        <v>Loss</v>
      </c>
      <c r="AN3218" s="44" t="str">
        <f t="shared" si="827"/>
        <v>Win</v>
      </c>
      <c r="AO3218" s="44" t="str">
        <f t="shared" si="828"/>
        <v>Loss</v>
      </c>
      <c r="AP3218" s="44">
        <f t="shared" si="829"/>
        <v>-50</v>
      </c>
      <c r="AQ3218" s="44">
        <f t="shared" si="830"/>
        <v>150</v>
      </c>
      <c r="AR3218" s="44">
        <f t="shared" si="831"/>
        <v>-50</v>
      </c>
      <c r="AS3218" s="99" t="str">
        <f t="shared" si="832"/>
        <v>-</v>
      </c>
      <c r="AT3218" s="99" t="str">
        <f t="shared" si="833"/>
        <v>-</v>
      </c>
      <c r="AU3218" s="99" t="str">
        <f t="shared" si="834"/>
        <v>-</v>
      </c>
      <c r="AV3218" s="99" t="str">
        <f t="shared" si="835"/>
        <v>+</v>
      </c>
      <c r="AW3218" s="99" t="str">
        <f t="shared" si="836"/>
        <v>-</v>
      </c>
    </row>
    <row r="3219" spans="1:49" ht="15">
      <c r="A3219" s="56">
        <v>43641</v>
      </c>
      <c r="B3219" s="57" t="s">
        <v>420</v>
      </c>
      <c r="C3219" s="57" t="s">
        <v>1086</v>
      </c>
      <c r="D3219" s="57" t="s">
        <v>6388</v>
      </c>
      <c r="E3219" s="57" t="s">
        <v>2324</v>
      </c>
      <c r="F3219" s="57" t="s">
        <v>2321</v>
      </c>
      <c r="G3219" s="57">
        <v>1</v>
      </c>
      <c r="H3219" s="57">
        <v>6</v>
      </c>
      <c r="I3219" s="57">
        <v>1.82</v>
      </c>
      <c r="J3219" s="57">
        <v>3.52</v>
      </c>
      <c r="K3219" s="57">
        <v>4.32</v>
      </c>
      <c r="L3219" s="57">
        <v>-2.5</v>
      </c>
      <c r="M3219" s="57">
        <v>17</v>
      </c>
      <c r="N3219" s="57">
        <v>45</v>
      </c>
      <c r="O3219" s="57">
        <v>0</v>
      </c>
      <c r="P3219" s="57">
        <v>7</v>
      </c>
      <c r="Q3219" s="57">
        <v>23</v>
      </c>
      <c r="R3219" s="57">
        <v>0</v>
      </c>
      <c r="S3219" s="57">
        <v>0</v>
      </c>
      <c r="T3219" s="57">
        <v>0</v>
      </c>
      <c r="U3219" s="57">
        <v>52.94</v>
      </c>
      <c r="V3219" s="57">
        <v>11.76</v>
      </c>
      <c r="W3219" s="57">
        <v>35.29</v>
      </c>
      <c r="X3219" s="57">
        <v>57.78</v>
      </c>
      <c r="Y3219" s="57">
        <v>17.78</v>
      </c>
      <c r="Z3219" s="57">
        <v>24.44</v>
      </c>
      <c r="AA3219" s="57">
        <v>71.430000000000007</v>
      </c>
      <c r="AB3219" s="57">
        <v>56.52</v>
      </c>
      <c r="AC3219" s="57">
        <v>9</v>
      </c>
      <c r="AD3219" s="57">
        <v>34</v>
      </c>
      <c r="AE3219" s="57">
        <v>77.78</v>
      </c>
      <c r="AF3219" s="57">
        <v>67.650000000000006</v>
      </c>
      <c r="AG3219" s="57" t="s">
        <v>6389</v>
      </c>
      <c r="AH3219" s="57" t="s">
        <v>6293</v>
      </c>
      <c r="AI3219" s="45">
        <f t="shared" si="822"/>
        <v>-3.7399999999999993</v>
      </c>
      <c r="AJ3219" s="46">
        <f t="shared" si="823"/>
        <v>3.7399999999999993</v>
      </c>
      <c r="AK3219" s="63" t="str">
        <f t="shared" si="824"/>
        <v>N</v>
      </c>
      <c r="AL3219" s="63" t="str">
        <f t="shared" si="825"/>
        <v>N</v>
      </c>
      <c r="AM3219" s="44" t="str">
        <f t="shared" si="826"/>
        <v>Loss</v>
      </c>
      <c r="AN3219" s="44" t="str">
        <f t="shared" si="827"/>
        <v>Loss</v>
      </c>
      <c r="AO3219" s="44" t="str">
        <f t="shared" si="828"/>
        <v>Win</v>
      </c>
      <c r="AP3219" s="44">
        <f t="shared" si="829"/>
        <v>-50</v>
      </c>
      <c r="AQ3219" s="44">
        <f t="shared" si="830"/>
        <v>-50</v>
      </c>
      <c r="AR3219" s="44">
        <f t="shared" si="831"/>
        <v>166</v>
      </c>
      <c r="AS3219" s="99" t="str">
        <f t="shared" si="832"/>
        <v>+</v>
      </c>
      <c r="AT3219" s="99" t="str">
        <f t="shared" si="833"/>
        <v>n/a</v>
      </c>
      <c r="AU3219" s="99" t="str">
        <f t="shared" si="834"/>
        <v>-</v>
      </c>
      <c r="AV3219" s="99" t="str">
        <f t="shared" si="835"/>
        <v>+</v>
      </c>
      <c r="AW3219" s="99" t="str">
        <f t="shared" si="836"/>
        <v>-</v>
      </c>
    </row>
    <row r="3220" spans="1:49" ht="15">
      <c r="A3220" s="56">
        <v>43641</v>
      </c>
      <c r="B3220" s="57" t="s">
        <v>420</v>
      </c>
      <c r="C3220" s="57" t="s">
        <v>3050</v>
      </c>
      <c r="D3220" s="57" t="s">
        <v>6390</v>
      </c>
      <c r="E3220" s="57" t="s">
        <v>937</v>
      </c>
      <c r="F3220" s="57" t="s">
        <v>1369</v>
      </c>
      <c r="G3220" s="57">
        <v>4</v>
      </c>
      <c r="H3220" s="57">
        <v>3</v>
      </c>
      <c r="I3220" s="57">
        <v>4.51</v>
      </c>
      <c r="J3220" s="57">
        <v>4.17</v>
      </c>
      <c r="K3220" s="57">
        <v>1.57</v>
      </c>
      <c r="L3220" s="57">
        <v>2.94</v>
      </c>
      <c r="M3220" s="57">
        <v>31</v>
      </c>
      <c r="N3220" s="57">
        <v>57</v>
      </c>
      <c r="O3220" s="57">
        <v>1</v>
      </c>
      <c r="P3220" s="57">
        <v>15</v>
      </c>
      <c r="Q3220" s="57">
        <v>29</v>
      </c>
      <c r="R3220" s="57">
        <v>0</v>
      </c>
      <c r="S3220" s="57">
        <v>100</v>
      </c>
      <c r="T3220" s="57">
        <v>0</v>
      </c>
      <c r="U3220" s="57">
        <v>61.29</v>
      </c>
      <c r="V3220" s="57">
        <v>19.350000000000001</v>
      </c>
      <c r="W3220" s="57">
        <v>19.350000000000001</v>
      </c>
      <c r="X3220" s="57">
        <v>49.12</v>
      </c>
      <c r="Y3220" s="57">
        <v>17.54</v>
      </c>
      <c r="Z3220" s="57">
        <v>33.33</v>
      </c>
      <c r="AA3220" s="57">
        <v>73.33</v>
      </c>
      <c r="AB3220" s="57">
        <v>37.93</v>
      </c>
      <c r="AC3220" s="57">
        <v>26</v>
      </c>
      <c r="AD3220" s="57">
        <v>26</v>
      </c>
      <c r="AE3220" s="57">
        <v>69.23</v>
      </c>
      <c r="AF3220" s="57">
        <v>65.38</v>
      </c>
      <c r="AG3220" s="57" t="s">
        <v>6296</v>
      </c>
      <c r="AH3220" s="57" t="s">
        <v>6294</v>
      </c>
      <c r="AI3220" s="45">
        <f t="shared" si="822"/>
        <v>15.411000000000001</v>
      </c>
      <c r="AJ3220" s="46">
        <f t="shared" si="823"/>
        <v>4.5889999999999986</v>
      </c>
      <c r="AK3220" s="63" t="str">
        <f t="shared" si="824"/>
        <v>N</v>
      </c>
      <c r="AL3220" s="63" t="str">
        <f t="shared" si="825"/>
        <v>N</v>
      </c>
      <c r="AM3220" s="44" t="str">
        <f t="shared" si="826"/>
        <v>Win</v>
      </c>
      <c r="AN3220" s="44" t="str">
        <f t="shared" si="827"/>
        <v>Loss</v>
      </c>
      <c r="AO3220" s="44" t="str">
        <f t="shared" si="828"/>
        <v>Loss</v>
      </c>
      <c r="AP3220" s="44">
        <f t="shared" si="829"/>
        <v>175.5</v>
      </c>
      <c r="AQ3220" s="44">
        <f t="shared" si="830"/>
        <v>-50</v>
      </c>
      <c r="AR3220" s="44">
        <f t="shared" si="831"/>
        <v>-50</v>
      </c>
      <c r="AS3220" s="99" t="str">
        <f t="shared" si="832"/>
        <v>-</v>
      </c>
      <c r="AT3220" s="99" t="str">
        <f t="shared" si="833"/>
        <v>-</v>
      </c>
      <c r="AU3220" s="99" t="str">
        <f t="shared" si="834"/>
        <v>+</v>
      </c>
      <c r="AV3220" s="99" t="str">
        <f t="shared" si="835"/>
        <v>+</v>
      </c>
      <c r="AW3220" s="99" t="str">
        <f t="shared" si="836"/>
        <v>+</v>
      </c>
    </row>
    <row r="3221" spans="1:49" ht="15">
      <c r="A3221" s="56">
        <v>43641</v>
      </c>
      <c r="B3221" s="57" t="s">
        <v>420</v>
      </c>
      <c r="C3221" s="57" t="s">
        <v>3050</v>
      </c>
      <c r="D3221" s="57" t="s">
        <v>6391</v>
      </c>
      <c r="E3221" s="57" t="s">
        <v>1071</v>
      </c>
      <c r="F3221" s="57" t="s">
        <v>1046</v>
      </c>
      <c r="G3221" s="57">
        <v>2</v>
      </c>
      <c r="H3221" s="57">
        <v>6</v>
      </c>
      <c r="I3221" s="57">
        <v>5.1100000000000003</v>
      </c>
      <c r="J3221" s="57">
        <v>4.22</v>
      </c>
      <c r="K3221" s="57">
        <v>1.5</v>
      </c>
      <c r="L3221" s="57">
        <v>3.61</v>
      </c>
      <c r="M3221" s="57">
        <v>67</v>
      </c>
      <c r="N3221" s="57">
        <v>71</v>
      </c>
      <c r="O3221" s="57">
        <v>2</v>
      </c>
      <c r="P3221" s="57">
        <v>34</v>
      </c>
      <c r="Q3221" s="57">
        <v>35</v>
      </c>
      <c r="R3221" s="57">
        <v>50</v>
      </c>
      <c r="S3221" s="57">
        <v>50</v>
      </c>
      <c r="T3221" s="57">
        <v>0</v>
      </c>
      <c r="U3221" s="57">
        <v>32.840000000000003</v>
      </c>
      <c r="V3221" s="57">
        <v>25.37</v>
      </c>
      <c r="W3221" s="57">
        <v>41.79</v>
      </c>
      <c r="X3221" s="57">
        <v>45.07</v>
      </c>
      <c r="Y3221" s="57">
        <v>28.17</v>
      </c>
      <c r="Z3221" s="57">
        <v>26.76</v>
      </c>
      <c r="AA3221" s="57">
        <v>44.12</v>
      </c>
      <c r="AB3221" s="57">
        <v>45.71</v>
      </c>
      <c r="AC3221" s="57">
        <v>31</v>
      </c>
      <c r="AD3221" s="57">
        <v>40</v>
      </c>
      <c r="AE3221" s="57">
        <v>45.16</v>
      </c>
      <c r="AF3221" s="57">
        <v>50</v>
      </c>
      <c r="AG3221" s="57" t="s">
        <v>6392</v>
      </c>
      <c r="AH3221" s="57" t="s">
        <v>6295</v>
      </c>
      <c r="AI3221" s="45">
        <f t="shared" si="822"/>
        <v>14.267999999999999</v>
      </c>
      <c r="AJ3221" s="46">
        <f t="shared" si="823"/>
        <v>-4.2679999999999989</v>
      </c>
      <c r="AK3221" s="63" t="str">
        <f t="shared" si="824"/>
        <v>N</v>
      </c>
      <c r="AL3221" s="63" t="str">
        <f t="shared" si="825"/>
        <v>N</v>
      </c>
      <c r="AM3221" s="44" t="str">
        <f t="shared" si="826"/>
        <v>Loss</v>
      </c>
      <c r="AN3221" s="44" t="str">
        <f t="shared" si="827"/>
        <v>Loss</v>
      </c>
      <c r="AO3221" s="44" t="str">
        <f t="shared" si="828"/>
        <v>Win</v>
      </c>
      <c r="AP3221" s="44">
        <f t="shared" si="829"/>
        <v>-50</v>
      </c>
      <c r="AQ3221" s="44">
        <f t="shared" si="830"/>
        <v>-50</v>
      </c>
      <c r="AR3221" s="44">
        <f t="shared" si="831"/>
        <v>25</v>
      </c>
      <c r="AS3221" s="99" t="str">
        <f t="shared" si="832"/>
        <v>-</v>
      </c>
      <c r="AT3221" s="99" t="str">
        <f t="shared" si="833"/>
        <v>+</v>
      </c>
      <c r="AU3221" s="99" t="str">
        <f t="shared" si="834"/>
        <v>-</v>
      </c>
      <c r="AV3221" s="99" t="str">
        <f t="shared" si="835"/>
        <v>-</v>
      </c>
      <c r="AW3221" s="99" t="str">
        <f t="shared" si="836"/>
        <v>+</v>
      </c>
    </row>
    <row r="3222" spans="1:49" ht="15">
      <c r="A3222" s="56">
        <v>43641</v>
      </c>
      <c r="B3222" s="57" t="s">
        <v>420</v>
      </c>
      <c r="C3222" s="57" t="s">
        <v>3050</v>
      </c>
      <c r="D3222" s="57" t="s">
        <v>6393</v>
      </c>
      <c r="E3222" s="57" t="s">
        <v>1291</v>
      </c>
      <c r="F3222" s="57" t="s">
        <v>1190</v>
      </c>
      <c r="G3222" s="57">
        <v>0</v>
      </c>
      <c r="H3222" s="57">
        <v>4</v>
      </c>
      <c r="I3222" s="57">
        <v>4.51</v>
      </c>
      <c r="J3222" s="57">
        <v>4.01</v>
      </c>
      <c r="K3222" s="57">
        <v>1.59</v>
      </c>
      <c r="L3222" s="57">
        <v>2.92</v>
      </c>
      <c r="M3222" s="57">
        <v>41</v>
      </c>
      <c r="N3222" s="57">
        <v>45</v>
      </c>
      <c r="O3222" s="57">
        <v>0</v>
      </c>
      <c r="P3222" s="57">
        <v>21</v>
      </c>
      <c r="Q3222" s="57">
        <v>24</v>
      </c>
      <c r="R3222" s="57">
        <v>0</v>
      </c>
      <c r="S3222" s="57">
        <v>0</v>
      </c>
      <c r="T3222" s="57">
        <v>0</v>
      </c>
      <c r="U3222" s="57">
        <v>29.27</v>
      </c>
      <c r="V3222" s="57">
        <v>29.27</v>
      </c>
      <c r="W3222" s="57">
        <v>41.46</v>
      </c>
      <c r="X3222" s="57">
        <v>68.89</v>
      </c>
      <c r="Y3222" s="57">
        <v>22.22</v>
      </c>
      <c r="Z3222" s="57">
        <v>8.89</v>
      </c>
      <c r="AA3222" s="57">
        <v>38.1</v>
      </c>
      <c r="AB3222" s="57">
        <v>62.5</v>
      </c>
      <c r="AC3222" s="57">
        <v>16</v>
      </c>
      <c r="AD3222" s="57">
        <v>35</v>
      </c>
      <c r="AE3222" s="57">
        <v>50</v>
      </c>
      <c r="AF3222" s="57">
        <v>74.290000000000006</v>
      </c>
      <c r="AG3222" s="57" t="s">
        <v>6394</v>
      </c>
      <c r="AH3222" s="57" t="s">
        <v>6296</v>
      </c>
      <c r="AI3222" s="45">
        <f t="shared" si="822"/>
        <v>-13.732999999999999</v>
      </c>
      <c r="AJ3222" s="46">
        <f t="shared" si="823"/>
        <v>13.732999999999999</v>
      </c>
      <c r="AK3222" s="63" t="str">
        <f t="shared" si="824"/>
        <v>N</v>
      </c>
      <c r="AL3222" s="63" t="str">
        <f t="shared" si="825"/>
        <v>N</v>
      </c>
      <c r="AM3222" s="44" t="str">
        <f t="shared" si="826"/>
        <v>Loss</v>
      </c>
      <c r="AN3222" s="44" t="str">
        <f t="shared" si="827"/>
        <v>Loss</v>
      </c>
      <c r="AO3222" s="44" t="str">
        <f t="shared" si="828"/>
        <v>Win</v>
      </c>
      <c r="AP3222" s="44">
        <f t="shared" si="829"/>
        <v>-50</v>
      </c>
      <c r="AQ3222" s="44">
        <f t="shared" si="830"/>
        <v>-50</v>
      </c>
      <c r="AR3222" s="44">
        <f t="shared" si="831"/>
        <v>29.5</v>
      </c>
      <c r="AS3222" s="99" t="str">
        <f t="shared" si="832"/>
        <v>-</v>
      </c>
      <c r="AT3222" s="99" t="str">
        <f t="shared" si="833"/>
        <v>n/a</v>
      </c>
      <c r="AU3222" s="99" t="str">
        <f t="shared" si="834"/>
        <v>-</v>
      </c>
      <c r="AV3222" s="99" t="str">
        <f t="shared" si="835"/>
        <v>-</v>
      </c>
      <c r="AW3222" s="99" t="str">
        <f t="shared" si="836"/>
        <v>-</v>
      </c>
    </row>
    <row r="3223" spans="1:49" ht="15">
      <c r="A3223" s="56">
        <v>43641</v>
      </c>
      <c r="B3223" s="57" t="s">
        <v>420</v>
      </c>
      <c r="C3223" s="57" t="s">
        <v>3050</v>
      </c>
      <c r="D3223" s="57" t="s">
        <v>6395</v>
      </c>
      <c r="E3223" s="57" t="s">
        <v>6396</v>
      </c>
      <c r="F3223" s="57" t="s">
        <v>1189</v>
      </c>
      <c r="G3223" s="57">
        <v>0</v>
      </c>
      <c r="H3223" s="57">
        <v>3</v>
      </c>
      <c r="I3223" s="57">
        <v>8.8000000000000007</v>
      </c>
      <c r="J3223" s="57">
        <v>5.94</v>
      </c>
      <c r="K3223" s="57">
        <v>1.23</v>
      </c>
      <c r="L3223" s="57">
        <v>7.57</v>
      </c>
      <c r="M3223" s="57">
        <v>0</v>
      </c>
      <c r="N3223" s="57">
        <v>47</v>
      </c>
      <c r="O3223" s="57">
        <v>0</v>
      </c>
      <c r="P3223" s="57">
        <v>0</v>
      </c>
      <c r="Q3223" s="57">
        <v>24</v>
      </c>
      <c r="R3223" s="57">
        <v>0</v>
      </c>
      <c r="S3223" s="57">
        <v>0</v>
      </c>
      <c r="T3223" s="57">
        <v>0</v>
      </c>
      <c r="U3223" s="57">
        <v>0</v>
      </c>
      <c r="V3223" s="57">
        <v>0</v>
      </c>
      <c r="W3223" s="57">
        <v>0</v>
      </c>
      <c r="X3223" s="57">
        <v>44.68</v>
      </c>
      <c r="Y3223" s="57">
        <v>29.79</v>
      </c>
      <c r="Z3223" s="57">
        <v>25.53</v>
      </c>
      <c r="AA3223" s="57">
        <v>0</v>
      </c>
      <c r="AB3223" s="57">
        <v>37.5</v>
      </c>
      <c r="AC3223" s="57">
        <v>0</v>
      </c>
      <c r="AD3223" s="57">
        <v>34</v>
      </c>
      <c r="AE3223" s="57">
        <v>0</v>
      </c>
      <c r="AF3223" s="57">
        <v>47.06</v>
      </c>
      <c r="AH3223" s="57" t="s">
        <v>6297</v>
      </c>
      <c r="AI3223" s="45">
        <f t="shared" si="822"/>
        <v>-6.8089999999999984</v>
      </c>
      <c r="AJ3223" s="46">
        <f t="shared" si="823"/>
        <v>6.8089999999999984</v>
      </c>
      <c r="AK3223" s="63" t="str">
        <f t="shared" si="824"/>
        <v>N</v>
      </c>
      <c r="AL3223" s="63" t="str">
        <f t="shared" si="825"/>
        <v>N</v>
      </c>
      <c r="AM3223" s="44" t="str">
        <f t="shared" si="826"/>
        <v>Loss</v>
      </c>
      <c r="AN3223" s="44" t="str">
        <f t="shared" si="827"/>
        <v>Loss</v>
      </c>
      <c r="AO3223" s="44" t="str">
        <f t="shared" si="828"/>
        <v>Win</v>
      </c>
      <c r="AP3223" s="44">
        <f t="shared" si="829"/>
        <v>-50</v>
      </c>
      <c r="AQ3223" s="44">
        <f t="shared" si="830"/>
        <v>-50</v>
      </c>
      <c r="AR3223" s="44">
        <f t="shared" si="831"/>
        <v>11.5</v>
      </c>
      <c r="AS3223" s="99" t="str">
        <f t="shared" si="832"/>
        <v>-</v>
      </c>
      <c r="AT3223" s="99" t="str">
        <f t="shared" si="833"/>
        <v>n/a</v>
      </c>
      <c r="AU3223" s="99" t="str">
        <f t="shared" si="834"/>
        <v>-</v>
      </c>
      <c r="AV3223" s="99" t="str">
        <f t="shared" si="835"/>
        <v>-</v>
      </c>
      <c r="AW3223" s="99" t="str">
        <f t="shared" si="836"/>
        <v>-</v>
      </c>
    </row>
    <row r="3224" spans="1:49" ht="15">
      <c r="A3224" s="56">
        <v>43641</v>
      </c>
      <c r="B3224" s="57" t="s">
        <v>420</v>
      </c>
      <c r="C3224" s="57" t="s">
        <v>1047</v>
      </c>
      <c r="D3224" s="57" t="s">
        <v>6397</v>
      </c>
      <c r="E3224" s="57" t="s">
        <v>1052</v>
      </c>
      <c r="F3224" s="57" t="s">
        <v>1287</v>
      </c>
      <c r="G3224" s="57">
        <v>3</v>
      </c>
      <c r="H3224" s="57">
        <v>1</v>
      </c>
      <c r="I3224" s="57">
        <v>2.25</v>
      </c>
      <c r="J3224" s="57">
        <v>3.58</v>
      </c>
      <c r="K3224" s="57">
        <v>2.64</v>
      </c>
      <c r="L3224" s="57">
        <v>-0.39</v>
      </c>
      <c r="M3224" s="57">
        <v>39</v>
      </c>
      <c r="N3224" s="57">
        <v>38</v>
      </c>
      <c r="O3224" s="57">
        <v>3</v>
      </c>
      <c r="P3224" s="57">
        <v>20</v>
      </c>
      <c r="Q3224" s="57">
        <v>19</v>
      </c>
      <c r="R3224" s="57">
        <v>66.67</v>
      </c>
      <c r="S3224" s="57">
        <v>33.33</v>
      </c>
      <c r="T3224" s="57">
        <v>0</v>
      </c>
      <c r="U3224" s="57">
        <v>33.33</v>
      </c>
      <c r="V3224" s="57">
        <v>15.38</v>
      </c>
      <c r="W3224" s="57">
        <v>51.28</v>
      </c>
      <c r="X3224" s="57">
        <v>28.95</v>
      </c>
      <c r="Y3224" s="57">
        <v>26.32</v>
      </c>
      <c r="Z3224" s="57">
        <v>44.74</v>
      </c>
      <c r="AA3224" s="57">
        <v>35</v>
      </c>
      <c r="AB3224" s="57">
        <v>26.32</v>
      </c>
      <c r="AC3224" s="57">
        <v>20</v>
      </c>
      <c r="AD3224" s="57">
        <v>14</v>
      </c>
      <c r="AE3224" s="57">
        <v>30</v>
      </c>
      <c r="AF3224" s="57">
        <v>42.86</v>
      </c>
      <c r="AG3224" s="57" t="s">
        <v>6398</v>
      </c>
      <c r="AH3224" s="57" t="s">
        <v>6298</v>
      </c>
      <c r="AI3224" s="45">
        <f t="shared" si="822"/>
        <v>21.808000000000007</v>
      </c>
      <c r="AJ3224" s="46">
        <f t="shared" si="823"/>
        <v>-15.142000000000001</v>
      </c>
      <c r="AK3224" s="63" t="str">
        <f t="shared" si="824"/>
        <v>N</v>
      </c>
      <c r="AL3224" s="63" t="str">
        <f t="shared" si="825"/>
        <v>N</v>
      </c>
      <c r="AM3224" s="44" t="str">
        <f t="shared" si="826"/>
        <v>Win</v>
      </c>
      <c r="AN3224" s="44" t="str">
        <f t="shared" si="827"/>
        <v>Loss</v>
      </c>
      <c r="AO3224" s="44" t="str">
        <f t="shared" si="828"/>
        <v>Loss</v>
      </c>
      <c r="AP3224" s="44">
        <f t="shared" si="829"/>
        <v>62.5</v>
      </c>
      <c r="AQ3224" s="44">
        <f t="shared" si="830"/>
        <v>-50</v>
      </c>
      <c r="AR3224" s="44">
        <f t="shared" si="831"/>
        <v>-50</v>
      </c>
      <c r="AS3224" s="99" t="str">
        <f t="shared" si="832"/>
        <v>+</v>
      </c>
      <c r="AT3224" s="99" t="str">
        <f t="shared" si="833"/>
        <v>+</v>
      </c>
      <c r="AU3224" s="99" t="str">
        <f t="shared" si="834"/>
        <v>+</v>
      </c>
      <c r="AV3224" s="99" t="str">
        <f t="shared" si="835"/>
        <v>+</v>
      </c>
      <c r="AW3224" s="99" t="str">
        <f t="shared" si="836"/>
        <v>+</v>
      </c>
    </row>
    <row r="3225" spans="1:49" ht="15">
      <c r="A3225" s="56">
        <v>43641</v>
      </c>
      <c r="B3225" s="57" t="s">
        <v>451</v>
      </c>
      <c r="C3225" s="57" t="s">
        <v>976</v>
      </c>
      <c r="D3225" s="57" t="s">
        <v>6399</v>
      </c>
      <c r="E3225" s="57" t="s">
        <v>1248</v>
      </c>
      <c r="F3225" s="57" t="s">
        <v>2558</v>
      </c>
      <c r="G3225" s="57">
        <v>2</v>
      </c>
      <c r="H3225" s="57">
        <v>2</v>
      </c>
      <c r="I3225" s="57">
        <v>1.74</v>
      </c>
      <c r="J3225" s="57">
        <v>3.68</v>
      </c>
      <c r="K3225" s="57">
        <v>4.01</v>
      </c>
      <c r="L3225" s="57">
        <v>-2.27</v>
      </c>
      <c r="M3225" s="57">
        <v>21</v>
      </c>
      <c r="N3225" s="57">
        <v>25</v>
      </c>
      <c r="O3225" s="57">
        <v>2</v>
      </c>
      <c r="P3225" s="57">
        <v>9</v>
      </c>
      <c r="Q3225" s="57">
        <v>14</v>
      </c>
      <c r="R3225" s="57">
        <v>0</v>
      </c>
      <c r="S3225" s="57">
        <v>0</v>
      </c>
      <c r="T3225" s="57">
        <v>100</v>
      </c>
      <c r="U3225" s="57">
        <v>57.14</v>
      </c>
      <c r="V3225" s="57">
        <v>9.52</v>
      </c>
      <c r="W3225" s="57">
        <v>33.33</v>
      </c>
      <c r="X3225" s="57">
        <v>64</v>
      </c>
      <c r="Y3225" s="57">
        <v>12</v>
      </c>
      <c r="Z3225" s="57">
        <v>24</v>
      </c>
      <c r="AA3225" s="57">
        <v>77.78</v>
      </c>
      <c r="AB3225" s="57">
        <v>64.290000000000006</v>
      </c>
      <c r="AC3225" s="57">
        <v>12</v>
      </c>
      <c r="AD3225" s="57">
        <v>24</v>
      </c>
      <c r="AE3225" s="57">
        <v>75</v>
      </c>
      <c r="AF3225" s="57">
        <v>62.5</v>
      </c>
      <c r="AG3225" s="57" t="s">
        <v>6259</v>
      </c>
      <c r="AH3225" s="57" t="s">
        <v>6299</v>
      </c>
      <c r="AI3225" s="45">
        <f t="shared" si="822"/>
        <v>-33.486000000000004</v>
      </c>
      <c r="AJ3225" s="46">
        <f t="shared" si="823"/>
        <v>33.486000000000004</v>
      </c>
      <c r="AK3225" s="63" t="str">
        <f t="shared" si="824"/>
        <v>N</v>
      </c>
      <c r="AL3225" s="63" t="str">
        <f t="shared" si="825"/>
        <v>N</v>
      </c>
      <c r="AM3225" s="44" t="str">
        <f t="shared" si="826"/>
        <v>Loss</v>
      </c>
      <c r="AN3225" s="44" t="str">
        <f t="shared" si="827"/>
        <v>Win</v>
      </c>
      <c r="AO3225" s="44" t="str">
        <f t="shared" si="828"/>
        <v>Loss</v>
      </c>
      <c r="AP3225" s="44">
        <f t="shared" si="829"/>
        <v>-50</v>
      </c>
      <c r="AQ3225" s="44">
        <f t="shared" si="830"/>
        <v>134</v>
      </c>
      <c r="AR3225" s="44">
        <f t="shared" si="831"/>
        <v>-50</v>
      </c>
      <c r="AS3225" s="99" t="str">
        <f t="shared" si="832"/>
        <v>+</v>
      </c>
      <c r="AT3225" s="99" t="str">
        <f t="shared" si="833"/>
        <v>-</v>
      </c>
      <c r="AU3225" s="99" t="str">
        <f t="shared" si="834"/>
        <v>-</v>
      </c>
      <c r="AV3225" s="99" t="str">
        <f t="shared" si="835"/>
        <v>+</v>
      </c>
      <c r="AW3225" s="99" t="str">
        <f t="shared" si="836"/>
        <v>-</v>
      </c>
    </row>
    <row r="3226" spans="1:49" ht="15">
      <c r="A3226" s="56">
        <v>43641</v>
      </c>
      <c r="B3226" s="57" t="s">
        <v>420</v>
      </c>
      <c r="C3226" s="57" t="s">
        <v>1047</v>
      </c>
      <c r="D3226" s="57" t="s">
        <v>6400</v>
      </c>
      <c r="E3226" s="57" t="s">
        <v>2132</v>
      </c>
      <c r="F3226" s="57" t="s">
        <v>1470</v>
      </c>
      <c r="G3226" s="57">
        <v>2</v>
      </c>
      <c r="H3226" s="57">
        <v>5</v>
      </c>
      <c r="I3226" s="57">
        <v>6.4</v>
      </c>
      <c r="J3226" s="57">
        <v>4.93</v>
      </c>
      <c r="K3226" s="57">
        <v>1.31</v>
      </c>
      <c r="L3226" s="57">
        <v>5.09</v>
      </c>
      <c r="M3226" s="57">
        <v>13</v>
      </c>
      <c r="N3226" s="57">
        <v>39</v>
      </c>
      <c r="O3226" s="57">
        <v>1</v>
      </c>
      <c r="P3226" s="57">
        <v>7</v>
      </c>
      <c r="Q3226" s="57">
        <v>21</v>
      </c>
      <c r="R3226" s="57">
        <v>0</v>
      </c>
      <c r="S3226" s="57">
        <v>0</v>
      </c>
      <c r="T3226" s="57">
        <v>100</v>
      </c>
      <c r="U3226" s="57">
        <v>23.08</v>
      </c>
      <c r="V3226" s="57">
        <v>30.77</v>
      </c>
      <c r="W3226" s="57">
        <v>46.15</v>
      </c>
      <c r="X3226" s="57">
        <v>53.85</v>
      </c>
      <c r="Y3226" s="57">
        <v>20.51</v>
      </c>
      <c r="Z3226" s="57">
        <v>25.64</v>
      </c>
      <c r="AA3226" s="57">
        <v>28.57</v>
      </c>
      <c r="AB3226" s="57">
        <v>42.86</v>
      </c>
      <c r="AC3226" s="57">
        <v>3</v>
      </c>
      <c r="AD3226" s="57">
        <v>22</v>
      </c>
      <c r="AE3226" s="57">
        <v>0</v>
      </c>
      <c r="AF3226" s="57">
        <v>77.27</v>
      </c>
      <c r="AG3226" s="57" t="s">
        <v>6401</v>
      </c>
      <c r="AH3226" s="57" t="s">
        <v>6300</v>
      </c>
      <c r="AI3226" s="45">
        <f t="shared" si="822"/>
        <v>-39.230000000000004</v>
      </c>
      <c r="AJ3226" s="46">
        <f t="shared" si="823"/>
        <v>39.230000000000004</v>
      </c>
      <c r="AK3226" s="63" t="str">
        <f t="shared" si="824"/>
        <v>N</v>
      </c>
      <c r="AL3226" s="63" t="str">
        <f t="shared" si="825"/>
        <v>N</v>
      </c>
      <c r="AM3226" s="44" t="str">
        <f t="shared" si="826"/>
        <v>Loss</v>
      </c>
      <c r="AN3226" s="44" t="str">
        <f t="shared" si="827"/>
        <v>Loss</v>
      </c>
      <c r="AO3226" s="44" t="str">
        <f t="shared" si="828"/>
        <v>Win</v>
      </c>
      <c r="AP3226" s="44">
        <f t="shared" si="829"/>
        <v>-50</v>
      </c>
      <c r="AQ3226" s="44">
        <f t="shared" si="830"/>
        <v>-50</v>
      </c>
      <c r="AR3226" s="44">
        <f t="shared" si="831"/>
        <v>15.5</v>
      </c>
      <c r="AS3226" s="99" t="str">
        <f t="shared" si="832"/>
        <v>-</v>
      </c>
      <c r="AT3226" s="99" t="str">
        <f t="shared" si="833"/>
        <v>-</v>
      </c>
      <c r="AU3226" s="99" t="str">
        <f t="shared" si="834"/>
        <v>-</v>
      </c>
      <c r="AV3226" s="99" t="str">
        <f t="shared" si="835"/>
        <v>-</v>
      </c>
      <c r="AW3226" s="99" t="str">
        <f t="shared" si="836"/>
        <v>-</v>
      </c>
    </row>
    <row r="3227" spans="1:49" ht="15">
      <c r="A3227" s="56">
        <v>43641</v>
      </c>
      <c r="B3227" s="57" t="s">
        <v>115</v>
      </c>
      <c r="C3227" s="57" t="s">
        <v>6402</v>
      </c>
      <c r="D3227" s="57" t="s">
        <v>6403</v>
      </c>
      <c r="E3227" s="57" t="s">
        <v>6404</v>
      </c>
      <c r="F3227" s="57" t="s">
        <v>6405</v>
      </c>
      <c r="G3227" s="57">
        <v>1</v>
      </c>
      <c r="H3227" s="57">
        <v>4</v>
      </c>
      <c r="I3227" s="57">
        <v>3.33</v>
      </c>
      <c r="J3227" s="57">
        <v>3.51</v>
      </c>
      <c r="K3227" s="57">
        <v>1.94</v>
      </c>
      <c r="L3227" s="57">
        <v>1.39</v>
      </c>
      <c r="M3227" s="57">
        <v>18</v>
      </c>
      <c r="N3227" s="57">
        <v>19</v>
      </c>
      <c r="O3227" s="57">
        <v>2</v>
      </c>
      <c r="P3227" s="57">
        <v>10</v>
      </c>
      <c r="Q3227" s="57">
        <v>8</v>
      </c>
      <c r="R3227" s="57">
        <v>0</v>
      </c>
      <c r="S3227" s="57">
        <v>0</v>
      </c>
      <c r="T3227" s="57">
        <v>100</v>
      </c>
      <c r="U3227" s="57">
        <v>50</v>
      </c>
      <c r="V3227" s="57">
        <v>5.56</v>
      </c>
      <c r="W3227" s="57">
        <v>44.44</v>
      </c>
      <c r="X3227" s="57">
        <v>68.42</v>
      </c>
      <c r="Y3227" s="57">
        <v>0</v>
      </c>
      <c r="Z3227" s="57">
        <v>31.58</v>
      </c>
      <c r="AA3227" s="57">
        <v>60</v>
      </c>
      <c r="AB3227" s="57">
        <v>62.5</v>
      </c>
      <c r="AC3227" s="57">
        <v>11</v>
      </c>
      <c r="AD3227" s="57">
        <v>15</v>
      </c>
      <c r="AE3227" s="57">
        <v>72.73</v>
      </c>
      <c r="AF3227" s="57">
        <v>66.67</v>
      </c>
      <c r="AG3227" s="57" t="s">
        <v>6406</v>
      </c>
      <c r="AH3227" s="57" t="s">
        <v>6301</v>
      </c>
      <c r="AI3227" s="45">
        <f t="shared" si="822"/>
        <v>-35.700000000000003</v>
      </c>
      <c r="AJ3227" s="46">
        <f t="shared" si="823"/>
        <v>35.700000000000003</v>
      </c>
      <c r="AK3227" s="63" t="str">
        <f t="shared" si="824"/>
        <v>N</v>
      </c>
      <c r="AL3227" s="63" t="str">
        <f t="shared" si="825"/>
        <v>N</v>
      </c>
      <c r="AM3227" s="44" t="str">
        <f t="shared" si="826"/>
        <v>Loss</v>
      </c>
      <c r="AN3227" s="44" t="str">
        <f t="shared" si="827"/>
        <v>Loss</v>
      </c>
      <c r="AO3227" s="44" t="str">
        <f t="shared" si="828"/>
        <v>Win</v>
      </c>
      <c r="AP3227" s="44">
        <f t="shared" si="829"/>
        <v>-50</v>
      </c>
      <c r="AQ3227" s="44">
        <f t="shared" si="830"/>
        <v>-50</v>
      </c>
      <c r="AR3227" s="44">
        <f t="shared" si="831"/>
        <v>47</v>
      </c>
      <c r="AS3227" s="99" t="str">
        <f t="shared" si="832"/>
        <v>-</v>
      </c>
      <c r="AT3227" s="99" t="str">
        <f t="shared" si="833"/>
        <v>-</v>
      </c>
      <c r="AU3227" s="99" t="str">
        <f t="shared" si="834"/>
        <v>-</v>
      </c>
      <c r="AV3227" s="99" t="str">
        <f t="shared" si="835"/>
        <v>-</v>
      </c>
      <c r="AW3227" s="99" t="str">
        <f t="shared" si="836"/>
        <v>-</v>
      </c>
    </row>
    <row r="3228" spans="1:49" ht="15">
      <c r="A3228" s="56">
        <v>43641</v>
      </c>
      <c r="B3228" s="57" t="s">
        <v>395</v>
      </c>
      <c r="C3228" s="57" t="s">
        <v>2631</v>
      </c>
      <c r="D3228" s="57" t="s">
        <v>6407</v>
      </c>
      <c r="E3228" s="57" t="s">
        <v>6408</v>
      </c>
      <c r="F3228" s="57" t="s">
        <v>6409</v>
      </c>
      <c r="G3228" s="57">
        <v>1</v>
      </c>
      <c r="H3228" s="57">
        <v>0</v>
      </c>
      <c r="I3228" s="57">
        <v>1.29</v>
      </c>
      <c r="J3228" s="57">
        <v>5.39</v>
      </c>
      <c r="K3228" s="57">
        <v>8.76</v>
      </c>
      <c r="L3228" s="57">
        <v>-7.47</v>
      </c>
      <c r="M3228" s="57">
        <v>0</v>
      </c>
      <c r="N3228" s="57">
        <v>4</v>
      </c>
      <c r="O3228" s="57">
        <v>0</v>
      </c>
      <c r="P3228" s="57">
        <v>0</v>
      </c>
      <c r="Q3228" s="57">
        <v>2</v>
      </c>
      <c r="R3228" s="57">
        <v>0</v>
      </c>
      <c r="S3228" s="57">
        <v>0</v>
      </c>
      <c r="T3228" s="57">
        <v>0</v>
      </c>
      <c r="U3228" s="57">
        <v>0</v>
      </c>
      <c r="V3228" s="57">
        <v>0</v>
      </c>
      <c r="W3228" s="57">
        <v>0</v>
      </c>
      <c r="X3228" s="57">
        <v>25</v>
      </c>
      <c r="Y3228" s="57">
        <v>25</v>
      </c>
      <c r="Z3228" s="57">
        <v>50</v>
      </c>
      <c r="AA3228" s="57">
        <v>0</v>
      </c>
      <c r="AB3228" s="57">
        <v>50</v>
      </c>
      <c r="AC3228" s="57">
        <v>0</v>
      </c>
      <c r="AD3228" s="57">
        <v>3</v>
      </c>
      <c r="AE3228" s="57">
        <v>0</v>
      </c>
      <c r="AF3228" s="57">
        <v>33.33</v>
      </c>
      <c r="AH3228" s="57" t="s">
        <v>6302</v>
      </c>
      <c r="AI3228" s="45">
        <f t="shared" si="822"/>
        <v>2.5</v>
      </c>
      <c r="AJ3228" s="46">
        <f t="shared" si="823"/>
        <v>-2.5</v>
      </c>
      <c r="AK3228" s="63" t="str">
        <f t="shared" si="824"/>
        <v>N</v>
      </c>
      <c r="AL3228" s="63" t="str">
        <f t="shared" si="825"/>
        <v>N</v>
      </c>
      <c r="AM3228" s="44" t="str">
        <f t="shared" si="826"/>
        <v>Win</v>
      </c>
      <c r="AN3228" s="44" t="str">
        <f t="shared" si="827"/>
        <v>Loss</v>
      </c>
      <c r="AO3228" s="44" t="str">
        <f t="shared" si="828"/>
        <v>Loss</v>
      </c>
      <c r="AP3228" s="44">
        <f t="shared" si="829"/>
        <v>14.5</v>
      </c>
      <c r="AQ3228" s="44">
        <f t="shared" si="830"/>
        <v>-50</v>
      </c>
      <c r="AR3228" s="44">
        <f t="shared" si="831"/>
        <v>-50</v>
      </c>
      <c r="AS3228" s="99" t="str">
        <f t="shared" si="832"/>
        <v>+</v>
      </c>
      <c r="AT3228" s="99" t="str">
        <f t="shared" si="833"/>
        <v>n/a</v>
      </c>
      <c r="AU3228" s="99" t="str">
        <f t="shared" si="834"/>
        <v>-</v>
      </c>
      <c r="AV3228" s="99" t="str">
        <f t="shared" si="835"/>
        <v>-</v>
      </c>
      <c r="AW3228" s="99" t="str">
        <f t="shared" si="836"/>
        <v>+</v>
      </c>
    </row>
    <row r="3229" spans="1:49" ht="15">
      <c r="A3229" s="56">
        <v>43641</v>
      </c>
      <c r="B3229" s="57" t="s">
        <v>267</v>
      </c>
      <c r="C3229" s="57" t="s">
        <v>413</v>
      </c>
      <c r="D3229" s="57" t="s">
        <v>6410</v>
      </c>
      <c r="E3229" s="57" t="s">
        <v>4036</v>
      </c>
      <c r="F3229" s="57" t="s">
        <v>416</v>
      </c>
      <c r="G3229" s="57">
        <v>2</v>
      </c>
      <c r="H3229" s="57">
        <v>1</v>
      </c>
      <c r="I3229" s="57">
        <v>1.96</v>
      </c>
      <c r="J3229" s="57">
        <v>3.59</v>
      </c>
      <c r="K3229" s="57">
        <v>3.74</v>
      </c>
      <c r="L3229" s="57">
        <v>-1.78</v>
      </c>
      <c r="M3229" s="57">
        <v>18</v>
      </c>
      <c r="N3229" s="57">
        <v>9</v>
      </c>
      <c r="O3229" s="57">
        <v>0</v>
      </c>
      <c r="P3229" s="57">
        <v>9</v>
      </c>
      <c r="Q3229" s="57">
        <v>5</v>
      </c>
      <c r="R3229" s="57">
        <v>0</v>
      </c>
      <c r="S3229" s="57">
        <v>0</v>
      </c>
      <c r="T3229" s="57">
        <v>0</v>
      </c>
      <c r="U3229" s="57">
        <v>72.22</v>
      </c>
      <c r="V3229" s="57">
        <v>11.11</v>
      </c>
      <c r="W3229" s="57">
        <v>16.670000000000002</v>
      </c>
      <c r="X3229" s="57">
        <v>22.22</v>
      </c>
      <c r="Y3229" s="57">
        <v>22.22</v>
      </c>
      <c r="Z3229" s="57">
        <v>55.56</v>
      </c>
      <c r="AA3229" s="57">
        <v>77.78</v>
      </c>
      <c r="AB3229" s="57">
        <v>20</v>
      </c>
      <c r="AC3229" s="57">
        <v>16</v>
      </c>
      <c r="AD3229" s="57">
        <v>2</v>
      </c>
      <c r="AE3229" s="57">
        <v>81.25</v>
      </c>
      <c r="AF3229" s="57">
        <v>50</v>
      </c>
      <c r="AG3229" s="57" t="s">
        <v>6411</v>
      </c>
      <c r="AH3229" s="57" t="s">
        <v>6303</v>
      </c>
      <c r="AI3229" s="45">
        <f t="shared" si="822"/>
        <v>16.667000000000002</v>
      </c>
      <c r="AJ3229" s="46">
        <f t="shared" si="823"/>
        <v>-16.667000000000002</v>
      </c>
      <c r="AK3229" s="63" t="str">
        <f t="shared" si="824"/>
        <v>Y</v>
      </c>
      <c r="AL3229" s="63" t="str">
        <f t="shared" si="825"/>
        <v>N</v>
      </c>
      <c r="AM3229" s="44" t="str">
        <f t="shared" si="826"/>
        <v>Win</v>
      </c>
      <c r="AN3229" s="44" t="str">
        <f t="shared" si="827"/>
        <v>Loss</v>
      </c>
      <c r="AO3229" s="44" t="str">
        <f t="shared" si="828"/>
        <v>Loss</v>
      </c>
      <c r="AP3229" s="44">
        <f t="shared" si="829"/>
        <v>48</v>
      </c>
      <c r="AQ3229" s="44">
        <f t="shared" si="830"/>
        <v>-50</v>
      </c>
      <c r="AR3229" s="44">
        <f t="shared" si="831"/>
        <v>-50</v>
      </c>
      <c r="AS3229" s="99" t="str">
        <f t="shared" si="832"/>
        <v>+</v>
      </c>
      <c r="AT3229" s="99" t="str">
        <f t="shared" si="833"/>
        <v>n/a</v>
      </c>
      <c r="AU3229" s="99" t="str">
        <f t="shared" si="834"/>
        <v>+</v>
      </c>
      <c r="AV3229" s="99" t="str">
        <f t="shared" si="835"/>
        <v>+</v>
      </c>
      <c r="AW3229" s="99" t="str">
        <f t="shared" si="836"/>
        <v>+</v>
      </c>
    </row>
    <row r="3230" spans="1:49" ht="15">
      <c r="A3230" s="56">
        <v>43641</v>
      </c>
      <c r="B3230" s="57" t="s">
        <v>958</v>
      </c>
      <c r="C3230" s="57" t="s">
        <v>5477</v>
      </c>
      <c r="D3230" s="57" t="s">
        <v>6412</v>
      </c>
      <c r="E3230" s="57" t="s">
        <v>4930</v>
      </c>
      <c r="F3230" s="57" t="s">
        <v>6413</v>
      </c>
      <c r="G3230" s="57">
        <v>2</v>
      </c>
      <c r="H3230" s="57">
        <v>2</v>
      </c>
      <c r="I3230" s="57">
        <v>1.66</v>
      </c>
      <c r="J3230" s="57">
        <v>3.46</v>
      </c>
      <c r="K3230" s="57">
        <v>6.16</v>
      </c>
      <c r="L3230" s="57">
        <v>-4.5</v>
      </c>
      <c r="M3230" s="57">
        <v>9</v>
      </c>
      <c r="N3230" s="57">
        <v>13</v>
      </c>
      <c r="O3230" s="57">
        <v>0</v>
      </c>
      <c r="P3230" s="57">
        <v>7</v>
      </c>
      <c r="Q3230" s="57">
        <v>7</v>
      </c>
      <c r="R3230" s="57">
        <v>0</v>
      </c>
      <c r="S3230" s="57">
        <v>0</v>
      </c>
      <c r="T3230" s="57">
        <v>0</v>
      </c>
      <c r="U3230" s="57">
        <v>66.67</v>
      </c>
      <c r="V3230" s="57">
        <v>0</v>
      </c>
      <c r="W3230" s="57">
        <v>33.33</v>
      </c>
      <c r="X3230" s="57">
        <v>53.85</v>
      </c>
      <c r="Y3230" s="57">
        <v>7.69</v>
      </c>
      <c r="Z3230" s="57">
        <v>38.46</v>
      </c>
      <c r="AA3230" s="57">
        <v>71.430000000000007</v>
      </c>
      <c r="AB3230" s="57">
        <v>28.57</v>
      </c>
      <c r="AC3230" s="57">
        <v>9</v>
      </c>
      <c r="AD3230" s="57">
        <v>5</v>
      </c>
      <c r="AE3230" s="57">
        <v>66.67</v>
      </c>
      <c r="AF3230" s="57">
        <v>80</v>
      </c>
      <c r="AG3230" s="57" t="s">
        <v>6414</v>
      </c>
      <c r="AH3230" s="57" t="s">
        <v>6304</v>
      </c>
      <c r="AI3230" s="45">
        <f t="shared" si="822"/>
        <v>2.8209999999999997</v>
      </c>
      <c r="AJ3230" s="46">
        <f t="shared" si="823"/>
        <v>-2.8209999999999997</v>
      </c>
      <c r="AK3230" s="63" t="str">
        <f t="shared" si="824"/>
        <v>N</v>
      </c>
      <c r="AL3230" s="63" t="str">
        <f t="shared" si="825"/>
        <v>N</v>
      </c>
      <c r="AM3230" s="44" t="str">
        <f t="shared" si="826"/>
        <v>Loss</v>
      </c>
      <c r="AN3230" s="44" t="str">
        <f t="shared" si="827"/>
        <v>Win</v>
      </c>
      <c r="AO3230" s="44" t="str">
        <f t="shared" si="828"/>
        <v>Loss</v>
      </c>
      <c r="AP3230" s="44">
        <f t="shared" si="829"/>
        <v>-50</v>
      </c>
      <c r="AQ3230" s="44">
        <f t="shared" si="830"/>
        <v>123</v>
      </c>
      <c r="AR3230" s="44">
        <f t="shared" si="831"/>
        <v>-50</v>
      </c>
      <c r="AS3230" s="99" t="str">
        <f t="shared" si="832"/>
        <v>+</v>
      </c>
      <c r="AT3230" s="99" t="str">
        <f t="shared" si="833"/>
        <v>n/a</v>
      </c>
      <c r="AU3230" s="99" t="str">
        <f t="shared" si="834"/>
        <v>+</v>
      </c>
      <c r="AV3230" s="99" t="str">
        <f t="shared" si="835"/>
        <v>+</v>
      </c>
      <c r="AW3230" s="99" t="str">
        <f t="shared" si="836"/>
        <v>+</v>
      </c>
    </row>
    <row r="3231" spans="1:49" ht="15">
      <c r="A3231" s="56">
        <v>43641</v>
      </c>
      <c r="B3231" s="57" t="s">
        <v>222</v>
      </c>
      <c r="C3231" s="57" t="s">
        <v>223</v>
      </c>
      <c r="D3231" s="57" t="s">
        <v>6415</v>
      </c>
      <c r="E3231" s="57" t="s">
        <v>254</v>
      </c>
      <c r="F3231" s="57" t="s">
        <v>5749</v>
      </c>
      <c r="G3231" s="57">
        <v>0</v>
      </c>
      <c r="H3231" s="57">
        <v>1</v>
      </c>
      <c r="I3231" s="57">
        <v>2.5499999999999998</v>
      </c>
      <c r="J3231" s="57">
        <v>3.63</v>
      </c>
      <c r="K3231" s="57">
        <v>2.35</v>
      </c>
      <c r="L3231" s="57">
        <v>0.2</v>
      </c>
      <c r="M3231" s="57">
        <v>3</v>
      </c>
      <c r="N3231" s="57">
        <v>2</v>
      </c>
      <c r="O3231" s="57">
        <v>0</v>
      </c>
      <c r="P3231" s="57">
        <v>3</v>
      </c>
      <c r="Q3231" s="57">
        <v>0</v>
      </c>
      <c r="R3231" s="57">
        <v>0</v>
      </c>
      <c r="S3231" s="57">
        <v>0</v>
      </c>
      <c r="T3231" s="57">
        <v>0</v>
      </c>
      <c r="U3231" s="57">
        <v>66.67</v>
      </c>
      <c r="V3231" s="57">
        <v>0</v>
      </c>
      <c r="W3231" s="57">
        <v>33.33</v>
      </c>
      <c r="X3231" s="57">
        <v>50</v>
      </c>
      <c r="Y3231" s="57">
        <v>50</v>
      </c>
      <c r="Z3231" s="57">
        <v>0</v>
      </c>
      <c r="AA3231" s="57">
        <v>66.67</v>
      </c>
      <c r="AB3231" s="57">
        <v>0</v>
      </c>
      <c r="AC3231" s="57">
        <v>2</v>
      </c>
      <c r="AD3231" s="57">
        <v>2</v>
      </c>
      <c r="AE3231" s="57">
        <v>100</v>
      </c>
      <c r="AF3231" s="57">
        <v>50</v>
      </c>
      <c r="AG3231" s="57" t="s">
        <v>6416</v>
      </c>
      <c r="AH3231" s="57" t="s">
        <v>6005</v>
      </c>
      <c r="AI3231" s="45">
        <f t="shared" si="822"/>
        <v>-8.331999999999999</v>
      </c>
      <c r="AJ3231" s="46">
        <f t="shared" si="823"/>
        <v>8.331999999999999</v>
      </c>
      <c r="AK3231" s="63" t="str">
        <f t="shared" si="824"/>
        <v>N</v>
      </c>
      <c r="AL3231" s="63" t="str">
        <f t="shared" si="825"/>
        <v>N</v>
      </c>
      <c r="AM3231" s="44" t="str">
        <f t="shared" si="826"/>
        <v>Loss</v>
      </c>
      <c r="AN3231" s="44" t="str">
        <f t="shared" si="827"/>
        <v>Loss</v>
      </c>
      <c r="AO3231" s="44" t="str">
        <f t="shared" si="828"/>
        <v>Win</v>
      </c>
      <c r="AP3231" s="44">
        <f t="shared" si="829"/>
        <v>-50</v>
      </c>
      <c r="AQ3231" s="44">
        <f t="shared" si="830"/>
        <v>-50</v>
      </c>
      <c r="AR3231" s="44">
        <f t="shared" si="831"/>
        <v>67.5</v>
      </c>
      <c r="AS3231" s="99" t="str">
        <f t="shared" si="832"/>
        <v>-</v>
      </c>
      <c r="AT3231" s="99" t="str">
        <f t="shared" si="833"/>
        <v>n/a</v>
      </c>
      <c r="AU3231" s="99" t="str">
        <f t="shared" si="834"/>
        <v>+</v>
      </c>
      <c r="AV3231" s="99" t="str">
        <f t="shared" si="835"/>
        <v>+</v>
      </c>
      <c r="AW3231" s="99" t="str">
        <f t="shared" si="836"/>
        <v>-</v>
      </c>
    </row>
    <row r="3232" spans="1:49" ht="15">
      <c r="A3232" s="56">
        <v>43641</v>
      </c>
      <c r="B3232" s="57" t="s">
        <v>222</v>
      </c>
      <c r="C3232" s="57" t="s">
        <v>223</v>
      </c>
      <c r="D3232" s="57" t="s">
        <v>6417</v>
      </c>
      <c r="E3232" s="57" t="s">
        <v>251</v>
      </c>
      <c r="F3232" s="57" t="s">
        <v>569</v>
      </c>
      <c r="G3232" s="57">
        <v>1</v>
      </c>
      <c r="H3232" s="57">
        <v>0</v>
      </c>
      <c r="I3232" s="57">
        <v>3.29</v>
      </c>
      <c r="J3232" s="57">
        <v>3.82</v>
      </c>
      <c r="K3232" s="57">
        <v>1.86</v>
      </c>
      <c r="L3232" s="57">
        <v>1.43</v>
      </c>
      <c r="M3232" s="57">
        <v>7</v>
      </c>
      <c r="N3232" s="57">
        <v>7</v>
      </c>
      <c r="O3232" s="57">
        <v>0</v>
      </c>
      <c r="P3232" s="57">
        <v>6</v>
      </c>
      <c r="Q3232" s="57">
        <v>2</v>
      </c>
      <c r="R3232" s="57">
        <v>0</v>
      </c>
      <c r="S3232" s="57">
        <v>0</v>
      </c>
      <c r="T3232" s="57">
        <v>0</v>
      </c>
      <c r="U3232" s="57">
        <v>42.86</v>
      </c>
      <c r="V3232" s="57">
        <v>0</v>
      </c>
      <c r="W3232" s="57">
        <v>57.14</v>
      </c>
      <c r="X3232" s="57">
        <v>42.86</v>
      </c>
      <c r="Y3232" s="57">
        <v>0</v>
      </c>
      <c r="Z3232" s="57">
        <v>57.14</v>
      </c>
      <c r="AA3232" s="57">
        <v>33.33</v>
      </c>
      <c r="AB3232" s="57">
        <v>50</v>
      </c>
      <c r="AC3232" s="57">
        <v>4</v>
      </c>
      <c r="AD3232" s="57">
        <v>3</v>
      </c>
      <c r="AE3232" s="57">
        <v>50</v>
      </c>
      <c r="AF3232" s="57">
        <v>66.67</v>
      </c>
      <c r="AG3232" s="57" t="s">
        <v>6418</v>
      </c>
      <c r="AH3232" s="57" t="s">
        <v>6305</v>
      </c>
      <c r="AI3232" s="45">
        <f t="shared" si="822"/>
        <v>0</v>
      </c>
      <c r="AJ3232" s="46">
        <f t="shared" si="823"/>
        <v>0</v>
      </c>
      <c r="AK3232" s="63" t="str">
        <f t="shared" si="824"/>
        <v>N</v>
      </c>
      <c r="AL3232" s="63" t="str">
        <f t="shared" si="825"/>
        <v>N</v>
      </c>
      <c r="AM3232" s="44" t="str">
        <f t="shared" si="826"/>
        <v>Win</v>
      </c>
      <c r="AN3232" s="44" t="str">
        <f t="shared" si="827"/>
        <v>Loss</v>
      </c>
      <c r="AO3232" s="44" t="str">
        <f t="shared" si="828"/>
        <v>Loss</v>
      </c>
      <c r="AP3232" s="44">
        <f t="shared" si="829"/>
        <v>114.5</v>
      </c>
      <c r="AQ3232" s="44">
        <f t="shared" si="830"/>
        <v>-50</v>
      </c>
      <c r="AR3232" s="44">
        <f t="shared" si="831"/>
        <v>-50</v>
      </c>
      <c r="AS3232" s="99" t="str">
        <f t="shared" si="832"/>
        <v>-</v>
      </c>
      <c r="AT3232" s="99" t="str">
        <f t="shared" si="833"/>
        <v>n/a</v>
      </c>
      <c r="AU3232" s="99" t="str">
        <f t="shared" si="834"/>
        <v>-</v>
      </c>
      <c r="AV3232" s="99" t="str">
        <f t="shared" si="835"/>
        <v>-</v>
      </c>
      <c r="AW3232" s="99" t="str">
        <f t="shared" si="836"/>
        <v>-</v>
      </c>
    </row>
    <row r="3233" spans="1:49" ht="15">
      <c r="A3233" s="56">
        <v>43641</v>
      </c>
      <c r="B3233" s="57" t="s">
        <v>222</v>
      </c>
      <c r="C3233" s="57" t="s">
        <v>223</v>
      </c>
      <c r="D3233" s="57" t="s">
        <v>6419</v>
      </c>
      <c r="E3233" s="57" t="s">
        <v>3773</v>
      </c>
      <c r="F3233" s="57" t="s">
        <v>561</v>
      </c>
      <c r="G3233" s="57">
        <v>3</v>
      </c>
      <c r="H3233" s="57">
        <v>2</v>
      </c>
      <c r="I3233" s="57">
        <v>2.27</v>
      </c>
      <c r="J3233" s="57">
        <v>3.29</v>
      </c>
      <c r="K3233" s="57">
        <v>2.75</v>
      </c>
      <c r="L3233" s="57">
        <v>-0.48</v>
      </c>
      <c r="M3233" s="57">
        <v>4</v>
      </c>
      <c r="N3233" s="57">
        <v>6</v>
      </c>
      <c r="O3233" s="57">
        <v>0</v>
      </c>
      <c r="P3233" s="57">
        <v>2</v>
      </c>
      <c r="Q3233" s="57">
        <v>3</v>
      </c>
      <c r="R3233" s="57">
        <v>0</v>
      </c>
      <c r="S3233" s="57">
        <v>0</v>
      </c>
      <c r="T3233" s="57">
        <v>0</v>
      </c>
      <c r="U3233" s="57">
        <v>25</v>
      </c>
      <c r="V3233" s="57">
        <v>75</v>
      </c>
      <c r="W3233" s="57">
        <v>0</v>
      </c>
      <c r="X3233" s="57">
        <v>33.33</v>
      </c>
      <c r="Y3233" s="57">
        <v>0</v>
      </c>
      <c r="Z3233" s="57">
        <v>66.67</v>
      </c>
      <c r="AA3233" s="57">
        <v>50</v>
      </c>
      <c r="AB3233" s="57">
        <v>33.33</v>
      </c>
      <c r="AC3233" s="57">
        <v>1</v>
      </c>
      <c r="AD3233" s="57">
        <v>4</v>
      </c>
      <c r="AE3233" s="57">
        <v>100</v>
      </c>
      <c r="AF3233" s="57">
        <v>50</v>
      </c>
      <c r="AG3233" s="57" t="s">
        <v>6420</v>
      </c>
      <c r="AH3233" s="57" t="s">
        <v>6306</v>
      </c>
      <c r="AI3233" s="45">
        <f t="shared" si="822"/>
        <v>19.167999999999999</v>
      </c>
      <c r="AJ3233" s="46">
        <f t="shared" si="823"/>
        <v>-19.167999999999999</v>
      </c>
      <c r="AK3233" s="63" t="str">
        <f t="shared" si="824"/>
        <v>Y</v>
      </c>
      <c r="AL3233" s="63" t="str">
        <f t="shared" si="825"/>
        <v>N</v>
      </c>
      <c r="AM3233" s="44" t="str">
        <f t="shared" si="826"/>
        <v>Win</v>
      </c>
      <c r="AN3233" s="44" t="str">
        <f t="shared" si="827"/>
        <v>Loss</v>
      </c>
      <c r="AO3233" s="44" t="str">
        <f t="shared" si="828"/>
        <v>Loss</v>
      </c>
      <c r="AP3233" s="44">
        <f t="shared" si="829"/>
        <v>63.5</v>
      </c>
      <c r="AQ3233" s="44">
        <f t="shared" si="830"/>
        <v>-50</v>
      </c>
      <c r="AR3233" s="44">
        <f t="shared" si="831"/>
        <v>-50</v>
      </c>
      <c r="AS3233" s="99" t="str">
        <f t="shared" si="832"/>
        <v>+</v>
      </c>
      <c r="AT3233" s="99" t="str">
        <f t="shared" si="833"/>
        <v>n/a</v>
      </c>
      <c r="AU3233" s="99" t="str">
        <f t="shared" si="834"/>
        <v>-</v>
      </c>
      <c r="AV3233" s="99" t="str">
        <f t="shared" si="835"/>
        <v>+</v>
      </c>
      <c r="AW3233" s="99" t="str">
        <f t="shared" si="836"/>
        <v>+</v>
      </c>
    </row>
    <row r="3234" spans="1:49" ht="15">
      <c r="A3234" s="56">
        <v>43642</v>
      </c>
      <c r="B3234" s="57" t="s">
        <v>4754</v>
      </c>
      <c r="C3234" s="57" t="s">
        <v>4755</v>
      </c>
      <c r="D3234" s="57" t="s">
        <v>6484</v>
      </c>
      <c r="E3234" s="57" t="s">
        <v>5114</v>
      </c>
      <c r="F3234" s="57" t="s">
        <v>2989</v>
      </c>
      <c r="G3234" s="57">
        <v>1</v>
      </c>
      <c r="H3234" s="57">
        <v>1</v>
      </c>
      <c r="I3234" s="57">
        <v>1.93</v>
      </c>
      <c r="J3234" s="57">
        <v>3.28</v>
      </c>
      <c r="K3234" s="57">
        <v>4.32</v>
      </c>
      <c r="L3234" s="57">
        <v>-2.39</v>
      </c>
      <c r="M3234" s="57">
        <v>14</v>
      </c>
      <c r="N3234" s="57">
        <v>10</v>
      </c>
      <c r="O3234" s="57">
        <v>2</v>
      </c>
      <c r="P3234" s="57">
        <v>8</v>
      </c>
      <c r="Q3234" s="57">
        <v>4</v>
      </c>
      <c r="R3234" s="57">
        <v>50</v>
      </c>
      <c r="S3234" s="57">
        <v>0</v>
      </c>
      <c r="T3234" s="57">
        <v>50</v>
      </c>
      <c r="U3234" s="57">
        <v>57.14</v>
      </c>
      <c r="V3234" s="57">
        <v>21.43</v>
      </c>
      <c r="W3234" s="57">
        <v>21.43</v>
      </c>
      <c r="X3234" s="57">
        <v>50</v>
      </c>
      <c r="Y3234" s="57">
        <v>0</v>
      </c>
      <c r="Z3234" s="57">
        <v>50</v>
      </c>
      <c r="AA3234" s="57">
        <v>75</v>
      </c>
      <c r="AB3234" s="57">
        <v>50</v>
      </c>
      <c r="AC3234" s="57">
        <v>9</v>
      </c>
      <c r="AD3234" s="57">
        <v>3</v>
      </c>
      <c r="AE3234" s="57">
        <v>66.67</v>
      </c>
      <c r="AF3234" s="57">
        <v>66.67</v>
      </c>
      <c r="AG3234" s="57" t="s">
        <v>6485</v>
      </c>
      <c r="AH3234" s="57" t="s">
        <v>6422</v>
      </c>
      <c r="AI3234" s="45">
        <f t="shared" ref="AI3234:AI3297" si="837">(+R3234*$R$6)+(S3234*$S$6)-(T3234*$T$6)+(U3234*$U$6)+(V3234*$V$6)-(W3234*$W$6)-(X3234*$X$6)-(Y3234*$Y$6)+(Z3234*$Z$6)</f>
        <v>9.2850000000000001</v>
      </c>
      <c r="AJ3234" s="46">
        <f t="shared" ref="AJ3234:AJ3297" si="838">(-R3234*$R$6)+(S3234*$S$6)+(T3234*$T$6)-(U3234*$U$6)-(V3234*$V$6)+(W3234*$W$6)+(X3234*$X$6)+(Y3234*$Y$6)-(Z3234*$Z$6)</f>
        <v>-9.2850000000000001</v>
      </c>
      <c r="AK3234" s="63" t="str">
        <f t="shared" ref="AK3234:AK3297" si="839">IF($AK$6="Y",IF(AI3234&gt;=$AI$6,"Y",IF(AA3234&gt;=$AA$6,"Y","N")),IF(AI3234&gt;=$AI$6,"Y",IF(AA3234&gt;=$AA$6,"Y",IF(L3234&lt;0,IF(AE3234&gt;=$AE$6,"Y","N"),"N"))))</f>
        <v>N</v>
      </c>
      <c r="AL3234" s="63" t="str">
        <f t="shared" ref="AL3234:AL3297" si="840">IF($AL$6="Y",IF(AJ3234&gt;=$AJ$6,"Y",IF(AB3234&gt;=$AB$6,"Y","N")),IF(AJ3234&gt;=$AJ$6,"Y",IF(AB3234&gt;=$AB$6,"Y",IF(L3234&gt;0,IF(AF3234&gt;=$AF$6,"Y","N"),"N"))))</f>
        <v>N</v>
      </c>
      <c r="AM3234" s="44" t="str">
        <f t="shared" ref="AM3234:AM3297" si="841">IF(G3234&gt;H3234,"Win","Loss")</f>
        <v>Loss</v>
      </c>
      <c r="AN3234" s="44" t="str">
        <f t="shared" ref="AN3234:AN3297" si="842">IF(G3234=H3234,"Win","Loss")</f>
        <v>Win</v>
      </c>
      <c r="AO3234" s="44" t="str">
        <f t="shared" ref="AO3234:AO3297" si="843">IF(G3234&lt;H3234,"Win","Loss")</f>
        <v>Loss</v>
      </c>
      <c r="AP3234" s="44">
        <f t="shared" ref="AP3234:AP3297" si="844">IF(AM3234="Win",(I3234*$B$2)-$B$2,-$B$2)</f>
        <v>-50</v>
      </c>
      <c r="AQ3234" s="44">
        <f t="shared" ref="AQ3234:AQ3297" si="845">IF(AN3234="Win",(J3234*$B$2)-$B$2,-$B$2)</f>
        <v>114</v>
      </c>
      <c r="AR3234" s="44">
        <f t="shared" ref="AR3234:AR3297" si="846">IF(AO3234="Win",(K3234*$B$2)-$B$2,-$B$2)</f>
        <v>-50</v>
      </c>
      <c r="AS3234" s="99" t="str">
        <f t="shared" ref="AS3234:AS3297" si="847">IF(I3234&lt;K3234,"+","-")</f>
        <v>+</v>
      </c>
      <c r="AT3234" s="99" t="str">
        <f t="shared" ref="AT3234:AT3297" si="848">IF(O3234=0,"n/a",IF(R3234&gt;T3234,"+","-"))</f>
        <v>-</v>
      </c>
      <c r="AU3234" s="99" t="str">
        <f t="shared" ref="AU3234:AU3297" si="849">IF(U3234&gt;X3234,"+","-")</f>
        <v>+</v>
      </c>
      <c r="AV3234" s="99" t="str">
        <f t="shared" ref="AV3234:AV3297" si="850">IF(AA3234&gt;AB3234,"+","-")</f>
        <v>+</v>
      </c>
      <c r="AW3234" s="99" t="str">
        <f t="shared" ref="AW3234:AW3297" si="851">IF(AI3234&gt;0,"+","-")</f>
        <v>+</v>
      </c>
    </row>
    <row r="3235" spans="1:49" ht="15">
      <c r="A3235" s="56">
        <v>43642</v>
      </c>
      <c r="B3235" s="57" t="s">
        <v>222</v>
      </c>
      <c r="C3235" s="57" t="s">
        <v>553</v>
      </c>
      <c r="D3235" s="57" t="s">
        <v>6486</v>
      </c>
      <c r="E3235" s="57" t="s">
        <v>4123</v>
      </c>
      <c r="F3235" s="57" t="s">
        <v>1781</v>
      </c>
      <c r="G3235" s="57">
        <v>1</v>
      </c>
      <c r="H3235" s="57">
        <v>0</v>
      </c>
      <c r="I3235" s="57">
        <v>1.55</v>
      </c>
      <c r="J3235" s="57">
        <v>4.17</v>
      </c>
      <c r="K3235" s="57">
        <v>4.46</v>
      </c>
      <c r="L3235" s="57">
        <v>-2.91</v>
      </c>
      <c r="M3235" s="57">
        <v>9</v>
      </c>
      <c r="N3235" s="57">
        <v>8</v>
      </c>
      <c r="O3235" s="57">
        <v>0</v>
      </c>
      <c r="P3235" s="57">
        <v>4</v>
      </c>
      <c r="Q3235" s="57">
        <v>5</v>
      </c>
      <c r="R3235" s="57">
        <v>0</v>
      </c>
      <c r="S3235" s="57">
        <v>0</v>
      </c>
      <c r="T3235" s="57">
        <v>0</v>
      </c>
      <c r="U3235" s="57">
        <v>55.56</v>
      </c>
      <c r="V3235" s="57">
        <v>22.22</v>
      </c>
      <c r="W3235" s="57">
        <v>22.22</v>
      </c>
      <c r="X3235" s="57">
        <v>0</v>
      </c>
      <c r="Y3235" s="57">
        <v>25</v>
      </c>
      <c r="Z3235" s="57">
        <v>75</v>
      </c>
      <c r="AA3235" s="57">
        <v>100</v>
      </c>
      <c r="AB3235" s="57">
        <v>0</v>
      </c>
      <c r="AC3235" s="57">
        <v>7</v>
      </c>
      <c r="AD3235" s="57">
        <v>3</v>
      </c>
      <c r="AE3235" s="57">
        <v>57.14</v>
      </c>
      <c r="AF3235" s="57">
        <v>0</v>
      </c>
      <c r="AG3235" s="57" t="s">
        <v>6487</v>
      </c>
      <c r="AH3235" s="57" t="s">
        <v>6423</v>
      </c>
      <c r="AI3235" s="45">
        <f t="shared" si="837"/>
        <v>21.39</v>
      </c>
      <c r="AJ3235" s="46">
        <f t="shared" si="838"/>
        <v>-21.39</v>
      </c>
      <c r="AK3235" s="63" t="str">
        <f t="shared" si="839"/>
        <v>Y</v>
      </c>
      <c r="AL3235" s="63" t="str">
        <f t="shared" si="840"/>
        <v>N</v>
      </c>
      <c r="AM3235" s="44" t="str">
        <f t="shared" si="841"/>
        <v>Win</v>
      </c>
      <c r="AN3235" s="44" t="str">
        <f t="shared" si="842"/>
        <v>Loss</v>
      </c>
      <c r="AO3235" s="44" t="str">
        <f t="shared" si="843"/>
        <v>Loss</v>
      </c>
      <c r="AP3235" s="44">
        <f t="shared" si="844"/>
        <v>27.5</v>
      </c>
      <c r="AQ3235" s="44">
        <f t="shared" si="845"/>
        <v>-50</v>
      </c>
      <c r="AR3235" s="44">
        <f t="shared" si="846"/>
        <v>-50</v>
      </c>
      <c r="AS3235" s="99" t="str">
        <f t="shared" si="847"/>
        <v>+</v>
      </c>
      <c r="AT3235" s="99" t="str">
        <f t="shared" si="848"/>
        <v>n/a</v>
      </c>
      <c r="AU3235" s="99" t="str">
        <f t="shared" si="849"/>
        <v>+</v>
      </c>
      <c r="AV3235" s="99" t="str">
        <f t="shared" si="850"/>
        <v>+</v>
      </c>
      <c r="AW3235" s="99" t="str">
        <f t="shared" si="851"/>
        <v>+</v>
      </c>
    </row>
    <row r="3236" spans="1:49" ht="15">
      <c r="A3236" s="56">
        <v>43642</v>
      </c>
      <c r="B3236" s="57" t="s">
        <v>222</v>
      </c>
      <c r="C3236" s="57" t="s">
        <v>223</v>
      </c>
      <c r="D3236" s="57" t="s">
        <v>6488</v>
      </c>
      <c r="E3236" s="57" t="s">
        <v>2716</v>
      </c>
      <c r="F3236" s="57" t="s">
        <v>1752</v>
      </c>
      <c r="G3236" s="57">
        <v>1</v>
      </c>
      <c r="H3236" s="57">
        <v>2</v>
      </c>
      <c r="I3236" s="57">
        <v>1.32</v>
      </c>
      <c r="J3236" s="57">
        <v>4.93</v>
      </c>
      <c r="K3236" s="57">
        <v>6.73</v>
      </c>
      <c r="L3236" s="57">
        <v>-5.41</v>
      </c>
      <c r="M3236" s="57">
        <v>8</v>
      </c>
      <c r="N3236" s="57">
        <v>5</v>
      </c>
      <c r="O3236" s="57">
        <v>1</v>
      </c>
      <c r="P3236" s="57">
        <v>5</v>
      </c>
      <c r="Q3236" s="57">
        <v>1</v>
      </c>
      <c r="R3236" s="57">
        <v>100</v>
      </c>
      <c r="S3236" s="57">
        <v>0</v>
      </c>
      <c r="T3236" s="57">
        <v>0</v>
      </c>
      <c r="U3236" s="57">
        <v>87.5</v>
      </c>
      <c r="V3236" s="57">
        <v>0</v>
      </c>
      <c r="W3236" s="57">
        <v>12.5</v>
      </c>
      <c r="X3236" s="57">
        <v>40</v>
      </c>
      <c r="Y3236" s="57">
        <v>40</v>
      </c>
      <c r="Z3236" s="57">
        <v>20</v>
      </c>
      <c r="AA3236" s="57">
        <v>80</v>
      </c>
      <c r="AB3236" s="57">
        <v>0</v>
      </c>
      <c r="AC3236" s="57">
        <v>8</v>
      </c>
      <c r="AD3236" s="57">
        <v>3</v>
      </c>
      <c r="AE3236" s="57">
        <v>87.5</v>
      </c>
      <c r="AF3236" s="57">
        <v>66.67</v>
      </c>
      <c r="AG3236" s="57" t="s">
        <v>6267</v>
      </c>
      <c r="AH3236" s="57" t="s">
        <v>6055</v>
      </c>
      <c r="AI3236" s="45">
        <f t="shared" si="837"/>
        <v>37</v>
      </c>
      <c r="AJ3236" s="46">
        <f t="shared" si="838"/>
        <v>-37</v>
      </c>
      <c r="AK3236" s="63" t="str">
        <f t="shared" si="839"/>
        <v>Y</v>
      </c>
      <c r="AL3236" s="63" t="str">
        <f t="shared" si="840"/>
        <v>N</v>
      </c>
      <c r="AM3236" s="44" t="str">
        <f t="shared" si="841"/>
        <v>Loss</v>
      </c>
      <c r="AN3236" s="44" t="str">
        <f t="shared" si="842"/>
        <v>Loss</v>
      </c>
      <c r="AO3236" s="44" t="str">
        <f t="shared" si="843"/>
        <v>Win</v>
      </c>
      <c r="AP3236" s="44">
        <f t="shared" si="844"/>
        <v>-50</v>
      </c>
      <c r="AQ3236" s="44">
        <f t="shared" si="845"/>
        <v>-50</v>
      </c>
      <c r="AR3236" s="44">
        <f t="shared" si="846"/>
        <v>286.5</v>
      </c>
      <c r="AS3236" s="99" t="str">
        <f t="shared" si="847"/>
        <v>+</v>
      </c>
      <c r="AT3236" s="99" t="str">
        <f t="shared" si="848"/>
        <v>+</v>
      </c>
      <c r="AU3236" s="99" t="str">
        <f t="shared" si="849"/>
        <v>+</v>
      </c>
      <c r="AV3236" s="99" t="str">
        <f t="shared" si="850"/>
        <v>+</v>
      </c>
      <c r="AW3236" s="99" t="str">
        <f t="shared" si="851"/>
        <v>+</v>
      </c>
    </row>
    <row r="3237" spans="1:49" ht="15">
      <c r="A3237" s="56">
        <v>43642</v>
      </c>
      <c r="B3237" s="57" t="s">
        <v>222</v>
      </c>
      <c r="C3237" s="57" t="s">
        <v>223</v>
      </c>
      <c r="D3237" s="57" t="s">
        <v>6307</v>
      </c>
      <c r="E3237" s="57" t="s">
        <v>3783</v>
      </c>
      <c r="F3237" s="57" t="s">
        <v>246</v>
      </c>
      <c r="G3237" s="57">
        <v>2</v>
      </c>
      <c r="H3237" s="57">
        <v>3</v>
      </c>
      <c r="I3237" s="57">
        <v>2.75</v>
      </c>
      <c r="J3237" s="57">
        <v>4.2</v>
      </c>
      <c r="K3237" s="57">
        <v>2</v>
      </c>
      <c r="L3237" s="57">
        <v>0.75</v>
      </c>
      <c r="M3237" s="57">
        <v>4</v>
      </c>
      <c r="N3237" s="57">
        <v>5</v>
      </c>
      <c r="O3237" s="57">
        <v>1</v>
      </c>
      <c r="P3237" s="57">
        <v>2</v>
      </c>
      <c r="Q3237" s="57">
        <v>5</v>
      </c>
      <c r="R3237" s="57">
        <v>0</v>
      </c>
      <c r="S3237" s="57">
        <v>0</v>
      </c>
      <c r="T3237" s="57">
        <v>100</v>
      </c>
      <c r="U3237" s="57">
        <v>0</v>
      </c>
      <c r="V3237" s="57">
        <v>0</v>
      </c>
      <c r="W3237" s="57">
        <v>100</v>
      </c>
      <c r="X3237" s="57">
        <v>60</v>
      </c>
      <c r="Y3237" s="57">
        <v>40</v>
      </c>
      <c r="Z3237" s="57">
        <v>0</v>
      </c>
      <c r="AA3237" s="57">
        <v>0</v>
      </c>
      <c r="AB3237" s="57">
        <v>60</v>
      </c>
      <c r="AC3237" s="57">
        <v>0</v>
      </c>
      <c r="AD3237" s="57">
        <v>5</v>
      </c>
      <c r="AE3237" s="57">
        <v>0</v>
      </c>
      <c r="AF3237" s="57">
        <v>60</v>
      </c>
      <c r="AG3237" s="57" t="s">
        <v>6489</v>
      </c>
      <c r="AH3237" s="57" t="s">
        <v>6057</v>
      </c>
      <c r="AI3237" s="45">
        <f t="shared" si="837"/>
        <v>-66</v>
      </c>
      <c r="AJ3237" s="46">
        <f t="shared" si="838"/>
        <v>66</v>
      </c>
      <c r="AK3237" s="63" t="str">
        <f t="shared" si="839"/>
        <v>N</v>
      </c>
      <c r="AL3237" s="63" t="str">
        <f t="shared" si="840"/>
        <v>Y</v>
      </c>
      <c r="AM3237" s="44" t="str">
        <f t="shared" si="841"/>
        <v>Loss</v>
      </c>
      <c r="AN3237" s="44" t="str">
        <f t="shared" si="842"/>
        <v>Loss</v>
      </c>
      <c r="AO3237" s="44" t="str">
        <f t="shared" si="843"/>
        <v>Win</v>
      </c>
      <c r="AP3237" s="44">
        <f t="shared" si="844"/>
        <v>-50</v>
      </c>
      <c r="AQ3237" s="44">
        <f t="shared" si="845"/>
        <v>-50</v>
      </c>
      <c r="AR3237" s="44">
        <f t="shared" si="846"/>
        <v>50</v>
      </c>
      <c r="AS3237" s="99" t="str">
        <f t="shared" si="847"/>
        <v>-</v>
      </c>
      <c r="AT3237" s="99" t="str">
        <f t="shared" si="848"/>
        <v>-</v>
      </c>
      <c r="AU3237" s="99" t="str">
        <f t="shared" si="849"/>
        <v>-</v>
      </c>
      <c r="AV3237" s="99" t="str">
        <f t="shared" si="850"/>
        <v>-</v>
      </c>
      <c r="AW3237" s="99" t="str">
        <f t="shared" si="851"/>
        <v>-</v>
      </c>
    </row>
    <row r="3238" spans="1:49" ht="15">
      <c r="A3238" s="56">
        <v>43642</v>
      </c>
      <c r="B3238" s="57" t="s">
        <v>4754</v>
      </c>
      <c r="C3238" s="57" t="s">
        <v>4755</v>
      </c>
      <c r="D3238" s="57" t="s">
        <v>6490</v>
      </c>
      <c r="E3238" s="57" t="s">
        <v>2691</v>
      </c>
      <c r="F3238" s="57" t="s">
        <v>5111</v>
      </c>
      <c r="G3238" s="57">
        <v>4</v>
      </c>
      <c r="H3238" s="57">
        <v>0</v>
      </c>
      <c r="I3238" s="57">
        <v>2.4700000000000002</v>
      </c>
      <c r="J3238" s="57">
        <v>3.08</v>
      </c>
      <c r="K3238" s="57">
        <v>2.98</v>
      </c>
      <c r="L3238" s="57">
        <v>-0.51</v>
      </c>
      <c r="M3238" s="57">
        <v>10</v>
      </c>
      <c r="N3238" s="57">
        <v>15</v>
      </c>
      <c r="O3238" s="57">
        <v>1</v>
      </c>
      <c r="P3238" s="57">
        <v>4</v>
      </c>
      <c r="Q3238" s="57">
        <v>8</v>
      </c>
      <c r="R3238" s="57">
        <v>100</v>
      </c>
      <c r="S3238" s="57">
        <v>0</v>
      </c>
      <c r="T3238" s="57">
        <v>0</v>
      </c>
      <c r="U3238" s="57">
        <v>40</v>
      </c>
      <c r="V3238" s="57">
        <v>20</v>
      </c>
      <c r="W3238" s="57">
        <v>40</v>
      </c>
      <c r="X3238" s="57">
        <v>46.67</v>
      </c>
      <c r="Y3238" s="57">
        <v>20</v>
      </c>
      <c r="Z3238" s="57">
        <v>33.33</v>
      </c>
      <c r="AA3238" s="57">
        <v>25</v>
      </c>
      <c r="AB3238" s="57">
        <v>25</v>
      </c>
      <c r="AC3238" s="57">
        <v>5</v>
      </c>
      <c r="AD3238" s="57">
        <v>8</v>
      </c>
      <c r="AE3238" s="57">
        <v>60</v>
      </c>
      <c r="AF3238" s="57">
        <v>87.5</v>
      </c>
      <c r="AG3238" s="57" t="s">
        <v>6491</v>
      </c>
      <c r="AH3238" s="57" t="s">
        <v>6424</v>
      </c>
      <c r="AI3238" s="45">
        <f t="shared" si="837"/>
        <v>27.331999999999997</v>
      </c>
      <c r="AJ3238" s="46">
        <f t="shared" si="838"/>
        <v>-27.331999999999997</v>
      </c>
      <c r="AK3238" s="63" t="str">
        <f t="shared" si="839"/>
        <v>N</v>
      </c>
      <c r="AL3238" s="63" t="str">
        <f t="shared" si="840"/>
        <v>N</v>
      </c>
      <c r="AM3238" s="44" t="str">
        <f t="shared" si="841"/>
        <v>Win</v>
      </c>
      <c r="AN3238" s="44" t="str">
        <f t="shared" si="842"/>
        <v>Loss</v>
      </c>
      <c r="AO3238" s="44" t="str">
        <f t="shared" si="843"/>
        <v>Loss</v>
      </c>
      <c r="AP3238" s="44">
        <f t="shared" si="844"/>
        <v>73.500000000000014</v>
      </c>
      <c r="AQ3238" s="44">
        <f t="shared" si="845"/>
        <v>-50</v>
      </c>
      <c r="AR3238" s="44">
        <f t="shared" si="846"/>
        <v>-50</v>
      </c>
      <c r="AS3238" s="99" t="str">
        <f t="shared" si="847"/>
        <v>+</v>
      </c>
      <c r="AT3238" s="99" t="str">
        <f t="shared" si="848"/>
        <v>+</v>
      </c>
      <c r="AU3238" s="99" t="str">
        <f t="shared" si="849"/>
        <v>-</v>
      </c>
      <c r="AV3238" s="99" t="str">
        <f t="shared" si="850"/>
        <v>-</v>
      </c>
      <c r="AW3238" s="99" t="str">
        <f t="shared" si="851"/>
        <v>+</v>
      </c>
    </row>
    <row r="3239" spans="1:49" ht="15">
      <c r="A3239" s="56">
        <v>43642</v>
      </c>
      <c r="B3239" s="57" t="s">
        <v>5126</v>
      </c>
      <c r="C3239" s="57" t="s">
        <v>1571</v>
      </c>
      <c r="D3239" s="57" t="s">
        <v>6492</v>
      </c>
      <c r="E3239" s="57" t="s">
        <v>5516</v>
      </c>
      <c r="F3239" s="57" t="s">
        <v>5593</v>
      </c>
      <c r="G3239" s="57">
        <v>1</v>
      </c>
      <c r="H3239" s="57">
        <v>0</v>
      </c>
      <c r="I3239" s="57">
        <v>1.65</v>
      </c>
      <c r="J3239" s="57">
        <v>3.54</v>
      </c>
      <c r="K3239" s="57">
        <v>4.5199999999999996</v>
      </c>
      <c r="L3239" s="57">
        <v>-2.87</v>
      </c>
      <c r="M3239" s="57">
        <v>40</v>
      </c>
      <c r="N3239" s="57">
        <v>21</v>
      </c>
      <c r="O3239" s="57">
        <v>0</v>
      </c>
      <c r="P3239" s="57">
        <v>20</v>
      </c>
      <c r="Q3239" s="57">
        <v>10</v>
      </c>
      <c r="R3239" s="57">
        <v>0</v>
      </c>
      <c r="S3239" s="57">
        <v>0</v>
      </c>
      <c r="T3239" s="57">
        <v>0</v>
      </c>
      <c r="U3239" s="57">
        <v>30</v>
      </c>
      <c r="V3239" s="57">
        <v>12.5</v>
      </c>
      <c r="W3239" s="57">
        <v>57.5</v>
      </c>
      <c r="X3239" s="57">
        <v>57.14</v>
      </c>
      <c r="Y3239" s="57">
        <v>14.29</v>
      </c>
      <c r="Z3239" s="57">
        <v>28.57</v>
      </c>
      <c r="AA3239" s="57">
        <v>55</v>
      </c>
      <c r="AB3239" s="57">
        <v>50</v>
      </c>
      <c r="AC3239" s="57">
        <v>17</v>
      </c>
      <c r="AD3239" s="57">
        <v>9</v>
      </c>
      <c r="AE3239" s="57">
        <v>52.94</v>
      </c>
      <c r="AF3239" s="57">
        <v>66.67</v>
      </c>
      <c r="AG3239" s="57" t="s">
        <v>6481</v>
      </c>
      <c r="AH3239" s="57" t="s">
        <v>6367</v>
      </c>
      <c r="AI3239" s="45">
        <f t="shared" si="837"/>
        <v>-11.392999999999999</v>
      </c>
      <c r="AJ3239" s="46">
        <f t="shared" si="838"/>
        <v>11.392999999999999</v>
      </c>
      <c r="AK3239" s="63" t="str">
        <f t="shared" si="839"/>
        <v>N</v>
      </c>
      <c r="AL3239" s="63" t="str">
        <f t="shared" si="840"/>
        <v>N</v>
      </c>
      <c r="AM3239" s="44" t="str">
        <f t="shared" si="841"/>
        <v>Win</v>
      </c>
      <c r="AN3239" s="44" t="str">
        <f t="shared" si="842"/>
        <v>Loss</v>
      </c>
      <c r="AO3239" s="44" t="str">
        <f t="shared" si="843"/>
        <v>Loss</v>
      </c>
      <c r="AP3239" s="44">
        <f t="shared" si="844"/>
        <v>32.5</v>
      </c>
      <c r="AQ3239" s="44">
        <f t="shared" si="845"/>
        <v>-50</v>
      </c>
      <c r="AR3239" s="44">
        <f t="shared" si="846"/>
        <v>-50</v>
      </c>
      <c r="AS3239" s="99" t="str">
        <f t="shared" si="847"/>
        <v>+</v>
      </c>
      <c r="AT3239" s="99" t="str">
        <f t="shared" si="848"/>
        <v>n/a</v>
      </c>
      <c r="AU3239" s="99" t="str">
        <f t="shared" si="849"/>
        <v>-</v>
      </c>
      <c r="AV3239" s="99" t="str">
        <f t="shared" si="850"/>
        <v>+</v>
      </c>
      <c r="AW3239" s="99" t="str">
        <f t="shared" si="851"/>
        <v>-</v>
      </c>
    </row>
    <row r="3240" spans="1:49" ht="15">
      <c r="A3240" s="56">
        <v>43642</v>
      </c>
      <c r="B3240" s="57" t="s">
        <v>5077</v>
      </c>
      <c r="C3240" s="57" t="s">
        <v>5078</v>
      </c>
      <c r="D3240" s="57" t="s">
        <v>6493</v>
      </c>
      <c r="E3240" s="57" t="s">
        <v>5235</v>
      </c>
      <c r="F3240" s="57" t="s">
        <v>5234</v>
      </c>
      <c r="G3240" s="57">
        <v>2</v>
      </c>
      <c r="H3240" s="57">
        <v>1</v>
      </c>
      <c r="I3240" s="57">
        <v>1.93</v>
      </c>
      <c r="J3240" s="57">
        <v>3.45</v>
      </c>
      <c r="K3240" s="57">
        <v>3.66</v>
      </c>
      <c r="L3240" s="57">
        <v>-1.73</v>
      </c>
      <c r="M3240" s="57">
        <v>7</v>
      </c>
      <c r="N3240" s="57">
        <v>7</v>
      </c>
      <c r="O3240" s="57">
        <v>1</v>
      </c>
      <c r="P3240" s="57">
        <v>3</v>
      </c>
      <c r="Q3240" s="57">
        <v>3</v>
      </c>
      <c r="R3240" s="57">
        <v>0</v>
      </c>
      <c r="S3240" s="57">
        <v>0</v>
      </c>
      <c r="T3240" s="57">
        <v>100</v>
      </c>
      <c r="U3240" s="57">
        <v>57.14</v>
      </c>
      <c r="V3240" s="57">
        <v>28.57</v>
      </c>
      <c r="W3240" s="57">
        <v>14.29</v>
      </c>
      <c r="X3240" s="57">
        <v>71.430000000000007</v>
      </c>
      <c r="Y3240" s="57">
        <v>14.29</v>
      </c>
      <c r="Z3240" s="57">
        <v>14.29</v>
      </c>
      <c r="AA3240" s="57">
        <v>66.67</v>
      </c>
      <c r="AB3240" s="57">
        <v>66.67</v>
      </c>
      <c r="AC3240" s="57">
        <v>5</v>
      </c>
      <c r="AD3240" s="57">
        <v>5</v>
      </c>
      <c r="AE3240" s="57">
        <v>60</v>
      </c>
      <c r="AF3240" s="57">
        <v>80</v>
      </c>
      <c r="AG3240" s="57" t="s">
        <v>6476</v>
      </c>
      <c r="AH3240" s="57" t="s">
        <v>6425</v>
      </c>
      <c r="AI3240" s="45">
        <f t="shared" si="837"/>
        <v>-31.430000000000003</v>
      </c>
      <c r="AJ3240" s="46">
        <f t="shared" si="838"/>
        <v>31.430000000000003</v>
      </c>
      <c r="AK3240" s="63" t="str">
        <f t="shared" si="839"/>
        <v>N</v>
      </c>
      <c r="AL3240" s="63" t="str">
        <f t="shared" si="840"/>
        <v>N</v>
      </c>
      <c r="AM3240" s="44" t="str">
        <f t="shared" si="841"/>
        <v>Win</v>
      </c>
      <c r="AN3240" s="44" t="str">
        <f t="shared" si="842"/>
        <v>Loss</v>
      </c>
      <c r="AO3240" s="44" t="str">
        <f t="shared" si="843"/>
        <v>Loss</v>
      </c>
      <c r="AP3240" s="44">
        <f t="shared" si="844"/>
        <v>46.5</v>
      </c>
      <c r="AQ3240" s="44">
        <f t="shared" si="845"/>
        <v>-50</v>
      </c>
      <c r="AR3240" s="44">
        <f t="shared" si="846"/>
        <v>-50</v>
      </c>
      <c r="AS3240" s="99" t="str">
        <f t="shared" si="847"/>
        <v>+</v>
      </c>
      <c r="AT3240" s="99" t="str">
        <f t="shared" si="848"/>
        <v>-</v>
      </c>
      <c r="AU3240" s="99" t="str">
        <f t="shared" si="849"/>
        <v>-</v>
      </c>
      <c r="AV3240" s="99" t="str">
        <f t="shared" si="850"/>
        <v>-</v>
      </c>
      <c r="AW3240" s="99" t="str">
        <f t="shared" si="851"/>
        <v>-</v>
      </c>
    </row>
    <row r="3241" spans="1:49" ht="15">
      <c r="A3241" s="56">
        <v>43642</v>
      </c>
      <c r="B3241" s="57" t="s">
        <v>5126</v>
      </c>
      <c r="C3241" s="57" t="s">
        <v>481</v>
      </c>
      <c r="D3241" s="57" t="s">
        <v>6494</v>
      </c>
      <c r="E3241" s="57" t="s">
        <v>5455</v>
      </c>
      <c r="F3241" s="57" t="s">
        <v>5530</v>
      </c>
      <c r="G3241" s="57">
        <v>0</v>
      </c>
      <c r="H3241" s="57">
        <v>1</v>
      </c>
      <c r="I3241" s="57">
        <v>6.39</v>
      </c>
      <c r="J3241" s="57">
        <v>3.69</v>
      </c>
      <c r="K3241" s="57">
        <v>2.75</v>
      </c>
      <c r="L3241" s="57">
        <v>3.64</v>
      </c>
      <c r="M3241" s="57">
        <v>4</v>
      </c>
      <c r="N3241" s="57">
        <v>45</v>
      </c>
      <c r="O3241" s="57">
        <v>0</v>
      </c>
      <c r="P3241" s="57">
        <v>0</v>
      </c>
      <c r="Q3241" s="57">
        <v>22</v>
      </c>
      <c r="R3241" s="57">
        <v>0</v>
      </c>
      <c r="S3241" s="57">
        <v>0</v>
      </c>
      <c r="T3241" s="57">
        <v>0</v>
      </c>
      <c r="U3241" s="57">
        <v>50</v>
      </c>
      <c r="V3241" s="57">
        <v>0</v>
      </c>
      <c r="W3241" s="57">
        <v>50</v>
      </c>
      <c r="X3241" s="57">
        <v>40</v>
      </c>
      <c r="Y3241" s="57">
        <v>20</v>
      </c>
      <c r="Z3241" s="57">
        <v>40</v>
      </c>
      <c r="AA3241" s="57">
        <v>0</v>
      </c>
      <c r="AB3241" s="57">
        <v>18.18</v>
      </c>
      <c r="AC3241" s="57">
        <v>0</v>
      </c>
      <c r="AD3241" s="57">
        <v>20</v>
      </c>
      <c r="AE3241" s="57">
        <v>0</v>
      </c>
      <c r="AF3241" s="57">
        <v>65</v>
      </c>
      <c r="AG3241" s="57" t="s">
        <v>6495</v>
      </c>
      <c r="AH3241" s="57" t="s">
        <v>6426</v>
      </c>
      <c r="AI3241" s="45">
        <f t="shared" si="837"/>
        <v>-2</v>
      </c>
      <c r="AJ3241" s="46">
        <f t="shared" si="838"/>
        <v>2</v>
      </c>
      <c r="AK3241" s="63" t="str">
        <f t="shared" si="839"/>
        <v>N</v>
      </c>
      <c r="AL3241" s="63" t="str">
        <f t="shared" si="840"/>
        <v>N</v>
      </c>
      <c r="AM3241" s="44" t="str">
        <f t="shared" si="841"/>
        <v>Loss</v>
      </c>
      <c r="AN3241" s="44" t="str">
        <f t="shared" si="842"/>
        <v>Loss</v>
      </c>
      <c r="AO3241" s="44" t="str">
        <f t="shared" si="843"/>
        <v>Win</v>
      </c>
      <c r="AP3241" s="44">
        <f t="shared" si="844"/>
        <v>-50</v>
      </c>
      <c r="AQ3241" s="44">
        <f t="shared" si="845"/>
        <v>-50</v>
      </c>
      <c r="AR3241" s="44">
        <f t="shared" si="846"/>
        <v>87.5</v>
      </c>
      <c r="AS3241" s="99" t="str">
        <f t="shared" si="847"/>
        <v>-</v>
      </c>
      <c r="AT3241" s="99" t="str">
        <f t="shared" si="848"/>
        <v>n/a</v>
      </c>
      <c r="AU3241" s="99" t="str">
        <f t="shared" si="849"/>
        <v>+</v>
      </c>
      <c r="AV3241" s="99" t="str">
        <f t="shared" si="850"/>
        <v>-</v>
      </c>
      <c r="AW3241" s="99" t="str">
        <f t="shared" si="851"/>
        <v>-</v>
      </c>
    </row>
    <row r="3242" spans="1:49" ht="15">
      <c r="A3242" s="56">
        <v>43642</v>
      </c>
      <c r="B3242" s="57" t="s">
        <v>5126</v>
      </c>
      <c r="C3242" s="57" t="s">
        <v>481</v>
      </c>
      <c r="D3242" s="57" t="s">
        <v>6496</v>
      </c>
      <c r="E3242" s="57" t="s">
        <v>5527</v>
      </c>
      <c r="F3242" s="57" t="s">
        <v>5529</v>
      </c>
      <c r="G3242" s="57">
        <v>2</v>
      </c>
      <c r="H3242" s="57">
        <v>2</v>
      </c>
      <c r="I3242" s="57">
        <v>3.28</v>
      </c>
      <c r="J3242" s="57">
        <v>3.28</v>
      </c>
      <c r="K3242" s="57">
        <v>2.0299999999999998</v>
      </c>
      <c r="L3242" s="57">
        <v>1.25</v>
      </c>
      <c r="M3242" s="57">
        <v>35</v>
      </c>
      <c r="N3242" s="57">
        <v>47</v>
      </c>
      <c r="O3242" s="57">
        <v>0</v>
      </c>
      <c r="P3242" s="57">
        <v>13</v>
      </c>
      <c r="Q3242" s="57">
        <v>22</v>
      </c>
      <c r="R3242" s="57">
        <v>0</v>
      </c>
      <c r="S3242" s="57">
        <v>0</v>
      </c>
      <c r="T3242" s="57">
        <v>0</v>
      </c>
      <c r="U3242" s="57">
        <v>45.71</v>
      </c>
      <c r="V3242" s="57">
        <v>17.14</v>
      </c>
      <c r="W3242" s="57">
        <v>37.14</v>
      </c>
      <c r="X3242" s="57">
        <v>48.94</v>
      </c>
      <c r="Y3242" s="57">
        <v>19.149999999999999</v>
      </c>
      <c r="Z3242" s="57">
        <v>31.91</v>
      </c>
      <c r="AA3242" s="57">
        <v>69.23</v>
      </c>
      <c r="AB3242" s="57">
        <v>27.27</v>
      </c>
      <c r="AC3242" s="57">
        <v>11</v>
      </c>
      <c r="AD3242" s="57">
        <v>29</v>
      </c>
      <c r="AE3242" s="57">
        <v>72.73</v>
      </c>
      <c r="AF3242" s="57">
        <v>65.52</v>
      </c>
      <c r="AG3242" s="57" t="s">
        <v>6277</v>
      </c>
      <c r="AH3242" s="57" t="s">
        <v>6310</v>
      </c>
      <c r="AI3242" s="45">
        <f t="shared" si="837"/>
        <v>-1.892999999999998</v>
      </c>
      <c r="AJ3242" s="46">
        <f t="shared" si="838"/>
        <v>1.892999999999998</v>
      </c>
      <c r="AK3242" s="63" t="str">
        <f t="shared" si="839"/>
        <v>N</v>
      </c>
      <c r="AL3242" s="63" t="str">
        <f t="shared" si="840"/>
        <v>N</v>
      </c>
      <c r="AM3242" s="44" t="str">
        <f t="shared" si="841"/>
        <v>Loss</v>
      </c>
      <c r="AN3242" s="44" t="str">
        <f t="shared" si="842"/>
        <v>Win</v>
      </c>
      <c r="AO3242" s="44" t="str">
        <f t="shared" si="843"/>
        <v>Loss</v>
      </c>
      <c r="AP3242" s="44">
        <f t="shared" si="844"/>
        <v>-50</v>
      </c>
      <c r="AQ3242" s="44">
        <f t="shared" si="845"/>
        <v>114</v>
      </c>
      <c r="AR3242" s="44">
        <f t="shared" si="846"/>
        <v>-50</v>
      </c>
      <c r="AS3242" s="99" t="str">
        <f t="shared" si="847"/>
        <v>-</v>
      </c>
      <c r="AT3242" s="99" t="str">
        <f t="shared" si="848"/>
        <v>n/a</v>
      </c>
      <c r="AU3242" s="99" t="str">
        <f t="shared" si="849"/>
        <v>-</v>
      </c>
      <c r="AV3242" s="99" t="str">
        <f t="shared" si="850"/>
        <v>+</v>
      </c>
      <c r="AW3242" s="99" t="str">
        <f t="shared" si="851"/>
        <v>-</v>
      </c>
    </row>
    <row r="3243" spans="1:49" ht="15">
      <c r="A3243" s="56">
        <v>43642</v>
      </c>
      <c r="B3243" s="57" t="s">
        <v>5126</v>
      </c>
      <c r="C3243" s="57" t="s">
        <v>1571</v>
      </c>
      <c r="D3243" s="57" t="s">
        <v>6497</v>
      </c>
      <c r="E3243" s="57" t="s">
        <v>5532</v>
      </c>
      <c r="F3243" s="57" t="s">
        <v>6498</v>
      </c>
      <c r="G3243" s="57">
        <v>1</v>
      </c>
      <c r="H3243" s="57">
        <v>1</v>
      </c>
      <c r="I3243" s="57">
        <v>1.54</v>
      </c>
      <c r="J3243" s="57">
        <v>3.69</v>
      </c>
      <c r="K3243" s="57">
        <v>5.39</v>
      </c>
      <c r="L3243" s="57">
        <v>-3.85</v>
      </c>
      <c r="M3243" s="57">
        <v>1</v>
      </c>
      <c r="N3243" s="57">
        <v>20</v>
      </c>
      <c r="O3243" s="57">
        <v>0</v>
      </c>
      <c r="P3243" s="57">
        <v>1</v>
      </c>
      <c r="Q3243" s="57">
        <v>10</v>
      </c>
      <c r="R3243" s="57">
        <v>0</v>
      </c>
      <c r="S3243" s="57">
        <v>0</v>
      </c>
      <c r="T3243" s="57">
        <v>0</v>
      </c>
      <c r="U3243" s="57">
        <v>100</v>
      </c>
      <c r="V3243" s="57">
        <v>0</v>
      </c>
      <c r="W3243" s="57">
        <v>0</v>
      </c>
      <c r="X3243" s="57">
        <v>40</v>
      </c>
      <c r="Y3243" s="57">
        <v>20</v>
      </c>
      <c r="Z3243" s="57">
        <v>40</v>
      </c>
      <c r="AA3243" s="57">
        <v>100</v>
      </c>
      <c r="AB3243" s="57">
        <v>10</v>
      </c>
      <c r="AC3243" s="57">
        <v>1</v>
      </c>
      <c r="AD3243" s="57">
        <v>12</v>
      </c>
      <c r="AE3243" s="57">
        <v>100</v>
      </c>
      <c r="AF3243" s="57">
        <v>50</v>
      </c>
      <c r="AG3243" s="57" t="s">
        <v>6333</v>
      </c>
      <c r="AH3243" s="57" t="s">
        <v>6427</v>
      </c>
      <c r="AI3243" s="45">
        <f t="shared" si="837"/>
        <v>18</v>
      </c>
      <c r="AJ3243" s="46">
        <f t="shared" si="838"/>
        <v>-18</v>
      </c>
      <c r="AK3243" s="63" t="str">
        <f t="shared" si="839"/>
        <v>Y</v>
      </c>
      <c r="AL3243" s="63" t="str">
        <f t="shared" si="840"/>
        <v>N</v>
      </c>
      <c r="AM3243" s="44" t="str">
        <f t="shared" si="841"/>
        <v>Loss</v>
      </c>
      <c r="AN3243" s="44" t="str">
        <f t="shared" si="842"/>
        <v>Win</v>
      </c>
      <c r="AO3243" s="44" t="str">
        <f t="shared" si="843"/>
        <v>Loss</v>
      </c>
      <c r="AP3243" s="44">
        <f t="shared" si="844"/>
        <v>-50</v>
      </c>
      <c r="AQ3243" s="44">
        <f t="shared" si="845"/>
        <v>134.5</v>
      </c>
      <c r="AR3243" s="44">
        <f t="shared" si="846"/>
        <v>-50</v>
      </c>
      <c r="AS3243" s="99" t="str">
        <f t="shared" si="847"/>
        <v>+</v>
      </c>
      <c r="AT3243" s="99" t="str">
        <f t="shared" si="848"/>
        <v>n/a</v>
      </c>
      <c r="AU3243" s="99" t="str">
        <f t="shared" si="849"/>
        <v>+</v>
      </c>
      <c r="AV3243" s="99" t="str">
        <f t="shared" si="850"/>
        <v>+</v>
      </c>
      <c r="AW3243" s="99" t="str">
        <f t="shared" si="851"/>
        <v>+</v>
      </c>
    </row>
    <row r="3244" spans="1:49" ht="15">
      <c r="A3244" s="56">
        <v>43642</v>
      </c>
      <c r="B3244" s="57" t="s">
        <v>5077</v>
      </c>
      <c r="C3244" s="57" t="s">
        <v>5119</v>
      </c>
      <c r="D3244" s="57" t="s">
        <v>6499</v>
      </c>
      <c r="E3244" s="57" t="s">
        <v>5259</v>
      </c>
      <c r="F3244" s="57" t="s">
        <v>5258</v>
      </c>
      <c r="G3244" s="57">
        <v>1</v>
      </c>
      <c r="H3244" s="57">
        <v>2</v>
      </c>
      <c r="I3244" s="57">
        <v>1.64</v>
      </c>
      <c r="J3244" s="57">
        <v>4.0199999999999996</v>
      </c>
      <c r="K3244" s="57">
        <v>5.0199999999999996</v>
      </c>
      <c r="L3244" s="57">
        <v>-3.38</v>
      </c>
      <c r="M3244" s="57">
        <v>7</v>
      </c>
      <c r="N3244" s="57">
        <v>7</v>
      </c>
      <c r="O3244" s="57">
        <v>1</v>
      </c>
      <c r="P3244" s="57">
        <v>3</v>
      </c>
      <c r="Q3244" s="57">
        <v>3</v>
      </c>
      <c r="R3244" s="57">
        <v>0</v>
      </c>
      <c r="S3244" s="57">
        <v>100</v>
      </c>
      <c r="T3244" s="57">
        <v>0</v>
      </c>
      <c r="U3244" s="57">
        <v>57.14</v>
      </c>
      <c r="V3244" s="57">
        <v>28.57</v>
      </c>
      <c r="W3244" s="57">
        <v>14.29</v>
      </c>
      <c r="X3244" s="57">
        <v>28.57</v>
      </c>
      <c r="Y3244" s="57">
        <v>57.14</v>
      </c>
      <c r="Z3244" s="57">
        <v>14.29</v>
      </c>
      <c r="AA3244" s="57">
        <v>66.67</v>
      </c>
      <c r="AB3244" s="57">
        <v>0</v>
      </c>
      <c r="AC3244" s="57">
        <v>5</v>
      </c>
      <c r="AD3244" s="57">
        <v>6</v>
      </c>
      <c r="AE3244" s="57">
        <v>60</v>
      </c>
      <c r="AF3244" s="57">
        <v>33.33</v>
      </c>
      <c r="AG3244" s="57" t="s">
        <v>6500</v>
      </c>
      <c r="AH3244" s="57" t="s">
        <v>6428</v>
      </c>
      <c r="AI3244" s="45">
        <f t="shared" si="837"/>
        <v>12.856999999999999</v>
      </c>
      <c r="AJ3244" s="46">
        <f t="shared" si="838"/>
        <v>7.1429999999999989</v>
      </c>
      <c r="AK3244" s="63" t="str">
        <f t="shared" si="839"/>
        <v>N</v>
      </c>
      <c r="AL3244" s="63" t="str">
        <f t="shared" si="840"/>
        <v>N</v>
      </c>
      <c r="AM3244" s="44" t="str">
        <f t="shared" si="841"/>
        <v>Loss</v>
      </c>
      <c r="AN3244" s="44" t="str">
        <f t="shared" si="842"/>
        <v>Loss</v>
      </c>
      <c r="AO3244" s="44" t="str">
        <f t="shared" si="843"/>
        <v>Win</v>
      </c>
      <c r="AP3244" s="44">
        <f t="shared" si="844"/>
        <v>-50</v>
      </c>
      <c r="AQ3244" s="44">
        <f t="shared" si="845"/>
        <v>-50</v>
      </c>
      <c r="AR3244" s="44">
        <f t="shared" si="846"/>
        <v>200.99999999999997</v>
      </c>
      <c r="AS3244" s="99" t="str">
        <f t="shared" si="847"/>
        <v>+</v>
      </c>
      <c r="AT3244" s="99" t="str">
        <f t="shared" si="848"/>
        <v>-</v>
      </c>
      <c r="AU3244" s="99" t="str">
        <f t="shared" si="849"/>
        <v>+</v>
      </c>
      <c r="AV3244" s="99" t="str">
        <f t="shared" si="850"/>
        <v>+</v>
      </c>
      <c r="AW3244" s="99" t="str">
        <f t="shared" si="851"/>
        <v>+</v>
      </c>
    </row>
    <row r="3245" spans="1:49" ht="15">
      <c r="A3245" s="56">
        <v>43642</v>
      </c>
      <c r="B3245" s="57" t="s">
        <v>629</v>
      </c>
      <c r="C3245" s="57" t="s">
        <v>5236</v>
      </c>
      <c r="D3245" s="57" t="s">
        <v>6501</v>
      </c>
      <c r="E3245" s="57" t="s">
        <v>1803</v>
      </c>
      <c r="F3245" s="57" t="s">
        <v>1825</v>
      </c>
      <c r="G3245" s="57">
        <v>2</v>
      </c>
      <c r="H3245" s="57">
        <v>1</v>
      </c>
      <c r="I3245" s="57">
        <v>2.08</v>
      </c>
      <c r="J3245" s="57">
        <v>3.62</v>
      </c>
      <c r="K3245" s="57">
        <v>3.12</v>
      </c>
      <c r="L3245" s="57">
        <v>-1.04</v>
      </c>
      <c r="M3245" s="57">
        <v>26</v>
      </c>
      <c r="N3245" s="57">
        <v>30</v>
      </c>
      <c r="O3245" s="57">
        <v>3</v>
      </c>
      <c r="P3245" s="57">
        <v>13</v>
      </c>
      <c r="Q3245" s="57">
        <v>12</v>
      </c>
      <c r="R3245" s="57">
        <v>66.67</v>
      </c>
      <c r="S3245" s="57">
        <v>0</v>
      </c>
      <c r="T3245" s="57">
        <v>33.33</v>
      </c>
      <c r="U3245" s="57">
        <v>50</v>
      </c>
      <c r="V3245" s="57">
        <v>23.08</v>
      </c>
      <c r="W3245" s="57">
        <v>26.92</v>
      </c>
      <c r="X3245" s="57">
        <v>33.33</v>
      </c>
      <c r="Y3245" s="57">
        <v>23.33</v>
      </c>
      <c r="Z3245" s="57">
        <v>43.33</v>
      </c>
      <c r="AA3245" s="57">
        <v>61.54</v>
      </c>
      <c r="AB3245" s="57">
        <v>33.33</v>
      </c>
      <c r="AC3245" s="57">
        <v>13</v>
      </c>
      <c r="AD3245" s="57">
        <v>12</v>
      </c>
      <c r="AE3245" s="57">
        <v>61.54</v>
      </c>
      <c r="AF3245" s="57">
        <v>50</v>
      </c>
      <c r="AG3245" s="57" t="s">
        <v>6502</v>
      </c>
      <c r="AH3245" s="57" t="s">
        <v>6429</v>
      </c>
      <c r="AI3245" s="45">
        <f t="shared" si="837"/>
        <v>16.593000000000004</v>
      </c>
      <c r="AJ3245" s="46">
        <f t="shared" si="838"/>
        <v>-16.593000000000004</v>
      </c>
      <c r="AK3245" s="63" t="str">
        <f t="shared" si="839"/>
        <v>N</v>
      </c>
      <c r="AL3245" s="63" t="str">
        <f t="shared" si="840"/>
        <v>N</v>
      </c>
      <c r="AM3245" s="44" t="str">
        <f t="shared" si="841"/>
        <v>Win</v>
      </c>
      <c r="AN3245" s="44" t="str">
        <f t="shared" si="842"/>
        <v>Loss</v>
      </c>
      <c r="AO3245" s="44" t="str">
        <f t="shared" si="843"/>
        <v>Loss</v>
      </c>
      <c r="AP3245" s="44">
        <f t="shared" si="844"/>
        <v>54</v>
      </c>
      <c r="AQ3245" s="44">
        <f t="shared" si="845"/>
        <v>-50</v>
      </c>
      <c r="AR3245" s="44">
        <f t="shared" si="846"/>
        <v>-50</v>
      </c>
      <c r="AS3245" s="99" t="str">
        <f t="shared" si="847"/>
        <v>+</v>
      </c>
      <c r="AT3245" s="99" t="str">
        <f t="shared" si="848"/>
        <v>+</v>
      </c>
      <c r="AU3245" s="99" t="str">
        <f t="shared" si="849"/>
        <v>+</v>
      </c>
      <c r="AV3245" s="99" t="str">
        <f t="shared" si="850"/>
        <v>+</v>
      </c>
      <c r="AW3245" s="99" t="str">
        <f t="shared" si="851"/>
        <v>+</v>
      </c>
    </row>
    <row r="3246" spans="1:49" ht="15">
      <c r="A3246" s="56">
        <v>43642</v>
      </c>
      <c r="B3246" s="57" t="s">
        <v>629</v>
      </c>
      <c r="C3246" s="57" t="s">
        <v>5236</v>
      </c>
      <c r="D3246" s="57" t="s">
        <v>1805</v>
      </c>
      <c r="E3246" s="57" t="s">
        <v>1806</v>
      </c>
      <c r="F3246" s="57" t="s">
        <v>1807</v>
      </c>
      <c r="G3246" s="57">
        <v>1</v>
      </c>
      <c r="H3246" s="57">
        <v>0</v>
      </c>
      <c r="I3246" s="57">
        <v>2.54</v>
      </c>
      <c r="J3246" s="57">
        <v>3.48</v>
      </c>
      <c r="K3246" s="57">
        <v>2.5499999999999998</v>
      </c>
      <c r="L3246" s="57">
        <v>-0.01</v>
      </c>
      <c r="M3246" s="57">
        <v>29</v>
      </c>
      <c r="N3246" s="57">
        <v>25</v>
      </c>
      <c r="O3246" s="57">
        <v>2</v>
      </c>
      <c r="P3246" s="57">
        <v>14</v>
      </c>
      <c r="Q3246" s="57">
        <v>13</v>
      </c>
      <c r="R3246" s="57">
        <v>50</v>
      </c>
      <c r="S3246" s="57">
        <v>0</v>
      </c>
      <c r="T3246" s="57">
        <v>50</v>
      </c>
      <c r="U3246" s="57">
        <v>48.28</v>
      </c>
      <c r="V3246" s="57">
        <v>13.79</v>
      </c>
      <c r="W3246" s="57">
        <v>37.93</v>
      </c>
      <c r="X3246" s="57">
        <v>44</v>
      </c>
      <c r="Y3246" s="57">
        <v>28</v>
      </c>
      <c r="Z3246" s="57">
        <v>28</v>
      </c>
      <c r="AA3246" s="57">
        <v>71.430000000000007</v>
      </c>
      <c r="AB3246" s="57">
        <v>23.08</v>
      </c>
      <c r="AC3246" s="57">
        <v>8</v>
      </c>
      <c r="AD3246" s="57">
        <v>15</v>
      </c>
      <c r="AE3246" s="57">
        <v>87.5</v>
      </c>
      <c r="AF3246" s="57">
        <v>66.67</v>
      </c>
      <c r="AG3246" s="57" t="s">
        <v>6503</v>
      </c>
      <c r="AH3246" s="57" t="s">
        <v>6430</v>
      </c>
      <c r="AI3246" s="45">
        <f t="shared" si="837"/>
        <v>-2.551000000000001</v>
      </c>
      <c r="AJ3246" s="46">
        <f t="shared" si="838"/>
        <v>2.551000000000001</v>
      </c>
      <c r="AK3246" s="63" t="str">
        <f t="shared" si="839"/>
        <v>Y</v>
      </c>
      <c r="AL3246" s="63" t="str">
        <f t="shared" si="840"/>
        <v>N</v>
      </c>
      <c r="AM3246" s="44" t="str">
        <f t="shared" si="841"/>
        <v>Win</v>
      </c>
      <c r="AN3246" s="44" t="str">
        <f t="shared" si="842"/>
        <v>Loss</v>
      </c>
      <c r="AO3246" s="44" t="str">
        <f t="shared" si="843"/>
        <v>Loss</v>
      </c>
      <c r="AP3246" s="44">
        <f t="shared" si="844"/>
        <v>77</v>
      </c>
      <c r="AQ3246" s="44">
        <f t="shared" si="845"/>
        <v>-50</v>
      </c>
      <c r="AR3246" s="44">
        <f t="shared" si="846"/>
        <v>-50</v>
      </c>
      <c r="AS3246" s="99" t="str">
        <f t="shared" si="847"/>
        <v>+</v>
      </c>
      <c r="AT3246" s="99" t="str">
        <f t="shared" si="848"/>
        <v>-</v>
      </c>
      <c r="AU3246" s="99" t="str">
        <f t="shared" si="849"/>
        <v>+</v>
      </c>
      <c r="AV3246" s="99" t="str">
        <f t="shared" si="850"/>
        <v>+</v>
      </c>
      <c r="AW3246" s="99" t="str">
        <f t="shared" si="851"/>
        <v>-</v>
      </c>
    </row>
    <row r="3247" spans="1:49" ht="15">
      <c r="A3247" s="56">
        <v>43642</v>
      </c>
      <c r="B3247" s="57" t="s">
        <v>629</v>
      </c>
      <c r="C3247" s="57" t="s">
        <v>5236</v>
      </c>
      <c r="D3247" s="57" t="s">
        <v>6504</v>
      </c>
      <c r="E3247" s="57" t="s">
        <v>1860</v>
      </c>
      <c r="F3247" s="57" t="s">
        <v>1809</v>
      </c>
      <c r="G3247" s="57">
        <v>1</v>
      </c>
      <c r="H3247" s="57">
        <v>1</v>
      </c>
      <c r="I3247" s="57">
        <v>1.82</v>
      </c>
      <c r="J3247" s="57">
        <v>3.38</v>
      </c>
      <c r="K3247" s="57">
        <v>4.38</v>
      </c>
      <c r="L3247" s="57">
        <v>-2.56</v>
      </c>
      <c r="M3247" s="57">
        <v>25</v>
      </c>
      <c r="N3247" s="57">
        <v>26</v>
      </c>
      <c r="O3247" s="57">
        <v>2</v>
      </c>
      <c r="P3247" s="57">
        <v>14</v>
      </c>
      <c r="Q3247" s="57">
        <v>11</v>
      </c>
      <c r="R3247" s="57">
        <v>50</v>
      </c>
      <c r="S3247" s="57">
        <v>0</v>
      </c>
      <c r="T3247" s="57">
        <v>50</v>
      </c>
      <c r="U3247" s="57">
        <v>48</v>
      </c>
      <c r="V3247" s="57">
        <v>16</v>
      </c>
      <c r="W3247" s="57">
        <v>36</v>
      </c>
      <c r="X3247" s="57">
        <v>61.54</v>
      </c>
      <c r="Y3247" s="57">
        <v>15.38</v>
      </c>
      <c r="Z3247" s="57">
        <v>23.08</v>
      </c>
      <c r="AA3247" s="57">
        <v>64.290000000000006</v>
      </c>
      <c r="AB3247" s="57">
        <v>27.27</v>
      </c>
      <c r="AC3247" s="57">
        <v>16</v>
      </c>
      <c r="AD3247" s="57">
        <v>24</v>
      </c>
      <c r="AE3247" s="57">
        <v>56.25</v>
      </c>
      <c r="AF3247" s="57">
        <v>66.67</v>
      </c>
      <c r="AG3247" s="57" t="s">
        <v>6290</v>
      </c>
      <c r="AH3247" s="57" t="s">
        <v>6355</v>
      </c>
      <c r="AI3247" s="45">
        <f t="shared" si="837"/>
        <v>-5.23</v>
      </c>
      <c r="AJ3247" s="46">
        <f t="shared" si="838"/>
        <v>5.23</v>
      </c>
      <c r="AK3247" s="63" t="str">
        <f t="shared" si="839"/>
        <v>N</v>
      </c>
      <c r="AL3247" s="63" t="str">
        <f t="shared" si="840"/>
        <v>N</v>
      </c>
      <c r="AM3247" s="44" t="str">
        <f t="shared" si="841"/>
        <v>Loss</v>
      </c>
      <c r="AN3247" s="44" t="str">
        <f t="shared" si="842"/>
        <v>Win</v>
      </c>
      <c r="AO3247" s="44" t="str">
        <f t="shared" si="843"/>
        <v>Loss</v>
      </c>
      <c r="AP3247" s="44">
        <f t="shared" si="844"/>
        <v>-50</v>
      </c>
      <c r="AQ3247" s="44">
        <f t="shared" si="845"/>
        <v>119</v>
      </c>
      <c r="AR3247" s="44">
        <f t="shared" si="846"/>
        <v>-50</v>
      </c>
      <c r="AS3247" s="99" t="str">
        <f t="shared" si="847"/>
        <v>+</v>
      </c>
      <c r="AT3247" s="99" t="str">
        <f t="shared" si="848"/>
        <v>-</v>
      </c>
      <c r="AU3247" s="99" t="str">
        <f t="shared" si="849"/>
        <v>-</v>
      </c>
      <c r="AV3247" s="99" t="str">
        <f t="shared" si="850"/>
        <v>+</v>
      </c>
      <c r="AW3247" s="99" t="str">
        <f t="shared" si="851"/>
        <v>-</v>
      </c>
    </row>
    <row r="3248" spans="1:49" ht="15">
      <c r="A3248" s="56">
        <v>43642</v>
      </c>
      <c r="B3248" s="57" t="s">
        <v>629</v>
      </c>
      <c r="C3248" s="57" t="s">
        <v>5236</v>
      </c>
      <c r="D3248" s="57" t="s">
        <v>6505</v>
      </c>
      <c r="E3248" s="57" t="s">
        <v>1989</v>
      </c>
      <c r="F3248" s="57" t="s">
        <v>6506</v>
      </c>
      <c r="G3248" s="57">
        <v>0</v>
      </c>
      <c r="H3248" s="57">
        <v>2</v>
      </c>
      <c r="I3248" s="57">
        <v>1.6</v>
      </c>
      <c r="J3248" s="57">
        <v>3.94</v>
      </c>
      <c r="K3248" s="57">
        <v>5.09</v>
      </c>
      <c r="L3248" s="57">
        <v>-3.49</v>
      </c>
      <c r="M3248" s="57">
        <v>23</v>
      </c>
      <c r="N3248" s="57">
        <v>0</v>
      </c>
      <c r="O3248" s="57">
        <v>0</v>
      </c>
      <c r="P3248" s="57">
        <v>13</v>
      </c>
      <c r="Q3248" s="57">
        <v>0</v>
      </c>
      <c r="R3248" s="57">
        <v>0</v>
      </c>
      <c r="S3248" s="57">
        <v>0</v>
      </c>
      <c r="T3248" s="57">
        <v>0</v>
      </c>
      <c r="U3248" s="57">
        <v>30.43</v>
      </c>
      <c r="V3248" s="57">
        <v>30.43</v>
      </c>
      <c r="W3248" s="57">
        <v>39.130000000000003</v>
      </c>
      <c r="X3248" s="57">
        <v>0</v>
      </c>
      <c r="Y3248" s="57">
        <v>0</v>
      </c>
      <c r="Z3248" s="57">
        <v>0</v>
      </c>
      <c r="AA3248" s="57">
        <v>38.46</v>
      </c>
      <c r="AB3248" s="57">
        <v>0</v>
      </c>
      <c r="AC3248" s="57">
        <v>11</v>
      </c>
      <c r="AD3248" s="57">
        <v>0</v>
      </c>
      <c r="AE3248" s="57">
        <v>36.36</v>
      </c>
      <c r="AF3248" s="57">
        <v>0</v>
      </c>
      <c r="AG3248" s="57" t="s">
        <v>6507</v>
      </c>
      <c r="AI3248" s="45">
        <f t="shared" si="837"/>
        <v>1.3030000000000008</v>
      </c>
      <c r="AJ3248" s="46">
        <f t="shared" si="838"/>
        <v>-1.3030000000000008</v>
      </c>
      <c r="AK3248" s="63" t="str">
        <f t="shared" si="839"/>
        <v>N</v>
      </c>
      <c r="AL3248" s="63" t="str">
        <f t="shared" si="840"/>
        <v>N</v>
      </c>
      <c r="AM3248" s="44" t="str">
        <f t="shared" si="841"/>
        <v>Loss</v>
      </c>
      <c r="AN3248" s="44" t="str">
        <f t="shared" si="842"/>
        <v>Loss</v>
      </c>
      <c r="AO3248" s="44" t="str">
        <f t="shared" si="843"/>
        <v>Win</v>
      </c>
      <c r="AP3248" s="44">
        <f t="shared" si="844"/>
        <v>-50</v>
      </c>
      <c r="AQ3248" s="44">
        <f t="shared" si="845"/>
        <v>-50</v>
      </c>
      <c r="AR3248" s="44">
        <f t="shared" si="846"/>
        <v>204.5</v>
      </c>
      <c r="AS3248" s="99" t="str">
        <f t="shared" si="847"/>
        <v>+</v>
      </c>
      <c r="AT3248" s="99" t="str">
        <f t="shared" si="848"/>
        <v>n/a</v>
      </c>
      <c r="AU3248" s="99" t="str">
        <f t="shared" si="849"/>
        <v>+</v>
      </c>
      <c r="AV3248" s="99" t="str">
        <f t="shared" si="850"/>
        <v>+</v>
      </c>
      <c r="AW3248" s="99" t="str">
        <f t="shared" si="851"/>
        <v>+</v>
      </c>
    </row>
    <row r="3249" spans="1:49" ht="15">
      <c r="A3249" s="56">
        <v>43642</v>
      </c>
      <c r="B3249" s="57" t="s">
        <v>5077</v>
      </c>
      <c r="C3249" s="57" t="s">
        <v>5078</v>
      </c>
      <c r="D3249" s="57" t="s">
        <v>6508</v>
      </c>
      <c r="E3249" s="57" t="s">
        <v>5231</v>
      </c>
      <c r="F3249" s="57" t="s">
        <v>5255</v>
      </c>
      <c r="G3249" s="57">
        <v>0</v>
      </c>
      <c r="H3249" s="57">
        <v>1</v>
      </c>
      <c r="I3249" s="57">
        <v>3.06</v>
      </c>
      <c r="J3249" s="57">
        <v>3.15</v>
      </c>
      <c r="K3249" s="57">
        <v>2.3199999999999998</v>
      </c>
      <c r="L3249" s="57">
        <v>0.74</v>
      </c>
      <c r="M3249" s="57">
        <v>6</v>
      </c>
      <c r="N3249" s="57">
        <v>5</v>
      </c>
      <c r="O3249" s="57">
        <v>1</v>
      </c>
      <c r="P3249" s="57">
        <v>2</v>
      </c>
      <c r="Q3249" s="57">
        <v>2</v>
      </c>
      <c r="R3249" s="57">
        <v>0</v>
      </c>
      <c r="S3249" s="57">
        <v>100</v>
      </c>
      <c r="T3249" s="57">
        <v>0</v>
      </c>
      <c r="U3249" s="57">
        <v>0</v>
      </c>
      <c r="V3249" s="57">
        <v>83.33</v>
      </c>
      <c r="W3249" s="57">
        <v>16.670000000000002</v>
      </c>
      <c r="X3249" s="57">
        <v>60</v>
      </c>
      <c r="Y3249" s="57">
        <v>20</v>
      </c>
      <c r="Z3249" s="57">
        <v>20</v>
      </c>
      <c r="AA3249" s="57">
        <v>0</v>
      </c>
      <c r="AB3249" s="57">
        <v>50</v>
      </c>
      <c r="AC3249" s="57">
        <v>1</v>
      </c>
      <c r="AD3249" s="57">
        <v>3</v>
      </c>
      <c r="AE3249" s="57">
        <v>0</v>
      </c>
      <c r="AF3249" s="57">
        <v>66.67</v>
      </c>
      <c r="AG3249" s="57" t="s">
        <v>6509</v>
      </c>
      <c r="AH3249" s="57" t="s">
        <v>6069</v>
      </c>
      <c r="AI3249" s="45">
        <f t="shared" si="837"/>
        <v>4.9989999999999988</v>
      </c>
      <c r="AJ3249" s="46">
        <f t="shared" si="838"/>
        <v>15.001000000000001</v>
      </c>
      <c r="AK3249" s="63" t="str">
        <f t="shared" si="839"/>
        <v>N</v>
      </c>
      <c r="AL3249" s="63" t="str">
        <f t="shared" si="840"/>
        <v>N</v>
      </c>
      <c r="AM3249" s="44" t="str">
        <f t="shared" si="841"/>
        <v>Loss</v>
      </c>
      <c r="AN3249" s="44" t="str">
        <f t="shared" si="842"/>
        <v>Loss</v>
      </c>
      <c r="AO3249" s="44" t="str">
        <f t="shared" si="843"/>
        <v>Win</v>
      </c>
      <c r="AP3249" s="44">
        <f t="shared" si="844"/>
        <v>-50</v>
      </c>
      <c r="AQ3249" s="44">
        <f t="shared" si="845"/>
        <v>-50</v>
      </c>
      <c r="AR3249" s="44">
        <f t="shared" si="846"/>
        <v>65.999999999999986</v>
      </c>
      <c r="AS3249" s="99" t="str">
        <f t="shared" si="847"/>
        <v>-</v>
      </c>
      <c r="AT3249" s="99" t="str">
        <f t="shared" si="848"/>
        <v>-</v>
      </c>
      <c r="AU3249" s="99" t="str">
        <f t="shared" si="849"/>
        <v>-</v>
      </c>
      <c r="AV3249" s="99" t="str">
        <f t="shared" si="850"/>
        <v>-</v>
      </c>
      <c r="AW3249" s="99" t="str">
        <f t="shared" si="851"/>
        <v>+</v>
      </c>
    </row>
    <row r="3250" spans="1:49" ht="15">
      <c r="A3250" s="56">
        <v>43642</v>
      </c>
      <c r="B3250" s="57" t="s">
        <v>5077</v>
      </c>
      <c r="C3250" s="57" t="s">
        <v>5078</v>
      </c>
      <c r="D3250" s="57" t="s">
        <v>6510</v>
      </c>
      <c r="E3250" s="57" t="s">
        <v>5256</v>
      </c>
      <c r="F3250" s="57" t="s">
        <v>5232</v>
      </c>
      <c r="G3250" s="57">
        <v>2</v>
      </c>
      <c r="H3250" s="57">
        <v>3</v>
      </c>
      <c r="I3250" s="57">
        <v>7.78</v>
      </c>
      <c r="J3250" s="57">
        <v>4.74</v>
      </c>
      <c r="K3250" s="57">
        <v>1.35</v>
      </c>
      <c r="L3250" s="57">
        <v>6.43</v>
      </c>
      <c r="M3250" s="57">
        <v>7</v>
      </c>
      <c r="N3250" s="57">
        <v>6</v>
      </c>
      <c r="O3250" s="57">
        <v>1</v>
      </c>
      <c r="P3250" s="57">
        <v>3</v>
      </c>
      <c r="Q3250" s="57">
        <v>3</v>
      </c>
      <c r="R3250" s="57">
        <v>0</v>
      </c>
      <c r="S3250" s="57">
        <v>0</v>
      </c>
      <c r="T3250" s="57">
        <v>100</v>
      </c>
      <c r="U3250" s="57">
        <v>14.29</v>
      </c>
      <c r="V3250" s="57">
        <v>28.57</v>
      </c>
      <c r="W3250" s="57">
        <v>57.14</v>
      </c>
      <c r="X3250" s="57">
        <v>33.33</v>
      </c>
      <c r="Y3250" s="57">
        <v>50</v>
      </c>
      <c r="Z3250" s="57">
        <v>16.670000000000002</v>
      </c>
      <c r="AA3250" s="57">
        <v>33.33</v>
      </c>
      <c r="AB3250" s="57">
        <v>0</v>
      </c>
      <c r="AC3250" s="57">
        <v>1</v>
      </c>
      <c r="AD3250" s="57">
        <v>6</v>
      </c>
      <c r="AE3250" s="57">
        <v>0</v>
      </c>
      <c r="AF3250" s="57">
        <v>33.33</v>
      </c>
      <c r="AG3250" s="57" t="s">
        <v>6423</v>
      </c>
      <c r="AH3250" s="57" t="s">
        <v>6431</v>
      </c>
      <c r="AI3250" s="45">
        <f t="shared" si="837"/>
        <v>-44.045000000000002</v>
      </c>
      <c r="AJ3250" s="46">
        <f t="shared" si="838"/>
        <v>44.045000000000002</v>
      </c>
      <c r="AK3250" s="63" t="str">
        <f t="shared" si="839"/>
        <v>N</v>
      </c>
      <c r="AL3250" s="63" t="str">
        <f t="shared" si="840"/>
        <v>Y</v>
      </c>
      <c r="AM3250" s="44" t="str">
        <f t="shared" si="841"/>
        <v>Loss</v>
      </c>
      <c r="AN3250" s="44" t="str">
        <f t="shared" si="842"/>
        <v>Loss</v>
      </c>
      <c r="AO3250" s="44" t="str">
        <f t="shared" si="843"/>
        <v>Win</v>
      </c>
      <c r="AP3250" s="44">
        <f t="shared" si="844"/>
        <v>-50</v>
      </c>
      <c r="AQ3250" s="44">
        <f t="shared" si="845"/>
        <v>-50</v>
      </c>
      <c r="AR3250" s="44">
        <f t="shared" si="846"/>
        <v>17.5</v>
      </c>
      <c r="AS3250" s="99" t="str">
        <f t="shared" si="847"/>
        <v>-</v>
      </c>
      <c r="AT3250" s="99" t="str">
        <f t="shared" si="848"/>
        <v>-</v>
      </c>
      <c r="AU3250" s="99" t="str">
        <f t="shared" si="849"/>
        <v>-</v>
      </c>
      <c r="AV3250" s="99" t="str">
        <f t="shared" si="850"/>
        <v>+</v>
      </c>
      <c r="AW3250" s="99" t="str">
        <f t="shared" si="851"/>
        <v>-</v>
      </c>
    </row>
    <row r="3251" spans="1:49" ht="15">
      <c r="A3251" s="56">
        <v>43642</v>
      </c>
      <c r="B3251" s="57" t="s">
        <v>5077</v>
      </c>
      <c r="C3251" s="57" t="s">
        <v>5119</v>
      </c>
      <c r="D3251" s="57" t="s">
        <v>6511</v>
      </c>
      <c r="E3251" s="57" t="s">
        <v>5244</v>
      </c>
      <c r="F3251" s="57" t="s">
        <v>5243</v>
      </c>
      <c r="G3251" s="57">
        <v>0</v>
      </c>
      <c r="H3251" s="57">
        <v>3</v>
      </c>
      <c r="I3251" s="57">
        <v>2.12</v>
      </c>
      <c r="J3251" s="57">
        <v>3.39</v>
      </c>
      <c r="K3251" s="57">
        <v>3.48</v>
      </c>
      <c r="L3251" s="57">
        <v>-1.36</v>
      </c>
      <c r="M3251" s="57">
        <v>8</v>
      </c>
      <c r="N3251" s="57">
        <v>7</v>
      </c>
      <c r="O3251" s="57">
        <v>1</v>
      </c>
      <c r="P3251" s="57">
        <v>4</v>
      </c>
      <c r="Q3251" s="57">
        <v>3</v>
      </c>
      <c r="R3251" s="57">
        <v>100</v>
      </c>
      <c r="S3251" s="57">
        <v>0</v>
      </c>
      <c r="T3251" s="57">
        <v>0</v>
      </c>
      <c r="U3251" s="57">
        <v>62.5</v>
      </c>
      <c r="V3251" s="57">
        <v>25</v>
      </c>
      <c r="W3251" s="57">
        <v>12.5</v>
      </c>
      <c r="X3251" s="57">
        <v>42.86</v>
      </c>
      <c r="Y3251" s="57">
        <v>14.29</v>
      </c>
      <c r="Z3251" s="57">
        <v>42.86</v>
      </c>
      <c r="AA3251" s="57">
        <v>100</v>
      </c>
      <c r="AB3251" s="57">
        <v>33.33</v>
      </c>
      <c r="AC3251" s="57">
        <v>4</v>
      </c>
      <c r="AD3251" s="57">
        <v>3</v>
      </c>
      <c r="AE3251" s="57">
        <v>75</v>
      </c>
      <c r="AF3251" s="57">
        <v>66.67</v>
      </c>
      <c r="AG3251" s="57" t="s">
        <v>6474</v>
      </c>
      <c r="AH3251" s="57" t="s">
        <v>6432</v>
      </c>
      <c r="AI3251" s="45">
        <f t="shared" si="837"/>
        <v>41.070999999999998</v>
      </c>
      <c r="AJ3251" s="46">
        <f t="shared" si="838"/>
        <v>-41.070999999999998</v>
      </c>
      <c r="AK3251" s="63" t="str">
        <f t="shared" si="839"/>
        <v>Y</v>
      </c>
      <c r="AL3251" s="63" t="str">
        <f t="shared" si="840"/>
        <v>N</v>
      </c>
      <c r="AM3251" s="44" t="str">
        <f t="shared" si="841"/>
        <v>Loss</v>
      </c>
      <c r="AN3251" s="44" t="str">
        <f t="shared" si="842"/>
        <v>Loss</v>
      </c>
      <c r="AO3251" s="44" t="str">
        <f t="shared" si="843"/>
        <v>Win</v>
      </c>
      <c r="AP3251" s="44">
        <f t="shared" si="844"/>
        <v>-50</v>
      </c>
      <c r="AQ3251" s="44">
        <f t="shared" si="845"/>
        <v>-50</v>
      </c>
      <c r="AR3251" s="44">
        <f t="shared" si="846"/>
        <v>124</v>
      </c>
      <c r="AS3251" s="99" t="str">
        <f t="shared" si="847"/>
        <v>+</v>
      </c>
      <c r="AT3251" s="99" t="str">
        <f t="shared" si="848"/>
        <v>+</v>
      </c>
      <c r="AU3251" s="99" t="str">
        <f t="shared" si="849"/>
        <v>+</v>
      </c>
      <c r="AV3251" s="99" t="str">
        <f t="shared" si="850"/>
        <v>+</v>
      </c>
      <c r="AW3251" s="99" t="str">
        <f t="shared" si="851"/>
        <v>+</v>
      </c>
    </row>
    <row r="3252" spans="1:49" ht="15">
      <c r="A3252" s="56">
        <v>43642</v>
      </c>
      <c r="B3252" s="57" t="s">
        <v>5248</v>
      </c>
      <c r="C3252" s="57" t="s">
        <v>5249</v>
      </c>
      <c r="D3252" s="57" t="s">
        <v>6512</v>
      </c>
      <c r="E3252" s="57" t="s">
        <v>5282</v>
      </c>
      <c r="F3252" s="57" t="s">
        <v>5797</v>
      </c>
      <c r="G3252" s="57">
        <v>2</v>
      </c>
      <c r="H3252" s="57">
        <v>1</v>
      </c>
      <c r="I3252" s="57">
        <v>1.19</v>
      </c>
      <c r="J3252" s="57">
        <v>6.52</v>
      </c>
      <c r="K3252" s="57">
        <v>8.9700000000000006</v>
      </c>
      <c r="L3252" s="57">
        <v>-7.78</v>
      </c>
      <c r="M3252" s="57">
        <v>4</v>
      </c>
      <c r="N3252" s="57">
        <v>6</v>
      </c>
      <c r="O3252" s="57">
        <v>0</v>
      </c>
      <c r="P3252" s="57">
        <v>1</v>
      </c>
      <c r="Q3252" s="57">
        <v>3</v>
      </c>
      <c r="R3252" s="57">
        <v>0</v>
      </c>
      <c r="S3252" s="57">
        <v>0</v>
      </c>
      <c r="T3252" s="57">
        <v>0</v>
      </c>
      <c r="U3252" s="57">
        <v>25</v>
      </c>
      <c r="V3252" s="57">
        <v>0</v>
      </c>
      <c r="W3252" s="57">
        <v>75</v>
      </c>
      <c r="X3252" s="57">
        <v>0</v>
      </c>
      <c r="Y3252" s="57">
        <v>0</v>
      </c>
      <c r="Z3252" s="57">
        <v>100</v>
      </c>
      <c r="AA3252" s="57">
        <v>100</v>
      </c>
      <c r="AB3252" s="57">
        <v>0</v>
      </c>
      <c r="AC3252" s="57">
        <v>1</v>
      </c>
      <c r="AD3252" s="57">
        <v>0</v>
      </c>
      <c r="AE3252" s="57">
        <v>0</v>
      </c>
      <c r="AF3252" s="57">
        <v>0</v>
      </c>
      <c r="AG3252" s="57" t="s">
        <v>6513</v>
      </c>
      <c r="AH3252" s="57" t="s">
        <v>6433</v>
      </c>
      <c r="AI3252" s="45">
        <f t="shared" si="837"/>
        <v>10</v>
      </c>
      <c r="AJ3252" s="46">
        <f t="shared" si="838"/>
        <v>-10</v>
      </c>
      <c r="AK3252" s="63" t="str">
        <f t="shared" si="839"/>
        <v>Y</v>
      </c>
      <c r="AL3252" s="63" t="str">
        <f t="shared" si="840"/>
        <v>N</v>
      </c>
      <c r="AM3252" s="44" t="str">
        <f t="shared" si="841"/>
        <v>Win</v>
      </c>
      <c r="AN3252" s="44" t="str">
        <f t="shared" si="842"/>
        <v>Loss</v>
      </c>
      <c r="AO3252" s="44" t="str">
        <f t="shared" si="843"/>
        <v>Loss</v>
      </c>
      <c r="AP3252" s="44">
        <f t="shared" si="844"/>
        <v>9.5</v>
      </c>
      <c r="AQ3252" s="44">
        <f t="shared" si="845"/>
        <v>-50</v>
      </c>
      <c r="AR3252" s="44">
        <f t="shared" si="846"/>
        <v>-50</v>
      </c>
      <c r="AS3252" s="99" t="str">
        <f t="shared" si="847"/>
        <v>+</v>
      </c>
      <c r="AT3252" s="99" t="str">
        <f t="shared" si="848"/>
        <v>n/a</v>
      </c>
      <c r="AU3252" s="99" t="str">
        <f t="shared" si="849"/>
        <v>+</v>
      </c>
      <c r="AV3252" s="99" t="str">
        <f t="shared" si="850"/>
        <v>+</v>
      </c>
      <c r="AW3252" s="99" t="str">
        <f t="shared" si="851"/>
        <v>+</v>
      </c>
    </row>
    <row r="3253" spans="1:49" ht="15">
      <c r="A3253" s="56">
        <v>43642</v>
      </c>
      <c r="B3253" s="57" t="s">
        <v>5126</v>
      </c>
      <c r="C3253" s="57" t="s">
        <v>481</v>
      </c>
      <c r="D3253" s="57" t="s">
        <v>6514</v>
      </c>
      <c r="E3253" s="57" t="s">
        <v>5443</v>
      </c>
      <c r="F3253" s="57" t="s">
        <v>5589</v>
      </c>
      <c r="G3253" s="57">
        <v>3</v>
      </c>
      <c r="H3253" s="57">
        <v>1</v>
      </c>
      <c r="I3253" s="57">
        <v>1.45</v>
      </c>
      <c r="J3253" s="57">
        <v>4.3</v>
      </c>
      <c r="K3253" s="57">
        <v>5.66</v>
      </c>
      <c r="L3253" s="57">
        <v>-4.21</v>
      </c>
      <c r="M3253" s="57">
        <v>48</v>
      </c>
      <c r="N3253" s="57">
        <v>46</v>
      </c>
      <c r="O3253" s="57">
        <v>2</v>
      </c>
      <c r="P3253" s="57">
        <v>24</v>
      </c>
      <c r="Q3253" s="57">
        <v>22</v>
      </c>
      <c r="R3253" s="57">
        <v>0</v>
      </c>
      <c r="S3253" s="57">
        <v>50</v>
      </c>
      <c r="T3253" s="57">
        <v>50</v>
      </c>
      <c r="U3253" s="57">
        <v>47.92</v>
      </c>
      <c r="V3253" s="57">
        <v>22.92</v>
      </c>
      <c r="W3253" s="57">
        <v>29.17</v>
      </c>
      <c r="X3253" s="57">
        <v>30.43</v>
      </c>
      <c r="Y3253" s="57">
        <v>28.26</v>
      </c>
      <c r="Z3253" s="57">
        <v>41.3</v>
      </c>
      <c r="AA3253" s="57">
        <v>54.17</v>
      </c>
      <c r="AB3253" s="57">
        <v>9.09</v>
      </c>
      <c r="AC3253" s="57">
        <v>22</v>
      </c>
      <c r="AD3253" s="57">
        <v>21</v>
      </c>
      <c r="AE3253" s="57">
        <v>63.64</v>
      </c>
      <c r="AF3253" s="57">
        <v>52.38</v>
      </c>
      <c r="AG3253" s="57" t="s">
        <v>6515</v>
      </c>
      <c r="AH3253" s="57" t="s">
        <v>6434</v>
      </c>
      <c r="AI3253" s="45">
        <f t="shared" si="837"/>
        <v>-4.6099999999999994</v>
      </c>
      <c r="AJ3253" s="46">
        <f t="shared" si="838"/>
        <v>14.609999999999998</v>
      </c>
      <c r="AK3253" s="63" t="str">
        <f t="shared" si="839"/>
        <v>N</v>
      </c>
      <c r="AL3253" s="63" t="str">
        <f t="shared" si="840"/>
        <v>N</v>
      </c>
      <c r="AM3253" s="44" t="str">
        <f t="shared" si="841"/>
        <v>Win</v>
      </c>
      <c r="AN3253" s="44" t="str">
        <f t="shared" si="842"/>
        <v>Loss</v>
      </c>
      <c r="AO3253" s="44" t="str">
        <f t="shared" si="843"/>
        <v>Loss</v>
      </c>
      <c r="AP3253" s="44">
        <f t="shared" si="844"/>
        <v>22.5</v>
      </c>
      <c r="AQ3253" s="44">
        <f t="shared" si="845"/>
        <v>-50</v>
      </c>
      <c r="AR3253" s="44">
        <f t="shared" si="846"/>
        <v>-50</v>
      </c>
      <c r="AS3253" s="99" t="str">
        <f t="shared" si="847"/>
        <v>+</v>
      </c>
      <c r="AT3253" s="99" t="str">
        <f t="shared" si="848"/>
        <v>-</v>
      </c>
      <c r="AU3253" s="99" t="str">
        <f t="shared" si="849"/>
        <v>+</v>
      </c>
      <c r="AV3253" s="99" t="str">
        <f t="shared" si="850"/>
        <v>+</v>
      </c>
      <c r="AW3253" s="99" t="str">
        <f t="shared" si="851"/>
        <v>-</v>
      </c>
    </row>
    <row r="3254" spans="1:49" ht="15">
      <c r="A3254" s="56">
        <v>43642</v>
      </c>
      <c r="B3254" s="57" t="s">
        <v>5126</v>
      </c>
      <c r="C3254" s="57" t="s">
        <v>1571</v>
      </c>
      <c r="D3254" s="57" t="s">
        <v>6516</v>
      </c>
      <c r="E3254" s="57" t="s">
        <v>5592</v>
      </c>
      <c r="F3254" s="57" t="s">
        <v>5517</v>
      </c>
      <c r="G3254" s="57">
        <v>3</v>
      </c>
      <c r="H3254" s="57">
        <v>0</v>
      </c>
      <c r="I3254" s="57">
        <v>1.64</v>
      </c>
      <c r="J3254" s="57">
        <v>3.46</v>
      </c>
      <c r="K3254" s="57">
        <v>4.76</v>
      </c>
      <c r="L3254" s="57">
        <v>-3.12</v>
      </c>
      <c r="M3254" s="57">
        <v>20</v>
      </c>
      <c r="N3254" s="57">
        <v>22</v>
      </c>
      <c r="O3254" s="57">
        <v>0</v>
      </c>
      <c r="P3254" s="57">
        <v>12</v>
      </c>
      <c r="Q3254" s="57">
        <v>11</v>
      </c>
      <c r="R3254" s="57">
        <v>0</v>
      </c>
      <c r="S3254" s="57">
        <v>0</v>
      </c>
      <c r="T3254" s="57">
        <v>0</v>
      </c>
      <c r="U3254" s="57">
        <v>40</v>
      </c>
      <c r="V3254" s="57">
        <v>10</v>
      </c>
      <c r="W3254" s="57">
        <v>50</v>
      </c>
      <c r="X3254" s="57">
        <v>45.45</v>
      </c>
      <c r="Y3254" s="57">
        <v>27.27</v>
      </c>
      <c r="Z3254" s="57">
        <v>27.27</v>
      </c>
      <c r="AA3254" s="57">
        <v>58.33</v>
      </c>
      <c r="AB3254" s="57">
        <v>9.09</v>
      </c>
      <c r="AC3254" s="57">
        <v>10</v>
      </c>
      <c r="AD3254" s="57">
        <v>13</v>
      </c>
      <c r="AE3254" s="57">
        <v>60</v>
      </c>
      <c r="AF3254" s="57">
        <v>69.23</v>
      </c>
      <c r="AG3254" s="57" t="s">
        <v>6517</v>
      </c>
      <c r="AH3254" s="57" t="s">
        <v>6435</v>
      </c>
      <c r="AI3254" s="45">
        <f t="shared" si="837"/>
        <v>-7.3630000000000013</v>
      </c>
      <c r="AJ3254" s="46">
        <f t="shared" si="838"/>
        <v>7.3630000000000013</v>
      </c>
      <c r="AK3254" s="63" t="str">
        <f t="shared" si="839"/>
        <v>N</v>
      </c>
      <c r="AL3254" s="63" t="str">
        <f t="shared" si="840"/>
        <v>N</v>
      </c>
      <c r="AM3254" s="44" t="str">
        <f t="shared" si="841"/>
        <v>Win</v>
      </c>
      <c r="AN3254" s="44" t="str">
        <f t="shared" si="842"/>
        <v>Loss</v>
      </c>
      <c r="AO3254" s="44" t="str">
        <f t="shared" si="843"/>
        <v>Loss</v>
      </c>
      <c r="AP3254" s="44">
        <f t="shared" si="844"/>
        <v>32</v>
      </c>
      <c r="AQ3254" s="44">
        <f t="shared" si="845"/>
        <v>-50</v>
      </c>
      <c r="AR3254" s="44">
        <f t="shared" si="846"/>
        <v>-50</v>
      </c>
      <c r="AS3254" s="99" t="str">
        <f t="shared" si="847"/>
        <v>+</v>
      </c>
      <c r="AT3254" s="99" t="str">
        <f t="shared" si="848"/>
        <v>n/a</v>
      </c>
      <c r="AU3254" s="99" t="str">
        <f t="shared" si="849"/>
        <v>-</v>
      </c>
      <c r="AV3254" s="99" t="str">
        <f t="shared" si="850"/>
        <v>+</v>
      </c>
      <c r="AW3254" s="99" t="str">
        <f t="shared" si="851"/>
        <v>-</v>
      </c>
    </row>
    <row r="3255" spans="1:49" ht="15">
      <c r="A3255" s="56">
        <v>43642</v>
      </c>
      <c r="B3255" s="57" t="s">
        <v>5077</v>
      </c>
      <c r="C3255" s="57" t="s">
        <v>5078</v>
      </c>
      <c r="D3255" s="57" t="s">
        <v>6518</v>
      </c>
      <c r="E3255" s="57" t="s">
        <v>5262</v>
      </c>
      <c r="F3255" s="57" t="s">
        <v>6519</v>
      </c>
      <c r="G3255" s="57">
        <v>1</v>
      </c>
      <c r="H3255" s="57">
        <v>0</v>
      </c>
      <c r="I3255" s="57">
        <v>3.28</v>
      </c>
      <c r="J3255" s="57">
        <v>3.55</v>
      </c>
      <c r="K3255" s="57">
        <v>2.02</v>
      </c>
      <c r="L3255" s="57">
        <v>1.26</v>
      </c>
      <c r="M3255" s="57">
        <v>6</v>
      </c>
      <c r="N3255" s="57">
        <v>4</v>
      </c>
      <c r="O3255" s="57">
        <v>1</v>
      </c>
      <c r="P3255" s="57">
        <v>2</v>
      </c>
      <c r="Q3255" s="57">
        <v>2</v>
      </c>
      <c r="R3255" s="57">
        <v>0</v>
      </c>
      <c r="S3255" s="57">
        <v>0</v>
      </c>
      <c r="T3255" s="57">
        <v>100</v>
      </c>
      <c r="U3255" s="57">
        <v>33.33</v>
      </c>
      <c r="V3255" s="57">
        <v>16.670000000000002</v>
      </c>
      <c r="W3255" s="57">
        <v>50</v>
      </c>
      <c r="X3255" s="57">
        <v>100</v>
      </c>
      <c r="Y3255" s="57">
        <v>0</v>
      </c>
      <c r="Z3255" s="57">
        <v>0</v>
      </c>
      <c r="AA3255" s="57">
        <v>50</v>
      </c>
      <c r="AB3255" s="57">
        <v>100</v>
      </c>
      <c r="AC3255" s="57">
        <v>5</v>
      </c>
      <c r="AD3255" s="57">
        <v>4</v>
      </c>
      <c r="AE3255" s="57">
        <v>40</v>
      </c>
      <c r="AF3255" s="57">
        <v>100</v>
      </c>
      <c r="AG3255" s="57" t="s">
        <v>6520</v>
      </c>
      <c r="AH3255" s="57" t="s">
        <v>6436</v>
      </c>
      <c r="AI3255" s="45">
        <f t="shared" si="837"/>
        <v>-51.667000000000002</v>
      </c>
      <c r="AJ3255" s="46">
        <f t="shared" si="838"/>
        <v>51.667000000000002</v>
      </c>
      <c r="AK3255" s="63" t="str">
        <f t="shared" si="839"/>
        <v>N</v>
      </c>
      <c r="AL3255" s="63" t="str">
        <f t="shared" si="840"/>
        <v>Y</v>
      </c>
      <c r="AM3255" s="44" t="str">
        <f t="shared" si="841"/>
        <v>Win</v>
      </c>
      <c r="AN3255" s="44" t="str">
        <f t="shared" si="842"/>
        <v>Loss</v>
      </c>
      <c r="AO3255" s="44" t="str">
        <f t="shared" si="843"/>
        <v>Loss</v>
      </c>
      <c r="AP3255" s="44">
        <f t="shared" si="844"/>
        <v>114</v>
      </c>
      <c r="AQ3255" s="44">
        <f t="shared" si="845"/>
        <v>-50</v>
      </c>
      <c r="AR3255" s="44">
        <f t="shared" si="846"/>
        <v>-50</v>
      </c>
      <c r="AS3255" s="99" t="str">
        <f t="shared" si="847"/>
        <v>-</v>
      </c>
      <c r="AT3255" s="99" t="str">
        <f t="shared" si="848"/>
        <v>-</v>
      </c>
      <c r="AU3255" s="99" t="str">
        <f t="shared" si="849"/>
        <v>-</v>
      </c>
      <c r="AV3255" s="99" t="str">
        <f t="shared" si="850"/>
        <v>-</v>
      </c>
      <c r="AW3255" s="99" t="str">
        <f t="shared" si="851"/>
        <v>-</v>
      </c>
    </row>
    <row r="3256" spans="1:49" ht="15">
      <c r="A3256" s="56">
        <v>43642</v>
      </c>
      <c r="B3256" s="57" t="s">
        <v>5077</v>
      </c>
      <c r="C3256" s="57" t="s">
        <v>5078</v>
      </c>
      <c r="D3256" s="57" t="s">
        <v>6521</v>
      </c>
      <c r="E3256" s="57" t="s">
        <v>6522</v>
      </c>
      <c r="F3256" s="57" t="s">
        <v>5261</v>
      </c>
      <c r="G3256" s="57">
        <v>1</v>
      </c>
      <c r="H3256" s="57">
        <v>1</v>
      </c>
      <c r="I3256" s="57">
        <v>3.89</v>
      </c>
      <c r="J3256" s="57">
        <v>4.43</v>
      </c>
      <c r="K3256" s="57">
        <v>1.68</v>
      </c>
      <c r="L3256" s="57">
        <v>2.21</v>
      </c>
      <c r="M3256" s="57">
        <v>4</v>
      </c>
      <c r="N3256" s="57">
        <v>7</v>
      </c>
      <c r="O3256" s="57">
        <v>1</v>
      </c>
      <c r="P3256" s="57">
        <v>2</v>
      </c>
      <c r="Q3256" s="57">
        <v>3</v>
      </c>
      <c r="R3256" s="57">
        <v>0</v>
      </c>
      <c r="S3256" s="57">
        <v>0</v>
      </c>
      <c r="T3256" s="57">
        <v>100</v>
      </c>
      <c r="U3256" s="57">
        <v>0</v>
      </c>
      <c r="V3256" s="57">
        <v>0</v>
      </c>
      <c r="W3256" s="57">
        <v>100</v>
      </c>
      <c r="X3256" s="57">
        <v>42.86</v>
      </c>
      <c r="Y3256" s="57">
        <v>28.57</v>
      </c>
      <c r="Z3256" s="57">
        <v>28.57</v>
      </c>
      <c r="AA3256" s="57">
        <v>0</v>
      </c>
      <c r="AB3256" s="57">
        <v>33.33</v>
      </c>
      <c r="AC3256" s="57">
        <v>0</v>
      </c>
      <c r="AD3256" s="57">
        <v>2</v>
      </c>
      <c r="AE3256" s="57">
        <v>0</v>
      </c>
      <c r="AF3256" s="57">
        <v>100</v>
      </c>
      <c r="AG3256" s="57" t="s">
        <v>6489</v>
      </c>
      <c r="AH3256" s="57" t="s">
        <v>6437</v>
      </c>
      <c r="AI3256" s="45">
        <f t="shared" si="837"/>
        <v>-55.715000000000003</v>
      </c>
      <c r="AJ3256" s="46">
        <f t="shared" si="838"/>
        <v>55.715000000000003</v>
      </c>
      <c r="AK3256" s="63" t="str">
        <f t="shared" si="839"/>
        <v>N</v>
      </c>
      <c r="AL3256" s="63" t="str">
        <f t="shared" si="840"/>
        <v>Y</v>
      </c>
      <c r="AM3256" s="44" t="str">
        <f t="shared" si="841"/>
        <v>Loss</v>
      </c>
      <c r="AN3256" s="44" t="str">
        <f t="shared" si="842"/>
        <v>Win</v>
      </c>
      <c r="AO3256" s="44" t="str">
        <f t="shared" si="843"/>
        <v>Loss</v>
      </c>
      <c r="AP3256" s="44">
        <f t="shared" si="844"/>
        <v>-50</v>
      </c>
      <c r="AQ3256" s="44">
        <f t="shared" si="845"/>
        <v>171.5</v>
      </c>
      <c r="AR3256" s="44">
        <f t="shared" si="846"/>
        <v>-50</v>
      </c>
      <c r="AS3256" s="99" t="str">
        <f t="shared" si="847"/>
        <v>-</v>
      </c>
      <c r="AT3256" s="99" t="str">
        <f t="shared" si="848"/>
        <v>-</v>
      </c>
      <c r="AU3256" s="99" t="str">
        <f t="shared" si="849"/>
        <v>-</v>
      </c>
      <c r="AV3256" s="99" t="str">
        <f t="shared" si="850"/>
        <v>-</v>
      </c>
      <c r="AW3256" s="99" t="str">
        <f t="shared" si="851"/>
        <v>-</v>
      </c>
    </row>
    <row r="3257" spans="1:49" ht="15">
      <c r="A3257" s="56">
        <v>43642</v>
      </c>
      <c r="B3257" s="57" t="s">
        <v>3200</v>
      </c>
      <c r="C3257" s="57" t="s">
        <v>807</v>
      </c>
      <c r="D3257" s="57" t="s">
        <v>6523</v>
      </c>
      <c r="E3257" s="57" t="s">
        <v>4523</v>
      </c>
      <c r="F3257" s="57" t="s">
        <v>5267</v>
      </c>
      <c r="G3257" s="57">
        <v>4</v>
      </c>
      <c r="H3257" s="57">
        <v>1</v>
      </c>
      <c r="I3257" s="57">
        <v>1.22</v>
      </c>
      <c r="J3257" s="57">
        <v>5.67</v>
      </c>
      <c r="K3257" s="57">
        <v>10.28</v>
      </c>
      <c r="L3257" s="57">
        <v>-9.06</v>
      </c>
      <c r="M3257" s="57">
        <v>27</v>
      </c>
      <c r="N3257" s="57">
        <v>17</v>
      </c>
      <c r="O3257" s="57">
        <v>1</v>
      </c>
      <c r="P3257" s="57">
        <v>14</v>
      </c>
      <c r="Q3257" s="57">
        <v>10</v>
      </c>
      <c r="R3257" s="57">
        <v>100</v>
      </c>
      <c r="S3257" s="57">
        <v>0</v>
      </c>
      <c r="T3257" s="57">
        <v>0</v>
      </c>
      <c r="U3257" s="57">
        <v>51.85</v>
      </c>
      <c r="V3257" s="57">
        <v>22.22</v>
      </c>
      <c r="W3257" s="57">
        <v>25.93</v>
      </c>
      <c r="X3257" s="57">
        <v>11.76</v>
      </c>
      <c r="Y3257" s="57">
        <v>23.53</v>
      </c>
      <c r="Z3257" s="57">
        <v>64.709999999999994</v>
      </c>
      <c r="AA3257" s="57">
        <v>64.290000000000006</v>
      </c>
      <c r="AB3257" s="57">
        <v>10</v>
      </c>
      <c r="AC3257" s="57">
        <v>14</v>
      </c>
      <c r="AD3257" s="57">
        <v>5</v>
      </c>
      <c r="AE3257" s="57">
        <v>71.430000000000007</v>
      </c>
      <c r="AF3257" s="57">
        <v>20</v>
      </c>
      <c r="AG3257" s="57" t="s">
        <v>6455</v>
      </c>
      <c r="AH3257" s="57" t="s">
        <v>6438</v>
      </c>
      <c r="AI3257" s="45">
        <f t="shared" si="837"/>
        <v>45.643000000000008</v>
      </c>
      <c r="AJ3257" s="46">
        <f t="shared" si="838"/>
        <v>-45.643000000000008</v>
      </c>
      <c r="AK3257" s="63" t="str">
        <f t="shared" si="839"/>
        <v>Y</v>
      </c>
      <c r="AL3257" s="63" t="str">
        <f t="shared" si="840"/>
        <v>N</v>
      </c>
      <c r="AM3257" s="44" t="str">
        <f t="shared" si="841"/>
        <v>Win</v>
      </c>
      <c r="AN3257" s="44" t="str">
        <f t="shared" si="842"/>
        <v>Loss</v>
      </c>
      <c r="AO3257" s="44" t="str">
        <f t="shared" si="843"/>
        <v>Loss</v>
      </c>
      <c r="AP3257" s="44">
        <f t="shared" si="844"/>
        <v>11</v>
      </c>
      <c r="AQ3257" s="44">
        <f t="shared" si="845"/>
        <v>-50</v>
      </c>
      <c r="AR3257" s="44">
        <f t="shared" si="846"/>
        <v>-50</v>
      </c>
      <c r="AS3257" s="99" t="str">
        <f t="shared" si="847"/>
        <v>+</v>
      </c>
      <c r="AT3257" s="99" t="str">
        <f t="shared" si="848"/>
        <v>+</v>
      </c>
      <c r="AU3257" s="99" t="str">
        <f t="shared" si="849"/>
        <v>+</v>
      </c>
      <c r="AV3257" s="99" t="str">
        <f t="shared" si="850"/>
        <v>+</v>
      </c>
      <c r="AW3257" s="99" t="str">
        <f t="shared" si="851"/>
        <v>+</v>
      </c>
    </row>
    <row r="3258" spans="1:49" ht="15">
      <c r="A3258" s="56">
        <v>43642</v>
      </c>
      <c r="B3258" s="57" t="s">
        <v>5248</v>
      </c>
      <c r="C3258" s="57" t="s">
        <v>5249</v>
      </c>
      <c r="D3258" s="57" t="s">
        <v>6524</v>
      </c>
      <c r="E3258" s="57" t="s">
        <v>5252</v>
      </c>
      <c r="F3258" s="57" t="s">
        <v>5281</v>
      </c>
      <c r="G3258" s="57">
        <v>5</v>
      </c>
      <c r="H3258" s="57">
        <v>2</v>
      </c>
      <c r="I3258" s="57">
        <v>1.2</v>
      </c>
      <c r="J3258" s="57">
        <v>6.59</v>
      </c>
      <c r="K3258" s="57">
        <v>8.51</v>
      </c>
      <c r="L3258" s="57">
        <v>-7.31</v>
      </c>
      <c r="M3258" s="57">
        <v>5</v>
      </c>
      <c r="N3258" s="57">
        <v>6</v>
      </c>
      <c r="O3258" s="57">
        <v>0</v>
      </c>
      <c r="P3258" s="57">
        <v>1</v>
      </c>
      <c r="Q3258" s="57">
        <v>2</v>
      </c>
      <c r="R3258" s="57">
        <v>0</v>
      </c>
      <c r="S3258" s="57">
        <v>0</v>
      </c>
      <c r="T3258" s="57">
        <v>0</v>
      </c>
      <c r="U3258" s="57">
        <v>80</v>
      </c>
      <c r="V3258" s="57">
        <v>0</v>
      </c>
      <c r="W3258" s="57">
        <v>20</v>
      </c>
      <c r="X3258" s="57">
        <v>33.33</v>
      </c>
      <c r="Y3258" s="57">
        <v>16.670000000000002</v>
      </c>
      <c r="Z3258" s="57">
        <v>50</v>
      </c>
      <c r="AA3258" s="57">
        <v>100</v>
      </c>
      <c r="AB3258" s="57">
        <v>0</v>
      </c>
      <c r="AC3258" s="57">
        <v>4</v>
      </c>
      <c r="AD3258" s="57">
        <v>2</v>
      </c>
      <c r="AE3258" s="57">
        <v>75</v>
      </c>
      <c r="AF3258" s="57">
        <v>50</v>
      </c>
      <c r="AG3258" s="57" t="s">
        <v>6002</v>
      </c>
      <c r="AH3258" s="57" t="s">
        <v>6439</v>
      </c>
      <c r="AI3258" s="45">
        <f t="shared" si="837"/>
        <v>13.667</v>
      </c>
      <c r="AJ3258" s="46">
        <f t="shared" si="838"/>
        <v>-13.667</v>
      </c>
      <c r="AK3258" s="63" t="str">
        <f t="shared" si="839"/>
        <v>Y</v>
      </c>
      <c r="AL3258" s="63" t="str">
        <f t="shared" si="840"/>
        <v>N</v>
      </c>
      <c r="AM3258" s="44" t="str">
        <f t="shared" si="841"/>
        <v>Win</v>
      </c>
      <c r="AN3258" s="44" t="str">
        <f t="shared" si="842"/>
        <v>Loss</v>
      </c>
      <c r="AO3258" s="44" t="str">
        <f t="shared" si="843"/>
        <v>Loss</v>
      </c>
      <c r="AP3258" s="44">
        <f t="shared" si="844"/>
        <v>10</v>
      </c>
      <c r="AQ3258" s="44">
        <f t="shared" si="845"/>
        <v>-50</v>
      </c>
      <c r="AR3258" s="44">
        <f t="shared" si="846"/>
        <v>-50</v>
      </c>
      <c r="AS3258" s="99" t="str">
        <f t="shared" si="847"/>
        <v>+</v>
      </c>
      <c r="AT3258" s="99" t="str">
        <f t="shared" si="848"/>
        <v>n/a</v>
      </c>
      <c r="AU3258" s="99" t="str">
        <f t="shared" si="849"/>
        <v>+</v>
      </c>
      <c r="AV3258" s="99" t="str">
        <f t="shared" si="850"/>
        <v>+</v>
      </c>
      <c r="AW3258" s="99" t="str">
        <f t="shared" si="851"/>
        <v>+</v>
      </c>
    </row>
    <row r="3259" spans="1:49" ht="15">
      <c r="A3259" s="56">
        <v>43642</v>
      </c>
      <c r="B3259" s="57" t="s">
        <v>3200</v>
      </c>
      <c r="C3259" s="57" t="s">
        <v>807</v>
      </c>
      <c r="D3259" s="57" t="s">
        <v>6525</v>
      </c>
      <c r="E3259" s="57" t="s">
        <v>4387</v>
      </c>
      <c r="F3259" s="57" t="s">
        <v>4524</v>
      </c>
      <c r="G3259" s="57">
        <v>2</v>
      </c>
      <c r="H3259" s="57">
        <v>1</v>
      </c>
      <c r="I3259" s="57">
        <v>2.0299999999999998</v>
      </c>
      <c r="J3259" s="57">
        <v>3.45</v>
      </c>
      <c r="K3259" s="57">
        <v>3.23</v>
      </c>
      <c r="L3259" s="57">
        <v>-1.2</v>
      </c>
      <c r="M3259" s="57">
        <v>20</v>
      </c>
      <c r="N3259" s="57">
        <v>17</v>
      </c>
      <c r="O3259" s="57">
        <v>1</v>
      </c>
      <c r="P3259" s="57">
        <v>10</v>
      </c>
      <c r="Q3259" s="57">
        <v>9</v>
      </c>
      <c r="R3259" s="57">
        <v>0</v>
      </c>
      <c r="S3259" s="57">
        <v>100</v>
      </c>
      <c r="T3259" s="57">
        <v>0</v>
      </c>
      <c r="U3259" s="57">
        <v>35</v>
      </c>
      <c r="V3259" s="57">
        <v>25</v>
      </c>
      <c r="W3259" s="57">
        <v>40</v>
      </c>
      <c r="X3259" s="57">
        <v>35.29</v>
      </c>
      <c r="Y3259" s="57">
        <v>23.53</v>
      </c>
      <c r="Z3259" s="57">
        <v>41.18</v>
      </c>
      <c r="AA3259" s="57">
        <v>30</v>
      </c>
      <c r="AB3259" s="57">
        <v>22.22</v>
      </c>
      <c r="AC3259" s="57">
        <v>7</v>
      </c>
      <c r="AD3259" s="57">
        <v>9</v>
      </c>
      <c r="AE3259" s="57">
        <v>57.14</v>
      </c>
      <c r="AF3259" s="57">
        <v>44.44</v>
      </c>
      <c r="AG3259" s="57" t="s">
        <v>6526</v>
      </c>
      <c r="AH3259" s="57" t="s">
        <v>6422</v>
      </c>
      <c r="AI3259" s="45">
        <f t="shared" si="837"/>
        <v>10.325000000000001</v>
      </c>
      <c r="AJ3259" s="46">
        <f t="shared" si="838"/>
        <v>9.6750000000000007</v>
      </c>
      <c r="AK3259" s="63" t="str">
        <f t="shared" si="839"/>
        <v>N</v>
      </c>
      <c r="AL3259" s="63" t="str">
        <f t="shared" si="840"/>
        <v>N</v>
      </c>
      <c r="AM3259" s="44" t="str">
        <f t="shared" si="841"/>
        <v>Win</v>
      </c>
      <c r="AN3259" s="44" t="str">
        <f t="shared" si="842"/>
        <v>Loss</v>
      </c>
      <c r="AO3259" s="44" t="str">
        <f t="shared" si="843"/>
        <v>Loss</v>
      </c>
      <c r="AP3259" s="44">
        <f t="shared" si="844"/>
        <v>51.499999999999986</v>
      </c>
      <c r="AQ3259" s="44">
        <f t="shared" si="845"/>
        <v>-50</v>
      </c>
      <c r="AR3259" s="44">
        <f t="shared" si="846"/>
        <v>-50</v>
      </c>
      <c r="AS3259" s="99" t="str">
        <f t="shared" si="847"/>
        <v>+</v>
      </c>
      <c r="AT3259" s="99" t="str">
        <f t="shared" si="848"/>
        <v>-</v>
      </c>
      <c r="AU3259" s="99" t="str">
        <f t="shared" si="849"/>
        <v>-</v>
      </c>
      <c r="AV3259" s="99" t="str">
        <f t="shared" si="850"/>
        <v>+</v>
      </c>
      <c r="AW3259" s="99" t="str">
        <f t="shared" si="851"/>
        <v>+</v>
      </c>
    </row>
    <row r="3260" spans="1:49" ht="15">
      <c r="A3260" s="56">
        <v>43642</v>
      </c>
      <c r="B3260" s="57" t="s">
        <v>3200</v>
      </c>
      <c r="C3260" s="57" t="s">
        <v>807</v>
      </c>
      <c r="D3260" s="57" t="s">
        <v>6527</v>
      </c>
      <c r="E3260" s="57" t="s">
        <v>4544</v>
      </c>
      <c r="F3260" s="57" t="s">
        <v>4255</v>
      </c>
      <c r="G3260" s="57">
        <v>2</v>
      </c>
      <c r="H3260" s="57">
        <v>4</v>
      </c>
      <c r="I3260" s="57">
        <v>2.7</v>
      </c>
      <c r="J3260" s="57">
        <v>3.38</v>
      </c>
      <c r="K3260" s="57">
        <v>2.34</v>
      </c>
      <c r="L3260" s="57">
        <v>0.36</v>
      </c>
      <c r="M3260" s="57">
        <v>21</v>
      </c>
      <c r="N3260" s="57">
        <v>15</v>
      </c>
      <c r="O3260" s="57">
        <v>1</v>
      </c>
      <c r="P3260" s="57">
        <v>11</v>
      </c>
      <c r="Q3260" s="57">
        <v>7</v>
      </c>
      <c r="R3260" s="57">
        <v>0</v>
      </c>
      <c r="S3260" s="57">
        <v>100</v>
      </c>
      <c r="T3260" s="57">
        <v>0</v>
      </c>
      <c r="U3260" s="57">
        <v>33.33</v>
      </c>
      <c r="V3260" s="57">
        <v>19.05</v>
      </c>
      <c r="W3260" s="57">
        <v>47.62</v>
      </c>
      <c r="X3260" s="57">
        <v>40</v>
      </c>
      <c r="Y3260" s="57">
        <v>33.33</v>
      </c>
      <c r="Z3260" s="57">
        <v>26.67</v>
      </c>
      <c r="AA3260" s="57">
        <v>27.27</v>
      </c>
      <c r="AB3260" s="57">
        <v>28.57</v>
      </c>
      <c r="AC3260" s="57">
        <v>10</v>
      </c>
      <c r="AD3260" s="57">
        <v>4</v>
      </c>
      <c r="AE3260" s="57">
        <v>40</v>
      </c>
      <c r="AF3260" s="57">
        <v>50</v>
      </c>
      <c r="AG3260" s="57" t="s">
        <v>6528</v>
      </c>
      <c r="AH3260" s="57" t="s">
        <v>6426</v>
      </c>
      <c r="AI3260" s="45">
        <f t="shared" si="837"/>
        <v>3.0480000000000027</v>
      </c>
      <c r="AJ3260" s="46">
        <f t="shared" si="838"/>
        <v>16.952000000000002</v>
      </c>
      <c r="AK3260" s="63" t="str">
        <f t="shared" si="839"/>
        <v>N</v>
      </c>
      <c r="AL3260" s="63" t="str">
        <f t="shared" si="840"/>
        <v>N</v>
      </c>
      <c r="AM3260" s="44" t="str">
        <f t="shared" si="841"/>
        <v>Loss</v>
      </c>
      <c r="AN3260" s="44" t="str">
        <f t="shared" si="842"/>
        <v>Loss</v>
      </c>
      <c r="AO3260" s="44" t="str">
        <f t="shared" si="843"/>
        <v>Win</v>
      </c>
      <c r="AP3260" s="44">
        <f t="shared" si="844"/>
        <v>-50</v>
      </c>
      <c r="AQ3260" s="44">
        <f t="shared" si="845"/>
        <v>-50</v>
      </c>
      <c r="AR3260" s="44">
        <f t="shared" si="846"/>
        <v>67</v>
      </c>
      <c r="AS3260" s="99" t="str">
        <f t="shared" si="847"/>
        <v>-</v>
      </c>
      <c r="AT3260" s="99" t="str">
        <f t="shared" si="848"/>
        <v>-</v>
      </c>
      <c r="AU3260" s="99" t="str">
        <f t="shared" si="849"/>
        <v>-</v>
      </c>
      <c r="AV3260" s="99" t="str">
        <f t="shared" si="850"/>
        <v>-</v>
      </c>
      <c r="AW3260" s="99" t="str">
        <f t="shared" si="851"/>
        <v>+</v>
      </c>
    </row>
    <row r="3261" spans="1:49" ht="15">
      <c r="A3261" s="56">
        <v>43642</v>
      </c>
      <c r="B3261" s="57" t="s">
        <v>3200</v>
      </c>
      <c r="C3261" s="57" t="s">
        <v>684</v>
      </c>
      <c r="D3261" s="57" t="s">
        <v>6529</v>
      </c>
      <c r="E3261" s="57" t="s">
        <v>4266</v>
      </c>
      <c r="F3261" s="57" t="s">
        <v>4260</v>
      </c>
      <c r="G3261" s="57">
        <v>3</v>
      </c>
      <c r="H3261" s="57">
        <v>2</v>
      </c>
      <c r="I3261" s="57">
        <v>1.55</v>
      </c>
      <c r="J3261" s="57">
        <v>3.97</v>
      </c>
      <c r="K3261" s="57">
        <v>5.32</v>
      </c>
      <c r="L3261" s="57">
        <v>-3.77</v>
      </c>
      <c r="M3261" s="57">
        <v>30</v>
      </c>
      <c r="N3261" s="57">
        <v>26</v>
      </c>
      <c r="O3261" s="57">
        <v>4</v>
      </c>
      <c r="P3261" s="57">
        <v>16</v>
      </c>
      <c r="Q3261" s="57">
        <v>13</v>
      </c>
      <c r="R3261" s="57">
        <v>75</v>
      </c>
      <c r="S3261" s="57">
        <v>25</v>
      </c>
      <c r="T3261" s="57">
        <v>0</v>
      </c>
      <c r="U3261" s="57">
        <v>46.67</v>
      </c>
      <c r="V3261" s="57">
        <v>26.67</v>
      </c>
      <c r="W3261" s="57">
        <v>26.67</v>
      </c>
      <c r="X3261" s="57">
        <v>34.619999999999997</v>
      </c>
      <c r="Y3261" s="57">
        <v>15.38</v>
      </c>
      <c r="Z3261" s="57">
        <v>50</v>
      </c>
      <c r="AA3261" s="57">
        <v>62.5</v>
      </c>
      <c r="AB3261" s="57">
        <v>30.77</v>
      </c>
      <c r="AC3261" s="57">
        <v>21</v>
      </c>
      <c r="AD3261" s="57">
        <v>5</v>
      </c>
      <c r="AE3261" s="57">
        <v>57.14</v>
      </c>
      <c r="AF3261" s="57">
        <v>80</v>
      </c>
      <c r="AG3261" s="57" t="s">
        <v>6530</v>
      </c>
      <c r="AH3261" s="57" t="s">
        <v>6290</v>
      </c>
      <c r="AI3261" s="45">
        <f t="shared" si="837"/>
        <v>33.205000000000005</v>
      </c>
      <c r="AJ3261" s="46">
        <f t="shared" si="838"/>
        <v>-28.205000000000005</v>
      </c>
      <c r="AK3261" s="63" t="str">
        <f t="shared" si="839"/>
        <v>N</v>
      </c>
      <c r="AL3261" s="63" t="str">
        <f t="shared" si="840"/>
        <v>N</v>
      </c>
      <c r="AM3261" s="44" t="str">
        <f t="shared" si="841"/>
        <v>Win</v>
      </c>
      <c r="AN3261" s="44" t="str">
        <f t="shared" si="842"/>
        <v>Loss</v>
      </c>
      <c r="AO3261" s="44" t="str">
        <f t="shared" si="843"/>
        <v>Loss</v>
      </c>
      <c r="AP3261" s="44">
        <f t="shared" si="844"/>
        <v>27.5</v>
      </c>
      <c r="AQ3261" s="44">
        <f t="shared" si="845"/>
        <v>-50</v>
      </c>
      <c r="AR3261" s="44">
        <f t="shared" si="846"/>
        <v>-50</v>
      </c>
      <c r="AS3261" s="99" t="str">
        <f t="shared" si="847"/>
        <v>+</v>
      </c>
      <c r="AT3261" s="99" t="str">
        <f t="shared" si="848"/>
        <v>+</v>
      </c>
      <c r="AU3261" s="99" t="str">
        <f t="shared" si="849"/>
        <v>+</v>
      </c>
      <c r="AV3261" s="99" t="str">
        <f t="shared" si="850"/>
        <v>+</v>
      </c>
      <c r="AW3261" s="99" t="str">
        <f t="shared" si="851"/>
        <v>+</v>
      </c>
    </row>
    <row r="3262" spans="1:49" ht="15">
      <c r="A3262" s="56">
        <v>43642</v>
      </c>
      <c r="B3262" s="57" t="s">
        <v>3200</v>
      </c>
      <c r="C3262" s="57" t="s">
        <v>684</v>
      </c>
      <c r="D3262" s="57" t="s">
        <v>6531</v>
      </c>
      <c r="E3262" s="57" t="s">
        <v>4550</v>
      </c>
      <c r="F3262" s="57" t="s">
        <v>4270</v>
      </c>
      <c r="G3262" s="57">
        <v>1</v>
      </c>
      <c r="H3262" s="57">
        <v>2</v>
      </c>
      <c r="I3262" s="57">
        <v>4.62</v>
      </c>
      <c r="J3262" s="57">
        <v>4.13</v>
      </c>
      <c r="K3262" s="57">
        <v>1.57</v>
      </c>
      <c r="L3262" s="57">
        <v>3.05</v>
      </c>
      <c r="M3262" s="57">
        <v>26</v>
      </c>
      <c r="N3262" s="57">
        <v>32</v>
      </c>
      <c r="O3262" s="57">
        <v>1</v>
      </c>
      <c r="P3262" s="57">
        <v>13</v>
      </c>
      <c r="Q3262" s="57">
        <v>16</v>
      </c>
      <c r="R3262" s="57">
        <v>0</v>
      </c>
      <c r="S3262" s="57">
        <v>0</v>
      </c>
      <c r="T3262" s="57">
        <v>100</v>
      </c>
      <c r="U3262" s="57">
        <v>38.46</v>
      </c>
      <c r="V3262" s="57">
        <v>30.77</v>
      </c>
      <c r="W3262" s="57">
        <v>30.77</v>
      </c>
      <c r="X3262" s="57">
        <v>59.38</v>
      </c>
      <c r="Y3262" s="57">
        <v>21.88</v>
      </c>
      <c r="Z3262" s="57">
        <v>18.75</v>
      </c>
      <c r="AA3262" s="57">
        <v>46.15</v>
      </c>
      <c r="AB3262" s="57">
        <v>43.75</v>
      </c>
      <c r="AC3262" s="57">
        <v>12</v>
      </c>
      <c r="AD3262" s="57">
        <v>32</v>
      </c>
      <c r="AE3262" s="57">
        <v>41.67</v>
      </c>
      <c r="AF3262" s="57">
        <v>59.38</v>
      </c>
      <c r="AG3262" s="57" t="s">
        <v>6532</v>
      </c>
      <c r="AH3262" s="57" t="s">
        <v>6385</v>
      </c>
      <c r="AI3262" s="45">
        <f t="shared" si="837"/>
        <v>-35.699000000000005</v>
      </c>
      <c r="AJ3262" s="46">
        <f t="shared" si="838"/>
        <v>35.699000000000005</v>
      </c>
      <c r="AK3262" s="63" t="str">
        <f t="shared" si="839"/>
        <v>N</v>
      </c>
      <c r="AL3262" s="63" t="str">
        <f t="shared" si="840"/>
        <v>N</v>
      </c>
      <c r="AM3262" s="44" t="str">
        <f t="shared" si="841"/>
        <v>Loss</v>
      </c>
      <c r="AN3262" s="44" t="str">
        <f t="shared" si="842"/>
        <v>Loss</v>
      </c>
      <c r="AO3262" s="44" t="str">
        <f t="shared" si="843"/>
        <v>Win</v>
      </c>
      <c r="AP3262" s="44">
        <f t="shared" si="844"/>
        <v>-50</v>
      </c>
      <c r="AQ3262" s="44">
        <f t="shared" si="845"/>
        <v>-50</v>
      </c>
      <c r="AR3262" s="44">
        <f t="shared" si="846"/>
        <v>28.5</v>
      </c>
      <c r="AS3262" s="99" t="str">
        <f t="shared" si="847"/>
        <v>-</v>
      </c>
      <c r="AT3262" s="99" t="str">
        <f t="shared" si="848"/>
        <v>-</v>
      </c>
      <c r="AU3262" s="99" t="str">
        <f t="shared" si="849"/>
        <v>-</v>
      </c>
      <c r="AV3262" s="99" t="str">
        <f t="shared" si="850"/>
        <v>+</v>
      </c>
      <c r="AW3262" s="99" t="str">
        <f t="shared" si="851"/>
        <v>-</v>
      </c>
    </row>
    <row r="3263" spans="1:49" ht="15">
      <c r="A3263" s="56">
        <v>43642</v>
      </c>
      <c r="B3263" s="57" t="s">
        <v>3200</v>
      </c>
      <c r="C3263" s="57" t="s">
        <v>684</v>
      </c>
      <c r="D3263" s="57" t="s">
        <v>6533</v>
      </c>
      <c r="E3263" s="57" t="s">
        <v>4551</v>
      </c>
      <c r="F3263" s="57" t="s">
        <v>4548</v>
      </c>
      <c r="G3263" s="57">
        <v>3</v>
      </c>
      <c r="H3263" s="57">
        <v>1</v>
      </c>
      <c r="I3263" s="57">
        <v>1.53</v>
      </c>
      <c r="J3263" s="57">
        <v>4.33</v>
      </c>
      <c r="K3263" s="57">
        <v>4.88</v>
      </c>
      <c r="L3263" s="57">
        <v>-3.35</v>
      </c>
      <c r="M3263" s="57">
        <v>34</v>
      </c>
      <c r="N3263" s="57">
        <v>30</v>
      </c>
      <c r="O3263" s="57">
        <v>3</v>
      </c>
      <c r="P3263" s="57">
        <v>17</v>
      </c>
      <c r="Q3263" s="57">
        <v>15</v>
      </c>
      <c r="R3263" s="57">
        <v>66.67</v>
      </c>
      <c r="S3263" s="57">
        <v>0</v>
      </c>
      <c r="T3263" s="57">
        <v>33.33</v>
      </c>
      <c r="U3263" s="57">
        <v>44.12</v>
      </c>
      <c r="V3263" s="57">
        <v>23.53</v>
      </c>
      <c r="W3263" s="57">
        <v>32.35</v>
      </c>
      <c r="X3263" s="57">
        <v>33.33</v>
      </c>
      <c r="Y3263" s="57">
        <v>13.33</v>
      </c>
      <c r="Z3263" s="57">
        <v>53.33</v>
      </c>
      <c r="AA3263" s="57">
        <v>41.18</v>
      </c>
      <c r="AB3263" s="57">
        <v>33.33</v>
      </c>
      <c r="AC3263" s="57">
        <v>20</v>
      </c>
      <c r="AD3263" s="57">
        <v>7</v>
      </c>
      <c r="AE3263" s="57">
        <v>50</v>
      </c>
      <c r="AF3263" s="57">
        <v>71.430000000000007</v>
      </c>
      <c r="AG3263" s="57" t="s">
        <v>6534</v>
      </c>
      <c r="AH3263" s="57" t="s">
        <v>6440</v>
      </c>
      <c r="AI3263" s="45">
        <f t="shared" si="837"/>
        <v>17.376000000000001</v>
      </c>
      <c r="AJ3263" s="46">
        <f t="shared" si="838"/>
        <v>-17.376000000000001</v>
      </c>
      <c r="AK3263" s="63" t="str">
        <f t="shared" si="839"/>
        <v>N</v>
      </c>
      <c r="AL3263" s="63" t="str">
        <f t="shared" si="840"/>
        <v>N</v>
      </c>
      <c r="AM3263" s="44" t="str">
        <f t="shared" si="841"/>
        <v>Win</v>
      </c>
      <c r="AN3263" s="44" t="str">
        <f t="shared" si="842"/>
        <v>Loss</v>
      </c>
      <c r="AO3263" s="44" t="str">
        <f t="shared" si="843"/>
        <v>Loss</v>
      </c>
      <c r="AP3263" s="44">
        <f t="shared" si="844"/>
        <v>26.5</v>
      </c>
      <c r="AQ3263" s="44">
        <f t="shared" si="845"/>
        <v>-50</v>
      </c>
      <c r="AR3263" s="44">
        <f t="shared" si="846"/>
        <v>-50</v>
      </c>
      <c r="AS3263" s="99" t="str">
        <f t="shared" si="847"/>
        <v>+</v>
      </c>
      <c r="AT3263" s="99" t="str">
        <f t="shared" si="848"/>
        <v>+</v>
      </c>
      <c r="AU3263" s="99" t="str">
        <f t="shared" si="849"/>
        <v>+</v>
      </c>
      <c r="AV3263" s="99" t="str">
        <f t="shared" si="850"/>
        <v>+</v>
      </c>
      <c r="AW3263" s="99" t="str">
        <f t="shared" si="851"/>
        <v>+</v>
      </c>
    </row>
    <row r="3264" spans="1:49" ht="15">
      <c r="A3264" s="56">
        <v>43642</v>
      </c>
      <c r="B3264" s="57" t="s">
        <v>4566</v>
      </c>
      <c r="C3264" s="57" t="s">
        <v>5271</v>
      </c>
      <c r="D3264" s="57" t="s">
        <v>6535</v>
      </c>
      <c r="E3264" s="57" t="s">
        <v>6536</v>
      </c>
      <c r="F3264" s="57" t="s">
        <v>6537</v>
      </c>
      <c r="G3264" s="57">
        <v>3</v>
      </c>
      <c r="H3264" s="57">
        <v>5</v>
      </c>
      <c r="I3264" s="57">
        <v>2.14</v>
      </c>
      <c r="J3264" s="57">
        <v>3.65</v>
      </c>
      <c r="K3264" s="57">
        <v>2.66</v>
      </c>
      <c r="L3264" s="57">
        <v>-0.52</v>
      </c>
      <c r="M3264" s="57">
        <v>1</v>
      </c>
      <c r="N3264" s="57">
        <v>2</v>
      </c>
      <c r="O3264" s="57">
        <v>0</v>
      </c>
      <c r="P3264" s="57">
        <v>1</v>
      </c>
      <c r="Q3264" s="57">
        <v>1</v>
      </c>
      <c r="R3264" s="57">
        <v>0</v>
      </c>
      <c r="S3264" s="57">
        <v>0</v>
      </c>
      <c r="T3264" s="57">
        <v>0</v>
      </c>
      <c r="U3264" s="57">
        <v>0</v>
      </c>
      <c r="V3264" s="57">
        <v>0</v>
      </c>
      <c r="W3264" s="57">
        <v>100</v>
      </c>
      <c r="X3264" s="57">
        <v>50</v>
      </c>
      <c r="Y3264" s="57">
        <v>0</v>
      </c>
      <c r="Z3264" s="57">
        <v>50</v>
      </c>
      <c r="AA3264" s="57">
        <v>0</v>
      </c>
      <c r="AB3264" s="57">
        <v>0</v>
      </c>
      <c r="AC3264" s="57">
        <v>0</v>
      </c>
      <c r="AD3264" s="57">
        <v>1</v>
      </c>
      <c r="AE3264" s="57">
        <v>0</v>
      </c>
      <c r="AF3264" s="57">
        <v>100</v>
      </c>
      <c r="AG3264" s="57" t="s">
        <v>6018</v>
      </c>
      <c r="AH3264" s="57" t="s">
        <v>6441</v>
      </c>
      <c r="AI3264" s="45">
        <f t="shared" si="837"/>
        <v>-20</v>
      </c>
      <c r="AJ3264" s="46">
        <f t="shared" si="838"/>
        <v>20</v>
      </c>
      <c r="AK3264" s="63" t="str">
        <f t="shared" si="839"/>
        <v>N</v>
      </c>
      <c r="AL3264" s="63" t="str">
        <f t="shared" si="840"/>
        <v>N</v>
      </c>
      <c r="AM3264" s="44" t="str">
        <f t="shared" si="841"/>
        <v>Loss</v>
      </c>
      <c r="AN3264" s="44" t="str">
        <f t="shared" si="842"/>
        <v>Loss</v>
      </c>
      <c r="AO3264" s="44" t="str">
        <f t="shared" si="843"/>
        <v>Win</v>
      </c>
      <c r="AP3264" s="44">
        <f t="shared" si="844"/>
        <v>-50</v>
      </c>
      <c r="AQ3264" s="44">
        <f t="shared" si="845"/>
        <v>-50</v>
      </c>
      <c r="AR3264" s="44">
        <f t="shared" si="846"/>
        <v>83</v>
      </c>
      <c r="AS3264" s="99" t="str">
        <f t="shared" si="847"/>
        <v>+</v>
      </c>
      <c r="AT3264" s="99" t="str">
        <f t="shared" si="848"/>
        <v>n/a</v>
      </c>
      <c r="AU3264" s="99" t="str">
        <f t="shared" si="849"/>
        <v>-</v>
      </c>
      <c r="AV3264" s="99" t="str">
        <f t="shared" si="850"/>
        <v>-</v>
      </c>
      <c r="AW3264" s="99" t="str">
        <f t="shared" si="851"/>
        <v>-</v>
      </c>
    </row>
    <row r="3265" spans="1:49" ht="15">
      <c r="A3265" s="56">
        <v>43642</v>
      </c>
      <c r="B3265" s="57" t="s">
        <v>4566</v>
      </c>
      <c r="C3265" s="57" t="s">
        <v>5271</v>
      </c>
      <c r="D3265" s="57" t="s">
        <v>6538</v>
      </c>
      <c r="E3265" s="57" t="s">
        <v>6539</v>
      </c>
      <c r="F3265" s="57" t="s">
        <v>6540</v>
      </c>
      <c r="G3265" s="57">
        <v>0</v>
      </c>
      <c r="H3265" s="57">
        <v>1</v>
      </c>
      <c r="I3265" s="57">
        <v>3.63</v>
      </c>
      <c r="J3265" s="57">
        <v>3.66</v>
      </c>
      <c r="K3265" s="57">
        <v>2.34</v>
      </c>
      <c r="L3265" s="57">
        <v>1.29</v>
      </c>
      <c r="M3265" s="57">
        <v>2</v>
      </c>
      <c r="N3265" s="57">
        <v>0</v>
      </c>
      <c r="O3265" s="57">
        <v>0</v>
      </c>
      <c r="P3265" s="57">
        <v>1</v>
      </c>
      <c r="Q3265" s="57">
        <v>0</v>
      </c>
      <c r="R3265" s="57">
        <v>0</v>
      </c>
      <c r="S3265" s="57">
        <v>0</v>
      </c>
      <c r="T3265" s="57">
        <v>0</v>
      </c>
      <c r="U3265" s="57">
        <v>50</v>
      </c>
      <c r="V3265" s="57">
        <v>0</v>
      </c>
      <c r="W3265" s="57">
        <v>50</v>
      </c>
      <c r="X3265" s="57">
        <v>0</v>
      </c>
      <c r="Y3265" s="57">
        <v>0</v>
      </c>
      <c r="Z3265" s="57">
        <v>0</v>
      </c>
      <c r="AA3265" s="57">
        <v>100</v>
      </c>
      <c r="AB3265" s="57">
        <v>0</v>
      </c>
      <c r="AC3265" s="57">
        <v>0</v>
      </c>
      <c r="AD3265" s="57">
        <v>0</v>
      </c>
      <c r="AE3265" s="57">
        <v>0</v>
      </c>
      <c r="AF3265" s="57">
        <v>0</v>
      </c>
      <c r="AG3265" s="57" t="s">
        <v>6441</v>
      </c>
      <c r="AI3265" s="45">
        <f t="shared" si="837"/>
        <v>0</v>
      </c>
      <c r="AJ3265" s="46">
        <f t="shared" si="838"/>
        <v>0</v>
      </c>
      <c r="AK3265" s="63" t="str">
        <f t="shared" si="839"/>
        <v>Y</v>
      </c>
      <c r="AL3265" s="63" t="str">
        <f t="shared" si="840"/>
        <v>N</v>
      </c>
      <c r="AM3265" s="44" t="str">
        <f t="shared" si="841"/>
        <v>Loss</v>
      </c>
      <c r="AN3265" s="44" t="str">
        <f t="shared" si="842"/>
        <v>Loss</v>
      </c>
      <c r="AO3265" s="44" t="str">
        <f t="shared" si="843"/>
        <v>Win</v>
      </c>
      <c r="AP3265" s="44">
        <f t="shared" si="844"/>
        <v>-50</v>
      </c>
      <c r="AQ3265" s="44">
        <f t="shared" si="845"/>
        <v>-50</v>
      </c>
      <c r="AR3265" s="44">
        <f t="shared" si="846"/>
        <v>67</v>
      </c>
      <c r="AS3265" s="99" t="str">
        <f t="shared" si="847"/>
        <v>-</v>
      </c>
      <c r="AT3265" s="99" t="str">
        <f t="shared" si="848"/>
        <v>n/a</v>
      </c>
      <c r="AU3265" s="99" t="str">
        <f t="shared" si="849"/>
        <v>+</v>
      </c>
      <c r="AV3265" s="99" t="str">
        <f t="shared" si="850"/>
        <v>+</v>
      </c>
      <c r="AW3265" s="99" t="str">
        <f t="shared" si="851"/>
        <v>-</v>
      </c>
    </row>
    <row r="3266" spans="1:49" ht="15">
      <c r="A3266" s="56">
        <v>43642</v>
      </c>
      <c r="B3266" s="57" t="s">
        <v>4566</v>
      </c>
      <c r="C3266" s="57" t="s">
        <v>5271</v>
      </c>
      <c r="D3266" s="57" t="s">
        <v>6541</v>
      </c>
      <c r="E3266" s="57" t="s">
        <v>6542</v>
      </c>
      <c r="F3266" s="57" t="s">
        <v>4893</v>
      </c>
      <c r="G3266" s="57">
        <v>1</v>
      </c>
      <c r="H3266" s="57">
        <v>2</v>
      </c>
      <c r="I3266" s="57">
        <v>3.3</v>
      </c>
      <c r="J3266" s="57">
        <v>3.4</v>
      </c>
      <c r="K3266" s="57">
        <v>1.88</v>
      </c>
      <c r="L3266" s="57">
        <v>1.42</v>
      </c>
      <c r="M3266" s="57">
        <v>0</v>
      </c>
      <c r="N3266" s="57">
        <v>13</v>
      </c>
      <c r="O3266" s="57">
        <v>0</v>
      </c>
      <c r="P3266" s="57">
        <v>0</v>
      </c>
      <c r="Q3266" s="57">
        <v>8</v>
      </c>
      <c r="R3266" s="57">
        <v>0</v>
      </c>
      <c r="S3266" s="57">
        <v>0</v>
      </c>
      <c r="T3266" s="57">
        <v>0</v>
      </c>
      <c r="U3266" s="57">
        <v>0</v>
      </c>
      <c r="V3266" s="57">
        <v>0</v>
      </c>
      <c r="W3266" s="57">
        <v>0</v>
      </c>
      <c r="X3266" s="57">
        <v>38.46</v>
      </c>
      <c r="Y3266" s="57">
        <v>23.08</v>
      </c>
      <c r="Z3266" s="57">
        <v>38.46</v>
      </c>
      <c r="AA3266" s="57">
        <v>0</v>
      </c>
      <c r="AB3266" s="57">
        <v>37.5</v>
      </c>
      <c r="AC3266" s="57">
        <v>0</v>
      </c>
      <c r="AD3266" s="57">
        <v>8</v>
      </c>
      <c r="AE3266" s="57">
        <v>0</v>
      </c>
      <c r="AF3266" s="57">
        <v>37.5</v>
      </c>
      <c r="AH3266" s="57" t="s">
        <v>6442</v>
      </c>
      <c r="AI3266" s="45">
        <f t="shared" si="837"/>
        <v>-2.3079999999999998</v>
      </c>
      <c r="AJ3266" s="46">
        <f t="shared" si="838"/>
        <v>2.3079999999999998</v>
      </c>
      <c r="AK3266" s="63" t="str">
        <f t="shared" si="839"/>
        <v>N</v>
      </c>
      <c r="AL3266" s="63" t="str">
        <f t="shared" si="840"/>
        <v>N</v>
      </c>
      <c r="AM3266" s="44" t="str">
        <f t="shared" si="841"/>
        <v>Loss</v>
      </c>
      <c r="AN3266" s="44" t="str">
        <f t="shared" si="842"/>
        <v>Loss</v>
      </c>
      <c r="AO3266" s="44" t="str">
        <f t="shared" si="843"/>
        <v>Win</v>
      </c>
      <c r="AP3266" s="44">
        <f t="shared" si="844"/>
        <v>-50</v>
      </c>
      <c r="AQ3266" s="44">
        <f t="shared" si="845"/>
        <v>-50</v>
      </c>
      <c r="AR3266" s="44">
        <f t="shared" si="846"/>
        <v>44</v>
      </c>
      <c r="AS3266" s="99" t="str">
        <f t="shared" si="847"/>
        <v>-</v>
      </c>
      <c r="AT3266" s="99" t="str">
        <f t="shared" si="848"/>
        <v>n/a</v>
      </c>
      <c r="AU3266" s="99" t="str">
        <f t="shared" si="849"/>
        <v>-</v>
      </c>
      <c r="AV3266" s="99" t="str">
        <f t="shared" si="850"/>
        <v>-</v>
      </c>
      <c r="AW3266" s="99" t="str">
        <f t="shared" si="851"/>
        <v>-</v>
      </c>
    </row>
    <row r="3267" spans="1:49" ht="15">
      <c r="A3267" s="56">
        <v>43642</v>
      </c>
      <c r="B3267" s="57" t="s">
        <v>5077</v>
      </c>
      <c r="C3267" s="57" t="s">
        <v>5078</v>
      </c>
      <c r="D3267" s="57" t="s">
        <v>6543</v>
      </c>
      <c r="E3267" s="57" t="s">
        <v>5270</v>
      </c>
      <c r="F3267" s="57" t="s">
        <v>5290</v>
      </c>
      <c r="G3267" s="57">
        <v>1</v>
      </c>
      <c r="H3267" s="57">
        <v>1</v>
      </c>
      <c r="I3267" s="57">
        <v>1.91</v>
      </c>
      <c r="J3267" s="57">
        <v>3.35</v>
      </c>
      <c r="K3267" s="57">
        <v>3.82</v>
      </c>
      <c r="L3267" s="57">
        <v>-1.91</v>
      </c>
      <c r="M3267" s="57">
        <v>6</v>
      </c>
      <c r="N3267" s="57">
        <v>5</v>
      </c>
      <c r="O3267" s="57">
        <v>1</v>
      </c>
      <c r="P3267" s="57">
        <v>2</v>
      </c>
      <c r="Q3267" s="57">
        <v>2</v>
      </c>
      <c r="R3267" s="57">
        <v>0</v>
      </c>
      <c r="S3267" s="57">
        <v>100</v>
      </c>
      <c r="T3267" s="57">
        <v>0</v>
      </c>
      <c r="U3267" s="57">
        <v>33.33</v>
      </c>
      <c r="V3267" s="57">
        <v>16.670000000000002</v>
      </c>
      <c r="W3267" s="57">
        <v>50</v>
      </c>
      <c r="X3267" s="57">
        <v>40</v>
      </c>
      <c r="Y3267" s="57">
        <v>60</v>
      </c>
      <c r="Z3267" s="57">
        <v>0</v>
      </c>
      <c r="AA3267" s="57">
        <v>100</v>
      </c>
      <c r="AB3267" s="57">
        <v>0</v>
      </c>
      <c r="AC3267" s="57">
        <v>4</v>
      </c>
      <c r="AD3267" s="57">
        <v>5</v>
      </c>
      <c r="AE3267" s="57">
        <v>50</v>
      </c>
      <c r="AF3267" s="57">
        <v>40</v>
      </c>
      <c r="AG3267" s="57" t="s">
        <v>6336</v>
      </c>
      <c r="AH3267" s="57" t="s">
        <v>6138</v>
      </c>
      <c r="AI3267" s="45">
        <f t="shared" si="837"/>
        <v>-5.666999999999998</v>
      </c>
      <c r="AJ3267" s="46">
        <f t="shared" si="838"/>
        <v>25.667000000000002</v>
      </c>
      <c r="AK3267" s="63" t="str">
        <f t="shared" si="839"/>
        <v>Y</v>
      </c>
      <c r="AL3267" s="63" t="str">
        <f t="shared" si="840"/>
        <v>N</v>
      </c>
      <c r="AM3267" s="44" t="str">
        <f t="shared" si="841"/>
        <v>Loss</v>
      </c>
      <c r="AN3267" s="44" t="str">
        <f t="shared" si="842"/>
        <v>Win</v>
      </c>
      <c r="AO3267" s="44" t="str">
        <f t="shared" si="843"/>
        <v>Loss</v>
      </c>
      <c r="AP3267" s="44">
        <f t="shared" si="844"/>
        <v>-50</v>
      </c>
      <c r="AQ3267" s="44">
        <f t="shared" si="845"/>
        <v>117.5</v>
      </c>
      <c r="AR3267" s="44">
        <f t="shared" si="846"/>
        <v>-50</v>
      </c>
      <c r="AS3267" s="99" t="str">
        <f t="shared" si="847"/>
        <v>+</v>
      </c>
      <c r="AT3267" s="99" t="str">
        <f t="shared" si="848"/>
        <v>-</v>
      </c>
      <c r="AU3267" s="99" t="str">
        <f t="shared" si="849"/>
        <v>-</v>
      </c>
      <c r="AV3267" s="99" t="str">
        <f t="shared" si="850"/>
        <v>+</v>
      </c>
      <c r="AW3267" s="99" t="str">
        <f t="shared" si="851"/>
        <v>-</v>
      </c>
    </row>
    <row r="3268" spans="1:49" ht="15">
      <c r="A3268" s="56">
        <v>43642</v>
      </c>
      <c r="B3268" s="57" t="s">
        <v>5077</v>
      </c>
      <c r="C3268" s="57" t="s">
        <v>5078</v>
      </c>
      <c r="D3268" s="57" t="s">
        <v>6544</v>
      </c>
      <c r="E3268" s="57" t="s">
        <v>5291</v>
      </c>
      <c r="F3268" s="57" t="s">
        <v>5269</v>
      </c>
      <c r="G3268" s="57">
        <v>3</v>
      </c>
      <c r="H3268" s="57">
        <v>0</v>
      </c>
      <c r="I3268" s="57">
        <v>1.88</v>
      </c>
      <c r="J3268" s="57">
        <v>3.71</v>
      </c>
      <c r="K3268" s="57">
        <v>3.48</v>
      </c>
      <c r="L3268" s="57">
        <v>-1.6</v>
      </c>
      <c r="M3268" s="57">
        <v>5</v>
      </c>
      <c r="N3268" s="57">
        <v>7</v>
      </c>
      <c r="O3268" s="57">
        <v>1</v>
      </c>
      <c r="P3268" s="57">
        <v>2</v>
      </c>
      <c r="Q3268" s="57">
        <v>3</v>
      </c>
      <c r="R3268" s="57">
        <v>0</v>
      </c>
      <c r="S3268" s="57">
        <v>0</v>
      </c>
      <c r="T3268" s="57">
        <v>100</v>
      </c>
      <c r="U3268" s="57">
        <v>20</v>
      </c>
      <c r="V3268" s="57">
        <v>20</v>
      </c>
      <c r="W3268" s="57">
        <v>60</v>
      </c>
      <c r="X3268" s="57">
        <v>28.57</v>
      </c>
      <c r="Y3268" s="57">
        <v>42.86</v>
      </c>
      <c r="Z3268" s="57">
        <v>28.57</v>
      </c>
      <c r="AA3268" s="57">
        <v>50</v>
      </c>
      <c r="AB3268" s="57">
        <v>0</v>
      </c>
      <c r="AC3268" s="57">
        <v>0</v>
      </c>
      <c r="AD3268" s="57">
        <v>2</v>
      </c>
      <c r="AE3268" s="57">
        <v>0</v>
      </c>
      <c r="AF3268" s="57">
        <v>50</v>
      </c>
      <c r="AG3268" s="57" t="s">
        <v>6009</v>
      </c>
      <c r="AH3268" s="57" t="s">
        <v>6443</v>
      </c>
      <c r="AI3268" s="45">
        <f t="shared" si="837"/>
        <v>-40.286000000000001</v>
      </c>
      <c r="AJ3268" s="46">
        <f t="shared" si="838"/>
        <v>40.286000000000001</v>
      </c>
      <c r="AK3268" s="63" t="str">
        <f t="shared" si="839"/>
        <v>N</v>
      </c>
      <c r="AL3268" s="63" t="str">
        <f t="shared" si="840"/>
        <v>N</v>
      </c>
      <c r="AM3268" s="44" t="str">
        <f t="shared" si="841"/>
        <v>Win</v>
      </c>
      <c r="AN3268" s="44" t="str">
        <f t="shared" si="842"/>
        <v>Loss</v>
      </c>
      <c r="AO3268" s="44" t="str">
        <f t="shared" si="843"/>
        <v>Loss</v>
      </c>
      <c r="AP3268" s="44">
        <f t="shared" si="844"/>
        <v>44</v>
      </c>
      <c r="AQ3268" s="44">
        <f t="shared" si="845"/>
        <v>-50</v>
      </c>
      <c r="AR3268" s="44">
        <f t="shared" si="846"/>
        <v>-50</v>
      </c>
      <c r="AS3268" s="99" t="str">
        <f t="shared" si="847"/>
        <v>+</v>
      </c>
      <c r="AT3268" s="99" t="str">
        <f t="shared" si="848"/>
        <v>-</v>
      </c>
      <c r="AU3268" s="99" t="str">
        <f t="shared" si="849"/>
        <v>-</v>
      </c>
      <c r="AV3268" s="99" t="str">
        <f t="shared" si="850"/>
        <v>+</v>
      </c>
      <c r="AW3268" s="99" t="str">
        <f t="shared" si="851"/>
        <v>-</v>
      </c>
    </row>
    <row r="3269" spans="1:49" ht="15">
      <c r="A3269" s="56">
        <v>43642</v>
      </c>
      <c r="B3269" s="57" t="s">
        <v>451</v>
      </c>
      <c r="C3269" s="57" t="s">
        <v>976</v>
      </c>
      <c r="D3269" s="57" t="s">
        <v>6545</v>
      </c>
      <c r="E3269" s="57" t="s">
        <v>1502</v>
      </c>
      <c r="F3269" s="57" t="s">
        <v>2343</v>
      </c>
      <c r="G3269" s="57">
        <v>4</v>
      </c>
      <c r="H3269" s="57">
        <v>1</v>
      </c>
      <c r="I3269" s="57">
        <v>2.36</v>
      </c>
      <c r="J3269" s="57">
        <v>3.18</v>
      </c>
      <c r="K3269" s="57">
        <v>2.76</v>
      </c>
      <c r="L3269" s="57">
        <v>-0.4</v>
      </c>
      <c r="M3269" s="57">
        <v>21</v>
      </c>
      <c r="N3269" s="57">
        <v>22</v>
      </c>
      <c r="O3269" s="57">
        <v>2</v>
      </c>
      <c r="P3269" s="57">
        <v>8</v>
      </c>
      <c r="Q3269" s="57">
        <v>12</v>
      </c>
      <c r="R3269" s="57">
        <v>0</v>
      </c>
      <c r="S3269" s="57">
        <v>50</v>
      </c>
      <c r="T3269" s="57">
        <v>50</v>
      </c>
      <c r="U3269" s="57">
        <v>23.81</v>
      </c>
      <c r="V3269" s="57">
        <v>38.1</v>
      </c>
      <c r="W3269" s="57">
        <v>38.1</v>
      </c>
      <c r="X3269" s="57">
        <v>31.82</v>
      </c>
      <c r="Y3269" s="57">
        <v>18.18</v>
      </c>
      <c r="Z3269" s="57">
        <v>50</v>
      </c>
      <c r="AA3269" s="57">
        <v>25</v>
      </c>
      <c r="AB3269" s="57">
        <v>16.670000000000002</v>
      </c>
      <c r="AC3269" s="57">
        <v>8</v>
      </c>
      <c r="AD3269" s="57">
        <v>13</v>
      </c>
      <c r="AE3269" s="57">
        <v>37.5</v>
      </c>
      <c r="AF3269" s="57">
        <v>46.15</v>
      </c>
      <c r="AG3269" s="57" t="s">
        <v>6546</v>
      </c>
      <c r="AH3269" s="57" t="s">
        <v>6444</v>
      </c>
      <c r="AI3269" s="45">
        <f t="shared" si="837"/>
        <v>-7.230000000000004</v>
      </c>
      <c r="AJ3269" s="46">
        <f t="shared" si="838"/>
        <v>17.230000000000004</v>
      </c>
      <c r="AK3269" s="63" t="str">
        <f t="shared" si="839"/>
        <v>N</v>
      </c>
      <c r="AL3269" s="63" t="str">
        <f t="shared" si="840"/>
        <v>N</v>
      </c>
      <c r="AM3269" s="44" t="str">
        <f t="shared" si="841"/>
        <v>Win</v>
      </c>
      <c r="AN3269" s="44" t="str">
        <f t="shared" si="842"/>
        <v>Loss</v>
      </c>
      <c r="AO3269" s="44" t="str">
        <f t="shared" si="843"/>
        <v>Loss</v>
      </c>
      <c r="AP3269" s="44">
        <f t="shared" si="844"/>
        <v>68</v>
      </c>
      <c r="AQ3269" s="44">
        <f t="shared" si="845"/>
        <v>-50</v>
      </c>
      <c r="AR3269" s="44">
        <f t="shared" si="846"/>
        <v>-50</v>
      </c>
      <c r="AS3269" s="99" t="str">
        <f t="shared" si="847"/>
        <v>+</v>
      </c>
      <c r="AT3269" s="99" t="str">
        <f t="shared" si="848"/>
        <v>-</v>
      </c>
      <c r="AU3269" s="99" t="str">
        <f t="shared" si="849"/>
        <v>-</v>
      </c>
      <c r="AV3269" s="99" t="str">
        <f t="shared" si="850"/>
        <v>+</v>
      </c>
      <c r="AW3269" s="99" t="str">
        <f t="shared" si="851"/>
        <v>-</v>
      </c>
    </row>
    <row r="3270" spans="1:49" ht="15">
      <c r="A3270" s="56">
        <v>43642</v>
      </c>
      <c r="B3270" s="57" t="s">
        <v>958</v>
      </c>
      <c r="C3270" s="57" t="s">
        <v>5477</v>
      </c>
      <c r="D3270" s="57" t="s">
        <v>6547</v>
      </c>
      <c r="E3270" s="57" t="s">
        <v>356</v>
      </c>
      <c r="F3270" s="57" t="s">
        <v>5722</v>
      </c>
      <c r="G3270" s="57">
        <v>1</v>
      </c>
      <c r="H3270" s="57">
        <v>0</v>
      </c>
      <c r="I3270" s="57">
        <v>2.08</v>
      </c>
      <c r="J3270" s="57">
        <v>3.18</v>
      </c>
      <c r="K3270" s="57">
        <v>3.85</v>
      </c>
      <c r="L3270" s="57">
        <v>-1.77</v>
      </c>
      <c r="M3270" s="57">
        <v>19</v>
      </c>
      <c r="N3270" s="57">
        <v>13</v>
      </c>
      <c r="O3270" s="57">
        <v>1</v>
      </c>
      <c r="P3270" s="57">
        <v>7</v>
      </c>
      <c r="Q3270" s="57">
        <v>6</v>
      </c>
      <c r="R3270" s="57">
        <v>0</v>
      </c>
      <c r="S3270" s="57">
        <v>100</v>
      </c>
      <c r="T3270" s="57">
        <v>0</v>
      </c>
      <c r="U3270" s="57">
        <v>57.89</v>
      </c>
      <c r="V3270" s="57">
        <v>21.05</v>
      </c>
      <c r="W3270" s="57">
        <v>21.05</v>
      </c>
      <c r="X3270" s="57">
        <v>30.77</v>
      </c>
      <c r="Y3270" s="57">
        <v>46.15</v>
      </c>
      <c r="Z3270" s="57">
        <v>23.08</v>
      </c>
      <c r="AA3270" s="57">
        <v>57.14</v>
      </c>
      <c r="AB3270" s="57">
        <v>33.33</v>
      </c>
      <c r="AC3270" s="57">
        <v>14</v>
      </c>
      <c r="AD3270" s="57">
        <v>8</v>
      </c>
      <c r="AE3270" s="57">
        <v>64.290000000000006</v>
      </c>
      <c r="AF3270" s="57">
        <v>37.5</v>
      </c>
      <c r="AG3270" s="57" t="s">
        <v>6455</v>
      </c>
      <c r="AH3270" s="57" t="s">
        <v>6445</v>
      </c>
      <c r="AI3270" s="45">
        <f t="shared" si="837"/>
        <v>13.320000000000002</v>
      </c>
      <c r="AJ3270" s="46">
        <f t="shared" si="838"/>
        <v>6.68</v>
      </c>
      <c r="AK3270" s="63" t="str">
        <f t="shared" si="839"/>
        <v>N</v>
      </c>
      <c r="AL3270" s="63" t="str">
        <f t="shared" si="840"/>
        <v>N</v>
      </c>
      <c r="AM3270" s="44" t="str">
        <f t="shared" si="841"/>
        <v>Win</v>
      </c>
      <c r="AN3270" s="44" t="str">
        <f t="shared" si="842"/>
        <v>Loss</v>
      </c>
      <c r="AO3270" s="44" t="str">
        <f t="shared" si="843"/>
        <v>Loss</v>
      </c>
      <c r="AP3270" s="44">
        <f t="shared" si="844"/>
        <v>54</v>
      </c>
      <c r="AQ3270" s="44">
        <f t="shared" si="845"/>
        <v>-50</v>
      </c>
      <c r="AR3270" s="44">
        <f t="shared" si="846"/>
        <v>-50</v>
      </c>
      <c r="AS3270" s="99" t="str">
        <f t="shared" si="847"/>
        <v>+</v>
      </c>
      <c r="AT3270" s="99" t="str">
        <f t="shared" si="848"/>
        <v>-</v>
      </c>
      <c r="AU3270" s="99" t="str">
        <f t="shared" si="849"/>
        <v>+</v>
      </c>
      <c r="AV3270" s="99" t="str">
        <f t="shared" si="850"/>
        <v>+</v>
      </c>
      <c r="AW3270" s="99" t="str">
        <f t="shared" si="851"/>
        <v>+</v>
      </c>
    </row>
    <row r="3271" spans="1:49" ht="15">
      <c r="A3271" s="56">
        <v>43642</v>
      </c>
      <c r="B3271" s="57" t="s">
        <v>963</v>
      </c>
      <c r="C3271" s="57" t="s">
        <v>4100</v>
      </c>
      <c r="D3271" s="57" t="s">
        <v>6548</v>
      </c>
      <c r="E3271" s="57" t="s">
        <v>3579</v>
      </c>
      <c r="F3271" s="57" t="s">
        <v>2234</v>
      </c>
      <c r="G3271" s="57">
        <v>1</v>
      </c>
      <c r="H3271" s="57">
        <v>3</v>
      </c>
      <c r="I3271" s="57">
        <v>6.41</v>
      </c>
      <c r="J3271" s="57">
        <v>5.1100000000000003</v>
      </c>
      <c r="K3271" s="57">
        <v>1.33</v>
      </c>
      <c r="L3271" s="57">
        <v>5.08</v>
      </c>
      <c r="M3271" s="57">
        <v>31</v>
      </c>
      <c r="N3271" s="57">
        <v>49</v>
      </c>
      <c r="O3271" s="57">
        <v>0</v>
      </c>
      <c r="P3271" s="57">
        <v>15</v>
      </c>
      <c r="Q3271" s="57">
        <v>24</v>
      </c>
      <c r="R3271" s="57">
        <v>0</v>
      </c>
      <c r="S3271" s="57">
        <v>0</v>
      </c>
      <c r="T3271" s="57">
        <v>0</v>
      </c>
      <c r="U3271" s="57">
        <v>32.26</v>
      </c>
      <c r="V3271" s="57">
        <v>25.81</v>
      </c>
      <c r="W3271" s="57">
        <v>41.94</v>
      </c>
      <c r="X3271" s="57">
        <v>57.14</v>
      </c>
      <c r="Y3271" s="57">
        <v>20.41</v>
      </c>
      <c r="Z3271" s="57">
        <v>22.45</v>
      </c>
      <c r="AA3271" s="57">
        <v>20</v>
      </c>
      <c r="AB3271" s="57">
        <v>41.67</v>
      </c>
      <c r="AC3271" s="57">
        <v>11</v>
      </c>
      <c r="AD3271" s="57">
        <v>31</v>
      </c>
      <c r="AE3271" s="57">
        <v>36.36</v>
      </c>
      <c r="AF3271" s="57">
        <v>74.19</v>
      </c>
      <c r="AG3271" s="57" t="s">
        <v>6549</v>
      </c>
      <c r="AH3271" s="57" t="s">
        <v>6446</v>
      </c>
      <c r="AI3271" s="45">
        <f t="shared" si="837"/>
        <v>-8.3340000000000014</v>
      </c>
      <c r="AJ3271" s="46">
        <f t="shared" si="838"/>
        <v>8.3340000000000014</v>
      </c>
      <c r="AK3271" s="63" t="str">
        <f t="shared" si="839"/>
        <v>N</v>
      </c>
      <c r="AL3271" s="63" t="str">
        <f t="shared" si="840"/>
        <v>N</v>
      </c>
      <c r="AM3271" s="44" t="str">
        <f t="shared" si="841"/>
        <v>Loss</v>
      </c>
      <c r="AN3271" s="44" t="str">
        <f t="shared" si="842"/>
        <v>Loss</v>
      </c>
      <c r="AO3271" s="44" t="str">
        <f t="shared" si="843"/>
        <v>Win</v>
      </c>
      <c r="AP3271" s="44">
        <f t="shared" si="844"/>
        <v>-50</v>
      </c>
      <c r="AQ3271" s="44">
        <f t="shared" si="845"/>
        <v>-50</v>
      </c>
      <c r="AR3271" s="44">
        <f t="shared" si="846"/>
        <v>16.5</v>
      </c>
      <c r="AS3271" s="99" t="str">
        <f t="shared" si="847"/>
        <v>-</v>
      </c>
      <c r="AT3271" s="99" t="str">
        <f t="shared" si="848"/>
        <v>n/a</v>
      </c>
      <c r="AU3271" s="99" t="str">
        <f t="shared" si="849"/>
        <v>-</v>
      </c>
      <c r="AV3271" s="99" t="str">
        <f t="shared" si="850"/>
        <v>-</v>
      </c>
      <c r="AW3271" s="99" t="str">
        <f t="shared" si="851"/>
        <v>-</v>
      </c>
    </row>
    <row r="3272" spans="1:49" ht="15">
      <c r="A3272" s="56">
        <v>43642</v>
      </c>
      <c r="B3272" s="57" t="s">
        <v>963</v>
      </c>
      <c r="C3272" s="57" t="s">
        <v>4100</v>
      </c>
      <c r="D3272" s="57" t="s">
        <v>6550</v>
      </c>
      <c r="E3272" s="57" t="s">
        <v>2226</v>
      </c>
      <c r="F3272" s="57" t="s">
        <v>4906</v>
      </c>
      <c r="G3272" s="57">
        <v>0</v>
      </c>
      <c r="H3272" s="57">
        <v>2</v>
      </c>
      <c r="I3272" s="57">
        <v>6.92</v>
      </c>
      <c r="J3272" s="57">
        <v>4.76</v>
      </c>
      <c r="K3272" s="57">
        <v>1.35</v>
      </c>
      <c r="L3272" s="57">
        <v>5.57</v>
      </c>
      <c r="M3272" s="57">
        <v>42</v>
      </c>
      <c r="N3272" s="57">
        <v>49</v>
      </c>
      <c r="O3272" s="57">
        <v>2</v>
      </c>
      <c r="P3272" s="57">
        <v>21</v>
      </c>
      <c r="Q3272" s="57">
        <v>24</v>
      </c>
      <c r="R3272" s="57">
        <v>0</v>
      </c>
      <c r="S3272" s="57">
        <v>0</v>
      </c>
      <c r="T3272" s="57">
        <v>100</v>
      </c>
      <c r="U3272" s="57">
        <v>33.33</v>
      </c>
      <c r="V3272" s="57">
        <v>23.81</v>
      </c>
      <c r="W3272" s="57">
        <v>42.86</v>
      </c>
      <c r="X3272" s="57">
        <v>67.349999999999994</v>
      </c>
      <c r="Y3272" s="57">
        <v>18.37</v>
      </c>
      <c r="Z3272" s="57">
        <v>14.29</v>
      </c>
      <c r="AA3272" s="57">
        <v>38.1</v>
      </c>
      <c r="AB3272" s="57">
        <v>54.17</v>
      </c>
      <c r="AC3272" s="57">
        <v>12</v>
      </c>
      <c r="AD3272" s="57">
        <v>44</v>
      </c>
      <c r="AE3272" s="57">
        <v>66.67</v>
      </c>
      <c r="AF3272" s="57">
        <v>72.73</v>
      </c>
      <c r="AG3272" s="57" t="s">
        <v>6425</v>
      </c>
      <c r="AH3272" s="57" t="s">
        <v>6259</v>
      </c>
      <c r="AI3272" s="45">
        <f t="shared" si="837"/>
        <v>-41.974000000000004</v>
      </c>
      <c r="AJ3272" s="46">
        <f t="shared" si="838"/>
        <v>41.974000000000004</v>
      </c>
      <c r="AK3272" s="63" t="str">
        <f t="shared" si="839"/>
        <v>N</v>
      </c>
      <c r="AL3272" s="63" t="str">
        <f t="shared" si="840"/>
        <v>Y</v>
      </c>
      <c r="AM3272" s="44" t="str">
        <f t="shared" si="841"/>
        <v>Loss</v>
      </c>
      <c r="AN3272" s="44" t="str">
        <f t="shared" si="842"/>
        <v>Loss</v>
      </c>
      <c r="AO3272" s="44" t="str">
        <f t="shared" si="843"/>
        <v>Win</v>
      </c>
      <c r="AP3272" s="44">
        <f t="shared" si="844"/>
        <v>-50</v>
      </c>
      <c r="AQ3272" s="44">
        <f t="shared" si="845"/>
        <v>-50</v>
      </c>
      <c r="AR3272" s="44">
        <f t="shared" si="846"/>
        <v>17.5</v>
      </c>
      <c r="AS3272" s="99" t="str">
        <f t="shared" si="847"/>
        <v>-</v>
      </c>
      <c r="AT3272" s="99" t="str">
        <f t="shared" si="848"/>
        <v>-</v>
      </c>
      <c r="AU3272" s="99" t="str">
        <f t="shared" si="849"/>
        <v>-</v>
      </c>
      <c r="AV3272" s="99" t="str">
        <f t="shared" si="850"/>
        <v>-</v>
      </c>
      <c r="AW3272" s="99" t="str">
        <f t="shared" si="851"/>
        <v>-</v>
      </c>
    </row>
    <row r="3273" spans="1:49" ht="15">
      <c r="A3273" s="56">
        <v>43642</v>
      </c>
      <c r="B3273" s="57" t="s">
        <v>4273</v>
      </c>
      <c r="C3273" s="57" t="s">
        <v>684</v>
      </c>
      <c r="D3273" s="57" t="s">
        <v>6551</v>
      </c>
      <c r="E3273" s="57" t="s">
        <v>4305</v>
      </c>
      <c r="F3273" s="57" t="s">
        <v>6552</v>
      </c>
      <c r="G3273" s="57">
        <v>3</v>
      </c>
      <c r="H3273" s="57">
        <v>1</v>
      </c>
      <c r="I3273" s="57">
        <v>1.2</v>
      </c>
      <c r="J3273" s="57">
        <v>5.72</v>
      </c>
      <c r="K3273" s="57">
        <v>11.75</v>
      </c>
      <c r="L3273" s="57">
        <v>-10.55</v>
      </c>
      <c r="M3273" s="57">
        <v>2</v>
      </c>
      <c r="N3273" s="57">
        <v>0</v>
      </c>
      <c r="O3273" s="57">
        <v>0</v>
      </c>
      <c r="P3273" s="57">
        <v>1</v>
      </c>
      <c r="Q3273" s="57">
        <v>0</v>
      </c>
      <c r="R3273" s="57">
        <v>0</v>
      </c>
      <c r="S3273" s="57">
        <v>0</v>
      </c>
      <c r="T3273" s="57">
        <v>0</v>
      </c>
      <c r="U3273" s="57">
        <v>100</v>
      </c>
      <c r="V3273" s="57">
        <v>0</v>
      </c>
      <c r="W3273" s="57">
        <v>0</v>
      </c>
      <c r="X3273" s="57">
        <v>0</v>
      </c>
      <c r="Y3273" s="57">
        <v>0</v>
      </c>
      <c r="Z3273" s="57">
        <v>0</v>
      </c>
      <c r="AA3273" s="57">
        <v>100</v>
      </c>
      <c r="AB3273" s="57">
        <v>0</v>
      </c>
      <c r="AC3273" s="57">
        <v>2</v>
      </c>
      <c r="AD3273" s="57">
        <v>0</v>
      </c>
      <c r="AE3273" s="57">
        <v>100</v>
      </c>
      <c r="AF3273" s="57">
        <v>0</v>
      </c>
      <c r="AG3273" s="57" t="s">
        <v>6000</v>
      </c>
      <c r="AI3273" s="45">
        <f t="shared" si="837"/>
        <v>20</v>
      </c>
      <c r="AJ3273" s="46">
        <f t="shared" si="838"/>
        <v>-20</v>
      </c>
      <c r="AK3273" s="63" t="str">
        <f t="shared" si="839"/>
        <v>Y</v>
      </c>
      <c r="AL3273" s="63" t="str">
        <f t="shared" si="840"/>
        <v>N</v>
      </c>
      <c r="AM3273" s="44" t="str">
        <f t="shared" si="841"/>
        <v>Win</v>
      </c>
      <c r="AN3273" s="44" t="str">
        <f t="shared" si="842"/>
        <v>Loss</v>
      </c>
      <c r="AO3273" s="44" t="str">
        <f t="shared" si="843"/>
        <v>Loss</v>
      </c>
      <c r="AP3273" s="44">
        <f t="shared" si="844"/>
        <v>10</v>
      </c>
      <c r="AQ3273" s="44">
        <f t="shared" si="845"/>
        <v>-50</v>
      </c>
      <c r="AR3273" s="44">
        <f t="shared" si="846"/>
        <v>-50</v>
      </c>
      <c r="AS3273" s="99" t="str">
        <f t="shared" si="847"/>
        <v>+</v>
      </c>
      <c r="AT3273" s="99" t="str">
        <f t="shared" si="848"/>
        <v>n/a</v>
      </c>
      <c r="AU3273" s="99" t="str">
        <f t="shared" si="849"/>
        <v>+</v>
      </c>
      <c r="AV3273" s="99" t="str">
        <f t="shared" si="850"/>
        <v>+</v>
      </c>
      <c r="AW3273" s="99" t="str">
        <f t="shared" si="851"/>
        <v>+</v>
      </c>
    </row>
    <row r="3274" spans="1:49" ht="15">
      <c r="A3274" s="56">
        <v>43642</v>
      </c>
      <c r="B3274" s="57" t="s">
        <v>439</v>
      </c>
      <c r="C3274" s="57" t="s">
        <v>5180</v>
      </c>
      <c r="D3274" s="57" t="s">
        <v>6553</v>
      </c>
      <c r="E3274" s="57" t="s">
        <v>1259</v>
      </c>
      <c r="F3274" s="57" t="s">
        <v>4154</v>
      </c>
      <c r="G3274" s="57">
        <v>2</v>
      </c>
      <c r="H3274" s="57">
        <v>1</v>
      </c>
      <c r="I3274" s="57">
        <v>1.25</v>
      </c>
      <c r="J3274" s="57">
        <v>5.75</v>
      </c>
      <c r="K3274" s="57">
        <v>8.81</v>
      </c>
      <c r="L3274" s="57">
        <v>-7.56</v>
      </c>
      <c r="M3274" s="57">
        <v>11</v>
      </c>
      <c r="N3274" s="57">
        <v>13</v>
      </c>
      <c r="O3274" s="57">
        <v>1</v>
      </c>
      <c r="P3274" s="57">
        <v>6</v>
      </c>
      <c r="Q3274" s="57">
        <v>7</v>
      </c>
      <c r="R3274" s="57">
        <v>100</v>
      </c>
      <c r="S3274" s="57">
        <v>0</v>
      </c>
      <c r="T3274" s="57">
        <v>0</v>
      </c>
      <c r="U3274" s="57">
        <v>81.819999999999993</v>
      </c>
      <c r="V3274" s="57">
        <v>0</v>
      </c>
      <c r="W3274" s="57">
        <v>18.18</v>
      </c>
      <c r="X3274" s="57">
        <v>38.46</v>
      </c>
      <c r="Y3274" s="57">
        <v>7.69</v>
      </c>
      <c r="Z3274" s="57">
        <v>53.85</v>
      </c>
      <c r="AA3274" s="57">
        <v>100</v>
      </c>
      <c r="AB3274" s="57">
        <v>42.86</v>
      </c>
      <c r="AC3274" s="57">
        <v>10</v>
      </c>
      <c r="AD3274" s="57">
        <v>8</v>
      </c>
      <c r="AE3274" s="57">
        <v>80</v>
      </c>
      <c r="AF3274" s="57">
        <v>62.5</v>
      </c>
      <c r="AG3274" s="57" t="s">
        <v>6554</v>
      </c>
      <c r="AH3274" s="57" t="s">
        <v>6447</v>
      </c>
      <c r="AI3274" s="45">
        <f t="shared" si="837"/>
        <v>45.037000000000006</v>
      </c>
      <c r="AJ3274" s="46">
        <f t="shared" si="838"/>
        <v>-45.037000000000006</v>
      </c>
      <c r="AK3274" s="63" t="str">
        <f t="shared" si="839"/>
        <v>Y</v>
      </c>
      <c r="AL3274" s="63" t="str">
        <f t="shared" si="840"/>
        <v>N</v>
      </c>
      <c r="AM3274" s="44" t="str">
        <f t="shared" si="841"/>
        <v>Win</v>
      </c>
      <c r="AN3274" s="44" t="str">
        <f t="shared" si="842"/>
        <v>Loss</v>
      </c>
      <c r="AO3274" s="44" t="str">
        <f t="shared" si="843"/>
        <v>Loss</v>
      </c>
      <c r="AP3274" s="44">
        <f t="shared" si="844"/>
        <v>12.5</v>
      </c>
      <c r="AQ3274" s="44">
        <f t="shared" si="845"/>
        <v>-50</v>
      </c>
      <c r="AR3274" s="44">
        <f t="shared" si="846"/>
        <v>-50</v>
      </c>
      <c r="AS3274" s="99" t="str">
        <f t="shared" si="847"/>
        <v>+</v>
      </c>
      <c r="AT3274" s="99" t="str">
        <f t="shared" si="848"/>
        <v>+</v>
      </c>
      <c r="AU3274" s="99" t="str">
        <f t="shared" si="849"/>
        <v>+</v>
      </c>
      <c r="AV3274" s="99" t="str">
        <f t="shared" si="850"/>
        <v>+</v>
      </c>
      <c r="AW3274" s="99" t="str">
        <f t="shared" si="851"/>
        <v>+</v>
      </c>
    </row>
    <row r="3275" spans="1:49" ht="15">
      <c r="A3275" s="56">
        <v>43642</v>
      </c>
      <c r="B3275" s="57" t="s">
        <v>963</v>
      </c>
      <c r="C3275" s="57" t="s">
        <v>4100</v>
      </c>
      <c r="D3275" s="57" t="s">
        <v>6555</v>
      </c>
      <c r="E3275" s="57" t="s">
        <v>4103</v>
      </c>
      <c r="F3275" s="57" t="s">
        <v>2527</v>
      </c>
      <c r="G3275" s="57">
        <v>2</v>
      </c>
      <c r="H3275" s="57">
        <v>5</v>
      </c>
      <c r="I3275" s="57">
        <v>7.77</v>
      </c>
      <c r="J3275" s="57">
        <v>6.05</v>
      </c>
      <c r="K3275" s="57">
        <v>1.23</v>
      </c>
      <c r="L3275" s="57">
        <v>6.54</v>
      </c>
      <c r="M3275" s="57">
        <v>6</v>
      </c>
      <c r="N3275" s="57">
        <v>47</v>
      </c>
      <c r="O3275" s="57">
        <v>0</v>
      </c>
      <c r="P3275" s="57">
        <v>3</v>
      </c>
      <c r="Q3275" s="57">
        <v>23</v>
      </c>
      <c r="R3275" s="57">
        <v>0</v>
      </c>
      <c r="S3275" s="57">
        <v>0</v>
      </c>
      <c r="T3275" s="57">
        <v>0</v>
      </c>
      <c r="U3275" s="57">
        <v>50</v>
      </c>
      <c r="V3275" s="57">
        <v>0</v>
      </c>
      <c r="W3275" s="57">
        <v>50</v>
      </c>
      <c r="X3275" s="57">
        <v>72.34</v>
      </c>
      <c r="Y3275" s="57">
        <v>12.77</v>
      </c>
      <c r="Z3275" s="57">
        <v>14.89</v>
      </c>
      <c r="AA3275" s="57">
        <v>33.33</v>
      </c>
      <c r="AB3275" s="57">
        <v>69.569999999999993</v>
      </c>
      <c r="AC3275" s="57">
        <v>3</v>
      </c>
      <c r="AD3275" s="57">
        <v>46</v>
      </c>
      <c r="AE3275" s="57">
        <v>66.67</v>
      </c>
      <c r="AF3275" s="57">
        <v>73.91</v>
      </c>
      <c r="AG3275" s="57" t="s">
        <v>6473</v>
      </c>
      <c r="AH3275" s="57" t="s">
        <v>6292</v>
      </c>
      <c r="AI3275" s="45">
        <f t="shared" si="837"/>
        <v>-12.767000000000001</v>
      </c>
      <c r="AJ3275" s="46">
        <f t="shared" si="838"/>
        <v>12.767000000000001</v>
      </c>
      <c r="AK3275" s="63" t="str">
        <f t="shared" si="839"/>
        <v>N</v>
      </c>
      <c r="AL3275" s="63" t="str">
        <f t="shared" si="840"/>
        <v>N</v>
      </c>
      <c r="AM3275" s="44" t="str">
        <f t="shared" si="841"/>
        <v>Loss</v>
      </c>
      <c r="AN3275" s="44" t="str">
        <f t="shared" si="842"/>
        <v>Loss</v>
      </c>
      <c r="AO3275" s="44" t="str">
        <f t="shared" si="843"/>
        <v>Win</v>
      </c>
      <c r="AP3275" s="44">
        <f t="shared" si="844"/>
        <v>-50</v>
      </c>
      <c r="AQ3275" s="44">
        <f t="shared" si="845"/>
        <v>-50</v>
      </c>
      <c r="AR3275" s="44">
        <f t="shared" si="846"/>
        <v>11.5</v>
      </c>
      <c r="AS3275" s="99" t="str">
        <f t="shared" si="847"/>
        <v>-</v>
      </c>
      <c r="AT3275" s="99" t="str">
        <f t="shared" si="848"/>
        <v>n/a</v>
      </c>
      <c r="AU3275" s="99" t="str">
        <f t="shared" si="849"/>
        <v>-</v>
      </c>
      <c r="AV3275" s="99" t="str">
        <f t="shared" si="850"/>
        <v>-</v>
      </c>
      <c r="AW3275" s="99" t="str">
        <f t="shared" si="851"/>
        <v>-</v>
      </c>
    </row>
    <row r="3276" spans="1:49" ht="15">
      <c r="A3276" s="56">
        <v>43642</v>
      </c>
      <c r="B3276" s="57" t="s">
        <v>377</v>
      </c>
      <c r="C3276" s="57" t="s">
        <v>1307</v>
      </c>
      <c r="D3276" s="57" t="s">
        <v>6556</v>
      </c>
      <c r="E3276" s="57" t="s">
        <v>2910</v>
      </c>
      <c r="F3276" s="57" t="s">
        <v>2891</v>
      </c>
      <c r="G3276" s="57">
        <v>6</v>
      </c>
      <c r="H3276" s="57">
        <v>1</v>
      </c>
      <c r="I3276" s="57">
        <v>1.35</v>
      </c>
      <c r="J3276" s="57">
        <v>4.8899999999999997</v>
      </c>
      <c r="K3276" s="57">
        <v>6.58</v>
      </c>
      <c r="L3276" s="57">
        <v>-5.23</v>
      </c>
      <c r="M3276" s="57">
        <v>57</v>
      </c>
      <c r="N3276" s="57">
        <v>32</v>
      </c>
      <c r="O3276" s="57">
        <v>0</v>
      </c>
      <c r="P3276" s="57">
        <v>28</v>
      </c>
      <c r="Q3276" s="57">
        <v>15</v>
      </c>
      <c r="R3276" s="57">
        <v>0</v>
      </c>
      <c r="S3276" s="57">
        <v>0</v>
      </c>
      <c r="T3276" s="57">
        <v>0</v>
      </c>
      <c r="U3276" s="57">
        <v>38.6</v>
      </c>
      <c r="V3276" s="57">
        <v>28.07</v>
      </c>
      <c r="W3276" s="57">
        <v>33.33</v>
      </c>
      <c r="X3276" s="57">
        <v>34.380000000000003</v>
      </c>
      <c r="Y3276" s="57">
        <v>15.63</v>
      </c>
      <c r="Z3276" s="57">
        <v>50</v>
      </c>
      <c r="AA3276" s="57">
        <v>42.86</v>
      </c>
      <c r="AB3276" s="57">
        <v>40</v>
      </c>
      <c r="AC3276" s="57">
        <v>31</v>
      </c>
      <c r="AD3276" s="57">
        <v>9</v>
      </c>
      <c r="AE3276" s="57">
        <v>41.94</v>
      </c>
      <c r="AF3276" s="57">
        <v>55.56</v>
      </c>
      <c r="AG3276" s="57" t="s">
        <v>6557</v>
      </c>
      <c r="AH3276" s="57" t="s">
        <v>6448</v>
      </c>
      <c r="AI3276" s="45">
        <f t="shared" si="837"/>
        <v>5.4219999999999988</v>
      </c>
      <c r="AJ3276" s="46">
        <f t="shared" si="838"/>
        <v>-5.4219999999999988</v>
      </c>
      <c r="AK3276" s="63" t="str">
        <f t="shared" si="839"/>
        <v>N</v>
      </c>
      <c r="AL3276" s="63" t="str">
        <f t="shared" si="840"/>
        <v>N</v>
      </c>
      <c r="AM3276" s="44" t="str">
        <f t="shared" si="841"/>
        <v>Win</v>
      </c>
      <c r="AN3276" s="44" t="str">
        <f t="shared" si="842"/>
        <v>Loss</v>
      </c>
      <c r="AO3276" s="44" t="str">
        <f t="shared" si="843"/>
        <v>Loss</v>
      </c>
      <c r="AP3276" s="44">
        <f t="shared" si="844"/>
        <v>17.5</v>
      </c>
      <c r="AQ3276" s="44">
        <f t="shared" si="845"/>
        <v>-50</v>
      </c>
      <c r="AR3276" s="44">
        <f t="shared" si="846"/>
        <v>-50</v>
      </c>
      <c r="AS3276" s="99" t="str">
        <f t="shared" si="847"/>
        <v>+</v>
      </c>
      <c r="AT3276" s="99" t="str">
        <f t="shared" si="848"/>
        <v>n/a</v>
      </c>
      <c r="AU3276" s="99" t="str">
        <f t="shared" si="849"/>
        <v>+</v>
      </c>
      <c r="AV3276" s="99" t="str">
        <f t="shared" si="850"/>
        <v>+</v>
      </c>
      <c r="AW3276" s="99" t="str">
        <f t="shared" si="851"/>
        <v>+</v>
      </c>
    </row>
    <row r="3277" spans="1:49" ht="15">
      <c r="A3277" s="56">
        <v>43642</v>
      </c>
      <c r="B3277" s="57" t="s">
        <v>377</v>
      </c>
      <c r="C3277" s="57" t="s">
        <v>1307</v>
      </c>
      <c r="D3277" s="57" t="s">
        <v>6558</v>
      </c>
      <c r="E3277" s="57" t="s">
        <v>1310</v>
      </c>
      <c r="F3277" s="57" t="s">
        <v>4203</v>
      </c>
      <c r="G3277" s="57">
        <v>1</v>
      </c>
      <c r="H3277" s="57">
        <v>1</v>
      </c>
      <c r="I3277" s="57">
        <v>2.95</v>
      </c>
      <c r="J3277" s="57">
        <v>3.61</v>
      </c>
      <c r="K3277" s="57">
        <v>2.08</v>
      </c>
      <c r="L3277" s="57">
        <v>0.87</v>
      </c>
      <c r="M3277" s="57">
        <v>8</v>
      </c>
      <c r="N3277" s="57">
        <v>53</v>
      </c>
      <c r="O3277" s="57">
        <v>0</v>
      </c>
      <c r="P3277" s="57">
        <v>4</v>
      </c>
      <c r="Q3277" s="57">
        <v>26</v>
      </c>
      <c r="R3277" s="57">
        <v>0</v>
      </c>
      <c r="S3277" s="57">
        <v>0</v>
      </c>
      <c r="T3277" s="57">
        <v>0</v>
      </c>
      <c r="U3277" s="57">
        <v>37.5</v>
      </c>
      <c r="V3277" s="57">
        <v>37.5</v>
      </c>
      <c r="W3277" s="57">
        <v>25</v>
      </c>
      <c r="X3277" s="57">
        <v>37.74</v>
      </c>
      <c r="Y3277" s="57">
        <v>24.53</v>
      </c>
      <c r="Z3277" s="57">
        <v>37.74</v>
      </c>
      <c r="AA3277" s="57">
        <v>50</v>
      </c>
      <c r="AB3277" s="57">
        <v>34.619999999999997</v>
      </c>
      <c r="AC3277" s="57">
        <v>3</v>
      </c>
      <c r="AD3277" s="57">
        <v>28</v>
      </c>
      <c r="AE3277" s="57">
        <v>66.67</v>
      </c>
      <c r="AF3277" s="57">
        <v>53.57</v>
      </c>
      <c r="AG3277" s="57" t="s">
        <v>6559</v>
      </c>
      <c r="AH3277" s="57" t="s">
        <v>6449</v>
      </c>
      <c r="AI3277" s="45">
        <f t="shared" si="837"/>
        <v>3.7969999999999997</v>
      </c>
      <c r="AJ3277" s="46">
        <f t="shared" si="838"/>
        <v>-3.7969999999999997</v>
      </c>
      <c r="AK3277" s="63" t="str">
        <f t="shared" si="839"/>
        <v>N</v>
      </c>
      <c r="AL3277" s="63" t="str">
        <f t="shared" si="840"/>
        <v>N</v>
      </c>
      <c r="AM3277" s="44" t="str">
        <f t="shared" si="841"/>
        <v>Loss</v>
      </c>
      <c r="AN3277" s="44" t="str">
        <f t="shared" si="842"/>
        <v>Win</v>
      </c>
      <c r="AO3277" s="44" t="str">
        <f t="shared" si="843"/>
        <v>Loss</v>
      </c>
      <c r="AP3277" s="44">
        <f t="shared" si="844"/>
        <v>-50</v>
      </c>
      <c r="AQ3277" s="44">
        <f t="shared" si="845"/>
        <v>130.5</v>
      </c>
      <c r="AR3277" s="44">
        <f t="shared" si="846"/>
        <v>-50</v>
      </c>
      <c r="AS3277" s="99" t="str">
        <f t="shared" si="847"/>
        <v>-</v>
      </c>
      <c r="AT3277" s="99" t="str">
        <f t="shared" si="848"/>
        <v>n/a</v>
      </c>
      <c r="AU3277" s="99" t="str">
        <f t="shared" si="849"/>
        <v>-</v>
      </c>
      <c r="AV3277" s="99" t="str">
        <f t="shared" si="850"/>
        <v>+</v>
      </c>
      <c r="AW3277" s="99" t="str">
        <f t="shared" si="851"/>
        <v>+</v>
      </c>
    </row>
    <row r="3278" spans="1:49" ht="15">
      <c r="A3278" s="56">
        <v>43642</v>
      </c>
      <c r="B3278" s="57" t="s">
        <v>377</v>
      </c>
      <c r="C3278" s="57" t="s">
        <v>382</v>
      </c>
      <c r="D3278" s="57" t="s">
        <v>6560</v>
      </c>
      <c r="E3278" s="57" t="s">
        <v>2758</v>
      </c>
      <c r="F3278" s="57" t="s">
        <v>2764</v>
      </c>
      <c r="G3278" s="57">
        <v>0</v>
      </c>
      <c r="H3278" s="57">
        <v>3</v>
      </c>
      <c r="I3278" s="57">
        <v>5.45</v>
      </c>
      <c r="J3278" s="57">
        <v>4.9000000000000004</v>
      </c>
      <c r="K3278" s="57">
        <v>1.42</v>
      </c>
      <c r="L3278" s="57">
        <v>4.03</v>
      </c>
      <c r="M3278" s="57">
        <v>8</v>
      </c>
      <c r="N3278" s="57">
        <v>30</v>
      </c>
      <c r="O3278" s="57">
        <v>0</v>
      </c>
      <c r="P3278" s="57">
        <v>3</v>
      </c>
      <c r="Q3278" s="57">
        <v>14</v>
      </c>
      <c r="R3278" s="57">
        <v>0</v>
      </c>
      <c r="S3278" s="57">
        <v>0</v>
      </c>
      <c r="T3278" s="57">
        <v>0</v>
      </c>
      <c r="U3278" s="57">
        <v>12.5</v>
      </c>
      <c r="V3278" s="57">
        <v>0</v>
      </c>
      <c r="W3278" s="57">
        <v>87.5</v>
      </c>
      <c r="X3278" s="57">
        <v>53.33</v>
      </c>
      <c r="Y3278" s="57">
        <v>13.33</v>
      </c>
      <c r="Z3278" s="57">
        <v>33.33</v>
      </c>
      <c r="AA3278" s="57">
        <v>0</v>
      </c>
      <c r="AB3278" s="57">
        <v>28.57</v>
      </c>
      <c r="AC3278" s="57">
        <v>1</v>
      </c>
      <c r="AD3278" s="57">
        <v>19</v>
      </c>
      <c r="AE3278" s="57">
        <v>0</v>
      </c>
      <c r="AF3278" s="57">
        <v>68.42</v>
      </c>
      <c r="AG3278" s="57" t="s">
        <v>6433</v>
      </c>
      <c r="AH3278" s="57" t="s">
        <v>6450</v>
      </c>
      <c r="AI3278" s="45">
        <f t="shared" si="837"/>
        <v>-20.333000000000002</v>
      </c>
      <c r="AJ3278" s="46">
        <f t="shared" si="838"/>
        <v>20.333000000000002</v>
      </c>
      <c r="AK3278" s="63" t="str">
        <f t="shared" si="839"/>
        <v>N</v>
      </c>
      <c r="AL3278" s="63" t="str">
        <f t="shared" si="840"/>
        <v>N</v>
      </c>
      <c r="AM3278" s="44" t="str">
        <f t="shared" si="841"/>
        <v>Loss</v>
      </c>
      <c r="AN3278" s="44" t="str">
        <f t="shared" si="842"/>
        <v>Loss</v>
      </c>
      <c r="AO3278" s="44" t="str">
        <f t="shared" si="843"/>
        <v>Win</v>
      </c>
      <c r="AP3278" s="44">
        <f t="shared" si="844"/>
        <v>-50</v>
      </c>
      <c r="AQ3278" s="44">
        <f t="shared" si="845"/>
        <v>-50</v>
      </c>
      <c r="AR3278" s="44">
        <f t="shared" si="846"/>
        <v>21</v>
      </c>
      <c r="AS3278" s="99" t="str">
        <f t="shared" si="847"/>
        <v>-</v>
      </c>
      <c r="AT3278" s="99" t="str">
        <f t="shared" si="848"/>
        <v>n/a</v>
      </c>
      <c r="AU3278" s="99" t="str">
        <f t="shared" si="849"/>
        <v>-</v>
      </c>
      <c r="AV3278" s="99" t="str">
        <f t="shared" si="850"/>
        <v>-</v>
      </c>
      <c r="AW3278" s="99" t="str">
        <f t="shared" si="851"/>
        <v>-</v>
      </c>
    </row>
    <row r="3279" spans="1:49" ht="15">
      <c r="A3279" s="56">
        <v>43642</v>
      </c>
      <c r="B3279" s="57" t="s">
        <v>377</v>
      </c>
      <c r="C3279" s="57" t="s">
        <v>382</v>
      </c>
      <c r="D3279" s="57" t="s">
        <v>6561</v>
      </c>
      <c r="E3279" s="57" t="s">
        <v>1332</v>
      </c>
      <c r="F3279" s="57" t="s">
        <v>846</v>
      </c>
      <c r="G3279" s="57">
        <v>6</v>
      </c>
      <c r="H3279" s="57">
        <v>3</v>
      </c>
      <c r="I3279" s="57">
        <v>1.2</v>
      </c>
      <c r="J3279" s="57">
        <v>5.97</v>
      </c>
      <c r="K3279" s="57">
        <v>10.029999999999999</v>
      </c>
      <c r="L3279" s="57">
        <v>-8.83</v>
      </c>
      <c r="M3279" s="57">
        <v>8</v>
      </c>
      <c r="N3279" s="57">
        <v>30</v>
      </c>
      <c r="O3279" s="57">
        <v>0</v>
      </c>
      <c r="P3279" s="57">
        <v>3</v>
      </c>
      <c r="Q3279" s="57">
        <v>15</v>
      </c>
      <c r="R3279" s="57">
        <v>0</v>
      </c>
      <c r="S3279" s="57">
        <v>0</v>
      </c>
      <c r="T3279" s="57">
        <v>0</v>
      </c>
      <c r="U3279" s="57">
        <v>62.5</v>
      </c>
      <c r="V3279" s="57">
        <v>25</v>
      </c>
      <c r="W3279" s="57">
        <v>12.5</v>
      </c>
      <c r="X3279" s="57">
        <v>26.67</v>
      </c>
      <c r="Y3279" s="57">
        <v>26.67</v>
      </c>
      <c r="Z3279" s="57">
        <v>46.67</v>
      </c>
      <c r="AA3279" s="57">
        <v>66.67</v>
      </c>
      <c r="AB3279" s="57">
        <v>20</v>
      </c>
      <c r="AC3279" s="57">
        <v>4</v>
      </c>
      <c r="AD3279" s="57">
        <v>8</v>
      </c>
      <c r="AE3279" s="57">
        <v>75</v>
      </c>
      <c r="AF3279" s="57">
        <v>50</v>
      </c>
      <c r="AG3279" s="57" t="s">
        <v>6562</v>
      </c>
      <c r="AH3279" s="57" t="s">
        <v>6451</v>
      </c>
      <c r="AI3279" s="45">
        <f t="shared" si="837"/>
        <v>13.833</v>
      </c>
      <c r="AJ3279" s="46">
        <f t="shared" si="838"/>
        <v>-13.833</v>
      </c>
      <c r="AK3279" s="63" t="str">
        <f t="shared" si="839"/>
        <v>N</v>
      </c>
      <c r="AL3279" s="63" t="str">
        <f t="shared" si="840"/>
        <v>N</v>
      </c>
      <c r="AM3279" s="44" t="str">
        <f t="shared" si="841"/>
        <v>Win</v>
      </c>
      <c r="AN3279" s="44" t="str">
        <f t="shared" si="842"/>
        <v>Loss</v>
      </c>
      <c r="AO3279" s="44" t="str">
        <f t="shared" si="843"/>
        <v>Loss</v>
      </c>
      <c r="AP3279" s="44">
        <f t="shared" si="844"/>
        <v>10</v>
      </c>
      <c r="AQ3279" s="44">
        <f t="shared" si="845"/>
        <v>-50</v>
      </c>
      <c r="AR3279" s="44">
        <f t="shared" si="846"/>
        <v>-50</v>
      </c>
      <c r="AS3279" s="99" t="str">
        <f t="shared" si="847"/>
        <v>+</v>
      </c>
      <c r="AT3279" s="99" t="str">
        <f t="shared" si="848"/>
        <v>n/a</v>
      </c>
      <c r="AU3279" s="99" t="str">
        <f t="shared" si="849"/>
        <v>+</v>
      </c>
      <c r="AV3279" s="99" t="str">
        <f t="shared" si="850"/>
        <v>+</v>
      </c>
      <c r="AW3279" s="99" t="str">
        <f t="shared" si="851"/>
        <v>+</v>
      </c>
    </row>
    <row r="3280" spans="1:49" ht="15">
      <c r="A3280" s="56">
        <v>43642</v>
      </c>
      <c r="B3280" s="57" t="s">
        <v>377</v>
      </c>
      <c r="C3280" s="57" t="s">
        <v>2783</v>
      </c>
      <c r="D3280" s="57" t="s">
        <v>6563</v>
      </c>
      <c r="E3280" s="57" t="s">
        <v>3435</v>
      </c>
      <c r="F3280" s="57" t="s">
        <v>3434</v>
      </c>
      <c r="G3280" s="57">
        <v>0</v>
      </c>
      <c r="H3280" s="57">
        <v>0</v>
      </c>
      <c r="I3280" s="57">
        <v>1.34</v>
      </c>
      <c r="J3280" s="57">
        <v>4.96</v>
      </c>
      <c r="K3280" s="57">
        <v>5.99</v>
      </c>
      <c r="L3280" s="57">
        <v>-4.6500000000000004</v>
      </c>
      <c r="M3280" s="57">
        <v>31</v>
      </c>
      <c r="N3280" s="57">
        <v>9</v>
      </c>
      <c r="O3280" s="57">
        <v>1</v>
      </c>
      <c r="P3280" s="57">
        <v>15</v>
      </c>
      <c r="Q3280" s="57">
        <v>5</v>
      </c>
      <c r="R3280" s="57">
        <v>100</v>
      </c>
      <c r="S3280" s="57">
        <v>0</v>
      </c>
      <c r="T3280" s="57">
        <v>0</v>
      </c>
      <c r="U3280" s="57">
        <v>41.94</v>
      </c>
      <c r="V3280" s="57">
        <v>12.9</v>
      </c>
      <c r="W3280" s="57">
        <v>45.16</v>
      </c>
      <c r="X3280" s="57">
        <v>22.22</v>
      </c>
      <c r="Y3280" s="57">
        <v>0</v>
      </c>
      <c r="Z3280" s="57">
        <v>77.78</v>
      </c>
      <c r="AA3280" s="57">
        <v>53.33</v>
      </c>
      <c r="AB3280" s="57">
        <v>20</v>
      </c>
      <c r="AC3280" s="57">
        <v>15</v>
      </c>
      <c r="AD3280" s="57">
        <v>0</v>
      </c>
      <c r="AE3280" s="57">
        <v>60</v>
      </c>
      <c r="AF3280" s="57">
        <v>0</v>
      </c>
      <c r="AG3280" s="57" t="s">
        <v>6564</v>
      </c>
      <c r="AH3280" s="57" t="s">
        <v>6452</v>
      </c>
      <c r="AI3280" s="45">
        <f t="shared" si="837"/>
        <v>41.757999999999996</v>
      </c>
      <c r="AJ3280" s="46">
        <f t="shared" si="838"/>
        <v>-41.757999999999996</v>
      </c>
      <c r="AK3280" s="63" t="str">
        <f t="shared" si="839"/>
        <v>Y</v>
      </c>
      <c r="AL3280" s="63" t="str">
        <f t="shared" si="840"/>
        <v>N</v>
      </c>
      <c r="AM3280" s="44" t="str">
        <f t="shared" si="841"/>
        <v>Loss</v>
      </c>
      <c r="AN3280" s="44" t="str">
        <f t="shared" si="842"/>
        <v>Win</v>
      </c>
      <c r="AO3280" s="44" t="str">
        <f t="shared" si="843"/>
        <v>Loss</v>
      </c>
      <c r="AP3280" s="44">
        <f t="shared" si="844"/>
        <v>-50</v>
      </c>
      <c r="AQ3280" s="44">
        <f t="shared" si="845"/>
        <v>198</v>
      </c>
      <c r="AR3280" s="44">
        <f t="shared" si="846"/>
        <v>-50</v>
      </c>
      <c r="AS3280" s="99" t="str">
        <f t="shared" si="847"/>
        <v>+</v>
      </c>
      <c r="AT3280" s="99" t="str">
        <f t="shared" si="848"/>
        <v>+</v>
      </c>
      <c r="AU3280" s="99" t="str">
        <f t="shared" si="849"/>
        <v>+</v>
      </c>
      <c r="AV3280" s="99" t="str">
        <f t="shared" si="850"/>
        <v>+</v>
      </c>
      <c r="AW3280" s="99" t="str">
        <f t="shared" si="851"/>
        <v>+</v>
      </c>
    </row>
    <row r="3281" spans="1:49" ht="15">
      <c r="A3281" s="56">
        <v>43642</v>
      </c>
      <c r="B3281" s="57" t="s">
        <v>963</v>
      </c>
      <c r="C3281" s="57" t="s">
        <v>4100</v>
      </c>
      <c r="D3281" s="57" t="s">
        <v>6565</v>
      </c>
      <c r="E3281" s="57" t="s">
        <v>3504</v>
      </c>
      <c r="F3281" s="57" t="s">
        <v>2235</v>
      </c>
      <c r="G3281" s="57">
        <v>0</v>
      </c>
      <c r="H3281" s="57">
        <v>2</v>
      </c>
      <c r="I3281" s="57">
        <v>9.49</v>
      </c>
      <c r="J3281" s="57">
        <v>6.81</v>
      </c>
      <c r="K3281" s="57">
        <v>1.17</v>
      </c>
      <c r="L3281" s="57">
        <v>8.32</v>
      </c>
      <c r="M3281" s="57">
        <v>26</v>
      </c>
      <c r="N3281" s="57">
        <v>48</v>
      </c>
      <c r="O3281" s="57">
        <v>0</v>
      </c>
      <c r="P3281" s="57">
        <v>9</v>
      </c>
      <c r="Q3281" s="57">
        <v>23</v>
      </c>
      <c r="R3281" s="57">
        <v>0</v>
      </c>
      <c r="S3281" s="57">
        <v>0</v>
      </c>
      <c r="T3281" s="57">
        <v>0</v>
      </c>
      <c r="U3281" s="57">
        <v>26.92</v>
      </c>
      <c r="V3281" s="57">
        <v>34.619999999999997</v>
      </c>
      <c r="W3281" s="57">
        <v>38.46</v>
      </c>
      <c r="X3281" s="57">
        <v>58.33</v>
      </c>
      <c r="Y3281" s="57">
        <v>22.92</v>
      </c>
      <c r="Z3281" s="57">
        <v>18.75</v>
      </c>
      <c r="AA3281" s="57">
        <v>22.22</v>
      </c>
      <c r="AB3281" s="57">
        <v>52.17</v>
      </c>
      <c r="AC3281" s="57">
        <v>13</v>
      </c>
      <c r="AD3281" s="57">
        <v>42</v>
      </c>
      <c r="AE3281" s="57">
        <v>30.77</v>
      </c>
      <c r="AF3281" s="57">
        <v>64.290000000000006</v>
      </c>
      <c r="AG3281" s="57" t="s">
        <v>6275</v>
      </c>
      <c r="AH3281" s="57" t="s">
        <v>6453</v>
      </c>
      <c r="AI3281" s="45">
        <f t="shared" si="837"/>
        <v>-9.0540000000000003</v>
      </c>
      <c r="AJ3281" s="46">
        <f t="shared" si="838"/>
        <v>9.0540000000000003</v>
      </c>
      <c r="AK3281" s="63" t="str">
        <f t="shared" si="839"/>
        <v>N</v>
      </c>
      <c r="AL3281" s="63" t="str">
        <f t="shared" si="840"/>
        <v>N</v>
      </c>
      <c r="AM3281" s="44" t="str">
        <f t="shared" si="841"/>
        <v>Loss</v>
      </c>
      <c r="AN3281" s="44" t="str">
        <f t="shared" si="842"/>
        <v>Loss</v>
      </c>
      <c r="AO3281" s="44" t="str">
        <f t="shared" si="843"/>
        <v>Win</v>
      </c>
      <c r="AP3281" s="44">
        <f t="shared" si="844"/>
        <v>-50</v>
      </c>
      <c r="AQ3281" s="44">
        <f t="shared" si="845"/>
        <v>-50</v>
      </c>
      <c r="AR3281" s="44">
        <f t="shared" si="846"/>
        <v>8.5</v>
      </c>
      <c r="AS3281" s="99" t="str">
        <f t="shared" si="847"/>
        <v>-</v>
      </c>
      <c r="AT3281" s="99" t="str">
        <f t="shared" si="848"/>
        <v>n/a</v>
      </c>
      <c r="AU3281" s="99" t="str">
        <f t="shared" si="849"/>
        <v>-</v>
      </c>
      <c r="AV3281" s="99" t="str">
        <f t="shared" si="850"/>
        <v>-</v>
      </c>
      <c r="AW3281" s="99" t="str">
        <f t="shared" si="851"/>
        <v>-</v>
      </c>
    </row>
    <row r="3282" spans="1:49" ht="15">
      <c r="A3282" s="56">
        <v>43642</v>
      </c>
      <c r="B3282" s="57" t="s">
        <v>377</v>
      </c>
      <c r="C3282" s="57" t="s">
        <v>2783</v>
      </c>
      <c r="D3282" s="57" t="s">
        <v>6566</v>
      </c>
      <c r="E3282" s="57" t="s">
        <v>3156</v>
      </c>
      <c r="F3282" s="57" t="s">
        <v>3155</v>
      </c>
      <c r="G3282" s="57">
        <v>1</v>
      </c>
      <c r="H3282" s="57">
        <v>3</v>
      </c>
      <c r="I3282" s="57">
        <v>2.21</v>
      </c>
      <c r="J3282" s="57">
        <v>3.4</v>
      </c>
      <c r="K3282" s="57">
        <v>2.79</v>
      </c>
      <c r="L3282" s="57">
        <v>-0.57999999999999996</v>
      </c>
      <c r="M3282" s="57">
        <v>32</v>
      </c>
      <c r="N3282" s="57">
        <v>32</v>
      </c>
      <c r="O3282" s="57">
        <v>3</v>
      </c>
      <c r="P3282" s="57">
        <v>15</v>
      </c>
      <c r="Q3282" s="57">
        <v>16</v>
      </c>
      <c r="R3282" s="57">
        <v>33.33</v>
      </c>
      <c r="S3282" s="57">
        <v>33.33</v>
      </c>
      <c r="T3282" s="57">
        <v>33.33</v>
      </c>
      <c r="U3282" s="57">
        <v>34.380000000000003</v>
      </c>
      <c r="V3282" s="57">
        <v>15.63</v>
      </c>
      <c r="W3282" s="57">
        <v>50</v>
      </c>
      <c r="X3282" s="57">
        <v>28.13</v>
      </c>
      <c r="Y3282" s="57">
        <v>18.75</v>
      </c>
      <c r="Z3282" s="57">
        <v>53.13</v>
      </c>
      <c r="AA3282" s="57">
        <v>33.33</v>
      </c>
      <c r="AB3282" s="57">
        <v>12.5</v>
      </c>
      <c r="AC3282" s="57">
        <v>16</v>
      </c>
      <c r="AD3282" s="57">
        <v>10</v>
      </c>
      <c r="AE3282" s="57">
        <v>56.25</v>
      </c>
      <c r="AF3282" s="57">
        <v>40</v>
      </c>
      <c r="AG3282" s="57" t="s">
        <v>6459</v>
      </c>
      <c r="AH3282" s="57" t="s">
        <v>6454</v>
      </c>
      <c r="AI3282" s="45">
        <f t="shared" si="837"/>
        <v>4.8970000000000029</v>
      </c>
      <c r="AJ3282" s="46">
        <f t="shared" si="838"/>
        <v>1.7689999999999984</v>
      </c>
      <c r="AK3282" s="63" t="str">
        <f t="shared" si="839"/>
        <v>N</v>
      </c>
      <c r="AL3282" s="63" t="str">
        <f t="shared" si="840"/>
        <v>N</v>
      </c>
      <c r="AM3282" s="44" t="str">
        <f t="shared" si="841"/>
        <v>Loss</v>
      </c>
      <c r="AN3282" s="44" t="str">
        <f t="shared" si="842"/>
        <v>Loss</v>
      </c>
      <c r="AO3282" s="44" t="str">
        <f t="shared" si="843"/>
        <v>Win</v>
      </c>
      <c r="AP3282" s="44">
        <f t="shared" si="844"/>
        <v>-50</v>
      </c>
      <c r="AQ3282" s="44">
        <f t="shared" si="845"/>
        <v>-50</v>
      </c>
      <c r="AR3282" s="44">
        <f t="shared" si="846"/>
        <v>89.5</v>
      </c>
      <c r="AS3282" s="99" t="str">
        <f t="shared" si="847"/>
        <v>+</v>
      </c>
      <c r="AT3282" s="99" t="str">
        <f t="shared" si="848"/>
        <v>-</v>
      </c>
      <c r="AU3282" s="99" t="str">
        <f t="shared" si="849"/>
        <v>+</v>
      </c>
      <c r="AV3282" s="99" t="str">
        <f t="shared" si="850"/>
        <v>+</v>
      </c>
      <c r="AW3282" s="99" t="str">
        <f t="shared" si="851"/>
        <v>+</v>
      </c>
    </row>
    <row r="3283" spans="1:49" ht="15">
      <c r="A3283" s="56">
        <v>43642</v>
      </c>
      <c r="B3283" s="57" t="s">
        <v>439</v>
      </c>
      <c r="C3283" s="57" t="s">
        <v>5180</v>
      </c>
      <c r="D3283" s="57" t="s">
        <v>6567</v>
      </c>
      <c r="E3283" s="57" t="s">
        <v>6568</v>
      </c>
      <c r="F3283" s="57" t="s">
        <v>3606</v>
      </c>
      <c r="G3283" s="57">
        <v>0</v>
      </c>
      <c r="H3283" s="57">
        <v>1</v>
      </c>
      <c r="I3283" s="57">
        <v>8.66</v>
      </c>
      <c r="J3283" s="57">
        <v>5.59</v>
      </c>
      <c r="K3283" s="57">
        <v>1.24</v>
      </c>
      <c r="L3283" s="57">
        <v>7.42</v>
      </c>
      <c r="M3283" s="57">
        <v>0</v>
      </c>
      <c r="N3283" s="57">
        <v>14</v>
      </c>
      <c r="O3283" s="57">
        <v>0</v>
      </c>
      <c r="P3283" s="57">
        <v>0</v>
      </c>
      <c r="Q3283" s="57">
        <v>4</v>
      </c>
      <c r="R3283" s="57">
        <v>0</v>
      </c>
      <c r="S3283" s="57">
        <v>0</v>
      </c>
      <c r="T3283" s="57">
        <v>0</v>
      </c>
      <c r="U3283" s="57">
        <v>0</v>
      </c>
      <c r="V3283" s="57">
        <v>0</v>
      </c>
      <c r="W3283" s="57">
        <v>0</v>
      </c>
      <c r="X3283" s="57">
        <v>71.430000000000007</v>
      </c>
      <c r="Y3283" s="57">
        <v>14.29</v>
      </c>
      <c r="Z3283" s="57">
        <v>14.29</v>
      </c>
      <c r="AA3283" s="57">
        <v>0</v>
      </c>
      <c r="AB3283" s="57">
        <v>100</v>
      </c>
      <c r="AC3283" s="57">
        <v>0</v>
      </c>
      <c r="AD3283" s="57">
        <v>13</v>
      </c>
      <c r="AE3283" s="57">
        <v>0</v>
      </c>
      <c r="AF3283" s="57">
        <v>76.92</v>
      </c>
      <c r="AH3283" s="57" t="s">
        <v>6455</v>
      </c>
      <c r="AI3283" s="45">
        <f t="shared" si="837"/>
        <v>-12.857000000000001</v>
      </c>
      <c r="AJ3283" s="46">
        <f t="shared" si="838"/>
        <v>12.857000000000001</v>
      </c>
      <c r="AK3283" s="63" t="str">
        <f t="shared" si="839"/>
        <v>N</v>
      </c>
      <c r="AL3283" s="63" t="str">
        <f t="shared" si="840"/>
        <v>Y</v>
      </c>
      <c r="AM3283" s="44" t="str">
        <f t="shared" si="841"/>
        <v>Loss</v>
      </c>
      <c r="AN3283" s="44" t="str">
        <f t="shared" si="842"/>
        <v>Loss</v>
      </c>
      <c r="AO3283" s="44" t="str">
        <f t="shared" si="843"/>
        <v>Win</v>
      </c>
      <c r="AP3283" s="44">
        <f t="shared" si="844"/>
        <v>-50</v>
      </c>
      <c r="AQ3283" s="44">
        <f t="shared" si="845"/>
        <v>-50</v>
      </c>
      <c r="AR3283" s="44">
        <f t="shared" si="846"/>
        <v>12</v>
      </c>
      <c r="AS3283" s="99" t="str">
        <f t="shared" si="847"/>
        <v>-</v>
      </c>
      <c r="AT3283" s="99" t="str">
        <f t="shared" si="848"/>
        <v>n/a</v>
      </c>
      <c r="AU3283" s="99" t="str">
        <f t="shared" si="849"/>
        <v>-</v>
      </c>
      <c r="AV3283" s="99" t="str">
        <f t="shared" si="850"/>
        <v>-</v>
      </c>
      <c r="AW3283" s="99" t="str">
        <f t="shared" si="851"/>
        <v>-</v>
      </c>
    </row>
    <row r="3284" spans="1:49" ht="15">
      <c r="A3284" s="56">
        <v>43642</v>
      </c>
      <c r="B3284" s="57" t="s">
        <v>439</v>
      </c>
      <c r="C3284" s="57" t="s">
        <v>5180</v>
      </c>
      <c r="D3284" s="57" t="s">
        <v>6569</v>
      </c>
      <c r="E3284" s="57" t="s">
        <v>6570</v>
      </c>
      <c r="F3284" s="57" t="s">
        <v>1252</v>
      </c>
      <c r="G3284" s="57">
        <v>1</v>
      </c>
      <c r="H3284" s="57">
        <v>6</v>
      </c>
      <c r="I3284" s="57">
        <v>7.85</v>
      </c>
      <c r="J3284" s="57">
        <v>5.6</v>
      </c>
      <c r="K3284" s="57">
        <v>1.26</v>
      </c>
      <c r="L3284" s="57">
        <v>6.59</v>
      </c>
      <c r="M3284" s="57">
        <v>1</v>
      </c>
      <c r="N3284" s="57">
        <v>16</v>
      </c>
      <c r="O3284" s="57">
        <v>0</v>
      </c>
      <c r="P3284" s="57">
        <v>1</v>
      </c>
      <c r="Q3284" s="57">
        <v>8</v>
      </c>
      <c r="R3284" s="57">
        <v>0</v>
      </c>
      <c r="S3284" s="57">
        <v>0</v>
      </c>
      <c r="T3284" s="57">
        <v>0</v>
      </c>
      <c r="U3284" s="57">
        <v>0</v>
      </c>
      <c r="V3284" s="57">
        <v>0</v>
      </c>
      <c r="W3284" s="57">
        <v>100</v>
      </c>
      <c r="X3284" s="57">
        <v>18.75</v>
      </c>
      <c r="Y3284" s="57">
        <v>25</v>
      </c>
      <c r="Z3284" s="57">
        <v>56.25</v>
      </c>
      <c r="AA3284" s="57">
        <v>0</v>
      </c>
      <c r="AB3284" s="57">
        <v>12.5</v>
      </c>
      <c r="AC3284" s="57">
        <v>0</v>
      </c>
      <c r="AD3284" s="57">
        <v>4</v>
      </c>
      <c r="AE3284" s="57">
        <v>0</v>
      </c>
      <c r="AF3284" s="57">
        <v>75</v>
      </c>
      <c r="AG3284" s="57" t="s">
        <v>6018</v>
      </c>
      <c r="AH3284" s="57" t="s">
        <v>6456</v>
      </c>
      <c r="AI3284" s="45">
        <f t="shared" si="837"/>
        <v>-15</v>
      </c>
      <c r="AJ3284" s="46">
        <f t="shared" si="838"/>
        <v>15</v>
      </c>
      <c r="AK3284" s="63" t="str">
        <f t="shared" si="839"/>
        <v>N</v>
      </c>
      <c r="AL3284" s="63" t="str">
        <f t="shared" si="840"/>
        <v>N</v>
      </c>
      <c r="AM3284" s="44" t="str">
        <f t="shared" si="841"/>
        <v>Loss</v>
      </c>
      <c r="AN3284" s="44" t="str">
        <f t="shared" si="842"/>
        <v>Loss</v>
      </c>
      <c r="AO3284" s="44" t="str">
        <f t="shared" si="843"/>
        <v>Win</v>
      </c>
      <c r="AP3284" s="44">
        <f t="shared" si="844"/>
        <v>-50</v>
      </c>
      <c r="AQ3284" s="44">
        <f t="shared" si="845"/>
        <v>-50</v>
      </c>
      <c r="AR3284" s="44">
        <f t="shared" si="846"/>
        <v>13</v>
      </c>
      <c r="AS3284" s="99" t="str">
        <f t="shared" si="847"/>
        <v>-</v>
      </c>
      <c r="AT3284" s="99" t="str">
        <f t="shared" si="848"/>
        <v>n/a</v>
      </c>
      <c r="AU3284" s="99" t="str">
        <f t="shared" si="849"/>
        <v>-</v>
      </c>
      <c r="AV3284" s="99" t="str">
        <f t="shared" si="850"/>
        <v>-</v>
      </c>
      <c r="AW3284" s="99" t="str">
        <f t="shared" si="851"/>
        <v>-</v>
      </c>
    </row>
    <row r="3285" spans="1:49" ht="15">
      <c r="A3285" s="56">
        <v>43642</v>
      </c>
      <c r="B3285" s="57" t="s">
        <v>272</v>
      </c>
      <c r="C3285" s="57" t="s">
        <v>5309</v>
      </c>
      <c r="D3285" s="57" t="s">
        <v>6571</v>
      </c>
      <c r="E3285" s="57" t="s">
        <v>2263</v>
      </c>
      <c r="F3285" s="57" t="s">
        <v>2161</v>
      </c>
      <c r="G3285" s="57">
        <v>3</v>
      </c>
      <c r="H3285" s="57">
        <v>1</v>
      </c>
      <c r="I3285" s="57">
        <v>1.88</v>
      </c>
      <c r="J3285" s="57">
        <v>3.81</v>
      </c>
      <c r="K3285" s="57">
        <v>3.59</v>
      </c>
      <c r="L3285" s="57">
        <v>-1.71</v>
      </c>
      <c r="M3285" s="57">
        <v>62</v>
      </c>
      <c r="N3285" s="57">
        <v>64</v>
      </c>
      <c r="O3285" s="57">
        <v>4</v>
      </c>
      <c r="P3285" s="57">
        <v>33</v>
      </c>
      <c r="Q3285" s="57">
        <v>31</v>
      </c>
      <c r="R3285" s="57">
        <v>25</v>
      </c>
      <c r="S3285" s="57">
        <v>0</v>
      </c>
      <c r="T3285" s="57">
        <v>75</v>
      </c>
      <c r="U3285" s="57">
        <v>45.16</v>
      </c>
      <c r="V3285" s="57">
        <v>12.9</v>
      </c>
      <c r="W3285" s="57">
        <v>41.94</v>
      </c>
      <c r="X3285" s="57">
        <v>51.56</v>
      </c>
      <c r="Y3285" s="57">
        <v>18.75</v>
      </c>
      <c r="Z3285" s="57">
        <v>29.69</v>
      </c>
      <c r="AA3285" s="57">
        <v>60.61</v>
      </c>
      <c r="AB3285" s="57">
        <v>45.16</v>
      </c>
      <c r="AC3285" s="57">
        <v>28</v>
      </c>
      <c r="AD3285" s="57">
        <v>31</v>
      </c>
      <c r="AE3285" s="57">
        <v>60.71</v>
      </c>
      <c r="AF3285" s="57">
        <v>58.06</v>
      </c>
      <c r="AG3285" s="57" t="s">
        <v>6394</v>
      </c>
      <c r="AH3285" s="57" t="s">
        <v>6457</v>
      </c>
      <c r="AI3285" s="45">
        <f t="shared" si="837"/>
        <v>-19.314999999999998</v>
      </c>
      <c r="AJ3285" s="46">
        <f t="shared" si="838"/>
        <v>19.314999999999998</v>
      </c>
      <c r="AK3285" s="63" t="str">
        <f t="shared" si="839"/>
        <v>N</v>
      </c>
      <c r="AL3285" s="63" t="str">
        <f t="shared" si="840"/>
        <v>N</v>
      </c>
      <c r="AM3285" s="44" t="str">
        <f t="shared" si="841"/>
        <v>Win</v>
      </c>
      <c r="AN3285" s="44" t="str">
        <f t="shared" si="842"/>
        <v>Loss</v>
      </c>
      <c r="AO3285" s="44" t="str">
        <f t="shared" si="843"/>
        <v>Loss</v>
      </c>
      <c r="AP3285" s="44">
        <f t="shared" si="844"/>
        <v>44</v>
      </c>
      <c r="AQ3285" s="44">
        <f t="shared" si="845"/>
        <v>-50</v>
      </c>
      <c r="AR3285" s="44">
        <f t="shared" si="846"/>
        <v>-50</v>
      </c>
      <c r="AS3285" s="99" t="str">
        <f t="shared" si="847"/>
        <v>+</v>
      </c>
      <c r="AT3285" s="99" t="str">
        <f t="shared" si="848"/>
        <v>-</v>
      </c>
      <c r="AU3285" s="99" t="str">
        <f t="shared" si="849"/>
        <v>-</v>
      </c>
      <c r="AV3285" s="99" t="str">
        <f t="shared" si="850"/>
        <v>+</v>
      </c>
      <c r="AW3285" s="99" t="str">
        <f t="shared" si="851"/>
        <v>-</v>
      </c>
    </row>
    <row r="3286" spans="1:49" ht="15">
      <c r="A3286" s="56">
        <v>43642</v>
      </c>
      <c r="B3286" s="57" t="s">
        <v>272</v>
      </c>
      <c r="C3286" s="57" t="s">
        <v>5309</v>
      </c>
      <c r="D3286" s="57" t="s">
        <v>6572</v>
      </c>
      <c r="E3286" s="57" t="s">
        <v>4980</v>
      </c>
      <c r="F3286" s="57" t="s">
        <v>4696</v>
      </c>
      <c r="G3286" s="57">
        <v>4</v>
      </c>
      <c r="H3286" s="57">
        <v>0</v>
      </c>
      <c r="I3286" s="57">
        <v>3.98</v>
      </c>
      <c r="J3286" s="57">
        <v>3.54</v>
      </c>
      <c r="K3286" s="57">
        <v>1.85</v>
      </c>
      <c r="L3286" s="57">
        <v>2.13</v>
      </c>
      <c r="M3286" s="57">
        <v>19</v>
      </c>
      <c r="N3286" s="57">
        <v>20</v>
      </c>
      <c r="O3286" s="57">
        <v>1</v>
      </c>
      <c r="P3286" s="57">
        <v>6</v>
      </c>
      <c r="Q3286" s="57">
        <v>13</v>
      </c>
      <c r="R3286" s="57">
        <v>100</v>
      </c>
      <c r="S3286" s="57">
        <v>0</v>
      </c>
      <c r="T3286" s="57">
        <v>0</v>
      </c>
      <c r="U3286" s="57">
        <v>52.63</v>
      </c>
      <c r="V3286" s="57">
        <v>10.53</v>
      </c>
      <c r="W3286" s="57">
        <v>36.840000000000003</v>
      </c>
      <c r="X3286" s="57">
        <v>60</v>
      </c>
      <c r="Y3286" s="57">
        <v>15</v>
      </c>
      <c r="Z3286" s="57">
        <v>25</v>
      </c>
      <c r="AA3286" s="57">
        <v>33.33</v>
      </c>
      <c r="AB3286" s="57">
        <v>69.23</v>
      </c>
      <c r="AC3286" s="57">
        <v>9</v>
      </c>
      <c r="AD3286" s="57">
        <v>17</v>
      </c>
      <c r="AE3286" s="57">
        <v>77.78</v>
      </c>
      <c r="AF3286" s="57">
        <v>64.709999999999994</v>
      </c>
      <c r="AG3286" s="57" t="s">
        <v>6573</v>
      </c>
      <c r="AH3286" s="57" t="s">
        <v>6458</v>
      </c>
      <c r="AI3286" s="45">
        <f t="shared" si="837"/>
        <v>25.710999999999999</v>
      </c>
      <c r="AJ3286" s="46">
        <f t="shared" si="838"/>
        <v>-25.710999999999999</v>
      </c>
      <c r="AK3286" s="63" t="str">
        <f t="shared" si="839"/>
        <v>N</v>
      </c>
      <c r="AL3286" s="63" t="str">
        <f t="shared" si="840"/>
        <v>N</v>
      </c>
      <c r="AM3286" s="44" t="str">
        <f t="shared" si="841"/>
        <v>Win</v>
      </c>
      <c r="AN3286" s="44" t="str">
        <f t="shared" si="842"/>
        <v>Loss</v>
      </c>
      <c r="AO3286" s="44" t="str">
        <f t="shared" si="843"/>
        <v>Loss</v>
      </c>
      <c r="AP3286" s="44">
        <f t="shared" si="844"/>
        <v>149</v>
      </c>
      <c r="AQ3286" s="44">
        <f t="shared" si="845"/>
        <v>-50</v>
      </c>
      <c r="AR3286" s="44">
        <f t="shared" si="846"/>
        <v>-50</v>
      </c>
      <c r="AS3286" s="99" t="str">
        <f t="shared" si="847"/>
        <v>-</v>
      </c>
      <c r="AT3286" s="99" t="str">
        <f t="shared" si="848"/>
        <v>+</v>
      </c>
      <c r="AU3286" s="99" t="str">
        <f t="shared" si="849"/>
        <v>-</v>
      </c>
      <c r="AV3286" s="99" t="str">
        <f t="shared" si="850"/>
        <v>-</v>
      </c>
      <c r="AW3286" s="99" t="str">
        <f t="shared" si="851"/>
        <v>+</v>
      </c>
    </row>
    <row r="3287" spans="1:49" ht="15">
      <c r="A3287" s="56">
        <v>43642</v>
      </c>
      <c r="B3287" s="57" t="s">
        <v>272</v>
      </c>
      <c r="C3287" s="57" t="s">
        <v>5309</v>
      </c>
      <c r="D3287" s="57" t="s">
        <v>6574</v>
      </c>
      <c r="E3287" s="57" t="s">
        <v>4968</v>
      </c>
      <c r="F3287" s="57" t="s">
        <v>4977</v>
      </c>
      <c r="G3287" s="57">
        <v>1</v>
      </c>
      <c r="H3287" s="57">
        <v>2</v>
      </c>
      <c r="I3287" s="57">
        <v>2.7</v>
      </c>
      <c r="J3287" s="57">
        <v>3.27</v>
      </c>
      <c r="K3287" s="57">
        <v>2.5299999999999998</v>
      </c>
      <c r="L3287" s="57">
        <v>0.17</v>
      </c>
      <c r="M3287" s="57">
        <v>18</v>
      </c>
      <c r="N3287" s="57">
        <v>18</v>
      </c>
      <c r="O3287" s="57">
        <v>1</v>
      </c>
      <c r="P3287" s="57">
        <v>5</v>
      </c>
      <c r="Q3287" s="57">
        <v>12</v>
      </c>
      <c r="R3287" s="57">
        <v>0</v>
      </c>
      <c r="S3287" s="57">
        <v>0</v>
      </c>
      <c r="T3287" s="57">
        <v>100</v>
      </c>
      <c r="U3287" s="57">
        <v>55.56</v>
      </c>
      <c r="V3287" s="57">
        <v>16.670000000000002</v>
      </c>
      <c r="W3287" s="57">
        <v>27.78</v>
      </c>
      <c r="X3287" s="57">
        <v>77.78</v>
      </c>
      <c r="Y3287" s="57">
        <v>5.56</v>
      </c>
      <c r="Z3287" s="57">
        <v>16.670000000000002</v>
      </c>
      <c r="AA3287" s="57">
        <v>60</v>
      </c>
      <c r="AB3287" s="57">
        <v>66.67</v>
      </c>
      <c r="AC3287" s="57">
        <v>9</v>
      </c>
      <c r="AD3287" s="57">
        <v>14</v>
      </c>
      <c r="AE3287" s="57">
        <v>66.67</v>
      </c>
      <c r="AF3287" s="57">
        <v>100</v>
      </c>
      <c r="AG3287" s="57" t="s">
        <v>6575</v>
      </c>
      <c r="AH3287" s="57" t="s">
        <v>6300</v>
      </c>
      <c r="AI3287" s="45">
        <f t="shared" si="837"/>
        <v>-35.554999999999993</v>
      </c>
      <c r="AJ3287" s="46">
        <f t="shared" si="838"/>
        <v>35.554999999999993</v>
      </c>
      <c r="AK3287" s="63" t="str">
        <f t="shared" si="839"/>
        <v>N</v>
      </c>
      <c r="AL3287" s="63" t="str">
        <f t="shared" si="840"/>
        <v>Y</v>
      </c>
      <c r="AM3287" s="44" t="str">
        <f t="shared" si="841"/>
        <v>Loss</v>
      </c>
      <c r="AN3287" s="44" t="str">
        <f t="shared" si="842"/>
        <v>Loss</v>
      </c>
      <c r="AO3287" s="44" t="str">
        <f t="shared" si="843"/>
        <v>Win</v>
      </c>
      <c r="AP3287" s="44">
        <f t="shared" si="844"/>
        <v>-50</v>
      </c>
      <c r="AQ3287" s="44">
        <f t="shared" si="845"/>
        <v>-50</v>
      </c>
      <c r="AR3287" s="44">
        <f t="shared" si="846"/>
        <v>76.499999999999986</v>
      </c>
      <c r="AS3287" s="99" t="str">
        <f t="shared" si="847"/>
        <v>-</v>
      </c>
      <c r="AT3287" s="99" t="str">
        <f t="shared" si="848"/>
        <v>-</v>
      </c>
      <c r="AU3287" s="99" t="str">
        <f t="shared" si="849"/>
        <v>-</v>
      </c>
      <c r="AV3287" s="99" t="str">
        <f t="shared" si="850"/>
        <v>-</v>
      </c>
      <c r="AW3287" s="99" t="str">
        <f t="shared" si="851"/>
        <v>-</v>
      </c>
    </row>
    <row r="3288" spans="1:49" ht="15">
      <c r="A3288" s="56">
        <v>43642</v>
      </c>
      <c r="B3288" s="57" t="s">
        <v>272</v>
      </c>
      <c r="C3288" s="57" t="s">
        <v>5309</v>
      </c>
      <c r="D3288" s="57" t="s">
        <v>6576</v>
      </c>
      <c r="E3288" s="57" t="s">
        <v>1427</v>
      </c>
      <c r="F3288" s="57" t="s">
        <v>1425</v>
      </c>
      <c r="G3288" s="57">
        <v>2</v>
      </c>
      <c r="H3288" s="57">
        <v>1</v>
      </c>
      <c r="I3288" s="57">
        <v>1.28</v>
      </c>
      <c r="J3288" s="57">
        <v>5.76</v>
      </c>
      <c r="K3288" s="57">
        <v>8.35</v>
      </c>
      <c r="L3288" s="57">
        <v>-7.07</v>
      </c>
      <c r="M3288" s="57">
        <v>11</v>
      </c>
      <c r="N3288" s="57">
        <v>17</v>
      </c>
      <c r="O3288" s="57">
        <v>1</v>
      </c>
      <c r="P3288" s="57">
        <v>4</v>
      </c>
      <c r="Q3288" s="57">
        <v>10</v>
      </c>
      <c r="R3288" s="57">
        <v>100</v>
      </c>
      <c r="S3288" s="57">
        <v>0</v>
      </c>
      <c r="T3288" s="57">
        <v>0</v>
      </c>
      <c r="U3288" s="57">
        <v>81.819999999999993</v>
      </c>
      <c r="V3288" s="57">
        <v>9.09</v>
      </c>
      <c r="W3288" s="57">
        <v>9.09</v>
      </c>
      <c r="X3288" s="57">
        <v>23.53</v>
      </c>
      <c r="Y3288" s="57">
        <v>11.76</v>
      </c>
      <c r="Z3288" s="57">
        <v>64.709999999999994</v>
      </c>
      <c r="AA3288" s="57">
        <v>100</v>
      </c>
      <c r="AB3288" s="57">
        <v>30</v>
      </c>
      <c r="AC3288" s="57">
        <v>8</v>
      </c>
      <c r="AD3288" s="57">
        <v>5</v>
      </c>
      <c r="AE3288" s="57">
        <v>87.5</v>
      </c>
      <c r="AF3288" s="57">
        <v>60</v>
      </c>
      <c r="AG3288" s="57" t="s">
        <v>6455</v>
      </c>
      <c r="AH3288" s="57" t="s">
        <v>6459</v>
      </c>
      <c r="AI3288" s="45">
        <f t="shared" si="837"/>
        <v>52.515000000000001</v>
      </c>
      <c r="AJ3288" s="46">
        <f t="shared" si="838"/>
        <v>-52.515000000000001</v>
      </c>
      <c r="AK3288" s="63" t="str">
        <f t="shared" si="839"/>
        <v>Y</v>
      </c>
      <c r="AL3288" s="63" t="str">
        <f t="shared" si="840"/>
        <v>N</v>
      </c>
      <c r="AM3288" s="44" t="str">
        <f t="shared" si="841"/>
        <v>Win</v>
      </c>
      <c r="AN3288" s="44" t="str">
        <f t="shared" si="842"/>
        <v>Loss</v>
      </c>
      <c r="AO3288" s="44" t="str">
        <f t="shared" si="843"/>
        <v>Loss</v>
      </c>
      <c r="AP3288" s="44">
        <f t="shared" si="844"/>
        <v>14</v>
      </c>
      <c r="AQ3288" s="44">
        <f t="shared" si="845"/>
        <v>-50</v>
      </c>
      <c r="AR3288" s="44">
        <f t="shared" si="846"/>
        <v>-50</v>
      </c>
      <c r="AS3288" s="99" t="str">
        <f t="shared" si="847"/>
        <v>+</v>
      </c>
      <c r="AT3288" s="99" t="str">
        <f t="shared" si="848"/>
        <v>+</v>
      </c>
      <c r="AU3288" s="99" t="str">
        <f t="shared" si="849"/>
        <v>+</v>
      </c>
      <c r="AV3288" s="99" t="str">
        <f t="shared" si="850"/>
        <v>+</v>
      </c>
      <c r="AW3288" s="99" t="str">
        <f t="shared" si="851"/>
        <v>+</v>
      </c>
    </row>
    <row r="3289" spans="1:49" ht="15">
      <c r="A3289" s="56">
        <v>43642</v>
      </c>
      <c r="B3289" s="57" t="s">
        <v>272</v>
      </c>
      <c r="C3289" s="57" t="s">
        <v>5309</v>
      </c>
      <c r="D3289" s="57" t="s">
        <v>6577</v>
      </c>
      <c r="E3289" s="57" t="s">
        <v>4695</v>
      </c>
      <c r="F3289" s="57" t="s">
        <v>1431</v>
      </c>
      <c r="G3289" s="57">
        <v>2</v>
      </c>
      <c r="H3289" s="57">
        <v>0</v>
      </c>
      <c r="I3289" s="57">
        <v>1.47</v>
      </c>
      <c r="J3289" s="57">
        <v>4.08</v>
      </c>
      <c r="K3289" s="57">
        <v>6.99</v>
      </c>
      <c r="L3289" s="57">
        <v>-5.52</v>
      </c>
      <c r="M3289" s="57">
        <v>20</v>
      </c>
      <c r="N3289" s="57">
        <v>17</v>
      </c>
      <c r="O3289" s="57">
        <v>0</v>
      </c>
      <c r="P3289" s="57">
        <v>7</v>
      </c>
      <c r="Q3289" s="57">
        <v>8</v>
      </c>
      <c r="R3289" s="57">
        <v>0</v>
      </c>
      <c r="S3289" s="57">
        <v>0</v>
      </c>
      <c r="T3289" s="57">
        <v>0</v>
      </c>
      <c r="U3289" s="57">
        <v>55</v>
      </c>
      <c r="V3289" s="57">
        <v>20</v>
      </c>
      <c r="W3289" s="57">
        <v>25</v>
      </c>
      <c r="X3289" s="57">
        <v>29.41</v>
      </c>
      <c r="Y3289" s="57">
        <v>29.41</v>
      </c>
      <c r="Z3289" s="57">
        <v>41.18</v>
      </c>
      <c r="AA3289" s="57">
        <v>14.29</v>
      </c>
      <c r="AB3289" s="57">
        <v>25</v>
      </c>
      <c r="AC3289" s="57">
        <v>13</v>
      </c>
      <c r="AD3289" s="57">
        <v>5</v>
      </c>
      <c r="AE3289" s="57">
        <v>76.92</v>
      </c>
      <c r="AF3289" s="57">
        <v>40</v>
      </c>
      <c r="AG3289" s="57" t="s">
        <v>6578</v>
      </c>
      <c r="AH3289" s="57" t="s">
        <v>6460</v>
      </c>
      <c r="AI3289" s="45">
        <f t="shared" si="837"/>
        <v>7.4130000000000003</v>
      </c>
      <c r="AJ3289" s="46">
        <f t="shared" si="838"/>
        <v>-7.4130000000000003</v>
      </c>
      <c r="AK3289" s="63" t="str">
        <f t="shared" si="839"/>
        <v>N</v>
      </c>
      <c r="AL3289" s="63" t="str">
        <f t="shared" si="840"/>
        <v>N</v>
      </c>
      <c r="AM3289" s="44" t="str">
        <f t="shared" si="841"/>
        <v>Win</v>
      </c>
      <c r="AN3289" s="44" t="str">
        <f t="shared" si="842"/>
        <v>Loss</v>
      </c>
      <c r="AO3289" s="44" t="str">
        <f t="shared" si="843"/>
        <v>Loss</v>
      </c>
      <c r="AP3289" s="44">
        <f t="shared" si="844"/>
        <v>23.5</v>
      </c>
      <c r="AQ3289" s="44">
        <f t="shared" si="845"/>
        <v>-50</v>
      </c>
      <c r="AR3289" s="44">
        <f t="shared" si="846"/>
        <v>-50</v>
      </c>
      <c r="AS3289" s="99" t="str">
        <f t="shared" si="847"/>
        <v>+</v>
      </c>
      <c r="AT3289" s="99" t="str">
        <f t="shared" si="848"/>
        <v>n/a</v>
      </c>
      <c r="AU3289" s="99" t="str">
        <f t="shared" si="849"/>
        <v>+</v>
      </c>
      <c r="AV3289" s="99" t="str">
        <f t="shared" si="850"/>
        <v>-</v>
      </c>
      <c r="AW3289" s="99" t="str">
        <f t="shared" si="851"/>
        <v>+</v>
      </c>
    </row>
    <row r="3290" spans="1:49" ht="15">
      <c r="A3290" s="56">
        <v>43642</v>
      </c>
      <c r="B3290" s="57" t="s">
        <v>272</v>
      </c>
      <c r="C3290" s="57" t="s">
        <v>5309</v>
      </c>
      <c r="D3290" s="57" t="s">
        <v>6579</v>
      </c>
      <c r="E3290" s="57" t="s">
        <v>2217</v>
      </c>
      <c r="F3290" s="57" t="s">
        <v>4967</v>
      </c>
      <c r="G3290" s="57">
        <v>0</v>
      </c>
      <c r="H3290" s="57">
        <v>3</v>
      </c>
      <c r="I3290" s="57">
        <v>2.84</v>
      </c>
      <c r="J3290" s="57">
        <v>3.49</v>
      </c>
      <c r="K3290" s="57">
        <v>2.3199999999999998</v>
      </c>
      <c r="L3290" s="57">
        <v>0.52</v>
      </c>
      <c r="M3290" s="57">
        <v>18</v>
      </c>
      <c r="N3290" s="57">
        <v>19</v>
      </c>
      <c r="O3290" s="57">
        <v>0</v>
      </c>
      <c r="P3290" s="57">
        <v>8</v>
      </c>
      <c r="Q3290" s="57">
        <v>11</v>
      </c>
      <c r="R3290" s="57">
        <v>0</v>
      </c>
      <c r="S3290" s="57">
        <v>0</v>
      </c>
      <c r="T3290" s="57">
        <v>0</v>
      </c>
      <c r="U3290" s="57">
        <v>61.11</v>
      </c>
      <c r="V3290" s="57">
        <v>16.670000000000002</v>
      </c>
      <c r="W3290" s="57">
        <v>22.22</v>
      </c>
      <c r="X3290" s="57">
        <v>42.11</v>
      </c>
      <c r="Y3290" s="57">
        <v>26.32</v>
      </c>
      <c r="Z3290" s="57">
        <v>31.58</v>
      </c>
      <c r="AA3290" s="57">
        <v>75</v>
      </c>
      <c r="AB3290" s="57">
        <v>54.55</v>
      </c>
      <c r="AC3290" s="57">
        <v>10</v>
      </c>
      <c r="AD3290" s="57">
        <v>10</v>
      </c>
      <c r="AE3290" s="57">
        <v>60</v>
      </c>
      <c r="AF3290" s="57">
        <v>70</v>
      </c>
      <c r="AG3290" s="57" t="s">
        <v>6267</v>
      </c>
      <c r="AH3290" s="57" t="s">
        <v>6461</v>
      </c>
      <c r="AI3290" s="45">
        <f t="shared" si="837"/>
        <v>4.706999999999999</v>
      </c>
      <c r="AJ3290" s="46">
        <f t="shared" si="838"/>
        <v>-4.706999999999999</v>
      </c>
      <c r="AK3290" s="63" t="str">
        <f t="shared" si="839"/>
        <v>N</v>
      </c>
      <c r="AL3290" s="63" t="str">
        <f t="shared" si="840"/>
        <v>N</v>
      </c>
      <c r="AM3290" s="44" t="str">
        <f t="shared" si="841"/>
        <v>Loss</v>
      </c>
      <c r="AN3290" s="44" t="str">
        <f t="shared" si="842"/>
        <v>Loss</v>
      </c>
      <c r="AO3290" s="44" t="str">
        <f t="shared" si="843"/>
        <v>Win</v>
      </c>
      <c r="AP3290" s="44">
        <f t="shared" si="844"/>
        <v>-50</v>
      </c>
      <c r="AQ3290" s="44">
        <f t="shared" si="845"/>
        <v>-50</v>
      </c>
      <c r="AR3290" s="44">
        <f t="shared" si="846"/>
        <v>65.999999999999986</v>
      </c>
      <c r="AS3290" s="99" t="str">
        <f t="shared" si="847"/>
        <v>-</v>
      </c>
      <c r="AT3290" s="99" t="str">
        <f t="shared" si="848"/>
        <v>n/a</v>
      </c>
      <c r="AU3290" s="99" t="str">
        <f t="shared" si="849"/>
        <v>+</v>
      </c>
      <c r="AV3290" s="99" t="str">
        <f t="shared" si="850"/>
        <v>+</v>
      </c>
      <c r="AW3290" s="99" t="str">
        <f t="shared" si="851"/>
        <v>+</v>
      </c>
    </row>
    <row r="3291" spans="1:49" ht="15">
      <c r="A3291" s="56">
        <v>43642</v>
      </c>
      <c r="B3291" s="57" t="s">
        <v>272</v>
      </c>
      <c r="C3291" s="57" t="s">
        <v>5309</v>
      </c>
      <c r="D3291" s="57" t="s">
        <v>6580</v>
      </c>
      <c r="E3291" s="57" t="s">
        <v>4971</v>
      </c>
      <c r="F3291" s="57" t="s">
        <v>5097</v>
      </c>
      <c r="G3291" s="57">
        <v>5</v>
      </c>
      <c r="H3291" s="57">
        <v>2</v>
      </c>
      <c r="I3291" s="57">
        <v>1.58</v>
      </c>
      <c r="J3291" s="57">
        <v>4.1500000000000004</v>
      </c>
      <c r="K3291" s="57">
        <v>5.01</v>
      </c>
      <c r="L3291" s="57">
        <v>-3.43</v>
      </c>
      <c r="M3291" s="57">
        <v>16</v>
      </c>
      <c r="N3291" s="57">
        <v>16</v>
      </c>
      <c r="O3291" s="57">
        <v>1</v>
      </c>
      <c r="P3291" s="57">
        <v>5</v>
      </c>
      <c r="Q3291" s="57">
        <v>11</v>
      </c>
      <c r="R3291" s="57">
        <v>100</v>
      </c>
      <c r="S3291" s="57">
        <v>0</v>
      </c>
      <c r="T3291" s="57">
        <v>0</v>
      </c>
      <c r="U3291" s="57">
        <v>56.25</v>
      </c>
      <c r="V3291" s="57">
        <v>12.5</v>
      </c>
      <c r="W3291" s="57">
        <v>31.25</v>
      </c>
      <c r="X3291" s="57">
        <v>50</v>
      </c>
      <c r="Y3291" s="57">
        <v>6.25</v>
      </c>
      <c r="Z3291" s="57">
        <v>43.75</v>
      </c>
      <c r="AA3291" s="57">
        <v>60</v>
      </c>
      <c r="AB3291" s="57">
        <v>54.55</v>
      </c>
      <c r="AC3291" s="57">
        <v>8</v>
      </c>
      <c r="AD3291" s="57">
        <v>6</v>
      </c>
      <c r="AE3291" s="57">
        <v>75</v>
      </c>
      <c r="AF3291" s="57">
        <v>83.33</v>
      </c>
      <c r="AG3291" s="57" t="s">
        <v>6453</v>
      </c>
      <c r="AH3291" s="57" t="s">
        <v>6462</v>
      </c>
      <c r="AI3291" s="45">
        <f t="shared" si="837"/>
        <v>34.375</v>
      </c>
      <c r="AJ3291" s="46">
        <f t="shared" si="838"/>
        <v>-34.375</v>
      </c>
      <c r="AK3291" s="63" t="str">
        <f t="shared" si="839"/>
        <v>N</v>
      </c>
      <c r="AL3291" s="63" t="str">
        <f t="shared" si="840"/>
        <v>N</v>
      </c>
      <c r="AM3291" s="44" t="str">
        <f t="shared" si="841"/>
        <v>Win</v>
      </c>
      <c r="AN3291" s="44" t="str">
        <f t="shared" si="842"/>
        <v>Loss</v>
      </c>
      <c r="AO3291" s="44" t="str">
        <f t="shared" si="843"/>
        <v>Loss</v>
      </c>
      <c r="AP3291" s="44">
        <f t="shared" si="844"/>
        <v>29</v>
      </c>
      <c r="AQ3291" s="44">
        <f t="shared" si="845"/>
        <v>-50</v>
      </c>
      <c r="AR3291" s="44">
        <f t="shared" si="846"/>
        <v>-50</v>
      </c>
      <c r="AS3291" s="99" t="str">
        <f t="shared" si="847"/>
        <v>+</v>
      </c>
      <c r="AT3291" s="99" t="str">
        <f t="shared" si="848"/>
        <v>+</v>
      </c>
      <c r="AU3291" s="99" t="str">
        <f t="shared" si="849"/>
        <v>+</v>
      </c>
      <c r="AV3291" s="99" t="str">
        <f t="shared" si="850"/>
        <v>+</v>
      </c>
      <c r="AW3291" s="99" t="str">
        <f t="shared" si="851"/>
        <v>+</v>
      </c>
    </row>
    <row r="3292" spans="1:49" ht="15">
      <c r="A3292" s="56">
        <v>43642</v>
      </c>
      <c r="B3292" s="57" t="s">
        <v>395</v>
      </c>
      <c r="C3292" s="57" t="s">
        <v>5136</v>
      </c>
      <c r="D3292" s="57" t="s">
        <v>6581</v>
      </c>
      <c r="E3292" s="57" t="s">
        <v>5175</v>
      </c>
      <c r="F3292" s="57" t="s">
        <v>5179</v>
      </c>
      <c r="G3292" s="57">
        <v>2</v>
      </c>
      <c r="H3292" s="57">
        <v>3</v>
      </c>
      <c r="I3292" s="57">
        <v>1.89</v>
      </c>
      <c r="J3292" s="57">
        <v>3.54</v>
      </c>
      <c r="K3292" s="57">
        <v>3.6</v>
      </c>
      <c r="L3292" s="57">
        <v>-1.71</v>
      </c>
      <c r="M3292" s="57">
        <v>3</v>
      </c>
      <c r="N3292" s="57">
        <v>3</v>
      </c>
      <c r="O3292" s="57">
        <v>0</v>
      </c>
      <c r="P3292" s="57">
        <v>2</v>
      </c>
      <c r="Q3292" s="57">
        <v>1</v>
      </c>
      <c r="R3292" s="57">
        <v>0</v>
      </c>
      <c r="S3292" s="57">
        <v>0</v>
      </c>
      <c r="T3292" s="57">
        <v>0</v>
      </c>
      <c r="U3292" s="57">
        <v>66.67</v>
      </c>
      <c r="V3292" s="57">
        <v>33.33</v>
      </c>
      <c r="W3292" s="57">
        <v>0</v>
      </c>
      <c r="X3292" s="57">
        <v>33.33</v>
      </c>
      <c r="Y3292" s="57">
        <v>66.67</v>
      </c>
      <c r="Z3292" s="57">
        <v>0</v>
      </c>
      <c r="AA3292" s="57">
        <v>50</v>
      </c>
      <c r="AB3292" s="57">
        <v>100</v>
      </c>
      <c r="AC3292" s="57">
        <v>1</v>
      </c>
      <c r="AD3292" s="57">
        <v>2</v>
      </c>
      <c r="AE3292" s="57">
        <v>0</v>
      </c>
      <c r="AF3292" s="57">
        <v>50</v>
      </c>
      <c r="AG3292" s="57" t="s">
        <v>6582</v>
      </c>
      <c r="AH3292" s="57" t="s">
        <v>6463</v>
      </c>
      <c r="AI3292" s="45">
        <f t="shared" si="837"/>
        <v>3.3340000000000005</v>
      </c>
      <c r="AJ3292" s="46">
        <f t="shared" si="838"/>
        <v>-3.3340000000000005</v>
      </c>
      <c r="AK3292" s="63" t="str">
        <f t="shared" si="839"/>
        <v>N</v>
      </c>
      <c r="AL3292" s="63" t="str">
        <f t="shared" si="840"/>
        <v>Y</v>
      </c>
      <c r="AM3292" s="44" t="str">
        <f t="shared" si="841"/>
        <v>Loss</v>
      </c>
      <c r="AN3292" s="44" t="str">
        <f t="shared" si="842"/>
        <v>Loss</v>
      </c>
      <c r="AO3292" s="44" t="str">
        <f t="shared" si="843"/>
        <v>Win</v>
      </c>
      <c r="AP3292" s="44">
        <f t="shared" si="844"/>
        <v>-50</v>
      </c>
      <c r="AQ3292" s="44">
        <f t="shared" si="845"/>
        <v>-50</v>
      </c>
      <c r="AR3292" s="44">
        <f t="shared" si="846"/>
        <v>130</v>
      </c>
      <c r="AS3292" s="99" t="str">
        <f t="shared" si="847"/>
        <v>+</v>
      </c>
      <c r="AT3292" s="99" t="str">
        <f t="shared" si="848"/>
        <v>n/a</v>
      </c>
      <c r="AU3292" s="99" t="str">
        <f t="shared" si="849"/>
        <v>+</v>
      </c>
      <c r="AV3292" s="99" t="str">
        <f t="shared" si="850"/>
        <v>-</v>
      </c>
      <c r="AW3292" s="99" t="str">
        <f t="shared" si="851"/>
        <v>+</v>
      </c>
    </row>
    <row r="3293" spans="1:49" ht="15">
      <c r="A3293" s="56">
        <v>43642</v>
      </c>
      <c r="B3293" s="57" t="s">
        <v>377</v>
      </c>
      <c r="C3293" s="57" t="s">
        <v>382</v>
      </c>
      <c r="D3293" s="57" t="s">
        <v>6583</v>
      </c>
      <c r="E3293" s="57" t="s">
        <v>1330</v>
      </c>
      <c r="F3293" s="57" t="s">
        <v>385</v>
      </c>
      <c r="G3293" s="57">
        <v>1</v>
      </c>
      <c r="H3293" s="57">
        <v>1</v>
      </c>
      <c r="I3293" s="57">
        <v>2.21</v>
      </c>
      <c r="J3293" s="57">
        <v>3.8</v>
      </c>
      <c r="K3293" s="57">
        <v>2.66</v>
      </c>
      <c r="L3293" s="57">
        <v>-0.45</v>
      </c>
      <c r="M3293" s="57">
        <v>30</v>
      </c>
      <c r="N3293" s="57">
        <v>56</v>
      </c>
      <c r="O3293" s="57">
        <v>2</v>
      </c>
      <c r="P3293" s="57">
        <v>16</v>
      </c>
      <c r="Q3293" s="57">
        <v>27</v>
      </c>
      <c r="R3293" s="57">
        <v>100</v>
      </c>
      <c r="S3293" s="57">
        <v>0</v>
      </c>
      <c r="T3293" s="57">
        <v>0</v>
      </c>
      <c r="U3293" s="57">
        <v>53.33</v>
      </c>
      <c r="V3293" s="57">
        <v>16.670000000000002</v>
      </c>
      <c r="W3293" s="57">
        <v>30</v>
      </c>
      <c r="X3293" s="57">
        <v>37.5</v>
      </c>
      <c r="Y3293" s="57">
        <v>16.07</v>
      </c>
      <c r="Z3293" s="57">
        <v>46.43</v>
      </c>
      <c r="AA3293" s="57">
        <v>56.25</v>
      </c>
      <c r="AB3293" s="57">
        <v>25.93</v>
      </c>
      <c r="AC3293" s="57">
        <v>20</v>
      </c>
      <c r="AD3293" s="57">
        <v>23</v>
      </c>
      <c r="AE3293" s="57">
        <v>60</v>
      </c>
      <c r="AF3293" s="57">
        <v>56.52</v>
      </c>
      <c r="AG3293" s="57" t="s">
        <v>6584</v>
      </c>
      <c r="AH3293" s="57" t="s">
        <v>6464</v>
      </c>
      <c r="AI3293" s="45">
        <f t="shared" si="837"/>
        <v>36.512</v>
      </c>
      <c r="AJ3293" s="46">
        <f t="shared" si="838"/>
        <v>-36.512</v>
      </c>
      <c r="AK3293" s="63" t="str">
        <f t="shared" si="839"/>
        <v>N</v>
      </c>
      <c r="AL3293" s="63" t="str">
        <f t="shared" si="840"/>
        <v>N</v>
      </c>
      <c r="AM3293" s="44" t="str">
        <f t="shared" si="841"/>
        <v>Loss</v>
      </c>
      <c r="AN3293" s="44" t="str">
        <f t="shared" si="842"/>
        <v>Win</v>
      </c>
      <c r="AO3293" s="44" t="str">
        <f t="shared" si="843"/>
        <v>Loss</v>
      </c>
      <c r="AP3293" s="44">
        <f t="shared" si="844"/>
        <v>-50</v>
      </c>
      <c r="AQ3293" s="44">
        <f t="shared" si="845"/>
        <v>140</v>
      </c>
      <c r="AR3293" s="44">
        <f t="shared" si="846"/>
        <v>-50</v>
      </c>
      <c r="AS3293" s="99" t="str">
        <f t="shared" si="847"/>
        <v>+</v>
      </c>
      <c r="AT3293" s="99" t="str">
        <f t="shared" si="848"/>
        <v>+</v>
      </c>
      <c r="AU3293" s="99" t="str">
        <f t="shared" si="849"/>
        <v>+</v>
      </c>
      <c r="AV3293" s="99" t="str">
        <f t="shared" si="850"/>
        <v>+</v>
      </c>
      <c r="AW3293" s="99" t="str">
        <f t="shared" si="851"/>
        <v>+</v>
      </c>
    </row>
    <row r="3294" spans="1:49" ht="15">
      <c r="A3294" s="56">
        <v>43642</v>
      </c>
      <c r="B3294" s="57" t="s">
        <v>467</v>
      </c>
      <c r="C3294" s="57" t="s">
        <v>2155</v>
      </c>
      <c r="D3294" s="57" t="s">
        <v>6585</v>
      </c>
      <c r="E3294" s="57" t="s">
        <v>2157</v>
      </c>
      <c r="F3294" s="57" t="s">
        <v>5465</v>
      </c>
      <c r="G3294" s="57">
        <v>0</v>
      </c>
      <c r="H3294" s="57">
        <v>0</v>
      </c>
      <c r="I3294" s="57">
        <v>2.89</v>
      </c>
      <c r="J3294" s="57">
        <v>3.31</v>
      </c>
      <c r="K3294" s="57">
        <v>2.2799999999999998</v>
      </c>
      <c r="L3294" s="57">
        <v>0.61</v>
      </c>
      <c r="M3294" s="57">
        <v>32</v>
      </c>
      <c r="N3294" s="57">
        <v>23</v>
      </c>
      <c r="O3294" s="57">
        <v>3</v>
      </c>
      <c r="P3294" s="57">
        <v>18</v>
      </c>
      <c r="Q3294" s="57">
        <v>10</v>
      </c>
      <c r="R3294" s="57">
        <v>66.67</v>
      </c>
      <c r="S3294" s="57">
        <v>0</v>
      </c>
      <c r="T3294" s="57">
        <v>33.33</v>
      </c>
      <c r="U3294" s="57">
        <v>59.38</v>
      </c>
      <c r="V3294" s="57">
        <v>6.25</v>
      </c>
      <c r="W3294" s="57">
        <v>34.380000000000003</v>
      </c>
      <c r="X3294" s="57">
        <v>43.48</v>
      </c>
      <c r="Y3294" s="57">
        <v>4.3499999999999996</v>
      </c>
      <c r="Z3294" s="57">
        <v>52.17</v>
      </c>
      <c r="AA3294" s="57">
        <v>61.11</v>
      </c>
      <c r="AB3294" s="57">
        <v>40</v>
      </c>
      <c r="AC3294" s="57">
        <v>16</v>
      </c>
      <c r="AD3294" s="57">
        <v>4</v>
      </c>
      <c r="AE3294" s="57">
        <v>87.5</v>
      </c>
      <c r="AF3294" s="57">
        <v>75</v>
      </c>
      <c r="AG3294" s="57" t="s">
        <v>6452</v>
      </c>
      <c r="AH3294" s="57" t="s">
        <v>6273</v>
      </c>
      <c r="AI3294" s="45">
        <f t="shared" si="837"/>
        <v>16.930000000000003</v>
      </c>
      <c r="AJ3294" s="46">
        <f t="shared" si="838"/>
        <v>-16.930000000000003</v>
      </c>
      <c r="AK3294" s="63" t="str">
        <f t="shared" si="839"/>
        <v>N</v>
      </c>
      <c r="AL3294" s="63" t="str">
        <f t="shared" si="840"/>
        <v>N</v>
      </c>
      <c r="AM3294" s="44" t="str">
        <f t="shared" si="841"/>
        <v>Loss</v>
      </c>
      <c r="AN3294" s="44" t="str">
        <f t="shared" si="842"/>
        <v>Win</v>
      </c>
      <c r="AO3294" s="44" t="str">
        <f t="shared" si="843"/>
        <v>Loss</v>
      </c>
      <c r="AP3294" s="44">
        <f t="shared" si="844"/>
        <v>-50</v>
      </c>
      <c r="AQ3294" s="44">
        <f t="shared" si="845"/>
        <v>115.5</v>
      </c>
      <c r="AR3294" s="44">
        <f t="shared" si="846"/>
        <v>-50</v>
      </c>
      <c r="AS3294" s="99" t="str">
        <f t="shared" si="847"/>
        <v>-</v>
      </c>
      <c r="AT3294" s="99" t="str">
        <f t="shared" si="848"/>
        <v>+</v>
      </c>
      <c r="AU3294" s="99" t="str">
        <f t="shared" si="849"/>
        <v>+</v>
      </c>
      <c r="AV3294" s="99" t="str">
        <f t="shared" si="850"/>
        <v>+</v>
      </c>
      <c r="AW3294" s="99" t="str">
        <f t="shared" si="851"/>
        <v>+</v>
      </c>
    </row>
    <row r="3295" spans="1:49" ht="15">
      <c r="A3295" s="56">
        <v>43642</v>
      </c>
      <c r="B3295" s="57" t="s">
        <v>958</v>
      </c>
      <c r="C3295" s="57" t="s">
        <v>5477</v>
      </c>
      <c r="D3295" s="57" t="s">
        <v>6586</v>
      </c>
      <c r="E3295" s="57" t="s">
        <v>2139</v>
      </c>
      <c r="F3295" s="57" t="s">
        <v>1090</v>
      </c>
      <c r="G3295" s="57">
        <v>1</v>
      </c>
      <c r="H3295" s="57">
        <v>1</v>
      </c>
      <c r="I3295" s="57">
        <v>2.33</v>
      </c>
      <c r="J3295" s="57">
        <v>2.82</v>
      </c>
      <c r="K3295" s="57">
        <v>3.74</v>
      </c>
      <c r="L3295" s="57">
        <v>-1.41</v>
      </c>
      <c r="M3295" s="57">
        <v>23</v>
      </c>
      <c r="N3295" s="57">
        <v>15</v>
      </c>
      <c r="O3295" s="57">
        <v>0</v>
      </c>
      <c r="P3295" s="57">
        <v>11</v>
      </c>
      <c r="Q3295" s="57">
        <v>8</v>
      </c>
      <c r="R3295" s="57">
        <v>0</v>
      </c>
      <c r="S3295" s="57">
        <v>0</v>
      </c>
      <c r="T3295" s="57">
        <v>0</v>
      </c>
      <c r="U3295" s="57">
        <v>43.48</v>
      </c>
      <c r="V3295" s="57">
        <v>21.74</v>
      </c>
      <c r="W3295" s="57">
        <v>34.78</v>
      </c>
      <c r="X3295" s="57">
        <v>53.33</v>
      </c>
      <c r="Y3295" s="57">
        <v>20</v>
      </c>
      <c r="Z3295" s="57">
        <v>26.67</v>
      </c>
      <c r="AA3295" s="57">
        <v>45.45</v>
      </c>
      <c r="AB3295" s="57">
        <v>50</v>
      </c>
      <c r="AC3295" s="57">
        <v>15</v>
      </c>
      <c r="AD3295" s="57">
        <v>10</v>
      </c>
      <c r="AE3295" s="57">
        <v>46.67</v>
      </c>
      <c r="AF3295" s="57">
        <v>60</v>
      </c>
      <c r="AG3295" s="57" t="s">
        <v>6587</v>
      </c>
      <c r="AH3295" s="57" t="s">
        <v>6465</v>
      </c>
      <c r="AI3295" s="45">
        <f t="shared" si="837"/>
        <v>-3.4180000000000019</v>
      </c>
      <c r="AJ3295" s="46">
        <f t="shared" si="838"/>
        <v>3.4180000000000019</v>
      </c>
      <c r="AK3295" s="63" t="str">
        <f t="shared" si="839"/>
        <v>N</v>
      </c>
      <c r="AL3295" s="63" t="str">
        <f t="shared" si="840"/>
        <v>N</v>
      </c>
      <c r="AM3295" s="44" t="str">
        <f t="shared" si="841"/>
        <v>Loss</v>
      </c>
      <c r="AN3295" s="44" t="str">
        <f t="shared" si="842"/>
        <v>Win</v>
      </c>
      <c r="AO3295" s="44" t="str">
        <f t="shared" si="843"/>
        <v>Loss</v>
      </c>
      <c r="AP3295" s="44">
        <f t="shared" si="844"/>
        <v>-50</v>
      </c>
      <c r="AQ3295" s="44">
        <f t="shared" si="845"/>
        <v>91</v>
      </c>
      <c r="AR3295" s="44">
        <f t="shared" si="846"/>
        <v>-50</v>
      </c>
      <c r="AS3295" s="99" t="str">
        <f t="shared" si="847"/>
        <v>+</v>
      </c>
      <c r="AT3295" s="99" t="str">
        <f t="shared" si="848"/>
        <v>n/a</v>
      </c>
      <c r="AU3295" s="99" t="str">
        <f t="shared" si="849"/>
        <v>-</v>
      </c>
      <c r="AV3295" s="99" t="str">
        <f t="shared" si="850"/>
        <v>-</v>
      </c>
      <c r="AW3295" s="99" t="str">
        <f t="shared" si="851"/>
        <v>-</v>
      </c>
    </row>
    <row r="3296" spans="1:49" ht="15">
      <c r="A3296" s="56">
        <v>43642</v>
      </c>
      <c r="B3296" s="57" t="s">
        <v>467</v>
      </c>
      <c r="C3296" s="57" t="s">
        <v>2155</v>
      </c>
      <c r="D3296" s="57" t="s">
        <v>6588</v>
      </c>
      <c r="E3296" s="57" t="s">
        <v>2425</v>
      </c>
      <c r="F3296" s="57" t="s">
        <v>4493</v>
      </c>
      <c r="G3296" s="57">
        <v>0</v>
      </c>
      <c r="H3296" s="57">
        <v>1</v>
      </c>
      <c r="I3296" s="57">
        <v>1.26</v>
      </c>
      <c r="J3296" s="57">
        <v>4.9800000000000004</v>
      </c>
      <c r="K3296" s="57">
        <v>10.76</v>
      </c>
      <c r="L3296" s="57">
        <v>-9.5</v>
      </c>
      <c r="M3296" s="57">
        <v>22</v>
      </c>
      <c r="N3296" s="57">
        <v>19</v>
      </c>
      <c r="O3296" s="57">
        <v>2</v>
      </c>
      <c r="P3296" s="57">
        <v>9</v>
      </c>
      <c r="Q3296" s="57">
        <v>11</v>
      </c>
      <c r="R3296" s="57">
        <v>50</v>
      </c>
      <c r="S3296" s="57">
        <v>50</v>
      </c>
      <c r="T3296" s="57">
        <v>0</v>
      </c>
      <c r="U3296" s="57">
        <v>77.27</v>
      </c>
      <c r="V3296" s="57">
        <v>4.55</v>
      </c>
      <c r="W3296" s="57">
        <v>18.18</v>
      </c>
      <c r="X3296" s="57">
        <v>21.05</v>
      </c>
      <c r="Y3296" s="57">
        <v>21.05</v>
      </c>
      <c r="Z3296" s="57">
        <v>57.89</v>
      </c>
      <c r="AA3296" s="57">
        <v>77.78</v>
      </c>
      <c r="AB3296" s="57">
        <v>18.18</v>
      </c>
      <c r="AC3296" s="57">
        <v>20</v>
      </c>
      <c r="AD3296" s="57">
        <v>7</v>
      </c>
      <c r="AE3296" s="57">
        <v>80</v>
      </c>
      <c r="AF3296" s="57">
        <v>28.57</v>
      </c>
      <c r="AG3296" s="57" t="s">
        <v>6450</v>
      </c>
      <c r="AH3296" s="57" t="s">
        <v>6466</v>
      </c>
      <c r="AI3296" s="45">
        <f t="shared" si="837"/>
        <v>37.535999999999994</v>
      </c>
      <c r="AJ3296" s="46">
        <f t="shared" si="838"/>
        <v>-27.536000000000001</v>
      </c>
      <c r="AK3296" s="63" t="str">
        <f t="shared" si="839"/>
        <v>Y</v>
      </c>
      <c r="AL3296" s="63" t="str">
        <f t="shared" si="840"/>
        <v>N</v>
      </c>
      <c r="AM3296" s="44" t="str">
        <f t="shared" si="841"/>
        <v>Loss</v>
      </c>
      <c r="AN3296" s="44" t="str">
        <f t="shared" si="842"/>
        <v>Loss</v>
      </c>
      <c r="AO3296" s="44" t="str">
        <f t="shared" si="843"/>
        <v>Win</v>
      </c>
      <c r="AP3296" s="44">
        <f t="shared" si="844"/>
        <v>-50</v>
      </c>
      <c r="AQ3296" s="44">
        <f t="shared" si="845"/>
        <v>-50</v>
      </c>
      <c r="AR3296" s="44">
        <f t="shared" si="846"/>
        <v>488</v>
      </c>
      <c r="AS3296" s="99" t="str">
        <f t="shared" si="847"/>
        <v>+</v>
      </c>
      <c r="AT3296" s="99" t="str">
        <f t="shared" si="848"/>
        <v>+</v>
      </c>
      <c r="AU3296" s="99" t="str">
        <f t="shared" si="849"/>
        <v>+</v>
      </c>
      <c r="AV3296" s="99" t="str">
        <f t="shared" si="850"/>
        <v>+</v>
      </c>
      <c r="AW3296" s="99" t="str">
        <f t="shared" si="851"/>
        <v>+</v>
      </c>
    </row>
    <row r="3297" spans="1:49" ht="15">
      <c r="A3297" s="56">
        <v>43642</v>
      </c>
      <c r="B3297" s="57" t="s">
        <v>272</v>
      </c>
      <c r="C3297" s="57" t="s">
        <v>273</v>
      </c>
      <c r="D3297" s="57" t="s">
        <v>6589</v>
      </c>
      <c r="E3297" s="57" t="s">
        <v>1415</v>
      </c>
      <c r="F3297" s="57" t="s">
        <v>1413</v>
      </c>
      <c r="G3297" s="57">
        <v>0</v>
      </c>
      <c r="H3297" s="57">
        <v>3</v>
      </c>
      <c r="I3297" s="57">
        <v>1.88</v>
      </c>
      <c r="J3297" s="57">
        <v>4.07</v>
      </c>
      <c r="K3297" s="57">
        <v>3.14</v>
      </c>
      <c r="L3297" s="57">
        <v>-1.26</v>
      </c>
      <c r="M3297" s="57">
        <v>31</v>
      </c>
      <c r="N3297" s="57">
        <v>56</v>
      </c>
      <c r="O3297" s="57">
        <v>2</v>
      </c>
      <c r="P3297" s="57">
        <v>15</v>
      </c>
      <c r="Q3297" s="57">
        <v>28</v>
      </c>
      <c r="R3297" s="57">
        <v>50</v>
      </c>
      <c r="S3297" s="57">
        <v>0</v>
      </c>
      <c r="T3297" s="57">
        <v>50</v>
      </c>
      <c r="U3297" s="57">
        <v>48.39</v>
      </c>
      <c r="V3297" s="57">
        <v>16.13</v>
      </c>
      <c r="W3297" s="57">
        <v>35.479999999999997</v>
      </c>
      <c r="X3297" s="57">
        <v>39.29</v>
      </c>
      <c r="Y3297" s="57">
        <v>19.64</v>
      </c>
      <c r="Z3297" s="57">
        <v>41.07</v>
      </c>
      <c r="AA3297" s="57">
        <v>73.33</v>
      </c>
      <c r="AB3297" s="57">
        <v>28.57</v>
      </c>
      <c r="AC3297" s="57">
        <v>28</v>
      </c>
      <c r="AD3297" s="57">
        <v>20</v>
      </c>
      <c r="AE3297" s="57">
        <v>53.57</v>
      </c>
      <c r="AF3297" s="57">
        <v>55</v>
      </c>
      <c r="AG3297" s="57" t="s">
        <v>6590</v>
      </c>
      <c r="AH3297" s="57" t="s">
        <v>6467</v>
      </c>
      <c r="AI3297" s="45">
        <f t="shared" si="837"/>
        <v>2.5869999999999997</v>
      </c>
      <c r="AJ3297" s="46">
        <f t="shared" si="838"/>
        <v>-2.5869999999999997</v>
      </c>
      <c r="AK3297" s="63" t="str">
        <f t="shared" si="839"/>
        <v>N</v>
      </c>
      <c r="AL3297" s="63" t="str">
        <f t="shared" si="840"/>
        <v>N</v>
      </c>
      <c r="AM3297" s="44" t="str">
        <f t="shared" si="841"/>
        <v>Loss</v>
      </c>
      <c r="AN3297" s="44" t="str">
        <f t="shared" si="842"/>
        <v>Loss</v>
      </c>
      <c r="AO3297" s="44" t="str">
        <f t="shared" si="843"/>
        <v>Win</v>
      </c>
      <c r="AP3297" s="44">
        <f t="shared" si="844"/>
        <v>-50</v>
      </c>
      <c r="AQ3297" s="44">
        <f t="shared" si="845"/>
        <v>-50</v>
      </c>
      <c r="AR3297" s="44">
        <f t="shared" si="846"/>
        <v>107</v>
      </c>
      <c r="AS3297" s="99" t="str">
        <f t="shared" si="847"/>
        <v>+</v>
      </c>
      <c r="AT3297" s="99" t="str">
        <f t="shared" si="848"/>
        <v>-</v>
      </c>
      <c r="AU3297" s="99" t="str">
        <f t="shared" si="849"/>
        <v>+</v>
      </c>
      <c r="AV3297" s="99" t="str">
        <f t="shared" si="850"/>
        <v>+</v>
      </c>
      <c r="AW3297" s="99" t="str">
        <f t="shared" si="851"/>
        <v>+</v>
      </c>
    </row>
    <row r="3298" spans="1:49" ht="15">
      <c r="A3298" s="56">
        <v>43642</v>
      </c>
      <c r="B3298" s="57" t="s">
        <v>420</v>
      </c>
      <c r="C3298" s="57" t="s">
        <v>429</v>
      </c>
      <c r="D3298" s="57" t="s">
        <v>6591</v>
      </c>
      <c r="E3298" s="57" t="s">
        <v>2813</v>
      </c>
      <c r="F3298" s="57" t="s">
        <v>2824</v>
      </c>
      <c r="G3298" s="57">
        <v>2</v>
      </c>
      <c r="H3298" s="57">
        <v>2</v>
      </c>
      <c r="I3298" s="57">
        <v>2.0099999999999998</v>
      </c>
      <c r="J3298" s="57">
        <v>3.97</v>
      </c>
      <c r="K3298" s="57">
        <v>2.93</v>
      </c>
      <c r="L3298" s="57">
        <v>-0.92</v>
      </c>
      <c r="M3298" s="57">
        <v>32</v>
      </c>
      <c r="N3298" s="57">
        <v>32</v>
      </c>
      <c r="O3298" s="57">
        <v>3</v>
      </c>
      <c r="P3298" s="57">
        <v>16</v>
      </c>
      <c r="Q3298" s="57">
        <v>16</v>
      </c>
      <c r="R3298" s="57">
        <v>0</v>
      </c>
      <c r="S3298" s="57">
        <v>0</v>
      </c>
      <c r="T3298" s="57">
        <v>100</v>
      </c>
      <c r="U3298" s="57">
        <v>31.25</v>
      </c>
      <c r="V3298" s="57">
        <v>6.25</v>
      </c>
      <c r="W3298" s="57">
        <v>62.5</v>
      </c>
      <c r="X3298" s="57">
        <v>53.13</v>
      </c>
      <c r="Y3298" s="57">
        <v>15.63</v>
      </c>
      <c r="Z3298" s="57">
        <v>31.25</v>
      </c>
      <c r="AA3298" s="57">
        <v>31.25</v>
      </c>
      <c r="AB3298" s="57">
        <v>31.25</v>
      </c>
      <c r="AC3298" s="57">
        <v>7</v>
      </c>
      <c r="AD3298" s="57">
        <v>24</v>
      </c>
      <c r="AE3298" s="57">
        <v>28.57</v>
      </c>
      <c r="AF3298" s="57">
        <v>66.67</v>
      </c>
      <c r="AG3298" s="57" t="s">
        <v>6592</v>
      </c>
      <c r="AH3298" s="57" t="s">
        <v>6468</v>
      </c>
      <c r="AI3298" s="45">
        <f t="shared" ref="AI3298:AI3322" si="852">(+R3298*$R$6)+(S3298*$S$6)-(T3298*$T$6)+(U3298*$U$6)+(V3298*$V$6)-(W3298*$W$6)-(X3298*$X$6)-(Y3298*$Y$6)+(Z3298*$Z$6)</f>
        <v>-41.564000000000007</v>
      </c>
      <c r="AJ3298" s="46">
        <f t="shared" ref="AJ3298:AJ3322" si="853">(-R3298*$R$6)+(S3298*$S$6)+(T3298*$T$6)-(U3298*$U$6)-(V3298*$V$6)+(W3298*$W$6)+(X3298*$X$6)+(Y3298*$Y$6)-(Z3298*$Z$6)</f>
        <v>41.564000000000007</v>
      </c>
      <c r="AK3298" s="63" t="str">
        <f t="shared" ref="AK3298:AK3322" si="854">IF($AK$6="Y",IF(AI3298&gt;=$AI$6,"Y",IF(AA3298&gt;=$AA$6,"Y","N")),IF(AI3298&gt;=$AI$6,"Y",IF(AA3298&gt;=$AA$6,"Y",IF(L3298&lt;0,IF(AE3298&gt;=$AE$6,"Y","N"),"N"))))</f>
        <v>N</v>
      </c>
      <c r="AL3298" s="63" t="str">
        <f t="shared" ref="AL3298:AL3322" si="855">IF($AL$6="Y",IF(AJ3298&gt;=$AJ$6,"Y",IF(AB3298&gt;=$AB$6,"Y","N")),IF(AJ3298&gt;=$AJ$6,"Y",IF(AB3298&gt;=$AB$6,"Y",IF(L3298&gt;0,IF(AF3298&gt;=$AF$6,"Y","N"),"N"))))</f>
        <v>Y</v>
      </c>
      <c r="AM3298" s="44" t="str">
        <f t="shared" ref="AM3298:AM3322" si="856">IF(G3298&gt;H3298,"Win","Loss")</f>
        <v>Loss</v>
      </c>
      <c r="AN3298" s="44" t="str">
        <f t="shared" ref="AN3298:AN3322" si="857">IF(G3298=H3298,"Win","Loss")</f>
        <v>Win</v>
      </c>
      <c r="AO3298" s="44" t="str">
        <f t="shared" ref="AO3298:AO3322" si="858">IF(G3298&lt;H3298,"Win","Loss")</f>
        <v>Loss</v>
      </c>
      <c r="AP3298" s="44">
        <f t="shared" ref="AP3298:AP3322" si="859">IF(AM3298="Win",(I3298*$B$2)-$B$2,-$B$2)</f>
        <v>-50</v>
      </c>
      <c r="AQ3298" s="44">
        <f t="shared" ref="AQ3298:AQ3322" si="860">IF(AN3298="Win",(J3298*$B$2)-$B$2,-$B$2)</f>
        <v>148.5</v>
      </c>
      <c r="AR3298" s="44">
        <f t="shared" ref="AR3298:AR3322" si="861">IF(AO3298="Win",(K3298*$B$2)-$B$2,-$B$2)</f>
        <v>-50</v>
      </c>
      <c r="AS3298" s="99" t="str">
        <f t="shared" ref="AS3298:AS3322" si="862">IF(I3298&lt;K3298,"+","-")</f>
        <v>+</v>
      </c>
      <c r="AT3298" s="99" t="str">
        <f t="shared" ref="AT3298:AT3322" si="863">IF(O3298=0,"n/a",IF(R3298&gt;T3298,"+","-"))</f>
        <v>-</v>
      </c>
      <c r="AU3298" s="99" t="str">
        <f t="shared" ref="AU3298:AU3322" si="864">IF(U3298&gt;X3298,"+","-")</f>
        <v>-</v>
      </c>
      <c r="AV3298" s="99" t="str">
        <f t="shared" ref="AV3298:AV3322" si="865">IF(AA3298&gt;AB3298,"+","-")</f>
        <v>-</v>
      </c>
      <c r="AW3298" s="99" t="str">
        <f t="shared" ref="AW3298:AW3322" si="866">IF(AI3298&gt;0,"+","-")</f>
        <v>-</v>
      </c>
    </row>
    <row r="3299" spans="1:49" ht="15">
      <c r="A3299" s="56">
        <v>43642</v>
      </c>
      <c r="B3299" s="57" t="s">
        <v>420</v>
      </c>
      <c r="C3299" s="57" t="s">
        <v>425</v>
      </c>
      <c r="D3299" s="57" t="s">
        <v>6593</v>
      </c>
      <c r="E3299" s="57" t="s">
        <v>788</v>
      </c>
      <c r="F3299" s="57" t="s">
        <v>428</v>
      </c>
      <c r="G3299" s="57">
        <v>6</v>
      </c>
      <c r="H3299" s="57">
        <v>0</v>
      </c>
      <c r="I3299" s="57">
        <v>1.21</v>
      </c>
      <c r="J3299" s="57">
        <v>6.5</v>
      </c>
      <c r="K3299" s="57">
        <v>6.67</v>
      </c>
      <c r="L3299" s="57">
        <v>-5.46</v>
      </c>
      <c r="M3299" s="57">
        <v>14</v>
      </c>
      <c r="N3299" s="57">
        <v>30</v>
      </c>
      <c r="O3299" s="57">
        <v>0</v>
      </c>
      <c r="P3299" s="57">
        <v>7</v>
      </c>
      <c r="Q3299" s="57">
        <v>15</v>
      </c>
      <c r="R3299" s="57">
        <v>0</v>
      </c>
      <c r="S3299" s="57">
        <v>0</v>
      </c>
      <c r="T3299" s="57">
        <v>0</v>
      </c>
      <c r="U3299" s="57">
        <v>64.290000000000006</v>
      </c>
      <c r="V3299" s="57">
        <v>7.14</v>
      </c>
      <c r="W3299" s="57">
        <v>28.57</v>
      </c>
      <c r="X3299" s="57">
        <v>20</v>
      </c>
      <c r="Y3299" s="57">
        <v>16.670000000000002</v>
      </c>
      <c r="Z3299" s="57">
        <v>63.33</v>
      </c>
      <c r="AA3299" s="57">
        <v>71.430000000000007</v>
      </c>
      <c r="AB3299" s="57">
        <v>13.33</v>
      </c>
      <c r="AC3299" s="57">
        <v>11</v>
      </c>
      <c r="AD3299" s="57">
        <v>9</v>
      </c>
      <c r="AE3299" s="57">
        <v>72.73</v>
      </c>
      <c r="AF3299" s="57">
        <v>22.22</v>
      </c>
      <c r="AG3299" s="57" t="s">
        <v>6472</v>
      </c>
      <c r="AH3299" s="57" t="s">
        <v>6469</v>
      </c>
      <c r="AI3299" s="45">
        <f t="shared" si="852"/>
        <v>14.857000000000003</v>
      </c>
      <c r="AJ3299" s="46">
        <f t="shared" si="853"/>
        <v>-14.857000000000003</v>
      </c>
      <c r="AK3299" s="63" t="str">
        <f t="shared" si="854"/>
        <v>N</v>
      </c>
      <c r="AL3299" s="63" t="str">
        <f t="shared" si="855"/>
        <v>N</v>
      </c>
      <c r="AM3299" s="44" t="str">
        <f t="shared" si="856"/>
        <v>Win</v>
      </c>
      <c r="AN3299" s="44" t="str">
        <f t="shared" si="857"/>
        <v>Loss</v>
      </c>
      <c r="AO3299" s="44" t="str">
        <f t="shared" si="858"/>
        <v>Loss</v>
      </c>
      <c r="AP3299" s="44">
        <f t="shared" si="859"/>
        <v>10.5</v>
      </c>
      <c r="AQ3299" s="44">
        <f t="shared" si="860"/>
        <v>-50</v>
      </c>
      <c r="AR3299" s="44">
        <f t="shared" si="861"/>
        <v>-50</v>
      </c>
      <c r="AS3299" s="99" t="str">
        <f t="shared" si="862"/>
        <v>+</v>
      </c>
      <c r="AT3299" s="99" t="str">
        <f t="shared" si="863"/>
        <v>n/a</v>
      </c>
      <c r="AU3299" s="99" t="str">
        <f t="shared" si="864"/>
        <v>+</v>
      </c>
      <c r="AV3299" s="99" t="str">
        <f t="shared" si="865"/>
        <v>+</v>
      </c>
      <c r="AW3299" s="99" t="str">
        <f t="shared" si="866"/>
        <v>+</v>
      </c>
    </row>
    <row r="3300" spans="1:49" ht="15">
      <c r="A3300" s="56">
        <v>43642</v>
      </c>
      <c r="B3300" s="57" t="s">
        <v>420</v>
      </c>
      <c r="C3300" s="57" t="s">
        <v>425</v>
      </c>
      <c r="D3300" s="57" t="s">
        <v>6594</v>
      </c>
      <c r="E3300" s="57" t="s">
        <v>2924</v>
      </c>
      <c r="F3300" s="57" t="s">
        <v>2317</v>
      </c>
      <c r="G3300" s="57">
        <v>1</v>
      </c>
      <c r="H3300" s="57">
        <v>4</v>
      </c>
      <c r="I3300" s="57">
        <v>2.4700000000000002</v>
      </c>
      <c r="J3300" s="57">
        <v>4.0199999999999996</v>
      </c>
      <c r="K3300" s="57">
        <v>2.27</v>
      </c>
      <c r="L3300" s="57">
        <v>0.2</v>
      </c>
      <c r="M3300" s="57">
        <v>38</v>
      </c>
      <c r="N3300" s="57">
        <v>43</v>
      </c>
      <c r="O3300" s="57">
        <v>1</v>
      </c>
      <c r="P3300" s="57">
        <v>20</v>
      </c>
      <c r="Q3300" s="57">
        <v>22</v>
      </c>
      <c r="R3300" s="57">
        <v>0</v>
      </c>
      <c r="S3300" s="57">
        <v>0</v>
      </c>
      <c r="T3300" s="57">
        <v>100</v>
      </c>
      <c r="U3300" s="57">
        <v>57.89</v>
      </c>
      <c r="V3300" s="57">
        <v>2.63</v>
      </c>
      <c r="W3300" s="57">
        <v>39.47</v>
      </c>
      <c r="X3300" s="57">
        <v>39.53</v>
      </c>
      <c r="Y3300" s="57">
        <v>11.63</v>
      </c>
      <c r="Z3300" s="57">
        <v>48.84</v>
      </c>
      <c r="AA3300" s="57">
        <v>70</v>
      </c>
      <c r="AB3300" s="57">
        <v>22.73</v>
      </c>
      <c r="AC3300" s="57">
        <v>28</v>
      </c>
      <c r="AD3300" s="57">
        <v>16</v>
      </c>
      <c r="AE3300" s="57">
        <v>71.430000000000007</v>
      </c>
      <c r="AF3300" s="57">
        <v>56.25</v>
      </c>
      <c r="AG3300" s="57" t="s">
        <v>6554</v>
      </c>
      <c r="AH3300" s="57" t="s">
        <v>6300</v>
      </c>
      <c r="AI3300" s="45">
        <f t="shared" si="852"/>
        <v>-25.353999999999992</v>
      </c>
      <c r="AJ3300" s="46">
        <f t="shared" si="853"/>
        <v>25.353999999999992</v>
      </c>
      <c r="AK3300" s="63" t="str">
        <f t="shared" si="854"/>
        <v>N</v>
      </c>
      <c r="AL3300" s="63" t="str">
        <f t="shared" si="855"/>
        <v>N</v>
      </c>
      <c r="AM3300" s="44" t="str">
        <f t="shared" si="856"/>
        <v>Loss</v>
      </c>
      <c r="AN3300" s="44" t="str">
        <f t="shared" si="857"/>
        <v>Loss</v>
      </c>
      <c r="AO3300" s="44" t="str">
        <f t="shared" si="858"/>
        <v>Win</v>
      </c>
      <c r="AP3300" s="44">
        <f t="shared" si="859"/>
        <v>-50</v>
      </c>
      <c r="AQ3300" s="44">
        <f t="shared" si="860"/>
        <v>-50</v>
      </c>
      <c r="AR3300" s="44">
        <f t="shared" si="861"/>
        <v>63.5</v>
      </c>
      <c r="AS3300" s="99" t="str">
        <f t="shared" si="862"/>
        <v>-</v>
      </c>
      <c r="AT3300" s="99" t="str">
        <f t="shared" si="863"/>
        <v>-</v>
      </c>
      <c r="AU3300" s="99" t="str">
        <f t="shared" si="864"/>
        <v>+</v>
      </c>
      <c r="AV3300" s="99" t="str">
        <f t="shared" si="865"/>
        <v>+</v>
      </c>
      <c r="AW3300" s="99" t="str">
        <f t="shared" si="866"/>
        <v>-</v>
      </c>
    </row>
    <row r="3301" spans="1:49" ht="15">
      <c r="A3301" s="56">
        <v>43642</v>
      </c>
      <c r="B3301" s="57" t="s">
        <v>420</v>
      </c>
      <c r="C3301" s="57" t="s">
        <v>3050</v>
      </c>
      <c r="D3301" s="57" t="s">
        <v>6595</v>
      </c>
      <c r="E3301" s="57" t="s">
        <v>6596</v>
      </c>
      <c r="F3301" s="57" t="s">
        <v>427</v>
      </c>
      <c r="G3301" s="57">
        <v>1</v>
      </c>
      <c r="H3301" s="57">
        <v>3</v>
      </c>
      <c r="I3301" s="57">
        <v>27.45</v>
      </c>
      <c r="J3301" s="57">
        <v>18.93</v>
      </c>
      <c r="K3301" s="57">
        <v>1.01</v>
      </c>
      <c r="L3301" s="57">
        <v>26.44</v>
      </c>
      <c r="M3301" s="57">
        <v>0</v>
      </c>
      <c r="N3301" s="57">
        <v>60</v>
      </c>
      <c r="O3301" s="57">
        <v>0</v>
      </c>
      <c r="P3301" s="57">
        <v>0</v>
      </c>
      <c r="Q3301" s="57">
        <v>30</v>
      </c>
      <c r="R3301" s="57">
        <v>0</v>
      </c>
      <c r="S3301" s="57">
        <v>0</v>
      </c>
      <c r="T3301" s="57">
        <v>0</v>
      </c>
      <c r="U3301" s="57">
        <v>0</v>
      </c>
      <c r="V3301" s="57">
        <v>0</v>
      </c>
      <c r="W3301" s="57">
        <v>0</v>
      </c>
      <c r="X3301" s="57">
        <v>60</v>
      </c>
      <c r="Y3301" s="57">
        <v>10</v>
      </c>
      <c r="Z3301" s="57">
        <v>30</v>
      </c>
      <c r="AA3301" s="57">
        <v>0</v>
      </c>
      <c r="AB3301" s="57">
        <v>53.33</v>
      </c>
      <c r="AC3301" s="57">
        <v>0</v>
      </c>
      <c r="AD3301" s="57">
        <v>46</v>
      </c>
      <c r="AE3301" s="57">
        <v>0</v>
      </c>
      <c r="AF3301" s="57">
        <v>67.39</v>
      </c>
      <c r="AH3301" s="57" t="s">
        <v>6414</v>
      </c>
      <c r="AI3301" s="45">
        <f t="shared" si="852"/>
        <v>-7</v>
      </c>
      <c r="AJ3301" s="46">
        <f t="shared" si="853"/>
        <v>7</v>
      </c>
      <c r="AK3301" s="63" t="str">
        <f t="shared" si="854"/>
        <v>N</v>
      </c>
      <c r="AL3301" s="63" t="str">
        <f t="shared" si="855"/>
        <v>N</v>
      </c>
      <c r="AM3301" s="44" t="str">
        <f t="shared" si="856"/>
        <v>Loss</v>
      </c>
      <c r="AN3301" s="44" t="str">
        <f t="shared" si="857"/>
        <v>Loss</v>
      </c>
      <c r="AO3301" s="44" t="str">
        <f t="shared" si="858"/>
        <v>Win</v>
      </c>
      <c r="AP3301" s="44">
        <f t="shared" si="859"/>
        <v>-50</v>
      </c>
      <c r="AQ3301" s="44">
        <f t="shared" si="860"/>
        <v>-50</v>
      </c>
      <c r="AR3301" s="44">
        <f t="shared" si="861"/>
        <v>0.5</v>
      </c>
      <c r="AS3301" s="99" t="str">
        <f t="shared" si="862"/>
        <v>-</v>
      </c>
      <c r="AT3301" s="99" t="str">
        <f t="shared" si="863"/>
        <v>n/a</v>
      </c>
      <c r="AU3301" s="99" t="str">
        <f t="shared" si="864"/>
        <v>-</v>
      </c>
      <c r="AV3301" s="99" t="str">
        <f t="shared" si="865"/>
        <v>-</v>
      </c>
      <c r="AW3301" s="99" t="str">
        <f t="shared" si="866"/>
        <v>-</v>
      </c>
    </row>
    <row r="3302" spans="1:49" ht="15">
      <c r="A3302" s="56">
        <v>43642</v>
      </c>
      <c r="B3302" s="57" t="s">
        <v>420</v>
      </c>
      <c r="C3302" s="57" t="s">
        <v>3050</v>
      </c>
      <c r="D3302" s="57" t="s">
        <v>6597</v>
      </c>
      <c r="E3302" s="57" t="s">
        <v>2806</v>
      </c>
      <c r="F3302" s="57" t="s">
        <v>1278</v>
      </c>
      <c r="G3302" s="57">
        <v>3</v>
      </c>
      <c r="H3302" s="57">
        <v>2</v>
      </c>
      <c r="I3302" s="57">
        <v>2.38</v>
      </c>
      <c r="J3302" s="57">
        <v>3.8</v>
      </c>
      <c r="K3302" s="57">
        <v>2.46</v>
      </c>
      <c r="L3302" s="57">
        <v>-0.08</v>
      </c>
      <c r="M3302" s="57">
        <v>49</v>
      </c>
      <c r="N3302" s="57">
        <v>40</v>
      </c>
      <c r="O3302" s="57">
        <v>1</v>
      </c>
      <c r="P3302" s="57">
        <v>25</v>
      </c>
      <c r="Q3302" s="57">
        <v>20</v>
      </c>
      <c r="R3302" s="57">
        <v>0</v>
      </c>
      <c r="S3302" s="57">
        <v>0</v>
      </c>
      <c r="T3302" s="57">
        <v>100</v>
      </c>
      <c r="U3302" s="57">
        <v>30.61</v>
      </c>
      <c r="V3302" s="57">
        <v>30.61</v>
      </c>
      <c r="W3302" s="57">
        <v>38.78</v>
      </c>
      <c r="X3302" s="57">
        <v>60</v>
      </c>
      <c r="Y3302" s="57">
        <v>22.5</v>
      </c>
      <c r="Z3302" s="57">
        <v>17.5</v>
      </c>
      <c r="AA3302" s="57">
        <v>40</v>
      </c>
      <c r="AB3302" s="57">
        <v>50</v>
      </c>
      <c r="AC3302" s="57">
        <v>23</v>
      </c>
      <c r="AD3302" s="57">
        <v>34</v>
      </c>
      <c r="AE3302" s="57">
        <v>47.83</v>
      </c>
      <c r="AF3302" s="57">
        <v>67.650000000000006</v>
      </c>
      <c r="AG3302" s="57" t="s">
        <v>6598</v>
      </c>
      <c r="AH3302" s="57" t="s">
        <v>6365</v>
      </c>
      <c r="AI3302" s="45">
        <f t="shared" si="852"/>
        <v>-39.323</v>
      </c>
      <c r="AJ3302" s="46">
        <f t="shared" si="853"/>
        <v>39.323</v>
      </c>
      <c r="AK3302" s="63" t="str">
        <f t="shared" si="854"/>
        <v>N</v>
      </c>
      <c r="AL3302" s="63" t="str">
        <f t="shared" si="855"/>
        <v>N</v>
      </c>
      <c r="AM3302" s="44" t="str">
        <f t="shared" si="856"/>
        <v>Win</v>
      </c>
      <c r="AN3302" s="44" t="str">
        <f t="shared" si="857"/>
        <v>Loss</v>
      </c>
      <c r="AO3302" s="44" t="str">
        <f t="shared" si="858"/>
        <v>Loss</v>
      </c>
      <c r="AP3302" s="44">
        <f t="shared" si="859"/>
        <v>69</v>
      </c>
      <c r="AQ3302" s="44">
        <f t="shared" si="860"/>
        <v>-50</v>
      </c>
      <c r="AR3302" s="44">
        <f t="shared" si="861"/>
        <v>-50</v>
      </c>
      <c r="AS3302" s="99" t="str">
        <f t="shared" si="862"/>
        <v>+</v>
      </c>
      <c r="AT3302" s="99" t="str">
        <f t="shared" si="863"/>
        <v>-</v>
      </c>
      <c r="AU3302" s="99" t="str">
        <f t="shared" si="864"/>
        <v>-</v>
      </c>
      <c r="AV3302" s="99" t="str">
        <f t="shared" si="865"/>
        <v>-</v>
      </c>
      <c r="AW3302" s="99" t="str">
        <f t="shared" si="866"/>
        <v>-</v>
      </c>
    </row>
    <row r="3303" spans="1:49" ht="15">
      <c r="A3303" s="56">
        <v>43642</v>
      </c>
      <c r="B3303" s="57" t="s">
        <v>420</v>
      </c>
      <c r="C3303" s="57" t="s">
        <v>3050</v>
      </c>
      <c r="D3303" s="57" t="s">
        <v>6599</v>
      </c>
      <c r="E3303" s="57" t="s">
        <v>939</v>
      </c>
      <c r="F3303" s="57" t="s">
        <v>1216</v>
      </c>
      <c r="G3303" s="57">
        <v>3</v>
      </c>
      <c r="H3303" s="57">
        <v>1</v>
      </c>
      <c r="I3303" s="57">
        <v>3.3</v>
      </c>
      <c r="J3303" s="57">
        <v>3.82</v>
      </c>
      <c r="K3303" s="57">
        <v>1.9</v>
      </c>
      <c r="L3303" s="57">
        <v>1.4</v>
      </c>
      <c r="M3303" s="57">
        <v>31</v>
      </c>
      <c r="N3303" s="57">
        <v>38</v>
      </c>
      <c r="O3303" s="57">
        <v>2</v>
      </c>
      <c r="P3303" s="57">
        <v>16</v>
      </c>
      <c r="Q3303" s="57">
        <v>19</v>
      </c>
      <c r="R3303" s="57">
        <v>0</v>
      </c>
      <c r="S3303" s="57">
        <v>50</v>
      </c>
      <c r="T3303" s="57">
        <v>50</v>
      </c>
      <c r="U3303" s="57">
        <v>32.26</v>
      </c>
      <c r="V3303" s="57">
        <v>35.479999999999997</v>
      </c>
      <c r="W3303" s="57">
        <v>32.26</v>
      </c>
      <c r="X3303" s="57">
        <v>55.26</v>
      </c>
      <c r="Y3303" s="57">
        <v>23.68</v>
      </c>
      <c r="Z3303" s="57">
        <v>21.05</v>
      </c>
      <c r="AA3303" s="57">
        <v>25</v>
      </c>
      <c r="AB3303" s="57">
        <v>42.11</v>
      </c>
      <c r="AC3303" s="57">
        <v>12</v>
      </c>
      <c r="AD3303" s="57">
        <v>28</v>
      </c>
      <c r="AE3303" s="57">
        <v>58.33</v>
      </c>
      <c r="AF3303" s="57">
        <v>64.290000000000006</v>
      </c>
      <c r="AG3303" s="57" t="s">
        <v>6600</v>
      </c>
      <c r="AH3303" s="57" t="s">
        <v>6326</v>
      </c>
      <c r="AI3303" s="45">
        <f t="shared" si="852"/>
        <v>-15.661999999999995</v>
      </c>
      <c r="AJ3303" s="46">
        <f t="shared" si="853"/>
        <v>25.661999999999995</v>
      </c>
      <c r="AK3303" s="63" t="str">
        <f t="shared" si="854"/>
        <v>N</v>
      </c>
      <c r="AL3303" s="63" t="str">
        <f t="shared" si="855"/>
        <v>N</v>
      </c>
      <c r="AM3303" s="44" t="str">
        <f t="shared" si="856"/>
        <v>Win</v>
      </c>
      <c r="AN3303" s="44" t="str">
        <f t="shared" si="857"/>
        <v>Loss</v>
      </c>
      <c r="AO3303" s="44" t="str">
        <f t="shared" si="858"/>
        <v>Loss</v>
      </c>
      <c r="AP3303" s="44">
        <f t="shared" si="859"/>
        <v>115</v>
      </c>
      <c r="AQ3303" s="44">
        <f t="shared" si="860"/>
        <v>-50</v>
      </c>
      <c r="AR3303" s="44">
        <f t="shared" si="861"/>
        <v>-50</v>
      </c>
      <c r="AS3303" s="99" t="str">
        <f t="shared" si="862"/>
        <v>-</v>
      </c>
      <c r="AT3303" s="99" t="str">
        <f t="shared" si="863"/>
        <v>-</v>
      </c>
      <c r="AU3303" s="99" t="str">
        <f t="shared" si="864"/>
        <v>-</v>
      </c>
      <c r="AV3303" s="99" t="str">
        <f t="shared" si="865"/>
        <v>-</v>
      </c>
      <c r="AW3303" s="99" t="str">
        <f t="shared" si="866"/>
        <v>-</v>
      </c>
    </row>
    <row r="3304" spans="1:49" ht="15">
      <c r="A3304" s="56">
        <v>43642</v>
      </c>
      <c r="B3304" s="57" t="s">
        <v>115</v>
      </c>
      <c r="C3304" s="57" t="s">
        <v>6402</v>
      </c>
      <c r="D3304" s="57" t="s">
        <v>6601</v>
      </c>
      <c r="E3304" s="57" t="s">
        <v>6602</v>
      </c>
      <c r="F3304" s="57" t="s">
        <v>6603</v>
      </c>
      <c r="G3304" s="57">
        <v>1</v>
      </c>
      <c r="H3304" s="57">
        <v>1</v>
      </c>
      <c r="I3304" s="57">
        <v>2.92</v>
      </c>
      <c r="J3304" s="57">
        <v>3.41</v>
      </c>
      <c r="K3304" s="57">
        <v>2.1800000000000002</v>
      </c>
      <c r="L3304" s="57">
        <v>0.74</v>
      </c>
      <c r="M3304" s="57">
        <v>7</v>
      </c>
      <c r="N3304" s="57">
        <v>15</v>
      </c>
      <c r="O3304" s="57">
        <v>1</v>
      </c>
      <c r="P3304" s="57">
        <v>3</v>
      </c>
      <c r="Q3304" s="57">
        <v>7</v>
      </c>
      <c r="R3304" s="57">
        <v>100</v>
      </c>
      <c r="S3304" s="57">
        <v>0</v>
      </c>
      <c r="T3304" s="57">
        <v>0</v>
      </c>
      <c r="U3304" s="57">
        <v>28.57</v>
      </c>
      <c r="V3304" s="57">
        <v>28.57</v>
      </c>
      <c r="W3304" s="57">
        <v>42.86</v>
      </c>
      <c r="X3304" s="57">
        <v>53.33</v>
      </c>
      <c r="Y3304" s="57">
        <v>20</v>
      </c>
      <c r="Z3304" s="57">
        <v>26.67</v>
      </c>
      <c r="AA3304" s="57">
        <v>33.33</v>
      </c>
      <c r="AB3304" s="57">
        <v>42.86</v>
      </c>
      <c r="AC3304" s="57">
        <v>4</v>
      </c>
      <c r="AD3304" s="57">
        <v>11</v>
      </c>
      <c r="AE3304" s="57">
        <v>25</v>
      </c>
      <c r="AF3304" s="57">
        <v>63.64</v>
      </c>
      <c r="AG3304" s="57" t="s">
        <v>6604</v>
      </c>
      <c r="AH3304" s="57" t="s">
        <v>6470</v>
      </c>
      <c r="AI3304" s="45">
        <f t="shared" si="852"/>
        <v>22.666999999999994</v>
      </c>
      <c r="AJ3304" s="46">
        <f t="shared" si="853"/>
        <v>-22.666999999999994</v>
      </c>
      <c r="AK3304" s="63" t="str">
        <f t="shared" si="854"/>
        <v>N</v>
      </c>
      <c r="AL3304" s="63" t="str">
        <f t="shared" si="855"/>
        <v>N</v>
      </c>
      <c r="AM3304" s="44" t="str">
        <f t="shared" si="856"/>
        <v>Loss</v>
      </c>
      <c r="AN3304" s="44" t="str">
        <f t="shared" si="857"/>
        <v>Win</v>
      </c>
      <c r="AO3304" s="44" t="str">
        <f t="shared" si="858"/>
        <v>Loss</v>
      </c>
      <c r="AP3304" s="44">
        <f t="shared" si="859"/>
        <v>-50</v>
      </c>
      <c r="AQ3304" s="44">
        <f t="shared" si="860"/>
        <v>120.5</v>
      </c>
      <c r="AR3304" s="44">
        <f t="shared" si="861"/>
        <v>-50</v>
      </c>
      <c r="AS3304" s="99" t="str">
        <f t="shared" si="862"/>
        <v>-</v>
      </c>
      <c r="AT3304" s="99" t="str">
        <f t="shared" si="863"/>
        <v>+</v>
      </c>
      <c r="AU3304" s="99" t="str">
        <f t="shared" si="864"/>
        <v>-</v>
      </c>
      <c r="AV3304" s="99" t="str">
        <f t="shared" si="865"/>
        <v>-</v>
      </c>
      <c r="AW3304" s="99" t="str">
        <f t="shared" si="866"/>
        <v>+</v>
      </c>
    </row>
    <row r="3305" spans="1:49" ht="15">
      <c r="A3305" s="56">
        <v>43642</v>
      </c>
      <c r="B3305" s="57" t="s">
        <v>115</v>
      </c>
      <c r="C3305" s="57" t="s">
        <v>6402</v>
      </c>
      <c r="D3305" s="57" t="s">
        <v>6605</v>
      </c>
      <c r="E3305" s="57" t="s">
        <v>6606</v>
      </c>
      <c r="F3305" s="57" t="s">
        <v>6607</v>
      </c>
      <c r="G3305" s="57">
        <v>2</v>
      </c>
      <c r="H3305" s="57">
        <v>0</v>
      </c>
      <c r="I3305" s="57">
        <v>1.94</v>
      </c>
      <c r="J3305" s="57">
        <v>3.48</v>
      </c>
      <c r="K3305" s="57">
        <v>3.28</v>
      </c>
      <c r="L3305" s="57">
        <v>-1.34</v>
      </c>
      <c r="M3305" s="57">
        <v>26</v>
      </c>
      <c r="N3305" s="57">
        <v>18</v>
      </c>
      <c r="O3305" s="57">
        <v>0</v>
      </c>
      <c r="P3305" s="57">
        <v>13</v>
      </c>
      <c r="Q3305" s="57">
        <v>9</v>
      </c>
      <c r="R3305" s="57">
        <v>0</v>
      </c>
      <c r="S3305" s="57">
        <v>0</v>
      </c>
      <c r="T3305" s="57">
        <v>0</v>
      </c>
      <c r="U3305" s="57">
        <v>61.54</v>
      </c>
      <c r="V3305" s="57">
        <v>15.38</v>
      </c>
      <c r="W3305" s="57">
        <v>23.08</v>
      </c>
      <c r="X3305" s="57">
        <v>38.89</v>
      </c>
      <c r="Y3305" s="57">
        <v>16.670000000000002</v>
      </c>
      <c r="Z3305" s="57">
        <v>44.44</v>
      </c>
      <c r="AA3305" s="57">
        <v>69.23</v>
      </c>
      <c r="AB3305" s="57">
        <v>44.44</v>
      </c>
      <c r="AC3305" s="57">
        <v>17</v>
      </c>
      <c r="AD3305" s="57">
        <v>13</v>
      </c>
      <c r="AE3305" s="57">
        <v>76.47</v>
      </c>
      <c r="AF3305" s="57">
        <v>53.85</v>
      </c>
      <c r="AG3305" s="57" t="s">
        <v>6290</v>
      </c>
      <c r="AH3305" s="57" t="s">
        <v>6471</v>
      </c>
      <c r="AI3305" s="45">
        <f t="shared" si="852"/>
        <v>8.673</v>
      </c>
      <c r="AJ3305" s="46">
        <f t="shared" si="853"/>
        <v>-8.673</v>
      </c>
      <c r="AK3305" s="63" t="str">
        <f t="shared" si="854"/>
        <v>N</v>
      </c>
      <c r="AL3305" s="63" t="str">
        <f t="shared" si="855"/>
        <v>N</v>
      </c>
      <c r="AM3305" s="44" t="str">
        <f t="shared" si="856"/>
        <v>Win</v>
      </c>
      <c r="AN3305" s="44" t="str">
        <f t="shared" si="857"/>
        <v>Loss</v>
      </c>
      <c r="AO3305" s="44" t="str">
        <f t="shared" si="858"/>
        <v>Loss</v>
      </c>
      <c r="AP3305" s="44">
        <f t="shared" si="859"/>
        <v>47</v>
      </c>
      <c r="AQ3305" s="44">
        <f t="shared" si="860"/>
        <v>-50</v>
      </c>
      <c r="AR3305" s="44">
        <f t="shared" si="861"/>
        <v>-50</v>
      </c>
      <c r="AS3305" s="99" t="str">
        <f t="shared" si="862"/>
        <v>+</v>
      </c>
      <c r="AT3305" s="99" t="str">
        <f t="shared" si="863"/>
        <v>n/a</v>
      </c>
      <c r="AU3305" s="99" t="str">
        <f t="shared" si="864"/>
        <v>+</v>
      </c>
      <c r="AV3305" s="99" t="str">
        <f t="shared" si="865"/>
        <v>+</v>
      </c>
      <c r="AW3305" s="99" t="str">
        <f t="shared" si="866"/>
        <v>+</v>
      </c>
    </row>
    <row r="3306" spans="1:49" ht="15">
      <c r="A3306" s="56">
        <v>43642</v>
      </c>
      <c r="B3306" s="57" t="s">
        <v>115</v>
      </c>
      <c r="C3306" s="57" t="s">
        <v>6402</v>
      </c>
      <c r="D3306" s="57" t="s">
        <v>6608</v>
      </c>
      <c r="E3306" s="57" t="s">
        <v>6609</v>
      </c>
      <c r="F3306" s="57" t="s">
        <v>6610</v>
      </c>
      <c r="G3306" s="57">
        <v>1</v>
      </c>
      <c r="H3306" s="57">
        <v>0</v>
      </c>
      <c r="I3306" s="57">
        <v>2.0099999999999998</v>
      </c>
      <c r="J3306" s="57">
        <v>3.45</v>
      </c>
      <c r="K3306" s="57">
        <v>3.22</v>
      </c>
      <c r="L3306" s="57">
        <v>-1.21</v>
      </c>
      <c r="M3306" s="57">
        <v>8</v>
      </c>
      <c r="N3306" s="57">
        <v>9</v>
      </c>
      <c r="O3306" s="57">
        <v>0</v>
      </c>
      <c r="P3306" s="57">
        <v>4</v>
      </c>
      <c r="Q3306" s="57">
        <v>4</v>
      </c>
      <c r="R3306" s="57">
        <v>0</v>
      </c>
      <c r="S3306" s="57">
        <v>0</v>
      </c>
      <c r="T3306" s="57">
        <v>0</v>
      </c>
      <c r="U3306" s="57">
        <v>62.5</v>
      </c>
      <c r="V3306" s="57">
        <v>0</v>
      </c>
      <c r="W3306" s="57">
        <v>37.5</v>
      </c>
      <c r="X3306" s="57">
        <v>22.22</v>
      </c>
      <c r="Y3306" s="57">
        <v>11.11</v>
      </c>
      <c r="Z3306" s="57">
        <v>66.67</v>
      </c>
      <c r="AA3306" s="57">
        <v>25</v>
      </c>
      <c r="AB3306" s="57">
        <v>0</v>
      </c>
      <c r="AC3306" s="57">
        <v>5</v>
      </c>
      <c r="AD3306" s="57">
        <v>4</v>
      </c>
      <c r="AE3306" s="57">
        <v>60</v>
      </c>
      <c r="AF3306" s="57">
        <v>50</v>
      </c>
      <c r="AG3306" s="57" t="s">
        <v>6414</v>
      </c>
      <c r="AH3306" s="57" t="s">
        <v>6312</v>
      </c>
      <c r="AI3306" s="45">
        <f t="shared" si="852"/>
        <v>12.779000000000002</v>
      </c>
      <c r="AJ3306" s="46">
        <f t="shared" si="853"/>
        <v>-12.779000000000002</v>
      </c>
      <c r="AK3306" s="63" t="str">
        <f t="shared" si="854"/>
        <v>N</v>
      </c>
      <c r="AL3306" s="63" t="str">
        <f t="shared" si="855"/>
        <v>N</v>
      </c>
      <c r="AM3306" s="44" t="str">
        <f t="shared" si="856"/>
        <v>Win</v>
      </c>
      <c r="AN3306" s="44" t="str">
        <f t="shared" si="857"/>
        <v>Loss</v>
      </c>
      <c r="AO3306" s="44" t="str">
        <f t="shared" si="858"/>
        <v>Loss</v>
      </c>
      <c r="AP3306" s="44">
        <f t="shared" si="859"/>
        <v>50.499999999999986</v>
      </c>
      <c r="AQ3306" s="44">
        <f t="shared" si="860"/>
        <v>-50</v>
      </c>
      <c r="AR3306" s="44">
        <f t="shared" si="861"/>
        <v>-50</v>
      </c>
      <c r="AS3306" s="99" t="str">
        <f t="shared" si="862"/>
        <v>+</v>
      </c>
      <c r="AT3306" s="99" t="str">
        <f t="shared" si="863"/>
        <v>n/a</v>
      </c>
      <c r="AU3306" s="99" t="str">
        <f t="shared" si="864"/>
        <v>+</v>
      </c>
      <c r="AV3306" s="99" t="str">
        <f t="shared" si="865"/>
        <v>+</v>
      </c>
      <c r="AW3306" s="99" t="str">
        <f t="shared" si="866"/>
        <v>+</v>
      </c>
    </row>
    <row r="3307" spans="1:49" ht="15">
      <c r="A3307" s="56">
        <v>43642</v>
      </c>
      <c r="B3307" s="57" t="s">
        <v>115</v>
      </c>
      <c r="C3307" s="57" t="s">
        <v>6402</v>
      </c>
      <c r="D3307" s="57" t="s">
        <v>6611</v>
      </c>
      <c r="E3307" s="57" t="s">
        <v>6612</v>
      </c>
      <c r="F3307" s="57" t="s">
        <v>6613</v>
      </c>
      <c r="G3307" s="57">
        <v>3</v>
      </c>
      <c r="H3307" s="57">
        <v>1</v>
      </c>
      <c r="I3307" s="57">
        <v>2.27</v>
      </c>
      <c r="J3307" s="57">
        <v>3.34</v>
      </c>
      <c r="K3307" s="57">
        <v>2.71</v>
      </c>
      <c r="L3307" s="57">
        <v>-0.44</v>
      </c>
      <c r="M3307" s="57">
        <v>9</v>
      </c>
      <c r="N3307" s="57">
        <v>9</v>
      </c>
      <c r="O3307" s="57">
        <v>0</v>
      </c>
      <c r="P3307" s="57">
        <v>4</v>
      </c>
      <c r="Q3307" s="57">
        <v>3</v>
      </c>
      <c r="R3307" s="57">
        <v>0</v>
      </c>
      <c r="S3307" s="57">
        <v>0</v>
      </c>
      <c r="T3307" s="57">
        <v>0</v>
      </c>
      <c r="U3307" s="57">
        <v>22.22</v>
      </c>
      <c r="V3307" s="57">
        <v>11.11</v>
      </c>
      <c r="W3307" s="57">
        <v>66.67</v>
      </c>
      <c r="X3307" s="57">
        <v>55.56</v>
      </c>
      <c r="Y3307" s="57">
        <v>11.11</v>
      </c>
      <c r="Z3307" s="57">
        <v>33.33</v>
      </c>
      <c r="AA3307" s="57">
        <v>0</v>
      </c>
      <c r="AB3307" s="57">
        <v>33.33</v>
      </c>
      <c r="AC3307" s="57">
        <v>3</v>
      </c>
      <c r="AD3307" s="57">
        <v>7</v>
      </c>
      <c r="AE3307" s="57">
        <v>33.33</v>
      </c>
      <c r="AF3307" s="57">
        <v>71.430000000000007</v>
      </c>
      <c r="AG3307" s="57" t="s">
        <v>6614</v>
      </c>
      <c r="AH3307" s="57" t="s">
        <v>6472</v>
      </c>
      <c r="AI3307" s="45">
        <f t="shared" si="852"/>
        <v>-13.336000000000006</v>
      </c>
      <c r="AJ3307" s="46">
        <f t="shared" si="853"/>
        <v>13.336000000000006</v>
      </c>
      <c r="AK3307" s="63" t="str">
        <f t="shared" si="854"/>
        <v>N</v>
      </c>
      <c r="AL3307" s="63" t="str">
        <f t="shared" si="855"/>
        <v>N</v>
      </c>
      <c r="AM3307" s="44" t="str">
        <f t="shared" si="856"/>
        <v>Win</v>
      </c>
      <c r="AN3307" s="44" t="str">
        <f t="shared" si="857"/>
        <v>Loss</v>
      </c>
      <c r="AO3307" s="44" t="str">
        <f t="shared" si="858"/>
        <v>Loss</v>
      </c>
      <c r="AP3307" s="44">
        <f t="shared" si="859"/>
        <v>63.5</v>
      </c>
      <c r="AQ3307" s="44">
        <f t="shared" si="860"/>
        <v>-50</v>
      </c>
      <c r="AR3307" s="44">
        <f t="shared" si="861"/>
        <v>-50</v>
      </c>
      <c r="AS3307" s="99" t="str">
        <f t="shared" si="862"/>
        <v>+</v>
      </c>
      <c r="AT3307" s="99" t="str">
        <f t="shared" si="863"/>
        <v>n/a</v>
      </c>
      <c r="AU3307" s="99" t="str">
        <f t="shared" si="864"/>
        <v>-</v>
      </c>
      <c r="AV3307" s="99" t="str">
        <f t="shared" si="865"/>
        <v>-</v>
      </c>
      <c r="AW3307" s="99" t="str">
        <f t="shared" si="866"/>
        <v>-</v>
      </c>
    </row>
    <row r="3308" spans="1:49" ht="15">
      <c r="A3308" s="56">
        <v>43642</v>
      </c>
      <c r="B3308" s="57" t="s">
        <v>115</v>
      </c>
      <c r="C3308" s="57" t="s">
        <v>6402</v>
      </c>
      <c r="D3308" s="57" t="s">
        <v>6615</v>
      </c>
      <c r="E3308" s="57" t="s">
        <v>6616</v>
      </c>
      <c r="F3308" s="57" t="s">
        <v>6617</v>
      </c>
      <c r="G3308" s="57">
        <v>0</v>
      </c>
      <c r="H3308" s="57">
        <v>0</v>
      </c>
      <c r="I3308" s="57">
        <v>1.81</v>
      </c>
      <c r="J3308" s="57">
        <v>3.47</v>
      </c>
      <c r="K3308" s="57">
        <v>3.85</v>
      </c>
      <c r="L3308" s="57">
        <v>-2.04</v>
      </c>
      <c r="M3308" s="57">
        <v>3</v>
      </c>
      <c r="N3308" s="57">
        <v>8</v>
      </c>
      <c r="O3308" s="57">
        <v>0</v>
      </c>
      <c r="P3308" s="57">
        <v>1</v>
      </c>
      <c r="Q3308" s="57">
        <v>4</v>
      </c>
      <c r="R3308" s="57">
        <v>0</v>
      </c>
      <c r="S3308" s="57">
        <v>0</v>
      </c>
      <c r="T3308" s="57">
        <v>0</v>
      </c>
      <c r="U3308" s="57">
        <v>33.33</v>
      </c>
      <c r="V3308" s="57">
        <v>33.33</v>
      </c>
      <c r="W3308" s="57">
        <v>33.33</v>
      </c>
      <c r="X3308" s="57">
        <v>37.5</v>
      </c>
      <c r="Y3308" s="57">
        <v>0</v>
      </c>
      <c r="Z3308" s="57">
        <v>62.5</v>
      </c>
      <c r="AA3308" s="57">
        <v>100</v>
      </c>
      <c r="AB3308" s="57">
        <v>25</v>
      </c>
      <c r="AC3308" s="57">
        <v>3</v>
      </c>
      <c r="AD3308" s="57">
        <v>4</v>
      </c>
      <c r="AE3308" s="57">
        <v>33.33</v>
      </c>
      <c r="AF3308" s="57">
        <v>75</v>
      </c>
      <c r="AG3308" s="57" t="s">
        <v>6193</v>
      </c>
      <c r="AH3308" s="57" t="s">
        <v>6473</v>
      </c>
      <c r="AI3308" s="45">
        <f t="shared" si="852"/>
        <v>8.3330000000000002</v>
      </c>
      <c r="AJ3308" s="46">
        <f t="shared" si="853"/>
        <v>-8.3330000000000002</v>
      </c>
      <c r="AK3308" s="63" t="str">
        <f t="shared" si="854"/>
        <v>Y</v>
      </c>
      <c r="AL3308" s="63" t="str">
        <f t="shared" si="855"/>
        <v>N</v>
      </c>
      <c r="AM3308" s="44" t="str">
        <f t="shared" si="856"/>
        <v>Loss</v>
      </c>
      <c r="AN3308" s="44" t="str">
        <f t="shared" si="857"/>
        <v>Win</v>
      </c>
      <c r="AO3308" s="44" t="str">
        <f t="shared" si="858"/>
        <v>Loss</v>
      </c>
      <c r="AP3308" s="44">
        <f t="shared" si="859"/>
        <v>-50</v>
      </c>
      <c r="AQ3308" s="44">
        <f t="shared" si="860"/>
        <v>123.5</v>
      </c>
      <c r="AR3308" s="44">
        <f t="shared" si="861"/>
        <v>-50</v>
      </c>
      <c r="AS3308" s="99" t="str">
        <f t="shared" si="862"/>
        <v>+</v>
      </c>
      <c r="AT3308" s="99" t="str">
        <f t="shared" si="863"/>
        <v>n/a</v>
      </c>
      <c r="AU3308" s="99" t="str">
        <f t="shared" si="864"/>
        <v>-</v>
      </c>
      <c r="AV3308" s="99" t="str">
        <f t="shared" si="865"/>
        <v>+</v>
      </c>
      <c r="AW3308" s="99" t="str">
        <f t="shared" si="866"/>
        <v>+</v>
      </c>
    </row>
    <row r="3309" spans="1:49" ht="15">
      <c r="A3309" s="56">
        <v>43642</v>
      </c>
      <c r="B3309" s="57" t="s">
        <v>115</v>
      </c>
      <c r="C3309" s="57" t="s">
        <v>6402</v>
      </c>
      <c r="D3309" s="57" t="s">
        <v>6618</v>
      </c>
      <c r="E3309" s="57" t="s">
        <v>6619</v>
      </c>
      <c r="F3309" s="57" t="s">
        <v>6620</v>
      </c>
      <c r="G3309" s="57">
        <v>0</v>
      </c>
      <c r="H3309" s="57">
        <v>0</v>
      </c>
      <c r="I3309" s="57">
        <v>4.3</v>
      </c>
      <c r="J3309" s="57">
        <v>3.79</v>
      </c>
      <c r="K3309" s="57">
        <v>1.67</v>
      </c>
      <c r="L3309" s="57">
        <v>2.63</v>
      </c>
      <c r="M3309" s="57">
        <v>6</v>
      </c>
      <c r="N3309" s="57">
        <v>27</v>
      </c>
      <c r="O3309" s="57">
        <v>0</v>
      </c>
      <c r="P3309" s="57">
        <v>3</v>
      </c>
      <c r="Q3309" s="57">
        <v>12</v>
      </c>
      <c r="R3309" s="57">
        <v>0</v>
      </c>
      <c r="S3309" s="57">
        <v>0</v>
      </c>
      <c r="T3309" s="57">
        <v>0</v>
      </c>
      <c r="U3309" s="57">
        <v>50</v>
      </c>
      <c r="V3309" s="57">
        <v>16.670000000000002</v>
      </c>
      <c r="W3309" s="57">
        <v>33.33</v>
      </c>
      <c r="X3309" s="57">
        <v>70.37</v>
      </c>
      <c r="Y3309" s="57">
        <v>18.52</v>
      </c>
      <c r="Z3309" s="57">
        <v>11.11</v>
      </c>
      <c r="AA3309" s="57">
        <v>66.67</v>
      </c>
      <c r="AB3309" s="57">
        <v>83.33</v>
      </c>
      <c r="AC3309" s="57">
        <v>4</v>
      </c>
      <c r="AD3309" s="57">
        <v>24</v>
      </c>
      <c r="AE3309" s="57">
        <v>75</v>
      </c>
      <c r="AF3309" s="57">
        <v>75</v>
      </c>
      <c r="AG3309" s="57" t="s">
        <v>6621</v>
      </c>
      <c r="AH3309" s="57" t="s">
        <v>6474</v>
      </c>
      <c r="AI3309" s="45">
        <f t="shared" si="852"/>
        <v>-8.703000000000003</v>
      </c>
      <c r="AJ3309" s="46">
        <f t="shared" si="853"/>
        <v>8.703000000000003</v>
      </c>
      <c r="AK3309" s="63" t="str">
        <f t="shared" si="854"/>
        <v>N</v>
      </c>
      <c r="AL3309" s="63" t="str">
        <f t="shared" si="855"/>
        <v>Y</v>
      </c>
      <c r="AM3309" s="44" t="str">
        <f t="shared" si="856"/>
        <v>Loss</v>
      </c>
      <c r="AN3309" s="44" t="str">
        <f t="shared" si="857"/>
        <v>Win</v>
      </c>
      <c r="AO3309" s="44" t="str">
        <f t="shared" si="858"/>
        <v>Loss</v>
      </c>
      <c r="AP3309" s="44">
        <f t="shared" si="859"/>
        <v>-50</v>
      </c>
      <c r="AQ3309" s="44">
        <f t="shared" si="860"/>
        <v>139.5</v>
      </c>
      <c r="AR3309" s="44">
        <f t="shared" si="861"/>
        <v>-50</v>
      </c>
      <c r="AS3309" s="99" t="str">
        <f t="shared" si="862"/>
        <v>-</v>
      </c>
      <c r="AT3309" s="99" t="str">
        <f t="shared" si="863"/>
        <v>n/a</v>
      </c>
      <c r="AU3309" s="99" t="str">
        <f t="shared" si="864"/>
        <v>-</v>
      </c>
      <c r="AV3309" s="99" t="str">
        <f t="shared" si="865"/>
        <v>-</v>
      </c>
      <c r="AW3309" s="99" t="str">
        <f t="shared" si="866"/>
        <v>-</v>
      </c>
    </row>
    <row r="3310" spans="1:49" ht="15">
      <c r="A3310" s="56">
        <v>43642</v>
      </c>
      <c r="B3310" s="57" t="s">
        <v>351</v>
      </c>
      <c r="C3310" s="57" t="s">
        <v>6622</v>
      </c>
      <c r="D3310" s="57" t="s">
        <v>6623</v>
      </c>
      <c r="E3310" s="57" t="s">
        <v>1405</v>
      </c>
      <c r="F3310" s="57" t="s">
        <v>2248</v>
      </c>
      <c r="G3310" s="57">
        <v>2</v>
      </c>
      <c r="H3310" s="57">
        <v>3</v>
      </c>
      <c r="I3310" s="57">
        <v>2.83</v>
      </c>
      <c r="J3310" s="57">
        <v>3.46</v>
      </c>
      <c r="K3310" s="57">
        <v>2.2599999999999998</v>
      </c>
      <c r="L3310" s="57">
        <v>0.56999999999999995</v>
      </c>
      <c r="M3310" s="57">
        <v>44</v>
      </c>
      <c r="N3310" s="57">
        <v>44</v>
      </c>
      <c r="O3310" s="57">
        <v>3</v>
      </c>
      <c r="P3310" s="57">
        <v>18</v>
      </c>
      <c r="Q3310" s="57">
        <v>22</v>
      </c>
      <c r="R3310" s="57">
        <v>0</v>
      </c>
      <c r="S3310" s="57">
        <v>66.67</v>
      </c>
      <c r="T3310" s="57">
        <v>33.33</v>
      </c>
      <c r="U3310" s="57">
        <v>34.090000000000003</v>
      </c>
      <c r="V3310" s="57">
        <v>15.91</v>
      </c>
      <c r="W3310" s="57">
        <v>50</v>
      </c>
      <c r="X3310" s="57">
        <v>34.090000000000003</v>
      </c>
      <c r="Y3310" s="57">
        <v>25</v>
      </c>
      <c r="Z3310" s="57">
        <v>40.909999999999997</v>
      </c>
      <c r="AA3310" s="57">
        <v>50</v>
      </c>
      <c r="AB3310" s="57">
        <v>36.36</v>
      </c>
      <c r="AC3310" s="57">
        <v>13</v>
      </c>
      <c r="AD3310" s="57">
        <v>18</v>
      </c>
      <c r="AE3310" s="57">
        <v>53.85</v>
      </c>
      <c r="AF3310" s="57">
        <v>61.11</v>
      </c>
      <c r="AG3310" s="57" t="s">
        <v>6624</v>
      </c>
      <c r="AH3310" s="57" t="s">
        <v>6475</v>
      </c>
      <c r="AI3310" s="45">
        <f t="shared" si="852"/>
        <v>-6.0589999999999975</v>
      </c>
      <c r="AJ3310" s="46">
        <f t="shared" si="853"/>
        <v>19.393000000000001</v>
      </c>
      <c r="AK3310" s="63" t="str">
        <f t="shared" si="854"/>
        <v>N</v>
      </c>
      <c r="AL3310" s="63" t="str">
        <f t="shared" si="855"/>
        <v>N</v>
      </c>
      <c r="AM3310" s="44" t="str">
        <f t="shared" si="856"/>
        <v>Loss</v>
      </c>
      <c r="AN3310" s="44" t="str">
        <f t="shared" si="857"/>
        <v>Loss</v>
      </c>
      <c r="AO3310" s="44" t="str">
        <f t="shared" si="858"/>
        <v>Win</v>
      </c>
      <c r="AP3310" s="44">
        <f t="shared" si="859"/>
        <v>-50</v>
      </c>
      <c r="AQ3310" s="44">
        <f t="shared" si="860"/>
        <v>-50</v>
      </c>
      <c r="AR3310" s="44">
        <f t="shared" si="861"/>
        <v>62.999999999999986</v>
      </c>
      <c r="AS3310" s="99" t="str">
        <f t="shared" si="862"/>
        <v>-</v>
      </c>
      <c r="AT3310" s="99" t="str">
        <f t="shared" si="863"/>
        <v>-</v>
      </c>
      <c r="AU3310" s="99" t="str">
        <f t="shared" si="864"/>
        <v>-</v>
      </c>
      <c r="AV3310" s="99" t="str">
        <f t="shared" si="865"/>
        <v>+</v>
      </c>
      <c r="AW3310" s="99" t="str">
        <f t="shared" si="866"/>
        <v>-</v>
      </c>
    </row>
    <row r="3311" spans="1:49" ht="15">
      <c r="A3311" s="56">
        <v>43642</v>
      </c>
      <c r="B3311" s="57" t="s">
        <v>272</v>
      </c>
      <c r="C3311" s="57" t="s">
        <v>5309</v>
      </c>
      <c r="D3311" s="57" t="s">
        <v>6625</v>
      </c>
      <c r="E3311" s="57" t="s">
        <v>5014</v>
      </c>
      <c r="F3311" s="57" t="s">
        <v>1421</v>
      </c>
      <c r="G3311" s="57">
        <v>1</v>
      </c>
      <c r="H3311" s="57">
        <v>2</v>
      </c>
      <c r="I3311" s="57">
        <v>1.44</v>
      </c>
      <c r="J3311" s="57">
        <v>4.3</v>
      </c>
      <c r="K3311" s="57">
        <v>6.92</v>
      </c>
      <c r="L3311" s="57">
        <v>-5.48</v>
      </c>
      <c r="M3311" s="57">
        <v>22</v>
      </c>
      <c r="N3311" s="57">
        <v>16</v>
      </c>
      <c r="O3311" s="57">
        <v>0</v>
      </c>
      <c r="P3311" s="57">
        <v>10</v>
      </c>
      <c r="Q3311" s="57">
        <v>10</v>
      </c>
      <c r="R3311" s="57">
        <v>0</v>
      </c>
      <c r="S3311" s="57">
        <v>0</v>
      </c>
      <c r="T3311" s="57">
        <v>0</v>
      </c>
      <c r="U3311" s="57">
        <v>63.64</v>
      </c>
      <c r="V3311" s="57">
        <v>13.64</v>
      </c>
      <c r="W3311" s="57">
        <v>22.73</v>
      </c>
      <c r="X3311" s="57">
        <v>75</v>
      </c>
      <c r="Y3311" s="57">
        <v>12.5</v>
      </c>
      <c r="Z3311" s="57">
        <v>12.5</v>
      </c>
      <c r="AA3311" s="57">
        <v>70</v>
      </c>
      <c r="AB3311" s="57">
        <v>60</v>
      </c>
      <c r="AC3311" s="57">
        <v>20</v>
      </c>
      <c r="AD3311" s="57">
        <v>13</v>
      </c>
      <c r="AE3311" s="57">
        <v>65</v>
      </c>
      <c r="AF3311" s="57">
        <v>76.92</v>
      </c>
      <c r="AG3311" s="57" t="s">
        <v>6267</v>
      </c>
      <c r="AH3311" s="57" t="s">
        <v>6476</v>
      </c>
      <c r="AI3311" s="45">
        <f t="shared" si="852"/>
        <v>-4.2039999999999971</v>
      </c>
      <c r="AJ3311" s="46">
        <f t="shared" si="853"/>
        <v>4.2039999999999971</v>
      </c>
      <c r="AK3311" s="63" t="str">
        <f t="shared" si="854"/>
        <v>N</v>
      </c>
      <c r="AL3311" s="63" t="str">
        <f t="shared" si="855"/>
        <v>N</v>
      </c>
      <c r="AM3311" s="44" t="str">
        <f t="shared" si="856"/>
        <v>Loss</v>
      </c>
      <c r="AN3311" s="44" t="str">
        <f t="shared" si="857"/>
        <v>Loss</v>
      </c>
      <c r="AO3311" s="44" t="str">
        <f t="shared" si="858"/>
        <v>Win</v>
      </c>
      <c r="AP3311" s="44">
        <f t="shared" si="859"/>
        <v>-50</v>
      </c>
      <c r="AQ3311" s="44">
        <f t="shared" si="860"/>
        <v>-50</v>
      </c>
      <c r="AR3311" s="44">
        <f t="shared" si="861"/>
        <v>296</v>
      </c>
      <c r="AS3311" s="99" t="str">
        <f t="shared" si="862"/>
        <v>+</v>
      </c>
      <c r="AT3311" s="99" t="str">
        <f t="shared" si="863"/>
        <v>n/a</v>
      </c>
      <c r="AU3311" s="99" t="str">
        <f t="shared" si="864"/>
        <v>-</v>
      </c>
      <c r="AV3311" s="99" t="str">
        <f t="shared" si="865"/>
        <v>+</v>
      </c>
      <c r="AW3311" s="99" t="str">
        <f t="shared" si="866"/>
        <v>-</v>
      </c>
    </row>
    <row r="3312" spans="1:49" ht="15">
      <c r="A3312" s="56">
        <v>43642</v>
      </c>
      <c r="B3312" s="57" t="s">
        <v>420</v>
      </c>
      <c r="C3312" s="57" t="s">
        <v>927</v>
      </c>
      <c r="D3312" s="57" t="s">
        <v>6626</v>
      </c>
      <c r="E3312" s="57" t="s">
        <v>1195</v>
      </c>
      <c r="F3312" s="57" t="s">
        <v>1198</v>
      </c>
      <c r="G3312" s="57">
        <v>2</v>
      </c>
      <c r="H3312" s="57">
        <v>0</v>
      </c>
      <c r="I3312" s="57">
        <v>1.33</v>
      </c>
      <c r="J3312" s="57">
        <v>5.29</v>
      </c>
      <c r="K3312" s="57">
        <v>6.59</v>
      </c>
      <c r="L3312" s="57">
        <v>-5.26</v>
      </c>
      <c r="M3312" s="57">
        <v>38</v>
      </c>
      <c r="N3312" s="57">
        <v>38</v>
      </c>
      <c r="O3312" s="57">
        <v>3</v>
      </c>
      <c r="P3312" s="57">
        <v>18</v>
      </c>
      <c r="Q3312" s="57">
        <v>19</v>
      </c>
      <c r="R3312" s="57">
        <v>33.33</v>
      </c>
      <c r="S3312" s="57">
        <v>33.33</v>
      </c>
      <c r="T3312" s="57">
        <v>33.33</v>
      </c>
      <c r="U3312" s="57">
        <v>50</v>
      </c>
      <c r="V3312" s="57">
        <v>21.05</v>
      </c>
      <c r="W3312" s="57">
        <v>28.95</v>
      </c>
      <c r="X3312" s="57">
        <v>34.21</v>
      </c>
      <c r="Y3312" s="57">
        <v>28.95</v>
      </c>
      <c r="Z3312" s="57">
        <v>36.840000000000003</v>
      </c>
      <c r="AA3312" s="57">
        <v>44.44</v>
      </c>
      <c r="AB3312" s="57">
        <v>36.840000000000003</v>
      </c>
      <c r="AC3312" s="57">
        <v>23</v>
      </c>
      <c r="AD3312" s="57">
        <v>22</v>
      </c>
      <c r="AE3312" s="57">
        <v>60.87</v>
      </c>
      <c r="AF3312" s="57">
        <v>36.36</v>
      </c>
      <c r="AG3312" s="57" t="s">
        <v>6274</v>
      </c>
      <c r="AH3312" s="57" t="s">
        <v>6439</v>
      </c>
      <c r="AI3312" s="45">
        <f t="shared" si="852"/>
        <v>7.2789999999999999</v>
      </c>
      <c r="AJ3312" s="46">
        <f t="shared" si="853"/>
        <v>-0.61300000000000043</v>
      </c>
      <c r="AK3312" s="63" t="str">
        <f t="shared" si="854"/>
        <v>N</v>
      </c>
      <c r="AL3312" s="63" t="str">
        <f t="shared" si="855"/>
        <v>N</v>
      </c>
      <c r="AM3312" s="44" t="str">
        <f t="shared" si="856"/>
        <v>Win</v>
      </c>
      <c r="AN3312" s="44" t="str">
        <f t="shared" si="857"/>
        <v>Loss</v>
      </c>
      <c r="AO3312" s="44" t="str">
        <f t="shared" si="858"/>
        <v>Loss</v>
      </c>
      <c r="AP3312" s="44">
        <f t="shared" si="859"/>
        <v>16.5</v>
      </c>
      <c r="AQ3312" s="44">
        <f t="shared" si="860"/>
        <v>-50</v>
      </c>
      <c r="AR3312" s="44">
        <f t="shared" si="861"/>
        <v>-50</v>
      </c>
      <c r="AS3312" s="99" t="str">
        <f t="shared" si="862"/>
        <v>+</v>
      </c>
      <c r="AT3312" s="99" t="str">
        <f t="shared" si="863"/>
        <v>-</v>
      </c>
      <c r="AU3312" s="99" t="str">
        <f t="shared" si="864"/>
        <v>+</v>
      </c>
      <c r="AV3312" s="99" t="str">
        <f t="shared" si="865"/>
        <v>+</v>
      </c>
      <c r="AW3312" s="99" t="str">
        <f t="shared" si="866"/>
        <v>+</v>
      </c>
    </row>
    <row r="3313" spans="1:49" ht="15">
      <c r="A3313" s="56">
        <v>43642</v>
      </c>
      <c r="B3313" s="57" t="s">
        <v>115</v>
      </c>
      <c r="C3313" s="57" t="s">
        <v>6402</v>
      </c>
      <c r="D3313" s="57" t="s">
        <v>6627</v>
      </c>
      <c r="E3313" s="57" t="s">
        <v>6628</v>
      </c>
      <c r="F3313" s="57" t="s">
        <v>6629</v>
      </c>
      <c r="G3313" s="57">
        <v>2</v>
      </c>
      <c r="H3313" s="57">
        <v>2</v>
      </c>
      <c r="I3313" s="57">
        <v>2.14</v>
      </c>
      <c r="J3313" s="57">
        <v>3.54</v>
      </c>
      <c r="K3313" s="57">
        <v>2.87</v>
      </c>
      <c r="L3313" s="57">
        <v>-0.73</v>
      </c>
      <c r="M3313" s="57">
        <v>17</v>
      </c>
      <c r="N3313" s="57">
        <v>6</v>
      </c>
      <c r="O3313" s="57">
        <v>0</v>
      </c>
      <c r="P3313" s="57">
        <v>8</v>
      </c>
      <c r="Q3313" s="57">
        <v>3</v>
      </c>
      <c r="R3313" s="57">
        <v>0</v>
      </c>
      <c r="S3313" s="57">
        <v>0</v>
      </c>
      <c r="T3313" s="57">
        <v>0</v>
      </c>
      <c r="U3313" s="57">
        <v>47.06</v>
      </c>
      <c r="V3313" s="57">
        <v>5.88</v>
      </c>
      <c r="W3313" s="57">
        <v>47.06</v>
      </c>
      <c r="X3313" s="57">
        <v>50</v>
      </c>
      <c r="Y3313" s="57">
        <v>0</v>
      </c>
      <c r="Z3313" s="57">
        <v>50</v>
      </c>
      <c r="AA3313" s="57">
        <v>62.5</v>
      </c>
      <c r="AB3313" s="57">
        <v>33.33</v>
      </c>
      <c r="AC3313" s="57">
        <v>5</v>
      </c>
      <c r="AD3313" s="57">
        <v>4</v>
      </c>
      <c r="AE3313" s="57">
        <v>80</v>
      </c>
      <c r="AF3313" s="57">
        <v>50</v>
      </c>
      <c r="AG3313" s="57" t="s">
        <v>6630</v>
      </c>
      <c r="AH3313" s="57" t="s">
        <v>6477</v>
      </c>
      <c r="AI3313" s="45">
        <f t="shared" si="852"/>
        <v>0.58799999999999919</v>
      </c>
      <c r="AJ3313" s="46">
        <f t="shared" si="853"/>
        <v>-0.58799999999999919</v>
      </c>
      <c r="AK3313" s="63" t="str">
        <f t="shared" si="854"/>
        <v>Y</v>
      </c>
      <c r="AL3313" s="63" t="str">
        <f t="shared" si="855"/>
        <v>N</v>
      </c>
      <c r="AM3313" s="44" t="str">
        <f t="shared" si="856"/>
        <v>Loss</v>
      </c>
      <c r="AN3313" s="44" t="str">
        <f t="shared" si="857"/>
        <v>Win</v>
      </c>
      <c r="AO3313" s="44" t="str">
        <f t="shared" si="858"/>
        <v>Loss</v>
      </c>
      <c r="AP3313" s="44">
        <f t="shared" si="859"/>
        <v>-50</v>
      </c>
      <c r="AQ3313" s="44">
        <f t="shared" si="860"/>
        <v>127</v>
      </c>
      <c r="AR3313" s="44">
        <f t="shared" si="861"/>
        <v>-50</v>
      </c>
      <c r="AS3313" s="99" t="str">
        <f t="shared" si="862"/>
        <v>+</v>
      </c>
      <c r="AT3313" s="99" t="str">
        <f t="shared" si="863"/>
        <v>n/a</v>
      </c>
      <c r="AU3313" s="99" t="str">
        <f t="shared" si="864"/>
        <v>-</v>
      </c>
      <c r="AV3313" s="99" t="str">
        <f t="shared" si="865"/>
        <v>+</v>
      </c>
      <c r="AW3313" s="99" t="str">
        <f t="shared" si="866"/>
        <v>+</v>
      </c>
    </row>
    <row r="3314" spans="1:49" ht="15">
      <c r="A3314" s="56">
        <v>43642</v>
      </c>
      <c r="B3314" s="57" t="s">
        <v>351</v>
      </c>
      <c r="C3314" s="57" t="s">
        <v>1396</v>
      </c>
      <c r="D3314" s="57" t="s">
        <v>6631</v>
      </c>
      <c r="E3314" s="57" t="s">
        <v>2263</v>
      </c>
      <c r="F3314" s="57" t="s">
        <v>1399</v>
      </c>
      <c r="G3314" s="57">
        <v>2</v>
      </c>
      <c r="H3314" s="57">
        <v>1</v>
      </c>
      <c r="I3314" s="57">
        <v>2.2799999999999998</v>
      </c>
      <c r="J3314" s="57">
        <v>3.76</v>
      </c>
      <c r="K3314" s="57">
        <v>2.65</v>
      </c>
      <c r="L3314" s="57">
        <v>-0.37</v>
      </c>
      <c r="M3314" s="57">
        <v>43</v>
      </c>
      <c r="N3314" s="57">
        <v>43</v>
      </c>
      <c r="O3314" s="57">
        <v>3</v>
      </c>
      <c r="P3314" s="57">
        <v>23</v>
      </c>
      <c r="Q3314" s="57">
        <v>23</v>
      </c>
      <c r="R3314" s="57">
        <v>66.67</v>
      </c>
      <c r="S3314" s="57">
        <v>33.33</v>
      </c>
      <c r="T3314" s="57">
        <v>0</v>
      </c>
      <c r="U3314" s="57">
        <v>34.880000000000003</v>
      </c>
      <c r="V3314" s="57">
        <v>18.600000000000001</v>
      </c>
      <c r="W3314" s="57">
        <v>46.51</v>
      </c>
      <c r="X3314" s="57">
        <v>39.53</v>
      </c>
      <c r="Y3314" s="57">
        <v>16.28</v>
      </c>
      <c r="Z3314" s="57">
        <v>44.19</v>
      </c>
      <c r="AA3314" s="57">
        <v>39.130000000000003</v>
      </c>
      <c r="AB3314" s="57">
        <v>43.48</v>
      </c>
      <c r="AC3314" s="57">
        <v>20</v>
      </c>
      <c r="AD3314" s="57">
        <v>23</v>
      </c>
      <c r="AE3314" s="57">
        <v>50</v>
      </c>
      <c r="AF3314" s="57">
        <v>47.83</v>
      </c>
      <c r="AG3314" s="57" t="s">
        <v>6357</v>
      </c>
      <c r="AH3314" s="57" t="s">
        <v>6477</v>
      </c>
      <c r="AI3314" s="45">
        <f t="shared" si="852"/>
        <v>22.172000000000001</v>
      </c>
      <c r="AJ3314" s="46">
        <f t="shared" si="853"/>
        <v>-15.505999999999997</v>
      </c>
      <c r="AK3314" s="63" t="str">
        <f t="shared" si="854"/>
        <v>N</v>
      </c>
      <c r="AL3314" s="63" t="str">
        <f t="shared" si="855"/>
        <v>N</v>
      </c>
      <c r="AM3314" s="44" t="str">
        <f t="shared" si="856"/>
        <v>Win</v>
      </c>
      <c r="AN3314" s="44" t="str">
        <f t="shared" si="857"/>
        <v>Loss</v>
      </c>
      <c r="AO3314" s="44" t="str">
        <f t="shared" si="858"/>
        <v>Loss</v>
      </c>
      <c r="AP3314" s="44">
        <f t="shared" si="859"/>
        <v>63.999999999999986</v>
      </c>
      <c r="AQ3314" s="44">
        <f t="shared" si="860"/>
        <v>-50</v>
      </c>
      <c r="AR3314" s="44">
        <f t="shared" si="861"/>
        <v>-50</v>
      </c>
      <c r="AS3314" s="99" t="str">
        <f t="shared" si="862"/>
        <v>+</v>
      </c>
      <c r="AT3314" s="99" t="str">
        <f t="shared" si="863"/>
        <v>+</v>
      </c>
      <c r="AU3314" s="99" t="str">
        <f t="shared" si="864"/>
        <v>-</v>
      </c>
      <c r="AV3314" s="99" t="str">
        <f t="shared" si="865"/>
        <v>-</v>
      </c>
      <c r="AW3314" s="99" t="str">
        <f t="shared" si="866"/>
        <v>+</v>
      </c>
    </row>
    <row r="3315" spans="1:49" ht="15">
      <c r="A3315" s="56">
        <v>43642</v>
      </c>
      <c r="B3315" s="57" t="s">
        <v>958</v>
      </c>
      <c r="C3315" s="57" t="s">
        <v>5477</v>
      </c>
      <c r="D3315" s="57" t="s">
        <v>6632</v>
      </c>
      <c r="E3315" s="57" t="s">
        <v>2829</v>
      </c>
      <c r="F3315" s="57" t="s">
        <v>5670</v>
      </c>
      <c r="G3315" s="57">
        <v>2</v>
      </c>
      <c r="H3315" s="57">
        <v>0</v>
      </c>
      <c r="I3315" s="57">
        <v>1.36</v>
      </c>
      <c r="J3315" s="57">
        <v>4.71</v>
      </c>
      <c r="K3315" s="57">
        <v>8.99</v>
      </c>
      <c r="L3315" s="57">
        <v>-7.63</v>
      </c>
      <c r="M3315" s="57">
        <v>12</v>
      </c>
      <c r="N3315" s="57">
        <v>10</v>
      </c>
      <c r="O3315" s="57">
        <v>0</v>
      </c>
      <c r="P3315" s="57">
        <v>8</v>
      </c>
      <c r="Q3315" s="57">
        <v>5</v>
      </c>
      <c r="R3315" s="57">
        <v>0</v>
      </c>
      <c r="S3315" s="57">
        <v>0</v>
      </c>
      <c r="T3315" s="57">
        <v>0</v>
      </c>
      <c r="U3315" s="57">
        <v>66.67</v>
      </c>
      <c r="V3315" s="57">
        <v>16.670000000000002</v>
      </c>
      <c r="W3315" s="57">
        <v>16.670000000000002</v>
      </c>
      <c r="X3315" s="57">
        <v>40</v>
      </c>
      <c r="Y3315" s="57">
        <v>30</v>
      </c>
      <c r="Z3315" s="57">
        <v>30</v>
      </c>
      <c r="AA3315" s="57">
        <v>87.5</v>
      </c>
      <c r="AB3315" s="57">
        <v>40</v>
      </c>
      <c r="AC3315" s="57">
        <v>10</v>
      </c>
      <c r="AD3315" s="57">
        <v>10</v>
      </c>
      <c r="AE3315" s="57">
        <v>80</v>
      </c>
      <c r="AF3315" s="57">
        <v>40</v>
      </c>
      <c r="AG3315" s="57" t="s">
        <v>6385</v>
      </c>
      <c r="AH3315" s="57" t="s">
        <v>6478</v>
      </c>
      <c r="AI3315" s="45">
        <f t="shared" si="852"/>
        <v>6.6670000000000016</v>
      </c>
      <c r="AJ3315" s="46">
        <f t="shared" si="853"/>
        <v>-6.6670000000000016</v>
      </c>
      <c r="AK3315" s="63" t="str">
        <f t="shared" si="854"/>
        <v>Y</v>
      </c>
      <c r="AL3315" s="63" t="str">
        <f t="shared" si="855"/>
        <v>N</v>
      </c>
      <c r="AM3315" s="44" t="str">
        <f t="shared" si="856"/>
        <v>Win</v>
      </c>
      <c r="AN3315" s="44" t="str">
        <f t="shared" si="857"/>
        <v>Loss</v>
      </c>
      <c r="AO3315" s="44" t="str">
        <f t="shared" si="858"/>
        <v>Loss</v>
      </c>
      <c r="AP3315" s="44">
        <f t="shared" si="859"/>
        <v>18</v>
      </c>
      <c r="AQ3315" s="44">
        <f t="shared" si="860"/>
        <v>-50</v>
      </c>
      <c r="AR3315" s="44">
        <f t="shared" si="861"/>
        <v>-50</v>
      </c>
      <c r="AS3315" s="99" t="str">
        <f t="shared" si="862"/>
        <v>+</v>
      </c>
      <c r="AT3315" s="99" t="str">
        <f t="shared" si="863"/>
        <v>n/a</v>
      </c>
      <c r="AU3315" s="99" t="str">
        <f t="shared" si="864"/>
        <v>+</v>
      </c>
      <c r="AV3315" s="99" t="str">
        <f t="shared" si="865"/>
        <v>+</v>
      </c>
      <c r="AW3315" s="99" t="str">
        <f t="shared" si="866"/>
        <v>+</v>
      </c>
    </row>
    <row r="3316" spans="1:49" ht="15">
      <c r="A3316" s="56">
        <v>43642</v>
      </c>
      <c r="B3316" s="57" t="s">
        <v>1475</v>
      </c>
      <c r="C3316" s="57" t="s">
        <v>1476</v>
      </c>
      <c r="D3316" s="57" t="s">
        <v>6633</v>
      </c>
      <c r="E3316" s="57" t="s">
        <v>2566</v>
      </c>
      <c r="F3316" s="57" t="s">
        <v>1479</v>
      </c>
      <c r="G3316" s="57">
        <v>2</v>
      </c>
      <c r="H3316" s="57">
        <v>0</v>
      </c>
      <c r="I3316" s="57">
        <v>1.76</v>
      </c>
      <c r="J3316" s="57">
        <v>3.46</v>
      </c>
      <c r="K3316" s="57">
        <v>4.0999999999999996</v>
      </c>
      <c r="L3316" s="57">
        <v>-2.34</v>
      </c>
      <c r="M3316" s="57">
        <v>5</v>
      </c>
      <c r="N3316" s="57">
        <v>5</v>
      </c>
      <c r="O3316" s="57">
        <v>1</v>
      </c>
      <c r="P3316" s="57">
        <v>3</v>
      </c>
      <c r="Q3316" s="57">
        <v>2</v>
      </c>
      <c r="R3316" s="57">
        <v>100</v>
      </c>
      <c r="S3316" s="57">
        <v>0</v>
      </c>
      <c r="T3316" s="57">
        <v>0</v>
      </c>
      <c r="U3316" s="57">
        <v>40</v>
      </c>
      <c r="V3316" s="57">
        <v>40</v>
      </c>
      <c r="W3316" s="57">
        <v>20</v>
      </c>
      <c r="X3316" s="57">
        <v>20</v>
      </c>
      <c r="Y3316" s="57">
        <v>0</v>
      </c>
      <c r="Z3316" s="57">
        <v>80</v>
      </c>
      <c r="AA3316" s="57">
        <v>33.33</v>
      </c>
      <c r="AB3316" s="57">
        <v>50</v>
      </c>
      <c r="AC3316" s="57">
        <v>1</v>
      </c>
      <c r="AD3316" s="57">
        <v>2</v>
      </c>
      <c r="AE3316" s="57">
        <v>100</v>
      </c>
      <c r="AF3316" s="57">
        <v>0</v>
      </c>
      <c r="AG3316" s="57" t="s">
        <v>6086</v>
      </c>
      <c r="AH3316" s="57" t="s">
        <v>6119</v>
      </c>
      <c r="AI3316" s="45">
        <f t="shared" si="852"/>
        <v>50</v>
      </c>
      <c r="AJ3316" s="46">
        <f t="shared" si="853"/>
        <v>-50</v>
      </c>
      <c r="AK3316" s="63" t="str">
        <f t="shared" si="854"/>
        <v>Y</v>
      </c>
      <c r="AL3316" s="63" t="str">
        <f t="shared" si="855"/>
        <v>N</v>
      </c>
      <c r="AM3316" s="44" t="str">
        <f t="shared" si="856"/>
        <v>Win</v>
      </c>
      <c r="AN3316" s="44" t="str">
        <f t="shared" si="857"/>
        <v>Loss</v>
      </c>
      <c r="AO3316" s="44" t="str">
        <f t="shared" si="858"/>
        <v>Loss</v>
      </c>
      <c r="AP3316" s="44">
        <f t="shared" si="859"/>
        <v>38</v>
      </c>
      <c r="AQ3316" s="44">
        <f t="shared" si="860"/>
        <v>-50</v>
      </c>
      <c r="AR3316" s="44">
        <f t="shared" si="861"/>
        <v>-50</v>
      </c>
      <c r="AS3316" s="99" t="str">
        <f t="shared" si="862"/>
        <v>+</v>
      </c>
      <c r="AT3316" s="99" t="str">
        <f t="shared" si="863"/>
        <v>+</v>
      </c>
      <c r="AU3316" s="99" t="str">
        <f t="shared" si="864"/>
        <v>+</v>
      </c>
      <c r="AV3316" s="99" t="str">
        <f t="shared" si="865"/>
        <v>-</v>
      </c>
      <c r="AW3316" s="99" t="str">
        <f t="shared" si="866"/>
        <v>+</v>
      </c>
    </row>
    <row r="3317" spans="1:49" ht="15">
      <c r="A3317" s="56">
        <v>43642</v>
      </c>
      <c r="B3317" s="57" t="s">
        <v>4754</v>
      </c>
      <c r="C3317" s="57" t="s">
        <v>4755</v>
      </c>
      <c r="D3317" s="57" t="s">
        <v>6634</v>
      </c>
      <c r="E3317" s="57" t="s">
        <v>5202</v>
      </c>
      <c r="F3317" s="57" t="s">
        <v>5210</v>
      </c>
      <c r="G3317" s="57">
        <v>1</v>
      </c>
      <c r="H3317" s="57">
        <v>1</v>
      </c>
      <c r="I3317" s="57">
        <v>1.76</v>
      </c>
      <c r="J3317" s="57">
        <v>3.81</v>
      </c>
      <c r="K3317" s="57">
        <v>4.3</v>
      </c>
      <c r="L3317" s="57">
        <v>-2.54</v>
      </c>
      <c r="M3317" s="57">
        <v>4</v>
      </c>
      <c r="N3317" s="57">
        <v>4</v>
      </c>
      <c r="O3317" s="57">
        <v>0</v>
      </c>
      <c r="P3317" s="57">
        <v>1</v>
      </c>
      <c r="Q3317" s="57">
        <v>2</v>
      </c>
      <c r="R3317" s="57">
        <v>0</v>
      </c>
      <c r="S3317" s="57">
        <v>0</v>
      </c>
      <c r="T3317" s="57">
        <v>0</v>
      </c>
      <c r="U3317" s="57">
        <v>0</v>
      </c>
      <c r="V3317" s="57">
        <v>0</v>
      </c>
      <c r="W3317" s="57">
        <v>100</v>
      </c>
      <c r="X3317" s="57">
        <v>25</v>
      </c>
      <c r="Y3317" s="57">
        <v>0</v>
      </c>
      <c r="Z3317" s="57">
        <v>75</v>
      </c>
      <c r="AA3317" s="57">
        <v>0</v>
      </c>
      <c r="AB3317" s="57">
        <v>0</v>
      </c>
      <c r="AC3317" s="57">
        <v>2</v>
      </c>
      <c r="AD3317" s="57">
        <v>2</v>
      </c>
      <c r="AE3317" s="57">
        <v>0</v>
      </c>
      <c r="AF3317" s="57">
        <v>50</v>
      </c>
      <c r="AG3317" s="57" t="s">
        <v>6489</v>
      </c>
      <c r="AH3317" s="57" t="s">
        <v>6479</v>
      </c>
      <c r="AI3317" s="45">
        <f t="shared" si="852"/>
        <v>-10</v>
      </c>
      <c r="AJ3317" s="46">
        <f t="shared" si="853"/>
        <v>10</v>
      </c>
      <c r="AK3317" s="63" t="str">
        <f t="shared" si="854"/>
        <v>N</v>
      </c>
      <c r="AL3317" s="63" t="str">
        <f t="shared" si="855"/>
        <v>N</v>
      </c>
      <c r="AM3317" s="44" t="str">
        <f t="shared" si="856"/>
        <v>Loss</v>
      </c>
      <c r="AN3317" s="44" t="str">
        <f t="shared" si="857"/>
        <v>Win</v>
      </c>
      <c r="AO3317" s="44" t="str">
        <f t="shared" si="858"/>
        <v>Loss</v>
      </c>
      <c r="AP3317" s="44">
        <f t="shared" si="859"/>
        <v>-50</v>
      </c>
      <c r="AQ3317" s="44">
        <f t="shared" si="860"/>
        <v>140.5</v>
      </c>
      <c r="AR3317" s="44">
        <f t="shared" si="861"/>
        <v>-50</v>
      </c>
      <c r="AS3317" s="99" t="str">
        <f t="shared" si="862"/>
        <v>+</v>
      </c>
      <c r="AT3317" s="99" t="str">
        <f t="shared" si="863"/>
        <v>n/a</v>
      </c>
      <c r="AU3317" s="99" t="str">
        <f t="shared" si="864"/>
        <v>-</v>
      </c>
      <c r="AV3317" s="99" t="str">
        <f t="shared" si="865"/>
        <v>-</v>
      </c>
      <c r="AW3317" s="99" t="str">
        <f t="shared" si="866"/>
        <v>-</v>
      </c>
    </row>
    <row r="3318" spans="1:49" ht="15">
      <c r="A3318" s="56">
        <v>43642</v>
      </c>
      <c r="B3318" s="57" t="s">
        <v>1475</v>
      </c>
      <c r="C3318" s="57" t="s">
        <v>1476</v>
      </c>
      <c r="D3318" s="57" t="s">
        <v>6635</v>
      </c>
      <c r="E3318" s="57" t="s">
        <v>4187</v>
      </c>
      <c r="F3318" s="57" t="s">
        <v>4718</v>
      </c>
      <c r="G3318" s="57">
        <v>0</v>
      </c>
      <c r="H3318" s="57">
        <v>2</v>
      </c>
      <c r="I3318" s="57">
        <v>4.21</v>
      </c>
      <c r="J3318" s="57">
        <v>3.27</v>
      </c>
      <c r="K3318" s="57">
        <v>1.8</v>
      </c>
      <c r="L3318" s="57">
        <v>2.41</v>
      </c>
      <c r="M3318" s="57">
        <v>5</v>
      </c>
      <c r="N3318" s="57">
        <v>3</v>
      </c>
      <c r="O3318" s="57">
        <v>0</v>
      </c>
      <c r="P3318" s="57">
        <v>3</v>
      </c>
      <c r="Q3318" s="57">
        <v>2</v>
      </c>
      <c r="R3318" s="57">
        <v>0</v>
      </c>
      <c r="S3318" s="57">
        <v>0</v>
      </c>
      <c r="T3318" s="57">
        <v>0</v>
      </c>
      <c r="U3318" s="57">
        <v>20</v>
      </c>
      <c r="V3318" s="57">
        <v>60</v>
      </c>
      <c r="W3318" s="57">
        <v>20</v>
      </c>
      <c r="X3318" s="57">
        <v>66.67</v>
      </c>
      <c r="Y3318" s="57">
        <v>0</v>
      </c>
      <c r="Z3318" s="57">
        <v>33.33</v>
      </c>
      <c r="AA3318" s="57">
        <v>33.33</v>
      </c>
      <c r="AB3318" s="57">
        <v>100</v>
      </c>
      <c r="AC3318" s="57">
        <v>4</v>
      </c>
      <c r="AD3318" s="57">
        <v>3</v>
      </c>
      <c r="AE3318" s="57">
        <v>25</v>
      </c>
      <c r="AF3318" s="57">
        <v>66.67</v>
      </c>
      <c r="AG3318" s="57" t="s">
        <v>6162</v>
      </c>
      <c r="AH3318" s="57" t="s">
        <v>6416</v>
      </c>
      <c r="AI3318" s="45">
        <f t="shared" si="852"/>
        <v>-0.66800000000000104</v>
      </c>
      <c r="AJ3318" s="46">
        <f t="shared" si="853"/>
        <v>0.66800000000000104</v>
      </c>
      <c r="AK3318" s="63" t="str">
        <f t="shared" si="854"/>
        <v>N</v>
      </c>
      <c r="AL3318" s="63" t="str">
        <f t="shared" si="855"/>
        <v>Y</v>
      </c>
      <c r="AM3318" s="44" t="str">
        <f t="shared" si="856"/>
        <v>Loss</v>
      </c>
      <c r="AN3318" s="44" t="str">
        <f t="shared" si="857"/>
        <v>Loss</v>
      </c>
      <c r="AO3318" s="44" t="str">
        <f t="shared" si="858"/>
        <v>Win</v>
      </c>
      <c r="AP3318" s="44">
        <f t="shared" si="859"/>
        <v>-50</v>
      </c>
      <c r="AQ3318" s="44">
        <f t="shared" si="860"/>
        <v>-50</v>
      </c>
      <c r="AR3318" s="44">
        <f t="shared" si="861"/>
        <v>40</v>
      </c>
      <c r="AS3318" s="99" t="str">
        <f t="shared" si="862"/>
        <v>-</v>
      </c>
      <c r="AT3318" s="99" t="str">
        <f t="shared" si="863"/>
        <v>n/a</v>
      </c>
      <c r="AU3318" s="99" t="str">
        <f t="shared" si="864"/>
        <v>-</v>
      </c>
      <c r="AV3318" s="99" t="str">
        <f t="shared" si="865"/>
        <v>-</v>
      </c>
      <c r="AW3318" s="99" t="str">
        <f t="shared" si="866"/>
        <v>-</v>
      </c>
    </row>
    <row r="3319" spans="1:49" ht="15">
      <c r="A3319" s="56">
        <v>43642</v>
      </c>
      <c r="B3319" s="57" t="s">
        <v>222</v>
      </c>
      <c r="C3319" s="57" t="s">
        <v>494</v>
      </c>
      <c r="D3319" s="57" t="s">
        <v>6636</v>
      </c>
      <c r="E3319" s="57" t="s">
        <v>2725</v>
      </c>
      <c r="F3319" s="57" t="s">
        <v>1709</v>
      </c>
      <c r="G3319" s="57">
        <v>1</v>
      </c>
      <c r="H3319" s="57">
        <v>1</v>
      </c>
      <c r="I3319" s="57">
        <v>2.23</v>
      </c>
      <c r="J3319" s="57">
        <v>3.71</v>
      </c>
      <c r="K3319" s="57">
        <v>2.93</v>
      </c>
      <c r="L3319" s="57">
        <v>-0.7</v>
      </c>
      <c r="M3319" s="57">
        <v>19</v>
      </c>
      <c r="N3319" s="57">
        <v>22</v>
      </c>
      <c r="O3319" s="57">
        <v>1</v>
      </c>
      <c r="P3319" s="57">
        <v>8</v>
      </c>
      <c r="Q3319" s="57">
        <v>8</v>
      </c>
      <c r="R3319" s="57">
        <v>0</v>
      </c>
      <c r="S3319" s="57">
        <v>0</v>
      </c>
      <c r="T3319" s="57">
        <v>100</v>
      </c>
      <c r="U3319" s="57">
        <v>26.32</v>
      </c>
      <c r="V3319" s="57">
        <v>21.05</v>
      </c>
      <c r="W3319" s="57">
        <v>52.63</v>
      </c>
      <c r="X3319" s="57">
        <v>59.09</v>
      </c>
      <c r="Y3319" s="57">
        <v>18.18</v>
      </c>
      <c r="Z3319" s="57">
        <v>22.73</v>
      </c>
      <c r="AA3319" s="57">
        <v>37.5</v>
      </c>
      <c r="AB3319" s="57">
        <v>37.5</v>
      </c>
      <c r="AC3319" s="57">
        <v>8</v>
      </c>
      <c r="AD3319" s="57">
        <v>14</v>
      </c>
      <c r="AE3319" s="57">
        <v>37.5</v>
      </c>
      <c r="AF3319" s="57">
        <v>71.430000000000007</v>
      </c>
      <c r="AG3319" s="57" t="s">
        <v>6456</v>
      </c>
      <c r="AH3319" s="57" t="s">
        <v>6480</v>
      </c>
      <c r="AI3319" s="45">
        <f t="shared" si="852"/>
        <v>-42.247000000000007</v>
      </c>
      <c r="AJ3319" s="46">
        <f t="shared" si="853"/>
        <v>42.247000000000007</v>
      </c>
      <c r="AK3319" s="63" t="str">
        <f t="shared" si="854"/>
        <v>N</v>
      </c>
      <c r="AL3319" s="63" t="str">
        <f t="shared" si="855"/>
        <v>Y</v>
      </c>
      <c r="AM3319" s="44" t="str">
        <f t="shared" si="856"/>
        <v>Loss</v>
      </c>
      <c r="AN3319" s="44" t="str">
        <f t="shared" si="857"/>
        <v>Win</v>
      </c>
      <c r="AO3319" s="44" t="str">
        <f t="shared" si="858"/>
        <v>Loss</v>
      </c>
      <c r="AP3319" s="44">
        <f t="shared" si="859"/>
        <v>-50</v>
      </c>
      <c r="AQ3319" s="44">
        <f t="shared" si="860"/>
        <v>135.5</v>
      </c>
      <c r="AR3319" s="44">
        <f t="shared" si="861"/>
        <v>-50</v>
      </c>
      <c r="AS3319" s="99" t="str">
        <f t="shared" si="862"/>
        <v>+</v>
      </c>
      <c r="AT3319" s="99" t="str">
        <f t="shared" si="863"/>
        <v>-</v>
      </c>
      <c r="AU3319" s="99" t="str">
        <f t="shared" si="864"/>
        <v>-</v>
      </c>
      <c r="AV3319" s="99" t="str">
        <f t="shared" si="865"/>
        <v>-</v>
      </c>
      <c r="AW3319" s="99" t="str">
        <f t="shared" si="866"/>
        <v>-</v>
      </c>
    </row>
    <row r="3320" spans="1:49" ht="15">
      <c r="A3320" s="56">
        <v>43642</v>
      </c>
      <c r="B3320" s="57" t="s">
        <v>222</v>
      </c>
      <c r="C3320" s="57" t="s">
        <v>240</v>
      </c>
      <c r="D3320" s="57" t="s">
        <v>6637</v>
      </c>
      <c r="E3320" s="57" t="s">
        <v>551</v>
      </c>
      <c r="F3320" s="57" t="s">
        <v>586</v>
      </c>
      <c r="G3320" s="57">
        <v>3</v>
      </c>
      <c r="H3320" s="57">
        <v>0</v>
      </c>
      <c r="I3320" s="57">
        <v>1.38</v>
      </c>
      <c r="J3320" s="57">
        <v>4.66</v>
      </c>
      <c r="K3320" s="57">
        <v>6.46</v>
      </c>
      <c r="L3320" s="57">
        <v>-5.08</v>
      </c>
      <c r="M3320" s="57">
        <v>48</v>
      </c>
      <c r="N3320" s="57">
        <v>14</v>
      </c>
      <c r="O3320" s="57">
        <v>0</v>
      </c>
      <c r="P3320" s="57">
        <v>25</v>
      </c>
      <c r="Q3320" s="57">
        <v>7</v>
      </c>
      <c r="R3320" s="57">
        <v>0</v>
      </c>
      <c r="S3320" s="57">
        <v>0</v>
      </c>
      <c r="T3320" s="57">
        <v>0</v>
      </c>
      <c r="U3320" s="57">
        <v>35.42</v>
      </c>
      <c r="V3320" s="57">
        <v>31.25</v>
      </c>
      <c r="W3320" s="57">
        <v>33.33</v>
      </c>
      <c r="X3320" s="57">
        <v>21.43</v>
      </c>
      <c r="Y3320" s="57">
        <v>28.57</v>
      </c>
      <c r="Z3320" s="57">
        <v>50</v>
      </c>
      <c r="AA3320" s="57">
        <v>40</v>
      </c>
      <c r="AB3320" s="57">
        <v>28.57</v>
      </c>
      <c r="AC3320" s="57">
        <v>29</v>
      </c>
      <c r="AD3320" s="57">
        <v>3</v>
      </c>
      <c r="AE3320" s="57">
        <v>51.72</v>
      </c>
      <c r="AF3320" s="57">
        <v>33.33</v>
      </c>
      <c r="AG3320" s="57" t="s">
        <v>6638</v>
      </c>
      <c r="AH3320" s="57" t="s">
        <v>6481</v>
      </c>
      <c r="AI3320" s="45">
        <f t="shared" si="852"/>
        <v>6.3999999999999986</v>
      </c>
      <c r="AJ3320" s="46">
        <f t="shared" si="853"/>
        <v>-6.3999999999999986</v>
      </c>
      <c r="AK3320" s="63" t="str">
        <f t="shared" si="854"/>
        <v>N</v>
      </c>
      <c r="AL3320" s="63" t="str">
        <f t="shared" si="855"/>
        <v>N</v>
      </c>
      <c r="AM3320" s="44" t="str">
        <f t="shared" si="856"/>
        <v>Win</v>
      </c>
      <c r="AN3320" s="44" t="str">
        <f t="shared" si="857"/>
        <v>Loss</v>
      </c>
      <c r="AO3320" s="44" t="str">
        <f t="shared" si="858"/>
        <v>Loss</v>
      </c>
      <c r="AP3320" s="44">
        <f t="shared" si="859"/>
        <v>19</v>
      </c>
      <c r="AQ3320" s="44">
        <f t="shared" si="860"/>
        <v>-50</v>
      </c>
      <c r="AR3320" s="44">
        <f t="shared" si="861"/>
        <v>-50</v>
      </c>
      <c r="AS3320" s="99" t="str">
        <f t="shared" si="862"/>
        <v>+</v>
      </c>
      <c r="AT3320" s="99" t="str">
        <f t="shared" si="863"/>
        <v>n/a</v>
      </c>
      <c r="AU3320" s="99" t="str">
        <f t="shared" si="864"/>
        <v>+</v>
      </c>
      <c r="AV3320" s="99" t="str">
        <f t="shared" si="865"/>
        <v>+</v>
      </c>
      <c r="AW3320" s="99" t="str">
        <f t="shared" si="866"/>
        <v>+</v>
      </c>
    </row>
    <row r="3321" spans="1:49" ht="15">
      <c r="A3321" s="56">
        <v>43642</v>
      </c>
      <c r="B3321" s="57" t="s">
        <v>222</v>
      </c>
      <c r="C3321" s="57" t="s">
        <v>240</v>
      </c>
      <c r="D3321" s="57" t="s">
        <v>6639</v>
      </c>
      <c r="E3321" s="57" t="s">
        <v>1588</v>
      </c>
      <c r="F3321" s="57" t="s">
        <v>549</v>
      </c>
      <c r="G3321" s="57">
        <v>3</v>
      </c>
      <c r="H3321" s="57">
        <v>2</v>
      </c>
      <c r="I3321" s="57">
        <v>1.71</v>
      </c>
      <c r="J3321" s="57">
        <v>3.67</v>
      </c>
      <c r="K3321" s="57">
        <v>4.1900000000000004</v>
      </c>
      <c r="L3321" s="57">
        <v>-2.48</v>
      </c>
      <c r="M3321" s="57">
        <v>14</v>
      </c>
      <c r="N3321" s="57">
        <v>24</v>
      </c>
      <c r="O3321" s="57">
        <v>1</v>
      </c>
      <c r="P3321" s="57">
        <v>7</v>
      </c>
      <c r="Q3321" s="57">
        <v>10</v>
      </c>
      <c r="R3321" s="57">
        <v>0</v>
      </c>
      <c r="S3321" s="57">
        <v>100</v>
      </c>
      <c r="T3321" s="57">
        <v>0</v>
      </c>
      <c r="U3321" s="57">
        <v>42.86</v>
      </c>
      <c r="V3321" s="57">
        <v>42.86</v>
      </c>
      <c r="W3321" s="57">
        <v>14.29</v>
      </c>
      <c r="X3321" s="57">
        <v>37.5</v>
      </c>
      <c r="Y3321" s="57">
        <v>33.33</v>
      </c>
      <c r="Z3321" s="57">
        <v>29.17</v>
      </c>
      <c r="AA3321" s="57">
        <v>57.14</v>
      </c>
      <c r="AB3321" s="57">
        <v>30</v>
      </c>
      <c r="AC3321" s="57">
        <v>8</v>
      </c>
      <c r="AD3321" s="57">
        <v>12</v>
      </c>
      <c r="AE3321" s="57">
        <v>62.5</v>
      </c>
      <c r="AF3321" s="57">
        <v>58.33</v>
      </c>
      <c r="AG3321" s="57" t="s">
        <v>6449</v>
      </c>
      <c r="AH3321" s="57" t="s">
        <v>6482</v>
      </c>
      <c r="AI3321" s="45">
        <f t="shared" si="852"/>
        <v>15.001000000000005</v>
      </c>
      <c r="AJ3321" s="46">
        <f t="shared" si="853"/>
        <v>4.9989999999999979</v>
      </c>
      <c r="AK3321" s="63" t="str">
        <f t="shared" si="854"/>
        <v>N</v>
      </c>
      <c r="AL3321" s="63" t="str">
        <f t="shared" si="855"/>
        <v>N</v>
      </c>
      <c r="AM3321" s="44" t="str">
        <f t="shared" si="856"/>
        <v>Win</v>
      </c>
      <c r="AN3321" s="44" t="str">
        <f t="shared" si="857"/>
        <v>Loss</v>
      </c>
      <c r="AO3321" s="44" t="str">
        <f t="shared" si="858"/>
        <v>Loss</v>
      </c>
      <c r="AP3321" s="44">
        <f t="shared" si="859"/>
        <v>35.5</v>
      </c>
      <c r="AQ3321" s="44">
        <f t="shared" si="860"/>
        <v>-50</v>
      </c>
      <c r="AR3321" s="44">
        <f t="shared" si="861"/>
        <v>-50</v>
      </c>
      <c r="AS3321" s="99" t="str">
        <f t="shared" si="862"/>
        <v>+</v>
      </c>
      <c r="AT3321" s="99" t="str">
        <f t="shared" si="863"/>
        <v>-</v>
      </c>
      <c r="AU3321" s="99" t="str">
        <f t="shared" si="864"/>
        <v>+</v>
      </c>
      <c r="AV3321" s="99" t="str">
        <f t="shared" si="865"/>
        <v>+</v>
      </c>
      <c r="AW3321" s="99" t="str">
        <f t="shared" si="866"/>
        <v>+</v>
      </c>
    </row>
    <row r="3322" spans="1:49" ht="15">
      <c r="A3322" s="56">
        <v>43642</v>
      </c>
      <c r="B3322" s="57" t="s">
        <v>222</v>
      </c>
      <c r="C3322" s="57" t="s">
        <v>494</v>
      </c>
      <c r="D3322" s="57" t="s">
        <v>6640</v>
      </c>
      <c r="E3322" s="57" t="s">
        <v>496</v>
      </c>
      <c r="F3322" s="57" t="s">
        <v>621</v>
      </c>
      <c r="G3322" s="57">
        <v>2</v>
      </c>
      <c r="H3322" s="57">
        <v>1</v>
      </c>
      <c r="I3322" s="57">
        <v>1.6</v>
      </c>
      <c r="J3322" s="57">
        <v>4.16</v>
      </c>
      <c r="K3322" s="57">
        <v>5.27</v>
      </c>
      <c r="L3322" s="57">
        <v>-3.67</v>
      </c>
      <c r="M3322" s="57">
        <v>52</v>
      </c>
      <c r="N3322" s="57">
        <v>51</v>
      </c>
      <c r="O3322" s="57">
        <v>2</v>
      </c>
      <c r="P3322" s="57">
        <v>24</v>
      </c>
      <c r="Q3322" s="57">
        <v>30</v>
      </c>
      <c r="R3322" s="57">
        <v>50</v>
      </c>
      <c r="S3322" s="57">
        <v>50</v>
      </c>
      <c r="T3322" s="57">
        <v>0</v>
      </c>
      <c r="U3322" s="57">
        <v>44.23</v>
      </c>
      <c r="V3322" s="57">
        <v>19.23</v>
      </c>
      <c r="W3322" s="57">
        <v>36.54</v>
      </c>
      <c r="X3322" s="57">
        <v>45.1</v>
      </c>
      <c r="Y3322" s="57">
        <v>23.53</v>
      </c>
      <c r="Z3322" s="57">
        <v>31.37</v>
      </c>
      <c r="AA3322" s="57">
        <v>54.17</v>
      </c>
      <c r="AB3322" s="57">
        <v>36.67</v>
      </c>
      <c r="AC3322" s="57">
        <v>26</v>
      </c>
      <c r="AD3322" s="57">
        <v>24</v>
      </c>
      <c r="AE3322" s="57">
        <v>46.15</v>
      </c>
      <c r="AF3322" s="57">
        <v>58.33</v>
      </c>
      <c r="AG3322" s="57" t="s">
        <v>6304</v>
      </c>
      <c r="AH3322" s="57" t="s">
        <v>6483</v>
      </c>
      <c r="AI3322" s="45">
        <f t="shared" si="852"/>
        <v>18.361999999999998</v>
      </c>
      <c r="AJ3322" s="46">
        <f t="shared" si="853"/>
        <v>-8.3619999999999983</v>
      </c>
      <c r="AK3322" s="63" t="str">
        <f t="shared" si="854"/>
        <v>N</v>
      </c>
      <c r="AL3322" s="63" t="str">
        <f t="shared" si="855"/>
        <v>N</v>
      </c>
      <c r="AM3322" s="44" t="str">
        <f t="shared" si="856"/>
        <v>Win</v>
      </c>
      <c r="AN3322" s="44" t="str">
        <f t="shared" si="857"/>
        <v>Loss</v>
      </c>
      <c r="AO3322" s="44" t="str">
        <f t="shared" si="858"/>
        <v>Loss</v>
      </c>
      <c r="AP3322" s="44">
        <f t="shared" si="859"/>
        <v>30</v>
      </c>
      <c r="AQ3322" s="44">
        <f t="shared" si="860"/>
        <v>-50</v>
      </c>
      <c r="AR3322" s="44">
        <f t="shared" si="861"/>
        <v>-50</v>
      </c>
      <c r="AS3322" s="99" t="str">
        <f t="shared" si="862"/>
        <v>+</v>
      </c>
      <c r="AT3322" s="99" t="str">
        <f t="shared" si="863"/>
        <v>+</v>
      </c>
      <c r="AU3322" s="99" t="str">
        <f t="shared" si="864"/>
        <v>-</v>
      </c>
      <c r="AV3322" s="99" t="str">
        <f t="shared" si="865"/>
        <v>+</v>
      </c>
      <c r="AW3322" s="99" t="str">
        <f t="shared" si="866"/>
        <v>+</v>
      </c>
    </row>
    <row r="3323" spans="1:49" ht="15">
      <c r="A3323" s="56">
        <v>43643</v>
      </c>
      <c r="B3323" s="57" t="s">
        <v>222</v>
      </c>
      <c r="C3323" s="57" t="s">
        <v>494</v>
      </c>
      <c r="D3323" s="57" t="s">
        <v>6662</v>
      </c>
      <c r="E3323" s="57" t="s">
        <v>583</v>
      </c>
      <c r="F3323" s="57" t="s">
        <v>497</v>
      </c>
      <c r="G3323" s="57">
        <v>1</v>
      </c>
      <c r="H3323" s="57">
        <v>0</v>
      </c>
      <c r="I3323" s="57">
        <v>2.02</v>
      </c>
      <c r="J3323" s="57">
        <v>3.57</v>
      </c>
      <c r="K3323" s="57">
        <v>3.55</v>
      </c>
      <c r="L3323" s="57">
        <v>-1.53</v>
      </c>
      <c r="M3323" s="57">
        <v>20</v>
      </c>
      <c r="N3323" s="57">
        <v>19</v>
      </c>
      <c r="O3323" s="57">
        <v>2</v>
      </c>
      <c r="P3323" s="57">
        <v>12</v>
      </c>
      <c r="Q3323" s="57">
        <v>11</v>
      </c>
      <c r="R3323" s="57">
        <v>50</v>
      </c>
      <c r="S3323" s="57">
        <v>0</v>
      </c>
      <c r="T3323" s="57">
        <v>50</v>
      </c>
      <c r="U3323" s="57">
        <v>40</v>
      </c>
      <c r="V3323" s="57">
        <v>30</v>
      </c>
      <c r="W3323" s="57">
        <v>30</v>
      </c>
      <c r="X3323" s="57">
        <v>47.37</v>
      </c>
      <c r="Y3323" s="57">
        <v>15.79</v>
      </c>
      <c r="Z3323" s="57">
        <v>36.840000000000003</v>
      </c>
      <c r="AA3323" s="57">
        <v>41.67</v>
      </c>
      <c r="AB3323" s="57">
        <v>45.45</v>
      </c>
      <c r="AC3323" s="57">
        <v>11</v>
      </c>
      <c r="AD3323" s="57">
        <v>9</v>
      </c>
      <c r="AE3323" s="57">
        <v>45.45</v>
      </c>
      <c r="AF3323" s="57">
        <v>66.67</v>
      </c>
      <c r="AG3323" s="57" t="s">
        <v>6663</v>
      </c>
      <c r="AH3323" s="57" t="s">
        <v>6411</v>
      </c>
      <c r="AI3323" s="45">
        <f t="shared" ref="AI3323:AI3377" si="867">(+R3323*$R$6)+(S3323*$S$6)-(T3323*$T$6)+(U3323*$U$6)+(V3323*$V$6)-(W3323*$W$6)-(X3323*$X$6)-(Y3323*$Y$6)+(Z3323*$Z$6)</f>
        <v>1.3150000000000013</v>
      </c>
      <c r="AJ3323" s="46">
        <f t="shared" ref="AJ3323:AJ3377" si="868">(-R3323*$R$6)+(S3323*$S$6)+(T3323*$T$6)-(U3323*$U$6)-(V3323*$V$6)+(W3323*$W$6)+(X3323*$X$6)+(Y3323*$Y$6)-(Z3323*$Z$6)</f>
        <v>-1.3150000000000013</v>
      </c>
      <c r="AK3323" s="63" t="str">
        <f t="shared" ref="AK3323:AK3377" si="869">IF($AK$6="Y",IF(AI3323&gt;=$AI$6,"Y",IF(AA3323&gt;=$AA$6,"Y","N")),IF(AI3323&gt;=$AI$6,"Y",IF(AA3323&gt;=$AA$6,"Y",IF(L3323&lt;0,IF(AE3323&gt;=$AE$6,"Y","N"),"N"))))</f>
        <v>N</v>
      </c>
      <c r="AL3323" s="63" t="str">
        <f t="shared" ref="AL3323:AL3377" si="870">IF($AL$6="Y",IF(AJ3323&gt;=$AJ$6,"Y",IF(AB3323&gt;=$AB$6,"Y","N")),IF(AJ3323&gt;=$AJ$6,"Y",IF(AB3323&gt;=$AB$6,"Y",IF(L3323&gt;0,IF(AF3323&gt;=$AF$6,"Y","N"),"N"))))</f>
        <v>N</v>
      </c>
      <c r="AM3323" s="44" t="str">
        <f t="shared" ref="AM3323:AM3377" si="871">IF(G3323&gt;H3323,"Win","Loss")</f>
        <v>Win</v>
      </c>
      <c r="AN3323" s="44" t="str">
        <f t="shared" ref="AN3323:AN3377" si="872">IF(G3323=H3323,"Win","Loss")</f>
        <v>Loss</v>
      </c>
      <c r="AO3323" s="44" t="str">
        <f t="shared" ref="AO3323:AO3377" si="873">IF(G3323&lt;H3323,"Win","Loss")</f>
        <v>Loss</v>
      </c>
      <c r="AP3323" s="44">
        <f t="shared" ref="AP3323:AP3377" si="874">IF(AM3323="Win",(I3323*$B$2)-$B$2,-$B$2)</f>
        <v>51</v>
      </c>
      <c r="AQ3323" s="44">
        <f t="shared" ref="AQ3323:AQ3377" si="875">IF(AN3323="Win",(J3323*$B$2)-$B$2,-$B$2)</f>
        <v>-50</v>
      </c>
      <c r="AR3323" s="44">
        <f t="shared" ref="AR3323:AR3377" si="876">IF(AO3323="Win",(K3323*$B$2)-$B$2,-$B$2)</f>
        <v>-50</v>
      </c>
      <c r="AS3323" s="99" t="str">
        <f t="shared" ref="AS3323:AS3377" si="877">IF(I3323&lt;K3323,"+","-")</f>
        <v>+</v>
      </c>
      <c r="AT3323" s="99" t="str">
        <f t="shared" ref="AT3323:AT3377" si="878">IF(O3323=0,"n/a",IF(R3323&gt;T3323,"+","-"))</f>
        <v>-</v>
      </c>
      <c r="AU3323" s="99" t="str">
        <f t="shared" ref="AU3323:AU3377" si="879">IF(U3323&gt;X3323,"+","-")</f>
        <v>-</v>
      </c>
      <c r="AV3323" s="99" t="str">
        <f t="shared" ref="AV3323:AV3377" si="880">IF(AA3323&gt;AB3323,"+","-")</f>
        <v>-</v>
      </c>
      <c r="AW3323" s="99" t="str">
        <f t="shared" ref="AW3323:AW3377" si="881">IF(AI3323&gt;0,"+","-")</f>
        <v>+</v>
      </c>
    </row>
    <row r="3324" spans="1:49" ht="15">
      <c r="A3324" s="56">
        <v>43643</v>
      </c>
      <c r="B3324" s="57" t="s">
        <v>222</v>
      </c>
      <c r="C3324" s="57" t="s">
        <v>494</v>
      </c>
      <c r="D3324" s="57" t="s">
        <v>6664</v>
      </c>
      <c r="E3324" s="57" t="s">
        <v>1776</v>
      </c>
      <c r="F3324" s="57" t="s">
        <v>522</v>
      </c>
      <c r="G3324" s="57">
        <v>3</v>
      </c>
      <c r="H3324" s="57">
        <v>2</v>
      </c>
      <c r="I3324" s="57">
        <v>2.42</v>
      </c>
      <c r="J3324" s="57">
        <v>3.44</v>
      </c>
      <c r="K3324" s="57">
        <v>2.83</v>
      </c>
      <c r="L3324" s="57">
        <v>-0.41</v>
      </c>
      <c r="M3324" s="57">
        <v>16</v>
      </c>
      <c r="N3324" s="57">
        <v>19</v>
      </c>
      <c r="O3324" s="57">
        <v>1</v>
      </c>
      <c r="P3324" s="57">
        <v>9</v>
      </c>
      <c r="Q3324" s="57">
        <v>8</v>
      </c>
      <c r="R3324" s="57">
        <v>0</v>
      </c>
      <c r="S3324" s="57">
        <v>0</v>
      </c>
      <c r="T3324" s="57">
        <v>100</v>
      </c>
      <c r="U3324" s="57">
        <v>31.25</v>
      </c>
      <c r="V3324" s="57">
        <v>25</v>
      </c>
      <c r="W3324" s="57">
        <v>43.75</v>
      </c>
      <c r="X3324" s="57">
        <v>57.89</v>
      </c>
      <c r="Y3324" s="57">
        <v>10.53</v>
      </c>
      <c r="Z3324" s="57">
        <v>31.58</v>
      </c>
      <c r="AA3324" s="57">
        <v>33.33</v>
      </c>
      <c r="AB3324" s="57">
        <v>50</v>
      </c>
      <c r="AC3324" s="57">
        <v>10</v>
      </c>
      <c r="AD3324" s="57">
        <v>14</v>
      </c>
      <c r="AE3324" s="57">
        <v>30</v>
      </c>
      <c r="AF3324" s="57">
        <v>64.290000000000006</v>
      </c>
      <c r="AG3324" s="57" t="s">
        <v>6665</v>
      </c>
      <c r="AH3324" s="57" t="s">
        <v>6411</v>
      </c>
      <c r="AI3324" s="45">
        <f t="shared" si="867"/>
        <v>-36.314999999999998</v>
      </c>
      <c r="AJ3324" s="46">
        <f t="shared" si="868"/>
        <v>36.314999999999998</v>
      </c>
      <c r="AK3324" s="63" t="str">
        <f t="shared" si="869"/>
        <v>N</v>
      </c>
      <c r="AL3324" s="63" t="str">
        <f t="shared" si="870"/>
        <v>N</v>
      </c>
      <c r="AM3324" s="44" t="str">
        <f t="shared" si="871"/>
        <v>Win</v>
      </c>
      <c r="AN3324" s="44" t="str">
        <f t="shared" si="872"/>
        <v>Loss</v>
      </c>
      <c r="AO3324" s="44" t="str">
        <f t="shared" si="873"/>
        <v>Loss</v>
      </c>
      <c r="AP3324" s="44">
        <f t="shared" si="874"/>
        <v>71</v>
      </c>
      <c r="AQ3324" s="44">
        <f t="shared" si="875"/>
        <v>-50</v>
      </c>
      <c r="AR3324" s="44">
        <f t="shared" si="876"/>
        <v>-50</v>
      </c>
      <c r="AS3324" s="99" t="str">
        <f t="shared" si="877"/>
        <v>+</v>
      </c>
      <c r="AT3324" s="99" t="str">
        <f t="shared" si="878"/>
        <v>-</v>
      </c>
      <c r="AU3324" s="99" t="str">
        <f t="shared" si="879"/>
        <v>-</v>
      </c>
      <c r="AV3324" s="99" t="str">
        <f t="shared" si="880"/>
        <v>-</v>
      </c>
      <c r="AW3324" s="99" t="str">
        <f t="shared" si="881"/>
        <v>-</v>
      </c>
    </row>
    <row r="3325" spans="1:49" ht="15">
      <c r="A3325" s="56">
        <v>43643</v>
      </c>
      <c r="B3325" s="57" t="s">
        <v>222</v>
      </c>
      <c r="C3325" s="57" t="s">
        <v>223</v>
      </c>
      <c r="D3325" s="57" t="s">
        <v>6666</v>
      </c>
      <c r="E3325" s="57" t="s">
        <v>226</v>
      </c>
      <c r="F3325" s="57" t="s">
        <v>577</v>
      </c>
      <c r="G3325" s="57">
        <v>1</v>
      </c>
      <c r="H3325" s="57">
        <v>1</v>
      </c>
      <c r="I3325" s="57">
        <v>12.41</v>
      </c>
      <c r="J3325" s="57">
        <v>7.59</v>
      </c>
      <c r="K3325" s="57">
        <v>1.1200000000000001</v>
      </c>
      <c r="L3325" s="57">
        <v>11.29</v>
      </c>
      <c r="M3325" s="57">
        <v>7</v>
      </c>
      <c r="N3325" s="57">
        <v>6</v>
      </c>
      <c r="O3325" s="57">
        <v>1</v>
      </c>
      <c r="P3325" s="57">
        <v>3</v>
      </c>
      <c r="Q3325" s="57">
        <v>3</v>
      </c>
      <c r="R3325" s="57">
        <v>0</v>
      </c>
      <c r="S3325" s="57">
        <v>0</v>
      </c>
      <c r="T3325" s="57">
        <v>100</v>
      </c>
      <c r="U3325" s="57">
        <v>0</v>
      </c>
      <c r="V3325" s="57">
        <v>28.57</v>
      </c>
      <c r="W3325" s="57">
        <v>71.430000000000007</v>
      </c>
      <c r="X3325" s="57">
        <v>50</v>
      </c>
      <c r="Y3325" s="57">
        <v>0</v>
      </c>
      <c r="Z3325" s="57">
        <v>50</v>
      </c>
      <c r="AA3325" s="57">
        <v>0</v>
      </c>
      <c r="AB3325" s="57">
        <v>33.33</v>
      </c>
      <c r="AC3325" s="57">
        <v>1</v>
      </c>
      <c r="AD3325" s="57">
        <v>5</v>
      </c>
      <c r="AE3325" s="57">
        <v>0</v>
      </c>
      <c r="AF3325" s="57">
        <v>60</v>
      </c>
      <c r="AG3325" s="57" t="s">
        <v>6667</v>
      </c>
      <c r="AH3325" s="57" t="s">
        <v>6422</v>
      </c>
      <c r="AI3325" s="45">
        <f t="shared" si="867"/>
        <v>-41.429000000000002</v>
      </c>
      <c r="AJ3325" s="46">
        <f t="shared" si="868"/>
        <v>41.429000000000002</v>
      </c>
      <c r="AK3325" s="63" t="str">
        <f t="shared" si="869"/>
        <v>N</v>
      </c>
      <c r="AL3325" s="63" t="str">
        <f t="shared" si="870"/>
        <v>Y</v>
      </c>
      <c r="AM3325" s="44" t="str">
        <f t="shared" si="871"/>
        <v>Loss</v>
      </c>
      <c r="AN3325" s="44" t="str">
        <f t="shared" si="872"/>
        <v>Win</v>
      </c>
      <c r="AO3325" s="44" t="str">
        <f t="shared" si="873"/>
        <v>Loss</v>
      </c>
      <c r="AP3325" s="44">
        <f t="shared" si="874"/>
        <v>-50</v>
      </c>
      <c r="AQ3325" s="44">
        <f t="shared" si="875"/>
        <v>329.5</v>
      </c>
      <c r="AR3325" s="44">
        <f t="shared" si="876"/>
        <v>-50</v>
      </c>
      <c r="AS3325" s="99" t="str">
        <f t="shared" si="877"/>
        <v>-</v>
      </c>
      <c r="AT3325" s="99" t="str">
        <f t="shared" si="878"/>
        <v>-</v>
      </c>
      <c r="AU3325" s="99" t="str">
        <f t="shared" si="879"/>
        <v>-</v>
      </c>
      <c r="AV3325" s="99" t="str">
        <f t="shared" si="880"/>
        <v>-</v>
      </c>
      <c r="AW3325" s="99" t="str">
        <f t="shared" si="881"/>
        <v>-</v>
      </c>
    </row>
    <row r="3326" spans="1:49" ht="15">
      <c r="A3326" s="56">
        <v>43643</v>
      </c>
      <c r="B3326" s="57" t="s">
        <v>222</v>
      </c>
      <c r="C3326" s="57" t="s">
        <v>240</v>
      </c>
      <c r="D3326" s="57" t="s">
        <v>6668</v>
      </c>
      <c r="E3326" s="57" t="s">
        <v>628</v>
      </c>
      <c r="F3326" s="57" t="s">
        <v>619</v>
      </c>
      <c r="G3326" s="57">
        <v>0</v>
      </c>
      <c r="H3326" s="57">
        <v>0</v>
      </c>
      <c r="I3326" s="57">
        <v>1.89</v>
      </c>
      <c r="J3326" s="57">
        <v>3.35</v>
      </c>
      <c r="K3326" s="57">
        <v>3.78</v>
      </c>
      <c r="L3326" s="57">
        <v>-1.89</v>
      </c>
      <c r="M3326" s="57">
        <v>18</v>
      </c>
      <c r="N3326" s="57">
        <v>16</v>
      </c>
      <c r="O3326" s="57">
        <v>0</v>
      </c>
      <c r="P3326" s="57">
        <v>10</v>
      </c>
      <c r="Q3326" s="57">
        <v>6</v>
      </c>
      <c r="R3326" s="57">
        <v>0</v>
      </c>
      <c r="S3326" s="57">
        <v>0</v>
      </c>
      <c r="T3326" s="57">
        <v>0</v>
      </c>
      <c r="U3326" s="57">
        <v>27.78</v>
      </c>
      <c r="V3326" s="57">
        <v>22.22</v>
      </c>
      <c r="W3326" s="57">
        <v>50</v>
      </c>
      <c r="X3326" s="57">
        <v>43.75</v>
      </c>
      <c r="Y3326" s="57">
        <v>31.25</v>
      </c>
      <c r="Z3326" s="57">
        <v>25</v>
      </c>
      <c r="AA3326" s="57">
        <v>50</v>
      </c>
      <c r="AB3326" s="57">
        <v>50</v>
      </c>
      <c r="AC3326" s="57">
        <v>9</v>
      </c>
      <c r="AD3326" s="57">
        <v>9</v>
      </c>
      <c r="AE3326" s="57">
        <v>44.44</v>
      </c>
      <c r="AF3326" s="57">
        <v>44.44</v>
      </c>
      <c r="AG3326" s="57" t="s">
        <v>6353</v>
      </c>
      <c r="AH3326" s="57" t="s">
        <v>6476</v>
      </c>
      <c r="AI3326" s="45">
        <f t="shared" si="867"/>
        <v>-9.0969999999999995</v>
      </c>
      <c r="AJ3326" s="46">
        <f t="shared" si="868"/>
        <v>9.0969999999999995</v>
      </c>
      <c r="AK3326" s="63" t="str">
        <f t="shared" si="869"/>
        <v>N</v>
      </c>
      <c r="AL3326" s="63" t="str">
        <f t="shared" si="870"/>
        <v>N</v>
      </c>
      <c r="AM3326" s="44" t="str">
        <f t="shared" si="871"/>
        <v>Loss</v>
      </c>
      <c r="AN3326" s="44" t="str">
        <f t="shared" si="872"/>
        <v>Win</v>
      </c>
      <c r="AO3326" s="44" t="str">
        <f t="shared" si="873"/>
        <v>Loss</v>
      </c>
      <c r="AP3326" s="44">
        <f t="shared" si="874"/>
        <v>-50</v>
      </c>
      <c r="AQ3326" s="44">
        <f t="shared" si="875"/>
        <v>117.5</v>
      </c>
      <c r="AR3326" s="44">
        <f t="shared" si="876"/>
        <v>-50</v>
      </c>
      <c r="AS3326" s="99" t="str">
        <f t="shared" si="877"/>
        <v>+</v>
      </c>
      <c r="AT3326" s="99" t="str">
        <f t="shared" si="878"/>
        <v>n/a</v>
      </c>
      <c r="AU3326" s="99" t="str">
        <f t="shared" si="879"/>
        <v>-</v>
      </c>
      <c r="AV3326" s="99" t="str">
        <f t="shared" si="880"/>
        <v>-</v>
      </c>
      <c r="AW3326" s="99" t="str">
        <f t="shared" si="881"/>
        <v>-</v>
      </c>
    </row>
    <row r="3327" spans="1:49" ht="15">
      <c r="A3327" s="56">
        <v>43643</v>
      </c>
      <c r="B3327" s="57" t="s">
        <v>4754</v>
      </c>
      <c r="C3327" s="57" t="s">
        <v>4755</v>
      </c>
      <c r="D3327" s="57" t="s">
        <v>6669</v>
      </c>
      <c r="E3327" s="57" t="s">
        <v>532</v>
      </c>
      <c r="F3327" s="57" t="s">
        <v>222</v>
      </c>
      <c r="G3327" s="57">
        <v>0</v>
      </c>
      <c r="H3327" s="57">
        <v>1</v>
      </c>
      <c r="I3327" s="57">
        <v>6.3</v>
      </c>
      <c r="J3327" s="57">
        <v>3.93</v>
      </c>
      <c r="K3327" s="57">
        <v>1.53</v>
      </c>
      <c r="L3327" s="57">
        <v>4.7699999999999996</v>
      </c>
      <c r="M3327" s="57">
        <v>11</v>
      </c>
      <c r="N3327" s="57">
        <v>9</v>
      </c>
      <c r="O3327" s="57">
        <v>1</v>
      </c>
      <c r="P3327" s="57">
        <v>8</v>
      </c>
      <c r="Q3327" s="57">
        <v>3</v>
      </c>
      <c r="R3327" s="57">
        <v>0</v>
      </c>
      <c r="S3327" s="57">
        <v>100</v>
      </c>
      <c r="T3327" s="57">
        <v>0</v>
      </c>
      <c r="U3327" s="57">
        <v>63.64</v>
      </c>
      <c r="V3327" s="57">
        <v>18.18</v>
      </c>
      <c r="W3327" s="57">
        <v>18.18</v>
      </c>
      <c r="X3327" s="57">
        <v>77.78</v>
      </c>
      <c r="Y3327" s="57">
        <v>11.11</v>
      </c>
      <c r="Z3327" s="57">
        <v>11.11</v>
      </c>
      <c r="AA3327" s="57">
        <v>75</v>
      </c>
      <c r="AB3327" s="57">
        <v>66.67</v>
      </c>
      <c r="AC3327" s="57">
        <v>8</v>
      </c>
      <c r="AD3327" s="57">
        <v>8</v>
      </c>
      <c r="AE3327" s="57">
        <v>75</v>
      </c>
      <c r="AF3327" s="57">
        <v>87.5</v>
      </c>
      <c r="AG3327" s="57" t="s">
        <v>6255</v>
      </c>
      <c r="AH3327" s="57" t="s">
        <v>6274</v>
      </c>
      <c r="AI3327" s="45">
        <f t="shared" si="867"/>
        <v>6.4650000000000034</v>
      </c>
      <c r="AJ3327" s="46">
        <f t="shared" si="868"/>
        <v>13.535000000000002</v>
      </c>
      <c r="AK3327" s="63" t="str">
        <f t="shared" si="869"/>
        <v>N</v>
      </c>
      <c r="AL3327" s="63" t="str">
        <f t="shared" si="870"/>
        <v>Y</v>
      </c>
      <c r="AM3327" s="44" t="str">
        <f t="shared" si="871"/>
        <v>Loss</v>
      </c>
      <c r="AN3327" s="44" t="str">
        <f t="shared" si="872"/>
        <v>Loss</v>
      </c>
      <c r="AO3327" s="44" t="str">
        <f t="shared" si="873"/>
        <v>Win</v>
      </c>
      <c r="AP3327" s="44">
        <f t="shared" si="874"/>
        <v>-50</v>
      </c>
      <c r="AQ3327" s="44">
        <f t="shared" si="875"/>
        <v>-50</v>
      </c>
      <c r="AR3327" s="44">
        <f t="shared" si="876"/>
        <v>26.5</v>
      </c>
      <c r="AS3327" s="99" t="str">
        <f t="shared" si="877"/>
        <v>-</v>
      </c>
      <c r="AT3327" s="99" t="str">
        <f t="shared" si="878"/>
        <v>-</v>
      </c>
      <c r="AU3327" s="99" t="str">
        <f t="shared" si="879"/>
        <v>-</v>
      </c>
      <c r="AV3327" s="99" t="str">
        <f t="shared" si="880"/>
        <v>+</v>
      </c>
      <c r="AW3327" s="99" t="str">
        <f t="shared" si="881"/>
        <v>+</v>
      </c>
    </row>
    <row r="3328" spans="1:49" ht="15">
      <c r="A3328" s="56">
        <v>43643</v>
      </c>
      <c r="B3328" s="57" t="s">
        <v>222</v>
      </c>
      <c r="C3328" s="57" t="s">
        <v>494</v>
      </c>
      <c r="D3328" s="57" t="s">
        <v>6670</v>
      </c>
      <c r="E3328" s="57" t="s">
        <v>580</v>
      </c>
      <c r="F3328" s="57" t="s">
        <v>1775</v>
      </c>
      <c r="G3328" s="57">
        <v>2</v>
      </c>
      <c r="H3328" s="57">
        <v>2</v>
      </c>
      <c r="I3328" s="57">
        <v>1.58</v>
      </c>
      <c r="J3328" s="57">
        <v>4.05</v>
      </c>
      <c r="K3328" s="57">
        <v>5.64</v>
      </c>
      <c r="L3328" s="57">
        <v>-4.0599999999999996</v>
      </c>
      <c r="M3328" s="57">
        <v>21</v>
      </c>
      <c r="N3328" s="57">
        <v>51</v>
      </c>
      <c r="O3328" s="57">
        <v>1</v>
      </c>
      <c r="P3328" s="57">
        <v>11</v>
      </c>
      <c r="Q3328" s="57">
        <v>24</v>
      </c>
      <c r="R3328" s="57">
        <v>0</v>
      </c>
      <c r="S3328" s="57">
        <v>0</v>
      </c>
      <c r="T3328" s="57">
        <v>100</v>
      </c>
      <c r="U3328" s="57">
        <v>42.86</v>
      </c>
      <c r="V3328" s="57">
        <v>19.05</v>
      </c>
      <c r="W3328" s="57">
        <v>38.1</v>
      </c>
      <c r="X3328" s="57">
        <v>29.41</v>
      </c>
      <c r="Y3328" s="57">
        <v>45.1</v>
      </c>
      <c r="Z3328" s="57">
        <v>25.49</v>
      </c>
      <c r="AA3328" s="57">
        <v>54.55</v>
      </c>
      <c r="AB3328" s="57">
        <v>25</v>
      </c>
      <c r="AC3328" s="57">
        <v>11</v>
      </c>
      <c r="AD3328" s="57">
        <v>25</v>
      </c>
      <c r="AE3328" s="57">
        <v>63.64</v>
      </c>
      <c r="AF3328" s="57">
        <v>32</v>
      </c>
      <c r="AG3328" s="57" t="s">
        <v>6671</v>
      </c>
      <c r="AH3328" s="57" t="s">
        <v>6641</v>
      </c>
      <c r="AI3328" s="45">
        <f t="shared" si="867"/>
        <v>-32.436999999999998</v>
      </c>
      <c r="AJ3328" s="46">
        <f t="shared" si="868"/>
        <v>32.436999999999998</v>
      </c>
      <c r="AK3328" s="63" t="str">
        <f t="shared" si="869"/>
        <v>N</v>
      </c>
      <c r="AL3328" s="63" t="str">
        <f t="shared" si="870"/>
        <v>N</v>
      </c>
      <c r="AM3328" s="44" t="str">
        <f t="shared" si="871"/>
        <v>Loss</v>
      </c>
      <c r="AN3328" s="44" t="str">
        <f t="shared" si="872"/>
        <v>Win</v>
      </c>
      <c r="AO3328" s="44" t="str">
        <f t="shared" si="873"/>
        <v>Loss</v>
      </c>
      <c r="AP3328" s="44">
        <f t="shared" si="874"/>
        <v>-50</v>
      </c>
      <c r="AQ3328" s="44">
        <f t="shared" si="875"/>
        <v>152.5</v>
      </c>
      <c r="AR3328" s="44">
        <f t="shared" si="876"/>
        <v>-50</v>
      </c>
      <c r="AS3328" s="99" t="str">
        <f t="shared" si="877"/>
        <v>+</v>
      </c>
      <c r="AT3328" s="99" t="str">
        <f t="shared" si="878"/>
        <v>-</v>
      </c>
      <c r="AU3328" s="99" t="str">
        <f t="shared" si="879"/>
        <v>+</v>
      </c>
      <c r="AV3328" s="99" t="str">
        <f t="shared" si="880"/>
        <v>+</v>
      </c>
      <c r="AW3328" s="99" t="str">
        <f t="shared" si="881"/>
        <v>-</v>
      </c>
    </row>
    <row r="3329" spans="1:49" ht="15">
      <c r="A3329" s="56">
        <v>43643</v>
      </c>
      <c r="B3329" s="57" t="s">
        <v>1475</v>
      </c>
      <c r="C3329" s="57" t="s">
        <v>1476</v>
      </c>
      <c r="D3329" s="57" t="s">
        <v>6672</v>
      </c>
      <c r="E3329" s="57" t="s">
        <v>1478</v>
      </c>
      <c r="F3329" s="57" t="s">
        <v>4738</v>
      </c>
      <c r="G3329" s="57">
        <v>1</v>
      </c>
      <c r="H3329" s="57">
        <v>0</v>
      </c>
      <c r="I3329" s="57">
        <v>4.38</v>
      </c>
      <c r="J3329" s="57">
        <v>3.33</v>
      </c>
      <c r="K3329" s="57">
        <v>1.77</v>
      </c>
      <c r="L3329" s="57">
        <v>2.61</v>
      </c>
      <c r="M3329" s="57">
        <v>6</v>
      </c>
      <c r="N3329" s="57">
        <v>4</v>
      </c>
      <c r="O3329" s="57">
        <v>1</v>
      </c>
      <c r="P3329" s="57">
        <v>3</v>
      </c>
      <c r="Q3329" s="57">
        <v>2</v>
      </c>
      <c r="R3329" s="57">
        <v>0</v>
      </c>
      <c r="S3329" s="57">
        <v>0</v>
      </c>
      <c r="T3329" s="57">
        <v>100</v>
      </c>
      <c r="U3329" s="57">
        <v>33.33</v>
      </c>
      <c r="V3329" s="57">
        <v>16.670000000000002</v>
      </c>
      <c r="W3329" s="57">
        <v>50</v>
      </c>
      <c r="X3329" s="57">
        <v>100</v>
      </c>
      <c r="Y3329" s="57">
        <v>0</v>
      </c>
      <c r="Z3329" s="57">
        <v>0</v>
      </c>
      <c r="AA3329" s="57">
        <v>33.33</v>
      </c>
      <c r="AB3329" s="57">
        <v>100</v>
      </c>
      <c r="AC3329" s="57">
        <v>2</v>
      </c>
      <c r="AD3329" s="57">
        <v>3</v>
      </c>
      <c r="AE3329" s="57">
        <v>50</v>
      </c>
      <c r="AF3329" s="57">
        <v>100</v>
      </c>
      <c r="AG3329" s="57" t="s">
        <v>6673</v>
      </c>
      <c r="AH3329" s="57" t="s">
        <v>6436</v>
      </c>
      <c r="AI3329" s="45">
        <f t="shared" si="867"/>
        <v>-51.667000000000002</v>
      </c>
      <c r="AJ3329" s="46">
        <f t="shared" si="868"/>
        <v>51.667000000000002</v>
      </c>
      <c r="AK3329" s="63" t="str">
        <f t="shared" si="869"/>
        <v>N</v>
      </c>
      <c r="AL3329" s="63" t="str">
        <f t="shared" si="870"/>
        <v>Y</v>
      </c>
      <c r="AM3329" s="44" t="str">
        <f t="shared" si="871"/>
        <v>Win</v>
      </c>
      <c r="AN3329" s="44" t="str">
        <f t="shared" si="872"/>
        <v>Loss</v>
      </c>
      <c r="AO3329" s="44" t="str">
        <f t="shared" si="873"/>
        <v>Loss</v>
      </c>
      <c r="AP3329" s="44">
        <f t="shared" si="874"/>
        <v>169</v>
      </c>
      <c r="AQ3329" s="44">
        <f t="shared" si="875"/>
        <v>-50</v>
      </c>
      <c r="AR3329" s="44">
        <f t="shared" si="876"/>
        <v>-50</v>
      </c>
      <c r="AS3329" s="99" t="str">
        <f t="shared" si="877"/>
        <v>-</v>
      </c>
      <c r="AT3329" s="99" t="str">
        <f t="shared" si="878"/>
        <v>-</v>
      </c>
      <c r="AU3329" s="99" t="str">
        <f t="shared" si="879"/>
        <v>-</v>
      </c>
      <c r="AV3329" s="99" t="str">
        <f t="shared" si="880"/>
        <v>-</v>
      </c>
      <c r="AW3329" s="99" t="str">
        <f t="shared" si="881"/>
        <v>-</v>
      </c>
    </row>
    <row r="3330" spans="1:49" ht="15">
      <c r="A3330" s="56">
        <v>43643</v>
      </c>
      <c r="B3330" s="57" t="s">
        <v>222</v>
      </c>
      <c r="C3330" s="57" t="s">
        <v>240</v>
      </c>
      <c r="D3330" s="57" t="s">
        <v>6674</v>
      </c>
      <c r="E3330" s="57" t="s">
        <v>3792</v>
      </c>
      <c r="F3330" s="57" t="s">
        <v>624</v>
      </c>
      <c r="G3330" s="57">
        <v>1</v>
      </c>
      <c r="H3330" s="57">
        <v>2</v>
      </c>
      <c r="I3330" s="57">
        <v>3.09</v>
      </c>
      <c r="J3330" s="57">
        <v>3.8</v>
      </c>
      <c r="K3330" s="57">
        <v>2</v>
      </c>
      <c r="L3330" s="57">
        <v>1.0900000000000001</v>
      </c>
      <c r="M3330" s="57">
        <v>15</v>
      </c>
      <c r="N3330" s="57">
        <v>16</v>
      </c>
      <c r="O3330" s="57">
        <v>0</v>
      </c>
      <c r="P3330" s="57">
        <v>7</v>
      </c>
      <c r="Q3330" s="57">
        <v>8</v>
      </c>
      <c r="R3330" s="57">
        <v>0</v>
      </c>
      <c r="S3330" s="57">
        <v>0</v>
      </c>
      <c r="T3330" s="57">
        <v>0</v>
      </c>
      <c r="U3330" s="57">
        <v>46.67</v>
      </c>
      <c r="V3330" s="57">
        <v>40</v>
      </c>
      <c r="W3330" s="57">
        <v>13.33</v>
      </c>
      <c r="X3330" s="57">
        <v>37.5</v>
      </c>
      <c r="Y3330" s="57">
        <v>31.25</v>
      </c>
      <c r="Z3330" s="57">
        <v>31.25</v>
      </c>
      <c r="AA3330" s="57">
        <v>42.86</v>
      </c>
      <c r="AB3330" s="57">
        <v>25</v>
      </c>
      <c r="AC3330" s="57">
        <v>10</v>
      </c>
      <c r="AD3330" s="57">
        <v>11</v>
      </c>
      <c r="AE3330" s="57">
        <v>40</v>
      </c>
      <c r="AF3330" s="57">
        <v>27.27</v>
      </c>
      <c r="AG3330" s="57" t="s">
        <v>6675</v>
      </c>
      <c r="AH3330" s="57" t="s">
        <v>6642</v>
      </c>
      <c r="AI3330" s="45">
        <f t="shared" si="867"/>
        <v>6.293000000000001</v>
      </c>
      <c r="AJ3330" s="46">
        <f t="shared" si="868"/>
        <v>-6.293000000000001</v>
      </c>
      <c r="AK3330" s="63" t="str">
        <f t="shared" si="869"/>
        <v>N</v>
      </c>
      <c r="AL3330" s="63" t="str">
        <f t="shared" si="870"/>
        <v>N</v>
      </c>
      <c r="AM3330" s="44" t="str">
        <f t="shared" si="871"/>
        <v>Loss</v>
      </c>
      <c r="AN3330" s="44" t="str">
        <f t="shared" si="872"/>
        <v>Loss</v>
      </c>
      <c r="AO3330" s="44" t="str">
        <f t="shared" si="873"/>
        <v>Win</v>
      </c>
      <c r="AP3330" s="44">
        <f t="shared" si="874"/>
        <v>-50</v>
      </c>
      <c r="AQ3330" s="44">
        <f t="shared" si="875"/>
        <v>-50</v>
      </c>
      <c r="AR3330" s="44">
        <f t="shared" si="876"/>
        <v>50</v>
      </c>
      <c r="AS3330" s="99" t="str">
        <f t="shared" si="877"/>
        <v>-</v>
      </c>
      <c r="AT3330" s="99" t="str">
        <f t="shared" si="878"/>
        <v>n/a</v>
      </c>
      <c r="AU3330" s="99" t="str">
        <f t="shared" si="879"/>
        <v>+</v>
      </c>
      <c r="AV3330" s="99" t="str">
        <f t="shared" si="880"/>
        <v>+</v>
      </c>
      <c r="AW3330" s="99" t="str">
        <f t="shared" si="881"/>
        <v>+</v>
      </c>
    </row>
    <row r="3331" spans="1:49" ht="15">
      <c r="A3331" s="56">
        <v>43643</v>
      </c>
      <c r="B3331" s="57" t="s">
        <v>222</v>
      </c>
      <c r="C3331" s="57" t="s">
        <v>223</v>
      </c>
      <c r="D3331" s="57" t="s">
        <v>6676</v>
      </c>
      <c r="E3331" s="57" t="s">
        <v>2719</v>
      </c>
      <c r="F3331" s="57" t="s">
        <v>500</v>
      </c>
      <c r="G3331" s="57">
        <v>0</v>
      </c>
      <c r="H3331" s="57">
        <v>1</v>
      </c>
      <c r="I3331" s="57">
        <v>1.88</v>
      </c>
      <c r="J3331" s="57">
        <v>3.82</v>
      </c>
      <c r="K3331" s="57">
        <v>3.25</v>
      </c>
      <c r="L3331" s="57">
        <v>-1.37</v>
      </c>
      <c r="M3331" s="57">
        <v>4</v>
      </c>
      <c r="N3331" s="57">
        <v>7</v>
      </c>
      <c r="O3331" s="57">
        <v>0</v>
      </c>
      <c r="P3331" s="57">
        <v>4</v>
      </c>
      <c r="Q3331" s="57">
        <v>3</v>
      </c>
      <c r="R3331" s="57">
        <v>0</v>
      </c>
      <c r="S3331" s="57">
        <v>0</v>
      </c>
      <c r="T3331" s="57">
        <v>0</v>
      </c>
      <c r="U3331" s="57">
        <v>25</v>
      </c>
      <c r="V3331" s="57">
        <v>50</v>
      </c>
      <c r="W3331" s="57">
        <v>25</v>
      </c>
      <c r="X3331" s="57">
        <v>42.86</v>
      </c>
      <c r="Y3331" s="57">
        <v>14.29</v>
      </c>
      <c r="Z3331" s="57">
        <v>42.86</v>
      </c>
      <c r="AA3331" s="57">
        <v>25</v>
      </c>
      <c r="AB3331" s="57">
        <v>0</v>
      </c>
      <c r="AC3331" s="57">
        <v>3</v>
      </c>
      <c r="AD3331" s="57">
        <v>2</v>
      </c>
      <c r="AE3331" s="57">
        <v>0</v>
      </c>
      <c r="AF3331" s="57">
        <v>100</v>
      </c>
      <c r="AG3331" s="57" t="s">
        <v>6677</v>
      </c>
      <c r="AH3331" s="57" t="s">
        <v>6621</v>
      </c>
      <c r="AI3331" s="45">
        <f t="shared" si="867"/>
        <v>3.5709999999999997</v>
      </c>
      <c r="AJ3331" s="46">
        <f t="shared" si="868"/>
        <v>-3.5709999999999997</v>
      </c>
      <c r="AK3331" s="63" t="str">
        <f t="shared" si="869"/>
        <v>N</v>
      </c>
      <c r="AL3331" s="63" t="str">
        <f t="shared" si="870"/>
        <v>N</v>
      </c>
      <c r="AM3331" s="44" t="str">
        <f t="shared" si="871"/>
        <v>Loss</v>
      </c>
      <c r="AN3331" s="44" t="str">
        <f t="shared" si="872"/>
        <v>Loss</v>
      </c>
      <c r="AO3331" s="44" t="str">
        <f t="shared" si="873"/>
        <v>Win</v>
      </c>
      <c r="AP3331" s="44">
        <f t="shared" si="874"/>
        <v>-50</v>
      </c>
      <c r="AQ3331" s="44">
        <f t="shared" si="875"/>
        <v>-50</v>
      </c>
      <c r="AR3331" s="44">
        <f t="shared" si="876"/>
        <v>112.5</v>
      </c>
      <c r="AS3331" s="99" t="str">
        <f t="shared" si="877"/>
        <v>+</v>
      </c>
      <c r="AT3331" s="99" t="str">
        <f t="shared" si="878"/>
        <v>n/a</v>
      </c>
      <c r="AU3331" s="99" t="str">
        <f t="shared" si="879"/>
        <v>-</v>
      </c>
      <c r="AV3331" s="99" t="str">
        <f t="shared" si="880"/>
        <v>+</v>
      </c>
      <c r="AW3331" s="99" t="str">
        <f t="shared" si="881"/>
        <v>+</v>
      </c>
    </row>
    <row r="3332" spans="1:49" ht="15">
      <c r="A3332" s="56">
        <v>43643</v>
      </c>
      <c r="B3332" s="57" t="s">
        <v>222</v>
      </c>
      <c r="C3332" s="57" t="s">
        <v>494</v>
      </c>
      <c r="D3332" s="57" t="s">
        <v>6678</v>
      </c>
      <c r="E3332" s="57" t="s">
        <v>584</v>
      </c>
      <c r="F3332" s="57" t="s">
        <v>598</v>
      </c>
      <c r="G3332" s="57">
        <v>2</v>
      </c>
      <c r="H3332" s="57">
        <v>0</v>
      </c>
      <c r="I3332" s="57">
        <v>1.81</v>
      </c>
      <c r="J3332" s="57">
        <v>4.03</v>
      </c>
      <c r="K3332" s="57">
        <v>3.92</v>
      </c>
      <c r="L3332" s="57">
        <v>-2.11</v>
      </c>
      <c r="M3332" s="57">
        <v>18</v>
      </c>
      <c r="N3332" s="57">
        <v>22</v>
      </c>
      <c r="O3332" s="57">
        <v>1</v>
      </c>
      <c r="P3332" s="57">
        <v>9</v>
      </c>
      <c r="Q3332" s="57">
        <v>5</v>
      </c>
      <c r="R3332" s="57">
        <v>0</v>
      </c>
      <c r="S3332" s="57">
        <v>0</v>
      </c>
      <c r="T3332" s="57">
        <v>100</v>
      </c>
      <c r="U3332" s="57">
        <v>33.33</v>
      </c>
      <c r="V3332" s="57">
        <v>22.22</v>
      </c>
      <c r="W3332" s="57">
        <v>44.44</v>
      </c>
      <c r="X3332" s="57">
        <v>59.09</v>
      </c>
      <c r="Y3332" s="57">
        <v>13.64</v>
      </c>
      <c r="Z3332" s="57">
        <v>27.27</v>
      </c>
      <c r="AA3332" s="57">
        <v>55.56</v>
      </c>
      <c r="AB3332" s="57">
        <v>20</v>
      </c>
      <c r="AC3332" s="57">
        <v>6</v>
      </c>
      <c r="AD3332" s="57">
        <v>16</v>
      </c>
      <c r="AE3332" s="57">
        <v>50</v>
      </c>
      <c r="AF3332" s="57">
        <v>75</v>
      </c>
      <c r="AG3332" s="57" t="s">
        <v>6679</v>
      </c>
      <c r="AH3332" s="57" t="s">
        <v>6643</v>
      </c>
      <c r="AI3332" s="45">
        <f t="shared" si="867"/>
        <v>-37.727999999999994</v>
      </c>
      <c r="AJ3332" s="46">
        <f t="shared" si="868"/>
        <v>37.727999999999994</v>
      </c>
      <c r="AK3332" s="63" t="str">
        <f t="shared" si="869"/>
        <v>N</v>
      </c>
      <c r="AL3332" s="63" t="str">
        <f t="shared" si="870"/>
        <v>N</v>
      </c>
      <c r="AM3332" s="44" t="str">
        <f t="shared" si="871"/>
        <v>Win</v>
      </c>
      <c r="AN3332" s="44" t="str">
        <f t="shared" si="872"/>
        <v>Loss</v>
      </c>
      <c r="AO3332" s="44" t="str">
        <f t="shared" si="873"/>
        <v>Loss</v>
      </c>
      <c r="AP3332" s="44">
        <f t="shared" si="874"/>
        <v>40.5</v>
      </c>
      <c r="AQ3332" s="44">
        <f t="shared" si="875"/>
        <v>-50</v>
      </c>
      <c r="AR3332" s="44">
        <f t="shared" si="876"/>
        <v>-50</v>
      </c>
      <c r="AS3332" s="99" t="str">
        <f t="shared" si="877"/>
        <v>+</v>
      </c>
      <c r="AT3332" s="99" t="str">
        <f t="shared" si="878"/>
        <v>-</v>
      </c>
      <c r="AU3332" s="99" t="str">
        <f t="shared" si="879"/>
        <v>-</v>
      </c>
      <c r="AV3332" s="99" t="str">
        <f t="shared" si="880"/>
        <v>+</v>
      </c>
      <c r="AW3332" s="99" t="str">
        <f t="shared" si="881"/>
        <v>-</v>
      </c>
    </row>
    <row r="3333" spans="1:49" ht="15">
      <c r="A3333" s="56">
        <v>43643</v>
      </c>
      <c r="B3333" s="57" t="s">
        <v>5126</v>
      </c>
      <c r="C3333" s="57" t="s">
        <v>1571</v>
      </c>
      <c r="D3333" s="57" t="s">
        <v>6680</v>
      </c>
      <c r="E3333" s="57" t="s">
        <v>5519</v>
      </c>
      <c r="F3333" s="57" t="s">
        <v>5536</v>
      </c>
      <c r="G3333" s="57">
        <v>1</v>
      </c>
      <c r="H3333" s="57">
        <v>1</v>
      </c>
      <c r="I3333" s="57">
        <v>1.55</v>
      </c>
      <c r="J3333" s="57">
        <v>3.64</v>
      </c>
      <c r="K3333" s="57">
        <v>5.3</v>
      </c>
      <c r="L3333" s="57">
        <v>-3.75</v>
      </c>
      <c r="M3333" s="57">
        <v>1</v>
      </c>
      <c r="N3333" s="57">
        <v>1</v>
      </c>
      <c r="O3333" s="57">
        <v>0</v>
      </c>
      <c r="P3333" s="57">
        <v>1</v>
      </c>
      <c r="Q3333" s="57">
        <v>1</v>
      </c>
      <c r="R3333" s="57">
        <v>0</v>
      </c>
      <c r="S3333" s="57">
        <v>0</v>
      </c>
      <c r="T3333" s="57">
        <v>0</v>
      </c>
      <c r="U3333" s="57">
        <v>0</v>
      </c>
      <c r="V3333" s="57">
        <v>0</v>
      </c>
      <c r="W3333" s="57">
        <v>100</v>
      </c>
      <c r="X3333" s="57">
        <v>0</v>
      </c>
      <c r="Y3333" s="57">
        <v>0</v>
      </c>
      <c r="Z3333" s="57">
        <v>100</v>
      </c>
      <c r="AA3333" s="57">
        <v>0</v>
      </c>
      <c r="AB3333" s="57">
        <v>0</v>
      </c>
      <c r="AC3333" s="57">
        <v>1</v>
      </c>
      <c r="AD3333" s="57">
        <v>0</v>
      </c>
      <c r="AE3333" s="57">
        <v>0</v>
      </c>
      <c r="AF3333" s="57">
        <v>0</v>
      </c>
      <c r="AG3333" s="57" t="s">
        <v>6018</v>
      </c>
      <c r="AH3333" s="57" t="s">
        <v>6018</v>
      </c>
      <c r="AI3333" s="45">
        <f t="shared" si="867"/>
        <v>0</v>
      </c>
      <c r="AJ3333" s="46">
        <f t="shared" si="868"/>
        <v>0</v>
      </c>
      <c r="AK3333" s="63" t="str">
        <f t="shared" si="869"/>
        <v>N</v>
      </c>
      <c r="AL3333" s="63" t="str">
        <f t="shared" si="870"/>
        <v>N</v>
      </c>
      <c r="AM3333" s="44" t="str">
        <f t="shared" si="871"/>
        <v>Loss</v>
      </c>
      <c r="AN3333" s="44" t="str">
        <f t="shared" si="872"/>
        <v>Win</v>
      </c>
      <c r="AO3333" s="44" t="str">
        <f t="shared" si="873"/>
        <v>Loss</v>
      </c>
      <c r="AP3333" s="44">
        <f t="shared" si="874"/>
        <v>-50</v>
      </c>
      <c r="AQ3333" s="44">
        <f t="shared" si="875"/>
        <v>132</v>
      </c>
      <c r="AR3333" s="44">
        <f t="shared" si="876"/>
        <v>-50</v>
      </c>
      <c r="AS3333" s="99" t="str">
        <f t="shared" si="877"/>
        <v>+</v>
      </c>
      <c r="AT3333" s="99" t="str">
        <f t="shared" si="878"/>
        <v>n/a</v>
      </c>
      <c r="AU3333" s="99" t="str">
        <f t="shared" si="879"/>
        <v>-</v>
      </c>
      <c r="AV3333" s="99" t="str">
        <f t="shared" si="880"/>
        <v>-</v>
      </c>
      <c r="AW3333" s="99" t="str">
        <f t="shared" si="881"/>
        <v>-</v>
      </c>
    </row>
    <row r="3334" spans="1:49" ht="15">
      <c r="A3334" s="56">
        <v>43643</v>
      </c>
      <c r="B3334" s="57" t="s">
        <v>5126</v>
      </c>
      <c r="C3334" s="57" t="s">
        <v>1571</v>
      </c>
      <c r="D3334" s="57" t="s">
        <v>6681</v>
      </c>
      <c r="E3334" s="57" t="s">
        <v>5535</v>
      </c>
      <c r="F3334" s="57" t="s">
        <v>5520</v>
      </c>
      <c r="G3334" s="57">
        <v>1</v>
      </c>
      <c r="H3334" s="57">
        <v>1</v>
      </c>
      <c r="I3334" s="57">
        <v>1.33</v>
      </c>
      <c r="J3334" s="57">
        <v>4.55</v>
      </c>
      <c r="K3334" s="57">
        <v>7.34</v>
      </c>
      <c r="L3334" s="57">
        <v>-6.01</v>
      </c>
      <c r="M3334" s="57">
        <v>27</v>
      </c>
      <c r="N3334" s="57">
        <v>1</v>
      </c>
      <c r="O3334" s="57">
        <v>0</v>
      </c>
      <c r="P3334" s="57">
        <v>13</v>
      </c>
      <c r="Q3334" s="57">
        <v>1</v>
      </c>
      <c r="R3334" s="57">
        <v>0</v>
      </c>
      <c r="S3334" s="57">
        <v>0</v>
      </c>
      <c r="T3334" s="57">
        <v>0</v>
      </c>
      <c r="U3334" s="57">
        <v>44.44</v>
      </c>
      <c r="V3334" s="57">
        <v>22.22</v>
      </c>
      <c r="W3334" s="57">
        <v>33.33</v>
      </c>
      <c r="X3334" s="57">
        <v>100</v>
      </c>
      <c r="Y3334" s="57">
        <v>0</v>
      </c>
      <c r="Z3334" s="57">
        <v>0</v>
      </c>
      <c r="AA3334" s="57">
        <v>76.92</v>
      </c>
      <c r="AB3334" s="57">
        <v>100</v>
      </c>
      <c r="AC3334" s="57">
        <v>16</v>
      </c>
      <c r="AD3334" s="57">
        <v>0</v>
      </c>
      <c r="AE3334" s="57">
        <v>62.5</v>
      </c>
      <c r="AF3334" s="57">
        <v>0</v>
      </c>
      <c r="AG3334" s="57" t="s">
        <v>6682</v>
      </c>
      <c r="AH3334" s="57" t="s">
        <v>6333</v>
      </c>
      <c r="AI3334" s="45">
        <f t="shared" si="867"/>
        <v>-15.556000000000001</v>
      </c>
      <c r="AJ3334" s="46">
        <f t="shared" si="868"/>
        <v>15.556000000000001</v>
      </c>
      <c r="AK3334" s="63" t="str">
        <f t="shared" si="869"/>
        <v>N</v>
      </c>
      <c r="AL3334" s="63" t="str">
        <f t="shared" si="870"/>
        <v>Y</v>
      </c>
      <c r="AM3334" s="44" t="str">
        <f t="shared" si="871"/>
        <v>Loss</v>
      </c>
      <c r="AN3334" s="44" t="str">
        <f t="shared" si="872"/>
        <v>Win</v>
      </c>
      <c r="AO3334" s="44" t="str">
        <f t="shared" si="873"/>
        <v>Loss</v>
      </c>
      <c r="AP3334" s="44">
        <f t="shared" si="874"/>
        <v>-50</v>
      </c>
      <c r="AQ3334" s="44">
        <f t="shared" si="875"/>
        <v>177.5</v>
      </c>
      <c r="AR3334" s="44">
        <f t="shared" si="876"/>
        <v>-50</v>
      </c>
      <c r="AS3334" s="99" t="str">
        <f t="shared" si="877"/>
        <v>+</v>
      </c>
      <c r="AT3334" s="99" t="str">
        <f t="shared" si="878"/>
        <v>n/a</v>
      </c>
      <c r="AU3334" s="99" t="str">
        <f t="shared" si="879"/>
        <v>-</v>
      </c>
      <c r="AV3334" s="99" t="str">
        <f t="shared" si="880"/>
        <v>-</v>
      </c>
      <c r="AW3334" s="99" t="str">
        <f t="shared" si="881"/>
        <v>-</v>
      </c>
    </row>
    <row r="3335" spans="1:49" ht="15">
      <c r="A3335" s="56">
        <v>43643</v>
      </c>
      <c r="B3335" s="57" t="s">
        <v>5126</v>
      </c>
      <c r="C3335" s="57" t="s">
        <v>1571</v>
      </c>
      <c r="D3335" s="57" t="s">
        <v>6683</v>
      </c>
      <c r="E3335" s="57" t="s">
        <v>5538</v>
      </c>
      <c r="F3335" s="57" t="s">
        <v>5542</v>
      </c>
      <c r="G3335" s="57">
        <v>0</v>
      </c>
      <c r="H3335" s="57">
        <v>1</v>
      </c>
      <c r="I3335" s="57">
        <v>1.94</v>
      </c>
      <c r="J3335" s="57">
        <v>3.39</v>
      </c>
      <c r="K3335" s="57">
        <v>3.35</v>
      </c>
      <c r="L3335" s="57">
        <v>-1.41</v>
      </c>
      <c r="M3335" s="57">
        <v>23</v>
      </c>
      <c r="N3335" s="57">
        <v>35</v>
      </c>
      <c r="O3335" s="57">
        <v>0</v>
      </c>
      <c r="P3335" s="57">
        <v>11</v>
      </c>
      <c r="Q3335" s="57">
        <v>18</v>
      </c>
      <c r="R3335" s="57">
        <v>0</v>
      </c>
      <c r="S3335" s="57">
        <v>0</v>
      </c>
      <c r="T3335" s="57">
        <v>0</v>
      </c>
      <c r="U3335" s="57">
        <v>34.78</v>
      </c>
      <c r="V3335" s="57">
        <v>13.04</v>
      </c>
      <c r="W3335" s="57">
        <v>52.17</v>
      </c>
      <c r="X3335" s="57">
        <v>34.29</v>
      </c>
      <c r="Y3335" s="57">
        <v>11.43</v>
      </c>
      <c r="Z3335" s="57">
        <v>54.29</v>
      </c>
      <c r="AA3335" s="57">
        <v>63.64</v>
      </c>
      <c r="AB3335" s="57">
        <v>16.670000000000002</v>
      </c>
      <c r="AC3335" s="57">
        <v>10</v>
      </c>
      <c r="AD3335" s="57">
        <v>14</v>
      </c>
      <c r="AE3335" s="57">
        <v>70</v>
      </c>
      <c r="AF3335" s="57">
        <v>42.86</v>
      </c>
      <c r="AG3335" s="57" t="s">
        <v>6446</v>
      </c>
      <c r="AH3335" s="57" t="s">
        <v>6644</v>
      </c>
      <c r="AI3335" s="45">
        <f t="shared" si="867"/>
        <v>0.68299999999999805</v>
      </c>
      <c r="AJ3335" s="46">
        <f t="shared" si="868"/>
        <v>-0.68299999999999805</v>
      </c>
      <c r="AK3335" s="63" t="str">
        <f t="shared" si="869"/>
        <v>N</v>
      </c>
      <c r="AL3335" s="63" t="str">
        <f t="shared" si="870"/>
        <v>N</v>
      </c>
      <c r="AM3335" s="44" t="str">
        <f t="shared" si="871"/>
        <v>Loss</v>
      </c>
      <c r="AN3335" s="44" t="str">
        <f t="shared" si="872"/>
        <v>Loss</v>
      </c>
      <c r="AO3335" s="44" t="str">
        <f t="shared" si="873"/>
        <v>Win</v>
      </c>
      <c r="AP3335" s="44">
        <f t="shared" si="874"/>
        <v>-50</v>
      </c>
      <c r="AQ3335" s="44">
        <f t="shared" si="875"/>
        <v>-50</v>
      </c>
      <c r="AR3335" s="44">
        <f t="shared" si="876"/>
        <v>117.5</v>
      </c>
      <c r="AS3335" s="99" t="str">
        <f t="shared" si="877"/>
        <v>+</v>
      </c>
      <c r="AT3335" s="99" t="str">
        <f t="shared" si="878"/>
        <v>n/a</v>
      </c>
      <c r="AU3335" s="99" t="str">
        <f t="shared" si="879"/>
        <v>+</v>
      </c>
      <c r="AV3335" s="99" t="str">
        <f t="shared" si="880"/>
        <v>+</v>
      </c>
      <c r="AW3335" s="99" t="str">
        <f t="shared" si="881"/>
        <v>+</v>
      </c>
    </row>
    <row r="3336" spans="1:49" ht="15">
      <c r="A3336" s="56">
        <v>43643</v>
      </c>
      <c r="B3336" s="57" t="s">
        <v>5126</v>
      </c>
      <c r="C3336" s="57" t="s">
        <v>1571</v>
      </c>
      <c r="D3336" s="57" t="s">
        <v>6684</v>
      </c>
      <c r="E3336" s="57" t="s">
        <v>5541</v>
      </c>
      <c r="F3336" s="57" t="s">
        <v>5539</v>
      </c>
      <c r="G3336" s="57">
        <v>1</v>
      </c>
      <c r="H3336" s="57">
        <v>2</v>
      </c>
      <c r="I3336" s="57">
        <v>1.72</v>
      </c>
      <c r="J3336" s="57">
        <v>3.49</v>
      </c>
      <c r="K3336" s="57">
        <v>4.04</v>
      </c>
      <c r="L3336" s="57">
        <v>-2.3199999999999998</v>
      </c>
      <c r="M3336" s="57">
        <v>19</v>
      </c>
      <c r="N3336" s="57">
        <v>37</v>
      </c>
      <c r="O3336" s="57">
        <v>1</v>
      </c>
      <c r="P3336" s="57">
        <v>9</v>
      </c>
      <c r="Q3336" s="57">
        <v>21</v>
      </c>
      <c r="R3336" s="57">
        <v>0</v>
      </c>
      <c r="S3336" s="57">
        <v>0</v>
      </c>
      <c r="T3336" s="57">
        <v>100</v>
      </c>
      <c r="U3336" s="57">
        <v>26.32</v>
      </c>
      <c r="V3336" s="57">
        <v>31.58</v>
      </c>
      <c r="W3336" s="57">
        <v>42.11</v>
      </c>
      <c r="X3336" s="57">
        <v>40.54</v>
      </c>
      <c r="Y3336" s="57">
        <v>16.22</v>
      </c>
      <c r="Z3336" s="57">
        <v>43.24</v>
      </c>
      <c r="AA3336" s="57">
        <v>55.56</v>
      </c>
      <c r="AB3336" s="57">
        <v>9.52</v>
      </c>
      <c r="AC3336" s="57">
        <v>10</v>
      </c>
      <c r="AD3336" s="57">
        <v>16</v>
      </c>
      <c r="AE3336" s="57">
        <v>50</v>
      </c>
      <c r="AF3336" s="57">
        <v>87.5</v>
      </c>
      <c r="AG3336" s="57" t="s">
        <v>6685</v>
      </c>
      <c r="AH3336" s="57" t="s">
        <v>6406</v>
      </c>
      <c r="AI3336" s="45">
        <f t="shared" si="867"/>
        <v>-31.082000000000001</v>
      </c>
      <c r="AJ3336" s="46">
        <f t="shared" si="868"/>
        <v>31.082000000000001</v>
      </c>
      <c r="AK3336" s="63" t="str">
        <f t="shared" si="869"/>
        <v>N</v>
      </c>
      <c r="AL3336" s="63" t="str">
        <f t="shared" si="870"/>
        <v>N</v>
      </c>
      <c r="AM3336" s="44" t="str">
        <f t="shared" si="871"/>
        <v>Loss</v>
      </c>
      <c r="AN3336" s="44" t="str">
        <f t="shared" si="872"/>
        <v>Loss</v>
      </c>
      <c r="AO3336" s="44" t="str">
        <f t="shared" si="873"/>
        <v>Win</v>
      </c>
      <c r="AP3336" s="44">
        <f t="shared" si="874"/>
        <v>-50</v>
      </c>
      <c r="AQ3336" s="44">
        <f t="shared" si="875"/>
        <v>-50</v>
      </c>
      <c r="AR3336" s="44">
        <f t="shared" si="876"/>
        <v>152</v>
      </c>
      <c r="AS3336" s="99" t="str">
        <f t="shared" si="877"/>
        <v>+</v>
      </c>
      <c r="AT3336" s="99" t="str">
        <f t="shared" si="878"/>
        <v>-</v>
      </c>
      <c r="AU3336" s="99" t="str">
        <f t="shared" si="879"/>
        <v>-</v>
      </c>
      <c r="AV3336" s="99" t="str">
        <f t="shared" si="880"/>
        <v>+</v>
      </c>
      <c r="AW3336" s="99" t="str">
        <f t="shared" si="881"/>
        <v>-</v>
      </c>
    </row>
    <row r="3337" spans="1:49" ht="15">
      <c r="A3337" s="56">
        <v>43643</v>
      </c>
      <c r="B3337" s="57" t="s">
        <v>5126</v>
      </c>
      <c r="C3337" s="57" t="s">
        <v>1571</v>
      </c>
      <c r="D3337" s="57" t="s">
        <v>6686</v>
      </c>
      <c r="E3337" s="57" t="s">
        <v>5814</v>
      </c>
      <c r="F3337" s="57" t="s">
        <v>5817</v>
      </c>
      <c r="G3337" s="57">
        <v>2</v>
      </c>
      <c r="H3337" s="57">
        <v>0</v>
      </c>
      <c r="I3337" s="57">
        <v>1.46</v>
      </c>
      <c r="J3337" s="57">
        <v>3.9</v>
      </c>
      <c r="K3337" s="57">
        <v>5.87</v>
      </c>
      <c r="L3337" s="57">
        <v>-4.41</v>
      </c>
      <c r="M3337" s="57">
        <v>20</v>
      </c>
      <c r="N3337" s="57">
        <v>1</v>
      </c>
      <c r="O3337" s="57">
        <v>0</v>
      </c>
      <c r="P3337" s="57">
        <v>10</v>
      </c>
      <c r="Q3337" s="57">
        <v>1</v>
      </c>
      <c r="R3337" s="57">
        <v>0</v>
      </c>
      <c r="S3337" s="57">
        <v>0</v>
      </c>
      <c r="T3337" s="57">
        <v>0</v>
      </c>
      <c r="U3337" s="57">
        <v>35</v>
      </c>
      <c r="V3337" s="57">
        <v>30</v>
      </c>
      <c r="W3337" s="57">
        <v>35</v>
      </c>
      <c r="X3337" s="57">
        <v>0</v>
      </c>
      <c r="Y3337" s="57">
        <v>0</v>
      </c>
      <c r="Z3337" s="57">
        <v>100</v>
      </c>
      <c r="AA3337" s="57">
        <v>60</v>
      </c>
      <c r="AB3337" s="57">
        <v>0</v>
      </c>
      <c r="AC3337" s="57">
        <v>9</v>
      </c>
      <c r="AD3337" s="57">
        <v>0</v>
      </c>
      <c r="AE3337" s="57">
        <v>55.56</v>
      </c>
      <c r="AF3337" s="57">
        <v>0</v>
      </c>
      <c r="AG3337" s="57" t="s">
        <v>6687</v>
      </c>
      <c r="AH3337" s="57" t="s">
        <v>6018</v>
      </c>
      <c r="AI3337" s="45">
        <f t="shared" si="867"/>
        <v>23</v>
      </c>
      <c r="AJ3337" s="46">
        <f t="shared" si="868"/>
        <v>-23</v>
      </c>
      <c r="AK3337" s="63" t="str">
        <f t="shared" si="869"/>
        <v>N</v>
      </c>
      <c r="AL3337" s="63" t="str">
        <f t="shared" si="870"/>
        <v>N</v>
      </c>
      <c r="AM3337" s="44" t="str">
        <f t="shared" si="871"/>
        <v>Win</v>
      </c>
      <c r="AN3337" s="44" t="str">
        <f t="shared" si="872"/>
        <v>Loss</v>
      </c>
      <c r="AO3337" s="44" t="str">
        <f t="shared" si="873"/>
        <v>Loss</v>
      </c>
      <c r="AP3337" s="44">
        <f t="shared" si="874"/>
        <v>23</v>
      </c>
      <c r="AQ3337" s="44">
        <f t="shared" si="875"/>
        <v>-50</v>
      </c>
      <c r="AR3337" s="44">
        <f t="shared" si="876"/>
        <v>-50</v>
      </c>
      <c r="AS3337" s="99" t="str">
        <f t="shared" si="877"/>
        <v>+</v>
      </c>
      <c r="AT3337" s="99" t="str">
        <f t="shared" si="878"/>
        <v>n/a</v>
      </c>
      <c r="AU3337" s="99" t="str">
        <f t="shared" si="879"/>
        <v>+</v>
      </c>
      <c r="AV3337" s="99" t="str">
        <f t="shared" si="880"/>
        <v>+</v>
      </c>
      <c r="AW3337" s="99" t="str">
        <f t="shared" si="881"/>
        <v>+</v>
      </c>
    </row>
    <row r="3338" spans="1:49" ht="15">
      <c r="A3338" s="56">
        <v>43643</v>
      </c>
      <c r="B3338" s="57" t="s">
        <v>5126</v>
      </c>
      <c r="C3338" s="57" t="s">
        <v>1571</v>
      </c>
      <c r="D3338" s="57" t="s">
        <v>6688</v>
      </c>
      <c r="E3338" s="57" t="s">
        <v>5816</v>
      </c>
      <c r="F3338" s="57" t="s">
        <v>5813</v>
      </c>
      <c r="G3338" s="57">
        <v>0</v>
      </c>
      <c r="H3338" s="57">
        <v>0</v>
      </c>
      <c r="I3338" s="57">
        <v>1.73</v>
      </c>
      <c r="J3338" s="57">
        <v>3.33</v>
      </c>
      <c r="K3338" s="57">
        <v>4.3</v>
      </c>
      <c r="L3338" s="57">
        <v>-2.57</v>
      </c>
      <c r="M3338" s="57">
        <v>23</v>
      </c>
      <c r="N3338" s="57">
        <v>39</v>
      </c>
      <c r="O3338" s="57">
        <v>0</v>
      </c>
      <c r="P3338" s="57">
        <v>13</v>
      </c>
      <c r="Q3338" s="57">
        <v>19</v>
      </c>
      <c r="R3338" s="57">
        <v>0</v>
      </c>
      <c r="S3338" s="57">
        <v>0</v>
      </c>
      <c r="T3338" s="57">
        <v>0</v>
      </c>
      <c r="U3338" s="57">
        <v>39.130000000000003</v>
      </c>
      <c r="V3338" s="57">
        <v>21.74</v>
      </c>
      <c r="W3338" s="57">
        <v>39.130000000000003</v>
      </c>
      <c r="X3338" s="57">
        <v>33.33</v>
      </c>
      <c r="Y3338" s="57">
        <v>17.95</v>
      </c>
      <c r="Z3338" s="57">
        <v>48.72</v>
      </c>
      <c r="AA3338" s="57">
        <v>69.23</v>
      </c>
      <c r="AB3338" s="57">
        <v>5.26</v>
      </c>
      <c r="AC3338" s="57">
        <v>12</v>
      </c>
      <c r="AD3338" s="57">
        <v>20</v>
      </c>
      <c r="AE3338" s="57">
        <v>75</v>
      </c>
      <c r="AF3338" s="57">
        <v>55</v>
      </c>
      <c r="AG3338" s="57" t="s">
        <v>6297</v>
      </c>
      <c r="AH3338" s="57" t="s">
        <v>6645</v>
      </c>
      <c r="AI3338" s="45">
        <f t="shared" si="867"/>
        <v>3.456999999999999</v>
      </c>
      <c r="AJ3338" s="46">
        <f t="shared" si="868"/>
        <v>-3.456999999999999</v>
      </c>
      <c r="AK3338" s="63" t="str">
        <f t="shared" si="869"/>
        <v>N</v>
      </c>
      <c r="AL3338" s="63" t="str">
        <f t="shared" si="870"/>
        <v>N</v>
      </c>
      <c r="AM3338" s="44" t="str">
        <f t="shared" si="871"/>
        <v>Loss</v>
      </c>
      <c r="AN3338" s="44" t="str">
        <f t="shared" si="872"/>
        <v>Win</v>
      </c>
      <c r="AO3338" s="44" t="str">
        <f t="shared" si="873"/>
        <v>Loss</v>
      </c>
      <c r="AP3338" s="44">
        <f t="shared" si="874"/>
        <v>-50</v>
      </c>
      <c r="AQ3338" s="44">
        <f t="shared" si="875"/>
        <v>116.5</v>
      </c>
      <c r="AR3338" s="44">
        <f t="shared" si="876"/>
        <v>-50</v>
      </c>
      <c r="AS3338" s="99" t="str">
        <f t="shared" si="877"/>
        <v>+</v>
      </c>
      <c r="AT3338" s="99" t="str">
        <f t="shared" si="878"/>
        <v>n/a</v>
      </c>
      <c r="AU3338" s="99" t="str">
        <f t="shared" si="879"/>
        <v>+</v>
      </c>
      <c r="AV3338" s="99" t="str">
        <f t="shared" si="880"/>
        <v>+</v>
      </c>
      <c r="AW3338" s="99" t="str">
        <f t="shared" si="881"/>
        <v>+</v>
      </c>
    </row>
    <row r="3339" spans="1:49" ht="15">
      <c r="A3339" s="56">
        <v>43643</v>
      </c>
      <c r="B3339" s="57" t="s">
        <v>5126</v>
      </c>
      <c r="C3339" s="57" t="s">
        <v>1571</v>
      </c>
      <c r="D3339" s="57" t="s">
        <v>6689</v>
      </c>
      <c r="E3339" s="57" t="s">
        <v>5822</v>
      </c>
      <c r="F3339" s="57" t="s">
        <v>5820</v>
      </c>
      <c r="G3339" s="57">
        <v>1</v>
      </c>
      <c r="H3339" s="57">
        <v>0</v>
      </c>
      <c r="I3339" s="57">
        <v>1.72</v>
      </c>
      <c r="J3339" s="57">
        <v>3.59</v>
      </c>
      <c r="K3339" s="57">
        <v>4.0599999999999996</v>
      </c>
      <c r="L3339" s="57">
        <v>-2.34</v>
      </c>
      <c r="M3339" s="57">
        <v>1</v>
      </c>
      <c r="N3339" s="57">
        <v>36</v>
      </c>
      <c r="O3339" s="57">
        <v>0</v>
      </c>
      <c r="P3339" s="57">
        <v>1</v>
      </c>
      <c r="Q3339" s="57">
        <v>19</v>
      </c>
      <c r="R3339" s="57">
        <v>0</v>
      </c>
      <c r="S3339" s="57">
        <v>0</v>
      </c>
      <c r="T3339" s="57">
        <v>0</v>
      </c>
      <c r="U3339" s="57">
        <v>100</v>
      </c>
      <c r="V3339" s="57">
        <v>0</v>
      </c>
      <c r="W3339" s="57">
        <v>0</v>
      </c>
      <c r="X3339" s="57">
        <v>38.89</v>
      </c>
      <c r="Y3339" s="57">
        <v>16.670000000000002</v>
      </c>
      <c r="Z3339" s="57">
        <v>44.44</v>
      </c>
      <c r="AA3339" s="57">
        <v>100</v>
      </c>
      <c r="AB3339" s="57">
        <v>31.58</v>
      </c>
      <c r="AC3339" s="57">
        <v>1</v>
      </c>
      <c r="AD3339" s="57">
        <v>15</v>
      </c>
      <c r="AE3339" s="57">
        <v>100</v>
      </c>
      <c r="AF3339" s="57">
        <v>53.33</v>
      </c>
      <c r="AG3339" s="57" t="s">
        <v>6333</v>
      </c>
      <c r="AH3339" s="57" t="s">
        <v>6598</v>
      </c>
      <c r="AI3339" s="45">
        <f t="shared" si="867"/>
        <v>19.442999999999998</v>
      </c>
      <c r="AJ3339" s="46">
        <f t="shared" si="868"/>
        <v>-19.442999999999998</v>
      </c>
      <c r="AK3339" s="63" t="str">
        <f t="shared" si="869"/>
        <v>Y</v>
      </c>
      <c r="AL3339" s="63" t="str">
        <f t="shared" si="870"/>
        <v>N</v>
      </c>
      <c r="AM3339" s="44" t="str">
        <f t="shared" si="871"/>
        <v>Win</v>
      </c>
      <c r="AN3339" s="44" t="str">
        <f t="shared" si="872"/>
        <v>Loss</v>
      </c>
      <c r="AO3339" s="44" t="str">
        <f t="shared" si="873"/>
        <v>Loss</v>
      </c>
      <c r="AP3339" s="44">
        <f t="shared" si="874"/>
        <v>36</v>
      </c>
      <c r="AQ3339" s="44">
        <f t="shared" si="875"/>
        <v>-50</v>
      </c>
      <c r="AR3339" s="44">
        <f t="shared" si="876"/>
        <v>-50</v>
      </c>
      <c r="AS3339" s="99" t="str">
        <f t="shared" si="877"/>
        <v>+</v>
      </c>
      <c r="AT3339" s="99" t="str">
        <f t="shared" si="878"/>
        <v>n/a</v>
      </c>
      <c r="AU3339" s="99" t="str">
        <f t="shared" si="879"/>
        <v>+</v>
      </c>
      <c r="AV3339" s="99" t="str">
        <f t="shared" si="880"/>
        <v>+</v>
      </c>
      <c r="AW3339" s="99" t="str">
        <f t="shared" si="881"/>
        <v>+</v>
      </c>
    </row>
    <row r="3340" spans="1:49" ht="15">
      <c r="A3340" s="56">
        <v>43643</v>
      </c>
      <c r="B3340" s="57" t="s">
        <v>5126</v>
      </c>
      <c r="C3340" s="57" t="s">
        <v>5226</v>
      </c>
      <c r="D3340" s="57" t="s">
        <v>6690</v>
      </c>
      <c r="E3340" s="57" t="s">
        <v>5229</v>
      </c>
      <c r="F3340" s="57" t="s">
        <v>5228</v>
      </c>
      <c r="G3340" s="57">
        <v>2</v>
      </c>
      <c r="H3340" s="57">
        <v>1</v>
      </c>
      <c r="I3340" s="57">
        <v>1.6</v>
      </c>
      <c r="J3340" s="57">
        <v>3.74</v>
      </c>
      <c r="K3340" s="57">
        <v>5.2</v>
      </c>
      <c r="L3340" s="57">
        <v>-3.6</v>
      </c>
      <c r="M3340" s="57">
        <v>49</v>
      </c>
      <c r="N3340" s="57">
        <v>54</v>
      </c>
      <c r="O3340" s="57">
        <v>5</v>
      </c>
      <c r="P3340" s="57">
        <v>23</v>
      </c>
      <c r="Q3340" s="57">
        <v>26</v>
      </c>
      <c r="R3340" s="57">
        <v>0</v>
      </c>
      <c r="S3340" s="57">
        <v>40</v>
      </c>
      <c r="T3340" s="57">
        <v>60</v>
      </c>
      <c r="U3340" s="57">
        <v>44.9</v>
      </c>
      <c r="V3340" s="57">
        <v>26.53</v>
      </c>
      <c r="W3340" s="57">
        <v>28.57</v>
      </c>
      <c r="X3340" s="57">
        <v>40.74</v>
      </c>
      <c r="Y3340" s="57">
        <v>27.78</v>
      </c>
      <c r="Z3340" s="57">
        <v>31.48</v>
      </c>
      <c r="AA3340" s="57">
        <v>60.87</v>
      </c>
      <c r="AB3340" s="57">
        <v>23.08</v>
      </c>
      <c r="AC3340" s="57">
        <v>32</v>
      </c>
      <c r="AD3340" s="57">
        <v>29</v>
      </c>
      <c r="AE3340" s="57">
        <v>65.63</v>
      </c>
      <c r="AF3340" s="57">
        <v>51.72</v>
      </c>
      <c r="AG3340" s="57" t="s">
        <v>6500</v>
      </c>
      <c r="AH3340" s="57" t="s">
        <v>6646</v>
      </c>
      <c r="AI3340" s="45">
        <f t="shared" si="867"/>
        <v>-12.710999999999999</v>
      </c>
      <c r="AJ3340" s="46">
        <f t="shared" si="868"/>
        <v>20.710999999999999</v>
      </c>
      <c r="AK3340" s="63" t="str">
        <f t="shared" si="869"/>
        <v>N</v>
      </c>
      <c r="AL3340" s="63" t="str">
        <f t="shared" si="870"/>
        <v>N</v>
      </c>
      <c r="AM3340" s="44" t="str">
        <f t="shared" si="871"/>
        <v>Win</v>
      </c>
      <c r="AN3340" s="44" t="str">
        <f t="shared" si="872"/>
        <v>Loss</v>
      </c>
      <c r="AO3340" s="44" t="str">
        <f t="shared" si="873"/>
        <v>Loss</v>
      </c>
      <c r="AP3340" s="44">
        <f t="shared" si="874"/>
        <v>30</v>
      </c>
      <c r="AQ3340" s="44">
        <f t="shared" si="875"/>
        <v>-50</v>
      </c>
      <c r="AR3340" s="44">
        <f t="shared" si="876"/>
        <v>-50</v>
      </c>
      <c r="AS3340" s="99" t="str">
        <f t="shared" si="877"/>
        <v>+</v>
      </c>
      <c r="AT3340" s="99" t="str">
        <f t="shared" si="878"/>
        <v>-</v>
      </c>
      <c r="AU3340" s="99" t="str">
        <f t="shared" si="879"/>
        <v>+</v>
      </c>
      <c r="AV3340" s="99" t="str">
        <f t="shared" si="880"/>
        <v>+</v>
      </c>
      <c r="AW3340" s="99" t="str">
        <f t="shared" si="881"/>
        <v>-</v>
      </c>
    </row>
    <row r="3341" spans="1:49" ht="15">
      <c r="A3341" s="56">
        <v>43643</v>
      </c>
      <c r="B3341" s="57" t="s">
        <v>3121</v>
      </c>
      <c r="C3341" s="57" t="s">
        <v>807</v>
      </c>
      <c r="D3341" s="57" t="s">
        <v>6691</v>
      </c>
      <c r="E3341" s="57" t="s">
        <v>4813</v>
      </c>
      <c r="F3341" s="57" t="s">
        <v>4531</v>
      </c>
      <c r="G3341" s="57">
        <v>0</v>
      </c>
      <c r="H3341" s="57">
        <v>1</v>
      </c>
      <c r="I3341" s="57">
        <v>2.77</v>
      </c>
      <c r="J3341" s="57">
        <v>2.9</v>
      </c>
      <c r="K3341" s="57">
        <v>2.59</v>
      </c>
      <c r="L3341" s="57">
        <v>0.18</v>
      </c>
      <c r="M3341" s="57">
        <v>11</v>
      </c>
      <c r="N3341" s="57">
        <v>14</v>
      </c>
      <c r="O3341" s="57">
        <v>1</v>
      </c>
      <c r="P3341" s="57">
        <v>6</v>
      </c>
      <c r="Q3341" s="57">
        <v>6</v>
      </c>
      <c r="R3341" s="57">
        <v>0</v>
      </c>
      <c r="S3341" s="57">
        <v>0</v>
      </c>
      <c r="T3341" s="57">
        <v>100</v>
      </c>
      <c r="U3341" s="57">
        <v>45.45</v>
      </c>
      <c r="V3341" s="57">
        <v>9.09</v>
      </c>
      <c r="W3341" s="57">
        <v>45.45</v>
      </c>
      <c r="X3341" s="57">
        <v>28.57</v>
      </c>
      <c r="Y3341" s="57">
        <v>42.86</v>
      </c>
      <c r="Z3341" s="57">
        <v>28.57</v>
      </c>
      <c r="AA3341" s="57">
        <v>66.67</v>
      </c>
      <c r="AB3341" s="57">
        <v>50</v>
      </c>
      <c r="AC3341" s="57">
        <v>3</v>
      </c>
      <c r="AD3341" s="57">
        <v>10</v>
      </c>
      <c r="AE3341" s="57">
        <v>66.67</v>
      </c>
      <c r="AF3341" s="57">
        <v>40</v>
      </c>
      <c r="AG3341" s="57" t="s">
        <v>6692</v>
      </c>
      <c r="AH3341" s="57" t="s">
        <v>6478</v>
      </c>
      <c r="AI3341" s="45">
        <f t="shared" si="867"/>
        <v>-33.377000000000002</v>
      </c>
      <c r="AJ3341" s="46">
        <f t="shared" si="868"/>
        <v>33.377000000000002</v>
      </c>
      <c r="AK3341" s="63" t="str">
        <f t="shared" si="869"/>
        <v>N</v>
      </c>
      <c r="AL3341" s="63" t="str">
        <f t="shared" si="870"/>
        <v>N</v>
      </c>
      <c r="AM3341" s="44" t="str">
        <f t="shared" si="871"/>
        <v>Loss</v>
      </c>
      <c r="AN3341" s="44" t="str">
        <f t="shared" si="872"/>
        <v>Loss</v>
      </c>
      <c r="AO3341" s="44" t="str">
        <f t="shared" si="873"/>
        <v>Win</v>
      </c>
      <c r="AP3341" s="44">
        <f t="shared" si="874"/>
        <v>-50</v>
      </c>
      <c r="AQ3341" s="44">
        <f t="shared" si="875"/>
        <v>-50</v>
      </c>
      <c r="AR3341" s="44">
        <f t="shared" si="876"/>
        <v>79.5</v>
      </c>
      <c r="AS3341" s="99" t="str">
        <f t="shared" si="877"/>
        <v>-</v>
      </c>
      <c r="AT3341" s="99" t="str">
        <f t="shared" si="878"/>
        <v>-</v>
      </c>
      <c r="AU3341" s="99" t="str">
        <f t="shared" si="879"/>
        <v>+</v>
      </c>
      <c r="AV3341" s="99" t="str">
        <f t="shared" si="880"/>
        <v>+</v>
      </c>
      <c r="AW3341" s="99" t="str">
        <f t="shared" si="881"/>
        <v>-</v>
      </c>
    </row>
    <row r="3342" spans="1:49" ht="15">
      <c r="A3342" s="56">
        <v>43643</v>
      </c>
      <c r="B3342" s="57" t="s">
        <v>721</v>
      </c>
      <c r="C3342" s="57" t="s">
        <v>6693</v>
      </c>
      <c r="D3342" s="57" t="s">
        <v>6694</v>
      </c>
      <c r="E3342" s="57" t="s">
        <v>6695</v>
      </c>
      <c r="F3342" s="57" t="s">
        <v>6696</v>
      </c>
      <c r="G3342" s="57">
        <v>1</v>
      </c>
      <c r="H3342" s="57">
        <v>2</v>
      </c>
      <c r="I3342" s="57">
        <v>4.25</v>
      </c>
      <c r="J3342" s="57">
        <v>3.77</v>
      </c>
      <c r="K3342" s="57">
        <v>1.64</v>
      </c>
      <c r="L3342" s="57">
        <v>2.61</v>
      </c>
      <c r="M3342" s="57">
        <v>32</v>
      </c>
      <c r="N3342" s="57">
        <v>33</v>
      </c>
      <c r="O3342" s="57">
        <v>4</v>
      </c>
      <c r="P3342" s="57">
        <v>16</v>
      </c>
      <c r="Q3342" s="57">
        <v>17</v>
      </c>
      <c r="R3342" s="57">
        <v>0</v>
      </c>
      <c r="S3342" s="57">
        <v>25</v>
      </c>
      <c r="T3342" s="57">
        <v>75</v>
      </c>
      <c r="U3342" s="57">
        <v>15.63</v>
      </c>
      <c r="V3342" s="57">
        <v>28.13</v>
      </c>
      <c r="W3342" s="57">
        <v>56.25</v>
      </c>
      <c r="X3342" s="57">
        <v>48.48</v>
      </c>
      <c r="Y3342" s="57">
        <v>30.3</v>
      </c>
      <c r="Z3342" s="57">
        <v>21.21</v>
      </c>
      <c r="AA3342" s="57">
        <v>18.75</v>
      </c>
      <c r="AB3342" s="57">
        <v>29.41</v>
      </c>
      <c r="AC3342" s="57">
        <v>13</v>
      </c>
      <c r="AD3342" s="57">
        <v>25</v>
      </c>
      <c r="AE3342" s="57">
        <v>30.77</v>
      </c>
      <c r="AF3342" s="57">
        <v>60</v>
      </c>
      <c r="AG3342" s="57" t="s">
        <v>6452</v>
      </c>
      <c r="AH3342" s="57" t="s">
        <v>6647</v>
      </c>
      <c r="AI3342" s="45">
        <f t="shared" si="867"/>
        <v>-33.795000000000002</v>
      </c>
      <c r="AJ3342" s="46">
        <f t="shared" si="868"/>
        <v>38.795000000000002</v>
      </c>
      <c r="AK3342" s="63" t="str">
        <f t="shared" si="869"/>
        <v>N</v>
      </c>
      <c r="AL3342" s="63" t="str">
        <f t="shared" si="870"/>
        <v>N</v>
      </c>
      <c r="AM3342" s="44" t="str">
        <f t="shared" si="871"/>
        <v>Loss</v>
      </c>
      <c r="AN3342" s="44" t="str">
        <f t="shared" si="872"/>
        <v>Loss</v>
      </c>
      <c r="AO3342" s="44" t="str">
        <f t="shared" si="873"/>
        <v>Win</v>
      </c>
      <c r="AP3342" s="44">
        <f t="shared" si="874"/>
        <v>-50</v>
      </c>
      <c r="AQ3342" s="44">
        <f t="shared" si="875"/>
        <v>-50</v>
      </c>
      <c r="AR3342" s="44">
        <f t="shared" si="876"/>
        <v>32</v>
      </c>
      <c r="AS3342" s="99" t="str">
        <f t="shared" si="877"/>
        <v>-</v>
      </c>
      <c r="AT3342" s="99" t="str">
        <f t="shared" si="878"/>
        <v>-</v>
      </c>
      <c r="AU3342" s="99" t="str">
        <f t="shared" si="879"/>
        <v>-</v>
      </c>
      <c r="AV3342" s="99" t="str">
        <f t="shared" si="880"/>
        <v>-</v>
      </c>
      <c r="AW3342" s="99" t="str">
        <f t="shared" si="881"/>
        <v>-</v>
      </c>
    </row>
    <row r="3343" spans="1:49" ht="15">
      <c r="A3343" s="56">
        <v>43643</v>
      </c>
      <c r="B3343" s="57" t="s">
        <v>721</v>
      </c>
      <c r="C3343" s="57" t="s">
        <v>6693</v>
      </c>
      <c r="D3343" s="57" t="s">
        <v>6697</v>
      </c>
      <c r="E3343" s="57" t="s">
        <v>6698</v>
      </c>
      <c r="F3343" s="57" t="s">
        <v>6699</v>
      </c>
      <c r="G3343" s="57">
        <v>3</v>
      </c>
      <c r="H3343" s="57">
        <v>1</v>
      </c>
      <c r="I3343" s="57">
        <v>1.67</v>
      </c>
      <c r="J3343" s="57">
        <v>3.65</v>
      </c>
      <c r="K3343" s="57">
        <v>4.38</v>
      </c>
      <c r="L3343" s="57">
        <v>-2.71</v>
      </c>
      <c r="M3343" s="57">
        <v>33</v>
      </c>
      <c r="N3343" s="57">
        <v>33</v>
      </c>
      <c r="O3343" s="57">
        <v>4</v>
      </c>
      <c r="P3343" s="57">
        <v>16</v>
      </c>
      <c r="Q3343" s="57">
        <v>18</v>
      </c>
      <c r="R3343" s="57">
        <v>50</v>
      </c>
      <c r="S3343" s="57">
        <v>25</v>
      </c>
      <c r="T3343" s="57">
        <v>25</v>
      </c>
      <c r="U3343" s="57">
        <v>15.15</v>
      </c>
      <c r="V3343" s="57">
        <v>27.27</v>
      </c>
      <c r="W3343" s="57">
        <v>57.58</v>
      </c>
      <c r="X3343" s="57">
        <v>9.09</v>
      </c>
      <c r="Y3343" s="57">
        <v>12.12</v>
      </c>
      <c r="Z3343" s="57">
        <v>78.790000000000006</v>
      </c>
      <c r="AA3343" s="57">
        <v>12.5</v>
      </c>
      <c r="AB3343" s="57">
        <v>5.56</v>
      </c>
      <c r="AC3343" s="57">
        <v>2</v>
      </c>
      <c r="AD3343" s="57">
        <v>2</v>
      </c>
      <c r="AE3343" s="57">
        <v>50</v>
      </c>
      <c r="AF3343" s="57">
        <v>0</v>
      </c>
      <c r="AG3343" s="57" t="s">
        <v>6700</v>
      </c>
      <c r="AH3343" s="57" t="s">
        <v>6491</v>
      </c>
      <c r="AI3343" s="45">
        <f t="shared" si="867"/>
        <v>16.969000000000005</v>
      </c>
      <c r="AJ3343" s="46">
        <f t="shared" si="868"/>
        <v>-11.969000000000005</v>
      </c>
      <c r="AK3343" s="63" t="str">
        <f t="shared" si="869"/>
        <v>N</v>
      </c>
      <c r="AL3343" s="63" t="str">
        <f t="shared" si="870"/>
        <v>N</v>
      </c>
      <c r="AM3343" s="44" t="str">
        <f t="shared" si="871"/>
        <v>Win</v>
      </c>
      <c r="AN3343" s="44" t="str">
        <f t="shared" si="872"/>
        <v>Loss</v>
      </c>
      <c r="AO3343" s="44" t="str">
        <f t="shared" si="873"/>
        <v>Loss</v>
      </c>
      <c r="AP3343" s="44">
        <f t="shared" si="874"/>
        <v>33.5</v>
      </c>
      <c r="AQ3343" s="44">
        <f t="shared" si="875"/>
        <v>-50</v>
      </c>
      <c r="AR3343" s="44">
        <f t="shared" si="876"/>
        <v>-50</v>
      </c>
      <c r="AS3343" s="99" t="str">
        <f t="shared" si="877"/>
        <v>+</v>
      </c>
      <c r="AT3343" s="99" t="str">
        <f t="shared" si="878"/>
        <v>+</v>
      </c>
      <c r="AU3343" s="99" t="str">
        <f t="shared" si="879"/>
        <v>+</v>
      </c>
      <c r="AV3343" s="99" t="str">
        <f t="shared" si="880"/>
        <v>+</v>
      </c>
      <c r="AW3343" s="99" t="str">
        <f t="shared" si="881"/>
        <v>+</v>
      </c>
    </row>
    <row r="3344" spans="1:49" ht="15">
      <c r="A3344" s="56">
        <v>43643</v>
      </c>
      <c r="B3344" s="57" t="s">
        <v>721</v>
      </c>
      <c r="C3344" s="57" t="s">
        <v>6693</v>
      </c>
      <c r="D3344" s="57" t="s">
        <v>6701</v>
      </c>
      <c r="E3344" s="57" t="s">
        <v>6702</v>
      </c>
      <c r="F3344" s="57" t="s">
        <v>6703</v>
      </c>
      <c r="G3344" s="57">
        <v>3</v>
      </c>
      <c r="H3344" s="57">
        <v>1</v>
      </c>
      <c r="I3344" s="57">
        <v>1.1299999999999999</v>
      </c>
      <c r="J3344" s="57">
        <v>6.21</v>
      </c>
      <c r="K3344" s="57">
        <v>15.63</v>
      </c>
      <c r="L3344" s="57">
        <v>-14.5</v>
      </c>
      <c r="M3344" s="57">
        <v>34</v>
      </c>
      <c r="N3344" s="57">
        <v>31</v>
      </c>
      <c r="O3344" s="57">
        <v>4</v>
      </c>
      <c r="P3344" s="57">
        <v>18</v>
      </c>
      <c r="Q3344" s="57">
        <v>15</v>
      </c>
      <c r="R3344" s="57">
        <v>100</v>
      </c>
      <c r="S3344" s="57">
        <v>0</v>
      </c>
      <c r="T3344" s="57">
        <v>0</v>
      </c>
      <c r="U3344" s="57">
        <v>76.47</v>
      </c>
      <c r="V3344" s="57">
        <v>17.649999999999999</v>
      </c>
      <c r="W3344" s="57">
        <v>5.88</v>
      </c>
      <c r="X3344" s="57">
        <v>51.61</v>
      </c>
      <c r="Y3344" s="57">
        <v>12.9</v>
      </c>
      <c r="Z3344" s="57">
        <v>35.479999999999997</v>
      </c>
      <c r="AA3344" s="57">
        <v>83.33</v>
      </c>
      <c r="AB3344" s="57">
        <v>33.33</v>
      </c>
      <c r="AC3344" s="57">
        <v>34</v>
      </c>
      <c r="AD3344" s="57">
        <v>21</v>
      </c>
      <c r="AE3344" s="57">
        <v>76.47</v>
      </c>
      <c r="AF3344" s="57">
        <v>61.9</v>
      </c>
      <c r="AG3344" s="57" t="s">
        <v>6425</v>
      </c>
      <c r="AH3344" s="57" t="s">
        <v>6648</v>
      </c>
      <c r="AI3344" s="45">
        <f t="shared" si="867"/>
        <v>41.36699999999999</v>
      </c>
      <c r="AJ3344" s="46">
        <f t="shared" si="868"/>
        <v>-41.36699999999999</v>
      </c>
      <c r="AK3344" s="63" t="str">
        <f t="shared" si="869"/>
        <v>Y</v>
      </c>
      <c r="AL3344" s="63" t="str">
        <f t="shared" si="870"/>
        <v>N</v>
      </c>
      <c r="AM3344" s="44" t="str">
        <f t="shared" si="871"/>
        <v>Win</v>
      </c>
      <c r="AN3344" s="44" t="str">
        <f t="shared" si="872"/>
        <v>Loss</v>
      </c>
      <c r="AO3344" s="44" t="str">
        <f t="shared" si="873"/>
        <v>Loss</v>
      </c>
      <c r="AP3344" s="44">
        <f t="shared" si="874"/>
        <v>6.4999999999999929</v>
      </c>
      <c r="AQ3344" s="44">
        <f t="shared" si="875"/>
        <v>-50</v>
      </c>
      <c r="AR3344" s="44">
        <f t="shared" si="876"/>
        <v>-50</v>
      </c>
      <c r="AS3344" s="99" t="str">
        <f t="shared" si="877"/>
        <v>+</v>
      </c>
      <c r="AT3344" s="99" t="str">
        <f t="shared" si="878"/>
        <v>+</v>
      </c>
      <c r="AU3344" s="99" t="str">
        <f t="shared" si="879"/>
        <v>+</v>
      </c>
      <c r="AV3344" s="99" t="str">
        <f t="shared" si="880"/>
        <v>+</v>
      </c>
      <c r="AW3344" s="99" t="str">
        <f t="shared" si="881"/>
        <v>+</v>
      </c>
    </row>
    <row r="3345" spans="1:49" ht="15">
      <c r="A3345" s="56">
        <v>43643</v>
      </c>
      <c r="B3345" s="57" t="s">
        <v>721</v>
      </c>
      <c r="C3345" s="57" t="s">
        <v>6693</v>
      </c>
      <c r="D3345" s="57" t="s">
        <v>6704</v>
      </c>
      <c r="E3345" s="57" t="s">
        <v>6705</v>
      </c>
      <c r="F3345" s="57" t="s">
        <v>6706</v>
      </c>
      <c r="G3345" s="57">
        <v>1</v>
      </c>
      <c r="H3345" s="57">
        <v>1</v>
      </c>
      <c r="I3345" s="57">
        <v>2.94</v>
      </c>
      <c r="J3345" s="57">
        <v>3.37</v>
      </c>
      <c r="K3345" s="57">
        <v>2.11</v>
      </c>
      <c r="L3345" s="57">
        <v>0.83</v>
      </c>
      <c r="M3345" s="57">
        <v>32</v>
      </c>
      <c r="N3345" s="57">
        <v>36</v>
      </c>
      <c r="O3345" s="57">
        <v>4</v>
      </c>
      <c r="P3345" s="57">
        <v>18</v>
      </c>
      <c r="Q3345" s="57">
        <v>19</v>
      </c>
      <c r="R3345" s="57">
        <v>25</v>
      </c>
      <c r="S3345" s="57">
        <v>25</v>
      </c>
      <c r="T3345" s="57">
        <v>50</v>
      </c>
      <c r="U3345" s="57">
        <v>43.75</v>
      </c>
      <c r="V3345" s="57">
        <v>21.88</v>
      </c>
      <c r="W3345" s="57">
        <v>34.380000000000003</v>
      </c>
      <c r="X3345" s="57">
        <v>52.78</v>
      </c>
      <c r="Y3345" s="57">
        <v>19.440000000000001</v>
      </c>
      <c r="Z3345" s="57">
        <v>27.78</v>
      </c>
      <c r="AA3345" s="57">
        <v>50</v>
      </c>
      <c r="AB3345" s="57">
        <v>57.89</v>
      </c>
      <c r="AC3345" s="57">
        <v>14</v>
      </c>
      <c r="AD3345" s="57">
        <v>21</v>
      </c>
      <c r="AE3345" s="57">
        <v>71.430000000000007</v>
      </c>
      <c r="AF3345" s="57">
        <v>66.67</v>
      </c>
      <c r="AG3345" s="57" t="s">
        <v>6707</v>
      </c>
      <c r="AH3345" s="57" t="s">
        <v>6534</v>
      </c>
      <c r="AI3345" s="45">
        <f t="shared" si="867"/>
        <v>-7.8820000000000014</v>
      </c>
      <c r="AJ3345" s="46">
        <f t="shared" si="868"/>
        <v>12.881999999999998</v>
      </c>
      <c r="AK3345" s="63" t="str">
        <f t="shared" si="869"/>
        <v>N</v>
      </c>
      <c r="AL3345" s="63" t="str">
        <f t="shared" si="870"/>
        <v>N</v>
      </c>
      <c r="AM3345" s="44" t="str">
        <f t="shared" si="871"/>
        <v>Loss</v>
      </c>
      <c r="AN3345" s="44" t="str">
        <f t="shared" si="872"/>
        <v>Win</v>
      </c>
      <c r="AO3345" s="44" t="str">
        <f t="shared" si="873"/>
        <v>Loss</v>
      </c>
      <c r="AP3345" s="44">
        <f t="shared" si="874"/>
        <v>-50</v>
      </c>
      <c r="AQ3345" s="44">
        <f t="shared" si="875"/>
        <v>118.5</v>
      </c>
      <c r="AR3345" s="44">
        <f t="shared" si="876"/>
        <v>-50</v>
      </c>
      <c r="AS3345" s="99" t="str">
        <f t="shared" si="877"/>
        <v>-</v>
      </c>
      <c r="AT3345" s="99" t="str">
        <f t="shared" si="878"/>
        <v>-</v>
      </c>
      <c r="AU3345" s="99" t="str">
        <f t="shared" si="879"/>
        <v>-</v>
      </c>
      <c r="AV3345" s="99" t="str">
        <f t="shared" si="880"/>
        <v>-</v>
      </c>
      <c r="AW3345" s="99" t="str">
        <f t="shared" si="881"/>
        <v>-</v>
      </c>
    </row>
    <row r="3346" spans="1:49" ht="15">
      <c r="A3346" s="56">
        <v>43643</v>
      </c>
      <c r="B3346" s="57" t="s">
        <v>5248</v>
      </c>
      <c r="C3346" s="57" t="s">
        <v>5249</v>
      </c>
      <c r="D3346" s="57" t="s">
        <v>6708</v>
      </c>
      <c r="E3346" s="57" t="s">
        <v>5378</v>
      </c>
      <c r="F3346" s="57" t="s">
        <v>5450</v>
      </c>
      <c r="G3346" s="57">
        <v>3</v>
      </c>
      <c r="H3346" s="57">
        <v>3</v>
      </c>
      <c r="I3346" s="57">
        <v>4.18</v>
      </c>
      <c r="J3346" s="57">
        <v>4.1500000000000004</v>
      </c>
      <c r="K3346" s="57">
        <v>1.59</v>
      </c>
      <c r="L3346" s="57">
        <v>2.59</v>
      </c>
      <c r="M3346" s="57">
        <v>6</v>
      </c>
      <c r="N3346" s="57">
        <v>5</v>
      </c>
      <c r="O3346" s="57">
        <v>0</v>
      </c>
      <c r="P3346" s="57">
        <v>4</v>
      </c>
      <c r="Q3346" s="57">
        <v>2</v>
      </c>
      <c r="R3346" s="57">
        <v>0</v>
      </c>
      <c r="S3346" s="57">
        <v>0</v>
      </c>
      <c r="T3346" s="57">
        <v>0</v>
      </c>
      <c r="U3346" s="57">
        <v>50</v>
      </c>
      <c r="V3346" s="57">
        <v>33.33</v>
      </c>
      <c r="W3346" s="57">
        <v>16.670000000000002</v>
      </c>
      <c r="X3346" s="57">
        <v>80</v>
      </c>
      <c r="Y3346" s="57">
        <v>0</v>
      </c>
      <c r="Z3346" s="57">
        <v>20</v>
      </c>
      <c r="AA3346" s="57">
        <v>50</v>
      </c>
      <c r="AB3346" s="57">
        <v>100</v>
      </c>
      <c r="AC3346" s="57">
        <v>3</v>
      </c>
      <c r="AD3346" s="57">
        <v>5</v>
      </c>
      <c r="AE3346" s="57">
        <v>66.67</v>
      </c>
      <c r="AF3346" s="57">
        <v>80</v>
      </c>
      <c r="AG3346" s="57" t="s">
        <v>6263</v>
      </c>
      <c r="AH3346" s="57" t="s">
        <v>6076</v>
      </c>
      <c r="AI3346" s="45">
        <f t="shared" si="867"/>
        <v>-2.0010000000000012</v>
      </c>
      <c r="AJ3346" s="46">
        <f t="shared" si="868"/>
        <v>2.0010000000000012</v>
      </c>
      <c r="AK3346" s="63" t="str">
        <f t="shared" si="869"/>
        <v>N</v>
      </c>
      <c r="AL3346" s="63" t="str">
        <f t="shared" si="870"/>
        <v>Y</v>
      </c>
      <c r="AM3346" s="44" t="str">
        <f t="shared" si="871"/>
        <v>Loss</v>
      </c>
      <c r="AN3346" s="44" t="str">
        <f t="shared" si="872"/>
        <v>Win</v>
      </c>
      <c r="AO3346" s="44" t="str">
        <f t="shared" si="873"/>
        <v>Loss</v>
      </c>
      <c r="AP3346" s="44">
        <f t="shared" si="874"/>
        <v>-50</v>
      </c>
      <c r="AQ3346" s="44">
        <f t="shared" si="875"/>
        <v>157.50000000000003</v>
      </c>
      <c r="AR3346" s="44">
        <f t="shared" si="876"/>
        <v>-50</v>
      </c>
      <c r="AS3346" s="99" t="str">
        <f t="shared" si="877"/>
        <v>-</v>
      </c>
      <c r="AT3346" s="99" t="str">
        <f t="shared" si="878"/>
        <v>n/a</v>
      </c>
      <c r="AU3346" s="99" t="str">
        <f t="shared" si="879"/>
        <v>-</v>
      </c>
      <c r="AV3346" s="99" t="str">
        <f t="shared" si="880"/>
        <v>-</v>
      </c>
      <c r="AW3346" s="99" t="str">
        <f t="shared" si="881"/>
        <v>-</v>
      </c>
    </row>
    <row r="3347" spans="1:49" ht="15">
      <c r="A3347" s="56">
        <v>43643</v>
      </c>
      <c r="B3347" s="57" t="s">
        <v>3121</v>
      </c>
      <c r="C3347" s="57" t="s">
        <v>807</v>
      </c>
      <c r="D3347" s="57" t="s">
        <v>6709</v>
      </c>
      <c r="E3347" s="57" t="s">
        <v>5063</v>
      </c>
      <c r="F3347" s="57" t="s">
        <v>4812</v>
      </c>
      <c r="G3347" s="57">
        <v>1</v>
      </c>
      <c r="H3347" s="57">
        <v>1</v>
      </c>
      <c r="I3347" s="57">
        <v>3.99</v>
      </c>
      <c r="J3347" s="57">
        <v>3.17</v>
      </c>
      <c r="K3347" s="57">
        <v>1.88</v>
      </c>
      <c r="L3347" s="57">
        <v>2.11</v>
      </c>
      <c r="M3347" s="57">
        <v>14</v>
      </c>
      <c r="N3347" s="57">
        <v>14</v>
      </c>
      <c r="O3347" s="57">
        <v>1</v>
      </c>
      <c r="P3347" s="57">
        <v>6</v>
      </c>
      <c r="Q3347" s="57">
        <v>7</v>
      </c>
      <c r="R3347" s="57">
        <v>0</v>
      </c>
      <c r="S3347" s="57">
        <v>0</v>
      </c>
      <c r="T3347" s="57">
        <v>100</v>
      </c>
      <c r="U3347" s="57">
        <v>14.29</v>
      </c>
      <c r="V3347" s="57">
        <v>21.43</v>
      </c>
      <c r="W3347" s="57">
        <v>64.290000000000006</v>
      </c>
      <c r="X3347" s="57">
        <v>21.43</v>
      </c>
      <c r="Y3347" s="57">
        <v>42.86</v>
      </c>
      <c r="Z3347" s="57">
        <v>35.71</v>
      </c>
      <c r="AA3347" s="57">
        <v>0</v>
      </c>
      <c r="AB3347" s="57">
        <v>14.29</v>
      </c>
      <c r="AC3347" s="57">
        <v>1</v>
      </c>
      <c r="AD3347" s="57">
        <v>10</v>
      </c>
      <c r="AE3347" s="57">
        <v>0</v>
      </c>
      <c r="AF3347" s="57">
        <v>20</v>
      </c>
      <c r="AG3347" s="57" t="s">
        <v>6710</v>
      </c>
      <c r="AH3347" s="57" t="s">
        <v>6649</v>
      </c>
      <c r="AI3347" s="45">
        <f t="shared" si="867"/>
        <v>-39.286999999999999</v>
      </c>
      <c r="AJ3347" s="46">
        <f t="shared" si="868"/>
        <v>39.286999999999999</v>
      </c>
      <c r="AK3347" s="63" t="str">
        <f t="shared" si="869"/>
        <v>N</v>
      </c>
      <c r="AL3347" s="63" t="str">
        <f t="shared" si="870"/>
        <v>N</v>
      </c>
      <c r="AM3347" s="44" t="str">
        <f t="shared" si="871"/>
        <v>Loss</v>
      </c>
      <c r="AN3347" s="44" t="str">
        <f t="shared" si="872"/>
        <v>Win</v>
      </c>
      <c r="AO3347" s="44" t="str">
        <f t="shared" si="873"/>
        <v>Loss</v>
      </c>
      <c r="AP3347" s="44">
        <f t="shared" si="874"/>
        <v>-50</v>
      </c>
      <c r="AQ3347" s="44">
        <f t="shared" si="875"/>
        <v>108.5</v>
      </c>
      <c r="AR3347" s="44">
        <f t="shared" si="876"/>
        <v>-50</v>
      </c>
      <c r="AS3347" s="99" t="str">
        <f t="shared" si="877"/>
        <v>-</v>
      </c>
      <c r="AT3347" s="99" t="str">
        <f t="shared" si="878"/>
        <v>-</v>
      </c>
      <c r="AU3347" s="99" t="str">
        <f t="shared" si="879"/>
        <v>-</v>
      </c>
      <c r="AV3347" s="99" t="str">
        <f t="shared" si="880"/>
        <v>-</v>
      </c>
      <c r="AW3347" s="99" t="str">
        <f t="shared" si="881"/>
        <v>-</v>
      </c>
    </row>
    <row r="3348" spans="1:49" ht="15">
      <c r="A3348" s="56">
        <v>43643</v>
      </c>
      <c r="B3348" s="57" t="s">
        <v>5248</v>
      </c>
      <c r="C3348" s="57" t="s">
        <v>5249</v>
      </c>
      <c r="D3348" s="57" t="s">
        <v>6711</v>
      </c>
      <c r="E3348" s="57" t="s">
        <v>5377</v>
      </c>
      <c r="F3348" s="57" t="s">
        <v>5251</v>
      </c>
      <c r="G3348" s="57">
        <v>0</v>
      </c>
      <c r="H3348" s="57">
        <v>3</v>
      </c>
      <c r="I3348" s="57">
        <v>15.97</v>
      </c>
      <c r="J3348" s="57">
        <v>10.28</v>
      </c>
      <c r="K3348" s="57">
        <v>1.06</v>
      </c>
      <c r="L3348" s="57">
        <v>14.91</v>
      </c>
      <c r="M3348" s="57">
        <v>6</v>
      </c>
      <c r="N3348" s="57">
        <v>6</v>
      </c>
      <c r="O3348" s="57">
        <v>0</v>
      </c>
      <c r="P3348" s="57">
        <v>2</v>
      </c>
      <c r="Q3348" s="57">
        <v>4</v>
      </c>
      <c r="R3348" s="57">
        <v>0</v>
      </c>
      <c r="S3348" s="57">
        <v>0</v>
      </c>
      <c r="T3348" s="57">
        <v>0</v>
      </c>
      <c r="U3348" s="57">
        <v>33.33</v>
      </c>
      <c r="V3348" s="57">
        <v>0</v>
      </c>
      <c r="W3348" s="57">
        <v>66.67</v>
      </c>
      <c r="X3348" s="57">
        <v>50</v>
      </c>
      <c r="Y3348" s="57">
        <v>16.670000000000002</v>
      </c>
      <c r="Z3348" s="57">
        <v>33.33</v>
      </c>
      <c r="AA3348" s="57">
        <v>0</v>
      </c>
      <c r="AB3348" s="57">
        <v>50</v>
      </c>
      <c r="AC3348" s="57">
        <v>1</v>
      </c>
      <c r="AD3348" s="57">
        <v>4</v>
      </c>
      <c r="AE3348" s="57">
        <v>100</v>
      </c>
      <c r="AF3348" s="57">
        <v>50</v>
      </c>
      <c r="AG3348" s="57" t="s">
        <v>6712</v>
      </c>
      <c r="AH3348" s="57" t="s">
        <v>6650</v>
      </c>
      <c r="AI3348" s="45">
        <f t="shared" si="867"/>
        <v>-11.669</v>
      </c>
      <c r="AJ3348" s="46">
        <f t="shared" si="868"/>
        <v>11.669</v>
      </c>
      <c r="AK3348" s="63" t="str">
        <f t="shared" si="869"/>
        <v>N</v>
      </c>
      <c r="AL3348" s="63" t="str">
        <f t="shared" si="870"/>
        <v>N</v>
      </c>
      <c r="AM3348" s="44" t="str">
        <f t="shared" si="871"/>
        <v>Loss</v>
      </c>
      <c r="AN3348" s="44" t="str">
        <f t="shared" si="872"/>
        <v>Loss</v>
      </c>
      <c r="AO3348" s="44" t="str">
        <f t="shared" si="873"/>
        <v>Win</v>
      </c>
      <c r="AP3348" s="44">
        <f t="shared" si="874"/>
        <v>-50</v>
      </c>
      <c r="AQ3348" s="44">
        <f t="shared" si="875"/>
        <v>-50</v>
      </c>
      <c r="AR3348" s="44">
        <f t="shared" si="876"/>
        <v>3</v>
      </c>
      <c r="AS3348" s="99" t="str">
        <f t="shared" si="877"/>
        <v>-</v>
      </c>
      <c r="AT3348" s="99" t="str">
        <f t="shared" si="878"/>
        <v>n/a</v>
      </c>
      <c r="AU3348" s="99" t="str">
        <f t="shared" si="879"/>
        <v>-</v>
      </c>
      <c r="AV3348" s="99" t="str">
        <f t="shared" si="880"/>
        <v>-</v>
      </c>
      <c r="AW3348" s="99" t="str">
        <f t="shared" si="881"/>
        <v>-</v>
      </c>
    </row>
    <row r="3349" spans="1:49" ht="15">
      <c r="A3349" s="56">
        <v>43643</v>
      </c>
      <c r="B3349" s="57" t="s">
        <v>451</v>
      </c>
      <c r="C3349" s="57" t="s">
        <v>976</v>
      </c>
      <c r="D3349" s="57" t="s">
        <v>6713</v>
      </c>
      <c r="E3349" s="57" t="s">
        <v>978</v>
      </c>
      <c r="F3349" s="57" t="s">
        <v>2344</v>
      </c>
      <c r="G3349" s="57">
        <v>0</v>
      </c>
      <c r="H3349" s="57">
        <v>3</v>
      </c>
      <c r="I3349" s="57">
        <v>5.13</v>
      </c>
      <c r="J3349" s="57">
        <v>4.03</v>
      </c>
      <c r="K3349" s="57">
        <v>1.52</v>
      </c>
      <c r="L3349" s="57">
        <v>3.61</v>
      </c>
      <c r="M3349" s="57">
        <v>22</v>
      </c>
      <c r="N3349" s="57">
        <v>25</v>
      </c>
      <c r="O3349" s="57">
        <v>2</v>
      </c>
      <c r="P3349" s="57">
        <v>9</v>
      </c>
      <c r="Q3349" s="57">
        <v>15</v>
      </c>
      <c r="R3349" s="57">
        <v>50</v>
      </c>
      <c r="S3349" s="57">
        <v>0</v>
      </c>
      <c r="T3349" s="57">
        <v>50</v>
      </c>
      <c r="U3349" s="57">
        <v>31.82</v>
      </c>
      <c r="V3349" s="57">
        <v>18.18</v>
      </c>
      <c r="W3349" s="57">
        <v>50</v>
      </c>
      <c r="X3349" s="57">
        <v>60</v>
      </c>
      <c r="Y3349" s="57">
        <v>8</v>
      </c>
      <c r="Z3349" s="57">
        <v>32</v>
      </c>
      <c r="AA3349" s="57">
        <v>44.44</v>
      </c>
      <c r="AB3349" s="57">
        <v>46.67</v>
      </c>
      <c r="AC3349" s="57">
        <v>6</v>
      </c>
      <c r="AD3349" s="57">
        <v>22</v>
      </c>
      <c r="AE3349" s="57">
        <v>33.33</v>
      </c>
      <c r="AF3349" s="57">
        <v>63.64</v>
      </c>
      <c r="AG3349" s="57" t="s">
        <v>6714</v>
      </c>
      <c r="AH3349" s="57" t="s">
        <v>6554</v>
      </c>
      <c r="AI3349" s="45">
        <f t="shared" si="867"/>
        <v>-8.218</v>
      </c>
      <c r="AJ3349" s="46">
        <f t="shared" si="868"/>
        <v>8.218</v>
      </c>
      <c r="AK3349" s="63" t="str">
        <f t="shared" si="869"/>
        <v>N</v>
      </c>
      <c r="AL3349" s="63" t="str">
        <f t="shared" si="870"/>
        <v>N</v>
      </c>
      <c r="AM3349" s="44" t="str">
        <f t="shared" si="871"/>
        <v>Loss</v>
      </c>
      <c r="AN3349" s="44" t="str">
        <f t="shared" si="872"/>
        <v>Loss</v>
      </c>
      <c r="AO3349" s="44" t="str">
        <f t="shared" si="873"/>
        <v>Win</v>
      </c>
      <c r="AP3349" s="44">
        <f t="shared" si="874"/>
        <v>-50</v>
      </c>
      <c r="AQ3349" s="44">
        <f t="shared" si="875"/>
        <v>-50</v>
      </c>
      <c r="AR3349" s="44">
        <f t="shared" si="876"/>
        <v>26</v>
      </c>
      <c r="AS3349" s="99" t="str">
        <f t="shared" si="877"/>
        <v>-</v>
      </c>
      <c r="AT3349" s="99" t="str">
        <f t="shared" si="878"/>
        <v>-</v>
      </c>
      <c r="AU3349" s="99" t="str">
        <f t="shared" si="879"/>
        <v>-</v>
      </c>
      <c r="AV3349" s="99" t="str">
        <f t="shared" si="880"/>
        <v>-</v>
      </c>
      <c r="AW3349" s="99" t="str">
        <f t="shared" si="881"/>
        <v>-</v>
      </c>
    </row>
    <row r="3350" spans="1:49" ht="15">
      <c r="A3350" s="56">
        <v>43643</v>
      </c>
      <c r="B3350" s="57" t="s">
        <v>958</v>
      </c>
      <c r="C3350" s="57" t="s">
        <v>5477</v>
      </c>
      <c r="D3350" s="57" t="s">
        <v>6715</v>
      </c>
      <c r="E3350" s="57" t="s">
        <v>5723</v>
      </c>
      <c r="F3350" s="57" t="s">
        <v>5701</v>
      </c>
      <c r="G3350" s="57">
        <v>1</v>
      </c>
      <c r="H3350" s="57">
        <v>0</v>
      </c>
      <c r="I3350" s="57">
        <v>3.19</v>
      </c>
      <c r="J3350" s="57">
        <v>2.85</v>
      </c>
      <c r="K3350" s="57">
        <v>2.5499999999999998</v>
      </c>
      <c r="L3350" s="57">
        <v>0.64</v>
      </c>
      <c r="M3350" s="57">
        <v>14</v>
      </c>
      <c r="N3350" s="57">
        <v>13</v>
      </c>
      <c r="O3350" s="57">
        <v>0</v>
      </c>
      <c r="P3350" s="57">
        <v>7</v>
      </c>
      <c r="Q3350" s="57">
        <v>8</v>
      </c>
      <c r="R3350" s="57">
        <v>0</v>
      </c>
      <c r="S3350" s="57">
        <v>0</v>
      </c>
      <c r="T3350" s="57">
        <v>0</v>
      </c>
      <c r="U3350" s="57">
        <v>50</v>
      </c>
      <c r="V3350" s="57">
        <v>21.43</v>
      </c>
      <c r="W3350" s="57">
        <v>28.57</v>
      </c>
      <c r="X3350" s="57">
        <v>23.08</v>
      </c>
      <c r="Y3350" s="57">
        <v>46.15</v>
      </c>
      <c r="Z3350" s="57">
        <v>30.77</v>
      </c>
      <c r="AA3350" s="57">
        <v>57.14</v>
      </c>
      <c r="AB3350" s="57">
        <v>12.5</v>
      </c>
      <c r="AC3350" s="57">
        <v>7</v>
      </c>
      <c r="AD3350" s="57">
        <v>4</v>
      </c>
      <c r="AE3350" s="57">
        <v>57.14</v>
      </c>
      <c r="AF3350" s="57">
        <v>50</v>
      </c>
      <c r="AG3350" s="57" t="s">
        <v>6268</v>
      </c>
      <c r="AH3350" s="57" t="s">
        <v>6651</v>
      </c>
      <c r="AI3350" s="45">
        <f t="shared" si="867"/>
        <v>3.3520000000000003</v>
      </c>
      <c r="AJ3350" s="46">
        <f t="shared" si="868"/>
        <v>-3.3520000000000003</v>
      </c>
      <c r="AK3350" s="63" t="str">
        <f t="shared" si="869"/>
        <v>N</v>
      </c>
      <c r="AL3350" s="63" t="str">
        <f t="shared" si="870"/>
        <v>N</v>
      </c>
      <c r="AM3350" s="44" t="str">
        <f t="shared" si="871"/>
        <v>Win</v>
      </c>
      <c r="AN3350" s="44" t="str">
        <f t="shared" si="872"/>
        <v>Loss</v>
      </c>
      <c r="AO3350" s="44" t="str">
        <f t="shared" si="873"/>
        <v>Loss</v>
      </c>
      <c r="AP3350" s="44">
        <f t="shared" si="874"/>
        <v>109.5</v>
      </c>
      <c r="AQ3350" s="44">
        <f t="shared" si="875"/>
        <v>-50</v>
      </c>
      <c r="AR3350" s="44">
        <f t="shared" si="876"/>
        <v>-50</v>
      </c>
      <c r="AS3350" s="99" t="str">
        <f t="shared" si="877"/>
        <v>-</v>
      </c>
      <c r="AT3350" s="99" t="str">
        <f t="shared" si="878"/>
        <v>n/a</v>
      </c>
      <c r="AU3350" s="99" t="str">
        <f t="shared" si="879"/>
        <v>+</v>
      </c>
      <c r="AV3350" s="99" t="str">
        <f t="shared" si="880"/>
        <v>+</v>
      </c>
      <c r="AW3350" s="99" t="str">
        <f t="shared" si="881"/>
        <v>+</v>
      </c>
    </row>
    <row r="3351" spans="1:49" ht="15">
      <c r="A3351" s="56">
        <v>43643</v>
      </c>
      <c r="B3351" s="57" t="s">
        <v>4273</v>
      </c>
      <c r="C3351" s="57" t="s">
        <v>684</v>
      </c>
      <c r="D3351" s="57" t="s">
        <v>6716</v>
      </c>
      <c r="E3351" s="57" t="s">
        <v>4709</v>
      </c>
      <c r="F3351" s="57" t="s">
        <v>4594</v>
      </c>
      <c r="G3351" s="57">
        <v>0</v>
      </c>
      <c r="H3351" s="57">
        <v>2</v>
      </c>
      <c r="I3351" s="57">
        <v>1.59</v>
      </c>
      <c r="J3351" s="57">
        <v>3.59</v>
      </c>
      <c r="K3351" s="57">
        <v>5.04</v>
      </c>
      <c r="L3351" s="57">
        <v>-3.45</v>
      </c>
      <c r="M3351" s="57">
        <v>3</v>
      </c>
      <c r="N3351" s="57">
        <v>2</v>
      </c>
      <c r="O3351" s="57">
        <v>0</v>
      </c>
      <c r="P3351" s="57">
        <v>2</v>
      </c>
      <c r="Q3351" s="57">
        <v>0</v>
      </c>
      <c r="R3351" s="57">
        <v>0</v>
      </c>
      <c r="S3351" s="57">
        <v>0</v>
      </c>
      <c r="T3351" s="57">
        <v>0</v>
      </c>
      <c r="U3351" s="57">
        <v>66.67</v>
      </c>
      <c r="V3351" s="57">
        <v>0</v>
      </c>
      <c r="W3351" s="57">
        <v>33.33</v>
      </c>
      <c r="X3351" s="57">
        <v>100</v>
      </c>
      <c r="Y3351" s="57">
        <v>0</v>
      </c>
      <c r="Z3351" s="57">
        <v>0</v>
      </c>
      <c r="AA3351" s="57">
        <v>50</v>
      </c>
      <c r="AB3351" s="57">
        <v>0</v>
      </c>
      <c r="AC3351" s="57">
        <v>3</v>
      </c>
      <c r="AD3351" s="57">
        <v>2</v>
      </c>
      <c r="AE3351" s="57">
        <v>66.67</v>
      </c>
      <c r="AF3351" s="57">
        <v>100</v>
      </c>
      <c r="AG3351" s="57" t="s">
        <v>6416</v>
      </c>
      <c r="AH3351" s="57" t="s">
        <v>6000</v>
      </c>
      <c r="AI3351" s="45">
        <f t="shared" si="867"/>
        <v>-13.331999999999999</v>
      </c>
      <c r="AJ3351" s="46">
        <f t="shared" si="868"/>
        <v>13.331999999999999</v>
      </c>
      <c r="AK3351" s="63" t="str">
        <f t="shared" si="869"/>
        <v>N</v>
      </c>
      <c r="AL3351" s="63" t="str">
        <f t="shared" si="870"/>
        <v>N</v>
      </c>
      <c r="AM3351" s="44" t="str">
        <f t="shared" si="871"/>
        <v>Loss</v>
      </c>
      <c r="AN3351" s="44" t="str">
        <f t="shared" si="872"/>
        <v>Loss</v>
      </c>
      <c r="AO3351" s="44" t="str">
        <f t="shared" si="873"/>
        <v>Win</v>
      </c>
      <c r="AP3351" s="44">
        <f t="shared" si="874"/>
        <v>-50</v>
      </c>
      <c r="AQ3351" s="44">
        <f t="shared" si="875"/>
        <v>-50</v>
      </c>
      <c r="AR3351" s="44">
        <f t="shared" si="876"/>
        <v>202</v>
      </c>
      <c r="AS3351" s="99" t="str">
        <f t="shared" si="877"/>
        <v>+</v>
      </c>
      <c r="AT3351" s="99" t="str">
        <f t="shared" si="878"/>
        <v>n/a</v>
      </c>
      <c r="AU3351" s="99" t="str">
        <f t="shared" si="879"/>
        <v>-</v>
      </c>
      <c r="AV3351" s="99" t="str">
        <f t="shared" si="880"/>
        <v>+</v>
      </c>
      <c r="AW3351" s="99" t="str">
        <f t="shared" si="881"/>
        <v>-</v>
      </c>
    </row>
    <row r="3352" spans="1:49" ht="15">
      <c r="A3352" s="56">
        <v>43643</v>
      </c>
      <c r="B3352" s="57" t="s">
        <v>377</v>
      </c>
      <c r="C3352" s="57" t="s">
        <v>1307</v>
      </c>
      <c r="D3352" s="57" t="s">
        <v>6717</v>
      </c>
      <c r="E3352" s="57" t="s">
        <v>1312</v>
      </c>
      <c r="F3352" s="57" t="s">
        <v>1309</v>
      </c>
      <c r="G3352" s="57">
        <v>3</v>
      </c>
      <c r="H3352" s="57">
        <v>4</v>
      </c>
      <c r="I3352" s="57">
        <v>2.48</v>
      </c>
      <c r="J3352" s="57">
        <v>3.24</v>
      </c>
      <c r="K3352" s="57">
        <v>2.59</v>
      </c>
      <c r="L3352" s="57">
        <v>-0.11</v>
      </c>
      <c r="M3352" s="57">
        <v>30</v>
      </c>
      <c r="N3352" s="57">
        <v>54</v>
      </c>
      <c r="O3352" s="57">
        <v>2</v>
      </c>
      <c r="P3352" s="57">
        <v>15</v>
      </c>
      <c r="Q3352" s="57">
        <v>26</v>
      </c>
      <c r="R3352" s="57">
        <v>0</v>
      </c>
      <c r="S3352" s="57">
        <v>50</v>
      </c>
      <c r="T3352" s="57">
        <v>50</v>
      </c>
      <c r="U3352" s="57">
        <v>43.33</v>
      </c>
      <c r="V3352" s="57">
        <v>23.33</v>
      </c>
      <c r="W3352" s="57">
        <v>33.33</v>
      </c>
      <c r="X3352" s="57">
        <v>35.19</v>
      </c>
      <c r="Y3352" s="57">
        <v>38.89</v>
      </c>
      <c r="Z3352" s="57">
        <v>25.93</v>
      </c>
      <c r="AA3352" s="57">
        <v>53.33</v>
      </c>
      <c r="AB3352" s="57">
        <v>30.77</v>
      </c>
      <c r="AC3352" s="57">
        <v>19</v>
      </c>
      <c r="AD3352" s="57">
        <v>23</v>
      </c>
      <c r="AE3352" s="57">
        <v>57.89</v>
      </c>
      <c r="AF3352" s="57">
        <v>52.17</v>
      </c>
      <c r="AG3352" s="57" t="s">
        <v>6718</v>
      </c>
      <c r="AH3352" s="57" t="s">
        <v>6526</v>
      </c>
      <c r="AI3352" s="45">
        <f t="shared" si="867"/>
        <v>-11.408000000000001</v>
      </c>
      <c r="AJ3352" s="46">
        <f t="shared" si="868"/>
        <v>21.407999999999998</v>
      </c>
      <c r="AK3352" s="63" t="str">
        <f t="shared" si="869"/>
        <v>N</v>
      </c>
      <c r="AL3352" s="63" t="str">
        <f t="shared" si="870"/>
        <v>N</v>
      </c>
      <c r="AM3352" s="44" t="str">
        <f t="shared" si="871"/>
        <v>Loss</v>
      </c>
      <c r="AN3352" s="44" t="str">
        <f t="shared" si="872"/>
        <v>Loss</v>
      </c>
      <c r="AO3352" s="44" t="str">
        <f t="shared" si="873"/>
        <v>Win</v>
      </c>
      <c r="AP3352" s="44">
        <f t="shared" si="874"/>
        <v>-50</v>
      </c>
      <c r="AQ3352" s="44">
        <f t="shared" si="875"/>
        <v>-50</v>
      </c>
      <c r="AR3352" s="44">
        <f t="shared" si="876"/>
        <v>79.5</v>
      </c>
      <c r="AS3352" s="99" t="str">
        <f t="shared" si="877"/>
        <v>+</v>
      </c>
      <c r="AT3352" s="99" t="str">
        <f t="shared" si="878"/>
        <v>-</v>
      </c>
      <c r="AU3352" s="99" t="str">
        <f t="shared" si="879"/>
        <v>+</v>
      </c>
      <c r="AV3352" s="99" t="str">
        <f t="shared" si="880"/>
        <v>+</v>
      </c>
      <c r="AW3352" s="99" t="str">
        <f t="shared" si="881"/>
        <v>-</v>
      </c>
    </row>
    <row r="3353" spans="1:49" ht="15">
      <c r="A3353" s="56">
        <v>43643</v>
      </c>
      <c r="B3353" s="57" t="s">
        <v>833</v>
      </c>
      <c r="C3353" s="57" t="s">
        <v>1381</v>
      </c>
      <c r="D3353" s="57" t="s">
        <v>6719</v>
      </c>
      <c r="E3353" s="57" t="s">
        <v>2781</v>
      </c>
      <c r="F3353" s="57" t="s">
        <v>2776</v>
      </c>
      <c r="G3353" s="57">
        <v>1</v>
      </c>
      <c r="H3353" s="57">
        <v>1</v>
      </c>
      <c r="I3353" s="57">
        <v>6.59</v>
      </c>
      <c r="J3353" s="57">
        <v>5.22</v>
      </c>
      <c r="K3353" s="57">
        <v>1.31</v>
      </c>
      <c r="L3353" s="57">
        <v>5.28</v>
      </c>
      <c r="M3353" s="57">
        <v>18</v>
      </c>
      <c r="N3353" s="57">
        <v>16</v>
      </c>
      <c r="O3353" s="57">
        <v>1</v>
      </c>
      <c r="P3353" s="57">
        <v>10</v>
      </c>
      <c r="Q3353" s="57">
        <v>8</v>
      </c>
      <c r="R3353" s="57">
        <v>0</v>
      </c>
      <c r="S3353" s="57">
        <v>0</v>
      </c>
      <c r="T3353" s="57">
        <v>100</v>
      </c>
      <c r="U3353" s="57">
        <v>11.11</v>
      </c>
      <c r="V3353" s="57">
        <v>11.11</v>
      </c>
      <c r="W3353" s="57">
        <v>77.78</v>
      </c>
      <c r="X3353" s="57">
        <v>37.5</v>
      </c>
      <c r="Y3353" s="57">
        <v>12.5</v>
      </c>
      <c r="Z3353" s="57">
        <v>50</v>
      </c>
      <c r="AA3353" s="57">
        <v>20</v>
      </c>
      <c r="AB3353" s="57">
        <v>25</v>
      </c>
      <c r="AC3353" s="57">
        <v>2</v>
      </c>
      <c r="AD3353" s="57">
        <v>6</v>
      </c>
      <c r="AE3353" s="57">
        <v>50</v>
      </c>
      <c r="AF3353" s="57">
        <v>50</v>
      </c>
      <c r="AG3353" s="57" t="s">
        <v>6433</v>
      </c>
      <c r="AH3353" s="57" t="s">
        <v>6297</v>
      </c>
      <c r="AI3353" s="45">
        <f t="shared" si="867"/>
        <v>-40.972999999999999</v>
      </c>
      <c r="AJ3353" s="46">
        <f t="shared" si="868"/>
        <v>40.972999999999999</v>
      </c>
      <c r="AK3353" s="63" t="str">
        <f t="shared" si="869"/>
        <v>N</v>
      </c>
      <c r="AL3353" s="63" t="str">
        <f t="shared" si="870"/>
        <v>N</v>
      </c>
      <c r="AM3353" s="44" t="str">
        <f t="shared" si="871"/>
        <v>Loss</v>
      </c>
      <c r="AN3353" s="44" t="str">
        <f t="shared" si="872"/>
        <v>Win</v>
      </c>
      <c r="AO3353" s="44" t="str">
        <f t="shared" si="873"/>
        <v>Loss</v>
      </c>
      <c r="AP3353" s="44">
        <f t="shared" si="874"/>
        <v>-50</v>
      </c>
      <c r="AQ3353" s="44">
        <f t="shared" si="875"/>
        <v>211</v>
      </c>
      <c r="AR3353" s="44">
        <f t="shared" si="876"/>
        <v>-50</v>
      </c>
      <c r="AS3353" s="99" t="str">
        <f t="shared" si="877"/>
        <v>-</v>
      </c>
      <c r="AT3353" s="99" t="str">
        <f t="shared" si="878"/>
        <v>-</v>
      </c>
      <c r="AU3353" s="99" t="str">
        <f t="shared" si="879"/>
        <v>-</v>
      </c>
      <c r="AV3353" s="99" t="str">
        <f t="shared" si="880"/>
        <v>-</v>
      </c>
      <c r="AW3353" s="99" t="str">
        <f t="shared" si="881"/>
        <v>-</v>
      </c>
    </row>
    <row r="3354" spans="1:49" ht="15">
      <c r="A3354" s="56">
        <v>43643</v>
      </c>
      <c r="B3354" s="57" t="s">
        <v>395</v>
      </c>
      <c r="C3354" s="57" t="s">
        <v>4996</v>
      </c>
      <c r="D3354" s="57" t="s">
        <v>6720</v>
      </c>
      <c r="E3354" s="57" t="s">
        <v>5105</v>
      </c>
      <c r="F3354" s="57" t="s">
        <v>5172</v>
      </c>
      <c r="G3354" s="57">
        <v>4</v>
      </c>
      <c r="H3354" s="57">
        <v>2</v>
      </c>
      <c r="I3354" s="57">
        <v>1.5</v>
      </c>
      <c r="J3354" s="57">
        <v>4.54</v>
      </c>
      <c r="K3354" s="57">
        <v>6.03</v>
      </c>
      <c r="L3354" s="57">
        <v>-4.53</v>
      </c>
      <c r="M3354" s="57">
        <v>13</v>
      </c>
      <c r="N3354" s="57">
        <v>13</v>
      </c>
      <c r="O3354" s="57">
        <v>0</v>
      </c>
      <c r="P3354" s="57">
        <v>7</v>
      </c>
      <c r="Q3354" s="57">
        <v>7</v>
      </c>
      <c r="R3354" s="57">
        <v>0</v>
      </c>
      <c r="S3354" s="57">
        <v>0</v>
      </c>
      <c r="T3354" s="57">
        <v>0</v>
      </c>
      <c r="U3354" s="57">
        <v>76.92</v>
      </c>
      <c r="V3354" s="57">
        <v>15.38</v>
      </c>
      <c r="W3354" s="57">
        <v>7.69</v>
      </c>
      <c r="X3354" s="57">
        <v>69.23</v>
      </c>
      <c r="Y3354" s="57">
        <v>30.77</v>
      </c>
      <c r="Z3354" s="57">
        <v>0</v>
      </c>
      <c r="AA3354" s="57">
        <v>100</v>
      </c>
      <c r="AB3354" s="57">
        <v>71.430000000000007</v>
      </c>
      <c r="AC3354" s="57">
        <v>13</v>
      </c>
      <c r="AD3354" s="57">
        <v>6</v>
      </c>
      <c r="AE3354" s="57">
        <v>76.92</v>
      </c>
      <c r="AF3354" s="57">
        <v>66.67</v>
      </c>
      <c r="AG3354" s="57" t="s">
        <v>6292</v>
      </c>
      <c r="AH3354" s="57" t="s">
        <v>6292</v>
      </c>
      <c r="AI3354" s="45">
        <f t="shared" si="867"/>
        <v>-1.5390000000000015</v>
      </c>
      <c r="AJ3354" s="46">
        <f t="shared" si="868"/>
        <v>1.5390000000000015</v>
      </c>
      <c r="AK3354" s="63" t="str">
        <f t="shared" si="869"/>
        <v>Y</v>
      </c>
      <c r="AL3354" s="63" t="str">
        <f t="shared" si="870"/>
        <v>N</v>
      </c>
      <c r="AM3354" s="44" t="str">
        <f t="shared" si="871"/>
        <v>Win</v>
      </c>
      <c r="AN3354" s="44" t="str">
        <f t="shared" si="872"/>
        <v>Loss</v>
      </c>
      <c r="AO3354" s="44" t="str">
        <f t="shared" si="873"/>
        <v>Loss</v>
      </c>
      <c r="AP3354" s="44">
        <f t="shared" si="874"/>
        <v>25</v>
      </c>
      <c r="AQ3354" s="44">
        <f t="shared" si="875"/>
        <v>-50</v>
      </c>
      <c r="AR3354" s="44">
        <f t="shared" si="876"/>
        <v>-50</v>
      </c>
      <c r="AS3354" s="99" t="str">
        <f t="shared" si="877"/>
        <v>+</v>
      </c>
      <c r="AT3354" s="99" t="str">
        <f t="shared" si="878"/>
        <v>n/a</v>
      </c>
      <c r="AU3354" s="99" t="str">
        <f t="shared" si="879"/>
        <v>+</v>
      </c>
      <c r="AV3354" s="99" t="str">
        <f t="shared" si="880"/>
        <v>+</v>
      </c>
      <c r="AW3354" s="99" t="str">
        <f t="shared" si="881"/>
        <v>-</v>
      </c>
    </row>
    <row r="3355" spans="1:49" ht="15">
      <c r="A3355" s="56">
        <v>43643</v>
      </c>
      <c r="B3355" s="57" t="s">
        <v>958</v>
      </c>
      <c r="C3355" s="57" t="s">
        <v>5477</v>
      </c>
      <c r="D3355" s="57" t="s">
        <v>6721</v>
      </c>
      <c r="E3355" s="57" t="s">
        <v>5951</v>
      </c>
      <c r="F3355" s="57" t="s">
        <v>3632</v>
      </c>
      <c r="G3355" s="57">
        <v>0</v>
      </c>
      <c r="H3355" s="57">
        <v>1</v>
      </c>
      <c r="I3355" s="57">
        <v>2.0099999999999998</v>
      </c>
      <c r="J3355" s="57">
        <v>3.11</v>
      </c>
      <c r="K3355" s="57">
        <v>4.25</v>
      </c>
      <c r="L3355" s="57">
        <v>-2.2400000000000002</v>
      </c>
      <c r="M3355" s="57">
        <v>11</v>
      </c>
      <c r="N3355" s="57">
        <v>7</v>
      </c>
      <c r="O3355" s="57">
        <v>0</v>
      </c>
      <c r="P3355" s="57">
        <v>8</v>
      </c>
      <c r="Q3355" s="57">
        <v>2</v>
      </c>
      <c r="R3355" s="57">
        <v>0</v>
      </c>
      <c r="S3355" s="57">
        <v>0</v>
      </c>
      <c r="T3355" s="57">
        <v>0</v>
      </c>
      <c r="U3355" s="57">
        <v>72.73</v>
      </c>
      <c r="V3355" s="57">
        <v>18.18</v>
      </c>
      <c r="W3355" s="57">
        <v>9.09</v>
      </c>
      <c r="X3355" s="57">
        <v>42.86</v>
      </c>
      <c r="Y3355" s="57">
        <v>28.57</v>
      </c>
      <c r="Z3355" s="57">
        <v>28.57</v>
      </c>
      <c r="AA3355" s="57">
        <v>75</v>
      </c>
      <c r="AB3355" s="57">
        <v>0</v>
      </c>
      <c r="AC3355" s="57">
        <v>11</v>
      </c>
      <c r="AD3355" s="57">
        <v>7</v>
      </c>
      <c r="AE3355" s="57">
        <v>72.73</v>
      </c>
      <c r="AF3355" s="57">
        <v>42.86</v>
      </c>
      <c r="AG3355" s="57" t="s">
        <v>6296</v>
      </c>
      <c r="AH3355" s="57" t="s">
        <v>6652</v>
      </c>
      <c r="AI3355" s="45">
        <f t="shared" si="867"/>
        <v>8.8309999999999995</v>
      </c>
      <c r="AJ3355" s="46">
        <f t="shared" si="868"/>
        <v>-8.8309999999999995</v>
      </c>
      <c r="AK3355" s="63" t="str">
        <f t="shared" si="869"/>
        <v>N</v>
      </c>
      <c r="AL3355" s="63" t="str">
        <f t="shared" si="870"/>
        <v>N</v>
      </c>
      <c r="AM3355" s="44" t="str">
        <f t="shared" si="871"/>
        <v>Loss</v>
      </c>
      <c r="AN3355" s="44" t="str">
        <f t="shared" si="872"/>
        <v>Loss</v>
      </c>
      <c r="AO3355" s="44" t="str">
        <f t="shared" si="873"/>
        <v>Win</v>
      </c>
      <c r="AP3355" s="44">
        <f t="shared" si="874"/>
        <v>-50</v>
      </c>
      <c r="AQ3355" s="44">
        <f t="shared" si="875"/>
        <v>-50</v>
      </c>
      <c r="AR3355" s="44">
        <f t="shared" si="876"/>
        <v>162.5</v>
      </c>
      <c r="AS3355" s="99" t="str">
        <f t="shared" si="877"/>
        <v>+</v>
      </c>
      <c r="AT3355" s="99" t="str">
        <f t="shared" si="878"/>
        <v>n/a</v>
      </c>
      <c r="AU3355" s="99" t="str">
        <f t="shared" si="879"/>
        <v>+</v>
      </c>
      <c r="AV3355" s="99" t="str">
        <f t="shared" si="880"/>
        <v>+</v>
      </c>
      <c r="AW3355" s="99" t="str">
        <f t="shared" si="881"/>
        <v>+</v>
      </c>
    </row>
    <row r="3356" spans="1:49" ht="15">
      <c r="A3356" s="56">
        <v>43643</v>
      </c>
      <c r="B3356" s="57" t="s">
        <v>451</v>
      </c>
      <c r="C3356" s="57" t="s">
        <v>976</v>
      </c>
      <c r="D3356" s="57" t="s">
        <v>6722</v>
      </c>
      <c r="E3356" s="57" t="s">
        <v>1249</v>
      </c>
      <c r="F3356" s="57" t="s">
        <v>2557</v>
      </c>
      <c r="G3356" s="57">
        <v>1</v>
      </c>
      <c r="H3356" s="57">
        <v>0</v>
      </c>
      <c r="I3356" s="57">
        <v>1.62</v>
      </c>
      <c r="J3356" s="57">
        <v>3.7</v>
      </c>
      <c r="K3356" s="57">
        <v>4.83</v>
      </c>
      <c r="L3356" s="57">
        <v>-3.21</v>
      </c>
      <c r="M3356" s="57">
        <v>21</v>
      </c>
      <c r="N3356" s="57">
        <v>23</v>
      </c>
      <c r="O3356" s="57">
        <v>2</v>
      </c>
      <c r="P3356" s="57">
        <v>9</v>
      </c>
      <c r="Q3356" s="57">
        <v>11</v>
      </c>
      <c r="R3356" s="57">
        <v>50</v>
      </c>
      <c r="S3356" s="57">
        <v>50</v>
      </c>
      <c r="T3356" s="57">
        <v>0</v>
      </c>
      <c r="U3356" s="57">
        <v>23.81</v>
      </c>
      <c r="V3356" s="57">
        <v>28.57</v>
      </c>
      <c r="W3356" s="57">
        <v>47.62</v>
      </c>
      <c r="X3356" s="57">
        <v>26.09</v>
      </c>
      <c r="Y3356" s="57">
        <v>8.6999999999999993</v>
      </c>
      <c r="Z3356" s="57">
        <v>65.22</v>
      </c>
      <c r="AA3356" s="57">
        <v>33.33</v>
      </c>
      <c r="AB3356" s="57">
        <v>18.18</v>
      </c>
      <c r="AC3356" s="57">
        <v>4</v>
      </c>
      <c r="AD3356" s="57">
        <v>5</v>
      </c>
      <c r="AE3356" s="57">
        <v>50</v>
      </c>
      <c r="AF3356" s="57">
        <v>20</v>
      </c>
      <c r="AG3356" s="57" t="s">
        <v>6723</v>
      </c>
      <c r="AH3356" s="57" t="s">
        <v>6452</v>
      </c>
      <c r="AI3356" s="45">
        <f t="shared" si="867"/>
        <v>25.051000000000002</v>
      </c>
      <c r="AJ3356" s="46">
        <f t="shared" si="868"/>
        <v>-15.051000000000002</v>
      </c>
      <c r="AK3356" s="63" t="str">
        <f t="shared" si="869"/>
        <v>N</v>
      </c>
      <c r="AL3356" s="63" t="str">
        <f t="shared" si="870"/>
        <v>N</v>
      </c>
      <c r="AM3356" s="44" t="str">
        <f t="shared" si="871"/>
        <v>Win</v>
      </c>
      <c r="AN3356" s="44" t="str">
        <f t="shared" si="872"/>
        <v>Loss</v>
      </c>
      <c r="AO3356" s="44" t="str">
        <f t="shared" si="873"/>
        <v>Loss</v>
      </c>
      <c r="AP3356" s="44">
        <f t="shared" si="874"/>
        <v>31</v>
      </c>
      <c r="AQ3356" s="44">
        <f t="shared" si="875"/>
        <v>-50</v>
      </c>
      <c r="AR3356" s="44">
        <f t="shared" si="876"/>
        <v>-50</v>
      </c>
      <c r="AS3356" s="99" t="str">
        <f t="shared" si="877"/>
        <v>+</v>
      </c>
      <c r="AT3356" s="99" t="str">
        <f t="shared" si="878"/>
        <v>+</v>
      </c>
      <c r="AU3356" s="99" t="str">
        <f t="shared" si="879"/>
        <v>-</v>
      </c>
      <c r="AV3356" s="99" t="str">
        <f t="shared" si="880"/>
        <v>+</v>
      </c>
      <c r="AW3356" s="99" t="str">
        <f t="shared" si="881"/>
        <v>+</v>
      </c>
    </row>
    <row r="3357" spans="1:49" ht="15">
      <c r="A3357" s="56">
        <v>43643</v>
      </c>
      <c r="B3357" s="57" t="s">
        <v>6724</v>
      </c>
      <c r="C3357" s="57" t="s">
        <v>807</v>
      </c>
      <c r="D3357" s="57" t="s">
        <v>6725</v>
      </c>
      <c r="E3357" s="57" t="s">
        <v>6726</v>
      </c>
      <c r="F3357" s="57" t="s">
        <v>6727</v>
      </c>
      <c r="G3357" s="57">
        <v>4</v>
      </c>
      <c r="H3357" s="57">
        <v>1</v>
      </c>
      <c r="I3357" s="57">
        <v>1.7</v>
      </c>
      <c r="J3357" s="57">
        <v>3.31</v>
      </c>
      <c r="K3357" s="57">
        <v>4.51</v>
      </c>
      <c r="L3357" s="57">
        <v>-2.81</v>
      </c>
      <c r="M3357" s="57">
        <v>9</v>
      </c>
      <c r="N3357" s="57">
        <v>2</v>
      </c>
      <c r="O3357" s="57">
        <v>1</v>
      </c>
      <c r="P3357" s="57">
        <v>7</v>
      </c>
      <c r="Q3357" s="57">
        <v>2</v>
      </c>
      <c r="R3357" s="57">
        <v>100</v>
      </c>
      <c r="S3357" s="57">
        <v>0</v>
      </c>
      <c r="T3357" s="57">
        <v>0</v>
      </c>
      <c r="U3357" s="57">
        <v>44.44</v>
      </c>
      <c r="V3357" s="57">
        <v>33.33</v>
      </c>
      <c r="W3357" s="57">
        <v>22.22</v>
      </c>
      <c r="X3357" s="57">
        <v>50</v>
      </c>
      <c r="Y3357" s="57">
        <v>0</v>
      </c>
      <c r="Z3357" s="57">
        <v>50</v>
      </c>
      <c r="AA3357" s="57">
        <v>57.14</v>
      </c>
      <c r="AB3357" s="57">
        <v>50</v>
      </c>
      <c r="AC3357" s="57">
        <v>6</v>
      </c>
      <c r="AD3357" s="57">
        <v>0</v>
      </c>
      <c r="AE3357" s="57">
        <v>66.67</v>
      </c>
      <c r="AF3357" s="57">
        <v>0</v>
      </c>
      <c r="AG3357" s="57" t="s">
        <v>6728</v>
      </c>
      <c r="AH3357" s="57" t="s">
        <v>6441</v>
      </c>
      <c r="AI3357" s="45">
        <f t="shared" si="867"/>
        <v>37.776999999999994</v>
      </c>
      <c r="AJ3357" s="46">
        <f t="shared" si="868"/>
        <v>-37.776999999999994</v>
      </c>
      <c r="AK3357" s="63" t="str">
        <f t="shared" si="869"/>
        <v>N</v>
      </c>
      <c r="AL3357" s="63" t="str">
        <f t="shared" si="870"/>
        <v>N</v>
      </c>
      <c r="AM3357" s="44" t="str">
        <f t="shared" si="871"/>
        <v>Win</v>
      </c>
      <c r="AN3357" s="44" t="str">
        <f t="shared" si="872"/>
        <v>Loss</v>
      </c>
      <c r="AO3357" s="44" t="str">
        <f t="shared" si="873"/>
        <v>Loss</v>
      </c>
      <c r="AP3357" s="44">
        <f t="shared" si="874"/>
        <v>35</v>
      </c>
      <c r="AQ3357" s="44">
        <f t="shared" si="875"/>
        <v>-50</v>
      </c>
      <c r="AR3357" s="44">
        <f t="shared" si="876"/>
        <v>-50</v>
      </c>
      <c r="AS3357" s="99" t="str">
        <f t="shared" si="877"/>
        <v>+</v>
      </c>
      <c r="AT3357" s="99" t="str">
        <f t="shared" si="878"/>
        <v>+</v>
      </c>
      <c r="AU3357" s="99" t="str">
        <f t="shared" si="879"/>
        <v>-</v>
      </c>
      <c r="AV3357" s="99" t="str">
        <f t="shared" si="880"/>
        <v>+</v>
      </c>
      <c r="AW3357" s="99" t="str">
        <f t="shared" si="881"/>
        <v>+</v>
      </c>
    </row>
    <row r="3358" spans="1:49" ht="15">
      <c r="A3358" s="56">
        <v>43643</v>
      </c>
      <c r="B3358" s="57" t="s">
        <v>420</v>
      </c>
      <c r="C3358" s="57" t="s">
        <v>920</v>
      </c>
      <c r="D3358" s="57" t="s">
        <v>6729</v>
      </c>
      <c r="E3358" s="57" t="s">
        <v>925</v>
      </c>
      <c r="F3358" s="57" t="s">
        <v>1281</v>
      </c>
      <c r="G3358" s="57">
        <v>1</v>
      </c>
      <c r="H3358" s="57">
        <v>0</v>
      </c>
      <c r="I3358" s="57">
        <v>2.74</v>
      </c>
      <c r="J3358" s="57">
        <v>3.42</v>
      </c>
      <c r="K3358" s="57">
        <v>2.34</v>
      </c>
      <c r="L3358" s="57">
        <v>0.4</v>
      </c>
      <c r="M3358" s="57">
        <v>35</v>
      </c>
      <c r="N3358" s="57">
        <v>46</v>
      </c>
      <c r="O3358" s="57">
        <v>0</v>
      </c>
      <c r="P3358" s="57">
        <v>19</v>
      </c>
      <c r="Q3358" s="57">
        <v>23</v>
      </c>
      <c r="R3358" s="57">
        <v>0</v>
      </c>
      <c r="S3358" s="57">
        <v>0</v>
      </c>
      <c r="T3358" s="57">
        <v>0</v>
      </c>
      <c r="U3358" s="57">
        <v>57.14</v>
      </c>
      <c r="V3358" s="57">
        <v>17.14</v>
      </c>
      <c r="W3358" s="57">
        <v>25.71</v>
      </c>
      <c r="X3358" s="57">
        <v>36.96</v>
      </c>
      <c r="Y3358" s="57">
        <v>30.43</v>
      </c>
      <c r="Z3358" s="57">
        <v>32.61</v>
      </c>
      <c r="AA3358" s="57">
        <v>52.63</v>
      </c>
      <c r="AB3358" s="57">
        <v>30.43</v>
      </c>
      <c r="AC3358" s="57">
        <v>25</v>
      </c>
      <c r="AD3358" s="57">
        <v>17</v>
      </c>
      <c r="AE3358" s="57">
        <v>68</v>
      </c>
      <c r="AF3358" s="57">
        <v>47.06</v>
      </c>
      <c r="AG3358" s="57" t="s">
        <v>6667</v>
      </c>
      <c r="AH3358" s="57" t="s">
        <v>6653</v>
      </c>
      <c r="AI3358" s="45">
        <f t="shared" si="867"/>
        <v>4.0869999999999997</v>
      </c>
      <c r="AJ3358" s="46">
        <f t="shared" si="868"/>
        <v>-4.0869999999999997</v>
      </c>
      <c r="AK3358" s="63" t="str">
        <f t="shared" si="869"/>
        <v>N</v>
      </c>
      <c r="AL3358" s="63" t="str">
        <f t="shared" si="870"/>
        <v>N</v>
      </c>
      <c r="AM3358" s="44" t="str">
        <f t="shared" si="871"/>
        <v>Win</v>
      </c>
      <c r="AN3358" s="44" t="str">
        <f t="shared" si="872"/>
        <v>Loss</v>
      </c>
      <c r="AO3358" s="44" t="str">
        <f t="shared" si="873"/>
        <v>Loss</v>
      </c>
      <c r="AP3358" s="44">
        <f t="shared" si="874"/>
        <v>87</v>
      </c>
      <c r="AQ3358" s="44">
        <f t="shared" si="875"/>
        <v>-50</v>
      </c>
      <c r="AR3358" s="44">
        <f t="shared" si="876"/>
        <v>-50</v>
      </c>
      <c r="AS3358" s="99" t="str">
        <f t="shared" si="877"/>
        <v>-</v>
      </c>
      <c r="AT3358" s="99" t="str">
        <f t="shared" si="878"/>
        <v>n/a</v>
      </c>
      <c r="AU3358" s="99" t="str">
        <f t="shared" si="879"/>
        <v>+</v>
      </c>
      <c r="AV3358" s="99" t="str">
        <f t="shared" si="880"/>
        <v>+</v>
      </c>
      <c r="AW3358" s="99" t="str">
        <f t="shared" si="881"/>
        <v>+</v>
      </c>
    </row>
    <row r="3359" spans="1:49" ht="15">
      <c r="A3359" s="56">
        <v>43643</v>
      </c>
      <c r="B3359" s="57" t="s">
        <v>420</v>
      </c>
      <c r="C3359" s="57" t="s">
        <v>931</v>
      </c>
      <c r="D3359" s="57" t="s">
        <v>6730</v>
      </c>
      <c r="E3359" s="57" t="s">
        <v>933</v>
      </c>
      <c r="F3359" s="57" t="s">
        <v>2920</v>
      </c>
      <c r="G3359" s="57">
        <v>4</v>
      </c>
      <c r="H3359" s="57">
        <v>0</v>
      </c>
      <c r="I3359" s="57">
        <v>1.26</v>
      </c>
      <c r="J3359" s="57">
        <v>5.52</v>
      </c>
      <c r="K3359" s="57">
        <v>7.47</v>
      </c>
      <c r="L3359" s="57">
        <v>-6.21</v>
      </c>
      <c r="M3359" s="57">
        <v>30</v>
      </c>
      <c r="N3359" s="57">
        <v>31</v>
      </c>
      <c r="O3359" s="57">
        <v>2</v>
      </c>
      <c r="P3359" s="57">
        <v>14</v>
      </c>
      <c r="Q3359" s="57">
        <v>16</v>
      </c>
      <c r="R3359" s="57">
        <v>100</v>
      </c>
      <c r="S3359" s="57">
        <v>0</v>
      </c>
      <c r="T3359" s="57">
        <v>0</v>
      </c>
      <c r="U3359" s="57">
        <v>56.67</v>
      </c>
      <c r="V3359" s="57">
        <v>20</v>
      </c>
      <c r="W3359" s="57">
        <v>23.33</v>
      </c>
      <c r="X3359" s="57">
        <v>32.26</v>
      </c>
      <c r="Y3359" s="57">
        <v>22.58</v>
      </c>
      <c r="Z3359" s="57">
        <v>45.16</v>
      </c>
      <c r="AA3359" s="57">
        <v>71.430000000000007</v>
      </c>
      <c r="AB3359" s="57">
        <v>31.25</v>
      </c>
      <c r="AC3359" s="57">
        <v>23</v>
      </c>
      <c r="AD3359" s="57">
        <v>12</v>
      </c>
      <c r="AE3359" s="57">
        <v>65.22</v>
      </c>
      <c r="AF3359" s="57">
        <v>41.67</v>
      </c>
      <c r="AG3359" s="57" t="s">
        <v>6731</v>
      </c>
      <c r="AH3359" s="57" t="s">
        <v>6654</v>
      </c>
      <c r="AI3359" s="45">
        <f t="shared" si="867"/>
        <v>38.990000000000009</v>
      </c>
      <c r="AJ3359" s="46">
        <f t="shared" si="868"/>
        <v>-38.990000000000009</v>
      </c>
      <c r="AK3359" s="63" t="str">
        <f t="shared" si="869"/>
        <v>N</v>
      </c>
      <c r="AL3359" s="63" t="str">
        <f t="shared" si="870"/>
        <v>N</v>
      </c>
      <c r="AM3359" s="44" t="str">
        <f t="shared" si="871"/>
        <v>Win</v>
      </c>
      <c r="AN3359" s="44" t="str">
        <f t="shared" si="872"/>
        <v>Loss</v>
      </c>
      <c r="AO3359" s="44" t="str">
        <f t="shared" si="873"/>
        <v>Loss</v>
      </c>
      <c r="AP3359" s="44">
        <f t="shared" si="874"/>
        <v>13</v>
      </c>
      <c r="AQ3359" s="44">
        <f t="shared" si="875"/>
        <v>-50</v>
      </c>
      <c r="AR3359" s="44">
        <f t="shared" si="876"/>
        <v>-50</v>
      </c>
      <c r="AS3359" s="99" t="str">
        <f t="shared" si="877"/>
        <v>+</v>
      </c>
      <c r="AT3359" s="99" t="str">
        <f t="shared" si="878"/>
        <v>+</v>
      </c>
      <c r="AU3359" s="99" t="str">
        <f t="shared" si="879"/>
        <v>+</v>
      </c>
      <c r="AV3359" s="99" t="str">
        <f t="shared" si="880"/>
        <v>+</v>
      </c>
      <c r="AW3359" s="99" t="str">
        <f t="shared" si="881"/>
        <v>+</v>
      </c>
    </row>
    <row r="3360" spans="1:49" ht="15">
      <c r="A3360" s="56">
        <v>43643</v>
      </c>
      <c r="B3360" s="57" t="s">
        <v>395</v>
      </c>
      <c r="C3360" s="57" t="s">
        <v>6732</v>
      </c>
      <c r="D3360" s="57" t="s">
        <v>6733</v>
      </c>
      <c r="E3360" s="57" t="s">
        <v>6734</v>
      </c>
      <c r="F3360" s="57" t="s">
        <v>6735</v>
      </c>
      <c r="G3360" s="57">
        <v>1</v>
      </c>
      <c r="H3360" s="57">
        <v>0</v>
      </c>
      <c r="I3360" s="57">
        <v>1.19</v>
      </c>
      <c r="J3360" s="57">
        <v>6.22</v>
      </c>
      <c r="K3360" s="57">
        <v>12.74</v>
      </c>
      <c r="L3360" s="57">
        <v>-11.55</v>
      </c>
      <c r="M3360" s="57">
        <v>6</v>
      </c>
      <c r="N3360" s="57">
        <v>0</v>
      </c>
      <c r="O3360" s="57">
        <v>0</v>
      </c>
      <c r="P3360" s="57">
        <v>3</v>
      </c>
      <c r="Q3360" s="57">
        <v>0</v>
      </c>
      <c r="R3360" s="57">
        <v>0</v>
      </c>
      <c r="S3360" s="57">
        <v>0</v>
      </c>
      <c r="T3360" s="57">
        <v>0</v>
      </c>
      <c r="U3360" s="57">
        <v>33.33</v>
      </c>
      <c r="V3360" s="57">
        <v>16.670000000000002</v>
      </c>
      <c r="W3360" s="57">
        <v>50</v>
      </c>
      <c r="X3360" s="57">
        <v>0</v>
      </c>
      <c r="Y3360" s="57">
        <v>0</v>
      </c>
      <c r="Z3360" s="57">
        <v>0</v>
      </c>
      <c r="AA3360" s="57">
        <v>33.33</v>
      </c>
      <c r="AB3360" s="57">
        <v>0</v>
      </c>
      <c r="AC3360" s="57">
        <v>1</v>
      </c>
      <c r="AD3360" s="57">
        <v>0</v>
      </c>
      <c r="AE3360" s="57">
        <v>100</v>
      </c>
      <c r="AF3360" s="57">
        <v>0</v>
      </c>
      <c r="AG3360" s="57" t="s">
        <v>6736</v>
      </c>
      <c r="AI3360" s="45">
        <f t="shared" si="867"/>
        <v>-1.6669999999999998</v>
      </c>
      <c r="AJ3360" s="46">
        <f t="shared" si="868"/>
        <v>1.6669999999999998</v>
      </c>
      <c r="AK3360" s="63" t="str">
        <f t="shared" si="869"/>
        <v>Y</v>
      </c>
      <c r="AL3360" s="63" t="str">
        <f t="shared" si="870"/>
        <v>N</v>
      </c>
      <c r="AM3360" s="44" t="str">
        <f t="shared" si="871"/>
        <v>Win</v>
      </c>
      <c r="AN3360" s="44" t="str">
        <f t="shared" si="872"/>
        <v>Loss</v>
      </c>
      <c r="AO3360" s="44" t="str">
        <f t="shared" si="873"/>
        <v>Loss</v>
      </c>
      <c r="AP3360" s="44">
        <f t="shared" si="874"/>
        <v>9.5</v>
      </c>
      <c r="AQ3360" s="44">
        <f t="shared" si="875"/>
        <v>-50</v>
      </c>
      <c r="AR3360" s="44">
        <f t="shared" si="876"/>
        <v>-50</v>
      </c>
      <c r="AS3360" s="99" t="str">
        <f t="shared" si="877"/>
        <v>+</v>
      </c>
      <c r="AT3360" s="99" t="str">
        <f t="shared" si="878"/>
        <v>n/a</v>
      </c>
      <c r="AU3360" s="99" t="str">
        <f t="shared" si="879"/>
        <v>+</v>
      </c>
      <c r="AV3360" s="99" t="str">
        <f t="shared" si="880"/>
        <v>+</v>
      </c>
      <c r="AW3360" s="99" t="str">
        <f t="shared" si="881"/>
        <v>-</v>
      </c>
    </row>
    <row r="3361" spans="1:49" ht="15">
      <c r="A3361" s="56">
        <v>43643</v>
      </c>
      <c r="B3361" s="57" t="s">
        <v>395</v>
      </c>
      <c r="C3361" s="57" t="s">
        <v>6732</v>
      </c>
      <c r="D3361" s="57" t="s">
        <v>6737</v>
      </c>
      <c r="E3361" s="57" t="s">
        <v>6738</v>
      </c>
      <c r="F3361" s="57" t="s">
        <v>6739</v>
      </c>
      <c r="G3361" s="57">
        <v>0</v>
      </c>
      <c r="H3361" s="57">
        <v>0</v>
      </c>
      <c r="I3361" s="57">
        <v>3.06</v>
      </c>
      <c r="J3361" s="57">
        <v>3.36</v>
      </c>
      <c r="K3361" s="57">
        <v>2.19</v>
      </c>
      <c r="L3361" s="57">
        <v>0.87</v>
      </c>
      <c r="M3361" s="57">
        <v>0</v>
      </c>
      <c r="N3361" s="57">
        <v>2</v>
      </c>
      <c r="O3361" s="57">
        <v>0</v>
      </c>
      <c r="P3361" s="57">
        <v>0</v>
      </c>
      <c r="Q3361" s="57">
        <v>1</v>
      </c>
      <c r="R3361" s="57">
        <v>0</v>
      </c>
      <c r="S3361" s="57">
        <v>0</v>
      </c>
      <c r="T3361" s="57">
        <v>0</v>
      </c>
      <c r="U3361" s="57">
        <v>0</v>
      </c>
      <c r="V3361" s="57">
        <v>0</v>
      </c>
      <c r="W3361" s="57">
        <v>0</v>
      </c>
      <c r="X3361" s="57">
        <v>0</v>
      </c>
      <c r="Y3361" s="57">
        <v>0</v>
      </c>
      <c r="Z3361" s="57">
        <v>100</v>
      </c>
      <c r="AA3361" s="57">
        <v>0</v>
      </c>
      <c r="AB3361" s="57">
        <v>0</v>
      </c>
      <c r="AC3361" s="57">
        <v>0</v>
      </c>
      <c r="AD3361" s="57">
        <v>0</v>
      </c>
      <c r="AE3361" s="57">
        <v>0</v>
      </c>
      <c r="AF3361" s="57">
        <v>0</v>
      </c>
      <c r="AH3361" s="57" t="s">
        <v>6001</v>
      </c>
      <c r="AI3361" s="45">
        <f t="shared" si="867"/>
        <v>20</v>
      </c>
      <c r="AJ3361" s="46">
        <f t="shared" si="868"/>
        <v>-20</v>
      </c>
      <c r="AK3361" s="63" t="str">
        <f t="shared" si="869"/>
        <v>N</v>
      </c>
      <c r="AL3361" s="63" t="str">
        <f t="shared" si="870"/>
        <v>N</v>
      </c>
      <c r="AM3361" s="44" t="str">
        <f t="shared" si="871"/>
        <v>Loss</v>
      </c>
      <c r="AN3361" s="44" t="str">
        <f t="shared" si="872"/>
        <v>Win</v>
      </c>
      <c r="AO3361" s="44" t="str">
        <f t="shared" si="873"/>
        <v>Loss</v>
      </c>
      <c r="AP3361" s="44">
        <f t="shared" si="874"/>
        <v>-50</v>
      </c>
      <c r="AQ3361" s="44">
        <f t="shared" si="875"/>
        <v>118</v>
      </c>
      <c r="AR3361" s="44">
        <f t="shared" si="876"/>
        <v>-50</v>
      </c>
      <c r="AS3361" s="99" t="str">
        <f t="shared" si="877"/>
        <v>-</v>
      </c>
      <c r="AT3361" s="99" t="str">
        <f t="shared" si="878"/>
        <v>n/a</v>
      </c>
      <c r="AU3361" s="99" t="str">
        <f t="shared" si="879"/>
        <v>-</v>
      </c>
      <c r="AV3361" s="99" t="str">
        <f t="shared" si="880"/>
        <v>-</v>
      </c>
      <c r="AW3361" s="99" t="str">
        <f t="shared" si="881"/>
        <v>+</v>
      </c>
    </row>
    <row r="3362" spans="1:49" ht="15">
      <c r="A3362" s="56">
        <v>43643</v>
      </c>
      <c r="B3362" s="57" t="s">
        <v>833</v>
      </c>
      <c r="C3362" s="57" t="s">
        <v>1381</v>
      </c>
      <c r="D3362" s="57" t="s">
        <v>6740</v>
      </c>
      <c r="E3362" s="57" t="s">
        <v>1386</v>
      </c>
      <c r="F3362" s="57" t="s">
        <v>2775</v>
      </c>
      <c r="G3362" s="57">
        <v>2</v>
      </c>
      <c r="H3362" s="57">
        <v>1</v>
      </c>
      <c r="I3362" s="57">
        <v>1.38</v>
      </c>
      <c r="J3362" s="57">
        <v>4.58</v>
      </c>
      <c r="K3362" s="57">
        <v>6.52</v>
      </c>
      <c r="L3362" s="57">
        <v>-5.14</v>
      </c>
      <c r="M3362" s="57">
        <v>19</v>
      </c>
      <c r="N3362" s="57">
        <v>21</v>
      </c>
      <c r="O3362" s="57">
        <v>1</v>
      </c>
      <c r="P3362" s="57">
        <v>8</v>
      </c>
      <c r="Q3362" s="57">
        <v>13</v>
      </c>
      <c r="R3362" s="57">
        <v>0</v>
      </c>
      <c r="S3362" s="57">
        <v>0</v>
      </c>
      <c r="T3362" s="57">
        <v>100</v>
      </c>
      <c r="U3362" s="57">
        <v>57.89</v>
      </c>
      <c r="V3362" s="57">
        <v>15.79</v>
      </c>
      <c r="W3362" s="57">
        <v>26.32</v>
      </c>
      <c r="X3362" s="57">
        <v>57.14</v>
      </c>
      <c r="Y3362" s="57">
        <v>4.76</v>
      </c>
      <c r="Z3362" s="57">
        <v>38.1</v>
      </c>
      <c r="AA3362" s="57">
        <v>75</v>
      </c>
      <c r="AB3362" s="57">
        <v>46.15</v>
      </c>
      <c r="AC3362" s="57">
        <v>15</v>
      </c>
      <c r="AD3362" s="57">
        <v>13</v>
      </c>
      <c r="AE3362" s="57">
        <v>73.33</v>
      </c>
      <c r="AF3362" s="57">
        <v>76.92</v>
      </c>
      <c r="AG3362" s="57" t="s">
        <v>6741</v>
      </c>
      <c r="AH3362" s="57" t="s">
        <v>6450</v>
      </c>
      <c r="AI3362" s="45">
        <f t="shared" si="867"/>
        <v>-26.390999999999995</v>
      </c>
      <c r="AJ3362" s="46">
        <f t="shared" si="868"/>
        <v>26.390999999999995</v>
      </c>
      <c r="AK3362" s="63" t="str">
        <f t="shared" si="869"/>
        <v>N</v>
      </c>
      <c r="AL3362" s="63" t="str">
        <f t="shared" si="870"/>
        <v>N</v>
      </c>
      <c r="AM3362" s="44" t="str">
        <f t="shared" si="871"/>
        <v>Win</v>
      </c>
      <c r="AN3362" s="44" t="str">
        <f t="shared" si="872"/>
        <v>Loss</v>
      </c>
      <c r="AO3362" s="44" t="str">
        <f t="shared" si="873"/>
        <v>Loss</v>
      </c>
      <c r="AP3362" s="44">
        <f t="shared" si="874"/>
        <v>19</v>
      </c>
      <c r="AQ3362" s="44">
        <f t="shared" si="875"/>
        <v>-50</v>
      </c>
      <c r="AR3362" s="44">
        <f t="shared" si="876"/>
        <v>-50</v>
      </c>
      <c r="AS3362" s="99" t="str">
        <f t="shared" si="877"/>
        <v>+</v>
      </c>
      <c r="AT3362" s="99" t="str">
        <f t="shared" si="878"/>
        <v>-</v>
      </c>
      <c r="AU3362" s="99" t="str">
        <f t="shared" si="879"/>
        <v>+</v>
      </c>
      <c r="AV3362" s="99" t="str">
        <f t="shared" si="880"/>
        <v>+</v>
      </c>
      <c r="AW3362" s="99" t="str">
        <f t="shared" si="881"/>
        <v>-</v>
      </c>
    </row>
    <row r="3363" spans="1:49" ht="15">
      <c r="A3363" s="56">
        <v>43643</v>
      </c>
      <c r="B3363" s="57" t="s">
        <v>395</v>
      </c>
      <c r="C3363" s="57" t="s">
        <v>6732</v>
      </c>
      <c r="D3363" s="57" t="s">
        <v>6742</v>
      </c>
      <c r="E3363" s="57" t="s">
        <v>6743</v>
      </c>
      <c r="F3363" s="57" t="s">
        <v>6744</v>
      </c>
      <c r="G3363" s="57">
        <v>3</v>
      </c>
      <c r="H3363" s="57">
        <v>2</v>
      </c>
      <c r="I3363" s="57">
        <v>2.83</v>
      </c>
      <c r="J3363" s="57">
        <v>3.11</v>
      </c>
      <c r="K3363" s="57">
        <v>2.44</v>
      </c>
      <c r="L3363" s="57">
        <v>0.39</v>
      </c>
      <c r="M3363" s="57">
        <v>0</v>
      </c>
      <c r="N3363" s="57">
        <v>0</v>
      </c>
      <c r="O3363" s="57">
        <v>0</v>
      </c>
      <c r="P3363" s="57">
        <v>0</v>
      </c>
      <c r="Q3363" s="57">
        <v>0</v>
      </c>
      <c r="R3363" s="57">
        <v>0</v>
      </c>
      <c r="S3363" s="57">
        <v>0</v>
      </c>
      <c r="T3363" s="57">
        <v>0</v>
      </c>
      <c r="U3363" s="57">
        <v>0</v>
      </c>
      <c r="V3363" s="57">
        <v>0</v>
      </c>
      <c r="W3363" s="57">
        <v>0</v>
      </c>
      <c r="X3363" s="57">
        <v>0</v>
      </c>
      <c r="Y3363" s="57">
        <v>0</v>
      </c>
      <c r="Z3363" s="57">
        <v>0</v>
      </c>
      <c r="AA3363" s="57">
        <v>0</v>
      </c>
      <c r="AB3363" s="57">
        <v>0</v>
      </c>
      <c r="AC3363" s="57">
        <v>0</v>
      </c>
      <c r="AD3363" s="57">
        <v>0</v>
      </c>
      <c r="AE3363" s="57">
        <v>0</v>
      </c>
      <c r="AF3363" s="57">
        <v>0</v>
      </c>
      <c r="AI3363" s="45">
        <f t="shared" si="867"/>
        <v>0</v>
      </c>
      <c r="AJ3363" s="46">
        <f t="shared" si="868"/>
        <v>0</v>
      </c>
      <c r="AK3363" s="63" t="str">
        <f t="shared" si="869"/>
        <v>N</v>
      </c>
      <c r="AL3363" s="63" t="str">
        <f t="shared" si="870"/>
        <v>N</v>
      </c>
      <c r="AM3363" s="44" t="str">
        <f t="shared" si="871"/>
        <v>Win</v>
      </c>
      <c r="AN3363" s="44" t="str">
        <f t="shared" si="872"/>
        <v>Loss</v>
      </c>
      <c r="AO3363" s="44" t="str">
        <f t="shared" si="873"/>
        <v>Loss</v>
      </c>
      <c r="AP3363" s="44">
        <f t="shared" si="874"/>
        <v>91.5</v>
      </c>
      <c r="AQ3363" s="44">
        <f t="shared" si="875"/>
        <v>-50</v>
      </c>
      <c r="AR3363" s="44">
        <f t="shared" si="876"/>
        <v>-50</v>
      </c>
      <c r="AS3363" s="99" t="str">
        <f t="shared" si="877"/>
        <v>-</v>
      </c>
      <c r="AT3363" s="99" t="str">
        <f t="shared" si="878"/>
        <v>n/a</v>
      </c>
      <c r="AU3363" s="99" t="str">
        <f t="shared" si="879"/>
        <v>-</v>
      </c>
      <c r="AV3363" s="99" t="str">
        <f t="shared" si="880"/>
        <v>-</v>
      </c>
      <c r="AW3363" s="99" t="str">
        <f t="shared" si="881"/>
        <v>-</v>
      </c>
    </row>
    <row r="3364" spans="1:49" ht="15">
      <c r="A3364" s="56">
        <v>43643</v>
      </c>
      <c r="B3364" s="57" t="s">
        <v>395</v>
      </c>
      <c r="C3364" s="57" t="s">
        <v>6732</v>
      </c>
      <c r="D3364" s="57" t="s">
        <v>6745</v>
      </c>
      <c r="E3364" s="57" t="s">
        <v>6746</v>
      </c>
      <c r="F3364" s="57" t="s">
        <v>6747</v>
      </c>
      <c r="G3364" s="57">
        <v>5</v>
      </c>
      <c r="H3364" s="57">
        <v>1</v>
      </c>
      <c r="I3364" s="57">
        <v>1.1299999999999999</v>
      </c>
      <c r="J3364" s="57">
        <v>7.51</v>
      </c>
      <c r="K3364" s="57">
        <v>16.45</v>
      </c>
      <c r="L3364" s="57">
        <v>-15.32</v>
      </c>
      <c r="M3364" s="57">
        <v>2</v>
      </c>
      <c r="N3364" s="57">
        <v>2</v>
      </c>
      <c r="O3364" s="57">
        <v>0</v>
      </c>
      <c r="P3364" s="57">
        <v>1</v>
      </c>
      <c r="Q3364" s="57">
        <v>1</v>
      </c>
      <c r="R3364" s="57">
        <v>0</v>
      </c>
      <c r="S3364" s="57">
        <v>0</v>
      </c>
      <c r="T3364" s="57">
        <v>0</v>
      </c>
      <c r="U3364" s="57">
        <v>0</v>
      </c>
      <c r="V3364" s="57">
        <v>50</v>
      </c>
      <c r="W3364" s="57">
        <v>50</v>
      </c>
      <c r="X3364" s="57">
        <v>0</v>
      </c>
      <c r="Y3364" s="57">
        <v>0</v>
      </c>
      <c r="Z3364" s="57">
        <v>100</v>
      </c>
      <c r="AA3364" s="57">
        <v>0</v>
      </c>
      <c r="AB3364" s="57">
        <v>0</v>
      </c>
      <c r="AC3364" s="57">
        <v>0</v>
      </c>
      <c r="AD3364" s="57">
        <v>0</v>
      </c>
      <c r="AE3364" s="57">
        <v>0</v>
      </c>
      <c r="AF3364" s="57">
        <v>0</v>
      </c>
      <c r="AG3364" s="57" t="s">
        <v>6019</v>
      </c>
      <c r="AH3364" s="57" t="s">
        <v>6001</v>
      </c>
      <c r="AI3364" s="45">
        <f t="shared" si="867"/>
        <v>15</v>
      </c>
      <c r="AJ3364" s="46">
        <f t="shared" si="868"/>
        <v>-15</v>
      </c>
      <c r="AK3364" s="63" t="str">
        <f t="shared" si="869"/>
        <v>N</v>
      </c>
      <c r="AL3364" s="63" t="str">
        <f t="shared" si="870"/>
        <v>N</v>
      </c>
      <c r="AM3364" s="44" t="str">
        <f t="shared" si="871"/>
        <v>Win</v>
      </c>
      <c r="AN3364" s="44" t="str">
        <f t="shared" si="872"/>
        <v>Loss</v>
      </c>
      <c r="AO3364" s="44" t="str">
        <f t="shared" si="873"/>
        <v>Loss</v>
      </c>
      <c r="AP3364" s="44">
        <f t="shared" si="874"/>
        <v>6.4999999999999929</v>
      </c>
      <c r="AQ3364" s="44">
        <f t="shared" si="875"/>
        <v>-50</v>
      </c>
      <c r="AR3364" s="44">
        <f t="shared" si="876"/>
        <v>-50</v>
      </c>
      <c r="AS3364" s="99" t="str">
        <f t="shared" si="877"/>
        <v>+</v>
      </c>
      <c r="AT3364" s="99" t="str">
        <f t="shared" si="878"/>
        <v>n/a</v>
      </c>
      <c r="AU3364" s="99" t="str">
        <f t="shared" si="879"/>
        <v>-</v>
      </c>
      <c r="AV3364" s="99" t="str">
        <f t="shared" si="880"/>
        <v>-</v>
      </c>
      <c r="AW3364" s="99" t="str">
        <f t="shared" si="881"/>
        <v>+</v>
      </c>
    </row>
    <row r="3365" spans="1:49" ht="15">
      <c r="A3365" s="56">
        <v>43643</v>
      </c>
      <c r="B3365" s="57" t="s">
        <v>395</v>
      </c>
      <c r="C3365" s="57" t="s">
        <v>6732</v>
      </c>
      <c r="D3365" s="57" t="s">
        <v>6748</v>
      </c>
      <c r="E3365" s="57" t="s">
        <v>6749</v>
      </c>
      <c r="F3365" s="57" t="s">
        <v>6750</v>
      </c>
      <c r="G3365" s="57">
        <v>0</v>
      </c>
      <c r="H3365" s="57">
        <v>1</v>
      </c>
      <c r="I3365" s="57">
        <v>2.02</v>
      </c>
      <c r="J3365" s="57">
        <v>3.23</v>
      </c>
      <c r="K3365" s="57">
        <v>3.57</v>
      </c>
      <c r="L3365" s="57">
        <v>-1.55</v>
      </c>
      <c r="M3365" s="57">
        <v>3</v>
      </c>
      <c r="N3365" s="57">
        <v>2</v>
      </c>
      <c r="O3365" s="57">
        <v>0</v>
      </c>
      <c r="P3365" s="57">
        <v>2</v>
      </c>
      <c r="Q3365" s="57">
        <v>1</v>
      </c>
      <c r="R3365" s="57">
        <v>0</v>
      </c>
      <c r="S3365" s="57">
        <v>0</v>
      </c>
      <c r="T3365" s="57">
        <v>0</v>
      </c>
      <c r="U3365" s="57">
        <v>0</v>
      </c>
      <c r="V3365" s="57">
        <v>0</v>
      </c>
      <c r="W3365" s="57">
        <v>100</v>
      </c>
      <c r="X3365" s="57">
        <v>0</v>
      </c>
      <c r="Y3365" s="57">
        <v>0</v>
      </c>
      <c r="Z3365" s="57">
        <v>100</v>
      </c>
      <c r="AA3365" s="57">
        <v>0</v>
      </c>
      <c r="AB3365" s="57">
        <v>0</v>
      </c>
      <c r="AC3365" s="57">
        <v>0</v>
      </c>
      <c r="AD3365" s="57">
        <v>0</v>
      </c>
      <c r="AE3365" s="57">
        <v>0</v>
      </c>
      <c r="AF3365" s="57">
        <v>0</v>
      </c>
      <c r="AG3365" s="57" t="s">
        <v>6014</v>
      </c>
      <c r="AH3365" s="57" t="s">
        <v>6001</v>
      </c>
      <c r="AI3365" s="45">
        <f t="shared" si="867"/>
        <v>0</v>
      </c>
      <c r="AJ3365" s="46">
        <f t="shared" si="868"/>
        <v>0</v>
      </c>
      <c r="AK3365" s="63" t="str">
        <f t="shared" si="869"/>
        <v>N</v>
      </c>
      <c r="AL3365" s="63" t="str">
        <f t="shared" si="870"/>
        <v>N</v>
      </c>
      <c r="AM3365" s="44" t="str">
        <f t="shared" si="871"/>
        <v>Loss</v>
      </c>
      <c r="AN3365" s="44" t="str">
        <f t="shared" si="872"/>
        <v>Loss</v>
      </c>
      <c r="AO3365" s="44" t="str">
        <f t="shared" si="873"/>
        <v>Win</v>
      </c>
      <c r="AP3365" s="44">
        <f t="shared" si="874"/>
        <v>-50</v>
      </c>
      <c r="AQ3365" s="44">
        <f t="shared" si="875"/>
        <v>-50</v>
      </c>
      <c r="AR3365" s="44">
        <f t="shared" si="876"/>
        <v>128.5</v>
      </c>
      <c r="AS3365" s="99" t="str">
        <f t="shared" si="877"/>
        <v>+</v>
      </c>
      <c r="AT3365" s="99" t="str">
        <f t="shared" si="878"/>
        <v>n/a</v>
      </c>
      <c r="AU3365" s="99" t="str">
        <f t="shared" si="879"/>
        <v>-</v>
      </c>
      <c r="AV3365" s="99" t="str">
        <f t="shared" si="880"/>
        <v>-</v>
      </c>
      <c r="AW3365" s="99" t="str">
        <f t="shared" si="881"/>
        <v>-</v>
      </c>
    </row>
    <row r="3366" spans="1:49" ht="15">
      <c r="A3366" s="56">
        <v>43643</v>
      </c>
      <c r="B3366" s="57" t="s">
        <v>395</v>
      </c>
      <c r="C3366" s="57" t="s">
        <v>6732</v>
      </c>
      <c r="D3366" s="57" t="s">
        <v>6751</v>
      </c>
      <c r="E3366" s="57" t="s">
        <v>6752</v>
      </c>
      <c r="F3366" s="57" t="s">
        <v>6753</v>
      </c>
      <c r="G3366" s="57">
        <v>2</v>
      </c>
      <c r="H3366" s="57">
        <v>0</v>
      </c>
      <c r="I3366" s="57">
        <v>2.06</v>
      </c>
      <c r="J3366" s="57">
        <v>3.51</v>
      </c>
      <c r="K3366" s="57">
        <v>3.25</v>
      </c>
      <c r="L3366" s="57">
        <v>-1.19</v>
      </c>
      <c r="M3366" s="57">
        <v>0</v>
      </c>
      <c r="N3366" s="57">
        <v>2</v>
      </c>
      <c r="O3366" s="57">
        <v>0</v>
      </c>
      <c r="P3366" s="57">
        <v>0</v>
      </c>
      <c r="Q3366" s="57">
        <v>1</v>
      </c>
      <c r="R3366" s="57">
        <v>0</v>
      </c>
      <c r="S3366" s="57">
        <v>0</v>
      </c>
      <c r="T3366" s="57">
        <v>0</v>
      </c>
      <c r="U3366" s="57">
        <v>0</v>
      </c>
      <c r="V3366" s="57">
        <v>0</v>
      </c>
      <c r="W3366" s="57">
        <v>0</v>
      </c>
      <c r="X3366" s="57">
        <v>0</v>
      </c>
      <c r="Y3366" s="57">
        <v>0</v>
      </c>
      <c r="Z3366" s="57">
        <v>100</v>
      </c>
      <c r="AA3366" s="57">
        <v>0</v>
      </c>
      <c r="AB3366" s="57">
        <v>0</v>
      </c>
      <c r="AC3366" s="57">
        <v>0</v>
      </c>
      <c r="AD3366" s="57">
        <v>0</v>
      </c>
      <c r="AE3366" s="57">
        <v>0</v>
      </c>
      <c r="AF3366" s="57">
        <v>0</v>
      </c>
      <c r="AH3366" s="57" t="s">
        <v>6001</v>
      </c>
      <c r="AI3366" s="45">
        <f t="shared" si="867"/>
        <v>20</v>
      </c>
      <c r="AJ3366" s="46">
        <f t="shared" si="868"/>
        <v>-20</v>
      </c>
      <c r="AK3366" s="63" t="str">
        <f t="shared" si="869"/>
        <v>N</v>
      </c>
      <c r="AL3366" s="63" t="str">
        <f t="shared" si="870"/>
        <v>N</v>
      </c>
      <c r="AM3366" s="44" t="str">
        <f t="shared" si="871"/>
        <v>Win</v>
      </c>
      <c r="AN3366" s="44" t="str">
        <f t="shared" si="872"/>
        <v>Loss</v>
      </c>
      <c r="AO3366" s="44" t="str">
        <f t="shared" si="873"/>
        <v>Loss</v>
      </c>
      <c r="AP3366" s="44">
        <f t="shared" si="874"/>
        <v>53</v>
      </c>
      <c r="AQ3366" s="44">
        <f t="shared" si="875"/>
        <v>-50</v>
      </c>
      <c r="AR3366" s="44">
        <f t="shared" si="876"/>
        <v>-50</v>
      </c>
      <c r="AS3366" s="99" t="str">
        <f t="shared" si="877"/>
        <v>+</v>
      </c>
      <c r="AT3366" s="99" t="str">
        <f t="shared" si="878"/>
        <v>n/a</v>
      </c>
      <c r="AU3366" s="99" t="str">
        <f t="shared" si="879"/>
        <v>-</v>
      </c>
      <c r="AV3366" s="99" t="str">
        <f t="shared" si="880"/>
        <v>-</v>
      </c>
      <c r="AW3366" s="99" t="str">
        <f t="shared" si="881"/>
        <v>+</v>
      </c>
    </row>
    <row r="3367" spans="1:49" ht="15">
      <c r="A3367" s="56">
        <v>43643</v>
      </c>
      <c r="B3367" s="57" t="s">
        <v>395</v>
      </c>
      <c r="C3367" s="57" t="s">
        <v>6732</v>
      </c>
      <c r="D3367" s="57" t="s">
        <v>6754</v>
      </c>
      <c r="E3367" s="57" t="s">
        <v>6755</v>
      </c>
      <c r="F3367" s="57" t="s">
        <v>6756</v>
      </c>
      <c r="G3367" s="57">
        <v>1</v>
      </c>
      <c r="H3367" s="57">
        <v>1</v>
      </c>
      <c r="I3367" s="57">
        <v>1.19</v>
      </c>
      <c r="J3367" s="57">
        <v>6.31</v>
      </c>
      <c r="K3367" s="57">
        <v>12.65</v>
      </c>
      <c r="L3367" s="57">
        <v>-11.46</v>
      </c>
      <c r="M3367" s="57">
        <v>2</v>
      </c>
      <c r="N3367" s="57">
        <v>0</v>
      </c>
      <c r="O3367" s="57">
        <v>0</v>
      </c>
      <c r="P3367" s="57">
        <v>1</v>
      </c>
      <c r="Q3367" s="57">
        <v>0</v>
      </c>
      <c r="R3367" s="57">
        <v>0</v>
      </c>
      <c r="S3367" s="57">
        <v>0</v>
      </c>
      <c r="T3367" s="57">
        <v>0</v>
      </c>
      <c r="U3367" s="57">
        <v>0</v>
      </c>
      <c r="V3367" s="57">
        <v>50</v>
      </c>
      <c r="W3367" s="57">
        <v>50</v>
      </c>
      <c r="X3367" s="57">
        <v>0</v>
      </c>
      <c r="Y3367" s="57">
        <v>0</v>
      </c>
      <c r="Z3367" s="57">
        <v>0</v>
      </c>
      <c r="AA3367" s="57">
        <v>0</v>
      </c>
      <c r="AB3367" s="57">
        <v>0</v>
      </c>
      <c r="AC3367" s="57">
        <v>1</v>
      </c>
      <c r="AD3367" s="57">
        <v>0</v>
      </c>
      <c r="AE3367" s="57">
        <v>0</v>
      </c>
      <c r="AF3367" s="57">
        <v>0</v>
      </c>
      <c r="AG3367" s="57" t="s">
        <v>6007</v>
      </c>
      <c r="AI3367" s="45">
        <f t="shared" si="867"/>
        <v>-5</v>
      </c>
      <c r="AJ3367" s="46">
        <f t="shared" si="868"/>
        <v>5</v>
      </c>
      <c r="AK3367" s="63" t="str">
        <f t="shared" si="869"/>
        <v>N</v>
      </c>
      <c r="AL3367" s="63" t="str">
        <f t="shared" si="870"/>
        <v>N</v>
      </c>
      <c r="AM3367" s="44" t="str">
        <f t="shared" si="871"/>
        <v>Loss</v>
      </c>
      <c r="AN3367" s="44" t="str">
        <f t="shared" si="872"/>
        <v>Win</v>
      </c>
      <c r="AO3367" s="44" t="str">
        <f t="shared" si="873"/>
        <v>Loss</v>
      </c>
      <c r="AP3367" s="44">
        <f t="shared" si="874"/>
        <v>-50</v>
      </c>
      <c r="AQ3367" s="44">
        <f t="shared" si="875"/>
        <v>265.5</v>
      </c>
      <c r="AR3367" s="44">
        <f t="shared" si="876"/>
        <v>-50</v>
      </c>
      <c r="AS3367" s="99" t="str">
        <f t="shared" si="877"/>
        <v>+</v>
      </c>
      <c r="AT3367" s="99" t="str">
        <f t="shared" si="878"/>
        <v>n/a</v>
      </c>
      <c r="AU3367" s="99" t="str">
        <f t="shared" si="879"/>
        <v>-</v>
      </c>
      <c r="AV3367" s="99" t="str">
        <f t="shared" si="880"/>
        <v>-</v>
      </c>
      <c r="AW3367" s="99" t="str">
        <f t="shared" si="881"/>
        <v>-</v>
      </c>
    </row>
    <row r="3368" spans="1:49" ht="15">
      <c r="A3368" s="56">
        <v>43643</v>
      </c>
      <c r="B3368" s="57" t="s">
        <v>395</v>
      </c>
      <c r="C3368" s="57" t="s">
        <v>4996</v>
      </c>
      <c r="D3368" s="57" t="s">
        <v>6757</v>
      </c>
      <c r="E3368" s="57" t="s">
        <v>5031</v>
      </c>
      <c r="F3368" s="57" t="s">
        <v>5188</v>
      </c>
      <c r="G3368" s="57">
        <v>4</v>
      </c>
      <c r="H3368" s="57">
        <v>1</v>
      </c>
      <c r="I3368" s="57">
        <v>1.97</v>
      </c>
      <c r="J3368" s="57">
        <v>3.44</v>
      </c>
      <c r="K3368" s="57">
        <v>3.93</v>
      </c>
      <c r="L3368" s="57">
        <v>-1.96</v>
      </c>
      <c r="M3368" s="57">
        <v>13</v>
      </c>
      <c r="N3368" s="57">
        <v>13</v>
      </c>
      <c r="O3368" s="57">
        <v>0</v>
      </c>
      <c r="P3368" s="57">
        <v>7</v>
      </c>
      <c r="Q3368" s="57">
        <v>6</v>
      </c>
      <c r="R3368" s="57">
        <v>0</v>
      </c>
      <c r="S3368" s="57">
        <v>0</v>
      </c>
      <c r="T3368" s="57">
        <v>0</v>
      </c>
      <c r="U3368" s="57">
        <v>84.62</v>
      </c>
      <c r="V3368" s="57">
        <v>0</v>
      </c>
      <c r="W3368" s="57">
        <v>15.38</v>
      </c>
      <c r="X3368" s="57">
        <v>84.62</v>
      </c>
      <c r="Y3368" s="57">
        <v>15.38</v>
      </c>
      <c r="Z3368" s="57">
        <v>0</v>
      </c>
      <c r="AA3368" s="57">
        <v>85.71</v>
      </c>
      <c r="AB3368" s="57">
        <v>100</v>
      </c>
      <c r="AC3368" s="57">
        <v>13</v>
      </c>
      <c r="AD3368" s="57">
        <v>12</v>
      </c>
      <c r="AE3368" s="57">
        <v>84.62</v>
      </c>
      <c r="AF3368" s="57">
        <v>83.33</v>
      </c>
      <c r="AG3368" s="57" t="s">
        <v>6758</v>
      </c>
      <c r="AH3368" s="57" t="s">
        <v>6371</v>
      </c>
      <c r="AI3368" s="45">
        <f t="shared" si="867"/>
        <v>-4.6140000000000008</v>
      </c>
      <c r="AJ3368" s="46">
        <f t="shared" si="868"/>
        <v>4.6140000000000008</v>
      </c>
      <c r="AK3368" s="63" t="str">
        <f t="shared" si="869"/>
        <v>Y</v>
      </c>
      <c r="AL3368" s="63" t="str">
        <f t="shared" si="870"/>
        <v>Y</v>
      </c>
      <c r="AM3368" s="44" t="str">
        <f t="shared" si="871"/>
        <v>Win</v>
      </c>
      <c r="AN3368" s="44" t="str">
        <f t="shared" si="872"/>
        <v>Loss</v>
      </c>
      <c r="AO3368" s="44" t="str">
        <f t="shared" si="873"/>
        <v>Loss</v>
      </c>
      <c r="AP3368" s="44">
        <f t="shared" si="874"/>
        <v>48.5</v>
      </c>
      <c r="AQ3368" s="44">
        <f t="shared" si="875"/>
        <v>-50</v>
      </c>
      <c r="AR3368" s="44">
        <f t="shared" si="876"/>
        <v>-50</v>
      </c>
      <c r="AS3368" s="99" t="str">
        <f t="shared" si="877"/>
        <v>+</v>
      </c>
      <c r="AT3368" s="99" t="str">
        <f t="shared" si="878"/>
        <v>n/a</v>
      </c>
      <c r="AU3368" s="99" t="str">
        <f t="shared" si="879"/>
        <v>-</v>
      </c>
      <c r="AV3368" s="99" t="str">
        <f t="shared" si="880"/>
        <v>-</v>
      </c>
      <c r="AW3368" s="99" t="str">
        <f t="shared" si="881"/>
        <v>-</v>
      </c>
    </row>
    <row r="3369" spans="1:49" ht="15">
      <c r="A3369" s="56">
        <v>43643</v>
      </c>
      <c r="B3369" s="57" t="s">
        <v>267</v>
      </c>
      <c r="C3369" s="57" t="s">
        <v>413</v>
      </c>
      <c r="D3369" s="57" t="s">
        <v>6759</v>
      </c>
      <c r="E3369" s="57" t="s">
        <v>3723</v>
      </c>
      <c r="F3369" s="57" t="s">
        <v>3971</v>
      </c>
      <c r="G3369" s="57">
        <v>0</v>
      </c>
      <c r="H3369" s="57">
        <v>3</v>
      </c>
      <c r="I3369" s="57">
        <v>4.5599999999999996</v>
      </c>
      <c r="J3369" s="57">
        <v>3.7</v>
      </c>
      <c r="K3369" s="57">
        <v>1.78</v>
      </c>
      <c r="L3369" s="57">
        <v>2.78</v>
      </c>
      <c r="M3369" s="57">
        <v>15</v>
      </c>
      <c r="N3369" s="57">
        <v>15</v>
      </c>
      <c r="O3369" s="57">
        <v>0</v>
      </c>
      <c r="P3369" s="57">
        <v>7</v>
      </c>
      <c r="Q3369" s="57">
        <v>7</v>
      </c>
      <c r="R3369" s="57">
        <v>0</v>
      </c>
      <c r="S3369" s="57">
        <v>0</v>
      </c>
      <c r="T3369" s="57">
        <v>0</v>
      </c>
      <c r="U3369" s="57">
        <v>86.67</v>
      </c>
      <c r="V3369" s="57">
        <v>0</v>
      </c>
      <c r="W3369" s="57">
        <v>13.33</v>
      </c>
      <c r="X3369" s="57">
        <v>86.67</v>
      </c>
      <c r="Y3369" s="57">
        <v>13.33</v>
      </c>
      <c r="Z3369" s="57">
        <v>0</v>
      </c>
      <c r="AA3369" s="57">
        <v>100</v>
      </c>
      <c r="AB3369" s="57">
        <v>85.71</v>
      </c>
      <c r="AC3369" s="57">
        <v>12</v>
      </c>
      <c r="AD3369" s="57">
        <v>14</v>
      </c>
      <c r="AE3369" s="57">
        <v>100</v>
      </c>
      <c r="AF3369" s="57">
        <v>92.86</v>
      </c>
      <c r="AG3369" s="57" t="s">
        <v>6300</v>
      </c>
      <c r="AH3369" s="57" t="s">
        <v>6296</v>
      </c>
      <c r="AI3369" s="45">
        <f t="shared" si="867"/>
        <v>-3.9990000000000006</v>
      </c>
      <c r="AJ3369" s="46">
        <f t="shared" si="868"/>
        <v>3.9990000000000006</v>
      </c>
      <c r="AK3369" s="63" t="str">
        <f t="shared" si="869"/>
        <v>Y</v>
      </c>
      <c r="AL3369" s="63" t="str">
        <f t="shared" si="870"/>
        <v>Y</v>
      </c>
      <c r="AM3369" s="44" t="str">
        <f t="shared" si="871"/>
        <v>Loss</v>
      </c>
      <c r="AN3369" s="44" t="str">
        <f t="shared" si="872"/>
        <v>Loss</v>
      </c>
      <c r="AO3369" s="44" t="str">
        <f t="shared" si="873"/>
        <v>Win</v>
      </c>
      <c r="AP3369" s="44">
        <f t="shared" si="874"/>
        <v>-50</v>
      </c>
      <c r="AQ3369" s="44">
        <f t="shared" si="875"/>
        <v>-50</v>
      </c>
      <c r="AR3369" s="44">
        <f t="shared" si="876"/>
        <v>39</v>
      </c>
      <c r="AS3369" s="99" t="str">
        <f t="shared" si="877"/>
        <v>-</v>
      </c>
      <c r="AT3369" s="99" t="str">
        <f t="shared" si="878"/>
        <v>n/a</v>
      </c>
      <c r="AU3369" s="99" t="str">
        <f t="shared" si="879"/>
        <v>-</v>
      </c>
      <c r="AV3369" s="99" t="str">
        <f t="shared" si="880"/>
        <v>+</v>
      </c>
      <c r="AW3369" s="99" t="str">
        <f t="shared" si="881"/>
        <v>-</v>
      </c>
    </row>
    <row r="3370" spans="1:49" ht="15">
      <c r="A3370" s="56">
        <v>43643</v>
      </c>
      <c r="B3370" s="57" t="s">
        <v>351</v>
      </c>
      <c r="C3370" s="57" t="s">
        <v>6622</v>
      </c>
      <c r="D3370" s="57" t="s">
        <v>6760</v>
      </c>
      <c r="E3370" s="57" t="s">
        <v>1506</v>
      </c>
      <c r="F3370" s="57" t="s">
        <v>2247</v>
      </c>
      <c r="G3370" s="57">
        <v>7</v>
      </c>
      <c r="H3370" s="57">
        <v>1</v>
      </c>
      <c r="I3370" s="57">
        <v>1.61</v>
      </c>
      <c r="J3370" s="57">
        <v>3.84</v>
      </c>
      <c r="K3370" s="57">
        <v>4.82</v>
      </c>
      <c r="L3370" s="57">
        <v>-3.21</v>
      </c>
      <c r="M3370" s="57">
        <v>47</v>
      </c>
      <c r="N3370" s="57">
        <v>44</v>
      </c>
      <c r="O3370" s="57">
        <v>3</v>
      </c>
      <c r="P3370" s="57">
        <v>19</v>
      </c>
      <c r="Q3370" s="57">
        <v>23</v>
      </c>
      <c r="R3370" s="57">
        <v>100</v>
      </c>
      <c r="S3370" s="57">
        <v>0</v>
      </c>
      <c r="T3370" s="57">
        <v>0</v>
      </c>
      <c r="U3370" s="57">
        <v>51.06</v>
      </c>
      <c r="V3370" s="57">
        <v>25.53</v>
      </c>
      <c r="W3370" s="57">
        <v>23.4</v>
      </c>
      <c r="X3370" s="57">
        <v>36.36</v>
      </c>
      <c r="Y3370" s="57">
        <v>20.45</v>
      </c>
      <c r="Z3370" s="57">
        <v>43.18</v>
      </c>
      <c r="AA3370" s="57">
        <v>63.16</v>
      </c>
      <c r="AB3370" s="57">
        <v>26.09</v>
      </c>
      <c r="AC3370" s="57">
        <v>33</v>
      </c>
      <c r="AD3370" s="57">
        <v>13</v>
      </c>
      <c r="AE3370" s="57">
        <v>57.58</v>
      </c>
      <c r="AF3370" s="57">
        <v>69.23</v>
      </c>
      <c r="AG3370" s="57" t="s">
        <v>6487</v>
      </c>
      <c r="AH3370" s="57" t="s">
        <v>6655</v>
      </c>
      <c r="AI3370" s="45">
        <f t="shared" si="867"/>
        <v>37.404000000000003</v>
      </c>
      <c r="AJ3370" s="46">
        <f t="shared" si="868"/>
        <v>-37.404000000000003</v>
      </c>
      <c r="AK3370" s="63" t="str">
        <f t="shared" si="869"/>
        <v>N</v>
      </c>
      <c r="AL3370" s="63" t="str">
        <f t="shared" si="870"/>
        <v>N</v>
      </c>
      <c r="AM3370" s="44" t="str">
        <f t="shared" si="871"/>
        <v>Win</v>
      </c>
      <c r="AN3370" s="44" t="str">
        <f t="shared" si="872"/>
        <v>Loss</v>
      </c>
      <c r="AO3370" s="44" t="str">
        <f t="shared" si="873"/>
        <v>Loss</v>
      </c>
      <c r="AP3370" s="44">
        <f t="shared" si="874"/>
        <v>30.5</v>
      </c>
      <c r="AQ3370" s="44">
        <f t="shared" si="875"/>
        <v>-50</v>
      </c>
      <c r="AR3370" s="44">
        <f t="shared" si="876"/>
        <v>-50</v>
      </c>
      <c r="AS3370" s="99" t="str">
        <f t="shared" si="877"/>
        <v>+</v>
      </c>
      <c r="AT3370" s="99" t="str">
        <f t="shared" si="878"/>
        <v>+</v>
      </c>
      <c r="AU3370" s="99" t="str">
        <f t="shared" si="879"/>
        <v>+</v>
      </c>
      <c r="AV3370" s="99" t="str">
        <f t="shared" si="880"/>
        <v>+</v>
      </c>
      <c r="AW3370" s="99" t="str">
        <f t="shared" si="881"/>
        <v>+</v>
      </c>
    </row>
    <row r="3371" spans="1:49" ht="15">
      <c r="A3371" s="56">
        <v>43643</v>
      </c>
      <c r="B3371" s="57" t="s">
        <v>351</v>
      </c>
      <c r="C3371" s="57" t="s">
        <v>6622</v>
      </c>
      <c r="D3371" s="57" t="s">
        <v>6761</v>
      </c>
      <c r="E3371" s="57" t="s">
        <v>1505</v>
      </c>
      <c r="F3371" s="57" t="s">
        <v>1676</v>
      </c>
      <c r="G3371" s="57">
        <v>4</v>
      </c>
      <c r="H3371" s="57">
        <v>2</v>
      </c>
      <c r="I3371" s="57">
        <v>1.79</v>
      </c>
      <c r="J3371" s="57">
        <v>3.78</v>
      </c>
      <c r="K3371" s="57">
        <v>3.95</v>
      </c>
      <c r="L3371" s="57">
        <v>-2.16</v>
      </c>
      <c r="M3371" s="57">
        <v>48</v>
      </c>
      <c r="N3371" s="57">
        <v>43</v>
      </c>
      <c r="O3371" s="57">
        <v>3</v>
      </c>
      <c r="P3371" s="57">
        <v>24</v>
      </c>
      <c r="Q3371" s="57">
        <v>21</v>
      </c>
      <c r="R3371" s="57">
        <v>66.67</v>
      </c>
      <c r="S3371" s="57">
        <v>0</v>
      </c>
      <c r="T3371" s="57">
        <v>33.33</v>
      </c>
      <c r="U3371" s="57">
        <v>66.67</v>
      </c>
      <c r="V3371" s="57">
        <v>16.670000000000002</v>
      </c>
      <c r="W3371" s="57">
        <v>16.670000000000002</v>
      </c>
      <c r="X3371" s="57">
        <v>39.53</v>
      </c>
      <c r="Y3371" s="57">
        <v>25.58</v>
      </c>
      <c r="Z3371" s="57">
        <v>34.880000000000003</v>
      </c>
      <c r="AA3371" s="57">
        <v>75</v>
      </c>
      <c r="AB3371" s="57">
        <v>28.57</v>
      </c>
      <c r="AC3371" s="57">
        <v>39</v>
      </c>
      <c r="AD3371" s="57">
        <v>18</v>
      </c>
      <c r="AE3371" s="57">
        <v>71.790000000000006</v>
      </c>
      <c r="AF3371" s="57">
        <v>77.78</v>
      </c>
      <c r="AG3371" s="57" t="s">
        <v>6300</v>
      </c>
      <c r="AH3371" s="57" t="s">
        <v>6656</v>
      </c>
      <c r="AI3371" s="45">
        <f t="shared" si="867"/>
        <v>18.181000000000008</v>
      </c>
      <c r="AJ3371" s="46">
        <f t="shared" si="868"/>
        <v>-18.181000000000008</v>
      </c>
      <c r="AK3371" s="63" t="str">
        <f t="shared" si="869"/>
        <v>N</v>
      </c>
      <c r="AL3371" s="63" t="str">
        <f t="shared" si="870"/>
        <v>N</v>
      </c>
      <c r="AM3371" s="44" t="str">
        <f t="shared" si="871"/>
        <v>Win</v>
      </c>
      <c r="AN3371" s="44" t="str">
        <f t="shared" si="872"/>
        <v>Loss</v>
      </c>
      <c r="AO3371" s="44" t="str">
        <f t="shared" si="873"/>
        <v>Loss</v>
      </c>
      <c r="AP3371" s="44">
        <f t="shared" si="874"/>
        <v>39.5</v>
      </c>
      <c r="AQ3371" s="44">
        <f t="shared" si="875"/>
        <v>-50</v>
      </c>
      <c r="AR3371" s="44">
        <f t="shared" si="876"/>
        <v>-50</v>
      </c>
      <c r="AS3371" s="99" t="str">
        <f t="shared" si="877"/>
        <v>+</v>
      </c>
      <c r="AT3371" s="99" t="str">
        <f t="shared" si="878"/>
        <v>+</v>
      </c>
      <c r="AU3371" s="99" t="str">
        <f t="shared" si="879"/>
        <v>+</v>
      </c>
      <c r="AV3371" s="99" t="str">
        <f t="shared" si="880"/>
        <v>+</v>
      </c>
      <c r="AW3371" s="99" t="str">
        <f t="shared" si="881"/>
        <v>+</v>
      </c>
    </row>
    <row r="3372" spans="1:49" ht="15">
      <c r="A3372" s="56">
        <v>43643</v>
      </c>
      <c r="B3372" s="57" t="s">
        <v>351</v>
      </c>
      <c r="C3372" s="57" t="s">
        <v>6622</v>
      </c>
      <c r="D3372" s="57" t="s">
        <v>6762</v>
      </c>
      <c r="E3372" s="57" t="s">
        <v>1402</v>
      </c>
      <c r="F3372" s="57" t="s">
        <v>2245</v>
      </c>
      <c r="G3372" s="57">
        <v>3</v>
      </c>
      <c r="H3372" s="57">
        <v>0</v>
      </c>
      <c r="I3372" s="57">
        <v>1.07</v>
      </c>
      <c r="J3372" s="57">
        <v>9.6</v>
      </c>
      <c r="K3372" s="57">
        <v>22.57</v>
      </c>
      <c r="L3372" s="57">
        <v>-21.5</v>
      </c>
      <c r="M3372" s="57">
        <v>48</v>
      </c>
      <c r="N3372" s="57">
        <v>40</v>
      </c>
      <c r="O3372" s="57">
        <v>1</v>
      </c>
      <c r="P3372" s="57">
        <v>24</v>
      </c>
      <c r="Q3372" s="57">
        <v>19</v>
      </c>
      <c r="R3372" s="57">
        <v>100</v>
      </c>
      <c r="S3372" s="57">
        <v>0</v>
      </c>
      <c r="T3372" s="57">
        <v>0</v>
      </c>
      <c r="U3372" s="57">
        <v>62.5</v>
      </c>
      <c r="V3372" s="57">
        <v>22.92</v>
      </c>
      <c r="W3372" s="57">
        <v>14.58</v>
      </c>
      <c r="X3372" s="57">
        <v>32.5</v>
      </c>
      <c r="Y3372" s="57">
        <v>20</v>
      </c>
      <c r="Z3372" s="57">
        <v>47.5</v>
      </c>
      <c r="AA3372" s="57">
        <v>66.67</v>
      </c>
      <c r="AB3372" s="57">
        <v>47.37</v>
      </c>
      <c r="AC3372" s="57">
        <v>41</v>
      </c>
      <c r="AD3372" s="57">
        <v>7</v>
      </c>
      <c r="AE3372" s="57">
        <v>68.290000000000006</v>
      </c>
      <c r="AF3372" s="57">
        <v>42.86</v>
      </c>
      <c r="AG3372" s="57" t="s">
        <v>6274</v>
      </c>
      <c r="AH3372" s="57" t="s">
        <v>6657</v>
      </c>
      <c r="AI3372" s="45">
        <f t="shared" si="867"/>
        <v>42.876000000000005</v>
      </c>
      <c r="AJ3372" s="46">
        <f t="shared" si="868"/>
        <v>-42.876000000000005</v>
      </c>
      <c r="AK3372" s="63" t="str">
        <f t="shared" si="869"/>
        <v>Y</v>
      </c>
      <c r="AL3372" s="63" t="str">
        <f t="shared" si="870"/>
        <v>N</v>
      </c>
      <c r="AM3372" s="44" t="str">
        <f t="shared" si="871"/>
        <v>Win</v>
      </c>
      <c r="AN3372" s="44" t="str">
        <f t="shared" si="872"/>
        <v>Loss</v>
      </c>
      <c r="AO3372" s="44" t="str">
        <f t="shared" si="873"/>
        <v>Loss</v>
      </c>
      <c r="AP3372" s="44">
        <f t="shared" si="874"/>
        <v>3.5</v>
      </c>
      <c r="AQ3372" s="44">
        <f t="shared" si="875"/>
        <v>-50</v>
      </c>
      <c r="AR3372" s="44">
        <f t="shared" si="876"/>
        <v>-50</v>
      </c>
      <c r="AS3372" s="99" t="str">
        <f t="shared" si="877"/>
        <v>+</v>
      </c>
      <c r="AT3372" s="99" t="str">
        <f t="shared" si="878"/>
        <v>+</v>
      </c>
      <c r="AU3372" s="99" t="str">
        <f t="shared" si="879"/>
        <v>+</v>
      </c>
      <c r="AV3372" s="99" t="str">
        <f t="shared" si="880"/>
        <v>+</v>
      </c>
      <c r="AW3372" s="99" t="str">
        <f t="shared" si="881"/>
        <v>+</v>
      </c>
    </row>
    <row r="3373" spans="1:49" ht="15">
      <c r="A3373" s="56">
        <v>43643</v>
      </c>
      <c r="B3373" s="57" t="s">
        <v>351</v>
      </c>
      <c r="C3373" s="57" t="s">
        <v>1396</v>
      </c>
      <c r="D3373" s="57" t="s">
        <v>6763</v>
      </c>
      <c r="E3373" s="57" t="s">
        <v>4223</v>
      </c>
      <c r="F3373" s="57" t="s">
        <v>3325</v>
      </c>
      <c r="G3373" s="57">
        <v>1</v>
      </c>
      <c r="H3373" s="57">
        <v>3</v>
      </c>
      <c r="I3373" s="57">
        <v>2.17</v>
      </c>
      <c r="J3373" s="57">
        <v>3.45</v>
      </c>
      <c r="K3373" s="57">
        <v>3.04</v>
      </c>
      <c r="L3373" s="57">
        <v>-0.87</v>
      </c>
      <c r="M3373" s="57">
        <v>43</v>
      </c>
      <c r="N3373" s="57">
        <v>41</v>
      </c>
      <c r="O3373" s="57">
        <v>0</v>
      </c>
      <c r="P3373" s="57">
        <v>23</v>
      </c>
      <c r="Q3373" s="57">
        <v>20</v>
      </c>
      <c r="R3373" s="57">
        <v>0</v>
      </c>
      <c r="S3373" s="57">
        <v>0</v>
      </c>
      <c r="T3373" s="57">
        <v>0</v>
      </c>
      <c r="U3373" s="57">
        <v>18.600000000000001</v>
      </c>
      <c r="V3373" s="57">
        <v>18.600000000000001</v>
      </c>
      <c r="W3373" s="57">
        <v>62.79</v>
      </c>
      <c r="X3373" s="57">
        <v>31.71</v>
      </c>
      <c r="Y3373" s="57">
        <v>14.63</v>
      </c>
      <c r="Z3373" s="57">
        <v>53.66</v>
      </c>
      <c r="AA3373" s="57">
        <v>21.74</v>
      </c>
      <c r="AB3373" s="57">
        <v>35</v>
      </c>
      <c r="AC3373" s="57">
        <v>11</v>
      </c>
      <c r="AD3373" s="57">
        <v>16</v>
      </c>
      <c r="AE3373" s="57">
        <v>54.55</v>
      </c>
      <c r="AF3373" s="57">
        <v>43.75</v>
      </c>
      <c r="AG3373" s="57" t="s">
        <v>6764</v>
      </c>
      <c r="AH3373" s="57" t="s">
        <v>6422</v>
      </c>
      <c r="AI3373" s="45">
        <f t="shared" si="867"/>
        <v>-4.0510000000000019</v>
      </c>
      <c r="AJ3373" s="46">
        <f t="shared" si="868"/>
        <v>4.0510000000000019</v>
      </c>
      <c r="AK3373" s="63" t="str">
        <f t="shared" si="869"/>
        <v>N</v>
      </c>
      <c r="AL3373" s="63" t="str">
        <f t="shared" si="870"/>
        <v>N</v>
      </c>
      <c r="AM3373" s="44" t="str">
        <f t="shared" si="871"/>
        <v>Loss</v>
      </c>
      <c r="AN3373" s="44" t="str">
        <f t="shared" si="872"/>
        <v>Loss</v>
      </c>
      <c r="AO3373" s="44" t="str">
        <f t="shared" si="873"/>
        <v>Win</v>
      </c>
      <c r="AP3373" s="44">
        <f t="shared" si="874"/>
        <v>-50</v>
      </c>
      <c r="AQ3373" s="44">
        <f t="shared" si="875"/>
        <v>-50</v>
      </c>
      <c r="AR3373" s="44">
        <f t="shared" si="876"/>
        <v>102</v>
      </c>
      <c r="AS3373" s="99" t="str">
        <f t="shared" si="877"/>
        <v>+</v>
      </c>
      <c r="AT3373" s="99" t="str">
        <f t="shared" si="878"/>
        <v>n/a</v>
      </c>
      <c r="AU3373" s="99" t="str">
        <f t="shared" si="879"/>
        <v>-</v>
      </c>
      <c r="AV3373" s="99" t="str">
        <f t="shared" si="880"/>
        <v>-</v>
      </c>
      <c r="AW3373" s="99" t="str">
        <f t="shared" si="881"/>
        <v>-</v>
      </c>
    </row>
    <row r="3374" spans="1:49" ht="15">
      <c r="A3374" s="56">
        <v>43643</v>
      </c>
      <c r="B3374" s="57" t="s">
        <v>351</v>
      </c>
      <c r="C3374" s="57" t="s">
        <v>1396</v>
      </c>
      <c r="D3374" s="57" t="s">
        <v>6765</v>
      </c>
      <c r="E3374" s="57" t="s">
        <v>3327</v>
      </c>
      <c r="F3374" s="57" t="s">
        <v>3323</v>
      </c>
      <c r="G3374" s="57">
        <v>0</v>
      </c>
      <c r="H3374" s="57">
        <v>3</v>
      </c>
      <c r="I3374" s="57">
        <v>2.72</v>
      </c>
      <c r="J3374" s="57">
        <v>3.71</v>
      </c>
      <c r="K3374" s="57">
        <v>2.25</v>
      </c>
      <c r="L3374" s="57">
        <v>0.47</v>
      </c>
      <c r="M3374" s="57">
        <v>37</v>
      </c>
      <c r="N3374" s="57">
        <v>36</v>
      </c>
      <c r="O3374" s="57">
        <v>2</v>
      </c>
      <c r="P3374" s="57">
        <v>21</v>
      </c>
      <c r="Q3374" s="57">
        <v>16</v>
      </c>
      <c r="R3374" s="57">
        <v>50</v>
      </c>
      <c r="S3374" s="57">
        <v>50</v>
      </c>
      <c r="T3374" s="57">
        <v>0</v>
      </c>
      <c r="U3374" s="57">
        <v>54.05</v>
      </c>
      <c r="V3374" s="57">
        <v>16.22</v>
      </c>
      <c r="W3374" s="57">
        <v>29.73</v>
      </c>
      <c r="X3374" s="57">
        <v>55.56</v>
      </c>
      <c r="Y3374" s="57">
        <v>16.670000000000002</v>
      </c>
      <c r="Z3374" s="57">
        <v>27.78</v>
      </c>
      <c r="AA3374" s="57">
        <v>57.14</v>
      </c>
      <c r="AB3374" s="57">
        <v>43.75</v>
      </c>
      <c r="AC3374" s="57">
        <v>22</v>
      </c>
      <c r="AD3374" s="57">
        <v>22</v>
      </c>
      <c r="AE3374" s="57">
        <v>68.180000000000007</v>
      </c>
      <c r="AF3374" s="57">
        <v>72.73</v>
      </c>
      <c r="AG3374" s="57" t="s">
        <v>6418</v>
      </c>
      <c r="AH3374" s="57" t="s">
        <v>6658</v>
      </c>
      <c r="AI3374" s="45">
        <f t="shared" si="867"/>
        <v>19.262999999999998</v>
      </c>
      <c r="AJ3374" s="46">
        <f t="shared" si="868"/>
        <v>-9.2629999999999999</v>
      </c>
      <c r="AK3374" s="63" t="str">
        <f t="shared" si="869"/>
        <v>N</v>
      </c>
      <c r="AL3374" s="63" t="str">
        <f t="shared" si="870"/>
        <v>N</v>
      </c>
      <c r="AM3374" s="44" t="str">
        <f t="shared" si="871"/>
        <v>Loss</v>
      </c>
      <c r="AN3374" s="44" t="str">
        <f t="shared" si="872"/>
        <v>Loss</v>
      </c>
      <c r="AO3374" s="44" t="str">
        <f t="shared" si="873"/>
        <v>Win</v>
      </c>
      <c r="AP3374" s="44">
        <f t="shared" si="874"/>
        <v>-50</v>
      </c>
      <c r="AQ3374" s="44">
        <f t="shared" si="875"/>
        <v>-50</v>
      </c>
      <c r="AR3374" s="44">
        <f t="shared" si="876"/>
        <v>62.5</v>
      </c>
      <c r="AS3374" s="99" t="str">
        <f t="shared" si="877"/>
        <v>-</v>
      </c>
      <c r="AT3374" s="99" t="str">
        <f t="shared" si="878"/>
        <v>+</v>
      </c>
      <c r="AU3374" s="99" t="str">
        <f t="shared" si="879"/>
        <v>-</v>
      </c>
      <c r="AV3374" s="99" t="str">
        <f t="shared" si="880"/>
        <v>+</v>
      </c>
      <c r="AW3374" s="99" t="str">
        <f t="shared" si="881"/>
        <v>+</v>
      </c>
    </row>
    <row r="3375" spans="1:49" ht="15">
      <c r="A3375" s="56">
        <v>43643</v>
      </c>
      <c r="B3375" s="57" t="s">
        <v>958</v>
      </c>
      <c r="C3375" s="57" t="s">
        <v>5477</v>
      </c>
      <c r="D3375" s="57" t="s">
        <v>6766</v>
      </c>
      <c r="E3375" s="57" t="s">
        <v>911</v>
      </c>
      <c r="F3375" s="57" t="s">
        <v>2726</v>
      </c>
      <c r="G3375" s="57">
        <v>3</v>
      </c>
      <c r="H3375" s="57">
        <v>2</v>
      </c>
      <c r="I3375" s="57">
        <v>2.2000000000000002</v>
      </c>
      <c r="J3375" s="57">
        <v>3.04</v>
      </c>
      <c r="K3375" s="57">
        <v>3.71</v>
      </c>
      <c r="L3375" s="57">
        <v>-1.51</v>
      </c>
      <c r="M3375" s="57">
        <v>14</v>
      </c>
      <c r="N3375" s="57">
        <v>14</v>
      </c>
      <c r="O3375" s="57">
        <v>1</v>
      </c>
      <c r="P3375" s="57">
        <v>9</v>
      </c>
      <c r="Q3375" s="57">
        <v>8</v>
      </c>
      <c r="R3375" s="57">
        <v>100</v>
      </c>
      <c r="S3375" s="57">
        <v>0</v>
      </c>
      <c r="T3375" s="57">
        <v>0</v>
      </c>
      <c r="U3375" s="57">
        <v>42.86</v>
      </c>
      <c r="V3375" s="57">
        <v>21.43</v>
      </c>
      <c r="W3375" s="57">
        <v>35.71</v>
      </c>
      <c r="X3375" s="57">
        <v>14.29</v>
      </c>
      <c r="Y3375" s="57">
        <v>42.86</v>
      </c>
      <c r="Z3375" s="57">
        <v>42.86</v>
      </c>
      <c r="AA3375" s="57">
        <v>66.67</v>
      </c>
      <c r="AB3375" s="57">
        <v>0</v>
      </c>
      <c r="AC3375" s="57">
        <v>7</v>
      </c>
      <c r="AD3375" s="57">
        <v>4</v>
      </c>
      <c r="AE3375" s="57">
        <v>71.430000000000007</v>
      </c>
      <c r="AF3375" s="57">
        <v>25</v>
      </c>
      <c r="AG3375" s="57" t="s">
        <v>6767</v>
      </c>
      <c r="AH3375" s="57" t="s">
        <v>6659</v>
      </c>
      <c r="AI3375" s="45">
        <f t="shared" si="867"/>
        <v>35.000999999999998</v>
      </c>
      <c r="AJ3375" s="46">
        <f t="shared" si="868"/>
        <v>-35.000999999999998</v>
      </c>
      <c r="AK3375" s="63" t="str">
        <f t="shared" si="869"/>
        <v>N</v>
      </c>
      <c r="AL3375" s="63" t="str">
        <f t="shared" si="870"/>
        <v>N</v>
      </c>
      <c r="AM3375" s="44" t="str">
        <f t="shared" si="871"/>
        <v>Win</v>
      </c>
      <c r="AN3375" s="44" t="str">
        <f t="shared" si="872"/>
        <v>Loss</v>
      </c>
      <c r="AO3375" s="44" t="str">
        <f t="shared" si="873"/>
        <v>Loss</v>
      </c>
      <c r="AP3375" s="44">
        <f t="shared" si="874"/>
        <v>60.000000000000014</v>
      </c>
      <c r="AQ3375" s="44">
        <f t="shared" si="875"/>
        <v>-50</v>
      </c>
      <c r="AR3375" s="44">
        <f t="shared" si="876"/>
        <v>-50</v>
      </c>
      <c r="AS3375" s="99" t="str">
        <f t="shared" si="877"/>
        <v>+</v>
      </c>
      <c r="AT3375" s="99" t="str">
        <f t="shared" si="878"/>
        <v>+</v>
      </c>
      <c r="AU3375" s="99" t="str">
        <f t="shared" si="879"/>
        <v>+</v>
      </c>
      <c r="AV3375" s="99" t="str">
        <f t="shared" si="880"/>
        <v>+</v>
      </c>
      <c r="AW3375" s="99" t="str">
        <f t="shared" si="881"/>
        <v>+</v>
      </c>
    </row>
    <row r="3376" spans="1:49" ht="15">
      <c r="A3376" s="56">
        <v>43643</v>
      </c>
      <c r="B3376" s="57" t="s">
        <v>115</v>
      </c>
      <c r="C3376" s="57" t="s">
        <v>116</v>
      </c>
      <c r="D3376" s="57" t="s">
        <v>6768</v>
      </c>
      <c r="E3376" s="57" t="s">
        <v>1644</v>
      </c>
      <c r="F3376" s="57" t="s">
        <v>118</v>
      </c>
      <c r="G3376" s="57">
        <v>2</v>
      </c>
      <c r="H3376" s="57">
        <v>0</v>
      </c>
      <c r="I3376" s="57">
        <v>3.87</v>
      </c>
      <c r="J3376" s="57">
        <v>3.23</v>
      </c>
      <c r="K3376" s="57">
        <v>1.92</v>
      </c>
      <c r="L3376" s="57">
        <v>1.95</v>
      </c>
      <c r="M3376" s="57">
        <v>35</v>
      </c>
      <c r="N3376" s="57">
        <v>55</v>
      </c>
      <c r="O3376" s="57">
        <v>1</v>
      </c>
      <c r="P3376" s="57">
        <v>17</v>
      </c>
      <c r="Q3376" s="57">
        <v>27</v>
      </c>
      <c r="R3376" s="57">
        <v>0</v>
      </c>
      <c r="S3376" s="57">
        <v>100</v>
      </c>
      <c r="T3376" s="57">
        <v>0</v>
      </c>
      <c r="U3376" s="57">
        <v>37.14</v>
      </c>
      <c r="V3376" s="57">
        <v>25.71</v>
      </c>
      <c r="W3376" s="57">
        <v>37.14</v>
      </c>
      <c r="X3376" s="57">
        <v>45.45</v>
      </c>
      <c r="Y3376" s="57">
        <v>29.09</v>
      </c>
      <c r="Z3376" s="57">
        <v>25.45</v>
      </c>
      <c r="AA3376" s="57">
        <v>58.82</v>
      </c>
      <c r="AB3376" s="57">
        <v>22.22</v>
      </c>
      <c r="AC3376" s="57">
        <v>20</v>
      </c>
      <c r="AD3376" s="57">
        <v>32</v>
      </c>
      <c r="AE3376" s="57">
        <v>50</v>
      </c>
      <c r="AF3376" s="57">
        <v>59.38</v>
      </c>
      <c r="AG3376" s="57" t="s">
        <v>6769</v>
      </c>
      <c r="AH3376" s="57" t="s">
        <v>6660</v>
      </c>
      <c r="AI3376" s="45">
        <f t="shared" si="867"/>
        <v>5.661999999999999</v>
      </c>
      <c r="AJ3376" s="46">
        <f t="shared" si="868"/>
        <v>14.338000000000001</v>
      </c>
      <c r="AK3376" s="63" t="str">
        <f t="shared" si="869"/>
        <v>N</v>
      </c>
      <c r="AL3376" s="63" t="str">
        <f t="shared" si="870"/>
        <v>N</v>
      </c>
      <c r="AM3376" s="44" t="str">
        <f t="shared" si="871"/>
        <v>Win</v>
      </c>
      <c r="AN3376" s="44" t="str">
        <f t="shared" si="872"/>
        <v>Loss</v>
      </c>
      <c r="AO3376" s="44" t="str">
        <f t="shared" si="873"/>
        <v>Loss</v>
      </c>
      <c r="AP3376" s="44">
        <f t="shared" si="874"/>
        <v>143.5</v>
      </c>
      <c r="AQ3376" s="44">
        <f t="shared" si="875"/>
        <v>-50</v>
      </c>
      <c r="AR3376" s="44">
        <f t="shared" si="876"/>
        <v>-50</v>
      </c>
      <c r="AS3376" s="99" t="str">
        <f t="shared" si="877"/>
        <v>-</v>
      </c>
      <c r="AT3376" s="99" t="str">
        <f t="shared" si="878"/>
        <v>-</v>
      </c>
      <c r="AU3376" s="99" t="str">
        <f t="shared" si="879"/>
        <v>-</v>
      </c>
      <c r="AV3376" s="99" t="str">
        <f t="shared" si="880"/>
        <v>+</v>
      </c>
      <c r="AW3376" s="99" t="str">
        <f t="shared" si="881"/>
        <v>+</v>
      </c>
    </row>
    <row r="3377" spans="1:49" ht="15">
      <c r="A3377" s="56">
        <v>43643</v>
      </c>
      <c r="B3377" s="57" t="s">
        <v>222</v>
      </c>
      <c r="C3377" s="57" t="s">
        <v>223</v>
      </c>
      <c r="D3377" s="57" t="s">
        <v>6770</v>
      </c>
      <c r="E3377" s="57" t="s">
        <v>5749</v>
      </c>
      <c r="F3377" s="57" t="s">
        <v>5200</v>
      </c>
      <c r="G3377" s="57">
        <v>0</v>
      </c>
      <c r="H3377" s="57">
        <v>3</v>
      </c>
      <c r="I3377" s="57">
        <v>2.12</v>
      </c>
      <c r="J3377" s="57">
        <v>3.57</v>
      </c>
      <c r="K3377" s="57">
        <v>2.79</v>
      </c>
      <c r="L3377" s="57">
        <v>-0.67</v>
      </c>
      <c r="M3377" s="57">
        <v>3</v>
      </c>
      <c r="N3377" s="57">
        <v>3</v>
      </c>
      <c r="O3377" s="57">
        <v>0</v>
      </c>
      <c r="P3377" s="57">
        <v>2</v>
      </c>
      <c r="Q3377" s="57">
        <v>3</v>
      </c>
      <c r="R3377" s="57">
        <v>0</v>
      </c>
      <c r="S3377" s="57">
        <v>0</v>
      </c>
      <c r="T3377" s="57">
        <v>0</v>
      </c>
      <c r="U3377" s="57">
        <v>66.67</v>
      </c>
      <c r="V3377" s="57">
        <v>33.33</v>
      </c>
      <c r="W3377" s="57">
        <v>0</v>
      </c>
      <c r="X3377" s="57">
        <v>33.33</v>
      </c>
      <c r="Y3377" s="57">
        <v>33.33</v>
      </c>
      <c r="Z3377" s="57">
        <v>33.33</v>
      </c>
      <c r="AA3377" s="57">
        <v>50</v>
      </c>
      <c r="AB3377" s="57">
        <v>33.33</v>
      </c>
      <c r="AC3377" s="57">
        <v>3</v>
      </c>
      <c r="AD3377" s="57">
        <v>2</v>
      </c>
      <c r="AE3377" s="57">
        <v>66.67</v>
      </c>
      <c r="AF3377" s="57">
        <v>50</v>
      </c>
      <c r="AG3377" s="57" t="s">
        <v>6582</v>
      </c>
      <c r="AH3377" s="57" t="s">
        <v>6661</v>
      </c>
      <c r="AI3377" s="45">
        <f t="shared" si="867"/>
        <v>13.334000000000001</v>
      </c>
      <c r="AJ3377" s="46">
        <f t="shared" si="868"/>
        <v>-13.334000000000001</v>
      </c>
      <c r="AK3377" s="63" t="str">
        <f t="shared" si="869"/>
        <v>N</v>
      </c>
      <c r="AL3377" s="63" t="str">
        <f t="shared" si="870"/>
        <v>N</v>
      </c>
      <c r="AM3377" s="44" t="str">
        <f t="shared" si="871"/>
        <v>Loss</v>
      </c>
      <c r="AN3377" s="44" t="str">
        <f t="shared" si="872"/>
        <v>Loss</v>
      </c>
      <c r="AO3377" s="44" t="str">
        <f t="shared" si="873"/>
        <v>Win</v>
      </c>
      <c r="AP3377" s="44">
        <f t="shared" si="874"/>
        <v>-50</v>
      </c>
      <c r="AQ3377" s="44">
        <f t="shared" si="875"/>
        <v>-50</v>
      </c>
      <c r="AR3377" s="44">
        <f t="shared" si="876"/>
        <v>89.5</v>
      </c>
      <c r="AS3377" s="99" t="str">
        <f t="shared" si="877"/>
        <v>+</v>
      </c>
      <c r="AT3377" s="99" t="str">
        <f t="shared" si="878"/>
        <v>n/a</v>
      </c>
      <c r="AU3377" s="99" t="str">
        <f t="shared" si="879"/>
        <v>+</v>
      </c>
      <c r="AV3377" s="99" t="str">
        <f t="shared" si="880"/>
        <v>+</v>
      </c>
      <c r="AW3377" s="99" t="str">
        <f t="shared" si="881"/>
        <v>+</v>
      </c>
    </row>
    <row r="3378" spans="1:49" ht="15">
      <c r="A3378" s="56">
        <v>43644</v>
      </c>
      <c r="B3378" s="57" t="s">
        <v>4341</v>
      </c>
      <c r="C3378" s="57" t="s">
        <v>4342</v>
      </c>
      <c r="D3378" s="57" t="s">
        <v>6833</v>
      </c>
      <c r="E3378" s="57" t="s">
        <v>115</v>
      </c>
      <c r="F3378" s="57" t="s">
        <v>4724</v>
      </c>
      <c r="G3378" s="57">
        <v>1</v>
      </c>
      <c r="H3378" s="57">
        <v>0</v>
      </c>
      <c r="I3378" s="57">
        <v>1.19</v>
      </c>
      <c r="J3378" s="57">
        <v>6.9</v>
      </c>
      <c r="K3378" s="57">
        <v>17.37</v>
      </c>
      <c r="L3378" s="57">
        <v>-16.18</v>
      </c>
      <c r="M3378" s="57">
        <v>3</v>
      </c>
      <c r="N3378" s="57">
        <v>3</v>
      </c>
      <c r="O3378" s="57">
        <v>0</v>
      </c>
      <c r="P3378" s="57">
        <v>2</v>
      </c>
      <c r="Q3378" s="57">
        <v>2</v>
      </c>
      <c r="R3378" s="57">
        <v>0</v>
      </c>
      <c r="S3378" s="57">
        <v>0</v>
      </c>
      <c r="T3378" s="57">
        <v>0</v>
      </c>
      <c r="U3378" s="57">
        <v>66.67</v>
      </c>
      <c r="V3378" s="57">
        <v>33.33</v>
      </c>
      <c r="W3378" s="57">
        <v>0</v>
      </c>
      <c r="X3378" s="57">
        <v>0</v>
      </c>
      <c r="Y3378" s="57">
        <v>66.67</v>
      </c>
      <c r="Z3378" s="57">
        <v>33.33</v>
      </c>
      <c r="AA3378" s="57">
        <v>50</v>
      </c>
      <c r="AB3378" s="57">
        <v>0</v>
      </c>
      <c r="AC3378" s="57">
        <v>3</v>
      </c>
      <c r="AD3378" s="57">
        <v>1</v>
      </c>
      <c r="AE3378" s="57">
        <v>66.67</v>
      </c>
      <c r="AF3378" s="57">
        <v>0</v>
      </c>
      <c r="AG3378" s="57" t="s">
        <v>6582</v>
      </c>
      <c r="AH3378" s="57" t="s">
        <v>6803</v>
      </c>
      <c r="AI3378" s="45">
        <f t="shared" ref="AI3378:AI3441" si="882">(+R3378*$R$6)+(S3378*$S$6)-(T3378*$T$6)+(U3378*$U$6)+(V3378*$V$6)-(W3378*$W$6)-(X3378*$X$6)-(Y3378*$Y$6)+(Z3378*$Z$6)</f>
        <v>16.666</v>
      </c>
      <c r="AJ3378" s="46">
        <f t="shared" ref="AJ3378:AJ3441" si="883">(-R3378*$R$6)+(S3378*$S$6)+(T3378*$T$6)-(U3378*$U$6)-(V3378*$V$6)+(W3378*$W$6)+(X3378*$X$6)+(Y3378*$Y$6)-(Z3378*$Z$6)</f>
        <v>-16.666</v>
      </c>
      <c r="AK3378" s="63" t="str">
        <f t="shared" ref="AK3378:AK3441" si="884">IF($AK$6="Y",IF(AI3378&gt;=$AI$6,"Y",IF(AA3378&gt;=$AA$6,"Y","N")),IF(AI3378&gt;=$AI$6,"Y",IF(AA3378&gt;=$AA$6,"Y",IF(L3378&lt;0,IF(AE3378&gt;=$AE$6,"Y","N"),"N"))))</f>
        <v>N</v>
      </c>
      <c r="AL3378" s="63" t="str">
        <f t="shared" ref="AL3378:AL3441" si="885">IF($AL$6="Y",IF(AJ3378&gt;=$AJ$6,"Y",IF(AB3378&gt;=$AB$6,"Y","N")),IF(AJ3378&gt;=$AJ$6,"Y",IF(AB3378&gt;=$AB$6,"Y",IF(L3378&gt;0,IF(AF3378&gt;=$AF$6,"Y","N"),"N"))))</f>
        <v>N</v>
      </c>
      <c r="AM3378" s="44" t="str">
        <f t="shared" ref="AM3378:AM3441" si="886">IF(G3378&gt;H3378,"Win","Loss")</f>
        <v>Win</v>
      </c>
      <c r="AN3378" s="44" t="str">
        <f t="shared" ref="AN3378:AN3441" si="887">IF(G3378=H3378,"Win","Loss")</f>
        <v>Loss</v>
      </c>
      <c r="AO3378" s="44" t="str">
        <f t="shared" ref="AO3378:AO3441" si="888">IF(G3378&lt;H3378,"Win","Loss")</f>
        <v>Loss</v>
      </c>
      <c r="AP3378" s="44">
        <f t="shared" ref="AP3378:AP3441" si="889">IF(AM3378="Win",(I3378*$B$2)-$B$2,-$B$2)</f>
        <v>9.5</v>
      </c>
      <c r="AQ3378" s="44">
        <f t="shared" ref="AQ3378:AQ3441" si="890">IF(AN3378="Win",(J3378*$B$2)-$B$2,-$B$2)</f>
        <v>-50</v>
      </c>
      <c r="AR3378" s="44">
        <f t="shared" ref="AR3378:AR3441" si="891">IF(AO3378="Win",(K3378*$B$2)-$B$2,-$B$2)</f>
        <v>-50</v>
      </c>
      <c r="AS3378" s="99" t="str">
        <f t="shared" ref="AS3378:AS3441" si="892">IF(I3378&lt;K3378,"+","-")</f>
        <v>+</v>
      </c>
      <c r="AT3378" s="99" t="str">
        <f t="shared" ref="AT3378:AT3441" si="893">IF(O3378=0,"n/a",IF(R3378&gt;T3378,"+","-"))</f>
        <v>n/a</v>
      </c>
      <c r="AU3378" s="99" t="str">
        <f t="shared" ref="AU3378:AU3441" si="894">IF(U3378&gt;X3378,"+","-")</f>
        <v>+</v>
      </c>
      <c r="AV3378" s="99" t="str">
        <f t="shared" ref="AV3378:AV3441" si="895">IF(AA3378&gt;AB3378,"+","-")</f>
        <v>+</v>
      </c>
      <c r="AW3378" s="99" t="str">
        <f t="shared" ref="AW3378:AW3441" si="896">IF(AI3378&gt;0,"+","-")</f>
        <v>+</v>
      </c>
    </row>
    <row r="3379" spans="1:49" ht="15">
      <c r="A3379" s="56">
        <v>43644</v>
      </c>
      <c r="B3379" s="57" t="s">
        <v>5126</v>
      </c>
      <c r="C3379" s="57" t="s">
        <v>481</v>
      </c>
      <c r="D3379" s="57" t="s">
        <v>6834</v>
      </c>
      <c r="E3379" s="57" t="s">
        <v>5810</v>
      </c>
      <c r="F3379" s="57" t="s">
        <v>5454</v>
      </c>
      <c r="G3379" s="57">
        <v>1</v>
      </c>
      <c r="H3379" s="57">
        <v>1</v>
      </c>
      <c r="I3379" s="57">
        <v>1.39</v>
      </c>
      <c r="J3379" s="57">
        <v>4.42</v>
      </c>
      <c r="K3379" s="57">
        <v>6.69</v>
      </c>
      <c r="L3379" s="57">
        <v>-5.3</v>
      </c>
      <c r="M3379" s="57">
        <v>43</v>
      </c>
      <c r="N3379" s="57">
        <v>47</v>
      </c>
      <c r="O3379" s="57">
        <v>0</v>
      </c>
      <c r="P3379" s="57">
        <v>20</v>
      </c>
      <c r="Q3379" s="57">
        <v>22</v>
      </c>
      <c r="R3379" s="57">
        <v>0</v>
      </c>
      <c r="S3379" s="57">
        <v>0</v>
      </c>
      <c r="T3379" s="57">
        <v>0</v>
      </c>
      <c r="U3379" s="57">
        <v>34.880000000000003</v>
      </c>
      <c r="V3379" s="57">
        <v>23.26</v>
      </c>
      <c r="W3379" s="57">
        <v>41.86</v>
      </c>
      <c r="X3379" s="57">
        <v>48.94</v>
      </c>
      <c r="Y3379" s="57">
        <v>14.89</v>
      </c>
      <c r="Z3379" s="57">
        <v>36.17</v>
      </c>
      <c r="AA3379" s="57">
        <v>60</v>
      </c>
      <c r="AB3379" s="57">
        <v>27.27</v>
      </c>
      <c r="AC3379" s="57">
        <v>24</v>
      </c>
      <c r="AD3379" s="57">
        <v>29</v>
      </c>
      <c r="AE3379" s="57">
        <v>54.17</v>
      </c>
      <c r="AF3379" s="57">
        <v>68.97</v>
      </c>
      <c r="AG3379" s="57" t="s">
        <v>6835</v>
      </c>
      <c r="AH3379" s="57" t="s">
        <v>6804</v>
      </c>
      <c r="AI3379" s="45">
        <f t="shared" si="882"/>
        <v>-3.1129999999999987</v>
      </c>
      <c r="AJ3379" s="46">
        <f t="shared" si="883"/>
        <v>3.1129999999999987</v>
      </c>
      <c r="AK3379" s="63" t="str">
        <f t="shared" si="884"/>
        <v>N</v>
      </c>
      <c r="AL3379" s="63" t="str">
        <f t="shared" si="885"/>
        <v>N</v>
      </c>
      <c r="AM3379" s="44" t="str">
        <f t="shared" si="886"/>
        <v>Loss</v>
      </c>
      <c r="AN3379" s="44" t="str">
        <f t="shared" si="887"/>
        <v>Win</v>
      </c>
      <c r="AO3379" s="44" t="str">
        <f t="shared" si="888"/>
        <v>Loss</v>
      </c>
      <c r="AP3379" s="44">
        <f t="shared" si="889"/>
        <v>-50</v>
      </c>
      <c r="AQ3379" s="44">
        <f t="shared" si="890"/>
        <v>171</v>
      </c>
      <c r="AR3379" s="44">
        <f t="shared" si="891"/>
        <v>-50</v>
      </c>
      <c r="AS3379" s="99" t="str">
        <f t="shared" si="892"/>
        <v>+</v>
      </c>
      <c r="AT3379" s="99" t="str">
        <f t="shared" si="893"/>
        <v>n/a</v>
      </c>
      <c r="AU3379" s="99" t="str">
        <f t="shared" si="894"/>
        <v>-</v>
      </c>
      <c r="AV3379" s="99" t="str">
        <f t="shared" si="895"/>
        <v>+</v>
      </c>
      <c r="AW3379" s="99" t="str">
        <f t="shared" si="896"/>
        <v>-</v>
      </c>
    </row>
    <row r="3380" spans="1:49" ht="15">
      <c r="A3380" s="56">
        <v>43644</v>
      </c>
      <c r="B3380" s="57" t="s">
        <v>634</v>
      </c>
      <c r="C3380" s="57" t="s">
        <v>673</v>
      </c>
      <c r="D3380" s="57" t="s">
        <v>6836</v>
      </c>
      <c r="E3380" s="57" t="s">
        <v>1924</v>
      </c>
      <c r="F3380" s="57" t="s">
        <v>1953</v>
      </c>
      <c r="G3380" s="57">
        <v>4</v>
      </c>
      <c r="H3380" s="57">
        <v>0</v>
      </c>
      <c r="I3380" s="57">
        <v>2.7</v>
      </c>
      <c r="J3380" s="57">
        <v>4.0599999999999996</v>
      </c>
      <c r="K3380" s="57">
        <v>2.13</v>
      </c>
      <c r="L3380" s="57">
        <v>0.56999999999999995</v>
      </c>
      <c r="M3380" s="57">
        <v>19</v>
      </c>
      <c r="N3380" s="57">
        <v>18</v>
      </c>
      <c r="O3380" s="57">
        <v>1</v>
      </c>
      <c r="P3380" s="57">
        <v>9</v>
      </c>
      <c r="Q3380" s="57">
        <v>8</v>
      </c>
      <c r="R3380" s="57">
        <v>0</v>
      </c>
      <c r="S3380" s="57">
        <v>0</v>
      </c>
      <c r="T3380" s="57">
        <v>100</v>
      </c>
      <c r="U3380" s="57">
        <v>21.05</v>
      </c>
      <c r="V3380" s="57">
        <v>5.26</v>
      </c>
      <c r="W3380" s="57">
        <v>73.680000000000007</v>
      </c>
      <c r="X3380" s="57">
        <v>22.22</v>
      </c>
      <c r="Y3380" s="57">
        <v>0</v>
      </c>
      <c r="Z3380" s="57">
        <v>77.78</v>
      </c>
      <c r="AA3380" s="57">
        <v>22.22</v>
      </c>
      <c r="AB3380" s="57">
        <v>25</v>
      </c>
      <c r="AC3380" s="57">
        <v>2</v>
      </c>
      <c r="AD3380" s="57">
        <v>7</v>
      </c>
      <c r="AE3380" s="57">
        <v>50</v>
      </c>
      <c r="AF3380" s="57">
        <v>57.14</v>
      </c>
      <c r="AG3380" s="57" t="s">
        <v>6769</v>
      </c>
      <c r="AH3380" s="57" t="s">
        <v>6418</v>
      </c>
      <c r="AI3380" s="45">
        <f t="shared" si="882"/>
        <v>-28.888000000000002</v>
      </c>
      <c r="AJ3380" s="46">
        <f t="shared" si="883"/>
        <v>28.888000000000002</v>
      </c>
      <c r="AK3380" s="63" t="str">
        <f t="shared" si="884"/>
        <v>N</v>
      </c>
      <c r="AL3380" s="63" t="str">
        <f t="shared" si="885"/>
        <v>N</v>
      </c>
      <c r="AM3380" s="44" t="str">
        <f t="shared" si="886"/>
        <v>Win</v>
      </c>
      <c r="AN3380" s="44" t="str">
        <f t="shared" si="887"/>
        <v>Loss</v>
      </c>
      <c r="AO3380" s="44" t="str">
        <f t="shared" si="888"/>
        <v>Loss</v>
      </c>
      <c r="AP3380" s="44">
        <f t="shared" si="889"/>
        <v>85</v>
      </c>
      <c r="AQ3380" s="44">
        <f t="shared" si="890"/>
        <v>-50</v>
      </c>
      <c r="AR3380" s="44">
        <f t="shared" si="891"/>
        <v>-50</v>
      </c>
      <c r="AS3380" s="99" t="str">
        <f t="shared" si="892"/>
        <v>-</v>
      </c>
      <c r="AT3380" s="99" t="str">
        <f t="shared" si="893"/>
        <v>-</v>
      </c>
      <c r="AU3380" s="99" t="str">
        <f t="shared" si="894"/>
        <v>-</v>
      </c>
      <c r="AV3380" s="99" t="str">
        <f t="shared" si="895"/>
        <v>-</v>
      </c>
      <c r="AW3380" s="99" t="str">
        <f t="shared" si="896"/>
        <v>-</v>
      </c>
    </row>
    <row r="3381" spans="1:49" ht="15">
      <c r="A3381" s="56">
        <v>43644</v>
      </c>
      <c r="B3381" s="57" t="s">
        <v>634</v>
      </c>
      <c r="C3381" s="57" t="s">
        <v>1814</v>
      </c>
      <c r="D3381" s="57" t="s">
        <v>6837</v>
      </c>
      <c r="E3381" s="57" t="s">
        <v>3191</v>
      </c>
      <c r="F3381" s="57" t="s">
        <v>1817</v>
      </c>
      <c r="G3381" s="57">
        <v>2</v>
      </c>
      <c r="H3381" s="57">
        <v>4</v>
      </c>
      <c r="I3381" s="57">
        <v>10.039999999999999</v>
      </c>
      <c r="J3381" s="57">
        <v>6.84</v>
      </c>
      <c r="K3381" s="57">
        <v>1.19</v>
      </c>
      <c r="L3381" s="57">
        <v>8.85</v>
      </c>
      <c r="M3381" s="57">
        <v>14</v>
      </c>
      <c r="N3381" s="57">
        <v>17</v>
      </c>
      <c r="O3381" s="57">
        <v>1</v>
      </c>
      <c r="P3381" s="57">
        <v>8</v>
      </c>
      <c r="Q3381" s="57">
        <v>8</v>
      </c>
      <c r="R3381" s="57">
        <v>0</v>
      </c>
      <c r="S3381" s="57">
        <v>0</v>
      </c>
      <c r="T3381" s="57">
        <v>100</v>
      </c>
      <c r="U3381" s="57">
        <v>7.14</v>
      </c>
      <c r="V3381" s="57">
        <v>28.57</v>
      </c>
      <c r="W3381" s="57">
        <v>64.290000000000006</v>
      </c>
      <c r="X3381" s="57">
        <v>70.59</v>
      </c>
      <c r="Y3381" s="57">
        <v>17.649999999999999</v>
      </c>
      <c r="Z3381" s="57">
        <v>11.76</v>
      </c>
      <c r="AA3381" s="57">
        <v>12.5</v>
      </c>
      <c r="AB3381" s="57">
        <v>62.5</v>
      </c>
      <c r="AC3381" s="57">
        <v>1</v>
      </c>
      <c r="AD3381" s="57">
        <v>15</v>
      </c>
      <c r="AE3381" s="57">
        <v>0</v>
      </c>
      <c r="AF3381" s="57">
        <v>66.67</v>
      </c>
      <c r="AG3381" s="57" t="s">
        <v>6838</v>
      </c>
      <c r="AH3381" s="57" t="s">
        <v>6455</v>
      </c>
      <c r="AI3381" s="45">
        <f t="shared" si="882"/>
        <v>-52.104000000000006</v>
      </c>
      <c r="AJ3381" s="46">
        <f t="shared" si="883"/>
        <v>52.104000000000006</v>
      </c>
      <c r="AK3381" s="63" t="str">
        <f t="shared" si="884"/>
        <v>N</v>
      </c>
      <c r="AL3381" s="63" t="str">
        <f t="shared" si="885"/>
        <v>Y</v>
      </c>
      <c r="AM3381" s="44" t="str">
        <f t="shared" si="886"/>
        <v>Loss</v>
      </c>
      <c r="AN3381" s="44" t="str">
        <f t="shared" si="887"/>
        <v>Loss</v>
      </c>
      <c r="AO3381" s="44" t="str">
        <f t="shared" si="888"/>
        <v>Win</v>
      </c>
      <c r="AP3381" s="44">
        <f t="shared" si="889"/>
        <v>-50</v>
      </c>
      <c r="AQ3381" s="44">
        <f t="shared" si="890"/>
        <v>-50</v>
      </c>
      <c r="AR3381" s="44">
        <f t="shared" si="891"/>
        <v>9.5</v>
      </c>
      <c r="AS3381" s="99" t="str">
        <f t="shared" si="892"/>
        <v>-</v>
      </c>
      <c r="AT3381" s="99" t="str">
        <f t="shared" si="893"/>
        <v>-</v>
      </c>
      <c r="AU3381" s="99" t="str">
        <f t="shared" si="894"/>
        <v>-</v>
      </c>
      <c r="AV3381" s="99" t="str">
        <f t="shared" si="895"/>
        <v>-</v>
      </c>
      <c r="AW3381" s="99" t="str">
        <f t="shared" si="896"/>
        <v>-</v>
      </c>
    </row>
    <row r="3382" spans="1:49" ht="15">
      <c r="A3382" s="56">
        <v>43644</v>
      </c>
      <c r="B3382" s="57" t="s">
        <v>4399</v>
      </c>
      <c r="C3382" s="57" t="s">
        <v>4400</v>
      </c>
      <c r="D3382" s="57" t="s">
        <v>6839</v>
      </c>
      <c r="E3382" s="57" t="s">
        <v>4409</v>
      </c>
      <c r="F3382" s="57" t="s">
        <v>4405</v>
      </c>
      <c r="G3382" s="57">
        <v>1</v>
      </c>
      <c r="H3382" s="57">
        <v>2</v>
      </c>
      <c r="I3382" s="57">
        <v>2.12</v>
      </c>
      <c r="J3382" s="57">
        <v>3.48</v>
      </c>
      <c r="K3382" s="57">
        <v>2.84</v>
      </c>
      <c r="L3382" s="57">
        <v>-0.72</v>
      </c>
      <c r="M3382" s="57">
        <v>12</v>
      </c>
      <c r="N3382" s="57">
        <v>12</v>
      </c>
      <c r="O3382" s="57">
        <v>0</v>
      </c>
      <c r="P3382" s="57">
        <v>5</v>
      </c>
      <c r="Q3382" s="57">
        <v>7</v>
      </c>
      <c r="R3382" s="57">
        <v>0</v>
      </c>
      <c r="S3382" s="57">
        <v>0</v>
      </c>
      <c r="T3382" s="57">
        <v>0</v>
      </c>
      <c r="U3382" s="57">
        <v>16.670000000000002</v>
      </c>
      <c r="V3382" s="57">
        <v>25</v>
      </c>
      <c r="W3382" s="57">
        <v>58.33</v>
      </c>
      <c r="X3382" s="57">
        <v>8.33</v>
      </c>
      <c r="Y3382" s="57">
        <v>25</v>
      </c>
      <c r="Z3382" s="57">
        <v>66.67</v>
      </c>
      <c r="AA3382" s="57">
        <v>20</v>
      </c>
      <c r="AB3382" s="57">
        <v>0</v>
      </c>
      <c r="AC3382" s="57">
        <v>1</v>
      </c>
      <c r="AD3382" s="57">
        <v>1</v>
      </c>
      <c r="AE3382" s="57">
        <v>0</v>
      </c>
      <c r="AF3382" s="57">
        <v>0</v>
      </c>
      <c r="AG3382" s="57" t="s">
        <v>6840</v>
      </c>
      <c r="AH3382" s="57" t="s">
        <v>6429</v>
      </c>
      <c r="AI3382" s="45">
        <f t="shared" si="882"/>
        <v>3.3360000000000003</v>
      </c>
      <c r="AJ3382" s="46">
        <f t="shared" si="883"/>
        <v>-3.3360000000000003</v>
      </c>
      <c r="AK3382" s="63" t="str">
        <f t="shared" si="884"/>
        <v>N</v>
      </c>
      <c r="AL3382" s="63" t="str">
        <f t="shared" si="885"/>
        <v>N</v>
      </c>
      <c r="AM3382" s="44" t="str">
        <f t="shared" si="886"/>
        <v>Loss</v>
      </c>
      <c r="AN3382" s="44" t="str">
        <f t="shared" si="887"/>
        <v>Loss</v>
      </c>
      <c r="AO3382" s="44" t="str">
        <f t="shared" si="888"/>
        <v>Win</v>
      </c>
      <c r="AP3382" s="44">
        <f t="shared" si="889"/>
        <v>-50</v>
      </c>
      <c r="AQ3382" s="44">
        <f t="shared" si="890"/>
        <v>-50</v>
      </c>
      <c r="AR3382" s="44">
        <f t="shared" si="891"/>
        <v>92</v>
      </c>
      <c r="AS3382" s="99" t="str">
        <f t="shared" si="892"/>
        <v>+</v>
      </c>
      <c r="AT3382" s="99" t="str">
        <f t="shared" si="893"/>
        <v>n/a</v>
      </c>
      <c r="AU3382" s="99" t="str">
        <f t="shared" si="894"/>
        <v>+</v>
      </c>
      <c r="AV3382" s="99" t="str">
        <f t="shared" si="895"/>
        <v>+</v>
      </c>
      <c r="AW3382" s="99" t="str">
        <f t="shared" si="896"/>
        <v>+</v>
      </c>
    </row>
    <row r="3383" spans="1:49" ht="15">
      <c r="A3383" s="56">
        <v>43644</v>
      </c>
      <c r="B3383" s="57" t="s">
        <v>3121</v>
      </c>
      <c r="C3383" s="57" t="s">
        <v>807</v>
      </c>
      <c r="D3383" s="57" t="s">
        <v>6841</v>
      </c>
      <c r="E3383" s="57" t="s">
        <v>5066</v>
      </c>
      <c r="F3383" s="57" t="s">
        <v>4421</v>
      </c>
      <c r="G3383" s="57">
        <v>5</v>
      </c>
      <c r="H3383" s="57">
        <v>2</v>
      </c>
      <c r="I3383" s="57">
        <v>3.57</v>
      </c>
      <c r="J3383" s="57">
        <v>1.82</v>
      </c>
      <c r="K3383" s="57">
        <v>3.87</v>
      </c>
      <c r="L3383" s="57">
        <v>-0.3</v>
      </c>
      <c r="M3383" s="57">
        <v>1</v>
      </c>
      <c r="N3383" s="57">
        <v>14</v>
      </c>
      <c r="O3383" s="57">
        <v>0</v>
      </c>
      <c r="P3383" s="57">
        <v>0</v>
      </c>
      <c r="Q3383" s="57">
        <v>6</v>
      </c>
      <c r="R3383" s="57">
        <v>0</v>
      </c>
      <c r="S3383" s="57">
        <v>0</v>
      </c>
      <c r="T3383" s="57">
        <v>0</v>
      </c>
      <c r="U3383" s="57">
        <v>0</v>
      </c>
      <c r="V3383" s="57">
        <v>100</v>
      </c>
      <c r="W3383" s="57">
        <v>0</v>
      </c>
      <c r="X3383" s="57">
        <v>21.43</v>
      </c>
      <c r="Y3383" s="57">
        <v>35.71</v>
      </c>
      <c r="Z3383" s="57">
        <v>42.86</v>
      </c>
      <c r="AA3383" s="57">
        <v>0</v>
      </c>
      <c r="AB3383" s="57">
        <v>33.33</v>
      </c>
      <c r="AC3383" s="57">
        <v>0</v>
      </c>
      <c r="AD3383" s="57">
        <v>3</v>
      </c>
      <c r="AE3383" s="57">
        <v>0</v>
      </c>
      <c r="AF3383" s="57">
        <v>66.67</v>
      </c>
      <c r="AG3383" s="57" t="s">
        <v>6004</v>
      </c>
      <c r="AH3383" s="57" t="s">
        <v>6805</v>
      </c>
      <c r="AI3383" s="45">
        <f t="shared" si="882"/>
        <v>10.715</v>
      </c>
      <c r="AJ3383" s="46">
        <f t="shared" si="883"/>
        <v>-10.715</v>
      </c>
      <c r="AK3383" s="63" t="str">
        <f t="shared" si="884"/>
        <v>N</v>
      </c>
      <c r="AL3383" s="63" t="str">
        <f t="shared" si="885"/>
        <v>N</v>
      </c>
      <c r="AM3383" s="44" t="str">
        <f t="shared" si="886"/>
        <v>Win</v>
      </c>
      <c r="AN3383" s="44" t="str">
        <f t="shared" si="887"/>
        <v>Loss</v>
      </c>
      <c r="AO3383" s="44" t="str">
        <f t="shared" si="888"/>
        <v>Loss</v>
      </c>
      <c r="AP3383" s="44">
        <f t="shared" si="889"/>
        <v>128.5</v>
      </c>
      <c r="AQ3383" s="44">
        <f t="shared" si="890"/>
        <v>-50</v>
      </c>
      <c r="AR3383" s="44">
        <f t="shared" si="891"/>
        <v>-50</v>
      </c>
      <c r="AS3383" s="99" t="str">
        <f t="shared" si="892"/>
        <v>+</v>
      </c>
      <c r="AT3383" s="99" t="str">
        <f t="shared" si="893"/>
        <v>n/a</v>
      </c>
      <c r="AU3383" s="99" t="str">
        <f t="shared" si="894"/>
        <v>-</v>
      </c>
      <c r="AV3383" s="99" t="str">
        <f t="shared" si="895"/>
        <v>-</v>
      </c>
      <c r="AW3383" s="99" t="str">
        <f t="shared" si="896"/>
        <v>+</v>
      </c>
    </row>
    <row r="3384" spans="1:49" ht="15">
      <c r="A3384" s="56">
        <v>43644</v>
      </c>
      <c r="B3384" s="57" t="s">
        <v>3001</v>
      </c>
      <c r="C3384" s="57" t="s">
        <v>6842</v>
      </c>
      <c r="D3384" s="57" t="s">
        <v>6843</v>
      </c>
      <c r="E3384" s="57" t="s">
        <v>4442</v>
      </c>
      <c r="F3384" s="57" t="s">
        <v>6844</v>
      </c>
      <c r="G3384" s="57">
        <v>3</v>
      </c>
      <c r="H3384" s="57">
        <v>0</v>
      </c>
      <c r="I3384" s="57">
        <v>1.47</v>
      </c>
      <c r="J3384" s="57">
        <v>4.18</v>
      </c>
      <c r="K3384" s="57">
        <v>5.78</v>
      </c>
      <c r="L3384" s="57">
        <v>-4.3099999999999996</v>
      </c>
      <c r="M3384" s="57">
        <v>13</v>
      </c>
      <c r="N3384" s="57">
        <v>0</v>
      </c>
      <c r="O3384" s="57">
        <v>0</v>
      </c>
      <c r="P3384" s="57">
        <v>6</v>
      </c>
      <c r="Q3384" s="57">
        <v>0</v>
      </c>
      <c r="R3384" s="57">
        <v>0</v>
      </c>
      <c r="S3384" s="57">
        <v>0</v>
      </c>
      <c r="T3384" s="57">
        <v>0</v>
      </c>
      <c r="U3384" s="57">
        <v>30.77</v>
      </c>
      <c r="V3384" s="57">
        <v>23.08</v>
      </c>
      <c r="W3384" s="57">
        <v>46.15</v>
      </c>
      <c r="X3384" s="57">
        <v>0</v>
      </c>
      <c r="Y3384" s="57">
        <v>0</v>
      </c>
      <c r="Z3384" s="57">
        <v>0</v>
      </c>
      <c r="AA3384" s="57">
        <v>66.67</v>
      </c>
      <c r="AB3384" s="57">
        <v>0</v>
      </c>
      <c r="AC3384" s="57">
        <v>3</v>
      </c>
      <c r="AD3384" s="57">
        <v>0</v>
      </c>
      <c r="AE3384" s="57">
        <v>66.67</v>
      </c>
      <c r="AF3384" s="57">
        <v>0</v>
      </c>
      <c r="AG3384" s="57" t="s">
        <v>6845</v>
      </c>
      <c r="AI3384" s="45">
        <f t="shared" si="882"/>
        <v>-0.76800000000000068</v>
      </c>
      <c r="AJ3384" s="46">
        <f t="shared" si="883"/>
        <v>0.76800000000000068</v>
      </c>
      <c r="AK3384" s="63" t="str">
        <f t="shared" si="884"/>
        <v>N</v>
      </c>
      <c r="AL3384" s="63" t="str">
        <f t="shared" si="885"/>
        <v>N</v>
      </c>
      <c r="AM3384" s="44" t="str">
        <f t="shared" si="886"/>
        <v>Win</v>
      </c>
      <c r="AN3384" s="44" t="str">
        <f t="shared" si="887"/>
        <v>Loss</v>
      </c>
      <c r="AO3384" s="44" t="str">
        <f t="shared" si="888"/>
        <v>Loss</v>
      </c>
      <c r="AP3384" s="44">
        <f t="shared" si="889"/>
        <v>23.5</v>
      </c>
      <c r="AQ3384" s="44">
        <f t="shared" si="890"/>
        <v>-50</v>
      </c>
      <c r="AR3384" s="44">
        <f t="shared" si="891"/>
        <v>-50</v>
      </c>
      <c r="AS3384" s="99" t="str">
        <f t="shared" si="892"/>
        <v>+</v>
      </c>
      <c r="AT3384" s="99" t="str">
        <f t="shared" si="893"/>
        <v>n/a</v>
      </c>
      <c r="AU3384" s="99" t="str">
        <f t="shared" si="894"/>
        <v>+</v>
      </c>
      <c r="AV3384" s="99" t="str">
        <f t="shared" si="895"/>
        <v>+</v>
      </c>
      <c r="AW3384" s="99" t="str">
        <f t="shared" si="896"/>
        <v>-</v>
      </c>
    </row>
    <row r="3385" spans="1:49" ht="15">
      <c r="A3385" s="56">
        <v>43644</v>
      </c>
      <c r="B3385" s="57" t="s">
        <v>634</v>
      </c>
      <c r="C3385" s="57" t="s">
        <v>666</v>
      </c>
      <c r="D3385" s="57" t="s">
        <v>6846</v>
      </c>
      <c r="E3385" s="57" t="s">
        <v>704</v>
      </c>
      <c r="F3385" s="57" t="s">
        <v>1955</v>
      </c>
      <c r="G3385" s="57">
        <v>1</v>
      </c>
      <c r="H3385" s="57">
        <v>3</v>
      </c>
      <c r="I3385" s="57">
        <v>1.22</v>
      </c>
      <c r="J3385" s="57">
        <v>6.2</v>
      </c>
      <c r="K3385" s="57">
        <v>9.48</v>
      </c>
      <c r="L3385" s="57">
        <v>-8.26</v>
      </c>
      <c r="M3385" s="57">
        <v>22</v>
      </c>
      <c r="N3385" s="57">
        <v>18</v>
      </c>
      <c r="O3385" s="57">
        <v>1</v>
      </c>
      <c r="P3385" s="57">
        <v>11</v>
      </c>
      <c r="Q3385" s="57">
        <v>9</v>
      </c>
      <c r="R3385" s="57">
        <v>0</v>
      </c>
      <c r="S3385" s="57">
        <v>100</v>
      </c>
      <c r="T3385" s="57">
        <v>0</v>
      </c>
      <c r="U3385" s="57">
        <v>68.180000000000007</v>
      </c>
      <c r="V3385" s="57">
        <v>9.09</v>
      </c>
      <c r="W3385" s="57">
        <v>22.73</v>
      </c>
      <c r="X3385" s="57">
        <v>16.670000000000002</v>
      </c>
      <c r="Y3385" s="57">
        <v>22.22</v>
      </c>
      <c r="Z3385" s="57">
        <v>61.11</v>
      </c>
      <c r="AA3385" s="57">
        <v>90.91</v>
      </c>
      <c r="AB3385" s="57">
        <v>33.33</v>
      </c>
      <c r="AC3385" s="57">
        <v>18</v>
      </c>
      <c r="AD3385" s="57">
        <v>4</v>
      </c>
      <c r="AE3385" s="57">
        <v>72.22</v>
      </c>
      <c r="AF3385" s="57">
        <v>25</v>
      </c>
      <c r="AG3385" s="57" t="s">
        <v>6658</v>
      </c>
      <c r="AH3385" s="57" t="s">
        <v>6278</v>
      </c>
      <c r="AI3385" s="45">
        <f t="shared" si="882"/>
        <v>26.665000000000006</v>
      </c>
      <c r="AJ3385" s="46">
        <f t="shared" si="883"/>
        <v>-6.6650000000000027</v>
      </c>
      <c r="AK3385" s="63" t="str">
        <f t="shared" si="884"/>
        <v>Y</v>
      </c>
      <c r="AL3385" s="63" t="str">
        <f t="shared" si="885"/>
        <v>N</v>
      </c>
      <c r="AM3385" s="44" t="str">
        <f t="shared" si="886"/>
        <v>Loss</v>
      </c>
      <c r="AN3385" s="44" t="str">
        <f t="shared" si="887"/>
        <v>Loss</v>
      </c>
      <c r="AO3385" s="44" t="str">
        <f t="shared" si="888"/>
        <v>Win</v>
      </c>
      <c r="AP3385" s="44">
        <f t="shared" si="889"/>
        <v>-50</v>
      </c>
      <c r="AQ3385" s="44">
        <f t="shared" si="890"/>
        <v>-50</v>
      </c>
      <c r="AR3385" s="44">
        <f t="shared" si="891"/>
        <v>424</v>
      </c>
      <c r="AS3385" s="99" t="str">
        <f t="shared" si="892"/>
        <v>+</v>
      </c>
      <c r="AT3385" s="99" t="str">
        <f t="shared" si="893"/>
        <v>-</v>
      </c>
      <c r="AU3385" s="99" t="str">
        <f t="shared" si="894"/>
        <v>+</v>
      </c>
      <c r="AV3385" s="99" t="str">
        <f t="shared" si="895"/>
        <v>+</v>
      </c>
      <c r="AW3385" s="99" t="str">
        <f t="shared" si="896"/>
        <v>+</v>
      </c>
    </row>
    <row r="3386" spans="1:49" ht="15">
      <c r="A3386" s="56">
        <v>43644</v>
      </c>
      <c r="B3386" s="57" t="s">
        <v>634</v>
      </c>
      <c r="C3386" s="57" t="s">
        <v>699</v>
      </c>
      <c r="D3386" s="57" t="s">
        <v>6847</v>
      </c>
      <c r="E3386" s="57" t="s">
        <v>701</v>
      </c>
      <c r="F3386" s="57" t="s">
        <v>1868</v>
      </c>
      <c r="G3386" s="57">
        <v>2</v>
      </c>
      <c r="H3386" s="57">
        <v>5</v>
      </c>
      <c r="I3386" s="57">
        <v>4.6500000000000004</v>
      </c>
      <c r="J3386" s="57">
        <v>4.75</v>
      </c>
      <c r="K3386" s="57">
        <v>1.51</v>
      </c>
      <c r="L3386" s="57">
        <v>3.14</v>
      </c>
      <c r="M3386" s="57">
        <v>11</v>
      </c>
      <c r="N3386" s="57">
        <v>12</v>
      </c>
      <c r="O3386" s="57">
        <v>0</v>
      </c>
      <c r="P3386" s="57">
        <v>5</v>
      </c>
      <c r="Q3386" s="57">
        <v>7</v>
      </c>
      <c r="R3386" s="57">
        <v>0</v>
      </c>
      <c r="S3386" s="57">
        <v>0</v>
      </c>
      <c r="T3386" s="57">
        <v>0</v>
      </c>
      <c r="U3386" s="57">
        <v>36.36</v>
      </c>
      <c r="V3386" s="57">
        <v>9.09</v>
      </c>
      <c r="W3386" s="57">
        <v>54.55</v>
      </c>
      <c r="X3386" s="57">
        <v>66.67</v>
      </c>
      <c r="Y3386" s="57">
        <v>16.670000000000002</v>
      </c>
      <c r="Z3386" s="57">
        <v>16.670000000000002</v>
      </c>
      <c r="AA3386" s="57">
        <v>0</v>
      </c>
      <c r="AB3386" s="57">
        <v>71.430000000000007</v>
      </c>
      <c r="AC3386" s="57">
        <v>2</v>
      </c>
      <c r="AD3386" s="57">
        <v>9</v>
      </c>
      <c r="AE3386" s="57">
        <v>0</v>
      </c>
      <c r="AF3386" s="57">
        <v>66.67</v>
      </c>
      <c r="AG3386" s="57" t="s">
        <v>6848</v>
      </c>
      <c r="AH3386" s="57" t="s">
        <v>6806</v>
      </c>
      <c r="AI3386" s="45">
        <f t="shared" si="882"/>
        <v>-14.396000000000004</v>
      </c>
      <c r="AJ3386" s="46">
        <f t="shared" si="883"/>
        <v>14.396000000000004</v>
      </c>
      <c r="AK3386" s="63" t="str">
        <f t="shared" si="884"/>
        <v>N</v>
      </c>
      <c r="AL3386" s="63" t="str">
        <f t="shared" si="885"/>
        <v>N</v>
      </c>
      <c r="AM3386" s="44" t="str">
        <f t="shared" si="886"/>
        <v>Loss</v>
      </c>
      <c r="AN3386" s="44" t="str">
        <f t="shared" si="887"/>
        <v>Loss</v>
      </c>
      <c r="AO3386" s="44" t="str">
        <f t="shared" si="888"/>
        <v>Win</v>
      </c>
      <c r="AP3386" s="44">
        <f t="shared" si="889"/>
        <v>-50</v>
      </c>
      <c r="AQ3386" s="44">
        <f t="shared" si="890"/>
        <v>-50</v>
      </c>
      <c r="AR3386" s="44">
        <f t="shared" si="891"/>
        <v>25.5</v>
      </c>
      <c r="AS3386" s="99" t="str">
        <f t="shared" si="892"/>
        <v>-</v>
      </c>
      <c r="AT3386" s="99" t="str">
        <f t="shared" si="893"/>
        <v>n/a</v>
      </c>
      <c r="AU3386" s="99" t="str">
        <f t="shared" si="894"/>
        <v>-</v>
      </c>
      <c r="AV3386" s="99" t="str">
        <f t="shared" si="895"/>
        <v>-</v>
      </c>
      <c r="AW3386" s="99" t="str">
        <f t="shared" si="896"/>
        <v>-</v>
      </c>
    </row>
    <row r="3387" spans="1:49" ht="15">
      <c r="A3387" s="56">
        <v>43644</v>
      </c>
      <c r="B3387" s="57" t="s">
        <v>634</v>
      </c>
      <c r="C3387" s="57" t="s">
        <v>666</v>
      </c>
      <c r="D3387" s="57" t="s">
        <v>6849</v>
      </c>
      <c r="E3387" s="57" t="s">
        <v>3194</v>
      </c>
      <c r="F3387" s="57" t="s">
        <v>669</v>
      </c>
      <c r="G3387" s="57">
        <v>1</v>
      </c>
      <c r="H3387" s="57">
        <v>0</v>
      </c>
      <c r="I3387" s="57">
        <v>2.7</v>
      </c>
      <c r="J3387" s="57">
        <v>3.5</v>
      </c>
      <c r="K3387" s="57">
        <v>2.34</v>
      </c>
      <c r="L3387" s="57">
        <v>0.36</v>
      </c>
      <c r="M3387" s="57">
        <v>18</v>
      </c>
      <c r="N3387" s="57">
        <v>18</v>
      </c>
      <c r="O3387" s="57">
        <v>1</v>
      </c>
      <c r="P3387" s="57">
        <v>10</v>
      </c>
      <c r="Q3387" s="57">
        <v>9</v>
      </c>
      <c r="R3387" s="57">
        <v>0</v>
      </c>
      <c r="S3387" s="57">
        <v>0</v>
      </c>
      <c r="T3387" s="57">
        <v>100</v>
      </c>
      <c r="U3387" s="57">
        <v>27.78</v>
      </c>
      <c r="V3387" s="57">
        <v>22.22</v>
      </c>
      <c r="W3387" s="57">
        <v>50</v>
      </c>
      <c r="X3387" s="57">
        <v>50</v>
      </c>
      <c r="Y3387" s="57">
        <v>22.22</v>
      </c>
      <c r="Z3387" s="57">
        <v>27.78</v>
      </c>
      <c r="AA3387" s="57">
        <v>20</v>
      </c>
      <c r="AB3387" s="57">
        <v>33.33</v>
      </c>
      <c r="AC3387" s="57">
        <v>4</v>
      </c>
      <c r="AD3387" s="57">
        <v>9</v>
      </c>
      <c r="AE3387" s="57">
        <v>75</v>
      </c>
      <c r="AF3387" s="57">
        <v>66.67</v>
      </c>
      <c r="AG3387" s="57" t="s">
        <v>6850</v>
      </c>
      <c r="AH3387" s="57" t="s">
        <v>6807</v>
      </c>
      <c r="AI3387" s="45">
        <f t="shared" si="882"/>
        <v>-38.887999999999991</v>
      </c>
      <c r="AJ3387" s="46">
        <f t="shared" si="883"/>
        <v>38.887999999999991</v>
      </c>
      <c r="AK3387" s="63" t="str">
        <f t="shared" si="884"/>
        <v>N</v>
      </c>
      <c r="AL3387" s="63" t="str">
        <f t="shared" si="885"/>
        <v>N</v>
      </c>
      <c r="AM3387" s="44" t="str">
        <f t="shared" si="886"/>
        <v>Win</v>
      </c>
      <c r="AN3387" s="44" t="str">
        <f t="shared" si="887"/>
        <v>Loss</v>
      </c>
      <c r="AO3387" s="44" t="str">
        <f t="shared" si="888"/>
        <v>Loss</v>
      </c>
      <c r="AP3387" s="44">
        <f t="shared" si="889"/>
        <v>85</v>
      </c>
      <c r="AQ3387" s="44">
        <f t="shared" si="890"/>
        <v>-50</v>
      </c>
      <c r="AR3387" s="44">
        <f t="shared" si="891"/>
        <v>-50</v>
      </c>
      <c r="AS3387" s="99" t="str">
        <f t="shared" si="892"/>
        <v>-</v>
      </c>
      <c r="AT3387" s="99" t="str">
        <f t="shared" si="893"/>
        <v>-</v>
      </c>
      <c r="AU3387" s="99" t="str">
        <f t="shared" si="894"/>
        <v>-</v>
      </c>
      <c r="AV3387" s="99" t="str">
        <f t="shared" si="895"/>
        <v>-</v>
      </c>
      <c r="AW3387" s="99" t="str">
        <f t="shared" si="896"/>
        <v>-</v>
      </c>
    </row>
    <row r="3388" spans="1:49" ht="15">
      <c r="A3388" s="56">
        <v>43644</v>
      </c>
      <c r="B3388" s="57" t="s">
        <v>721</v>
      </c>
      <c r="C3388" s="57" t="s">
        <v>722</v>
      </c>
      <c r="D3388" s="57" t="s">
        <v>6851</v>
      </c>
      <c r="E3388" s="57" t="s">
        <v>1997</v>
      </c>
      <c r="F3388" s="57" t="s">
        <v>725</v>
      </c>
      <c r="G3388" s="57">
        <v>1</v>
      </c>
      <c r="H3388" s="57">
        <v>0</v>
      </c>
      <c r="I3388" s="57">
        <v>3.49</v>
      </c>
      <c r="J3388" s="57">
        <v>2.99</v>
      </c>
      <c r="K3388" s="57">
        <v>2.25</v>
      </c>
      <c r="L3388" s="57">
        <v>1.24</v>
      </c>
      <c r="M3388" s="57">
        <v>23</v>
      </c>
      <c r="N3388" s="57">
        <v>23</v>
      </c>
      <c r="O3388" s="57">
        <v>2</v>
      </c>
      <c r="P3388" s="57">
        <v>12</v>
      </c>
      <c r="Q3388" s="57">
        <v>11</v>
      </c>
      <c r="R3388" s="57">
        <v>0</v>
      </c>
      <c r="S3388" s="57">
        <v>0</v>
      </c>
      <c r="T3388" s="57">
        <v>100</v>
      </c>
      <c r="U3388" s="57">
        <v>26.09</v>
      </c>
      <c r="V3388" s="57">
        <v>34.78</v>
      </c>
      <c r="W3388" s="57">
        <v>39.130000000000003</v>
      </c>
      <c r="X3388" s="57">
        <v>43.48</v>
      </c>
      <c r="Y3388" s="57">
        <v>13.04</v>
      </c>
      <c r="Z3388" s="57">
        <v>43.48</v>
      </c>
      <c r="AA3388" s="57">
        <v>25</v>
      </c>
      <c r="AB3388" s="57">
        <v>27.27</v>
      </c>
      <c r="AC3388" s="57">
        <v>8</v>
      </c>
      <c r="AD3388" s="57">
        <v>8</v>
      </c>
      <c r="AE3388" s="57">
        <v>37.5</v>
      </c>
      <c r="AF3388" s="57">
        <v>75</v>
      </c>
      <c r="AG3388" s="57" t="s">
        <v>6852</v>
      </c>
      <c r="AH3388" s="57" t="s">
        <v>6808</v>
      </c>
      <c r="AI3388" s="45">
        <f t="shared" si="882"/>
        <v>-30.434000000000005</v>
      </c>
      <c r="AJ3388" s="46">
        <f t="shared" si="883"/>
        <v>30.434000000000005</v>
      </c>
      <c r="AK3388" s="63" t="str">
        <f t="shared" si="884"/>
        <v>N</v>
      </c>
      <c r="AL3388" s="63" t="str">
        <f t="shared" si="885"/>
        <v>N</v>
      </c>
      <c r="AM3388" s="44" t="str">
        <f t="shared" si="886"/>
        <v>Win</v>
      </c>
      <c r="AN3388" s="44" t="str">
        <f t="shared" si="887"/>
        <v>Loss</v>
      </c>
      <c r="AO3388" s="44" t="str">
        <f t="shared" si="888"/>
        <v>Loss</v>
      </c>
      <c r="AP3388" s="44">
        <f t="shared" si="889"/>
        <v>124.5</v>
      </c>
      <c r="AQ3388" s="44">
        <f t="shared" si="890"/>
        <v>-50</v>
      </c>
      <c r="AR3388" s="44">
        <f t="shared" si="891"/>
        <v>-50</v>
      </c>
      <c r="AS3388" s="99" t="str">
        <f t="shared" si="892"/>
        <v>-</v>
      </c>
      <c r="AT3388" s="99" t="str">
        <f t="shared" si="893"/>
        <v>-</v>
      </c>
      <c r="AU3388" s="99" t="str">
        <f t="shared" si="894"/>
        <v>-</v>
      </c>
      <c r="AV3388" s="99" t="str">
        <f t="shared" si="895"/>
        <v>-</v>
      </c>
      <c r="AW3388" s="99" t="str">
        <f t="shared" si="896"/>
        <v>-</v>
      </c>
    </row>
    <row r="3389" spans="1:49" ht="15">
      <c r="A3389" s="56">
        <v>43644</v>
      </c>
      <c r="B3389" s="57" t="s">
        <v>3001</v>
      </c>
      <c r="C3389" s="57" t="s">
        <v>6842</v>
      </c>
      <c r="D3389" s="57" t="s">
        <v>6853</v>
      </c>
      <c r="E3389" s="57" t="s">
        <v>4864</v>
      </c>
      <c r="F3389" s="57" t="s">
        <v>4824</v>
      </c>
      <c r="G3389" s="57">
        <v>2</v>
      </c>
      <c r="H3389" s="57">
        <v>3</v>
      </c>
      <c r="I3389" s="57">
        <v>1.65</v>
      </c>
      <c r="J3389" s="57">
        <v>3.64</v>
      </c>
      <c r="K3389" s="57">
        <v>4.42</v>
      </c>
      <c r="L3389" s="57">
        <v>-2.77</v>
      </c>
      <c r="M3389" s="57">
        <v>13</v>
      </c>
      <c r="N3389" s="57">
        <v>13</v>
      </c>
      <c r="O3389" s="57">
        <v>1</v>
      </c>
      <c r="P3389" s="57">
        <v>6</v>
      </c>
      <c r="Q3389" s="57">
        <v>6</v>
      </c>
      <c r="R3389" s="57">
        <v>0</v>
      </c>
      <c r="S3389" s="57">
        <v>0</v>
      </c>
      <c r="T3389" s="57">
        <v>100</v>
      </c>
      <c r="U3389" s="57">
        <v>46.15</v>
      </c>
      <c r="V3389" s="57">
        <v>23.08</v>
      </c>
      <c r="W3389" s="57">
        <v>30.77</v>
      </c>
      <c r="X3389" s="57">
        <v>30.77</v>
      </c>
      <c r="Y3389" s="57">
        <v>23.08</v>
      </c>
      <c r="Z3389" s="57">
        <v>46.15</v>
      </c>
      <c r="AA3389" s="57">
        <v>66.67</v>
      </c>
      <c r="AB3389" s="57">
        <v>33.33</v>
      </c>
      <c r="AC3389" s="57">
        <v>7</v>
      </c>
      <c r="AD3389" s="57">
        <v>6</v>
      </c>
      <c r="AE3389" s="57">
        <v>57.14</v>
      </c>
      <c r="AF3389" s="57">
        <v>33.33</v>
      </c>
      <c r="AG3389" s="57" t="s">
        <v>6854</v>
      </c>
      <c r="AH3389" s="57" t="s">
        <v>6427</v>
      </c>
      <c r="AI3389" s="45">
        <f t="shared" si="882"/>
        <v>-23.848000000000003</v>
      </c>
      <c r="AJ3389" s="46">
        <f t="shared" si="883"/>
        <v>23.848000000000003</v>
      </c>
      <c r="AK3389" s="63" t="str">
        <f t="shared" si="884"/>
        <v>N</v>
      </c>
      <c r="AL3389" s="63" t="str">
        <f t="shared" si="885"/>
        <v>N</v>
      </c>
      <c r="AM3389" s="44" t="str">
        <f t="shared" si="886"/>
        <v>Loss</v>
      </c>
      <c r="AN3389" s="44" t="str">
        <f t="shared" si="887"/>
        <v>Loss</v>
      </c>
      <c r="AO3389" s="44" t="str">
        <f t="shared" si="888"/>
        <v>Win</v>
      </c>
      <c r="AP3389" s="44">
        <f t="shared" si="889"/>
        <v>-50</v>
      </c>
      <c r="AQ3389" s="44">
        <f t="shared" si="890"/>
        <v>-50</v>
      </c>
      <c r="AR3389" s="44">
        <f t="shared" si="891"/>
        <v>171</v>
      </c>
      <c r="AS3389" s="99" t="str">
        <f t="shared" si="892"/>
        <v>+</v>
      </c>
      <c r="AT3389" s="99" t="str">
        <f t="shared" si="893"/>
        <v>-</v>
      </c>
      <c r="AU3389" s="99" t="str">
        <f t="shared" si="894"/>
        <v>+</v>
      </c>
      <c r="AV3389" s="99" t="str">
        <f t="shared" si="895"/>
        <v>+</v>
      </c>
      <c r="AW3389" s="99" t="str">
        <f t="shared" si="896"/>
        <v>-</v>
      </c>
    </row>
    <row r="3390" spans="1:49" ht="15">
      <c r="A3390" s="56">
        <v>43644</v>
      </c>
      <c r="B3390" s="57" t="s">
        <v>5248</v>
      </c>
      <c r="C3390" s="57" t="s">
        <v>5249</v>
      </c>
      <c r="D3390" s="57" t="s">
        <v>6855</v>
      </c>
      <c r="E3390" s="57" t="s">
        <v>6856</v>
      </c>
      <c r="F3390" s="57" t="s">
        <v>5449</v>
      </c>
      <c r="G3390" s="57">
        <v>4</v>
      </c>
      <c r="H3390" s="57">
        <v>0</v>
      </c>
      <c r="I3390" s="57">
        <v>1.19</v>
      </c>
      <c r="J3390" s="57">
        <v>6.53</v>
      </c>
      <c r="K3390" s="57">
        <v>8.6</v>
      </c>
      <c r="L3390" s="57">
        <v>-7.41</v>
      </c>
      <c r="M3390" s="57">
        <v>4</v>
      </c>
      <c r="N3390" s="57">
        <v>4</v>
      </c>
      <c r="O3390" s="57">
        <v>0</v>
      </c>
      <c r="P3390" s="57">
        <v>3</v>
      </c>
      <c r="Q3390" s="57">
        <v>1</v>
      </c>
      <c r="R3390" s="57">
        <v>0</v>
      </c>
      <c r="S3390" s="57">
        <v>0</v>
      </c>
      <c r="T3390" s="57">
        <v>0</v>
      </c>
      <c r="U3390" s="57">
        <v>75</v>
      </c>
      <c r="V3390" s="57">
        <v>25</v>
      </c>
      <c r="W3390" s="57">
        <v>0</v>
      </c>
      <c r="X3390" s="57">
        <v>25</v>
      </c>
      <c r="Y3390" s="57">
        <v>25</v>
      </c>
      <c r="Z3390" s="57">
        <v>50</v>
      </c>
      <c r="AA3390" s="57">
        <v>100</v>
      </c>
      <c r="AB3390" s="57">
        <v>0</v>
      </c>
      <c r="AC3390" s="57">
        <v>4</v>
      </c>
      <c r="AD3390" s="57">
        <v>2</v>
      </c>
      <c r="AE3390" s="57">
        <v>75</v>
      </c>
      <c r="AF3390" s="57">
        <v>50</v>
      </c>
      <c r="AG3390" s="57" t="s">
        <v>6857</v>
      </c>
      <c r="AH3390" s="57" t="s">
        <v>6809</v>
      </c>
      <c r="AI3390" s="45">
        <f t="shared" si="882"/>
        <v>20</v>
      </c>
      <c r="AJ3390" s="46">
        <f t="shared" si="883"/>
        <v>-20</v>
      </c>
      <c r="AK3390" s="63" t="str">
        <f t="shared" si="884"/>
        <v>Y</v>
      </c>
      <c r="AL3390" s="63" t="str">
        <f t="shared" si="885"/>
        <v>N</v>
      </c>
      <c r="AM3390" s="44" t="str">
        <f t="shared" si="886"/>
        <v>Win</v>
      </c>
      <c r="AN3390" s="44" t="str">
        <f t="shared" si="887"/>
        <v>Loss</v>
      </c>
      <c r="AO3390" s="44" t="str">
        <f t="shared" si="888"/>
        <v>Loss</v>
      </c>
      <c r="AP3390" s="44">
        <f t="shared" si="889"/>
        <v>9.5</v>
      </c>
      <c r="AQ3390" s="44">
        <f t="shared" si="890"/>
        <v>-50</v>
      </c>
      <c r="AR3390" s="44">
        <f t="shared" si="891"/>
        <v>-50</v>
      </c>
      <c r="AS3390" s="99" t="str">
        <f t="shared" si="892"/>
        <v>+</v>
      </c>
      <c r="AT3390" s="99" t="str">
        <f t="shared" si="893"/>
        <v>n/a</v>
      </c>
      <c r="AU3390" s="99" t="str">
        <f t="shared" si="894"/>
        <v>+</v>
      </c>
      <c r="AV3390" s="99" t="str">
        <f t="shared" si="895"/>
        <v>+</v>
      </c>
      <c r="AW3390" s="99" t="str">
        <f t="shared" si="896"/>
        <v>+</v>
      </c>
    </row>
    <row r="3391" spans="1:49" ht="15">
      <c r="A3391" s="56">
        <v>43644</v>
      </c>
      <c r="B3391" s="57" t="s">
        <v>3001</v>
      </c>
      <c r="C3391" s="57" t="s">
        <v>6842</v>
      </c>
      <c r="D3391" s="57" t="s">
        <v>6858</v>
      </c>
      <c r="E3391" s="57" t="s">
        <v>4827</v>
      </c>
      <c r="F3391" s="57" t="s">
        <v>4519</v>
      </c>
      <c r="G3391" s="57">
        <v>3</v>
      </c>
      <c r="H3391" s="57">
        <v>4</v>
      </c>
      <c r="I3391" s="57">
        <v>2.0699999999999998</v>
      </c>
      <c r="J3391" s="57">
        <v>3.51</v>
      </c>
      <c r="K3391" s="57">
        <v>3.07</v>
      </c>
      <c r="L3391" s="57">
        <v>-1</v>
      </c>
      <c r="M3391" s="57">
        <v>13</v>
      </c>
      <c r="N3391" s="57">
        <v>13</v>
      </c>
      <c r="O3391" s="57">
        <v>1</v>
      </c>
      <c r="P3391" s="57">
        <v>7</v>
      </c>
      <c r="Q3391" s="57">
        <v>7</v>
      </c>
      <c r="R3391" s="57">
        <v>0</v>
      </c>
      <c r="S3391" s="57">
        <v>0</v>
      </c>
      <c r="T3391" s="57">
        <v>100</v>
      </c>
      <c r="U3391" s="57">
        <v>38.46</v>
      </c>
      <c r="V3391" s="57">
        <v>15.38</v>
      </c>
      <c r="W3391" s="57">
        <v>46.15</v>
      </c>
      <c r="X3391" s="57">
        <v>61.54</v>
      </c>
      <c r="Y3391" s="57">
        <v>23.08</v>
      </c>
      <c r="Z3391" s="57">
        <v>15.38</v>
      </c>
      <c r="AA3391" s="57">
        <v>42.86</v>
      </c>
      <c r="AB3391" s="57">
        <v>57.14</v>
      </c>
      <c r="AC3391" s="57">
        <v>5</v>
      </c>
      <c r="AD3391" s="57">
        <v>6</v>
      </c>
      <c r="AE3391" s="57">
        <v>60</v>
      </c>
      <c r="AF3391" s="57">
        <v>66.67</v>
      </c>
      <c r="AG3391" s="57" t="s">
        <v>6859</v>
      </c>
      <c r="AH3391" s="57" t="s">
        <v>6810</v>
      </c>
      <c r="AI3391" s="45">
        <f t="shared" si="882"/>
        <v>-41.54</v>
      </c>
      <c r="AJ3391" s="46">
        <f t="shared" si="883"/>
        <v>41.54</v>
      </c>
      <c r="AK3391" s="63" t="str">
        <f t="shared" si="884"/>
        <v>N</v>
      </c>
      <c r="AL3391" s="63" t="str">
        <f t="shared" si="885"/>
        <v>Y</v>
      </c>
      <c r="AM3391" s="44" t="str">
        <f t="shared" si="886"/>
        <v>Loss</v>
      </c>
      <c r="AN3391" s="44" t="str">
        <f t="shared" si="887"/>
        <v>Loss</v>
      </c>
      <c r="AO3391" s="44" t="str">
        <f t="shared" si="888"/>
        <v>Win</v>
      </c>
      <c r="AP3391" s="44">
        <f t="shared" si="889"/>
        <v>-50</v>
      </c>
      <c r="AQ3391" s="44">
        <f t="shared" si="890"/>
        <v>-50</v>
      </c>
      <c r="AR3391" s="44">
        <f t="shared" si="891"/>
        <v>103.5</v>
      </c>
      <c r="AS3391" s="99" t="str">
        <f t="shared" si="892"/>
        <v>+</v>
      </c>
      <c r="AT3391" s="99" t="str">
        <f t="shared" si="893"/>
        <v>-</v>
      </c>
      <c r="AU3391" s="99" t="str">
        <f t="shared" si="894"/>
        <v>-</v>
      </c>
      <c r="AV3391" s="99" t="str">
        <f t="shared" si="895"/>
        <v>-</v>
      </c>
      <c r="AW3391" s="99" t="str">
        <f t="shared" si="896"/>
        <v>-</v>
      </c>
    </row>
    <row r="3392" spans="1:49" ht="15">
      <c r="A3392" s="56">
        <v>43644</v>
      </c>
      <c r="B3392" s="57" t="s">
        <v>4413</v>
      </c>
      <c r="C3392" s="57" t="s">
        <v>807</v>
      </c>
      <c r="D3392" s="57" t="s">
        <v>6860</v>
      </c>
      <c r="E3392" s="57" t="s">
        <v>5573</v>
      </c>
      <c r="F3392" s="57" t="s">
        <v>4809</v>
      </c>
      <c r="G3392" s="57">
        <v>2</v>
      </c>
      <c r="H3392" s="57">
        <v>1</v>
      </c>
      <c r="I3392" s="57">
        <v>1.23</v>
      </c>
      <c r="J3392" s="57">
        <v>5.87</v>
      </c>
      <c r="K3392" s="57">
        <v>9.17</v>
      </c>
      <c r="L3392" s="57">
        <v>-7.94</v>
      </c>
      <c r="M3392" s="57">
        <v>21</v>
      </c>
      <c r="N3392" s="57">
        <v>21</v>
      </c>
      <c r="O3392" s="57">
        <v>4</v>
      </c>
      <c r="P3392" s="57">
        <v>11</v>
      </c>
      <c r="Q3392" s="57">
        <v>9</v>
      </c>
      <c r="R3392" s="57">
        <v>75</v>
      </c>
      <c r="S3392" s="57">
        <v>25</v>
      </c>
      <c r="T3392" s="57">
        <v>0</v>
      </c>
      <c r="U3392" s="57">
        <v>57.14</v>
      </c>
      <c r="V3392" s="57">
        <v>28.57</v>
      </c>
      <c r="W3392" s="57">
        <v>14.29</v>
      </c>
      <c r="X3392" s="57">
        <v>28.57</v>
      </c>
      <c r="Y3392" s="57">
        <v>19.05</v>
      </c>
      <c r="Z3392" s="57">
        <v>52.38</v>
      </c>
      <c r="AA3392" s="57">
        <v>63.64</v>
      </c>
      <c r="AB3392" s="57">
        <v>22.22</v>
      </c>
      <c r="AC3392" s="57">
        <v>12</v>
      </c>
      <c r="AD3392" s="57">
        <v>6</v>
      </c>
      <c r="AE3392" s="57">
        <v>75</v>
      </c>
      <c r="AF3392" s="57">
        <v>66.67</v>
      </c>
      <c r="AG3392" s="57" t="s">
        <v>6861</v>
      </c>
      <c r="AH3392" s="57" t="s">
        <v>6657</v>
      </c>
      <c r="AI3392" s="45">
        <f t="shared" si="882"/>
        <v>39.283999999999999</v>
      </c>
      <c r="AJ3392" s="46">
        <f t="shared" si="883"/>
        <v>-34.283999999999999</v>
      </c>
      <c r="AK3392" s="63" t="str">
        <f t="shared" si="884"/>
        <v>N</v>
      </c>
      <c r="AL3392" s="63" t="str">
        <f t="shared" si="885"/>
        <v>N</v>
      </c>
      <c r="AM3392" s="44" t="str">
        <f t="shared" si="886"/>
        <v>Win</v>
      </c>
      <c r="AN3392" s="44" t="str">
        <f t="shared" si="887"/>
        <v>Loss</v>
      </c>
      <c r="AO3392" s="44" t="str">
        <f t="shared" si="888"/>
        <v>Loss</v>
      </c>
      <c r="AP3392" s="44">
        <f t="shared" si="889"/>
        <v>11.5</v>
      </c>
      <c r="AQ3392" s="44">
        <f t="shared" si="890"/>
        <v>-50</v>
      </c>
      <c r="AR3392" s="44">
        <f t="shared" si="891"/>
        <v>-50</v>
      </c>
      <c r="AS3392" s="99" t="str">
        <f t="shared" si="892"/>
        <v>+</v>
      </c>
      <c r="AT3392" s="99" t="str">
        <f t="shared" si="893"/>
        <v>+</v>
      </c>
      <c r="AU3392" s="99" t="str">
        <f t="shared" si="894"/>
        <v>+</v>
      </c>
      <c r="AV3392" s="99" t="str">
        <f t="shared" si="895"/>
        <v>+</v>
      </c>
      <c r="AW3392" s="99" t="str">
        <f t="shared" si="896"/>
        <v>+</v>
      </c>
    </row>
    <row r="3393" spans="1:49" ht="15">
      <c r="A3393" s="56">
        <v>43644</v>
      </c>
      <c r="B3393" s="57" t="s">
        <v>3121</v>
      </c>
      <c r="C3393" s="57" t="s">
        <v>807</v>
      </c>
      <c r="D3393" s="57" t="s">
        <v>6862</v>
      </c>
      <c r="E3393" s="57" t="s">
        <v>4872</v>
      </c>
      <c r="F3393" s="57" t="s">
        <v>5062</v>
      </c>
      <c r="G3393" s="57">
        <v>0</v>
      </c>
      <c r="H3393" s="57">
        <v>3</v>
      </c>
      <c r="I3393" s="57">
        <v>1.6</v>
      </c>
      <c r="J3393" s="57">
        <v>3.67</v>
      </c>
      <c r="K3393" s="57">
        <v>5.23</v>
      </c>
      <c r="L3393" s="57">
        <v>-3.63</v>
      </c>
      <c r="M3393" s="57">
        <v>13</v>
      </c>
      <c r="N3393" s="57">
        <v>11</v>
      </c>
      <c r="O3393" s="57">
        <v>1</v>
      </c>
      <c r="P3393" s="57">
        <v>7</v>
      </c>
      <c r="Q3393" s="57">
        <v>6</v>
      </c>
      <c r="R3393" s="57">
        <v>0</v>
      </c>
      <c r="S3393" s="57">
        <v>100</v>
      </c>
      <c r="T3393" s="57">
        <v>0</v>
      </c>
      <c r="U3393" s="57">
        <v>76.92</v>
      </c>
      <c r="V3393" s="57">
        <v>23.08</v>
      </c>
      <c r="W3393" s="57">
        <v>0</v>
      </c>
      <c r="X3393" s="57">
        <v>63.64</v>
      </c>
      <c r="Y3393" s="57">
        <v>27.27</v>
      </c>
      <c r="Z3393" s="57">
        <v>9.09</v>
      </c>
      <c r="AA3393" s="57">
        <v>85.71</v>
      </c>
      <c r="AB3393" s="57">
        <v>66.67</v>
      </c>
      <c r="AC3393" s="57">
        <v>11</v>
      </c>
      <c r="AD3393" s="57">
        <v>10</v>
      </c>
      <c r="AE3393" s="57">
        <v>81.819999999999993</v>
      </c>
      <c r="AF3393" s="57">
        <v>70</v>
      </c>
      <c r="AG3393" s="57" t="s">
        <v>6296</v>
      </c>
      <c r="AH3393" s="57" t="s">
        <v>6811</v>
      </c>
      <c r="AI3393" s="45">
        <f t="shared" si="882"/>
        <v>14.054999999999998</v>
      </c>
      <c r="AJ3393" s="46">
        <f t="shared" si="883"/>
        <v>5.9450000000000021</v>
      </c>
      <c r="AK3393" s="63" t="str">
        <f t="shared" si="884"/>
        <v>Y</v>
      </c>
      <c r="AL3393" s="63" t="str">
        <f t="shared" si="885"/>
        <v>N</v>
      </c>
      <c r="AM3393" s="44" t="str">
        <f t="shared" si="886"/>
        <v>Loss</v>
      </c>
      <c r="AN3393" s="44" t="str">
        <f t="shared" si="887"/>
        <v>Loss</v>
      </c>
      <c r="AO3393" s="44" t="str">
        <f t="shared" si="888"/>
        <v>Win</v>
      </c>
      <c r="AP3393" s="44">
        <f t="shared" si="889"/>
        <v>-50</v>
      </c>
      <c r="AQ3393" s="44">
        <f t="shared" si="890"/>
        <v>-50</v>
      </c>
      <c r="AR3393" s="44">
        <f t="shared" si="891"/>
        <v>211.5</v>
      </c>
      <c r="AS3393" s="99" t="str">
        <f t="shared" si="892"/>
        <v>+</v>
      </c>
      <c r="AT3393" s="99" t="str">
        <f t="shared" si="893"/>
        <v>-</v>
      </c>
      <c r="AU3393" s="99" t="str">
        <f t="shared" si="894"/>
        <v>+</v>
      </c>
      <c r="AV3393" s="99" t="str">
        <f t="shared" si="895"/>
        <v>+</v>
      </c>
      <c r="AW3393" s="99" t="str">
        <f t="shared" si="896"/>
        <v>+</v>
      </c>
    </row>
    <row r="3394" spans="1:49" ht="15">
      <c r="A3394" s="56">
        <v>43644</v>
      </c>
      <c r="B3394" s="57" t="s">
        <v>4566</v>
      </c>
      <c r="C3394" s="57" t="s">
        <v>684</v>
      </c>
      <c r="D3394" s="57" t="s">
        <v>6863</v>
      </c>
      <c r="E3394" s="57" t="s">
        <v>4569</v>
      </c>
      <c r="F3394" s="57" t="s">
        <v>4892</v>
      </c>
      <c r="G3394" s="57">
        <v>1</v>
      </c>
      <c r="H3394" s="57">
        <v>2</v>
      </c>
      <c r="I3394" s="57">
        <v>2.76</v>
      </c>
      <c r="J3394" s="57">
        <v>3.21</v>
      </c>
      <c r="K3394" s="57">
        <v>2.34</v>
      </c>
      <c r="L3394" s="57">
        <v>0.42</v>
      </c>
      <c r="M3394" s="57">
        <v>15</v>
      </c>
      <c r="N3394" s="57">
        <v>16</v>
      </c>
      <c r="O3394" s="57">
        <v>0</v>
      </c>
      <c r="P3394" s="57">
        <v>9</v>
      </c>
      <c r="Q3394" s="57">
        <v>9</v>
      </c>
      <c r="R3394" s="57">
        <v>0</v>
      </c>
      <c r="S3394" s="57">
        <v>0</v>
      </c>
      <c r="T3394" s="57">
        <v>0</v>
      </c>
      <c r="U3394" s="57">
        <v>33.33</v>
      </c>
      <c r="V3394" s="57">
        <v>40</v>
      </c>
      <c r="W3394" s="57">
        <v>26.67</v>
      </c>
      <c r="X3394" s="57">
        <v>50</v>
      </c>
      <c r="Y3394" s="57">
        <v>18.75</v>
      </c>
      <c r="Z3394" s="57">
        <v>31.25</v>
      </c>
      <c r="AA3394" s="57">
        <v>44.44</v>
      </c>
      <c r="AB3394" s="57">
        <v>44.44</v>
      </c>
      <c r="AC3394" s="57">
        <v>6</v>
      </c>
      <c r="AD3394" s="57">
        <v>8</v>
      </c>
      <c r="AE3394" s="57">
        <v>66.67</v>
      </c>
      <c r="AF3394" s="57">
        <v>62.5</v>
      </c>
      <c r="AG3394" s="57" t="s">
        <v>6282</v>
      </c>
      <c r="AH3394" s="57" t="s">
        <v>6575</v>
      </c>
      <c r="AI3394" s="45">
        <f t="shared" si="882"/>
        <v>-0.29300000000000015</v>
      </c>
      <c r="AJ3394" s="46">
        <f t="shared" si="883"/>
        <v>0.29300000000000015</v>
      </c>
      <c r="AK3394" s="63" t="str">
        <f t="shared" si="884"/>
        <v>N</v>
      </c>
      <c r="AL3394" s="63" t="str">
        <f t="shared" si="885"/>
        <v>N</v>
      </c>
      <c r="AM3394" s="44" t="str">
        <f t="shared" si="886"/>
        <v>Loss</v>
      </c>
      <c r="AN3394" s="44" t="str">
        <f t="shared" si="887"/>
        <v>Loss</v>
      </c>
      <c r="AO3394" s="44" t="str">
        <f t="shared" si="888"/>
        <v>Win</v>
      </c>
      <c r="AP3394" s="44">
        <f t="shared" si="889"/>
        <v>-50</v>
      </c>
      <c r="AQ3394" s="44">
        <f t="shared" si="890"/>
        <v>-50</v>
      </c>
      <c r="AR3394" s="44">
        <f t="shared" si="891"/>
        <v>67</v>
      </c>
      <c r="AS3394" s="99" t="str">
        <f t="shared" si="892"/>
        <v>-</v>
      </c>
      <c r="AT3394" s="99" t="str">
        <f t="shared" si="893"/>
        <v>n/a</v>
      </c>
      <c r="AU3394" s="99" t="str">
        <f t="shared" si="894"/>
        <v>-</v>
      </c>
      <c r="AV3394" s="99" t="str">
        <f t="shared" si="895"/>
        <v>-</v>
      </c>
      <c r="AW3394" s="99" t="str">
        <f t="shared" si="896"/>
        <v>-</v>
      </c>
    </row>
    <row r="3395" spans="1:49" ht="15">
      <c r="A3395" s="56">
        <v>43644</v>
      </c>
      <c r="B3395" s="57" t="s">
        <v>4566</v>
      </c>
      <c r="C3395" s="57" t="s">
        <v>684</v>
      </c>
      <c r="D3395" s="57" t="s">
        <v>6864</v>
      </c>
      <c r="E3395" s="57" t="s">
        <v>4927</v>
      </c>
      <c r="F3395" s="57" t="s">
        <v>4896</v>
      </c>
      <c r="G3395" s="57">
        <v>1</v>
      </c>
      <c r="H3395" s="57">
        <v>1</v>
      </c>
      <c r="I3395" s="57">
        <v>1.79</v>
      </c>
      <c r="J3395" s="57">
        <v>3.61</v>
      </c>
      <c r="K3395" s="57">
        <v>3.97</v>
      </c>
      <c r="L3395" s="57">
        <v>-2.1800000000000002</v>
      </c>
      <c r="M3395" s="57">
        <v>17</v>
      </c>
      <c r="N3395" s="57">
        <v>14</v>
      </c>
      <c r="O3395" s="57">
        <v>0</v>
      </c>
      <c r="P3395" s="57">
        <v>8</v>
      </c>
      <c r="Q3395" s="57">
        <v>8</v>
      </c>
      <c r="R3395" s="57">
        <v>0</v>
      </c>
      <c r="S3395" s="57">
        <v>0</v>
      </c>
      <c r="T3395" s="57">
        <v>0</v>
      </c>
      <c r="U3395" s="57">
        <v>41.18</v>
      </c>
      <c r="V3395" s="57">
        <v>11.76</v>
      </c>
      <c r="W3395" s="57">
        <v>47.06</v>
      </c>
      <c r="X3395" s="57">
        <v>21.43</v>
      </c>
      <c r="Y3395" s="57">
        <v>28.57</v>
      </c>
      <c r="Z3395" s="57">
        <v>50</v>
      </c>
      <c r="AA3395" s="57">
        <v>50</v>
      </c>
      <c r="AB3395" s="57">
        <v>0</v>
      </c>
      <c r="AC3395" s="57">
        <v>7</v>
      </c>
      <c r="AD3395" s="57">
        <v>5</v>
      </c>
      <c r="AE3395" s="57">
        <v>42.86</v>
      </c>
      <c r="AF3395" s="57">
        <v>60</v>
      </c>
      <c r="AG3395" s="57" t="s">
        <v>6692</v>
      </c>
      <c r="AH3395" s="57" t="s">
        <v>6812</v>
      </c>
      <c r="AI3395" s="45">
        <f t="shared" si="882"/>
        <v>2.8569999999999993</v>
      </c>
      <c r="AJ3395" s="46">
        <f t="shared" si="883"/>
        <v>-2.8569999999999993</v>
      </c>
      <c r="AK3395" s="63" t="str">
        <f t="shared" si="884"/>
        <v>N</v>
      </c>
      <c r="AL3395" s="63" t="str">
        <f t="shared" si="885"/>
        <v>N</v>
      </c>
      <c r="AM3395" s="44" t="str">
        <f t="shared" si="886"/>
        <v>Loss</v>
      </c>
      <c r="AN3395" s="44" t="str">
        <f t="shared" si="887"/>
        <v>Win</v>
      </c>
      <c r="AO3395" s="44" t="str">
        <f t="shared" si="888"/>
        <v>Loss</v>
      </c>
      <c r="AP3395" s="44">
        <f t="shared" si="889"/>
        <v>-50</v>
      </c>
      <c r="AQ3395" s="44">
        <f t="shared" si="890"/>
        <v>130.5</v>
      </c>
      <c r="AR3395" s="44">
        <f t="shared" si="891"/>
        <v>-50</v>
      </c>
      <c r="AS3395" s="99" t="str">
        <f t="shared" si="892"/>
        <v>+</v>
      </c>
      <c r="AT3395" s="99" t="str">
        <f t="shared" si="893"/>
        <v>n/a</v>
      </c>
      <c r="AU3395" s="99" t="str">
        <f t="shared" si="894"/>
        <v>+</v>
      </c>
      <c r="AV3395" s="99" t="str">
        <f t="shared" si="895"/>
        <v>+</v>
      </c>
      <c r="AW3395" s="99" t="str">
        <f t="shared" si="896"/>
        <v>+</v>
      </c>
    </row>
    <row r="3396" spans="1:49" ht="15">
      <c r="A3396" s="56">
        <v>43644</v>
      </c>
      <c r="B3396" s="57" t="s">
        <v>958</v>
      </c>
      <c r="C3396" s="57" t="s">
        <v>5477</v>
      </c>
      <c r="D3396" s="57" t="s">
        <v>6865</v>
      </c>
      <c r="E3396" s="57" t="s">
        <v>2743</v>
      </c>
      <c r="F3396" s="57" t="s">
        <v>6245</v>
      </c>
      <c r="G3396" s="57">
        <v>1</v>
      </c>
      <c r="H3396" s="57">
        <v>1</v>
      </c>
      <c r="I3396" s="57">
        <v>2.5</v>
      </c>
      <c r="J3396" s="57">
        <v>2.9</v>
      </c>
      <c r="K3396" s="57">
        <v>3.16</v>
      </c>
      <c r="L3396" s="57">
        <v>-0.66</v>
      </c>
      <c r="M3396" s="57">
        <v>7</v>
      </c>
      <c r="N3396" s="57">
        <v>11</v>
      </c>
      <c r="O3396" s="57">
        <v>0</v>
      </c>
      <c r="P3396" s="57">
        <v>4</v>
      </c>
      <c r="Q3396" s="57">
        <v>5</v>
      </c>
      <c r="R3396" s="57">
        <v>0</v>
      </c>
      <c r="S3396" s="57">
        <v>0</v>
      </c>
      <c r="T3396" s="57">
        <v>0</v>
      </c>
      <c r="U3396" s="57">
        <v>71.430000000000007</v>
      </c>
      <c r="V3396" s="57">
        <v>14.29</v>
      </c>
      <c r="W3396" s="57">
        <v>14.29</v>
      </c>
      <c r="X3396" s="57">
        <v>45.45</v>
      </c>
      <c r="Y3396" s="57">
        <v>36.36</v>
      </c>
      <c r="Z3396" s="57">
        <v>18.18</v>
      </c>
      <c r="AA3396" s="57">
        <v>75</v>
      </c>
      <c r="AB3396" s="57">
        <v>40</v>
      </c>
      <c r="AC3396" s="57">
        <v>6</v>
      </c>
      <c r="AD3396" s="57">
        <v>7</v>
      </c>
      <c r="AE3396" s="57">
        <v>83.33</v>
      </c>
      <c r="AF3396" s="57">
        <v>57.14</v>
      </c>
      <c r="AG3396" s="57" t="s">
        <v>6573</v>
      </c>
      <c r="AH3396" s="57" t="s">
        <v>6813</v>
      </c>
      <c r="AI3396" s="45">
        <f t="shared" si="882"/>
        <v>3.7669999999999995</v>
      </c>
      <c r="AJ3396" s="46">
        <f t="shared" si="883"/>
        <v>-3.7669999999999995</v>
      </c>
      <c r="AK3396" s="63" t="str">
        <f t="shared" si="884"/>
        <v>Y</v>
      </c>
      <c r="AL3396" s="63" t="str">
        <f t="shared" si="885"/>
        <v>N</v>
      </c>
      <c r="AM3396" s="44" t="str">
        <f t="shared" si="886"/>
        <v>Loss</v>
      </c>
      <c r="AN3396" s="44" t="str">
        <f t="shared" si="887"/>
        <v>Win</v>
      </c>
      <c r="AO3396" s="44" t="str">
        <f t="shared" si="888"/>
        <v>Loss</v>
      </c>
      <c r="AP3396" s="44">
        <f t="shared" si="889"/>
        <v>-50</v>
      </c>
      <c r="AQ3396" s="44">
        <f t="shared" si="890"/>
        <v>95</v>
      </c>
      <c r="AR3396" s="44">
        <f t="shared" si="891"/>
        <v>-50</v>
      </c>
      <c r="AS3396" s="99" t="str">
        <f t="shared" si="892"/>
        <v>+</v>
      </c>
      <c r="AT3396" s="99" t="str">
        <f t="shared" si="893"/>
        <v>n/a</v>
      </c>
      <c r="AU3396" s="99" t="str">
        <f t="shared" si="894"/>
        <v>+</v>
      </c>
      <c r="AV3396" s="99" t="str">
        <f t="shared" si="895"/>
        <v>+</v>
      </c>
      <c r="AW3396" s="99" t="str">
        <f t="shared" si="896"/>
        <v>+</v>
      </c>
    </row>
    <row r="3397" spans="1:49" ht="15">
      <c r="A3397" s="56">
        <v>43644</v>
      </c>
      <c r="B3397" s="57" t="s">
        <v>4273</v>
      </c>
      <c r="C3397" s="57" t="s">
        <v>684</v>
      </c>
      <c r="D3397" s="57" t="s">
        <v>6866</v>
      </c>
      <c r="E3397" s="57" t="s">
        <v>4591</v>
      </c>
      <c r="F3397" s="57" t="s">
        <v>4595</v>
      </c>
      <c r="G3397" s="57">
        <v>3</v>
      </c>
      <c r="H3397" s="57">
        <v>1</v>
      </c>
      <c r="I3397" s="57">
        <v>1.31</v>
      </c>
      <c r="J3397" s="57">
        <v>4.58</v>
      </c>
      <c r="K3397" s="57">
        <v>8.43</v>
      </c>
      <c r="L3397" s="57">
        <v>-7.12</v>
      </c>
      <c r="M3397" s="57">
        <v>3</v>
      </c>
      <c r="N3397" s="57">
        <v>2</v>
      </c>
      <c r="O3397" s="57">
        <v>0</v>
      </c>
      <c r="P3397" s="57">
        <v>1</v>
      </c>
      <c r="Q3397" s="57">
        <v>1</v>
      </c>
      <c r="R3397" s="57">
        <v>0</v>
      </c>
      <c r="S3397" s="57">
        <v>0</v>
      </c>
      <c r="T3397" s="57">
        <v>0</v>
      </c>
      <c r="U3397" s="57">
        <v>66.67</v>
      </c>
      <c r="V3397" s="57">
        <v>33.33</v>
      </c>
      <c r="W3397" s="57">
        <v>0</v>
      </c>
      <c r="X3397" s="57">
        <v>50</v>
      </c>
      <c r="Y3397" s="57">
        <v>0</v>
      </c>
      <c r="Z3397" s="57">
        <v>50</v>
      </c>
      <c r="AA3397" s="57">
        <v>0</v>
      </c>
      <c r="AB3397" s="57">
        <v>0</v>
      </c>
      <c r="AC3397" s="57">
        <v>2</v>
      </c>
      <c r="AD3397" s="57">
        <v>0</v>
      </c>
      <c r="AE3397" s="57">
        <v>50</v>
      </c>
      <c r="AF3397" s="57">
        <v>0</v>
      </c>
      <c r="AG3397" s="57" t="s">
        <v>6867</v>
      </c>
      <c r="AH3397" s="57" t="s">
        <v>6200</v>
      </c>
      <c r="AI3397" s="45">
        <f t="shared" si="882"/>
        <v>16.667000000000002</v>
      </c>
      <c r="AJ3397" s="46">
        <f t="shared" si="883"/>
        <v>-16.667000000000002</v>
      </c>
      <c r="AK3397" s="63" t="str">
        <f t="shared" si="884"/>
        <v>N</v>
      </c>
      <c r="AL3397" s="63" t="str">
        <f t="shared" si="885"/>
        <v>N</v>
      </c>
      <c r="AM3397" s="44" t="str">
        <f t="shared" si="886"/>
        <v>Win</v>
      </c>
      <c r="AN3397" s="44" t="str">
        <f t="shared" si="887"/>
        <v>Loss</v>
      </c>
      <c r="AO3397" s="44" t="str">
        <f t="shared" si="888"/>
        <v>Loss</v>
      </c>
      <c r="AP3397" s="44">
        <f t="shared" si="889"/>
        <v>15.5</v>
      </c>
      <c r="AQ3397" s="44">
        <f t="shared" si="890"/>
        <v>-50</v>
      </c>
      <c r="AR3397" s="44">
        <f t="shared" si="891"/>
        <v>-50</v>
      </c>
      <c r="AS3397" s="99" t="str">
        <f t="shared" si="892"/>
        <v>+</v>
      </c>
      <c r="AT3397" s="99" t="str">
        <f t="shared" si="893"/>
        <v>n/a</v>
      </c>
      <c r="AU3397" s="99" t="str">
        <f t="shared" si="894"/>
        <v>+</v>
      </c>
      <c r="AV3397" s="99" t="str">
        <f t="shared" si="895"/>
        <v>-</v>
      </c>
      <c r="AW3397" s="99" t="str">
        <f t="shared" si="896"/>
        <v>+</v>
      </c>
    </row>
    <row r="3398" spans="1:49" ht="15">
      <c r="A3398" s="56">
        <v>43644</v>
      </c>
      <c r="B3398" s="57" t="s">
        <v>4566</v>
      </c>
      <c r="C3398" s="57" t="s">
        <v>684</v>
      </c>
      <c r="D3398" s="57" t="s">
        <v>6868</v>
      </c>
      <c r="E3398" s="57" t="s">
        <v>4676</v>
      </c>
      <c r="F3398" s="57" t="s">
        <v>4928</v>
      </c>
      <c r="G3398" s="57">
        <v>1</v>
      </c>
      <c r="H3398" s="57">
        <v>2</v>
      </c>
      <c r="I3398" s="57">
        <v>3.17</v>
      </c>
      <c r="J3398" s="57">
        <v>3.43</v>
      </c>
      <c r="K3398" s="57">
        <v>2.11</v>
      </c>
      <c r="L3398" s="57">
        <v>1.06</v>
      </c>
      <c r="M3398" s="57">
        <v>16</v>
      </c>
      <c r="N3398" s="57">
        <v>13</v>
      </c>
      <c r="O3398" s="57">
        <v>0</v>
      </c>
      <c r="P3398" s="57">
        <v>7</v>
      </c>
      <c r="Q3398" s="57">
        <v>6</v>
      </c>
      <c r="R3398" s="57">
        <v>0</v>
      </c>
      <c r="S3398" s="57">
        <v>0</v>
      </c>
      <c r="T3398" s="57">
        <v>0</v>
      </c>
      <c r="U3398" s="57">
        <v>31.25</v>
      </c>
      <c r="V3398" s="57">
        <v>31.25</v>
      </c>
      <c r="W3398" s="57">
        <v>37.5</v>
      </c>
      <c r="X3398" s="57">
        <v>30.77</v>
      </c>
      <c r="Y3398" s="57">
        <v>46.15</v>
      </c>
      <c r="Z3398" s="57">
        <v>23.08</v>
      </c>
      <c r="AA3398" s="57">
        <v>42.86</v>
      </c>
      <c r="AB3398" s="57">
        <v>16.670000000000002</v>
      </c>
      <c r="AC3398" s="57">
        <v>6</v>
      </c>
      <c r="AD3398" s="57">
        <v>9</v>
      </c>
      <c r="AE3398" s="57">
        <v>33.33</v>
      </c>
      <c r="AF3398" s="57">
        <v>33.33</v>
      </c>
      <c r="AG3398" s="57" t="s">
        <v>6869</v>
      </c>
      <c r="AH3398" s="57" t="s">
        <v>6507</v>
      </c>
      <c r="AI3398" s="45">
        <f t="shared" si="882"/>
        <v>-4.2780000000000005</v>
      </c>
      <c r="AJ3398" s="46">
        <f t="shared" si="883"/>
        <v>4.2780000000000005</v>
      </c>
      <c r="AK3398" s="63" t="str">
        <f t="shared" si="884"/>
        <v>N</v>
      </c>
      <c r="AL3398" s="63" t="str">
        <f t="shared" si="885"/>
        <v>N</v>
      </c>
      <c r="AM3398" s="44" t="str">
        <f t="shared" si="886"/>
        <v>Loss</v>
      </c>
      <c r="AN3398" s="44" t="str">
        <f t="shared" si="887"/>
        <v>Loss</v>
      </c>
      <c r="AO3398" s="44" t="str">
        <f t="shared" si="888"/>
        <v>Win</v>
      </c>
      <c r="AP3398" s="44">
        <f t="shared" si="889"/>
        <v>-50</v>
      </c>
      <c r="AQ3398" s="44">
        <f t="shared" si="890"/>
        <v>-50</v>
      </c>
      <c r="AR3398" s="44">
        <f t="shared" si="891"/>
        <v>55.5</v>
      </c>
      <c r="AS3398" s="99" t="str">
        <f t="shared" si="892"/>
        <v>-</v>
      </c>
      <c r="AT3398" s="99" t="str">
        <f t="shared" si="893"/>
        <v>n/a</v>
      </c>
      <c r="AU3398" s="99" t="str">
        <f t="shared" si="894"/>
        <v>+</v>
      </c>
      <c r="AV3398" s="99" t="str">
        <f t="shared" si="895"/>
        <v>+</v>
      </c>
      <c r="AW3398" s="99" t="str">
        <f t="shared" si="896"/>
        <v>-</v>
      </c>
    </row>
    <row r="3399" spans="1:49" ht="15">
      <c r="A3399" s="56">
        <v>43644</v>
      </c>
      <c r="B3399" s="57" t="s">
        <v>377</v>
      </c>
      <c r="C3399" s="57" t="s">
        <v>378</v>
      </c>
      <c r="D3399" s="57" t="s">
        <v>6870</v>
      </c>
      <c r="E3399" s="57" t="s">
        <v>381</v>
      </c>
      <c r="F3399" s="57" t="s">
        <v>4950</v>
      </c>
      <c r="G3399" s="57">
        <v>1</v>
      </c>
      <c r="H3399" s="57">
        <v>1</v>
      </c>
      <c r="I3399" s="57">
        <v>2.68</v>
      </c>
      <c r="J3399" s="57">
        <v>3.6</v>
      </c>
      <c r="K3399" s="57">
        <v>2.19</v>
      </c>
      <c r="L3399" s="57">
        <v>0.49</v>
      </c>
      <c r="M3399" s="57">
        <v>61</v>
      </c>
      <c r="N3399" s="57">
        <v>31</v>
      </c>
      <c r="O3399" s="57">
        <v>2</v>
      </c>
      <c r="P3399" s="57">
        <v>32</v>
      </c>
      <c r="Q3399" s="57">
        <v>16</v>
      </c>
      <c r="R3399" s="57">
        <v>100</v>
      </c>
      <c r="S3399" s="57">
        <v>0</v>
      </c>
      <c r="T3399" s="57">
        <v>0</v>
      </c>
      <c r="U3399" s="57">
        <v>60.66</v>
      </c>
      <c r="V3399" s="57">
        <v>14.75</v>
      </c>
      <c r="W3399" s="57">
        <v>24.59</v>
      </c>
      <c r="X3399" s="57">
        <v>38.71</v>
      </c>
      <c r="Y3399" s="57">
        <v>19.350000000000001</v>
      </c>
      <c r="Z3399" s="57">
        <v>41.94</v>
      </c>
      <c r="AA3399" s="57">
        <v>56.25</v>
      </c>
      <c r="AB3399" s="57">
        <v>31.25</v>
      </c>
      <c r="AC3399" s="57">
        <v>54</v>
      </c>
      <c r="AD3399" s="57">
        <v>13</v>
      </c>
      <c r="AE3399" s="57">
        <v>64.81</v>
      </c>
      <c r="AF3399" s="57">
        <v>69.23</v>
      </c>
      <c r="AG3399" s="57" t="s">
        <v>6871</v>
      </c>
      <c r="AH3399" s="57" t="s">
        <v>6287</v>
      </c>
      <c r="AI3399" s="45">
        <f t="shared" si="882"/>
        <v>37.4</v>
      </c>
      <c r="AJ3399" s="46">
        <f t="shared" si="883"/>
        <v>-37.4</v>
      </c>
      <c r="AK3399" s="63" t="str">
        <f t="shared" si="884"/>
        <v>N</v>
      </c>
      <c r="AL3399" s="63" t="str">
        <f t="shared" si="885"/>
        <v>N</v>
      </c>
      <c r="AM3399" s="44" t="str">
        <f t="shared" si="886"/>
        <v>Loss</v>
      </c>
      <c r="AN3399" s="44" t="str">
        <f t="shared" si="887"/>
        <v>Win</v>
      </c>
      <c r="AO3399" s="44" t="str">
        <f t="shared" si="888"/>
        <v>Loss</v>
      </c>
      <c r="AP3399" s="44">
        <f t="shared" si="889"/>
        <v>-50</v>
      </c>
      <c r="AQ3399" s="44">
        <f t="shared" si="890"/>
        <v>130</v>
      </c>
      <c r="AR3399" s="44">
        <f t="shared" si="891"/>
        <v>-50</v>
      </c>
      <c r="AS3399" s="99" t="str">
        <f t="shared" si="892"/>
        <v>-</v>
      </c>
      <c r="AT3399" s="99" t="str">
        <f t="shared" si="893"/>
        <v>+</v>
      </c>
      <c r="AU3399" s="99" t="str">
        <f t="shared" si="894"/>
        <v>+</v>
      </c>
      <c r="AV3399" s="99" t="str">
        <f t="shared" si="895"/>
        <v>+</v>
      </c>
      <c r="AW3399" s="99" t="str">
        <f t="shared" si="896"/>
        <v>+</v>
      </c>
    </row>
    <row r="3400" spans="1:49" ht="15">
      <c r="A3400" s="56">
        <v>43644</v>
      </c>
      <c r="B3400" s="57" t="s">
        <v>377</v>
      </c>
      <c r="C3400" s="57" t="s">
        <v>386</v>
      </c>
      <c r="D3400" s="57" t="s">
        <v>6872</v>
      </c>
      <c r="E3400" s="57" t="s">
        <v>389</v>
      </c>
      <c r="F3400" s="57" t="s">
        <v>2894</v>
      </c>
      <c r="G3400" s="57">
        <v>4</v>
      </c>
      <c r="H3400" s="57">
        <v>0</v>
      </c>
      <c r="I3400" s="57">
        <v>1.39</v>
      </c>
      <c r="J3400" s="57">
        <v>4.6399999999999997</v>
      </c>
      <c r="K3400" s="57">
        <v>7.11</v>
      </c>
      <c r="L3400" s="57">
        <v>-5.72</v>
      </c>
      <c r="M3400" s="57">
        <v>16</v>
      </c>
      <c r="N3400" s="57">
        <v>30</v>
      </c>
      <c r="O3400" s="57">
        <v>2</v>
      </c>
      <c r="P3400" s="57">
        <v>8</v>
      </c>
      <c r="Q3400" s="57">
        <v>16</v>
      </c>
      <c r="R3400" s="57">
        <v>50</v>
      </c>
      <c r="S3400" s="57">
        <v>50</v>
      </c>
      <c r="T3400" s="57">
        <v>0</v>
      </c>
      <c r="U3400" s="57">
        <v>50</v>
      </c>
      <c r="V3400" s="57">
        <v>18.75</v>
      </c>
      <c r="W3400" s="57">
        <v>31.25</v>
      </c>
      <c r="X3400" s="57">
        <v>30</v>
      </c>
      <c r="Y3400" s="57">
        <v>30</v>
      </c>
      <c r="Z3400" s="57">
        <v>40</v>
      </c>
      <c r="AA3400" s="57">
        <v>62.5</v>
      </c>
      <c r="AB3400" s="57">
        <v>18.75</v>
      </c>
      <c r="AC3400" s="57">
        <v>15</v>
      </c>
      <c r="AD3400" s="57">
        <v>7</v>
      </c>
      <c r="AE3400" s="57">
        <v>46.67</v>
      </c>
      <c r="AF3400" s="57">
        <v>71.430000000000007</v>
      </c>
      <c r="AG3400" s="57" t="s">
        <v>6286</v>
      </c>
      <c r="AH3400" s="57" t="s">
        <v>6805</v>
      </c>
      <c r="AI3400" s="45">
        <f t="shared" si="882"/>
        <v>24.625</v>
      </c>
      <c r="AJ3400" s="46">
        <f t="shared" si="883"/>
        <v>-14.625</v>
      </c>
      <c r="AK3400" s="63" t="str">
        <f t="shared" si="884"/>
        <v>N</v>
      </c>
      <c r="AL3400" s="63" t="str">
        <f t="shared" si="885"/>
        <v>N</v>
      </c>
      <c r="AM3400" s="44" t="str">
        <f t="shared" si="886"/>
        <v>Win</v>
      </c>
      <c r="AN3400" s="44" t="str">
        <f t="shared" si="887"/>
        <v>Loss</v>
      </c>
      <c r="AO3400" s="44" t="str">
        <f t="shared" si="888"/>
        <v>Loss</v>
      </c>
      <c r="AP3400" s="44">
        <f t="shared" si="889"/>
        <v>19.5</v>
      </c>
      <c r="AQ3400" s="44">
        <f t="shared" si="890"/>
        <v>-50</v>
      </c>
      <c r="AR3400" s="44">
        <f t="shared" si="891"/>
        <v>-50</v>
      </c>
      <c r="AS3400" s="99" t="str">
        <f t="shared" si="892"/>
        <v>+</v>
      </c>
      <c r="AT3400" s="99" t="str">
        <f t="shared" si="893"/>
        <v>+</v>
      </c>
      <c r="AU3400" s="99" t="str">
        <f t="shared" si="894"/>
        <v>+</v>
      </c>
      <c r="AV3400" s="99" t="str">
        <f t="shared" si="895"/>
        <v>+</v>
      </c>
      <c r="AW3400" s="99" t="str">
        <f t="shared" si="896"/>
        <v>+</v>
      </c>
    </row>
    <row r="3401" spans="1:49" ht="15">
      <c r="A3401" s="56">
        <v>43644</v>
      </c>
      <c r="B3401" s="57" t="s">
        <v>963</v>
      </c>
      <c r="C3401" s="57" t="s">
        <v>964</v>
      </c>
      <c r="D3401" s="57" t="s">
        <v>6873</v>
      </c>
      <c r="E3401" s="57" t="s">
        <v>966</v>
      </c>
      <c r="F3401" s="57" t="s">
        <v>1494</v>
      </c>
      <c r="G3401" s="57">
        <v>0</v>
      </c>
      <c r="H3401" s="57">
        <v>3</v>
      </c>
      <c r="I3401" s="57">
        <v>3.58</v>
      </c>
      <c r="J3401" s="57">
        <v>3.03</v>
      </c>
      <c r="K3401" s="57">
        <v>2.1</v>
      </c>
      <c r="L3401" s="57">
        <v>1.48</v>
      </c>
      <c r="M3401" s="57">
        <v>44</v>
      </c>
      <c r="N3401" s="57">
        <v>43</v>
      </c>
      <c r="O3401" s="57">
        <v>2</v>
      </c>
      <c r="P3401" s="57">
        <v>21</v>
      </c>
      <c r="Q3401" s="57">
        <v>22</v>
      </c>
      <c r="R3401" s="57">
        <v>0</v>
      </c>
      <c r="S3401" s="57">
        <v>0</v>
      </c>
      <c r="T3401" s="57">
        <v>100</v>
      </c>
      <c r="U3401" s="57">
        <v>18.18</v>
      </c>
      <c r="V3401" s="57">
        <v>20.45</v>
      </c>
      <c r="W3401" s="57">
        <v>61.36</v>
      </c>
      <c r="X3401" s="57">
        <v>37.21</v>
      </c>
      <c r="Y3401" s="57">
        <v>18.600000000000001</v>
      </c>
      <c r="Z3401" s="57">
        <v>44.19</v>
      </c>
      <c r="AA3401" s="57">
        <v>19.05</v>
      </c>
      <c r="AB3401" s="57">
        <v>45.45</v>
      </c>
      <c r="AC3401" s="57">
        <v>5</v>
      </c>
      <c r="AD3401" s="57">
        <v>23</v>
      </c>
      <c r="AE3401" s="57">
        <v>40</v>
      </c>
      <c r="AF3401" s="57">
        <v>52.17</v>
      </c>
      <c r="AG3401" s="57" t="s">
        <v>6423</v>
      </c>
      <c r="AH3401" s="57" t="s">
        <v>6657</v>
      </c>
      <c r="AI3401" s="45">
        <f t="shared" si="882"/>
        <v>-37.055</v>
      </c>
      <c r="AJ3401" s="46">
        <f t="shared" si="883"/>
        <v>37.055</v>
      </c>
      <c r="AK3401" s="63" t="str">
        <f t="shared" si="884"/>
        <v>N</v>
      </c>
      <c r="AL3401" s="63" t="str">
        <f t="shared" si="885"/>
        <v>N</v>
      </c>
      <c r="AM3401" s="44" t="str">
        <f t="shared" si="886"/>
        <v>Loss</v>
      </c>
      <c r="AN3401" s="44" t="str">
        <f t="shared" si="887"/>
        <v>Loss</v>
      </c>
      <c r="AO3401" s="44" t="str">
        <f t="shared" si="888"/>
        <v>Win</v>
      </c>
      <c r="AP3401" s="44">
        <f t="shared" si="889"/>
        <v>-50</v>
      </c>
      <c r="AQ3401" s="44">
        <f t="shared" si="890"/>
        <v>-50</v>
      </c>
      <c r="AR3401" s="44">
        <f t="shared" si="891"/>
        <v>55</v>
      </c>
      <c r="AS3401" s="99" t="str">
        <f t="shared" si="892"/>
        <v>-</v>
      </c>
      <c r="AT3401" s="99" t="str">
        <f t="shared" si="893"/>
        <v>-</v>
      </c>
      <c r="AU3401" s="99" t="str">
        <f t="shared" si="894"/>
        <v>-</v>
      </c>
      <c r="AV3401" s="99" t="str">
        <f t="shared" si="895"/>
        <v>-</v>
      </c>
      <c r="AW3401" s="99" t="str">
        <f t="shared" si="896"/>
        <v>-</v>
      </c>
    </row>
    <row r="3402" spans="1:49" ht="15">
      <c r="A3402" s="56">
        <v>43644</v>
      </c>
      <c r="B3402" s="57" t="s">
        <v>833</v>
      </c>
      <c r="C3402" s="57" t="s">
        <v>1381</v>
      </c>
      <c r="D3402" s="57" t="s">
        <v>6874</v>
      </c>
      <c r="E3402" s="57" t="s">
        <v>2782</v>
      </c>
      <c r="F3402" s="57" t="s">
        <v>1384</v>
      </c>
      <c r="G3402" s="57">
        <v>3</v>
      </c>
      <c r="H3402" s="57">
        <v>3</v>
      </c>
      <c r="I3402" s="57">
        <v>1.93</v>
      </c>
      <c r="J3402" s="57">
        <v>3.65</v>
      </c>
      <c r="K3402" s="57">
        <v>3.36</v>
      </c>
      <c r="L3402" s="57">
        <v>-1.43</v>
      </c>
      <c r="M3402" s="57">
        <v>16</v>
      </c>
      <c r="N3402" s="57">
        <v>17</v>
      </c>
      <c r="O3402" s="57">
        <v>1</v>
      </c>
      <c r="P3402" s="57">
        <v>7</v>
      </c>
      <c r="Q3402" s="57">
        <v>7</v>
      </c>
      <c r="R3402" s="57">
        <v>0</v>
      </c>
      <c r="S3402" s="57">
        <v>0</v>
      </c>
      <c r="T3402" s="57">
        <v>100</v>
      </c>
      <c r="U3402" s="57">
        <v>31.25</v>
      </c>
      <c r="V3402" s="57">
        <v>12.5</v>
      </c>
      <c r="W3402" s="57">
        <v>56.25</v>
      </c>
      <c r="X3402" s="57">
        <v>29.41</v>
      </c>
      <c r="Y3402" s="57">
        <v>5.88</v>
      </c>
      <c r="Z3402" s="57">
        <v>64.709999999999994</v>
      </c>
      <c r="AA3402" s="57">
        <v>28.57</v>
      </c>
      <c r="AB3402" s="57">
        <v>14.29</v>
      </c>
      <c r="AC3402" s="57">
        <v>7</v>
      </c>
      <c r="AD3402" s="57">
        <v>4</v>
      </c>
      <c r="AE3402" s="57">
        <v>57.14</v>
      </c>
      <c r="AF3402" s="57">
        <v>25</v>
      </c>
      <c r="AG3402" s="57" t="s">
        <v>6503</v>
      </c>
      <c r="AH3402" s="57" t="s">
        <v>6465</v>
      </c>
      <c r="AI3402" s="45">
        <f t="shared" si="882"/>
        <v>-27.277999999999999</v>
      </c>
      <c r="AJ3402" s="46">
        <f t="shared" si="883"/>
        <v>27.277999999999999</v>
      </c>
      <c r="AK3402" s="63" t="str">
        <f t="shared" si="884"/>
        <v>N</v>
      </c>
      <c r="AL3402" s="63" t="str">
        <f t="shared" si="885"/>
        <v>N</v>
      </c>
      <c r="AM3402" s="44" t="str">
        <f t="shared" si="886"/>
        <v>Loss</v>
      </c>
      <c r="AN3402" s="44" t="str">
        <f t="shared" si="887"/>
        <v>Win</v>
      </c>
      <c r="AO3402" s="44" t="str">
        <f t="shared" si="888"/>
        <v>Loss</v>
      </c>
      <c r="AP3402" s="44">
        <f t="shared" si="889"/>
        <v>-50</v>
      </c>
      <c r="AQ3402" s="44">
        <f t="shared" si="890"/>
        <v>132.5</v>
      </c>
      <c r="AR3402" s="44">
        <f t="shared" si="891"/>
        <v>-50</v>
      </c>
      <c r="AS3402" s="99" t="str">
        <f t="shared" si="892"/>
        <v>+</v>
      </c>
      <c r="AT3402" s="99" t="str">
        <f t="shared" si="893"/>
        <v>-</v>
      </c>
      <c r="AU3402" s="99" t="str">
        <f t="shared" si="894"/>
        <v>+</v>
      </c>
      <c r="AV3402" s="99" t="str">
        <f t="shared" si="895"/>
        <v>+</v>
      </c>
      <c r="AW3402" s="99" t="str">
        <f t="shared" si="896"/>
        <v>-</v>
      </c>
    </row>
    <row r="3403" spans="1:49" ht="15">
      <c r="A3403" s="56">
        <v>43644</v>
      </c>
      <c r="B3403" s="57" t="s">
        <v>833</v>
      </c>
      <c r="C3403" s="57" t="s">
        <v>1381</v>
      </c>
      <c r="D3403" s="57" t="s">
        <v>6875</v>
      </c>
      <c r="E3403" s="57" t="s">
        <v>2778</v>
      </c>
      <c r="F3403" s="57" t="s">
        <v>1387</v>
      </c>
      <c r="G3403" s="57">
        <v>1</v>
      </c>
      <c r="H3403" s="57">
        <v>2</v>
      </c>
      <c r="I3403" s="57">
        <v>5.73</v>
      </c>
      <c r="J3403" s="57">
        <v>4.87</v>
      </c>
      <c r="K3403" s="57">
        <v>1.38</v>
      </c>
      <c r="L3403" s="57">
        <v>4.3499999999999996</v>
      </c>
      <c r="M3403" s="57">
        <v>17</v>
      </c>
      <c r="N3403" s="57">
        <v>19</v>
      </c>
      <c r="O3403" s="57">
        <v>1</v>
      </c>
      <c r="P3403" s="57">
        <v>8</v>
      </c>
      <c r="Q3403" s="57">
        <v>10</v>
      </c>
      <c r="R3403" s="57">
        <v>0</v>
      </c>
      <c r="S3403" s="57">
        <v>0</v>
      </c>
      <c r="T3403" s="57">
        <v>100</v>
      </c>
      <c r="U3403" s="57">
        <v>52.94</v>
      </c>
      <c r="V3403" s="57">
        <v>23.53</v>
      </c>
      <c r="W3403" s="57">
        <v>23.53</v>
      </c>
      <c r="X3403" s="57">
        <v>89.47</v>
      </c>
      <c r="Y3403" s="57">
        <v>5.26</v>
      </c>
      <c r="Z3403" s="57">
        <v>5.26</v>
      </c>
      <c r="AA3403" s="57">
        <v>62.5</v>
      </c>
      <c r="AB3403" s="57">
        <v>80</v>
      </c>
      <c r="AC3403" s="57">
        <v>14</v>
      </c>
      <c r="AD3403" s="57">
        <v>18</v>
      </c>
      <c r="AE3403" s="57">
        <v>64.290000000000006</v>
      </c>
      <c r="AF3403" s="57">
        <v>94.44</v>
      </c>
      <c r="AG3403" s="57" t="s">
        <v>6431</v>
      </c>
      <c r="AH3403" s="57" t="s">
        <v>6385</v>
      </c>
      <c r="AI3403" s="45">
        <f t="shared" si="882"/>
        <v>-39.133000000000003</v>
      </c>
      <c r="AJ3403" s="46">
        <f t="shared" si="883"/>
        <v>39.133000000000003</v>
      </c>
      <c r="AK3403" s="63" t="str">
        <f t="shared" si="884"/>
        <v>N</v>
      </c>
      <c r="AL3403" s="63" t="str">
        <f t="shared" si="885"/>
        <v>Y</v>
      </c>
      <c r="AM3403" s="44" t="str">
        <f t="shared" si="886"/>
        <v>Loss</v>
      </c>
      <c r="AN3403" s="44" t="str">
        <f t="shared" si="887"/>
        <v>Loss</v>
      </c>
      <c r="AO3403" s="44" t="str">
        <f t="shared" si="888"/>
        <v>Win</v>
      </c>
      <c r="AP3403" s="44">
        <f t="shared" si="889"/>
        <v>-50</v>
      </c>
      <c r="AQ3403" s="44">
        <f t="shared" si="890"/>
        <v>-50</v>
      </c>
      <c r="AR3403" s="44">
        <f t="shared" si="891"/>
        <v>19</v>
      </c>
      <c r="AS3403" s="99" t="str">
        <f t="shared" si="892"/>
        <v>-</v>
      </c>
      <c r="AT3403" s="99" t="str">
        <f t="shared" si="893"/>
        <v>-</v>
      </c>
      <c r="AU3403" s="99" t="str">
        <f t="shared" si="894"/>
        <v>-</v>
      </c>
      <c r="AV3403" s="99" t="str">
        <f t="shared" si="895"/>
        <v>-</v>
      </c>
      <c r="AW3403" s="99" t="str">
        <f t="shared" si="896"/>
        <v>-</v>
      </c>
    </row>
    <row r="3404" spans="1:49" ht="15">
      <c r="A3404" s="56">
        <v>43644</v>
      </c>
      <c r="B3404" s="57" t="s">
        <v>833</v>
      </c>
      <c r="C3404" s="57" t="s">
        <v>1381</v>
      </c>
      <c r="D3404" s="57" t="s">
        <v>6876</v>
      </c>
      <c r="E3404" s="57" t="s">
        <v>1383</v>
      </c>
      <c r="F3404" s="57" t="s">
        <v>2779</v>
      </c>
      <c r="G3404" s="57">
        <v>3</v>
      </c>
      <c r="H3404" s="57">
        <v>1</v>
      </c>
      <c r="I3404" s="57">
        <v>1.24</v>
      </c>
      <c r="J3404" s="57">
        <v>6.05</v>
      </c>
      <c r="K3404" s="57">
        <v>7.47</v>
      </c>
      <c r="L3404" s="57">
        <v>-6.23</v>
      </c>
      <c r="M3404" s="57">
        <v>17</v>
      </c>
      <c r="N3404" s="57">
        <v>16</v>
      </c>
      <c r="O3404" s="57">
        <v>1</v>
      </c>
      <c r="P3404" s="57">
        <v>9</v>
      </c>
      <c r="Q3404" s="57">
        <v>8</v>
      </c>
      <c r="R3404" s="57">
        <v>100</v>
      </c>
      <c r="S3404" s="57">
        <v>0</v>
      </c>
      <c r="T3404" s="57">
        <v>0</v>
      </c>
      <c r="U3404" s="57">
        <v>52.94</v>
      </c>
      <c r="V3404" s="57">
        <v>5.88</v>
      </c>
      <c r="W3404" s="57">
        <v>41.18</v>
      </c>
      <c r="X3404" s="57">
        <v>25</v>
      </c>
      <c r="Y3404" s="57">
        <v>6.25</v>
      </c>
      <c r="Z3404" s="57">
        <v>68.75</v>
      </c>
      <c r="AA3404" s="57">
        <v>55.56</v>
      </c>
      <c r="AB3404" s="57">
        <v>25</v>
      </c>
      <c r="AC3404" s="57">
        <v>8</v>
      </c>
      <c r="AD3404" s="57">
        <v>2</v>
      </c>
      <c r="AE3404" s="57">
        <v>75</v>
      </c>
      <c r="AF3404" s="57">
        <v>0</v>
      </c>
      <c r="AG3404" s="57" t="s">
        <v>6877</v>
      </c>
      <c r="AH3404" s="57" t="s">
        <v>6630</v>
      </c>
      <c r="AI3404" s="45">
        <f t="shared" si="882"/>
        <v>41.064999999999998</v>
      </c>
      <c r="AJ3404" s="46">
        <f t="shared" si="883"/>
        <v>-41.064999999999998</v>
      </c>
      <c r="AK3404" s="63" t="str">
        <f t="shared" si="884"/>
        <v>Y</v>
      </c>
      <c r="AL3404" s="63" t="str">
        <f t="shared" si="885"/>
        <v>N</v>
      </c>
      <c r="AM3404" s="44" t="str">
        <f t="shared" si="886"/>
        <v>Win</v>
      </c>
      <c r="AN3404" s="44" t="str">
        <f t="shared" si="887"/>
        <v>Loss</v>
      </c>
      <c r="AO3404" s="44" t="str">
        <f t="shared" si="888"/>
        <v>Loss</v>
      </c>
      <c r="AP3404" s="44">
        <f t="shared" si="889"/>
        <v>12</v>
      </c>
      <c r="AQ3404" s="44">
        <f t="shared" si="890"/>
        <v>-50</v>
      </c>
      <c r="AR3404" s="44">
        <f t="shared" si="891"/>
        <v>-50</v>
      </c>
      <c r="AS3404" s="99" t="str">
        <f t="shared" si="892"/>
        <v>+</v>
      </c>
      <c r="AT3404" s="99" t="str">
        <f t="shared" si="893"/>
        <v>+</v>
      </c>
      <c r="AU3404" s="99" t="str">
        <f t="shared" si="894"/>
        <v>+</v>
      </c>
      <c r="AV3404" s="99" t="str">
        <f t="shared" si="895"/>
        <v>+</v>
      </c>
      <c r="AW3404" s="99" t="str">
        <f t="shared" si="896"/>
        <v>+</v>
      </c>
    </row>
    <row r="3405" spans="1:49" ht="15">
      <c r="A3405" s="56">
        <v>43644</v>
      </c>
      <c r="B3405" s="57" t="s">
        <v>420</v>
      </c>
      <c r="C3405" s="57" t="s">
        <v>1024</v>
      </c>
      <c r="D3405" s="57" t="s">
        <v>6878</v>
      </c>
      <c r="E3405" s="57" t="s">
        <v>2309</v>
      </c>
      <c r="F3405" s="57" t="s">
        <v>1366</v>
      </c>
      <c r="G3405" s="57">
        <v>0</v>
      </c>
      <c r="H3405" s="57">
        <v>1</v>
      </c>
      <c r="I3405" s="57">
        <v>2.69</v>
      </c>
      <c r="J3405" s="57">
        <v>3.31</v>
      </c>
      <c r="K3405" s="57">
        <v>2.61</v>
      </c>
      <c r="L3405" s="57">
        <v>0.08</v>
      </c>
      <c r="M3405" s="57">
        <v>16</v>
      </c>
      <c r="N3405" s="57">
        <v>13</v>
      </c>
      <c r="O3405" s="57">
        <v>0</v>
      </c>
      <c r="P3405" s="57">
        <v>8</v>
      </c>
      <c r="Q3405" s="57">
        <v>6</v>
      </c>
      <c r="R3405" s="57">
        <v>0</v>
      </c>
      <c r="S3405" s="57">
        <v>0</v>
      </c>
      <c r="T3405" s="57">
        <v>0</v>
      </c>
      <c r="U3405" s="57">
        <v>37.5</v>
      </c>
      <c r="V3405" s="57">
        <v>18.75</v>
      </c>
      <c r="W3405" s="57">
        <v>43.75</v>
      </c>
      <c r="X3405" s="57">
        <v>15.38</v>
      </c>
      <c r="Y3405" s="57">
        <v>30.77</v>
      </c>
      <c r="Z3405" s="57">
        <v>53.85</v>
      </c>
      <c r="AA3405" s="57">
        <v>25</v>
      </c>
      <c r="AB3405" s="57">
        <v>0</v>
      </c>
      <c r="AC3405" s="57">
        <v>6</v>
      </c>
      <c r="AD3405" s="57">
        <v>4</v>
      </c>
      <c r="AE3405" s="57">
        <v>33.33</v>
      </c>
      <c r="AF3405" s="57">
        <v>0</v>
      </c>
      <c r="AG3405" s="57" t="s">
        <v>6879</v>
      </c>
      <c r="AH3405" s="57" t="s">
        <v>6665</v>
      </c>
      <c r="AI3405" s="45">
        <f t="shared" si="882"/>
        <v>5.2420000000000009</v>
      </c>
      <c r="AJ3405" s="46">
        <f t="shared" si="883"/>
        <v>-5.2420000000000009</v>
      </c>
      <c r="AK3405" s="63" t="str">
        <f t="shared" si="884"/>
        <v>N</v>
      </c>
      <c r="AL3405" s="63" t="str">
        <f t="shared" si="885"/>
        <v>N</v>
      </c>
      <c r="AM3405" s="44" t="str">
        <f t="shared" si="886"/>
        <v>Loss</v>
      </c>
      <c r="AN3405" s="44" t="str">
        <f t="shared" si="887"/>
        <v>Loss</v>
      </c>
      <c r="AO3405" s="44" t="str">
        <f t="shared" si="888"/>
        <v>Win</v>
      </c>
      <c r="AP3405" s="44">
        <f t="shared" si="889"/>
        <v>-50</v>
      </c>
      <c r="AQ3405" s="44">
        <f t="shared" si="890"/>
        <v>-50</v>
      </c>
      <c r="AR3405" s="44">
        <f t="shared" si="891"/>
        <v>80.5</v>
      </c>
      <c r="AS3405" s="99" t="str">
        <f t="shared" si="892"/>
        <v>-</v>
      </c>
      <c r="AT3405" s="99" t="str">
        <f t="shared" si="893"/>
        <v>n/a</v>
      </c>
      <c r="AU3405" s="99" t="str">
        <f t="shared" si="894"/>
        <v>+</v>
      </c>
      <c r="AV3405" s="99" t="str">
        <f t="shared" si="895"/>
        <v>+</v>
      </c>
      <c r="AW3405" s="99" t="str">
        <f t="shared" si="896"/>
        <v>+</v>
      </c>
    </row>
    <row r="3406" spans="1:49" ht="15">
      <c r="A3406" s="56">
        <v>43644</v>
      </c>
      <c r="B3406" s="57" t="s">
        <v>833</v>
      </c>
      <c r="C3406" s="57" t="s">
        <v>834</v>
      </c>
      <c r="D3406" s="57" t="s">
        <v>6880</v>
      </c>
      <c r="E3406" s="57" t="s">
        <v>2529</v>
      </c>
      <c r="F3406" s="57" t="s">
        <v>2150</v>
      </c>
      <c r="G3406" s="57">
        <v>0</v>
      </c>
      <c r="H3406" s="57">
        <v>0</v>
      </c>
      <c r="I3406" s="57">
        <v>9.1</v>
      </c>
      <c r="J3406" s="57">
        <v>5.17</v>
      </c>
      <c r="K3406" s="57">
        <v>1.29</v>
      </c>
      <c r="L3406" s="57">
        <v>7.81</v>
      </c>
      <c r="M3406" s="57">
        <v>22</v>
      </c>
      <c r="N3406" s="57">
        <v>23</v>
      </c>
      <c r="O3406" s="57">
        <v>2</v>
      </c>
      <c r="P3406" s="57">
        <v>9</v>
      </c>
      <c r="Q3406" s="57">
        <v>10</v>
      </c>
      <c r="R3406" s="57">
        <v>0</v>
      </c>
      <c r="S3406" s="57">
        <v>0</v>
      </c>
      <c r="T3406" s="57">
        <v>100</v>
      </c>
      <c r="U3406" s="57">
        <v>36.36</v>
      </c>
      <c r="V3406" s="57">
        <v>13.64</v>
      </c>
      <c r="W3406" s="57">
        <v>50</v>
      </c>
      <c r="X3406" s="57">
        <v>69.569999999999993</v>
      </c>
      <c r="Y3406" s="57">
        <v>17.39</v>
      </c>
      <c r="Z3406" s="57">
        <v>13.04</v>
      </c>
      <c r="AA3406" s="57">
        <v>22.22</v>
      </c>
      <c r="AB3406" s="57">
        <v>60</v>
      </c>
      <c r="AC3406" s="57">
        <v>12</v>
      </c>
      <c r="AD3406" s="57">
        <v>18</v>
      </c>
      <c r="AE3406" s="57">
        <v>58.33</v>
      </c>
      <c r="AF3406" s="57">
        <v>66.67</v>
      </c>
      <c r="AG3406" s="57" t="s">
        <v>6881</v>
      </c>
      <c r="AH3406" s="57" t="s">
        <v>6425</v>
      </c>
      <c r="AI3406" s="45">
        <f t="shared" si="882"/>
        <v>-44.408999999999999</v>
      </c>
      <c r="AJ3406" s="46">
        <f t="shared" si="883"/>
        <v>44.408999999999999</v>
      </c>
      <c r="AK3406" s="63" t="str">
        <f t="shared" si="884"/>
        <v>N</v>
      </c>
      <c r="AL3406" s="63" t="str">
        <f t="shared" si="885"/>
        <v>Y</v>
      </c>
      <c r="AM3406" s="44" t="str">
        <f t="shared" si="886"/>
        <v>Loss</v>
      </c>
      <c r="AN3406" s="44" t="str">
        <f t="shared" si="887"/>
        <v>Win</v>
      </c>
      <c r="AO3406" s="44" t="str">
        <f t="shared" si="888"/>
        <v>Loss</v>
      </c>
      <c r="AP3406" s="44">
        <f t="shared" si="889"/>
        <v>-50</v>
      </c>
      <c r="AQ3406" s="44">
        <f t="shared" si="890"/>
        <v>208.5</v>
      </c>
      <c r="AR3406" s="44">
        <f t="shared" si="891"/>
        <v>-50</v>
      </c>
      <c r="AS3406" s="99" t="str">
        <f t="shared" si="892"/>
        <v>-</v>
      </c>
      <c r="AT3406" s="99" t="str">
        <f t="shared" si="893"/>
        <v>-</v>
      </c>
      <c r="AU3406" s="99" t="str">
        <f t="shared" si="894"/>
        <v>-</v>
      </c>
      <c r="AV3406" s="99" t="str">
        <f t="shared" si="895"/>
        <v>-</v>
      </c>
      <c r="AW3406" s="99" t="str">
        <f t="shared" si="896"/>
        <v>-</v>
      </c>
    </row>
    <row r="3407" spans="1:49" ht="15">
      <c r="A3407" s="56">
        <v>43644</v>
      </c>
      <c r="B3407" s="57" t="s">
        <v>420</v>
      </c>
      <c r="C3407" s="57" t="s">
        <v>920</v>
      </c>
      <c r="D3407" s="57" t="s">
        <v>6882</v>
      </c>
      <c r="E3407" s="57" t="s">
        <v>1186</v>
      </c>
      <c r="F3407" s="57" t="s">
        <v>1284</v>
      </c>
      <c r="G3407" s="57">
        <v>1</v>
      </c>
      <c r="H3407" s="57">
        <v>1</v>
      </c>
      <c r="I3407" s="57">
        <v>2.62</v>
      </c>
      <c r="J3407" s="57">
        <v>3.55</v>
      </c>
      <c r="K3407" s="57">
        <v>2.36</v>
      </c>
      <c r="L3407" s="57">
        <v>0.26</v>
      </c>
      <c r="M3407" s="57">
        <v>44</v>
      </c>
      <c r="N3407" s="57">
        <v>20</v>
      </c>
      <c r="O3407" s="57">
        <v>1</v>
      </c>
      <c r="P3407" s="57">
        <v>22</v>
      </c>
      <c r="Q3407" s="57">
        <v>10</v>
      </c>
      <c r="R3407" s="57">
        <v>100</v>
      </c>
      <c r="S3407" s="57">
        <v>0</v>
      </c>
      <c r="T3407" s="57">
        <v>0</v>
      </c>
      <c r="U3407" s="57">
        <v>47.73</v>
      </c>
      <c r="V3407" s="57">
        <v>29.55</v>
      </c>
      <c r="W3407" s="57">
        <v>22.73</v>
      </c>
      <c r="X3407" s="57">
        <v>20</v>
      </c>
      <c r="Y3407" s="57">
        <v>35</v>
      </c>
      <c r="Z3407" s="57">
        <v>45</v>
      </c>
      <c r="AA3407" s="57">
        <v>59.09</v>
      </c>
      <c r="AB3407" s="57">
        <v>40</v>
      </c>
      <c r="AC3407" s="57">
        <v>30</v>
      </c>
      <c r="AD3407" s="57">
        <v>16</v>
      </c>
      <c r="AE3407" s="57">
        <v>53.33</v>
      </c>
      <c r="AF3407" s="57">
        <v>18.75</v>
      </c>
      <c r="AG3407" s="57" t="s">
        <v>6883</v>
      </c>
      <c r="AH3407" s="57" t="s">
        <v>6814</v>
      </c>
      <c r="AI3407" s="45">
        <f t="shared" si="882"/>
        <v>39.454999999999998</v>
      </c>
      <c r="AJ3407" s="46">
        <f t="shared" si="883"/>
        <v>-39.454999999999998</v>
      </c>
      <c r="AK3407" s="63" t="str">
        <f t="shared" si="884"/>
        <v>N</v>
      </c>
      <c r="AL3407" s="63" t="str">
        <f t="shared" si="885"/>
        <v>N</v>
      </c>
      <c r="AM3407" s="44" t="str">
        <f t="shared" si="886"/>
        <v>Loss</v>
      </c>
      <c r="AN3407" s="44" t="str">
        <f t="shared" si="887"/>
        <v>Win</v>
      </c>
      <c r="AO3407" s="44" t="str">
        <f t="shared" si="888"/>
        <v>Loss</v>
      </c>
      <c r="AP3407" s="44">
        <f t="shared" si="889"/>
        <v>-50</v>
      </c>
      <c r="AQ3407" s="44">
        <f t="shared" si="890"/>
        <v>127.5</v>
      </c>
      <c r="AR3407" s="44">
        <f t="shared" si="891"/>
        <v>-50</v>
      </c>
      <c r="AS3407" s="99" t="str">
        <f t="shared" si="892"/>
        <v>-</v>
      </c>
      <c r="AT3407" s="99" t="str">
        <f t="shared" si="893"/>
        <v>+</v>
      </c>
      <c r="AU3407" s="99" t="str">
        <f t="shared" si="894"/>
        <v>+</v>
      </c>
      <c r="AV3407" s="99" t="str">
        <f t="shared" si="895"/>
        <v>+</v>
      </c>
      <c r="AW3407" s="99" t="str">
        <f t="shared" si="896"/>
        <v>+</v>
      </c>
    </row>
    <row r="3408" spans="1:49" ht="15">
      <c r="A3408" s="56">
        <v>43644</v>
      </c>
      <c r="B3408" s="57" t="s">
        <v>958</v>
      </c>
      <c r="C3408" s="57" t="s">
        <v>5477</v>
      </c>
      <c r="D3408" s="57" t="s">
        <v>6884</v>
      </c>
      <c r="E3408" s="57" t="s">
        <v>2957</v>
      </c>
      <c r="F3408" s="57" t="s">
        <v>6212</v>
      </c>
      <c r="G3408" s="57">
        <v>1</v>
      </c>
      <c r="H3408" s="57">
        <v>0</v>
      </c>
      <c r="I3408" s="57">
        <v>2.2200000000000002</v>
      </c>
      <c r="J3408" s="57">
        <v>2.95</v>
      </c>
      <c r="K3408" s="57">
        <v>3.82</v>
      </c>
      <c r="L3408" s="57">
        <v>-1.6</v>
      </c>
      <c r="M3408" s="57">
        <v>15</v>
      </c>
      <c r="N3408" s="57">
        <v>14</v>
      </c>
      <c r="O3408" s="57">
        <v>0</v>
      </c>
      <c r="P3408" s="57">
        <v>11</v>
      </c>
      <c r="Q3408" s="57">
        <v>6</v>
      </c>
      <c r="R3408" s="57">
        <v>0</v>
      </c>
      <c r="S3408" s="57">
        <v>0</v>
      </c>
      <c r="T3408" s="57">
        <v>0</v>
      </c>
      <c r="U3408" s="57">
        <v>66.67</v>
      </c>
      <c r="V3408" s="57">
        <v>26.67</v>
      </c>
      <c r="W3408" s="57">
        <v>6.67</v>
      </c>
      <c r="X3408" s="57">
        <v>35.71</v>
      </c>
      <c r="Y3408" s="57">
        <v>35.71</v>
      </c>
      <c r="Z3408" s="57">
        <v>28.57</v>
      </c>
      <c r="AA3408" s="57">
        <v>90.91</v>
      </c>
      <c r="AB3408" s="57">
        <v>16.670000000000002</v>
      </c>
      <c r="AC3408" s="57">
        <v>13</v>
      </c>
      <c r="AD3408" s="57">
        <v>11</v>
      </c>
      <c r="AE3408" s="57">
        <v>76.92</v>
      </c>
      <c r="AF3408" s="57">
        <v>45.45</v>
      </c>
      <c r="AG3408" s="57" t="s">
        <v>6885</v>
      </c>
      <c r="AH3408" s="57" t="s">
        <v>6815</v>
      </c>
      <c r="AI3408" s="45">
        <f t="shared" si="882"/>
        <v>9.668000000000001</v>
      </c>
      <c r="AJ3408" s="46">
        <f t="shared" si="883"/>
        <v>-9.668000000000001</v>
      </c>
      <c r="AK3408" s="63" t="str">
        <f t="shared" si="884"/>
        <v>Y</v>
      </c>
      <c r="AL3408" s="63" t="str">
        <f t="shared" si="885"/>
        <v>N</v>
      </c>
      <c r="AM3408" s="44" t="str">
        <f t="shared" si="886"/>
        <v>Win</v>
      </c>
      <c r="AN3408" s="44" t="str">
        <f t="shared" si="887"/>
        <v>Loss</v>
      </c>
      <c r="AO3408" s="44" t="str">
        <f t="shared" si="888"/>
        <v>Loss</v>
      </c>
      <c r="AP3408" s="44">
        <f t="shared" si="889"/>
        <v>61.000000000000014</v>
      </c>
      <c r="AQ3408" s="44">
        <f t="shared" si="890"/>
        <v>-50</v>
      </c>
      <c r="AR3408" s="44">
        <f t="shared" si="891"/>
        <v>-50</v>
      </c>
      <c r="AS3408" s="99" t="str">
        <f t="shared" si="892"/>
        <v>+</v>
      </c>
      <c r="AT3408" s="99" t="str">
        <f t="shared" si="893"/>
        <v>n/a</v>
      </c>
      <c r="AU3408" s="99" t="str">
        <f t="shared" si="894"/>
        <v>+</v>
      </c>
      <c r="AV3408" s="99" t="str">
        <f t="shared" si="895"/>
        <v>+</v>
      </c>
      <c r="AW3408" s="99" t="str">
        <f t="shared" si="896"/>
        <v>+</v>
      </c>
    </row>
    <row r="3409" spans="1:49" ht="15">
      <c r="A3409" s="56">
        <v>43644</v>
      </c>
      <c r="B3409" s="57" t="s">
        <v>272</v>
      </c>
      <c r="C3409" s="57" t="s">
        <v>406</v>
      </c>
      <c r="D3409" s="57" t="s">
        <v>6886</v>
      </c>
      <c r="E3409" s="57" t="s">
        <v>2064</v>
      </c>
      <c r="F3409" s="57" t="s">
        <v>408</v>
      </c>
      <c r="G3409" s="57">
        <v>0</v>
      </c>
      <c r="H3409" s="57">
        <v>1</v>
      </c>
      <c r="I3409" s="57">
        <v>2.98</v>
      </c>
      <c r="J3409" s="57">
        <v>3.63</v>
      </c>
      <c r="K3409" s="57">
        <v>2.06</v>
      </c>
      <c r="L3409" s="57">
        <v>0.92</v>
      </c>
      <c r="M3409" s="57">
        <v>13</v>
      </c>
      <c r="N3409" s="57">
        <v>11</v>
      </c>
      <c r="O3409" s="57">
        <v>0</v>
      </c>
      <c r="P3409" s="57">
        <v>7</v>
      </c>
      <c r="Q3409" s="57">
        <v>5</v>
      </c>
      <c r="R3409" s="57">
        <v>0</v>
      </c>
      <c r="S3409" s="57">
        <v>0</v>
      </c>
      <c r="T3409" s="57">
        <v>0</v>
      </c>
      <c r="U3409" s="57">
        <v>53.85</v>
      </c>
      <c r="V3409" s="57">
        <v>15.38</v>
      </c>
      <c r="W3409" s="57">
        <v>30.77</v>
      </c>
      <c r="X3409" s="57">
        <v>63.64</v>
      </c>
      <c r="Y3409" s="57">
        <v>18.18</v>
      </c>
      <c r="Z3409" s="57">
        <v>18.18</v>
      </c>
      <c r="AA3409" s="57">
        <v>57.14</v>
      </c>
      <c r="AB3409" s="57">
        <v>40</v>
      </c>
      <c r="AC3409" s="57">
        <v>9</v>
      </c>
      <c r="AD3409" s="57">
        <v>8</v>
      </c>
      <c r="AE3409" s="57">
        <v>55.56</v>
      </c>
      <c r="AF3409" s="57">
        <v>75</v>
      </c>
      <c r="AG3409" s="57" t="s">
        <v>6887</v>
      </c>
      <c r="AH3409" s="57" t="s">
        <v>6816</v>
      </c>
      <c r="AI3409" s="45">
        <f t="shared" si="882"/>
        <v>-4.7559999999999993</v>
      </c>
      <c r="AJ3409" s="46">
        <f t="shared" si="883"/>
        <v>4.7559999999999993</v>
      </c>
      <c r="AK3409" s="63" t="str">
        <f t="shared" si="884"/>
        <v>N</v>
      </c>
      <c r="AL3409" s="63" t="str">
        <f t="shared" si="885"/>
        <v>N</v>
      </c>
      <c r="AM3409" s="44" t="str">
        <f t="shared" si="886"/>
        <v>Loss</v>
      </c>
      <c r="AN3409" s="44" t="str">
        <f t="shared" si="887"/>
        <v>Loss</v>
      </c>
      <c r="AO3409" s="44" t="str">
        <f t="shared" si="888"/>
        <v>Win</v>
      </c>
      <c r="AP3409" s="44">
        <f t="shared" si="889"/>
        <v>-50</v>
      </c>
      <c r="AQ3409" s="44">
        <f t="shared" si="890"/>
        <v>-50</v>
      </c>
      <c r="AR3409" s="44">
        <f t="shared" si="891"/>
        <v>53</v>
      </c>
      <c r="AS3409" s="99" t="str">
        <f t="shared" si="892"/>
        <v>-</v>
      </c>
      <c r="AT3409" s="99" t="str">
        <f t="shared" si="893"/>
        <v>n/a</v>
      </c>
      <c r="AU3409" s="99" t="str">
        <f t="shared" si="894"/>
        <v>-</v>
      </c>
      <c r="AV3409" s="99" t="str">
        <f t="shared" si="895"/>
        <v>+</v>
      </c>
      <c r="AW3409" s="99" t="str">
        <f t="shared" si="896"/>
        <v>-</v>
      </c>
    </row>
    <row r="3410" spans="1:49" ht="15">
      <c r="A3410" s="56">
        <v>43644</v>
      </c>
      <c r="B3410" s="57" t="s">
        <v>420</v>
      </c>
      <c r="C3410" s="57" t="s">
        <v>1034</v>
      </c>
      <c r="D3410" s="57" t="s">
        <v>6888</v>
      </c>
      <c r="E3410" s="57" t="s">
        <v>1180</v>
      </c>
      <c r="F3410" s="57" t="s">
        <v>1037</v>
      </c>
      <c r="G3410" s="57">
        <v>1</v>
      </c>
      <c r="H3410" s="57">
        <v>2</v>
      </c>
      <c r="I3410" s="57">
        <v>1.72</v>
      </c>
      <c r="J3410" s="57">
        <v>3.67</v>
      </c>
      <c r="K3410" s="57">
        <v>4.1900000000000004</v>
      </c>
      <c r="L3410" s="57">
        <v>-2.4700000000000002</v>
      </c>
      <c r="M3410" s="57">
        <v>45</v>
      </c>
      <c r="N3410" s="57">
        <v>47</v>
      </c>
      <c r="O3410" s="57">
        <v>3</v>
      </c>
      <c r="P3410" s="57">
        <v>22</v>
      </c>
      <c r="Q3410" s="57">
        <v>22</v>
      </c>
      <c r="R3410" s="57">
        <v>66.67</v>
      </c>
      <c r="S3410" s="57">
        <v>33.33</v>
      </c>
      <c r="T3410" s="57">
        <v>0</v>
      </c>
      <c r="U3410" s="57">
        <v>44.44</v>
      </c>
      <c r="V3410" s="57">
        <v>37.78</v>
      </c>
      <c r="W3410" s="57">
        <v>17.78</v>
      </c>
      <c r="X3410" s="57">
        <v>27.66</v>
      </c>
      <c r="Y3410" s="57">
        <v>42.55</v>
      </c>
      <c r="Z3410" s="57">
        <v>29.79</v>
      </c>
      <c r="AA3410" s="57">
        <v>40.909999999999997</v>
      </c>
      <c r="AB3410" s="57">
        <v>27.27</v>
      </c>
      <c r="AC3410" s="57">
        <v>35</v>
      </c>
      <c r="AD3410" s="57">
        <v>15</v>
      </c>
      <c r="AE3410" s="57">
        <v>51.43</v>
      </c>
      <c r="AF3410" s="57">
        <v>40</v>
      </c>
      <c r="AG3410" s="57" t="s">
        <v>6889</v>
      </c>
      <c r="AH3410" s="57" t="s">
        <v>6817</v>
      </c>
      <c r="AI3410" s="45">
        <f t="shared" si="882"/>
        <v>28.615000000000002</v>
      </c>
      <c r="AJ3410" s="46">
        <f t="shared" si="883"/>
        <v>-21.948999999999998</v>
      </c>
      <c r="AK3410" s="63" t="str">
        <f t="shared" si="884"/>
        <v>N</v>
      </c>
      <c r="AL3410" s="63" t="str">
        <f t="shared" si="885"/>
        <v>N</v>
      </c>
      <c r="AM3410" s="44" t="str">
        <f t="shared" si="886"/>
        <v>Loss</v>
      </c>
      <c r="AN3410" s="44" t="str">
        <f t="shared" si="887"/>
        <v>Loss</v>
      </c>
      <c r="AO3410" s="44" t="str">
        <f t="shared" si="888"/>
        <v>Win</v>
      </c>
      <c r="AP3410" s="44">
        <f t="shared" si="889"/>
        <v>-50</v>
      </c>
      <c r="AQ3410" s="44">
        <f t="shared" si="890"/>
        <v>-50</v>
      </c>
      <c r="AR3410" s="44">
        <f t="shared" si="891"/>
        <v>159.50000000000003</v>
      </c>
      <c r="AS3410" s="99" t="str">
        <f t="shared" si="892"/>
        <v>+</v>
      </c>
      <c r="AT3410" s="99" t="str">
        <f t="shared" si="893"/>
        <v>+</v>
      </c>
      <c r="AU3410" s="99" t="str">
        <f t="shared" si="894"/>
        <v>+</v>
      </c>
      <c r="AV3410" s="99" t="str">
        <f t="shared" si="895"/>
        <v>+</v>
      </c>
      <c r="AW3410" s="99" t="str">
        <f t="shared" si="896"/>
        <v>+</v>
      </c>
    </row>
    <row r="3411" spans="1:49" ht="15">
      <c r="A3411" s="56">
        <v>43644</v>
      </c>
      <c r="B3411" s="57" t="s">
        <v>420</v>
      </c>
      <c r="C3411" s="57" t="s">
        <v>1047</v>
      </c>
      <c r="D3411" s="57" t="s">
        <v>6890</v>
      </c>
      <c r="E3411" s="57" t="s">
        <v>2315</v>
      </c>
      <c r="F3411" s="57" t="s">
        <v>2133</v>
      </c>
      <c r="G3411" s="57">
        <v>3</v>
      </c>
      <c r="H3411" s="57">
        <v>0</v>
      </c>
      <c r="I3411" s="57">
        <v>2.36</v>
      </c>
      <c r="J3411" s="57">
        <v>3.37</v>
      </c>
      <c r="K3411" s="57">
        <v>2.58</v>
      </c>
      <c r="L3411" s="57">
        <v>-0.22</v>
      </c>
      <c r="M3411" s="57">
        <v>38</v>
      </c>
      <c r="N3411" s="57">
        <v>13</v>
      </c>
      <c r="O3411" s="57">
        <v>1</v>
      </c>
      <c r="P3411" s="57">
        <v>18</v>
      </c>
      <c r="Q3411" s="57">
        <v>6</v>
      </c>
      <c r="R3411" s="57">
        <v>0</v>
      </c>
      <c r="S3411" s="57">
        <v>100</v>
      </c>
      <c r="T3411" s="57">
        <v>0</v>
      </c>
      <c r="U3411" s="57">
        <v>26.32</v>
      </c>
      <c r="V3411" s="57">
        <v>18.420000000000002</v>
      </c>
      <c r="W3411" s="57">
        <v>55.26</v>
      </c>
      <c r="X3411" s="57">
        <v>30.77</v>
      </c>
      <c r="Y3411" s="57">
        <v>30.77</v>
      </c>
      <c r="Z3411" s="57">
        <v>38.46</v>
      </c>
      <c r="AA3411" s="57">
        <v>16.670000000000002</v>
      </c>
      <c r="AB3411" s="57">
        <v>16.670000000000002</v>
      </c>
      <c r="AC3411" s="57">
        <v>10</v>
      </c>
      <c r="AD3411" s="57">
        <v>5</v>
      </c>
      <c r="AE3411" s="57">
        <v>20</v>
      </c>
      <c r="AF3411" s="57">
        <v>40</v>
      </c>
      <c r="AG3411" s="57" t="s">
        <v>6891</v>
      </c>
      <c r="AH3411" s="57" t="s">
        <v>6340</v>
      </c>
      <c r="AI3411" s="45">
        <f t="shared" si="882"/>
        <v>4.5149999999999988</v>
      </c>
      <c r="AJ3411" s="46">
        <f t="shared" si="883"/>
        <v>15.484999999999999</v>
      </c>
      <c r="AK3411" s="63" t="str">
        <f t="shared" si="884"/>
        <v>N</v>
      </c>
      <c r="AL3411" s="63" t="str">
        <f t="shared" si="885"/>
        <v>N</v>
      </c>
      <c r="AM3411" s="44" t="str">
        <f t="shared" si="886"/>
        <v>Win</v>
      </c>
      <c r="AN3411" s="44" t="str">
        <f t="shared" si="887"/>
        <v>Loss</v>
      </c>
      <c r="AO3411" s="44" t="str">
        <f t="shared" si="888"/>
        <v>Loss</v>
      </c>
      <c r="AP3411" s="44">
        <f t="shared" si="889"/>
        <v>68</v>
      </c>
      <c r="AQ3411" s="44">
        <f t="shared" si="890"/>
        <v>-50</v>
      </c>
      <c r="AR3411" s="44">
        <f t="shared" si="891"/>
        <v>-50</v>
      </c>
      <c r="AS3411" s="99" t="str">
        <f t="shared" si="892"/>
        <v>+</v>
      </c>
      <c r="AT3411" s="99" t="str">
        <f t="shared" si="893"/>
        <v>-</v>
      </c>
      <c r="AU3411" s="99" t="str">
        <f t="shared" si="894"/>
        <v>-</v>
      </c>
      <c r="AV3411" s="99" t="str">
        <f t="shared" si="895"/>
        <v>-</v>
      </c>
      <c r="AW3411" s="99" t="str">
        <f t="shared" si="896"/>
        <v>+</v>
      </c>
    </row>
    <row r="3412" spans="1:49" ht="15">
      <c r="A3412" s="56">
        <v>43644</v>
      </c>
      <c r="B3412" s="57" t="s">
        <v>420</v>
      </c>
      <c r="C3412" s="57" t="s">
        <v>421</v>
      </c>
      <c r="D3412" s="57" t="s">
        <v>6892</v>
      </c>
      <c r="E3412" s="57" t="s">
        <v>2811</v>
      </c>
      <c r="F3412" s="57" t="s">
        <v>423</v>
      </c>
      <c r="G3412" s="57">
        <v>2</v>
      </c>
      <c r="H3412" s="57">
        <v>0</v>
      </c>
      <c r="I3412" s="57">
        <v>1.33</v>
      </c>
      <c r="J3412" s="57">
        <v>4.54</v>
      </c>
      <c r="K3412" s="57">
        <v>7.11</v>
      </c>
      <c r="L3412" s="57">
        <v>-5.78</v>
      </c>
      <c r="M3412" s="57">
        <v>71</v>
      </c>
      <c r="N3412" s="57">
        <v>62</v>
      </c>
      <c r="O3412" s="57">
        <v>3</v>
      </c>
      <c r="P3412" s="57">
        <v>36</v>
      </c>
      <c r="Q3412" s="57">
        <v>31</v>
      </c>
      <c r="R3412" s="57">
        <v>66.67</v>
      </c>
      <c r="S3412" s="57">
        <v>33.33</v>
      </c>
      <c r="T3412" s="57">
        <v>0</v>
      </c>
      <c r="U3412" s="57">
        <v>47.89</v>
      </c>
      <c r="V3412" s="57">
        <v>28.17</v>
      </c>
      <c r="W3412" s="57">
        <v>23.94</v>
      </c>
      <c r="X3412" s="57">
        <v>41.94</v>
      </c>
      <c r="Y3412" s="57">
        <v>22.58</v>
      </c>
      <c r="Z3412" s="57">
        <v>35.479999999999997</v>
      </c>
      <c r="AA3412" s="57">
        <v>52.78</v>
      </c>
      <c r="AB3412" s="57">
        <v>32.26</v>
      </c>
      <c r="AC3412" s="57">
        <v>52</v>
      </c>
      <c r="AD3412" s="57">
        <v>34</v>
      </c>
      <c r="AE3412" s="57">
        <v>59.62</v>
      </c>
      <c r="AF3412" s="57">
        <v>50</v>
      </c>
      <c r="AG3412" s="57" t="s">
        <v>6893</v>
      </c>
      <c r="AH3412" s="57" t="s">
        <v>6273</v>
      </c>
      <c r="AI3412" s="45">
        <f t="shared" si="882"/>
        <v>27.391000000000005</v>
      </c>
      <c r="AJ3412" s="46">
        <f t="shared" si="883"/>
        <v>-20.725000000000001</v>
      </c>
      <c r="AK3412" s="63" t="str">
        <f t="shared" si="884"/>
        <v>N</v>
      </c>
      <c r="AL3412" s="63" t="str">
        <f t="shared" si="885"/>
        <v>N</v>
      </c>
      <c r="AM3412" s="44" t="str">
        <f t="shared" si="886"/>
        <v>Win</v>
      </c>
      <c r="AN3412" s="44" t="str">
        <f t="shared" si="887"/>
        <v>Loss</v>
      </c>
      <c r="AO3412" s="44" t="str">
        <f t="shared" si="888"/>
        <v>Loss</v>
      </c>
      <c r="AP3412" s="44">
        <f t="shared" si="889"/>
        <v>16.5</v>
      </c>
      <c r="AQ3412" s="44">
        <f t="shared" si="890"/>
        <v>-50</v>
      </c>
      <c r="AR3412" s="44">
        <f t="shared" si="891"/>
        <v>-50</v>
      </c>
      <c r="AS3412" s="99" t="str">
        <f t="shared" si="892"/>
        <v>+</v>
      </c>
      <c r="AT3412" s="99" t="str">
        <f t="shared" si="893"/>
        <v>+</v>
      </c>
      <c r="AU3412" s="99" t="str">
        <f t="shared" si="894"/>
        <v>+</v>
      </c>
      <c r="AV3412" s="99" t="str">
        <f t="shared" si="895"/>
        <v>+</v>
      </c>
      <c r="AW3412" s="99" t="str">
        <f t="shared" si="896"/>
        <v>+</v>
      </c>
    </row>
    <row r="3413" spans="1:49" ht="15">
      <c r="A3413" s="56">
        <v>43644</v>
      </c>
      <c r="B3413" s="57" t="s">
        <v>420</v>
      </c>
      <c r="C3413" s="57" t="s">
        <v>421</v>
      </c>
      <c r="D3413" s="57" t="s">
        <v>6894</v>
      </c>
      <c r="E3413" s="57" t="s">
        <v>424</v>
      </c>
      <c r="F3413" s="57" t="s">
        <v>1076</v>
      </c>
      <c r="G3413" s="57">
        <v>2</v>
      </c>
      <c r="H3413" s="57">
        <v>3</v>
      </c>
      <c r="I3413" s="57">
        <v>2.06</v>
      </c>
      <c r="J3413" s="57">
        <v>3.41</v>
      </c>
      <c r="K3413" s="57">
        <v>3.08</v>
      </c>
      <c r="L3413" s="57">
        <v>-1.02</v>
      </c>
      <c r="M3413" s="57">
        <v>13</v>
      </c>
      <c r="N3413" s="57">
        <v>40</v>
      </c>
      <c r="O3413" s="57">
        <v>1</v>
      </c>
      <c r="P3413" s="57">
        <v>6</v>
      </c>
      <c r="Q3413" s="57">
        <v>19</v>
      </c>
      <c r="R3413" s="57">
        <v>100</v>
      </c>
      <c r="S3413" s="57">
        <v>0</v>
      </c>
      <c r="T3413" s="57">
        <v>0</v>
      </c>
      <c r="U3413" s="57">
        <v>15.38</v>
      </c>
      <c r="V3413" s="57">
        <v>30.77</v>
      </c>
      <c r="W3413" s="57">
        <v>53.85</v>
      </c>
      <c r="X3413" s="57">
        <v>35</v>
      </c>
      <c r="Y3413" s="57">
        <v>35</v>
      </c>
      <c r="Z3413" s="57">
        <v>30</v>
      </c>
      <c r="AA3413" s="57">
        <v>0</v>
      </c>
      <c r="AB3413" s="57">
        <v>26.32</v>
      </c>
      <c r="AC3413" s="57">
        <v>3</v>
      </c>
      <c r="AD3413" s="57">
        <v>24</v>
      </c>
      <c r="AE3413" s="57">
        <v>0</v>
      </c>
      <c r="AF3413" s="57">
        <v>37.5</v>
      </c>
      <c r="AG3413" s="57" t="s">
        <v>6814</v>
      </c>
      <c r="AH3413" s="57" t="s">
        <v>6818</v>
      </c>
      <c r="AI3413" s="45">
        <f t="shared" si="882"/>
        <v>20.882999999999996</v>
      </c>
      <c r="AJ3413" s="46">
        <f t="shared" si="883"/>
        <v>-20.882999999999996</v>
      </c>
      <c r="AK3413" s="63" t="str">
        <f t="shared" si="884"/>
        <v>N</v>
      </c>
      <c r="AL3413" s="63" t="str">
        <f t="shared" si="885"/>
        <v>N</v>
      </c>
      <c r="AM3413" s="44" t="str">
        <f t="shared" si="886"/>
        <v>Loss</v>
      </c>
      <c r="AN3413" s="44" t="str">
        <f t="shared" si="887"/>
        <v>Loss</v>
      </c>
      <c r="AO3413" s="44" t="str">
        <f t="shared" si="888"/>
        <v>Win</v>
      </c>
      <c r="AP3413" s="44">
        <f t="shared" si="889"/>
        <v>-50</v>
      </c>
      <c r="AQ3413" s="44">
        <f t="shared" si="890"/>
        <v>-50</v>
      </c>
      <c r="AR3413" s="44">
        <f t="shared" si="891"/>
        <v>104</v>
      </c>
      <c r="AS3413" s="99" t="str">
        <f t="shared" si="892"/>
        <v>+</v>
      </c>
      <c r="AT3413" s="99" t="str">
        <f t="shared" si="893"/>
        <v>+</v>
      </c>
      <c r="AU3413" s="99" t="str">
        <f t="shared" si="894"/>
        <v>-</v>
      </c>
      <c r="AV3413" s="99" t="str">
        <f t="shared" si="895"/>
        <v>-</v>
      </c>
      <c r="AW3413" s="99" t="str">
        <f t="shared" si="896"/>
        <v>+</v>
      </c>
    </row>
    <row r="3414" spans="1:49" ht="15">
      <c r="A3414" s="56">
        <v>43644</v>
      </c>
      <c r="B3414" s="57" t="s">
        <v>456</v>
      </c>
      <c r="C3414" s="57" t="s">
        <v>807</v>
      </c>
      <c r="D3414" s="57" t="s">
        <v>6895</v>
      </c>
      <c r="E3414" s="57" t="s">
        <v>1121</v>
      </c>
      <c r="F3414" s="57" t="s">
        <v>1209</v>
      </c>
      <c r="G3414" s="57">
        <v>5</v>
      </c>
      <c r="H3414" s="57">
        <v>0</v>
      </c>
      <c r="I3414" s="57">
        <v>1.07</v>
      </c>
      <c r="J3414" s="57">
        <v>9.4</v>
      </c>
      <c r="K3414" s="57">
        <v>19.239999999999998</v>
      </c>
      <c r="L3414" s="57">
        <v>-18.170000000000002</v>
      </c>
      <c r="M3414" s="57">
        <v>19</v>
      </c>
      <c r="N3414" s="57">
        <v>17</v>
      </c>
      <c r="O3414" s="57">
        <v>3</v>
      </c>
      <c r="P3414" s="57">
        <v>9</v>
      </c>
      <c r="Q3414" s="57">
        <v>9</v>
      </c>
      <c r="R3414" s="57">
        <v>100</v>
      </c>
      <c r="S3414" s="57">
        <v>0</v>
      </c>
      <c r="T3414" s="57">
        <v>0</v>
      </c>
      <c r="U3414" s="57">
        <v>63.16</v>
      </c>
      <c r="V3414" s="57">
        <v>15.79</v>
      </c>
      <c r="W3414" s="57">
        <v>21.05</v>
      </c>
      <c r="X3414" s="57">
        <v>11.76</v>
      </c>
      <c r="Y3414" s="57">
        <v>5.88</v>
      </c>
      <c r="Z3414" s="57">
        <v>82.35</v>
      </c>
      <c r="AA3414" s="57">
        <v>66.67</v>
      </c>
      <c r="AB3414" s="57">
        <v>11.11</v>
      </c>
      <c r="AC3414" s="57">
        <v>17</v>
      </c>
      <c r="AD3414" s="57">
        <v>0</v>
      </c>
      <c r="AE3414" s="57">
        <v>64.709999999999994</v>
      </c>
      <c r="AF3414" s="57">
        <v>0</v>
      </c>
      <c r="AG3414" s="57" t="s">
        <v>6896</v>
      </c>
      <c r="AH3414" s="57" t="s">
        <v>6819</v>
      </c>
      <c r="AI3414" s="45">
        <f t="shared" si="882"/>
        <v>53.530999999999999</v>
      </c>
      <c r="AJ3414" s="46">
        <f t="shared" si="883"/>
        <v>-53.530999999999999</v>
      </c>
      <c r="AK3414" s="63" t="str">
        <f t="shared" si="884"/>
        <v>Y</v>
      </c>
      <c r="AL3414" s="63" t="str">
        <f t="shared" si="885"/>
        <v>N</v>
      </c>
      <c r="AM3414" s="44" t="str">
        <f t="shared" si="886"/>
        <v>Win</v>
      </c>
      <c r="AN3414" s="44" t="str">
        <f t="shared" si="887"/>
        <v>Loss</v>
      </c>
      <c r="AO3414" s="44" t="str">
        <f t="shared" si="888"/>
        <v>Loss</v>
      </c>
      <c r="AP3414" s="44">
        <f t="shared" si="889"/>
        <v>3.5</v>
      </c>
      <c r="AQ3414" s="44">
        <f t="shared" si="890"/>
        <v>-50</v>
      </c>
      <c r="AR3414" s="44">
        <f t="shared" si="891"/>
        <v>-50</v>
      </c>
      <c r="AS3414" s="99" t="str">
        <f t="shared" si="892"/>
        <v>+</v>
      </c>
      <c r="AT3414" s="99" t="str">
        <f t="shared" si="893"/>
        <v>+</v>
      </c>
      <c r="AU3414" s="99" t="str">
        <f t="shared" si="894"/>
        <v>+</v>
      </c>
      <c r="AV3414" s="99" t="str">
        <f t="shared" si="895"/>
        <v>+</v>
      </c>
      <c r="AW3414" s="99" t="str">
        <f t="shared" si="896"/>
        <v>+</v>
      </c>
    </row>
    <row r="3415" spans="1:49" ht="15">
      <c r="A3415" s="56">
        <v>43644</v>
      </c>
      <c r="B3415" s="57" t="s">
        <v>420</v>
      </c>
      <c r="C3415" s="57" t="s">
        <v>429</v>
      </c>
      <c r="D3415" s="57" t="s">
        <v>6897</v>
      </c>
      <c r="E3415" s="57" t="s">
        <v>1296</v>
      </c>
      <c r="F3415" s="57" t="s">
        <v>2814</v>
      </c>
      <c r="G3415" s="57">
        <v>3</v>
      </c>
      <c r="H3415" s="57">
        <v>1</v>
      </c>
      <c r="I3415" s="57">
        <v>2.25</v>
      </c>
      <c r="J3415" s="57">
        <v>3.62</v>
      </c>
      <c r="K3415" s="57">
        <v>2.5299999999999998</v>
      </c>
      <c r="L3415" s="57">
        <v>-0.28000000000000003</v>
      </c>
      <c r="M3415" s="57">
        <v>40</v>
      </c>
      <c r="N3415" s="57">
        <v>42</v>
      </c>
      <c r="O3415" s="57">
        <v>3</v>
      </c>
      <c r="P3415" s="57">
        <v>19</v>
      </c>
      <c r="Q3415" s="57">
        <v>21</v>
      </c>
      <c r="R3415" s="57">
        <v>33.33</v>
      </c>
      <c r="S3415" s="57">
        <v>33.33</v>
      </c>
      <c r="T3415" s="57">
        <v>33.33</v>
      </c>
      <c r="U3415" s="57">
        <v>27.5</v>
      </c>
      <c r="V3415" s="57">
        <v>22.5</v>
      </c>
      <c r="W3415" s="57">
        <v>50</v>
      </c>
      <c r="X3415" s="57">
        <v>23.81</v>
      </c>
      <c r="Y3415" s="57">
        <v>23.81</v>
      </c>
      <c r="Z3415" s="57">
        <v>52.38</v>
      </c>
      <c r="AA3415" s="57">
        <v>31.58</v>
      </c>
      <c r="AB3415" s="57">
        <v>28.57</v>
      </c>
      <c r="AC3415" s="57">
        <v>23</v>
      </c>
      <c r="AD3415" s="57">
        <v>13</v>
      </c>
      <c r="AE3415" s="57">
        <v>39.130000000000003</v>
      </c>
      <c r="AF3415" s="57">
        <v>46.15</v>
      </c>
      <c r="AG3415" s="57" t="s">
        <v>6389</v>
      </c>
      <c r="AH3415" s="57" t="s">
        <v>6820</v>
      </c>
      <c r="AI3415" s="45">
        <f t="shared" si="882"/>
        <v>4.4160000000000021</v>
      </c>
      <c r="AJ3415" s="46">
        <f t="shared" si="883"/>
        <v>2.2499999999999982</v>
      </c>
      <c r="AK3415" s="63" t="str">
        <f t="shared" si="884"/>
        <v>N</v>
      </c>
      <c r="AL3415" s="63" t="str">
        <f t="shared" si="885"/>
        <v>N</v>
      </c>
      <c r="AM3415" s="44" t="str">
        <f t="shared" si="886"/>
        <v>Win</v>
      </c>
      <c r="AN3415" s="44" t="str">
        <f t="shared" si="887"/>
        <v>Loss</v>
      </c>
      <c r="AO3415" s="44" t="str">
        <f t="shared" si="888"/>
        <v>Loss</v>
      </c>
      <c r="AP3415" s="44">
        <f t="shared" si="889"/>
        <v>62.5</v>
      </c>
      <c r="AQ3415" s="44">
        <f t="shared" si="890"/>
        <v>-50</v>
      </c>
      <c r="AR3415" s="44">
        <f t="shared" si="891"/>
        <v>-50</v>
      </c>
      <c r="AS3415" s="99" t="str">
        <f t="shared" si="892"/>
        <v>+</v>
      </c>
      <c r="AT3415" s="99" t="str">
        <f t="shared" si="893"/>
        <v>-</v>
      </c>
      <c r="AU3415" s="99" t="str">
        <f t="shared" si="894"/>
        <v>+</v>
      </c>
      <c r="AV3415" s="99" t="str">
        <f t="shared" si="895"/>
        <v>+</v>
      </c>
      <c r="AW3415" s="99" t="str">
        <f t="shared" si="896"/>
        <v>+</v>
      </c>
    </row>
    <row r="3416" spans="1:49" ht="15">
      <c r="A3416" s="56">
        <v>43644</v>
      </c>
      <c r="B3416" s="57" t="s">
        <v>6898</v>
      </c>
      <c r="C3416" s="57" t="s">
        <v>6899</v>
      </c>
      <c r="D3416" s="57" t="s">
        <v>6900</v>
      </c>
      <c r="E3416" s="57" t="s">
        <v>6901</v>
      </c>
      <c r="F3416" s="57" t="s">
        <v>6902</v>
      </c>
      <c r="G3416" s="57">
        <v>1</v>
      </c>
      <c r="H3416" s="57">
        <v>2</v>
      </c>
      <c r="I3416" s="57">
        <v>2.72</v>
      </c>
      <c r="J3416" s="57">
        <v>3.14</v>
      </c>
      <c r="K3416" s="57">
        <v>2.2400000000000002</v>
      </c>
      <c r="L3416" s="57">
        <v>0.48</v>
      </c>
      <c r="M3416" s="57">
        <v>23</v>
      </c>
      <c r="N3416" s="57">
        <v>25</v>
      </c>
      <c r="O3416" s="57">
        <v>1</v>
      </c>
      <c r="P3416" s="57">
        <v>12</v>
      </c>
      <c r="Q3416" s="57">
        <v>13</v>
      </c>
      <c r="R3416" s="57">
        <v>100</v>
      </c>
      <c r="S3416" s="57">
        <v>0</v>
      </c>
      <c r="T3416" s="57">
        <v>0</v>
      </c>
      <c r="U3416" s="57">
        <v>43.48</v>
      </c>
      <c r="V3416" s="57">
        <v>30.43</v>
      </c>
      <c r="W3416" s="57">
        <v>26.09</v>
      </c>
      <c r="X3416" s="57">
        <v>36</v>
      </c>
      <c r="Y3416" s="57">
        <v>44</v>
      </c>
      <c r="Z3416" s="57">
        <v>20</v>
      </c>
      <c r="AA3416" s="57">
        <v>66.67</v>
      </c>
      <c r="AB3416" s="57">
        <v>30.77</v>
      </c>
      <c r="AC3416" s="57">
        <v>15</v>
      </c>
      <c r="AD3416" s="57">
        <v>14</v>
      </c>
      <c r="AE3416" s="57">
        <v>53.33</v>
      </c>
      <c r="AF3416" s="57">
        <v>42.86</v>
      </c>
      <c r="AG3416" s="57" t="s">
        <v>6903</v>
      </c>
      <c r="AH3416" s="57" t="s">
        <v>6821</v>
      </c>
      <c r="AI3416" s="45">
        <f t="shared" si="882"/>
        <v>28.920999999999999</v>
      </c>
      <c r="AJ3416" s="46">
        <f t="shared" si="883"/>
        <v>-28.920999999999999</v>
      </c>
      <c r="AK3416" s="63" t="str">
        <f t="shared" si="884"/>
        <v>N</v>
      </c>
      <c r="AL3416" s="63" t="str">
        <f t="shared" si="885"/>
        <v>N</v>
      </c>
      <c r="AM3416" s="44" t="str">
        <f t="shared" si="886"/>
        <v>Loss</v>
      </c>
      <c r="AN3416" s="44" t="str">
        <f t="shared" si="887"/>
        <v>Loss</v>
      </c>
      <c r="AO3416" s="44" t="str">
        <f t="shared" si="888"/>
        <v>Win</v>
      </c>
      <c r="AP3416" s="44">
        <f t="shared" si="889"/>
        <v>-50</v>
      </c>
      <c r="AQ3416" s="44">
        <f t="shared" si="890"/>
        <v>-50</v>
      </c>
      <c r="AR3416" s="44">
        <f t="shared" si="891"/>
        <v>62.000000000000014</v>
      </c>
      <c r="AS3416" s="99" t="str">
        <f t="shared" si="892"/>
        <v>-</v>
      </c>
      <c r="AT3416" s="99" t="str">
        <f t="shared" si="893"/>
        <v>+</v>
      </c>
      <c r="AU3416" s="99" t="str">
        <f t="shared" si="894"/>
        <v>+</v>
      </c>
      <c r="AV3416" s="99" t="str">
        <f t="shared" si="895"/>
        <v>+</v>
      </c>
      <c r="AW3416" s="99" t="str">
        <f t="shared" si="896"/>
        <v>+</v>
      </c>
    </row>
    <row r="3417" spans="1:49" ht="15">
      <c r="A3417" s="56">
        <v>43644</v>
      </c>
      <c r="B3417" s="57" t="s">
        <v>963</v>
      </c>
      <c r="C3417" s="57" t="s">
        <v>964</v>
      </c>
      <c r="D3417" s="57" t="s">
        <v>6904</v>
      </c>
      <c r="E3417" s="57" t="s">
        <v>4713</v>
      </c>
      <c r="F3417" s="57" t="s">
        <v>2093</v>
      </c>
      <c r="G3417" s="57">
        <v>3</v>
      </c>
      <c r="H3417" s="57">
        <v>3</v>
      </c>
      <c r="I3417" s="57">
        <v>1.4</v>
      </c>
      <c r="J3417" s="57">
        <v>4.43</v>
      </c>
      <c r="K3417" s="57">
        <v>6.68</v>
      </c>
      <c r="L3417" s="57">
        <v>-5.28</v>
      </c>
      <c r="M3417" s="57">
        <v>44</v>
      </c>
      <c r="N3417" s="57">
        <v>36</v>
      </c>
      <c r="O3417" s="57">
        <v>0</v>
      </c>
      <c r="P3417" s="57">
        <v>21</v>
      </c>
      <c r="Q3417" s="57">
        <v>17</v>
      </c>
      <c r="R3417" s="57">
        <v>0</v>
      </c>
      <c r="S3417" s="57">
        <v>0</v>
      </c>
      <c r="T3417" s="57">
        <v>0</v>
      </c>
      <c r="U3417" s="57">
        <v>54.55</v>
      </c>
      <c r="V3417" s="57">
        <v>20.45</v>
      </c>
      <c r="W3417" s="57">
        <v>25</v>
      </c>
      <c r="X3417" s="57">
        <v>58.33</v>
      </c>
      <c r="Y3417" s="57">
        <v>19.440000000000001</v>
      </c>
      <c r="Z3417" s="57">
        <v>22.22</v>
      </c>
      <c r="AA3417" s="57">
        <v>66.67</v>
      </c>
      <c r="AB3417" s="57">
        <v>58.82</v>
      </c>
      <c r="AC3417" s="57">
        <v>32</v>
      </c>
      <c r="AD3417" s="57">
        <v>22</v>
      </c>
      <c r="AE3417" s="57">
        <v>65.63</v>
      </c>
      <c r="AF3417" s="57">
        <v>90.91</v>
      </c>
      <c r="AG3417" s="57" t="s">
        <v>6905</v>
      </c>
      <c r="AH3417" s="57" t="s">
        <v>6648</v>
      </c>
      <c r="AI3417" s="45">
        <f t="shared" si="882"/>
        <v>-1.2110000000000003</v>
      </c>
      <c r="AJ3417" s="46">
        <f t="shared" si="883"/>
        <v>1.2110000000000003</v>
      </c>
      <c r="AK3417" s="63" t="str">
        <f t="shared" si="884"/>
        <v>N</v>
      </c>
      <c r="AL3417" s="63" t="str">
        <f t="shared" si="885"/>
        <v>N</v>
      </c>
      <c r="AM3417" s="44" t="str">
        <f t="shared" si="886"/>
        <v>Loss</v>
      </c>
      <c r="AN3417" s="44" t="str">
        <f t="shared" si="887"/>
        <v>Win</v>
      </c>
      <c r="AO3417" s="44" t="str">
        <f t="shared" si="888"/>
        <v>Loss</v>
      </c>
      <c r="AP3417" s="44">
        <f t="shared" si="889"/>
        <v>-50</v>
      </c>
      <c r="AQ3417" s="44">
        <f t="shared" si="890"/>
        <v>171.5</v>
      </c>
      <c r="AR3417" s="44">
        <f t="shared" si="891"/>
        <v>-50</v>
      </c>
      <c r="AS3417" s="99" t="str">
        <f t="shared" si="892"/>
        <v>+</v>
      </c>
      <c r="AT3417" s="99" t="str">
        <f t="shared" si="893"/>
        <v>n/a</v>
      </c>
      <c r="AU3417" s="99" t="str">
        <f t="shared" si="894"/>
        <v>-</v>
      </c>
      <c r="AV3417" s="99" t="str">
        <f t="shared" si="895"/>
        <v>+</v>
      </c>
      <c r="AW3417" s="99" t="str">
        <f t="shared" si="896"/>
        <v>-</v>
      </c>
    </row>
    <row r="3418" spans="1:49" ht="15">
      <c r="A3418" s="56">
        <v>43644</v>
      </c>
      <c r="B3418" s="57" t="s">
        <v>456</v>
      </c>
      <c r="C3418" s="57" t="s">
        <v>807</v>
      </c>
      <c r="D3418" s="57" t="s">
        <v>6906</v>
      </c>
      <c r="E3418" s="57" t="s">
        <v>1122</v>
      </c>
      <c r="F3418" s="57" t="s">
        <v>1119</v>
      </c>
      <c r="G3418" s="57">
        <v>0</v>
      </c>
      <c r="H3418" s="57">
        <v>1</v>
      </c>
      <c r="I3418" s="57">
        <v>2.78</v>
      </c>
      <c r="J3418" s="57">
        <v>3.48</v>
      </c>
      <c r="K3418" s="57">
        <v>2.2000000000000002</v>
      </c>
      <c r="L3418" s="57">
        <v>0.57999999999999996</v>
      </c>
      <c r="M3418" s="57">
        <v>14</v>
      </c>
      <c r="N3418" s="57">
        <v>16</v>
      </c>
      <c r="O3418" s="57">
        <v>1</v>
      </c>
      <c r="P3418" s="57">
        <v>6</v>
      </c>
      <c r="Q3418" s="57">
        <v>7</v>
      </c>
      <c r="R3418" s="57">
        <v>100</v>
      </c>
      <c r="S3418" s="57">
        <v>0</v>
      </c>
      <c r="T3418" s="57">
        <v>0</v>
      </c>
      <c r="U3418" s="57">
        <v>21.43</v>
      </c>
      <c r="V3418" s="57">
        <v>14.29</v>
      </c>
      <c r="W3418" s="57">
        <v>64.290000000000006</v>
      </c>
      <c r="X3418" s="57">
        <v>31.25</v>
      </c>
      <c r="Y3418" s="57">
        <v>12.5</v>
      </c>
      <c r="Z3418" s="57">
        <v>56.25</v>
      </c>
      <c r="AA3418" s="57">
        <v>16.670000000000002</v>
      </c>
      <c r="AB3418" s="57">
        <v>42.86</v>
      </c>
      <c r="AC3418" s="57">
        <v>5</v>
      </c>
      <c r="AD3418" s="57">
        <v>5</v>
      </c>
      <c r="AE3418" s="57">
        <v>40</v>
      </c>
      <c r="AF3418" s="57">
        <v>60</v>
      </c>
      <c r="AG3418" s="57" t="s">
        <v>6481</v>
      </c>
      <c r="AH3418" s="57" t="s">
        <v>6819</v>
      </c>
      <c r="AI3418" s="45">
        <f t="shared" si="882"/>
        <v>26.606999999999999</v>
      </c>
      <c r="AJ3418" s="46">
        <f t="shared" si="883"/>
        <v>-26.606999999999999</v>
      </c>
      <c r="AK3418" s="63" t="str">
        <f t="shared" si="884"/>
        <v>N</v>
      </c>
      <c r="AL3418" s="63" t="str">
        <f t="shared" si="885"/>
        <v>N</v>
      </c>
      <c r="AM3418" s="44" t="str">
        <f t="shared" si="886"/>
        <v>Loss</v>
      </c>
      <c r="AN3418" s="44" t="str">
        <f t="shared" si="887"/>
        <v>Loss</v>
      </c>
      <c r="AO3418" s="44" t="str">
        <f t="shared" si="888"/>
        <v>Win</v>
      </c>
      <c r="AP3418" s="44">
        <f t="shared" si="889"/>
        <v>-50</v>
      </c>
      <c r="AQ3418" s="44">
        <f t="shared" si="890"/>
        <v>-50</v>
      </c>
      <c r="AR3418" s="44">
        <f t="shared" si="891"/>
        <v>60.000000000000014</v>
      </c>
      <c r="AS3418" s="99" t="str">
        <f t="shared" si="892"/>
        <v>-</v>
      </c>
      <c r="AT3418" s="99" t="str">
        <f t="shared" si="893"/>
        <v>+</v>
      </c>
      <c r="AU3418" s="99" t="str">
        <f t="shared" si="894"/>
        <v>-</v>
      </c>
      <c r="AV3418" s="99" t="str">
        <f t="shared" si="895"/>
        <v>-</v>
      </c>
      <c r="AW3418" s="99" t="str">
        <f t="shared" si="896"/>
        <v>+</v>
      </c>
    </row>
    <row r="3419" spans="1:49" ht="15">
      <c r="A3419" s="56">
        <v>43644</v>
      </c>
      <c r="B3419" s="57" t="s">
        <v>395</v>
      </c>
      <c r="C3419" s="57" t="s">
        <v>2631</v>
      </c>
      <c r="D3419" s="57" t="s">
        <v>6907</v>
      </c>
      <c r="E3419" s="57" t="s">
        <v>6408</v>
      </c>
      <c r="F3419" s="57" t="s">
        <v>6318</v>
      </c>
      <c r="G3419" s="57">
        <v>2</v>
      </c>
      <c r="H3419" s="57">
        <v>1</v>
      </c>
      <c r="I3419" s="57">
        <v>1.46</v>
      </c>
      <c r="J3419" s="57">
        <v>3.79</v>
      </c>
      <c r="K3419" s="57">
        <v>7.47</v>
      </c>
      <c r="L3419" s="57">
        <v>-6.01</v>
      </c>
      <c r="M3419" s="57">
        <v>1</v>
      </c>
      <c r="N3419" s="57">
        <v>4</v>
      </c>
      <c r="O3419" s="57">
        <v>0</v>
      </c>
      <c r="P3419" s="57">
        <v>1</v>
      </c>
      <c r="Q3419" s="57">
        <v>2</v>
      </c>
      <c r="R3419" s="57">
        <v>0</v>
      </c>
      <c r="S3419" s="57">
        <v>0</v>
      </c>
      <c r="T3419" s="57">
        <v>0</v>
      </c>
      <c r="U3419" s="57">
        <v>100</v>
      </c>
      <c r="V3419" s="57">
        <v>0</v>
      </c>
      <c r="W3419" s="57">
        <v>0</v>
      </c>
      <c r="X3419" s="57">
        <v>50</v>
      </c>
      <c r="Y3419" s="57">
        <v>0</v>
      </c>
      <c r="Z3419" s="57">
        <v>50</v>
      </c>
      <c r="AA3419" s="57">
        <v>100</v>
      </c>
      <c r="AB3419" s="57">
        <v>50</v>
      </c>
      <c r="AC3419" s="57">
        <v>1</v>
      </c>
      <c r="AD3419" s="57">
        <v>1</v>
      </c>
      <c r="AE3419" s="57">
        <v>100</v>
      </c>
      <c r="AF3419" s="57">
        <v>100</v>
      </c>
      <c r="AG3419" s="57" t="s">
        <v>6333</v>
      </c>
      <c r="AH3419" s="57" t="s">
        <v>6822</v>
      </c>
      <c r="AI3419" s="45">
        <f t="shared" si="882"/>
        <v>20</v>
      </c>
      <c r="AJ3419" s="46">
        <f t="shared" si="883"/>
        <v>-20</v>
      </c>
      <c r="AK3419" s="63" t="str">
        <f t="shared" si="884"/>
        <v>Y</v>
      </c>
      <c r="AL3419" s="63" t="str">
        <f t="shared" si="885"/>
        <v>N</v>
      </c>
      <c r="AM3419" s="44" t="str">
        <f t="shared" si="886"/>
        <v>Win</v>
      </c>
      <c r="AN3419" s="44" t="str">
        <f t="shared" si="887"/>
        <v>Loss</v>
      </c>
      <c r="AO3419" s="44" t="str">
        <f t="shared" si="888"/>
        <v>Loss</v>
      </c>
      <c r="AP3419" s="44">
        <f t="shared" si="889"/>
        <v>23</v>
      </c>
      <c r="AQ3419" s="44">
        <f t="shared" si="890"/>
        <v>-50</v>
      </c>
      <c r="AR3419" s="44">
        <f t="shared" si="891"/>
        <v>-50</v>
      </c>
      <c r="AS3419" s="99" t="str">
        <f t="shared" si="892"/>
        <v>+</v>
      </c>
      <c r="AT3419" s="99" t="str">
        <f t="shared" si="893"/>
        <v>n/a</v>
      </c>
      <c r="AU3419" s="99" t="str">
        <f t="shared" si="894"/>
        <v>+</v>
      </c>
      <c r="AV3419" s="99" t="str">
        <f t="shared" si="895"/>
        <v>+</v>
      </c>
      <c r="AW3419" s="99" t="str">
        <f t="shared" si="896"/>
        <v>+</v>
      </c>
    </row>
    <row r="3420" spans="1:49" ht="15">
      <c r="A3420" s="56">
        <v>43644</v>
      </c>
      <c r="B3420" s="57" t="s">
        <v>453</v>
      </c>
      <c r="C3420" s="57" t="s">
        <v>2787</v>
      </c>
      <c r="D3420" s="57" t="s">
        <v>6908</v>
      </c>
      <c r="E3420" s="57" t="s">
        <v>3673</v>
      </c>
      <c r="F3420" s="57" t="s">
        <v>3682</v>
      </c>
      <c r="G3420" s="57">
        <v>2</v>
      </c>
      <c r="H3420" s="57">
        <v>0</v>
      </c>
      <c r="I3420" s="57">
        <v>1.74</v>
      </c>
      <c r="J3420" s="57">
        <v>3.6</v>
      </c>
      <c r="K3420" s="57">
        <v>4.49</v>
      </c>
      <c r="L3420" s="57">
        <v>-2.75</v>
      </c>
      <c r="M3420" s="57">
        <v>21</v>
      </c>
      <c r="N3420" s="57">
        <v>19</v>
      </c>
      <c r="O3420" s="57">
        <v>1</v>
      </c>
      <c r="P3420" s="57">
        <v>8</v>
      </c>
      <c r="Q3420" s="57">
        <v>9</v>
      </c>
      <c r="R3420" s="57">
        <v>100</v>
      </c>
      <c r="S3420" s="57">
        <v>0</v>
      </c>
      <c r="T3420" s="57">
        <v>0</v>
      </c>
      <c r="U3420" s="57">
        <v>47.62</v>
      </c>
      <c r="V3420" s="57">
        <v>23.81</v>
      </c>
      <c r="W3420" s="57">
        <v>28.57</v>
      </c>
      <c r="X3420" s="57">
        <v>10.53</v>
      </c>
      <c r="Y3420" s="57">
        <v>15.79</v>
      </c>
      <c r="Z3420" s="57">
        <v>73.680000000000007</v>
      </c>
      <c r="AA3420" s="57">
        <v>37.5</v>
      </c>
      <c r="AB3420" s="57">
        <v>0</v>
      </c>
      <c r="AC3420" s="57">
        <v>10</v>
      </c>
      <c r="AD3420" s="57">
        <v>0</v>
      </c>
      <c r="AE3420" s="57">
        <v>50</v>
      </c>
      <c r="AF3420" s="57">
        <v>0</v>
      </c>
      <c r="AG3420" s="57" t="s">
        <v>6838</v>
      </c>
      <c r="AH3420" s="57" t="s">
        <v>6481</v>
      </c>
      <c r="AI3420" s="45">
        <f t="shared" si="882"/>
        <v>47.242000000000004</v>
      </c>
      <c r="AJ3420" s="46">
        <f t="shared" si="883"/>
        <v>-47.242000000000004</v>
      </c>
      <c r="AK3420" s="63" t="str">
        <f t="shared" si="884"/>
        <v>Y</v>
      </c>
      <c r="AL3420" s="63" t="str">
        <f t="shared" si="885"/>
        <v>N</v>
      </c>
      <c r="AM3420" s="44" t="str">
        <f t="shared" si="886"/>
        <v>Win</v>
      </c>
      <c r="AN3420" s="44" t="str">
        <f t="shared" si="887"/>
        <v>Loss</v>
      </c>
      <c r="AO3420" s="44" t="str">
        <f t="shared" si="888"/>
        <v>Loss</v>
      </c>
      <c r="AP3420" s="44">
        <f t="shared" si="889"/>
        <v>37</v>
      </c>
      <c r="AQ3420" s="44">
        <f t="shared" si="890"/>
        <v>-50</v>
      </c>
      <c r="AR3420" s="44">
        <f t="shared" si="891"/>
        <v>-50</v>
      </c>
      <c r="AS3420" s="99" t="str">
        <f t="shared" si="892"/>
        <v>+</v>
      </c>
      <c r="AT3420" s="99" t="str">
        <f t="shared" si="893"/>
        <v>+</v>
      </c>
      <c r="AU3420" s="99" t="str">
        <f t="shared" si="894"/>
        <v>+</v>
      </c>
      <c r="AV3420" s="99" t="str">
        <f t="shared" si="895"/>
        <v>+</v>
      </c>
      <c r="AW3420" s="99" t="str">
        <f t="shared" si="896"/>
        <v>+</v>
      </c>
    </row>
    <row r="3421" spans="1:49" ht="15">
      <c r="A3421" s="56">
        <v>43644</v>
      </c>
      <c r="B3421" s="57" t="s">
        <v>453</v>
      </c>
      <c r="C3421" s="57" t="s">
        <v>2787</v>
      </c>
      <c r="D3421" s="57" t="s">
        <v>6909</v>
      </c>
      <c r="E3421" s="57" t="s">
        <v>3652</v>
      </c>
      <c r="F3421" s="57" t="s">
        <v>3537</v>
      </c>
      <c r="G3421" s="57">
        <v>1</v>
      </c>
      <c r="H3421" s="57">
        <v>0</v>
      </c>
      <c r="I3421" s="57">
        <v>1.82</v>
      </c>
      <c r="J3421" s="57">
        <v>3.76</v>
      </c>
      <c r="K3421" s="57">
        <v>3.85</v>
      </c>
      <c r="L3421" s="57">
        <v>-2.0299999999999998</v>
      </c>
      <c r="M3421" s="57">
        <v>20</v>
      </c>
      <c r="N3421" s="57">
        <v>21</v>
      </c>
      <c r="O3421" s="57">
        <v>1</v>
      </c>
      <c r="P3421" s="57">
        <v>11</v>
      </c>
      <c r="Q3421" s="57">
        <v>8</v>
      </c>
      <c r="R3421" s="57">
        <v>0</v>
      </c>
      <c r="S3421" s="57">
        <v>0</v>
      </c>
      <c r="T3421" s="57">
        <v>100</v>
      </c>
      <c r="U3421" s="57">
        <v>55</v>
      </c>
      <c r="V3421" s="57">
        <v>10</v>
      </c>
      <c r="W3421" s="57">
        <v>35</v>
      </c>
      <c r="X3421" s="57">
        <v>52.38</v>
      </c>
      <c r="Y3421" s="57">
        <v>4.76</v>
      </c>
      <c r="Z3421" s="57">
        <v>42.86</v>
      </c>
      <c r="AA3421" s="57">
        <v>54.55</v>
      </c>
      <c r="AB3421" s="57">
        <v>37.5</v>
      </c>
      <c r="AC3421" s="57">
        <v>13</v>
      </c>
      <c r="AD3421" s="57">
        <v>15</v>
      </c>
      <c r="AE3421" s="57">
        <v>69.23</v>
      </c>
      <c r="AF3421" s="57">
        <v>60</v>
      </c>
      <c r="AG3421" s="57" t="s">
        <v>6267</v>
      </c>
      <c r="AH3421" s="57" t="s">
        <v>6587</v>
      </c>
      <c r="AI3421" s="45">
        <f t="shared" si="882"/>
        <v>-27.379999999999995</v>
      </c>
      <c r="AJ3421" s="46">
        <f t="shared" si="883"/>
        <v>27.379999999999995</v>
      </c>
      <c r="AK3421" s="63" t="str">
        <f t="shared" si="884"/>
        <v>N</v>
      </c>
      <c r="AL3421" s="63" t="str">
        <f t="shared" si="885"/>
        <v>N</v>
      </c>
      <c r="AM3421" s="44" t="str">
        <f t="shared" si="886"/>
        <v>Win</v>
      </c>
      <c r="AN3421" s="44" t="str">
        <f t="shared" si="887"/>
        <v>Loss</v>
      </c>
      <c r="AO3421" s="44" t="str">
        <f t="shared" si="888"/>
        <v>Loss</v>
      </c>
      <c r="AP3421" s="44">
        <f t="shared" si="889"/>
        <v>41</v>
      </c>
      <c r="AQ3421" s="44">
        <f t="shared" si="890"/>
        <v>-50</v>
      </c>
      <c r="AR3421" s="44">
        <f t="shared" si="891"/>
        <v>-50</v>
      </c>
      <c r="AS3421" s="99" t="str">
        <f t="shared" si="892"/>
        <v>+</v>
      </c>
      <c r="AT3421" s="99" t="str">
        <f t="shared" si="893"/>
        <v>-</v>
      </c>
      <c r="AU3421" s="99" t="str">
        <f t="shared" si="894"/>
        <v>+</v>
      </c>
      <c r="AV3421" s="99" t="str">
        <f t="shared" si="895"/>
        <v>+</v>
      </c>
      <c r="AW3421" s="99" t="str">
        <f t="shared" si="896"/>
        <v>-</v>
      </c>
    </row>
    <row r="3422" spans="1:49" ht="15">
      <c r="A3422" s="56">
        <v>43644</v>
      </c>
      <c r="B3422" s="57" t="s">
        <v>453</v>
      </c>
      <c r="C3422" s="57" t="s">
        <v>2787</v>
      </c>
      <c r="D3422" s="57" t="s">
        <v>6910</v>
      </c>
      <c r="E3422" s="57" t="s">
        <v>2790</v>
      </c>
      <c r="F3422" s="57" t="s">
        <v>3653</v>
      </c>
      <c r="G3422" s="57">
        <v>1</v>
      </c>
      <c r="H3422" s="57">
        <v>1</v>
      </c>
      <c r="I3422" s="57">
        <v>1.61</v>
      </c>
      <c r="J3422" s="57">
        <v>4.1399999999999997</v>
      </c>
      <c r="K3422" s="57">
        <v>4.79</v>
      </c>
      <c r="L3422" s="57">
        <v>-3.18</v>
      </c>
      <c r="M3422" s="57">
        <v>21</v>
      </c>
      <c r="N3422" s="57">
        <v>19</v>
      </c>
      <c r="O3422" s="57">
        <v>2</v>
      </c>
      <c r="P3422" s="57">
        <v>9</v>
      </c>
      <c r="Q3422" s="57">
        <v>9</v>
      </c>
      <c r="R3422" s="57">
        <v>100</v>
      </c>
      <c r="S3422" s="57">
        <v>0</v>
      </c>
      <c r="T3422" s="57">
        <v>0</v>
      </c>
      <c r="U3422" s="57">
        <v>28.57</v>
      </c>
      <c r="V3422" s="57">
        <v>4.76</v>
      </c>
      <c r="W3422" s="57">
        <v>66.67</v>
      </c>
      <c r="X3422" s="57">
        <v>15.79</v>
      </c>
      <c r="Y3422" s="57">
        <v>15.79</v>
      </c>
      <c r="Z3422" s="57">
        <v>68.42</v>
      </c>
      <c r="AA3422" s="57">
        <v>22.22</v>
      </c>
      <c r="AB3422" s="57">
        <v>22.22</v>
      </c>
      <c r="AC3422" s="57">
        <v>6</v>
      </c>
      <c r="AD3422" s="57">
        <v>4</v>
      </c>
      <c r="AE3422" s="57">
        <v>66.67</v>
      </c>
      <c r="AF3422" s="57">
        <v>25</v>
      </c>
      <c r="AG3422" s="57" t="s">
        <v>6911</v>
      </c>
      <c r="AH3422" s="57" t="s">
        <v>6448</v>
      </c>
      <c r="AI3422" s="45">
        <f t="shared" si="882"/>
        <v>31.802999999999994</v>
      </c>
      <c r="AJ3422" s="46">
        <f t="shared" si="883"/>
        <v>-31.802999999999994</v>
      </c>
      <c r="AK3422" s="63" t="str">
        <f t="shared" si="884"/>
        <v>N</v>
      </c>
      <c r="AL3422" s="63" t="str">
        <f t="shared" si="885"/>
        <v>N</v>
      </c>
      <c r="AM3422" s="44" t="str">
        <f t="shared" si="886"/>
        <v>Loss</v>
      </c>
      <c r="AN3422" s="44" t="str">
        <f t="shared" si="887"/>
        <v>Win</v>
      </c>
      <c r="AO3422" s="44" t="str">
        <f t="shared" si="888"/>
        <v>Loss</v>
      </c>
      <c r="AP3422" s="44">
        <f t="shared" si="889"/>
        <v>-50</v>
      </c>
      <c r="AQ3422" s="44">
        <f t="shared" si="890"/>
        <v>156.99999999999997</v>
      </c>
      <c r="AR3422" s="44">
        <f t="shared" si="891"/>
        <v>-50</v>
      </c>
      <c r="AS3422" s="99" t="str">
        <f t="shared" si="892"/>
        <v>+</v>
      </c>
      <c r="AT3422" s="99" t="str">
        <f t="shared" si="893"/>
        <v>+</v>
      </c>
      <c r="AU3422" s="99" t="str">
        <f t="shared" si="894"/>
        <v>+</v>
      </c>
      <c r="AV3422" s="99" t="str">
        <f t="shared" si="895"/>
        <v>-</v>
      </c>
      <c r="AW3422" s="99" t="str">
        <f t="shared" si="896"/>
        <v>+</v>
      </c>
    </row>
    <row r="3423" spans="1:49" ht="15">
      <c r="A3423" s="56">
        <v>43644</v>
      </c>
      <c r="B3423" s="57" t="s">
        <v>453</v>
      </c>
      <c r="C3423" s="57" t="s">
        <v>2787</v>
      </c>
      <c r="D3423" s="57" t="s">
        <v>6912</v>
      </c>
      <c r="E3423" s="57" t="s">
        <v>3668</v>
      </c>
      <c r="F3423" s="57" t="s">
        <v>3538</v>
      </c>
      <c r="G3423" s="57">
        <v>0</v>
      </c>
      <c r="H3423" s="57">
        <v>1</v>
      </c>
      <c r="I3423" s="57">
        <v>4.83</v>
      </c>
      <c r="J3423" s="57">
        <v>3.65</v>
      </c>
      <c r="K3423" s="57">
        <v>1.7</v>
      </c>
      <c r="L3423" s="57">
        <v>3.13</v>
      </c>
      <c r="M3423" s="57">
        <v>21</v>
      </c>
      <c r="N3423" s="57">
        <v>21</v>
      </c>
      <c r="O3423" s="57">
        <v>1</v>
      </c>
      <c r="P3423" s="57">
        <v>10</v>
      </c>
      <c r="Q3423" s="57">
        <v>9</v>
      </c>
      <c r="R3423" s="57">
        <v>0</v>
      </c>
      <c r="S3423" s="57">
        <v>0</v>
      </c>
      <c r="T3423" s="57">
        <v>100</v>
      </c>
      <c r="U3423" s="57">
        <v>47.62</v>
      </c>
      <c r="V3423" s="57">
        <v>23.81</v>
      </c>
      <c r="W3423" s="57">
        <v>28.57</v>
      </c>
      <c r="X3423" s="57">
        <v>66.67</v>
      </c>
      <c r="Y3423" s="57">
        <v>4.76</v>
      </c>
      <c r="Z3423" s="57">
        <v>28.57</v>
      </c>
      <c r="AA3423" s="57">
        <v>60</v>
      </c>
      <c r="AB3423" s="57">
        <v>44.44</v>
      </c>
      <c r="AC3423" s="57">
        <v>9</v>
      </c>
      <c r="AD3423" s="57">
        <v>16</v>
      </c>
      <c r="AE3423" s="57">
        <v>66.67</v>
      </c>
      <c r="AF3423" s="57">
        <v>75</v>
      </c>
      <c r="AG3423" s="57" t="s">
        <v>6913</v>
      </c>
      <c r="AH3423" s="57" t="s">
        <v>6274</v>
      </c>
      <c r="AI3423" s="45">
        <f t="shared" si="882"/>
        <v>-31.905000000000001</v>
      </c>
      <c r="AJ3423" s="46">
        <f t="shared" si="883"/>
        <v>31.905000000000001</v>
      </c>
      <c r="AK3423" s="63" t="str">
        <f t="shared" si="884"/>
        <v>N</v>
      </c>
      <c r="AL3423" s="63" t="str">
        <f t="shared" si="885"/>
        <v>N</v>
      </c>
      <c r="AM3423" s="44" t="str">
        <f t="shared" si="886"/>
        <v>Loss</v>
      </c>
      <c r="AN3423" s="44" t="str">
        <f t="shared" si="887"/>
        <v>Loss</v>
      </c>
      <c r="AO3423" s="44" t="str">
        <f t="shared" si="888"/>
        <v>Win</v>
      </c>
      <c r="AP3423" s="44">
        <f t="shared" si="889"/>
        <v>-50</v>
      </c>
      <c r="AQ3423" s="44">
        <f t="shared" si="890"/>
        <v>-50</v>
      </c>
      <c r="AR3423" s="44">
        <f t="shared" si="891"/>
        <v>35</v>
      </c>
      <c r="AS3423" s="99" t="str">
        <f t="shared" si="892"/>
        <v>-</v>
      </c>
      <c r="AT3423" s="99" t="str">
        <f t="shared" si="893"/>
        <v>-</v>
      </c>
      <c r="AU3423" s="99" t="str">
        <f t="shared" si="894"/>
        <v>-</v>
      </c>
      <c r="AV3423" s="99" t="str">
        <f t="shared" si="895"/>
        <v>+</v>
      </c>
      <c r="AW3423" s="99" t="str">
        <f t="shared" si="896"/>
        <v>-</v>
      </c>
    </row>
    <row r="3424" spans="1:49" ht="15">
      <c r="A3424" s="56">
        <v>43644</v>
      </c>
      <c r="B3424" s="57" t="s">
        <v>453</v>
      </c>
      <c r="C3424" s="57" t="s">
        <v>3675</v>
      </c>
      <c r="D3424" s="57" t="s">
        <v>6914</v>
      </c>
      <c r="E3424" s="57" t="s">
        <v>6915</v>
      </c>
      <c r="F3424" s="57" t="s">
        <v>3708</v>
      </c>
      <c r="G3424" s="57">
        <v>0</v>
      </c>
      <c r="H3424" s="57">
        <v>1</v>
      </c>
      <c r="I3424" s="57">
        <v>5.78</v>
      </c>
      <c r="J3424" s="57">
        <v>4.09</v>
      </c>
      <c r="K3424" s="57">
        <v>1.54</v>
      </c>
      <c r="L3424" s="57">
        <v>4.24</v>
      </c>
      <c r="M3424" s="57">
        <v>25</v>
      </c>
      <c r="N3424" s="57">
        <v>25</v>
      </c>
      <c r="O3424" s="57">
        <v>2</v>
      </c>
      <c r="P3424" s="57">
        <v>12</v>
      </c>
      <c r="Q3424" s="57">
        <v>12</v>
      </c>
      <c r="R3424" s="57">
        <v>0</v>
      </c>
      <c r="S3424" s="57">
        <v>50</v>
      </c>
      <c r="T3424" s="57">
        <v>50</v>
      </c>
      <c r="U3424" s="57">
        <v>28</v>
      </c>
      <c r="V3424" s="57">
        <v>4</v>
      </c>
      <c r="W3424" s="57">
        <v>68</v>
      </c>
      <c r="X3424" s="57">
        <v>36</v>
      </c>
      <c r="Y3424" s="57">
        <v>28</v>
      </c>
      <c r="Z3424" s="57">
        <v>36</v>
      </c>
      <c r="AA3424" s="57">
        <v>41.67</v>
      </c>
      <c r="AB3424" s="57">
        <v>25</v>
      </c>
      <c r="AC3424" s="57">
        <v>5</v>
      </c>
      <c r="AD3424" s="57">
        <v>17</v>
      </c>
      <c r="AE3424" s="57">
        <v>80</v>
      </c>
      <c r="AF3424" s="57">
        <v>47.06</v>
      </c>
      <c r="AG3424" s="57" t="s">
        <v>6433</v>
      </c>
      <c r="AH3424" s="57" t="s">
        <v>6823</v>
      </c>
      <c r="AI3424" s="45">
        <f t="shared" si="882"/>
        <v>-20.400000000000002</v>
      </c>
      <c r="AJ3424" s="46">
        <f t="shared" si="883"/>
        <v>30.400000000000002</v>
      </c>
      <c r="AK3424" s="63" t="str">
        <f t="shared" si="884"/>
        <v>N</v>
      </c>
      <c r="AL3424" s="63" t="str">
        <f t="shared" si="885"/>
        <v>N</v>
      </c>
      <c r="AM3424" s="44" t="str">
        <f t="shared" si="886"/>
        <v>Loss</v>
      </c>
      <c r="AN3424" s="44" t="str">
        <f t="shared" si="887"/>
        <v>Loss</v>
      </c>
      <c r="AO3424" s="44" t="str">
        <f t="shared" si="888"/>
        <v>Win</v>
      </c>
      <c r="AP3424" s="44">
        <f t="shared" si="889"/>
        <v>-50</v>
      </c>
      <c r="AQ3424" s="44">
        <f t="shared" si="890"/>
        <v>-50</v>
      </c>
      <c r="AR3424" s="44">
        <f t="shared" si="891"/>
        <v>27</v>
      </c>
      <c r="AS3424" s="99" t="str">
        <f t="shared" si="892"/>
        <v>-</v>
      </c>
      <c r="AT3424" s="99" t="str">
        <f t="shared" si="893"/>
        <v>-</v>
      </c>
      <c r="AU3424" s="99" t="str">
        <f t="shared" si="894"/>
        <v>-</v>
      </c>
      <c r="AV3424" s="99" t="str">
        <f t="shared" si="895"/>
        <v>+</v>
      </c>
      <c r="AW3424" s="99" t="str">
        <f t="shared" si="896"/>
        <v>-</v>
      </c>
    </row>
    <row r="3425" spans="1:49" ht="15">
      <c r="A3425" s="56">
        <v>43644</v>
      </c>
      <c r="B3425" s="57" t="s">
        <v>453</v>
      </c>
      <c r="C3425" s="57" t="s">
        <v>3675</v>
      </c>
      <c r="D3425" s="57" t="s">
        <v>6916</v>
      </c>
      <c r="E3425" s="57" t="s">
        <v>6917</v>
      </c>
      <c r="F3425" s="57" t="s">
        <v>4335</v>
      </c>
      <c r="G3425" s="57">
        <v>1</v>
      </c>
      <c r="H3425" s="57">
        <v>2</v>
      </c>
      <c r="I3425" s="57">
        <v>3.39</v>
      </c>
      <c r="J3425" s="57">
        <v>3.3</v>
      </c>
      <c r="K3425" s="57">
        <v>2.15</v>
      </c>
      <c r="L3425" s="57">
        <v>1.24</v>
      </c>
      <c r="M3425" s="57">
        <v>23</v>
      </c>
      <c r="N3425" s="57">
        <v>28</v>
      </c>
      <c r="O3425" s="57">
        <v>2</v>
      </c>
      <c r="P3425" s="57">
        <v>10</v>
      </c>
      <c r="Q3425" s="57">
        <v>14</v>
      </c>
      <c r="R3425" s="57">
        <v>0</v>
      </c>
      <c r="S3425" s="57">
        <v>100</v>
      </c>
      <c r="T3425" s="57">
        <v>0</v>
      </c>
      <c r="U3425" s="57">
        <v>43.48</v>
      </c>
      <c r="V3425" s="57">
        <v>21.74</v>
      </c>
      <c r="W3425" s="57">
        <v>34.78</v>
      </c>
      <c r="X3425" s="57">
        <v>57.14</v>
      </c>
      <c r="Y3425" s="57">
        <v>17.86</v>
      </c>
      <c r="Z3425" s="57">
        <v>25</v>
      </c>
      <c r="AA3425" s="57">
        <v>50</v>
      </c>
      <c r="AB3425" s="57">
        <v>57.14</v>
      </c>
      <c r="AC3425" s="57">
        <v>14</v>
      </c>
      <c r="AD3425" s="57">
        <v>15</v>
      </c>
      <c r="AE3425" s="57">
        <v>42.86</v>
      </c>
      <c r="AF3425" s="57">
        <v>73.33</v>
      </c>
      <c r="AG3425" s="57" t="s">
        <v>6258</v>
      </c>
      <c r="AH3425" s="57" t="s">
        <v>6824</v>
      </c>
      <c r="AI3425" s="45">
        <f t="shared" si="882"/>
        <v>5.6999999999999975</v>
      </c>
      <c r="AJ3425" s="46">
        <f t="shared" si="883"/>
        <v>14.300000000000004</v>
      </c>
      <c r="AK3425" s="63" t="str">
        <f t="shared" si="884"/>
        <v>N</v>
      </c>
      <c r="AL3425" s="63" t="str">
        <f t="shared" si="885"/>
        <v>N</v>
      </c>
      <c r="AM3425" s="44" t="str">
        <f t="shared" si="886"/>
        <v>Loss</v>
      </c>
      <c r="AN3425" s="44" t="str">
        <f t="shared" si="887"/>
        <v>Loss</v>
      </c>
      <c r="AO3425" s="44" t="str">
        <f t="shared" si="888"/>
        <v>Win</v>
      </c>
      <c r="AP3425" s="44">
        <f t="shared" si="889"/>
        <v>-50</v>
      </c>
      <c r="AQ3425" s="44">
        <f t="shared" si="890"/>
        <v>-50</v>
      </c>
      <c r="AR3425" s="44">
        <f t="shared" si="891"/>
        <v>57.5</v>
      </c>
      <c r="AS3425" s="99" t="str">
        <f t="shared" si="892"/>
        <v>-</v>
      </c>
      <c r="AT3425" s="99" t="str">
        <f t="shared" si="893"/>
        <v>-</v>
      </c>
      <c r="AU3425" s="99" t="str">
        <f t="shared" si="894"/>
        <v>-</v>
      </c>
      <c r="AV3425" s="99" t="str">
        <f t="shared" si="895"/>
        <v>-</v>
      </c>
      <c r="AW3425" s="99" t="str">
        <f t="shared" si="896"/>
        <v>+</v>
      </c>
    </row>
    <row r="3426" spans="1:49" ht="15">
      <c r="A3426" s="56">
        <v>43644</v>
      </c>
      <c r="B3426" s="57" t="s">
        <v>453</v>
      </c>
      <c r="C3426" s="57" t="s">
        <v>3675</v>
      </c>
      <c r="D3426" s="57" t="s">
        <v>6918</v>
      </c>
      <c r="E3426" s="57" t="s">
        <v>4332</v>
      </c>
      <c r="F3426" s="57" t="s">
        <v>3678</v>
      </c>
      <c r="G3426" s="57">
        <v>1</v>
      </c>
      <c r="H3426" s="57">
        <v>4</v>
      </c>
      <c r="I3426" s="57">
        <v>2.58</v>
      </c>
      <c r="J3426" s="57">
        <v>3.14</v>
      </c>
      <c r="K3426" s="57">
        <v>2.81</v>
      </c>
      <c r="L3426" s="57">
        <v>-0.23</v>
      </c>
      <c r="M3426" s="57">
        <v>30</v>
      </c>
      <c r="N3426" s="57">
        <v>25</v>
      </c>
      <c r="O3426" s="57">
        <v>2</v>
      </c>
      <c r="P3426" s="57">
        <v>14</v>
      </c>
      <c r="Q3426" s="57">
        <v>12</v>
      </c>
      <c r="R3426" s="57">
        <v>0</v>
      </c>
      <c r="S3426" s="57">
        <v>50</v>
      </c>
      <c r="T3426" s="57">
        <v>50</v>
      </c>
      <c r="U3426" s="57">
        <v>36.67</v>
      </c>
      <c r="V3426" s="57">
        <v>23.33</v>
      </c>
      <c r="W3426" s="57">
        <v>40</v>
      </c>
      <c r="X3426" s="57">
        <v>48</v>
      </c>
      <c r="Y3426" s="57">
        <v>28</v>
      </c>
      <c r="Z3426" s="57">
        <v>24</v>
      </c>
      <c r="AA3426" s="57">
        <v>35.71</v>
      </c>
      <c r="AB3426" s="57">
        <v>33.33</v>
      </c>
      <c r="AC3426" s="57">
        <v>20</v>
      </c>
      <c r="AD3426" s="57">
        <v>12</v>
      </c>
      <c r="AE3426" s="57">
        <v>50</v>
      </c>
      <c r="AF3426" s="57">
        <v>75</v>
      </c>
      <c r="AG3426" s="57" t="s">
        <v>6919</v>
      </c>
      <c r="AH3426" s="57" t="s">
        <v>6820</v>
      </c>
      <c r="AI3426" s="45">
        <f t="shared" si="882"/>
        <v>-15.933</v>
      </c>
      <c r="AJ3426" s="46">
        <f t="shared" si="883"/>
        <v>25.933</v>
      </c>
      <c r="AK3426" s="63" t="str">
        <f t="shared" si="884"/>
        <v>N</v>
      </c>
      <c r="AL3426" s="63" t="str">
        <f t="shared" si="885"/>
        <v>N</v>
      </c>
      <c r="AM3426" s="44" t="str">
        <f t="shared" si="886"/>
        <v>Loss</v>
      </c>
      <c r="AN3426" s="44" t="str">
        <f t="shared" si="887"/>
        <v>Loss</v>
      </c>
      <c r="AO3426" s="44" t="str">
        <f t="shared" si="888"/>
        <v>Win</v>
      </c>
      <c r="AP3426" s="44">
        <f t="shared" si="889"/>
        <v>-50</v>
      </c>
      <c r="AQ3426" s="44">
        <f t="shared" si="890"/>
        <v>-50</v>
      </c>
      <c r="AR3426" s="44">
        <f t="shared" si="891"/>
        <v>90.5</v>
      </c>
      <c r="AS3426" s="99" t="str">
        <f t="shared" si="892"/>
        <v>+</v>
      </c>
      <c r="AT3426" s="99" t="str">
        <f t="shared" si="893"/>
        <v>-</v>
      </c>
      <c r="AU3426" s="99" t="str">
        <f t="shared" si="894"/>
        <v>-</v>
      </c>
      <c r="AV3426" s="99" t="str">
        <f t="shared" si="895"/>
        <v>+</v>
      </c>
      <c r="AW3426" s="99" t="str">
        <f t="shared" si="896"/>
        <v>-</v>
      </c>
    </row>
    <row r="3427" spans="1:49" ht="15">
      <c r="A3427" s="56">
        <v>43644</v>
      </c>
      <c r="B3427" s="57" t="s">
        <v>453</v>
      </c>
      <c r="C3427" s="57" t="s">
        <v>3675</v>
      </c>
      <c r="D3427" s="57" t="s">
        <v>6920</v>
      </c>
      <c r="E3427" s="57" t="s">
        <v>3717</v>
      </c>
      <c r="F3427" s="57" t="s">
        <v>3707</v>
      </c>
      <c r="G3427" s="57">
        <v>2</v>
      </c>
      <c r="H3427" s="57">
        <v>0</v>
      </c>
      <c r="I3427" s="57">
        <v>2.92</v>
      </c>
      <c r="J3427" s="57">
        <v>3.15</v>
      </c>
      <c r="K3427" s="57">
        <v>2.5</v>
      </c>
      <c r="L3427" s="57">
        <v>0.42</v>
      </c>
      <c r="M3427" s="57">
        <v>26</v>
      </c>
      <c r="N3427" s="57">
        <v>23</v>
      </c>
      <c r="O3427" s="57">
        <v>3</v>
      </c>
      <c r="P3427" s="57">
        <v>12</v>
      </c>
      <c r="Q3427" s="57">
        <v>11</v>
      </c>
      <c r="R3427" s="57">
        <v>33.33</v>
      </c>
      <c r="S3427" s="57">
        <v>33.33</v>
      </c>
      <c r="T3427" s="57">
        <v>33.33</v>
      </c>
      <c r="U3427" s="57">
        <v>15.38</v>
      </c>
      <c r="V3427" s="57">
        <v>15.38</v>
      </c>
      <c r="W3427" s="57">
        <v>69.23</v>
      </c>
      <c r="X3427" s="57">
        <v>26.09</v>
      </c>
      <c r="Y3427" s="57">
        <v>34.78</v>
      </c>
      <c r="Z3427" s="57">
        <v>39.130000000000003</v>
      </c>
      <c r="AA3427" s="57">
        <v>25</v>
      </c>
      <c r="AB3427" s="57">
        <v>27.27</v>
      </c>
      <c r="AC3427" s="57">
        <v>3</v>
      </c>
      <c r="AD3427" s="57">
        <v>4</v>
      </c>
      <c r="AE3427" s="57">
        <v>66.67</v>
      </c>
      <c r="AF3427" s="57">
        <v>25</v>
      </c>
      <c r="AG3427" s="57" t="s">
        <v>6433</v>
      </c>
      <c r="AH3427" s="57" t="s">
        <v>6825</v>
      </c>
      <c r="AI3427" s="45">
        <f t="shared" si="882"/>
        <v>-6.7690000000000001</v>
      </c>
      <c r="AJ3427" s="46">
        <f t="shared" si="883"/>
        <v>13.435000000000002</v>
      </c>
      <c r="AK3427" s="63" t="str">
        <f t="shared" si="884"/>
        <v>N</v>
      </c>
      <c r="AL3427" s="63" t="str">
        <f t="shared" si="885"/>
        <v>N</v>
      </c>
      <c r="AM3427" s="44" t="str">
        <f t="shared" si="886"/>
        <v>Win</v>
      </c>
      <c r="AN3427" s="44" t="str">
        <f t="shared" si="887"/>
        <v>Loss</v>
      </c>
      <c r="AO3427" s="44" t="str">
        <f t="shared" si="888"/>
        <v>Loss</v>
      </c>
      <c r="AP3427" s="44">
        <f t="shared" si="889"/>
        <v>96</v>
      </c>
      <c r="AQ3427" s="44">
        <f t="shared" si="890"/>
        <v>-50</v>
      </c>
      <c r="AR3427" s="44">
        <f t="shared" si="891"/>
        <v>-50</v>
      </c>
      <c r="AS3427" s="99" t="str">
        <f t="shared" si="892"/>
        <v>-</v>
      </c>
      <c r="AT3427" s="99" t="str">
        <f t="shared" si="893"/>
        <v>-</v>
      </c>
      <c r="AU3427" s="99" t="str">
        <f t="shared" si="894"/>
        <v>-</v>
      </c>
      <c r="AV3427" s="99" t="str">
        <f t="shared" si="895"/>
        <v>-</v>
      </c>
      <c r="AW3427" s="99" t="str">
        <f t="shared" si="896"/>
        <v>-</v>
      </c>
    </row>
    <row r="3428" spans="1:49" ht="15">
      <c r="A3428" s="56">
        <v>43644</v>
      </c>
      <c r="B3428" s="57" t="s">
        <v>453</v>
      </c>
      <c r="C3428" s="57" t="s">
        <v>3675</v>
      </c>
      <c r="D3428" s="57" t="s">
        <v>6921</v>
      </c>
      <c r="E3428" s="57" t="s">
        <v>3677</v>
      </c>
      <c r="F3428" s="57" t="s">
        <v>3718</v>
      </c>
      <c r="G3428" s="57">
        <v>0</v>
      </c>
      <c r="H3428" s="57">
        <v>1</v>
      </c>
      <c r="I3428" s="57">
        <v>2.62</v>
      </c>
      <c r="J3428" s="57">
        <v>3.04</v>
      </c>
      <c r="K3428" s="57">
        <v>2.81</v>
      </c>
      <c r="L3428" s="57">
        <v>-0.19</v>
      </c>
      <c r="M3428" s="57">
        <v>23</v>
      </c>
      <c r="N3428" s="57">
        <v>29</v>
      </c>
      <c r="O3428" s="57">
        <v>2</v>
      </c>
      <c r="P3428" s="57">
        <v>10</v>
      </c>
      <c r="Q3428" s="57">
        <v>14</v>
      </c>
      <c r="R3428" s="57">
        <v>0</v>
      </c>
      <c r="S3428" s="57">
        <v>50</v>
      </c>
      <c r="T3428" s="57">
        <v>50</v>
      </c>
      <c r="U3428" s="57">
        <v>60.87</v>
      </c>
      <c r="V3428" s="57">
        <v>8.6999999999999993</v>
      </c>
      <c r="W3428" s="57">
        <v>30.43</v>
      </c>
      <c r="X3428" s="57">
        <v>79.31</v>
      </c>
      <c r="Y3428" s="57">
        <v>13.79</v>
      </c>
      <c r="Z3428" s="57">
        <v>6.9</v>
      </c>
      <c r="AA3428" s="57">
        <v>70</v>
      </c>
      <c r="AB3428" s="57">
        <v>71.430000000000007</v>
      </c>
      <c r="AC3428" s="57">
        <v>21</v>
      </c>
      <c r="AD3428" s="57">
        <v>29</v>
      </c>
      <c r="AE3428" s="57">
        <v>66.67</v>
      </c>
      <c r="AF3428" s="57">
        <v>79.31</v>
      </c>
      <c r="AG3428" s="57" t="s">
        <v>6387</v>
      </c>
      <c r="AH3428" s="57" t="s">
        <v>6274</v>
      </c>
      <c r="AI3428" s="45">
        <f t="shared" si="882"/>
        <v>-18.903000000000006</v>
      </c>
      <c r="AJ3428" s="46">
        <f t="shared" si="883"/>
        <v>28.903000000000006</v>
      </c>
      <c r="AK3428" s="63" t="str">
        <f t="shared" si="884"/>
        <v>N</v>
      </c>
      <c r="AL3428" s="63" t="str">
        <f t="shared" si="885"/>
        <v>N</v>
      </c>
      <c r="AM3428" s="44" t="str">
        <f t="shared" si="886"/>
        <v>Loss</v>
      </c>
      <c r="AN3428" s="44" t="str">
        <f t="shared" si="887"/>
        <v>Loss</v>
      </c>
      <c r="AO3428" s="44" t="str">
        <f t="shared" si="888"/>
        <v>Win</v>
      </c>
      <c r="AP3428" s="44">
        <f t="shared" si="889"/>
        <v>-50</v>
      </c>
      <c r="AQ3428" s="44">
        <f t="shared" si="890"/>
        <v>-50</v>
      </c>
      <c r="AR3428" s="44">
        <f t="shared" si="891"/>
        <v>90.5</v>
      </c>
      <c r="AS3428" s="99" t="str">
        <f t="shared" si="892"/>
        <v>+</v>
      </c>
      <c r="AT3428" s="99" t="str">
        <f t="shared" si="893"/>
        <v>-</v>
      </c>
      <c r="AU3428" s="99" t="str">
        <f t="shared" si="894"/>
        <v>-</v>
      </c>
      <c r="AV3428" s="99" t="str">
        <f t="shared" si="895"/>
        <v>-</v>
      </c>
      <c r="AW3428" s="99" t="str">
        <f t="shared" si="896"/>
        <v>-</v>
      </c>
    </row>
    <row r="3429" spans="1:49" ht="15">
      <c r="A3429" s="56">
        <v>43644</v>
      </c>
      <c r="B3429" s="57" t="s">
        <v>4341</v>
      </c>
      <c r="C3429" s="57" t="s">
        <v>4342</v>
      </c>
      <c r="D3429" s="57" t="s">
        <v>6922</v>
      </c>
      <c r="E3429" s="57" t="s">
        <v>256</v>
      </c>
      <c r="F3429" s="57" t="s">
        <v>501</v>
      </c>
      <c r="G3429" s="57">
        <v>0</v>
      </c>
      <c r="H3429" s="57">
        <v>2</v>
      </c>
      <c r="I3429" s="57">
        <v>7.77</v>
      </c>
      <c r="J3429" s="57">
        <v>4.22</v>
      </c>
      <c r="K3429" s="57">
        <v>1.48</v>
      </c>
      <c r="L3429" s="57">
        <v>6.29</v>
      </c>
      <c r="M3429" s="57">
        <v>3</v>
      </c>
      <c r="N3429" s="57">
        <v>3</v>
      </c>
      <c r="O3429" s="57">
        <v>0</v>
      </c>
      <c r="P3429" s="57">
        <v>1</v>
      </c>
      <c r="Q3429" s="57">
        <v>1</v>
      </c>
      <c r="R3429" s="57">
        <v>0</v>
      </c>
      <c r="S3429" s="57">
        <v>0</v>
      </c>
      <c r="T3429" s="57">
        <v>0</v>
      </c>
      <c r="U3429" s="57">
        <v>33.33</v>
      </c>
      <c r="V3429" s="57">
        <v>66.67</v>
      </c>
      <c r="W3429" s="57">
        <v>0</v>
      </c>
      <c r="X3429" s="57">
        <v>33.33</v>
      </c>
      <c r="Y3429" s="57">
        <v>33.33</v>
      </c>
      <c r="Z3429" s="57">
        <v>33.33</v>
      </c>
      <c r="AA3429" s="57">
        <v>0</v>
      </c>
      <c r="AB3429" s="57">
        <v>100</v>
      </c>
      <c r="AC3429" s="57">
        <v>1</v>
      </c>
      <c r="AD3429" s="57">
        <v>3</v>
      </c>
      <c r="AE3429" s="57">
        <v>100</v>
      </c>
      <c r="AF3429" s="57">
        <v>33.33</v>
      </c>
      <c r="AG3429" s="57" t="s">
        <v>6923</v>
      </c>
      <c r="AH3429" s="57" t="s">
        <v>6661</v>
      </c>
      <c r="AI3429" s="45">
        <f t="shared" si="882"/>
        <v>10.000000000000002</v>
      </c>
      <c r="AJ3429" s="46">
        <f t="shared" si="883"/>
        <v>-10.000000000000002</v>
      </c>
      <c r="AK3429" s="63" t="str">
        <f t="shared" si="884"/>
        <v>N</v>
      </c>
      <c r="AL3429" s="63" t="str">
        <f t="shared" si="885"/>
        <v>Y</v>
      </c>
      <c r="AM3429" s="44" t="str">
        <f t="shared" si="886"/>
        <v>Loss</v>
      </c>
      <c r="AN3429" s="44" t="str">
        <f t="shared" si="887"/>
        <v>Loss</v>
      </c>
      <c r="AO3429" s="44" t="str">
        <f t="shared" si="888"/>
        <v>Win</v>
      </c>
      <c r="AP3429" s="44">
        <f t="shared" si="889"/>
        <v>-50</v>
      </c>
      <c r="AQ3429" s="44">
        <f t="shared" si="890"/>
        <v>-50</v>
      </c>
      <c r="AR3429" s="44">
        <f t="shared" si="891"/>
        <v>24</v>
      </c>
      <c r="AS3429" s="99" t="str">
        <f t="shared" si="892"/>
        <v>-</v>
      </c>
      <c r="AT3429" s="99" t="str">
        <f t="shared" si="893"/>
        <v>n/a</v>
      </c>
      <c r="AU3429" s="99" t="str">
        <f t="shared" si="894"/>
        <v>-</v>
      </c>
      <c r="AV3429" s="99" t="str">
        <f t="shared" si="895"/>
        <v>-</v>
      </c>
      <c r="AW3429" s="99" t="str">
        <f t="shared" si="896"/>
        <v>+</v>
      </c>
    </row>
    <row r="3430" spans="1:49" ht="15">
      <c r="A3430" s="56">
        <v>43644</v>
      </c>
      <c r="B3430" s="57" t="s">
        <v>267</v>
      </c>
      <c r="C3430" s="57" t="s">
        <v>413</v>
      </c>
      <c r="D3430" s="57" t="s">
        <v>6924</v>
      </c>
      <c r="E3430" s="57" t="s">
        <v>3318</v>
      </c>
      <c r="F3430" s="57" t="s">
        <v>4071</v>
      </c>
      <c r="G3430" s="57">
        <v>1</v>
      </c>
      <c r="H3430" s="57">
        <v>2</v>
      </c>
      <c r="I3430" s="57">
        <v>3.01</v>
      </c>
      <c r="J3430" s="57">
        <v>3.23</v>
      </c>
      <c r="K3430" s="57">
        <v>2.42</v>
      </c>
      <c r="L3430" s="57">
        <v>0.59</v>
      </c>
      <c r="M3430" s="57">
        <v>4</v>
      </c>
      <c r="N3430" s="57">
        <v>10</v>
      </c>
      <c r="O3430" s="57">
        <v>0</v>
      </c>
      <c r="P3430" s="57">
        <v>3</v>
      </c>
      <c r="Q3430" s="57">
        <v>2</v>
      </c>
      <c r="R3430" s="57">
        <v>0</v>
      </c>
      <c r="S3430" s="57">
        <v>0</v>
      </c>
      <c r="T3430" s="57">
        <v>0</v>
      </c>
      <c r="U3430" s="57">
        <v>100</v>
      </c>
      <c r="V3430" s="57">
        <v>0</v>
      </c>
      <c r="W3430" s="57">
        <v>0</v>
      </c>
      <c r="X3430" s="57">
        <v>70</v>
      </c>
      <c r="Y3430" s="57">
        <v>30</v>
      </c>
      <c r="Z3430" s="57">
        <v>0</v>
      </c>
      <c r="AA3430" s="57">
        <v>100</v>
      </c>
      <c r="AB3430" s="57">
        <v>100</v>
      </c>
      <c r="AC3430" s="57">
        <v>4</v>
      </c>
      <c r="AD3430" s="57">
        <v>10</v>
      </c>
      <c r="AE3430" s="57">
        <v>100</v>
      </c>
      <c r="AF3430" s="57">
        <v>70</v>
      </c>
      <c r="AG3430" s="57" t="s">
        <v>6436</v>
      </c>
      <c r="AH3430" s="57" t="s">
        <v>6296</v>
      </c>
      <c r="AI3430" s="45">
        <f t="shared" si="882"/>
        <v>3</v>
      </c>
      <c r="AJ3430" s="46">
        <f t="shared" si="883"/>
        <v>-3</v>
      </c>
      <c r="AK3430" s="63" t="str">
        <f t="shared" si="884"/>
        <v>Y</v>
      </c>
      <c r="AL3430" s="63" t="str">
        <f t="shared" si="885"/>
        <v>Y</v>
      </c>
      <c r="AM3430" s="44" t="str">
        <f t="shared" si="886"/>
        <v>Loss</v>
      </c>
      <c r="AN3430" s="44" t="str">
        <f t="shared" si="887"/>
        <v>Loss</v>
      </c>
      <c r="AO3430" s="44" t="str">
        <f t="shared" si="888"/>
        <v>Win</v>
      </c>
      <c r="AP3430" s="44">
        <f t="shared" si="889"/>
        <v>-50</v>
      </c>
      <c r="AQ3430" s="44">
        <f t="shared" si="890"/>
        <v>-50</v>
      </c>
      <c r="AR3430" s="44">
        <f t="shared" si="891"/>
        <v>71</v>
      </c>
      <c r="AS3430" s="99" t="str">
        <f t="shared" si="892"/>
        <v>-</v>
      </c>
      <c r="AT3430" s="99" t="str">
        <f t="shared" si="893"/>
        <v>n/a</v>
      </c>
      <c r="AU3430" s="99" t="str">
        <f t="shared" si="894"/>
        <v>+</v>
      </c>
      <c r="AV3430" s="99" t="str">
        <f t="shared" si="895"/>
        <v>-</v>
      </c>
      <c r="AW3430" s="99" t="str">
        <f t="shared" si="896"/>
        <v>+</v>
      </c>
    </row>
    <row r="3431" spans="1:49" ht="15">
      <c r="A3431" s="56">
        <v>43644</v>
      </c>
      <c r="B3431" s="57" t="s">
        <v>351</v>
      </c>
      <c r="C3431" s="57" t="s">
        <v>352</v>
      </c>
      <c r="D3431" s="57" t="s">
        <v>6925</v>
      </c>
      <c r="E3431" s="57" t="s">
        <v>478</v>
      </c>
      <c r="F3431" s="57" t="s">
        <v>354</v>
      </c>
      <c r="G3431" s="57">
        <v>2</v>
      </c>
      <c r="H3431" s="57">
        <v>2</v>
      </c>
      <c r="I3431" s="57">
        <v>1.39</v>
      </c>
      <c r="J3431" s="57">
        <v>4.5999999999999996</v>
      </c>
      <c r="K3431" s="57">
        <v>6.12</v>
      </c>
      <c r="L3431" s="57">
        <v>-4.7300000000000004</v>
      </c>
      <c r="M3431" s="57">
        <v>31</v>
      </c>
      <c r="N3431" s="57">
        <v>25</v>
      </c>
      <c r="O3431" s="57">
        <v>0</v>
      </c>
      <c r="P3431" s="57">
        <v>17</v>
      </c>
      <c r="Q3431" s="57">
        <v>12</v>
      </c>
      <c r="R3431" s="57">
        <v>0</v>
      </c>
      <c r="S3431" s="57">
        <v>0</v>
      </c>
      <c r="T3431" s="57">
        <v>0</v>
      </c>
      <c r="U3431" s="57">
        <v>29.03</v>
      </c>
      <c r="V3431" s="57">
        <v>9.68</v>
      </c>
      <c r="W3431" s="57">
        <v>61.29</v>
      </c>
      <c r="X3431" s="57">
        <v>36</v>
      </c>
      <c r="Y3431" s="57">
        <v>32</v>
      </c>
      <c r="Z3431" s="57">
        <v>32</v>
      </c>
      <c r="AA3431" s="57">
        <v>47.06</v>
      </c>
      <c r="AB3431" s="57">
        <v>50</v>
      </c>
      <c r="AC3431" s="57">
        <v>13</v>
      </c>
      <c r="AD3431" s="57">
        <v>15</v>
      </c>
      <c r="AE3431" s="57">
        <v>53.85</v>
      </c>
      <c r="AF3431" s="57">
        <v>26.67</v>
      </c>
      <c r="AG3431" s="57" t="s">
        <v>6301</v>
      </c>
      <c r="AH3431" s="57" t="s">
        <v>6826</v>
      </c>
      <c r="AI3431" s="45">
        <f t="shared" si="882"/>
        <v>-9.484</v>
      </c>
      <c r="AJ3431" s="46">
        <f t="shared" si="883"/>
        <v>9.484</v>
      </c>
      <c r="AK3431" s="63" t="str">
        <f t="shared" si="884"/>
        <v>N</v>
      </c>
      <c r="AL3431" s="63" t="str">
        <f t="shared" si="885"/>
        <v>N</v>
      </c>
      <c r="AM3431" s="44" t="str">
        <f t="shared" si="886"/>
        <v>Loss</v>
      </c>
      <c r="AN3431" s="44" t="str">
        <f t="shared" si="887"/>
        <v>Win</v>
      </c>
      <c r="AO3431" s="44" t="str">
        <f t="shared" si="888"/>
        <v>Loss</v>
      </c>
      <c r="AP3431" s="44">
        <f t="shared" si="889"/>
        <v>-50</v>
      </c>
      <c r="AQ3431" s="44">
        <f t="shared" si="890"/>
        <v>179.99999999999997</v>
      </c>
      <c r="AR3431" s="44">
        <f t="shared" si="891"/>
        <v>-50</v>
      </c>
      <c r="AS3431" s="99" t="str">
        <f t="shared" si="892"/>
        <v>+</v>
      </c>
      <c r="AT3431" s="99" t="str">
        <f t="shared" si="893"/>
        <v>n/a</v>
      </c>
      <c r="AU3431" s="99" t="str">
        <f t="shared" si="894"/>
        <v>-</v>
      </c>
      <c r="AV3431" s="99" t="str">
        <f t="shared" si="895"/>
        <v>-</v>
      </c>
      <c r="AW3431" s="99" t="str">
        <f t="shared" si="896"/>
        <v>-</v>
      </c>
    </row>
    <row r="3432" spans="1:49" ht="15">
      <c r="A3432" s="56">
        <v>43644</v>
      </c>
      <c r="B3432" s="57" t="s">
        <v>351</v>
      </c>
      <c r="C3432" s="57" t="s">
        <v>352</v>
      </c>
      <c r="D3432" s="57" t="s">
        <v>6926</v>
      </c>
      <c r="E3432" s="57" t="s">
        <v>909</v>
      </c>
      <c r="F3432" s="57" t="s">
        <v>419</v>
      </c>
      <c r="G3432" s="57">
        <v>1</v>
      </c>
      <c r="H3432" s="57">
        <v>0</v>
      </c>
      <c r="I3432" s="57">
        <v>2.13</v>
      </c>
      <c r="J3432" s="57">
        <v>3.39</v>
      </c>
      <c r="K3432" s="57">
        <v>3.06</v>
      </c>
      <c r="L3432" s="57">
        <v>-0.93</v>
      </c>
      <c r="M3432" s="57">
        <v>28</v>
      </c>
      <c r="N3432" s="57">
        <v>40</v>
      </c>
      <c r="O3432" s="57">
        <v>0</v>
      </c>
      <c r="P3432" s="57">
        <v>16</v>
      </c>
      <c r="Q3432" s="57">
        <v>17</v>
      </c>
      <c r="R3432" s="57">
        <v>0</v>
      </c>
      <c r="S3432" s="57">
        <v>0</v>
      </c>
      <c r="T3432" s="57">
        <v>0</v>
      </c>
      <c r="U3432" s="57">
        <v>32.14</v>
      </c>
      <c r="V3432" s="57">
        <v>21.43</v>
      </c>
      <c r="W3432" s="57">
        <v>46.43</v>
      </c>
      <c r="X3432" s="57">
        <v>30</v>
      </c>
      <c r="Y3432" s="57">
        <v>12.5</v>
      </c>
      <c r="Z3432" s="57">
        <v>57.5</v>
      </c>
      <c r="AA3432" s="57">
        <v>43.75</v>
      </c>
      <c r="AB3432" s="57">
        <v>29.41</v>
      </c>
      <c r="AC3432" s="57">
        <v>12</v>
      </c>
      <c r="AD3432" s="57">
        <v>11</v>
      </c>
      <c r="AE3432" s="57">
        <v>66.67</v>
      </c>
      <c r="AF3432" s="57">
        <v>54.55</v>
      </c>
      <c r="AG3432" s="57" t="s">
        <v>6286</v>
      </c>
      <c r="AH3432" s="57" t="s">
        <v>6827</v>
      </c>
      <c r="AI3432" s="45">
        <f t="shared" si="882"/>
        <v>3.5350000000000019</v>
      </c>
      <c r="AJ3432" s="46">
        <f t="shared" si="883"/>
        <v>-3.5350000000000019</v>
      </c>
      <c r="AK3432" s="63" t="str">
        <f t="shared" si="884"/>
        <v>N</v>
      </c>
      <c r="AL3432" s="63" t="str">
        <f t="shared" si="885"/>
        <v>N</v>
      </c>
      <c r="AM3432" s="44" t="str">
        <f t="shared" si="886"/>
        <v>Win</v>
      </c>
      <c r="AN3432" s="44" t="str">
        <f t="shared" si="887"/>
        <v>Loss</v>
      </c>
      <c r="AO3432" s="44" t="str">
        <f t="shared" si="888"/>
        <v>Loss</v>
      </c>
      <c r="AP3432" s="44">
        <f t="shared" si="889"/>
        <v>56.5</v>
      </c>
      <c r="AQ3432" s="44">
        <f t="shared" si="890"/>
        <v>-50</v>
      </c>
      <c r="AR3432" s="44">
        <f t="shared" si="891"/>
        <v>-50</v>
      </c>
      <c r="AS3432" s="99" t="str">
        <f t="shared" si="892"/>
        <v>+</v>
      </c>
      <c r="AT3432" s="99" t="str">
        <f t="shared" si="893"/>
        <v>n/a</v>
      </c>
      <c r="AU3432" s="99" t="str">
        <f t="shared" si="894"/>
        <v>+</v>
      </c>
      <c r="AV3432" s="99" t="str">
        <f t="shared" si="895"/>
        <v>+</v>
      </c>
      <c r="AW3432" s="99" t="str">
        <f t="shared" si="896"/>
        <v>+</v>
      </c>
    </row>
    <row r="3433" spans="1:49" ht="15">
      <c r="A3433" s="56">
        <v>43644</v>
      </c>
      <c r="B3433" s="57" t="s">
        <v>958</v>
      </c>
      <c r="C3433" s="57" t="s">
        <v>5477</v>
      </c>
      <c r="D3433" s="57" t="s">
        <v>6927</v>
      </c>
      <c r="E3433" s="57" t="s">
        <v>961</v>
      </c>
      <c r="F3433" s="57" t="s">
        <v>5912</v>
      </c>
      <c r="G3433" s="57">
        <v>1</v>
      </c>
      <c r="H3433" s="57">
        <v>0</v>
      </c>
      <c r="I3433" s="57">
        <v>1.66</v>
      </c>
      <c r="J3433" s="57">
        <v>3.68</v>
      </c>
      <c r="K3433" s="57">
        <v>5.47</v>
      </c>
      <c r="L3433" s="57">
        <v>-3.81</v>
      </c>
      <c r="M3433" s="57">
        <v>14</v>
      </c>
      <c r="N3433" s="57">
        <v>19</v>
      </c>
      <c r="O3433" s="57">
        <v>1</v>
      </c>
      <c r="P3433" s="57">
        <v>8</v>
      </c>
      <c r="Q3433" s="57">
        <v>10</v>
      </c>
      <c r="R3433" s="57">
        <v>100</v>
      </c>
      <c r="S3433" s="57">
        <v>0</v>
      </c>
      <c r="T3433" s="57">
        <v>0</v>
      </c>
      <c r="U3433" s="57">
        <v>57.14</v>
      </c>
      <c r="V3433" s="57">
        <v>21.43</v>
      </c>
      <c r="W3433" s="57">
        <v>21.43</v>
      </c>
      <c r="X3433" s="57">
        <v>42.11</v>
      </c>
      <c r="Y3433" s="57">
        <v>21.05</v>
      </c>
      <c r="Z3433" s="57">
        <v>36.840000000000003</v>
      </c>
      <c r="AA3433" s="57">
        <v>50</v>
      </c>
      <c r="AB3433" s="57">
        <v>40</v>
      </c>
      <c r="AC3433" s="57">
        <v>12</v>
      </c>
      <c r="AD3433" s="57">
        <v>5</v>
      </c>
      <c r="AE3433" s="57">
        <v>58.33</v>
      </c>
      <c r="AF3433" s="57">
        <v>60</v>
      </c>
      <c r="AG3433" s="57" t="s">
        <v>6464</v>
      </c>
      <c r="AH3433" s="57" t="s">
        <v>6659</v>
      </c>
      <c r="AI3433" s="45">
        <f t="shared" si="882"/>
        <v>36.125999999999998</v>
      </c>
      <c r="AJ3433" s="46">
        <f t="shared" si="883"/>
        <v>-36.125999999999998</v>
      </c>
      <c r="AK3433" s="63" t="str">
        <f t="shared" si="884"/>
        <v>N</v>
      </c>
      <c r="AL3433" s="63" t="str">
        <f t="shared" si="885"/>
        <v>N</v>
      </c>
      <c r="AM3433" s="44" t="str">
        <f t="shared" si="886"/>
        <v>Win</v>
      </c>
      <c r="AN3433" s="44" t="str">
        <f t="shared" si="887"/>
        <v>Loss</v>
      </c>
      <c r="AO3433" s="44" t="str">
        <f t="shared" si="888"/>
        <v>Loss</v>
      </c>
      <c r="AP3433" s="44">
        <f t="shared" si="889"/>
        <v>33</v>
      </c>
      <c r="AQ3433" s="44">
        <f t="shared" si="890"/>
        <v>-50</v>
      </c>
      <c r="AR3433" s="44">
        <f t="shared" si="891"/>
        <v>-50</v>
      </c>
      <c r="AS3433" s="99" t="str">
        <f t="shared" si="892"/>
        <v>+</v>
      </c>
      <c r="AT3433" s="99" t="str">
        <f t="shared" si="893"/>
        <v>+</v>
      </c>
      <c r="AU3433" s="99" t="str">
        <f t="shared" si="894"/>
        <v>+</v>
      </c>
      <c r="AV3433" s="99" t="str">
        <f t="shared" si="895"/>
        <v>+</v>
      </c>
      <c r="AW3433" s="99" t="str">
        <f t="shared" si="896"/>
        <v>+</v>
      </c>
    </row>
    <row r="3434" spans="1:49" ht="15">
      <c r="A3434" s="56">
        <v>43644</v>
      </c>
      <c r="B3434" s="57" t="s">
        <v>217</v>
      </c>
      <c r="C3434" s="57" t="s">
        <v>218</v>
      </c>
      <c r="D3434" s="57" t="s">
        <v>6928</v>
      </c>
      <c r="E3434" s="57" t="s">
        <v>3741</v>
      </c>
      <c r="F3434" s="57" t="s">
        <v>3744</v>
      </c>
      <c r="G3434" s="57">
        <v>1</v>
      </c>
      <c r="H3434" s="57">
        <v>0</v>
      </c>
      <c r="I3434" s="57">
        <v>1.64</v>
      </c>
      <c r="J3434" s="57">
        <v>3.48</v>
      </c>
      <c r="K3434" s="57">
        <v>5.18</v>
      </c>
      <c r="L3434" s="57">
        <v>-3.54</v>
      </c>
      <c r="M3434" s="57">
        <v>3</v>
      </c>
      <c r="N3434" s="57">
        <v>2</v>
      </c>
      <c r="O3434" s="57">
        <v>0</v>
      </c>
      <c r="P3434" s="57">
        <v>2</v>
      </c>
      <c r="Q3434" s="57">
        <v>1</v>
      </c>
      <c r="R3434" s="57">
        <v>0</v>
      </c>
      <c r="S3434" s="57">
        <v>0</v>
      </c>
      <c r="T3434" s="57">
        <v>0</v>
      </c>
      <c r="U3434" s="57">
        <v>66.67</v>
      </c>
      <c r="V3434" s="57">
        <v>33.33</v>
      </c>
      <c r="W3434" s="57">
        <v>0</v>
      </c>
      <c r="X3434" s="57">
        <v>50</v>
      </c>
      <c r="Y3434" s="57">
        <v>0</v>
      </c>
      <c r="Z3434" s="57">
        <v>50</v>
      </c>
      <c r="AA3434" s="57">
        <v>100</v>
      </c>
      <c r="AB3434" s="57">
        <v>0</v>
      </c>
      <c r="AC3434" s="57">
        <v>2</v>
      </c>
      <c r="AD3434" s="57">
        <v>1</v>
      </c>
      <c r="AE3434" s="57">
        <v>100</v>
      </c>
      <c r="AF3434" s="57">
        <v>100</v>
      </c>
      <c r="AG3434" s="57" t="s">
        <v>6582</v>
      </c>
      <c r="AH3434" s="57" t="s">
        <v>6441</v>
      </c>
      <c r="AI3434" s="45">
        <f t="shared" si="882"/>
        <v>16.667000000000002</v>
      </c>
      <c r="AJ3434" s="46">
        <f t="shared" si="883"/>
        <v>-16.667000000000002</v>
      </c>
      <c r="AK3434" s="63" t="str">
        <f t="shared" si="884"/>
        <v>Y</v>
      </c>
      <c r="AL3434" s="63" t="str">
        <f t="shared" si="885"/>
        <v>N</v>
      </c>
      <c r="AM3434" s="44" t="str">
        <f t="shared" si="886"/>
        <v>Win</v>
      </c>
      <c r="AN3434" s="44" t="str">
        <f t="shared" si="887"/>
        <v>Loss</v>
      </c>
      <c r="AO3434" s="44" t="str">
        <f t="shared" si="888"/>
        <v>Loss</v>
      </c>
      <c r="AP3434" s="44">
        <f t="shared" si="889"/>
        <v>32</v>
      </c>
      <c r="AQ3434" s="44">
        <f t="shared" si="890"/>
        <v>-50</v>
      </c>
      <c r="AR3434" s="44">
        <f t="shared" si="891"/>
        <v>-50</v>
      </c>
      <c r="AS3434" s="99" t="str">
        <f t="shared" si="892"/>
        <v>+</v>
      </c>
      <c r="AT3434" s="99" t="str">
        <f t="shared" si="893"/>
        <v>n/a</v>
      </c>
      <c r="AU3434" s="99" t="str">
        <f t="shared" si="894"/>
        <v>+</v>
      </c>
      <c r="AV3434" s="99" t="str">
        <f t="shared" si="895"/>
        <v>+</v>
      </c>
      <c r="AW3434" s="99" t="str">
        <f t="shared" si="896"/>
        <v>+</v>
      </c>
    </row>
    <row r="3435" spans="1:49" ht="15">
      <c r="A3435" s="56">
        <v>43644</v>
      </c>
      <c r="B3435" s="57" t="s">
        <v>222</v>
      </c>
      <c r="C3435" s="57" t="s">
        <v>553</v>
      </c>
      <c r="D3435" s="57" t="s">
        <v>6929</v>
      </c>
      <c r="E3435" s="57" t="s">
        <v>559</v>
      </c>
      <c r="F3435" s="57" t="s">
        <v>595</v>
      </c>
      <c r="G3435" s="57">
        <v>1</v>
      </c>
      <c r="H3435" s="57">
        <v>1</v>
      </c>
      <c r="I3435" s="57">
        <v>2.2599999999999998</v>
      </c>
      <c r="J3435" s="57">
        <v>3.45</v>
      </c>
      <c r="K3435" s="57">
        <v>2.66</v>
      </c>
      <c r="L3435" s="57">
        <v>-0.4</v>
      </c>
      <c r="M3435" s="57">
        <v>7</v>
      </c>
      <c r="N3435" s="57">
        <v>12</v>
      </c>
      <c r="O3435" s="57">
        <v>0</v>
      </c>
      <c r="P3435" s="57">
        <v>4</v>
      </c>
      <c r="Q3435" s="57">
        <v>8</v>
      </c>
      <c r="R3435" s="57">
        <v>0</v>
      </c>
      <c r="S3435" s="57">
        <v>0</v>
      </c>
      <c r="T3435" s="57">
        <v>0</v>
      </c>
      <c r="U3435" s="57">
        <v>42.86</v>
      </c>
      <c r="V3435" s="57">
        <v>28.57</v>
      </c>
      <c r="W3435" s="57">
        <v>28.57</v>
      </c>
      <c r="X3435" s="57">
        <v>41.67</v>
      </c>
      <c r="Y3435" s="57">
        <v>8.33</v>
      </c>
      <c r="Z3435" s="57">
        <v>50</v>
      </c>
      <c r="AA3435" s="57">
        <v>75</v>
      </c>
      <c r="AB3435" s="57">
        <v>37.5</v>
      </c>
      <c r="AC3435" s="57">
        <v>4</v>
      </c>
      <c r="AD3435" s="57">
        <v>4</v>
      </c>
      <c r="AE3435" s="57">
        <v>50</v>
      </c>
      <c r="AF3435" s="57">
        <v>50</v>
      </c>
      <c r="AG3435" s="57" t="s">
        <v>6930</v>
      </c>
      <c r="AH3435" s="57" t="s">
        <v>6828</v>
      </c>
      <c r="AI3435" s="45">
        <f t="shared" si="882"/>
        <v>6.548</v>
      </c>
      <c r="AJ3435" s="46">
        <f t="shared" si="883"/>
        <v>-6.548</v>
      </c>
      <c r="AK3435" s="63" t="str">
        <f t="shared" si="884"/>
        <v>N</v>
      </c>
      <c r="AL3435" s="63" t="str">
        <f t="shared" si="885"/>
        <v>N</v>
      </c>
      <c r="AM3435" s="44" t="str">
        <f t="shared" si="886"/>
        <v>Loss</v>
      </c>
      <c r="AN3435" s="44" t="str">
        <f t="shared" si="887"/>
        <v>Win</v>
      </c>
      <c r="AO3435" s="44" t="str">
        <f t="shared" si="888"/>
        <v>Loss</v>
      </c>
      <c r="AP3435" s="44">
        <f t="shared" si="889"/>
        <v>-50</v>
      </c>
      <c r="AQ3435" s="44">
        <f t="shared" si="890"/>
        <v>122.5</v>
      </c>
      <c r="AR3435" s="44">
        <f t="shared" si="891"/>
        <v>-50</v>
      </c>
      <c r="AS3435" s="99" t="str">
        <f t="shared" si="892"/>
        <v>+</v>
      </c>
      <c r="AT3435" s="99" t="str">
        <f t="shared" si="893"/>
        <v>n/a</v>
      </c>
      <c r="AU3435" s="99" t="str">
        <f t="shared" si="894"/>
        <v>+</v>
      </c>
      <c r="AV3435" s="99" t="str">
        <f t="shared" si="895"/>
        <v>+</v>
      </c>
      <c r="AW3435" s="99" t="str">
        <f t="shared" si="896"/>
        <v>+</v>
      </c>
    </row>
    <row r="3436" spans="1:49" ht="15">
      <c r="A3436" s="56">
        <v>43644</v>
      </c>
      <c r="B3436" s="57" t="s">
        <v>351</v>
      </c>
      <c r="C3436" s="57" t="s">
        <v>352</v>
      </c>
      <c r="D3436" s="57" t="s">
        <v>6931</v>
      </c>
      <c r="E3436" s="57" t="s">
        <v>3180</v>
      </c>
      <c r="F3436" s="57" t="s">
        <v>355</v>
      </c>
      <c r="G3436" s="57">
        <v>0</v>
      </c>
      <c r="H3436" s="57">
        <v>0</v>
      </c>
      <c r="I3436" s="57">
        <v>2.5099999999999998</v>
      </c>
      <c r="J3436" s="57">
        <v>3.57</v>
      </c>
      <c r="K3436" s="57">
        <v>2.34</v>
      </c>
      <c r="L3436" s="57">
        <v>0.17</v>
      </c>
      <c r="M3436" s="57">
        <v>10</v>
      </c>
      <c r="N3436" s="57">
        <v>24</v>
      </c>
      <c r="O3436" s="57">
        <v>0</v>
      </c>
      <c r="P3436" s="57">
        <v>1</v>
      </c>
      <c r="Q3436" s="57">
        <v>15</v>
      </c>
      <c r="R3436" s="57">
        <v>0</v>
      </c>
      <c r="S3436" s="57">
        <v>0</v>
      </c>
      <c r="T3436" s="57">
        <v>0</v>
      </c>
      <c r="U3436" s="57">
        <v>30</v>
      </c>
      <c r="V3436" s="57">
        <v>30</v>
      </c>
      <c r="W3436" s="57">
        <v>40</v>
      </c>
      <c r="X3436" s="57">
        <v>29.17</v>
      </c>
      <c r="Y3436" s="57">
        <v>16.670000000000002</v>
      </c>
      <c r="Z3436" s="57">
        <v>54.17</v>
      </c>
      <c r="AA3436" s="57">
        <v>0</v>
      </c>
      <c r="AB3436" s="57">
        <v>20</v>
      </c>
      <c r="AC3436" s="57">
        <v>2</v>
      </c>
      <c r="AD3436" s="57">
        <v>11</v>
      </c>
      <c r="AE3436" s="57">
        <v>50</v>
      </c>
      <c r="AF3436" s="57">
        <v>36.36</v>
      </c>
      <c r="AG3436" s="57" t="s">
        <v>6932</v>
      </c>
      <c r="AH3436" s="57" t="s">
        <v>6422</v>
      </c>
      <c r="AI3436" s="45">
        <f t="shared" si="882"/>
        <v>4.3330000000000002</v>
      </c>
      <c r="AJ3436" s="46">
        <f t="shared" si="883"/>
        <v>-4.3330000000000002</v>
      </c>
      <c r="AK3436" s="63" t="str">
        <f t="shared" si="884"/>
        <v>N</v>
      </c>
      <c r="AL3436" s="63" t="str">
        <f t="shared" si="885"/>
        <v>N</v>
      </c>
      <c r="AM3436" s="44" t="str">
        <f t="shared" si="886"/>
        <v>Loss</v>
      </c>
      <c r="AN3436" s="44" t="str">
        <f t="shared" si="887"/>
        <v>Win</v>
      </c>
      <c r="AO3436" s="44" t="str">
        <f t="shared" si="888"/>
        <v>Loss</v>
      </c>
      <c r="AP3436" s="44">
        <f t="shared" si="889"/>
        <v>-50</v>
      </c>
      <c r="AQ3436" s="44">
        <f t="shared" si="890"/>
        <v>128.5</v>
      </c>
      <c r="AR3436" s="44">
        <f t="shared" si="891"/>
        <v>-50</v>
      </c>
      <c r="AS3436" s="99" t="str">
        <f t="shared" si="892"/>
        <v>-</v>
      </c>
      <c r="AT3436" s="99" t="str">
        <f t="shared" si="893"/>
        <v>n/a</v>
      </c>
      <c r="AU3436" s="99" t="str">
        <f t="shared" si="894"/>
        <v>+</v>
      </c>
      <c r="AV3436" s="99" t="str">
        <f t="shared" si="895"/>
        <v>-</v>
      </c>
      <c r="AW3436" s="99" t="str">
        <f t="shared" si="896"/>
        <v>+</v>
      </c>
    </row>
    <row r="3437" spans="1:49" ht="15">
      <c r="A3437" s="56">
        <v>43644</v>
      </c>
      <c r="B3437" s="57" t="s">
        <v>115</v>
      </c>
      <c r="C3437" s="57" t="s">
        <v>116</v>
      </c>
      <c r="D3437" s="57" t="s">
        <v>6933</v>
      </c>
      <c r="E3437" s="57" t="s">
        <v>2669</v>
      </c>
      <c r="F3437" s="57" t="s">
        <v>124</v>
      </c>
      <c r="G3437" s="57">
        <v>0</v>
      </c>
      <c r="H3437" s="57">
        <v>0</v>
      </c>
      <c r="I3437" s="57">
        <v>1.89</v>
      </c>
      <c r="J3437" s="57">
        <v>3.13</v>
      </c>
      <c r="K3437" s="57">
        <v>4.55</v>
      </c>
      <c r="L3437" s="57">
        <v>-2.66</v>
      </c>
      <c r="M3437" s="57">
        <v>67</v>
      </c>
      <c r="N3437" s="57">
        <v>29</v>
      </c>
      <c r="O3437" s="57">
        <v>1</v>
      </c>
      <c r="P3437" s="57">
        <v>33</v>
      </c>
      <c r="Q3437" s="57">
        <v>15</v>
      </c>
      <c r="R3437" s="57">
        <v>100</v>
      </c>
      <c r="S3437" s="57">
        <v>0</v>
      </c>
      <c r="T3437" s="57">
        <v>0</v>
      </c>
      <c r="U3437" s="57">
        <v>35.82</v>
      </c>
      <c r="V3437" s="57">
        <v>34.33</v>
      </c>
      <c r="W3437" s="57">
        <v>29.85</v>
      </c>
      <c r="X3437" s="57">
        <v>34.479999999999997</v>
      </c>
      <c r="Y3437" s="57">
        <v>24.14</v>
      </c>
      <c r="Z3437" s="57">
        <v>41.38</v>
      </c>
      <c r="AA3437" s="57">
        <v>42.42</v>
      </c>
      <c r="AB3437" s="57">
        <v>20</v>
      </c>
      <c r="AC3437" s="57">
        <v>41</v>
      </c>
      <c r="AD3437" s="57">
        <v>10</v>
      </c>
      <c r="AE3437" s="57">
        <v>43.9</v>
      </c>
      <c r="AF3437" s="57">
        <v>50</v>
      </c>
      <c r="AG3437" s="57" t="s">
        <v>6646</v>
      </c>
      <c r="AH3437" s="57" t="s">
        <v>6443</v>
      </c>
      <c r="AI3437" s="45">
        <f t="shared" si="882"/>
        <v>33.593000000000004</v>
      </c>
      <c r="AJ3437" s="46">
        <f t="shared" si="883"/>
        <v>-33.593000000000004</v>
      </c>
      <c r="AK3437" s="63" t="str">
        <f t="shared" si="884"/>
        <v>N</v>
      </c>
      <c r="AL3437" s="63" t="str">
        <f t="shared" si="885"/>
        <v>N</v>
      </c>
      <c r="AM3437" s="44" t="str">
        <f t="shared" si="886"/>
        <v>Loss</v>
      </c>
      <c r="AN3437" s="44" t="str">
        <f t="shared" si="887"/>
        <v>Win</v>
      </c>
      <c r="AO3437" s="44" t="str">
        <f t="shared" si="888"/>
        <v>Loss</v>
      </c>
      <c r="AP3437" s="44">
        <f t="shared" si="889"/>
        <v>-50</v>
      </c>
      <c r="AQ3437" s="44">
        <f t="shared" si="890"/>
        <v>106.5</v>
      </c>
      <c r="AR3437" s="44">
        <f t="shared" si="891"/>
        <v>-50</v>
      </c>
      <c r="AS3437" s="99" t="str">
        <f t="shared" si="892"/>
        <v>+</v>
      </c>
      <c r="AT3437" s="99" t="str">
        <f t="shared" si="893"/>
        <v>+</v>
      </c>
      <c r="AU3437" s="99" t="str">
        <f t="shared" si="894"/>
        <v>+</v>
      </c>
      <c r="AV3437" s="99" t="str">
        <f t="shared" si="895"/>
        <v>+</v>
      </c>
      <c r="AW3437" s="99" t="str">
        <f t="shared" si="896"/>
        <v>+</v>
      </c>
    </row>
    <row r="3438" spans="1:49" ht="15">
      <c r="A3438" s="56">
        <v>43644</v>
      </c>
      <c r="B3438" s="57" t="s">
        <v>4341</v>
      </c>
      <c r="C3438" s="57" t="s">
        <v>4342</v>
      </c>
      <c r="D3438" s="57" t="s">
        <v>6934</v>
      </c>
      <c r="E3438" s="57" t="s">
        <v>489</v>
      </c>
      <c r="F3438" s="57" t="s">
        <v>516</v>
      </c>
      <c r="G3438" s="57">
        <v>0</v>
      </c>
      <c r="H3438" s="57">
        <v>1</v>
      </c>
      <c r="I3438" s="57">
        <v>2.12</v>
      </c>
      <c r="J3438" s="57">
        <v>3.38</v>
      </c>
      <c r="K3438" s="57">
        <v>3.69</v>
      </c>
      <c r="L3438" s="57">
        <v>-1.57</v>
      </c>
      <c r="M3438" s="57">
        <v>3</v>
      </c>
      <c r="N3438" s="57">
        <v>3</v>
      </c>
      <c r="O3438" s="57">
        <v>0</v>
      </c>
      <c r="P3438" s="57">
        <v>2</v>
      </c>
      <c r="Q3438" s="57">
        <v>2</v>
      </c>
      <c r="R3438" s="57">
        <v>0</v>
      </c>
      <c r="S3438" s="57">
        <v>0</v>
      </c>
      <c r="T3438" s="57">
        <v>0</v>
      </c>
      <c r="U3438" s="57">
        <v>100</v>
      </c>
      <c r="V3438" s="57">
        <v>0</v>
      </c>
      <c r="W3438" s="57">
        <v>0</v>
      </c>
      <c r="X3438" s="57">
        <v>66.67</v>
      </c>
      <c r="Y3438" s="57">
        <v>0</v>
      </c>
      <c r="Z3438" s="57">
        <v>33.33</v>
      </c>
      <c r="AA3438" s="57">
        <v>100</v>
      </c>
      <c r="AB3438" s="57">
        <v>100</v>
      </c>
      <c r="AC3438" s="57">
        <v>2</v>
      </c>
      <c r="AD3438" s="57">
        <v>2</v>
      </c>
      <c r="AE3438" s="57">
        <v>100</v>
      </c>
      <c r="AF3438" s="57">
        <v>100</v>
      </c>
      <c r="AG3438" s="57" t="s">
        <v>6008</v>
      </c>
      <c r="AH3438" s="57" t="s">
        <v>6416</v>
      </c>
      <c r="AI3438" s="45">
        <f t="shared" si="882"/>
        <v>13.331999999999999</v>
      </c>
      <c r="AJ3438" s="46">
        <f t="shared" si="883"/>
        <v>-13.331999999999999</v>
      </c>
      <c r="AK3438" s="63" t="str">
        <f t="shared" si="884"/>
        <v>Y</v>
      </c>
      <c r="AL3438" s="63" t="str">
        <f t="shared" si="885"/>
        <v>Y</v>
      </c>
      <c r="AM3438" s="44" t="str">
        <f t="shared" si="886"/>
        <v>Loss</v>
      </c>
      <c r="AN3438" s="44" t="str">
        <f t="shared" si="887"/>
        <v>Loss</v>
      </c>
      <c r="AO3438" s="44" t="str">
        <f t="shared" si="888"/>
        <v>Win</v>
      </c>
      <c r="AP3438" s="44">
        <f t="shared" si="889"/>
        <v>-50</v>
      </c>
      <c r="AQ3438" s="44">
        <f t="shared" si="890"/>
        <v>-50</v>
      </c>
      <c r="AR3438" s="44">
        <f t="shared" si="891"/>
        <v>134.5</v>
      </c>
      <c r="AS3438" s="99" t="str">
        <f t="shared" si="892"/>
        <v>+</v>
      </c>
      <c r="AT3438" s="99" t="str">
        <f t="shared" si="893"/>
        <v>n/a</v>
      </c>
      <c r="AU3438" s="99" t="str">
        <f t="shared" si="894"/>
        <v>+</v>
      </c>
      <c r="AV3438" s="99" t="str">
        <f t="shared" si="895"/>
        <v>-</v>
      </c>
      <c r="AW3438" s="99" t="str">
        <f t="shared" si="896"/>
        <v>+</v>
      </c>
    </row>
    <row r="3439" spans="1:49" ht="15">
      <c r="A3439" s="56">
        <v>43644</v>
      </c>
      <c r="B3439" s="57" t="s">
        <v>222</v>
      </c>
      <c r="C3439" s="57" t="s">
        <v>223</v>
      </c>
      <c r="D3439" s="57" t="s">
        <v>6935</v>
      </c>
      <c r="E3439" s="57" t="s">
        <v>2983</v>
      </c>
      <c r="F3439" s="57" t="s">
        <v>2982</v>
      </c>
      <c r="G3439" s="57">
        <v>2</v>
      </c>
      <c r="H3439" s="57">
        <v>1</v>
      </c>
      <c r="I3439" s="57">
        <v>2.34</v>
      </c>
      <c r="J3439" s="57">
        <v>3.52</v>
      </c>
      <c r="K3439" s="57">
        <v>2.52</v>
      </c>
      <c r="L3439" s="57">
        <v>-0.18</v>
      </c>
      <c r="M3439" s="57">
        <v>5</v>
      </c>
      <c r="N3439" s="57">
        <v>3</v>
      </c>
      <c r="O3439" s="57">
        <v>1</v>
      </c>
      <c r="P3439" s="57">
        <v>3</v>
      </c>
      <c r="Q3439" s="57">
        <v>0</v>
      </c>
      <c r="R3439" s="57">
        <v>0</v>
      </c>
      <c r="S3439" s="57">
        <v>0</v>
      </c>
      <c r="T3439" s="57">
        <v>100</v>
      </c>
      <c r="U3439" s="57">
        <v>60</v>
      </c>
      <c r="V3439" s="57">
        <v>0</v>
      </c>
      <c r="W3439" s="57">
        <v>40</v>
      </c>
      <c r="X3439" s="57">
        <v>66.67</v>
      </c>
      <c r="Y3439" s="57">
        <v>33.33</v>
      </c>
      <c r="Z3439" s="57">
        <v>0</v>
      </c>
      <c r="AA3439" s="57">
        <v>100</v>
      </c>
      <c r="AB3439" s="57">
        <v>0</v>
      </c>
      <c r="AC3439" s="57">
        <v>5</v>
      </c>
      <c r="AD3439" s="57">
        <v>2</v>
      </c>
      <c r="AE3439" s="57">
        <v>60</v>
      </c>
      <c r="AF3439" s="57">
        <v>50</v>
      </c>
      <c r="AG3439" s="57" t="s">
        <v>6044</v>
      </c>
      <c r="AH3439" s="57" t="s">
        <v>6829</v>
      </c>
      <c r="AI3439" s="45">
        <f t="shared" si="882"/>
        <v>-42.667000000000002</v>
      </c>
      <c r="AJ3439" s="46">
        <f t="shared" si="883"/>
        <v>42.667000000000002</v>
      </c>
      <c r="AK3439" s="63" t="str">
        <f t="shared" si="884"/>
        <v>Y</v>
      </c>
      <c r="AL3439" s="63" t="str">
        <f t="shared" si="885"/>
        <v>Y</v>
      </c>
      <c r="AM3439" s="44" t="str">
        <f t="shared" si="886"/>
        <v>Win</v>
      </c>
      <c r="AN3439" s="44" t="str">
        <f t="shared" si="887"/>
        <v>Loss</v>
      </c>
      <c r="AO3439" s="44" t="str">
        <f t="shared" si="888"/>
        <v>Loss</v>
      </c>
      <c r="AP3439" s="44">
        <f t="shared" si="889"/>
        <v>67</v>
      </c>
      <c r="AQ3439" s="44">
        <f t="shared" si="890"/>
        <v>-50</v>
      </c>
      <c r="AR3439" s="44">
        <f t="shared" si="891"/>
        <v>-50</v>
      </c>
      <c r="AS3439" s="99" t="str">
        <f t="shared" si="892"/>
        <v>+</v>
      </c>
      <c r="AT3439" s="99" t="str">
        <f t="shared" si="893"/>
        <v>-</v>
      </c>
      <c r="AU3439" s="99" t="str">
        <f t="shared" si="894"/>
        <v>-</v>
      </c>
      <c r="AV3439" s="99" t="str">
        <f t="shared" si="895"/>
        <v>+</v>
      </c>
      <c r="AW3439" s="99" t="str">
        <f t="shared" si="896"/>
        <v>-</v>
      </c>
    </row>
    <row r="3440" spans="1:49" ht="15">
      <c r="A3440" s="56">
        <v>43644</v>
      </c>
      <c r="B3440" s="57" t="s">
        <v>222</v>
      </c>
      <c r="C3440" s="57" t="s">
        <v>223</v>
      </c>
      <c r="D3440" s="57" t="s">
        <v>6936</v>
      </c>
      <c r="E3440" s="57" t="s">
        <v>2717</v>
      </c>
      <c r="F3440" s="57" t="s">
        <v>1752</v>
      </c>
      <c r="G3440" s="57">
        <v>2</v>
      </c>
      <c r="H3440" s="57">
        <v>0</v>
      </c>
      <c r="I3440" s="57">
        <v>2.8</v>
      </c>
      <c r="J3440" s="57">
        <v>3.17</v>
      </c>
      <c r="K3440" s="57">
        <v>2.31</v>
      </c>
      <c r="L3440" s="57">
        <v>0.49</v>
      </c>
      <c r="M3440" s="57">
        <v>7</v>
      </c>
      <c r="N3440" s="57">
        <v>6</v>
      </c>
      <c r="O3440" s="57">
        <v>2</v>
      </c>
      <c r="P3440" s="57">
        <v>4</v>
      </c>
      <c r="Q3440" s="57">
        <v>2</v>
      </c>
      <c r="R3440" s="57">
        <v>0</v>
      </c>
      <c r="S3440" s="57">
        <v>50</v>
      </c>
      <c r="T3440" s="57">
        <v>50</v>
      </c>
      <c r="U3440" s="57">
        <v>14.29</v>
      </c>
      <c r="V3440" s="57">
        <v>14.29</v>
      </c>
      <c r="W3440" s="57">
        <v>71.430000000000007</v>
      </c>
      <c r="X3440" s="57">
        <v>50</v>
      </c>
      <c r="Y3440" s="57">
        <v>33.33</v>
      </c>
      <c r="Z3440" s="57">
        <v>16.670000000000002</v>
      </c>
      <c r="AA3440" s="57">
        <v>25</v>
      </c>
      <c r="AB3440" s="57">
        <v>50</v>
      </c>
      <c r="AC3440" s="57">
        <v>2</v>
      </c>
      <c r="AD3440" s="57">
        <v>3</v>
      </c>
      <c r="AE3440" s="57">
        <v>50</v>
      </c>
      <c r="AF3440" s="57">
        <v>66.67</v>
      </c>
      <c r="AG3440" s="57" t="s">
        <v>6769</v>
      </c>
      <c r="AH3440" s="57" t="s">
        <v>6830</v>
      </c>
      <c r="AI3440" s="45">
        <f t="shared" si="882"/>
        <v>-29.998000000000001</v>
      </c>
      <c r="AJ3440" s="46">
        <f t="shared" si="883"/>
        <v>39.997999999999998</v>
      </c>
      <c r="AK3440" s="63" t="str">
        <f t="shared" si="884"/>
        <v>N</v>
      </c>
      <c r="AL3440" s="63" t="str">
        <f t="shared" si="885"/>
        <v>N</v>
      </c>
      <c r="AM3440" s="44" t="str">
        <f t="shared" si="886"/>
        <v>Win</v>
      </c>
      <c r="AN3440" s="44" t="str">
        <f t="shared" si="887"/>
        <v>Loss</v>
      </c>
      <c r="AO3440" s="44" t="str">
        <f t="shared" si="888"/>
        <v>Loss</v>
      </c>
      <c r="AP3440" s="44">
        <f t="shared" si="889"/>
        <v>90</v>
      </c>
      <c r="AQ3440" s="44">
        <f t="shared" si="890"/>
        <v>-50</v>
      </c>
      <c r="AR3440" s="44">
        <f t="shared" si="891"/>
        <v>-50</v>
      </c>
      <c r="AS3440" s="99" t="str">
        <f t="shared" si="892"/>
        <v>-</v>
      </c>
      <c r="AT3440" s="99" t="str">
        <f t="shared" si="893"/>
        <v>-</v>
      </c>
      <c r="AU3440" s="99" t="str">
        <f t="shared" si="894"/>
        <v>-</v>
      </c>
      <c r="AV3440" s="99" t="str">
        <f t="shared" si="895"/>
        <v>-</v>
      </c>
      <c r="AW3440" s="99" t="str">
        <f t="shared" si="896"/>
        <v>-</v>
      </c>
    </row>
    <row r="3441" spans="1:49" ht="15">
      <c r="A3441" s="56">
        <v>43644</v>
      </c>
      <c r="B3441" s="57" t="s">
        <v>222</v>
      </c>
      <c r="C3441" s="57" t="s">
        <v>240</v>
      </c>
      <c r="D3441" s="57" t="s">
        <v>6937</v>
      </c>
      <c r="E3441" s="57" t="s">
        <v>545</v>
      </c>
      <c r="F3441" s="57" t="s">
        <v>242</v>
      </c>
      <c r="G3441" s="57">
        <v>0</v>
      </c>
      <c r="H3441" s="57">
        <v>3</v>
      </c>
      <c r="I3441" s="57">
        <v>1.85</v>
      </c>
      <c r="J3441" s="57">
        <v>3.54</v>
      </c>
      <c r="K3441" s="57">
        <v>3.83</v>
      </c>
      <c r="L3441" s="57">
        <v>-1.98</v>
      </c>
      <c r="M3441" s="57">
        <v>7</v>
      </c>
      <c r="N3441" s="57">
        <v>15</v>
      </c>
      <c r="O3441" s="57">
        <v>0</v>
      </c>
      <c r="P3441" s="57">
        <v>4</v>
      </c>
      <c r="Q3441" s="57">
        <v>4</v>
      </c>
      <c r="R3441" s="57">
        <v>0</v>
      </c>
      <c r="S3441" s="57">
        <v>0</v>
      </c>
      <c r="T3441" s="57">
        <v>0</v>
      </c>
      <c r="U3441" s="57">
        <v>28.57</v>
      </c>
      <c r="V3441" s="57">
        <v>42.86</v>
      </c>
      <c r="W3441" s="57">
        <v>28.57</v>
      </c>
      <c r="X3441" s="57">
        <v>20</v>
      </c>
      <c r="Y3441" s="57">
        <v>26.67</v>
      </c>
      <c r="Z3441" s="57">
        <v>53.33</v>
      </c>
      <c r="AA3441" s="57">
        <v>25</v>
      </c>
      <c r="AB3441" s="57">
        <v>25</v>
      </c>
      <c r="AC3441" s="57">
        <v>0</v>
      </c>
      <c r="AD3441" s="57">
        <v>7</v>
      </c>
      <c r="AE3441" s="57">
        <v>0</v>
      </c>
      <c r="AF3441" s="57">
        <v>28.57</v>
      </c>
      <c r="AG3441" s="57" t="s">
        <v>6938</v>
      </c>
      <c r="AH3441" s="57" t="s">
        <v>6831</v>
      </c>
      <c r="AI3441" s="45">
        <f t="shared" si="882"/>
        <v>8.2850000000000001</v>
      </c>
      <c r="AJ3441" s="46">
        <f t="shared" si="883"/>
        <v>-8.2850000000000001</v>
      </c>
      <c r="AK3441" s="63" t="str">
        <f t="shared" si="884"/>
        <v>N</v>
      </c>
      <c r="AL3441" s="63" t="str">
        <f t="shared" si="885"/>
        <v>N</v>
      </c>
      <c r="AM3441" s="44" t="str">
        <f t="shared" si="886"/>
        <v>Loss</v>
      </c>
      <c r="AN3441" s="44" t="str">
        <f t="shared" si="887"/>
        <v>Loss</v>
      </c>
      <c r="AO3441" s="44" t="str">
        <f t="shared" si="888"/>
        <v>Win</v>
      </c>
      <c r="AP3441" s="44">
        <f t="shared" si="889"/>
        <v>-50</v>
      </c>
      <c r="AQ3441" s="44">
        <f t="shared" si="890"/>
        <v>-50</v>
      </c>
      <c r="AR3441" s="44">
        <f t="shared" si="891"/>
        <v>141.5</v>
      </c>
      <c r="AS3441" s="99" t="str">
        <f t="shared" si="892"/>
        <v>+</v>
      </c>
      <c r="AT3441" s="99" t="str">
        <f t="shared" si="893"/>
        <v>n/a</v>
      </c>
      <c r="AU3441" s="99" t="str">
        <f t="shared" si="894"/>
        <v>+</v>
      </c>
      <c r="AV3441" s="99" t="str">
        <f t="shared" si="895"/>
        <v>-</v>
      </c>
      <c r="AW3441" s="99" t="str">
        <f t="shared" si="896"/>
        <v>+</v>
      </c>
    </row>
    <row r="3442" spans="1:49" ht="15">
      <c r="A3442" s="56">
        <v>43644</v>
      </c>
      <c r="B3442" s="57" t="s">
        <v>222</v>
      </c>
      <c r="C3442" s="57" t="s">
        <v>240</v>
      </c>
      <c r="D3442" s="57" t="s">
        <v>6939</v>
      </c>
      <c r="E3442" s="57" t="s">
        <v>3106</v>
      </c>
      <c r="F3442" s="57" t="s">
        <v>3338</v>
      </c>
      <c r="G3442" s="57">
        <v>2</v>
      </c>
      <c r="H3442" s="57">
        <v>1</v>
      </c>
      <c r="I3442" s="57">
        <v>2.0099999999999998</v>
      </c>
      <c r="J3442" s="57">
        <v>3.71</v>
      </c>
      <c r="K3442" s="57">
        <v>3.02</v>
      </c>
      <c r="L3442" s="57">
        <v>-1.01</v>
      </c>
      <c r="M3442" s="57">
        <v>11</v>
      </c>
      <c r="N3442" s="57">
        <v>15</v>
      </c>
      <c r="O3442" s="57">
        <v>0</v>
      </c>
      <c r="P3442" s="57">
        <v>3</v>
      </c>
      <c r="Q3442" s="57">
        <v>7</v>
      </c>
      <c r="R3442" s="57">
        <v>0</v>
      </c>
      <c r="S3442" s="57">
        <v>0</v>
      </c>
      <c r="T3442" s="57">
        <v>0</v>
      </c>
      <c r="U3442" s="57">
        <v>27.27</v>
      </c>
      <c r="V3442" s="57">
        <v>18.18</v>
      </c>
      <c r="W3442" s="57">
        <v>54.55</v>
      </c>
      <c r="X3442" s="57">
        <v>20</v>
      </c>
      <c r="Y3442" s="57">
        <v>26.67</v>
      </c>
      <c r="Z3442" s="57">
        <v>53.33</v>
      </c>
      <c r="AA3442" s="57">
        <v>0</v>
      </c>
      <c r="AB3442" s="57">
        <v>14.29</v>
      </c>
      <c r="AC3442" s="57">
        <v>2</v>
      </c>
      <c r="AD3442" s="57">
        <v>2</v>
      </c>
      <c r="AE3442" s="57">
        <v>0</v>
      </c>
      <c r="AF3442" s="57">
        <v>50</v>
      </c>
      <c r="AG3442" s="57" t="s">
        <v>6440</v>
      </c>
      <c r="AH3442" s="57" t="s">
        <v>6832</v>
      </c>
      <c r="AI3442" s="45">
        <f t="shared" ref="AI3442:AI3443" si="897">(+R3442*$R$6)+(S3442*$S$6)-(T3442*$T$6)+(U3442*$U$6)+(V3442*$V$6)-(W3442*$W$6)-(X3442*$X$6)-(Y3442*$Y$6)+(Z3442*$Z$6)</f>
        <v>0.36100000000000065</v>
      </c>
      <c r="AJ3442" s="46">
        <f t="shared" ref="AJ3442:AJ3443" si="898">(-R3442*$R$6)+(S3442*$S$6)+(T3442*$T$6)-(U3442*$U$6)-(V3442*$V$6)+(W3442*$W$6)+(X3442*$X$6)+(Y3442*$Y$6)-(Z3442*$Z$6)</f>
        <v>-0.36100000000000065</v>
      </c>
      <c r="AK3442" s="63" t="str">
        <f t="shared" ref="AK3442:AK3443" si="899">IF($AK$6="Y",IF(AI3442&gt;=$AI$6,"Y",IF(AA3442&gt;=$AA$6,"Y","N")),IF(AI3442&gt;=$AI$6,"Y",IF(AA3442&gt;=$AA$6,"Y",IF(L3442&lt;0,IF(AE3442&gt;=$AE$6,"Y","N"),"N"))))</f>
        <v>N</v>
      </c>
      <c r="AL3442" s="63" t="str">
        <f t="shared" ref="AL3442:AL3443" si="900">IF($AL$6="Y",IF(AJ3442&gt;=$AJ$6,"Y",IF(AB3442&gt;=$AB$6,"Y","N")),IF(AJ3442&gt;=$AJ$6,"Y",IF(AB3442&gt;=$AB$6,"Y",IF(L3442&gt;0,IF(AF3442&gt;=$AF$6,"Y","N"),"N"))))</f>
        <v>N</v>
      </c>
      <c r="AM3442" s="44" t="str">
        <f t="shared" ref="AM3442:AM3443" si="901">IF(G3442&gt;H3442,"Win","Loss")</f>
        <v>Win</v>
      </c>
      <c r="AN3442" s="44" t="str">
        <f t="shared" ref="AN3442:AN3443" si="902">IF(G3442=H3442,"Win","Loss")</f>
        <v>Loss</v>
      </c>
      <c r="AO3442" s="44" t="str">
        <f t="shared" ref="AO3442:AO3443" si="903">IF(G3442&lt;H3442,"Win","Loss")</f>
        <v>Loss</v>
      </c>
      <c r="AP3442" s="44">
        <f t="shared" ref="AP3442:AP3443" si="904">IF(AM3442="Win",(I3442*$B$2)-$B$2,-$B$2)</f>
        <v>50.499999999999986</v>
      </c>
      <c r="AQ3442" s="44">
        <f t="shared" ref="AQ3442:AQ3443" si="905">IF(AN3442="Win",(J3442*$B$2)-$B$2,-$B$2)</f>
        <v>-50</v>
      </c>
      <c r="AR3442" s="44">
        <f t="shared" ref="AR3442:AR3443" si="906">IF(AO3442="Win",(K3442*$B$2)-$B$2,-$B$2)</f>
        <v>-50</v>
      </c>
      <c r="AS3442" s="99" t="str">
        <f t="shared" ref="AS3442:AS3443" si="907">IF(I3442&lt;K3442,"+","-")</f>
        <v>+</v>
      </c>
      <c r="AT3442" s="99" t="str">
        <f t="shared" ref="AT3442:AT3443" si="908">IF(O3442=0,"n/a",IF(R3442&gt;T3442,"+","-"))</f>
        <v>n/a</v>
      </c>
      <c r="AU3442" s="99" t="str">
        <f t="shared" ref="AU3442:AU3443" si="909">IF(U3442&gt;X3442,"+","-")</f>
        <v>+</v>
      </c>
      <c r="AV3442" s="99" t="str">
        <f t="shared" ref="AV3442:AV3443" si="910">IF(AA3442&gt;AB3442,"+","-")</f>
        <v>-</v>
      </c>
      <c r="AW3442" s="99" t="str">
        <f t="shared" ref="AW3442:AW3443" si="911">IF(AI3442&gt;0,"+","-")</f>
        <v>+</v>
      </c>
    </row>
    <row r="3443" spans="1:49" ht="15">
      <c r="A3443" s="56">
        <v>43644</v>
      </c>
      <c r="B3443" s="57" t="s">
        <v>222</v>
      </c>
      <c r="C3443" s="57" t="s">
        <v>553</v>
      </c>
      <c r="D3443" s="57" t="s">
        <v>6940</v>
      </c>
      <c r="E3443" s="57" t="s">
        <v>1782</v>
      </c>
      <c r="F3443" s="57" t="s">
        <v>555</v>
      </c>
      <c r="G3443" s="57">
        <v>0</v>
      </c>
      <c r="H3443" s="57">
        <v>2</v>
      </c>
      <c r="I3443" s="57">
        <v>4.21</v>
      </c>
      <c r="J3443" s="57">
        <v>3.53</v>
      </c>
      <c r="K3443" s="57">
        <v>1.71</v>
      </c>
      <c r="L3443" s="57">
        <v>2.5</v>
      </c>
      <c r="M3443" s="57">
        <v>10</v>
      </c>
      <c r="N3443" s="57">
        <v>9</v>
      </c>
      <c r="O3443" s="57">
        <v>0</v>
      </c>
      <c r="P3443" s="57">
        <v>6</v>
      </c>
      <c r="Q3443" s="57">
        <v>3</v>
      </c>
      <c r="R3443" s="57">
        <v>0</v>
      </c>
      <c r="S3443" s="57">
        <v>0</v>
      </c>
      <c r="T3443" s="57">
        <v>0</v>
      </c>
      <c r="U3443" s="57">
        <v>30</v>
      </c>
      <c r="V3443" s="57">
        <v>30</v>
      </c>
      <c r="W3443" s="57">
        <v>40</v>
      </c>
      <c r="X3443" s="57">
        <v>22.22</v>
      </c>
      <c r="Y3443" s="57">
        <v>22.22</v>
      </c>
      <c r="Z3443" s="57">
        <v>55.56</v>
      </c>
      <c r="AA3443" s="57">
        <v>50</v>
      </c>
      <c r="AB3443" s="57">
        <v>0</v>
      </c>
      <c r="AC3443" s="57">
        <v>2</v>
      </c>
      <c r="AD3443" s="57">
        <v>5</v>
      </c>
      <c r="AE3443" s="57">
        <v>50</v>
      </c>
      <c r="AF3443" s="57">
        <v>40</v>
      </c>
      <c r="AG3443" s="57" t="s">
        <v>6941</v>
      </c>
      <c r="AH3443" s="57" t="s">
        <v>6804</v>
      </c>
      <c r="AI3443" s="45">
        <f t="shared" si="897"/>
        <v>5.4460000000000015</v>
      </c>
      <c r="AJ3443" s="46">
        <f t="shared" si="898"/>
        <v>-5.4460000000000015</v>
      </c>
      <c r="AK3443" s="63" t="str">
        <f t="shared" si="899"/>
        <v>N</v>
      </c>
      <c r="AL3443" s="63" t="str">
        <f t="shared" si="900"/>
        <v>N</v>
      </c>
      <c r="AM3443" s="44" t="str">
        <f t="shared" si="901"/>
        <v>Loss</v>
      </c>
      <c r="AN3443" s="44" t="str">
        <f t="shared" si="902"/>
        <v>Loss</v>
      </c>
      <c r="AO3443" s="44" t="str">
        <f t="shared" si="903"/>
        <v>Win</v>
      </c>
      <c r="AP3443" s="44">
        <f t="shared" si="904"/>
        <v>-50</v>
      </c>
      <c r="AQ3443" s="44">
        <f t="shared" si="905"/>
        <v>-50</v>
      </c>
      <c r="AR3443" s="44">
        <f t="shared" si="906"/>
        <v>35.5</v>
      </c>
      <c r="AS3443" s="99" t="str">
        <f t="shared" si="907"/>
        <v>-</v>
      </c>
      <c r="AT3443" s="99" t="str">
        <f t="shared" si="908"/>
        <v>n/a</v>
      </c>
      <c r="AU3443" s="99" t="str">
        <f t="shared" si="909"/>
        <v>+</v>
      </c>
      <c r="AV3443" s="99" t="str">
        <f t="shared" si="910"/>
        <v>+</v>
      </c>
      <c r="AW3443" s="99" t="str">
        <f t="shared" si="911"/>
        <v>+</v>
      </c>
    </row>
    <row r="3444" spans="1:49" ht="15">
      <c r="A3444" s="56">
        <v>43645</v>
      </c>
      <c r="B3444" s="57" t="s">
        <v>222</v>
      </c>
      <c r="C3444" s="57" t="s">
        <v>494</v>
      </c>
      <c r="D3444" s="57" t="s">
        <v>7036</v>
      </c>
      <c r="E3444" s="57" t="s">
        <v>538</v>
      </c>
      <c r="F3444" s="57" t="s">
        <v>523</v>
      </c>
      <c r="G3444" s="57">
        <v>3</v>
      </c>
      <c r="H3444" s="57">
        <v>1</v>
      </c>
      <c r="I3444" s="57">
        <v>2.1</v>
      </c>
      <c r="J3444" s="57">
        <v>3.56</v>
      </c>
      <c r="K3444" s="57">
        <v>3.33</v>
      </c>
      <c r="L3444" s="57">
        <v>-1.23</v>
      </c>
      <c r="M3444" s="57">
        <v>19</v>
      </c>
      <c r="N3444" s="57">
        <v>25</v>
      </c>
      <c r="O3444" s="57">
        <v>1</v>
      </c>
      <c r="P3444" s="57">
        <v>11</v>
      </c>
      <c r="Q3444" s="57">
        <v>14</v>
      </c>
      <c r="R3444" s="57">
        <v>0</v>
      </c>
      <c r="S3444" s="57">
        <v>0</v>
      </c>
      <c r="T3444" s="57">
        <v>100</v>
      </c>
      <c r="U3444" s="57">
        <v>42.11</v>
      </c>
      <c r="V3444" s="57">
        <v>15.79</v>
      </c>
      <c r="W3444" s="57">
        <v>42.11</v>
      </c>
      <c r="X3444" s="57">
        <v>32</v>
      </c>
      <c r="Y3444" s="57">
        <v>36</v>
      </c>
      <c r="Z3444" s="57">
        <v>32</v>
      </c>
      <c r="AA3444" s="57">
        <v>54.55</v>
      </c>
      <c r="AB3444" s="57">
        <v>21.43</v>
      </c>
      <c r="AC3444" s="57">
        <v>11</v>
      </c>
      <c r="AD3444" s="57">
        <v>11</v>
      </c>
      <c r="AE3444" s="57">
        <v>45.45</v>
      </c>
      <c r="AF3444" s="57">
        <v>45.45</v>
      </c>
      <c r="AG3444" s="57" t="s">
        <v>6997</v>
      </c>
      <c r="AH3444" s="57" t="s">
        <v>6942</v>
      </c>
      <c r="AI3444" s="45">
        <f t="shared" ref="AI3444:AI3507" si="912">(+R3444*$R$6)+(S3444*$S$6)-(T3444*$T$6)+(U3444*$U$6)+(V3444*$V$6)-(W3444*$W$6)-(X3444*$X$6)-(Y3444*$Y$6)+(Z3444*$Z$6)</f>
        <v>-32.021000000000001</v>
      </c>
      <c r="AJ3444" s="46">
        <f t="shared" ref="AJ3444:AJ3507" si="913">(-R3444*$R$6)+(S3444*$S$6)+(T3444*$T$6)-(U3444*$U$6)-(V3444*$V$6)+(W3444*$W$6)+(X3444*$X$6)+(Y3444*$Y$6)-(Z3444*$Z$6)</f>
        <v>32.021000000000001</v>
      </c>
      <c r="AK3444" s="63" t="str">
        <f t="shared" ref="AK3444:AK3507" si="914">IF($AK$6="Y",IF(AI3444&gt;=$AI$6,"Y",IF(AA3444&gt;=$AA$6,"Y","N")),IF(AI3444&gt;=$AI$6,"Y",IF(AA3444&gt;=$AA$6,"Y",IF(L3444&lt;0,IF(AE3444&gt;=$AE$6,"Y","N"),"N"))))</f>
        <v>N</v>
      </c>
      <c r="AL3444" s="63" t="str">
        <f t="shared" ref="AL3444:AL3507" si="915">IF($AL$6="Y",IF(AJ3444&gt;=$AJ$6,"Y",IF(AB3444&gt;=$AB$6,"Y","N")),IF(AJ3444&gt;=$AJ$6,"Y",IF(AB3444&gt;=$AB$6,"Y",IF(L3444&gt;0,IF(AF3444&gt;=$AF$6,"Y","N"),"N"))))</f>
        <v>N</v>
      </c>
      <c r="AM3444" s="44" t="str">
        <f t="shared" ref="AM3444:AM3507" si="916">IF(G3444&gt;H3444,"Win","Loss")</f>
        <v>Win</v>
      </c>
      <c r="AN3444" s="44" t="str">
        <f t="shared" ref="AN3444:AN3507" si="917">IF(G3444=H3444,"Win","Loss")</f>
        <v>Loss</v>
      </c>
      <c r="AO3444" s="44" t="str">
        <f t="shared" ref="AO3444:AO3507" si="918">IF(G3444&lt;H3444,"Win","Loss")</f>
        <v>Loss</v>
      </c>
      <c r="AP3444" s="44">
        <f t="shared" ref="AP3444:AP3507" si="919">IF(AM3444="Win",(I3444*$B$2)-$B$2,-$B$2)</f>
        <v>55</v>
      </c>
      <c r="AQ3444" s="44">
        <f t="shared" ref="AQ3444:AQ3507" si="920">IF(AN3444="Win",(J3444*$B$2)-$B$2,-$B$2)</f>
        <v>-50</v>
      </c>
      <c r="AR3444" s="44">
        <f t="shared" ref="AR3444:AR3507" si="921">IF(AO3444="Win",(K3444*$B$2)-$B$2,-$B$2)</f>
        <v>-50</v>
      </c>
      <c r="AS3444" s="99" t="str">
        <f t="shared" ref="AS3444:AS3507" si="922">IF(I3444&lt;K3444,"+","-")</f>
        <v>+</v>
      </c>
      <c r="AT3444" s="99" t="str">
        <f t="shared" ref="AT3444:AT3507" si="923">IF(O3444=0,"n/a",IF(R3444&gt;T3444,"+","-"))</f>
        <v>-</v>
      </c>
      <c r="AU3444" s="99" t="str">
        <f t="shared" ref="AU3444:AU3507" si="924">IF(U3444&gt;X3444,"+","-")</f>
        <v>+</v>
      </c>
      <c r="AV3444" s="99" t="str">
        <f t="shared" ref="AV3444:AV3507" si="925">IF(AA3444&gt;AB3444,"+","-")</f>
        <v>+</v>
      </c>
      <c r="AW3444" s="99" t="str">
        <f t="shared" ref="AW3444:AW3507" si="926">IF(AI3444&gt;0,"+","-")</f>
        <v>-</v>
      </c>
    </row>
    <row r="3445" spans="1:49" ht="15">
      <c r="A3445" s="56">
        <v>43645</v>
      </c>
      <c r="B3445" s="57" t="s">
        <v>222</v>
      </c>
      <c r="C3445" s="57" t="s">
        <v>223</v>
      </c>
      <c r="D3445" s="57" t="s">
        <v>7037</v>
      </c>
      <c r="E3445" s="57" t="s">
        <v>1591</v>
      </c>
      <c r="F3445" s="57" t="s">
        <v>5207</v>
      </c>
      <c r="G3445" s="57">
        <v>3</v>
      </c>
      <c r="H3445" s="57">
        <v>3</v>
      </c>
      <c r="I3445" s="57">
        <v>3.56</v>
      </c>
      <c r="J3445" s="57">
        <v>4.17</v>
      </c>
      <c r="K3445" s="57">
        <v>1.71</v>
      </c>
      <c r="L3445" s="57">
        <v>1.85</v>
      </c>
      <c r="M3445" s="57">
        <v>6</v>
      </c>
      <c r="N3445" s="57">
        <v>3</v>
      </c>
      <c r="O3445" s="57">
        <v>0</v>
      </c>
      <c r="P3445" s="57">
        <v>5</v>
      </c>
      <c r="Q3445" s="57">
        <v>2</v>
      </c>
      <c r="R3445" s="57">
        <v>0</v>
      </c>
      <c r="S3445" s="57">
        <v>0</v>
      </c>
      <c r="T3445" s="57">
        <v>0</v>
      </c>
      <c r="U3445" s="57">
        <v>16.670000000000002</v>
      </c>
      <c r="V3445" s="57">
        <v>50</v>
      </c>
      <c r="W3445" s="57">
        <v>33.33</v>
      </c>
      <c r="X3445" s="57">
        <v>100</v>
      </c>
      <c r="Y3445" s="57">
        <v>0</v>
      </c>
      <c r="Z3445" s="57">
        <v>0</v>
      </c>
      <c r="AA3445" s="57">
        <v>20</v>
      </c>
      <c r="AB3445" s="57">
        <v>100</v>
      </c>
      <c r="AC3445" s="57">
        <v>2</v>
      </c>
      <c r="AD3445" s="57">
        <v>3</v>
      </c>
      <c r="AE3445" s="57">
        <v>0</v>
      </c>
      <c r="AF3445" s="57">
        <v>100</v>
      </c>
      <c r="AG3445" s="57" t="s">
        <v>7038</v>
      </c>
      <c r="AH3445" s="57" t="s">
        <v>6008</v>
      </c>
      <c r="AI3445" s="45">
        <f t="shared" si="912"/>
        <v>-18.332000000000001</v>
      </c>
      <c r="AJ3445" s="46">
        <f t="shared" si="913"/>
        <v>18.332000000000001</v>
      </c>
      <c r="AK3445" s="63" t="str">
        <f t="shared" si="914"/>
        <v>N</v>
      </c>
      <c r="AL3445" s="63" t="str">
        <f t="shared" si="915"/>
        <v>Y</v>
      </c>
      <c r="AM3445" s="44" t="str">
        <f t="shared" si="916"/>
        <v>Loss</v>
      </c>
      <c r="AN3445" s="44" t="str">
        <f t="shared" si="917"/>
        <v>Win</v>
      </c>
      <c r="AO3445" s="44" t="str">
        <f t="shared" si="918"/>
        <v>Loss</v>
      </c>
      <c r="AP3445" s="44">
        <f t="shared" si="919"/>
        <v>-50</v>
      </c>
      <c r="AQ3445" s="44">
        <f t="shared" si="920"/>
        <v>158.5</v>
      </c>
      <c r="AR3445" s="44">
        <f t="shared" si="921"/>
        <v>-50</v>
      </c>
      <c r="AS3445" s="99" t="str">
        <f t="shared" si="922"/>
        <v>-</v>
      </c>
      <c r="AT3445" s="99" t="str">
        <f t="shared" si="923"/>
        <v>n/a</v>
      </c>
      <c r="AU3445" s="99" t="str">
        <f t="shared" si="924"/>
        <v>-</v>
      </c>
      <c r="AV3445" s="99" t="str">
        <f t="shared" si="925"/>
        <v>-</v>
      </c>
      <c r="AW3445" s="99" t="str">
        <f t="shared" si="926"/>
        <v>-</v>
      </c>
    </row>
    <row r="3446" spans="1:49" ht="15">
      <c r="A3446" s="56">
        <v>43645</v>
      </c>
      <c r="B3446" s="57" t="s">
        <v>480</v>
      </c>
      <c r="C3446" s="57" t="s">
        <v>5479</v>
      </c>
      <c r="D3446" s="57" t="s">
        <v>7039</v>
      </c>
      <c r="E3446" s="57" t="s">
        <v>2656</v>
      </c>
      <c r="F3446" s="57" t="s">
        <v>1736</v>
      </c>
      <c r="G3446" s="57">
        <v>0</v>
      </c>
      <c r="H3446" s="57">
        <v>0</v>
      </c>
      <c r="I3446" s="57">
        <v>1.39</v>
      </c>
      <c r="J3446" s="57">
        <v>4.28</v>
      </c>
      <c r="K3446" s="57">
        <v>6.61</v>
      </c>
      <c r="L3446" s="57">
        <v>-5.22</v>
      </c>
      <c r="M3446" s="57">
        <v>17</v>
      </c>
      <c r="N3446" s="57">
        <v>6</v>
      </c>
      <c r="O3446" s="57">
        <v>0</v>
      </c>
      <c r="P3446" s="57">
        <v>9</v>
      </c>
      <c r="Q3446" s="57">
        <v>3</v>
      </c>
      <c r="R3446" s="57">
        <v>0</v>
      </c>
      <c r="S3446" s="57">
        <v>0</v>
      </c>
      <c r="T3446" s="57">
        <v>0</v>
      </c>
      <c r="U3446" s="57">
        <v>11.76</v>
      </c>
      <c r="V3446" s="57">
        <v>23.53</v>
      </c>
      <c r="W3446" s="57">
        <v>64.709999999999994</v>
      </c>
      <c r="X3446" s="57">
        <v>16.670000000000002</v>
      </c>
      <c r="Y3446" s="57">
        <v>16.670000000000002</v>
      </c>
      <c r="Z3446" s="57">
        <v>66.67</v>
      </c>
      <c r="AA3446" s="57">
        <v>22.22</v>
      </c>
      <c r="AB3446" s="57">
        <v>0</v>
      </c>
      <c r="AC3446" s="57">
        <v>7</v>
      </c>
      <c r="AD3446" s="57">
        <v>2</v>
      </c>
      <c r="AE3446" s="57">
        <v>28.57</v>
      </c>
      <c r="AF3446" s="57">
        <v>50</v>
      </c>
      <c r="AG3446" s="57" t="s">
        <v>7040</v>
      </c>
      <c r="AH3446" s="57" t="s">
        <v>6262</v>
      </c>
      <c r="AI3446" s="45">
        <f t="shared" si="912"/>
        <v>9.6000000000000085E-2</v>
      </c>
      <c r="AJ3446" s="46">
        <f t="shared" si="913"/>
        <v>-9.6000000000000085E-2</v>
      </c>
      <c r="AK3446" s="63" t="str">
        <f t="shared" si="914"/>
        <v>N</v>
      </c>
      <c r="AL3446" s="63" t="str">
        <f t="shared" si="915"/>
        <v>N</v>
      </c>
      <c r="AM3446" s="44" t="str">
        <f t="shared" si="916"/>
        <v>Loss</v>
      </c>
      <c r="AN3446" s="44" t="str">
        <f t="shared" si="917"/>
        <v>Win</v>
      </c>
      <c r="AO3446" s="44" t="str">
        <f t="shared" si="918"/>
        <v>Loss</v>
      </c>
      <c r="AP3446" s="44">
        <f t="shared" si="919"/>
        <v>-50</v>
      </c>
      <c r="AQ3446" s="44">
        <f t="shared" si="920"/>
        <v>164</v>
      </c>
      <c r="AR3446" s="44">
        <f t="shared" si="921"/>
        <v>-50</v>
      </c>
      <c r="AS3446" s="99" t="str">
        <f t="shared" si="922"/>
        <v>+</v>
      </c>
      <c r="AT3446" s="99" t="str">
        <f t="shared" si="923"/>
        <v>n/a</v>
      </c>
      <c r="AU3446" s="99" t="str">
        <f t="shared" si="924"/>
        <v>-</v>
      </c>
      <c r="AV3446" s="99" t="str">
        <f t="shared" si="925"/>
        <v>+</v>
      </c>
      <c r="AW3446" s="99" t="str">
        <f t="shared" si="926"/>
        <v>+</v>
      </c>
    </row>
    <row r="3447" spans="1:49" ht="15">
      <c r="A3447" s="56">
        <v>43645</v>
      </c>
      <c r="B3447" s="57" t="s">
        <v>222</v>
      </c>
      <c r="C3447" s="57" t="s">
        <v>494</v>
      </c>
      <c r="D3447" s="57" t="s">
        <v>7041</v>
      </c>
      <c r="E3447" s="57" t="s">
        <v>601</v>
      </c>
      <c r="F3447" s="57" t="s">
        <v>622</v>
      </c>
      <c r="G3447" s="57">
        <v>1</v>
      </c>
      <c r="H3447" s="57">
        <v>0</v>
      </c>
      <c r="I3447" s="57">
        <v>4.37</v>
      </c>
      <c r="J3447" s="57">
        <v>4.16</v>
      </c>
      <c r="K3447" s="57">
        <v>1.69</v>
      </c>
      <c r="L3447" s="57">
        <v>2.68</v>
      </c>
      <c r="M3447" s="57">
        <v>19</v>
      </c>
      <c r="N3447" s="57">
        <v>22</v>
      </c>
      <c r="O3447" s="57">
        <v>0</v>
      </c>
      <c r="P3447" s="57">
        <v>10</v>
      </c>
      <c r="Q3447" s="57">
        <v>10</v>
      </c>
      <c r="R3447" s="57">
        <v>0</v>
      </c>
      <c r="S3447" s="57">
        <v>0</v>
      </c>
      <c r="T3447" s="57">
        <v>0</v>
      </c>
      <c r="U3447" s="57">
        <v>21.05</v>
      </c>
      <c r="V3447" s="57">
        <v>21.05</v>
      </c>
      <c r="W3447" s="57">
        <v>57.89</v>
      </c>
      <c r="X3447" s="57">
        <v>72.73</v>
      </c>
      <c r="Y3447" s="57">
        <v>18.18</v>
      </c>
      <c r="Z3447" s="57">
        <v>9.09</v>
      </c>
      <c r="AA3447" s="57">
        <v>30</v>
      </c>
      <c r="AB3447" s="57">
        <v>50</v>
      </c>
      <c r="AC3447" s="57">
        <v>10</v>
      </c>
      <c r="AD3447" s="57">
        <v>19</v>
      </c>
      <c r="AE3447" s="57">
        <v>30</v>
      </c>
      <c r="AF3447" s="57">
        <v>78.95</v>
      </c>
      <c r="AG3447" s="57" t="s">
        <v>6810</v>
      </c>
      <c r="AH3447" s="57" t="s">
        <v>6943</v>
      </c>
      <c r="AI3447" s="45">
        <f t="shared" si="912"/>
        <v>-19.809000000000005</v>
      </c>
      <c r="AJ3447" s="46">
        <f t="shared" si="913"/>
        <v>19.809000000000005</v>
      </c>
      <c r="AK3447" s="63" t="str">
        <f t="shared" si="914"/>
        <v>N</v>
      </c>
      <c r="AL3447" s="63" t="str">
        <f t="shared" si="915"/>
        <v>N</v>
      </c>
      <c r="AM3447" s="44" t="str">
        <f t="shared" si="916"/>
        <v>Win</v>
      </c>
      <c r="AN3447" s="44" t="str">
        <f t="shared" si="917"/>
        <v>Loss</v>
      </c>
      <c r="AO3447" s="44" t="str">
        <f t="shared" si="918"/>
        <v>Loss</v>
      </c>
      <c r="AP3447" s="44">
        <f t="shared" si="919"/>
        <v>168.5</v>
      </c>
      <c r="AQ3447" s="44">
        <f t="shared" si="920"/>
        <v>-50</v>
      </c>
      <c r="AR3447" s="44">
        <f t="shared" si="921"/>
        <v>-50</v>
      </c>
      <c r="AS3447" s="99" t="str">
        <f t="shared" si="922"/>
        <v>-</v>
      </c>
      <c r="AT3447" s="99" t="str">
        <f t="shared" si="923"/>
        <v>n/a</v>
      </c>
      <c r="AU3447" s="99" t="str">
        <f t="shared" si="924"/>
        <v>-</v>
      </c>
      <c r="AV3447" s="99" t="str">
        <f t="shared" si="925"/>
        <v>-</v>
      </c>
      <c r="AW3447" s="99" t="str">
        <f t="shared" si="926"/>
        <v>-</v>
      </c>
    </row>
    <row r="3448" spans="1:49" ht="15">
      <c r="A3448" s="56">
        <v>43645</v>
      </c>
      <c r="B3448" s="57" t="s">
        <v>222</v>
      </c>
      <c r="C3448" s="57" t="s">
        <v>540</v>
      </c>
      <c r="D3448" s="57" t="s">
        <v>7042</v>
      </c>
      <c r="E3448" s="57" t="s">
        <v>543</v>
      </c>
      <c r="F3448" s="57" t="s">
        <v>1711</v>
      </c>
      <c r="G3448" s="57">
        <v>0</v>
      </c>
      <c r="H3448" s="57">
        <v>2</v>
      </c>
      <c r="I3448" s="57">
        <v>2.0299999999999998</v>
      </c>
      <c r="J3448" s="57">
        <v>3.19</v>
      </c>
      <c r="K3448" s="57">
        <v>3.53</v>
      </c>
      <c r="L3448" s="57">
        <v>-1.5</v>
      </c>
      <c r="M3448" s="57">
        <v>33</v>
      </c>
      <c r="N3448" s="57">
        <v>35</v>
      </c>
      <c r="O3448" s="57">
        <v>3</v>
      </c>
      <c r="P3448" s="57">
        <v>17</v>
      </c>
      <c r="Q3448" s="57">
        <v>17</v>
      </c>
      <c r="R3448" s="57">
        <v>0</v>
      </c>
      <c r="S3448" s="57">
        <v>33.33</v>
      </c>
      <c r="T3448" s="57">
        <v>66.67</v>
      </c>
      <c r="U3448" s="57">
        <v>42.42</v>
      </c>
      <c r="V3448" s="57">
        <v>30.3</v>
      </c>
      <c r="W3448" s="57">
        <v>27.27</v>
      </c>
      <c r="X3448" s="57">
        <v>42.86</v>
      </c>
      <c r="Y3448" s="57">
        <v>37.14</v>
      </c>
      <c r="Z3448" s="57">
        <v>20</v>
      </c>
      <c r="AA3448" s="57">
        <v>52.94</v>
      </c>
      <c r="AB3448" s="57">
        <v>29.41</v>
      </c>
      <c r="AC3448" s="57">
        <v>13</v>
      </c>
      <c r="AD3448" s="57">
        <v>21</v>
      </c>
      <c r="AE3448" s="57">
        <v>76.92</v>
      </c>
      <c r="AF3448" s="57">
        <v>47.62</v>
      </c>
      <c r="AG3448" s="57" t="s">
        <v>7043</v>
      </c>
      <c r="AH3448" s="57" t="s">
        <v>6944</v>
      </c>
      <c r="AI3448" s="45">
        <f t="shared" si="912"/>
        <v>-18.893999999999998</v>
      </c>
      <c r="AJ3448" s="46">
        <f t="shared" si="913"/>
        <v>25.560000000000002</v>
      </c>
      <c r="AK3448" s="63" t="str">
        <f t="shared" si="914"/>
        <v>N</v>
      </c>
      <c r="AL3448" s="63" t="str">
        <f t="shared" si="915"/>
        <v>N</v>
      </c>
      <c r="AM3448" s="44" t="str">
        <f t="shared" si="916"/>
        <v>Loss</v>
      </c>
      <c r="AN3448" s="44" t="str">
        <f t="shared" si="917"/>
        <v>Loss</v>
      </c>
      <c r="AO3448" s="44" t="str">
        <f t="shared" si="918"/>
        <v>Win</v>
      </c>
      <c r="AP3448" s="44">
        <f t="shared" si="919"/>
        <v>-50</v>
      </c>
      <c r="AQ3448" s="44">
        <f t="shared" si="920"/>
        <v>-50</v>
      </c>
      <c r="AR3448" s="44">
        <f t="shared" si="921"/>
        <v>126.5</v>
      </c>
      <c r="AS3448" s="99" t="str">
        <f t="shared" si="922"/>
        <v>+</v>
      </c>
      <c r="AT3448" s="99" t="str">
        <f t="shared" si="923"/>
        <v>-</v>
      </c>
      <c r="AU3448" s="99" t="str">
        <f t="shared" si="924"/>
        <v>-</v>
      </c>
      <c r="AV3448" s="99" t="str">
        <f t="shared" si="925"/>
        <v>+</v>
      </c>
      <c r="AW3448" s="99" t="str">
        <f t="shared" si="926"/>
        <v>-</v>
      </c>
    </row>
    <row r="3449" spans="1:49" ht="15">
      <c r="A3449" s="56">
        <v>43645</v>
      </c>
      <c r="B3449" s="57" t="s">
        <v>222</v>
      </c>
      <c r="C3449" s="57" t="s">
        <v>223</v>
      </c>
      <c r="D3449" s="57" t="s">
        <v>7044</v>
      </c>
      <c r="E3449" s="57" t="s">
        <v>265</v>
      </c>
      <c r="F3449" s="57" t="s">
        <v>3108</v>
      </c>
      <c r="G3449" s="57">
        <v>3</v>
      </c>
      <c r="H3449" s="57">
        <v>0</v>
      </c>
      <c r="I3449" s="57">
        <v>1.1200000000000001</v>
      </c>
      <c r="J3449" s="57">
        <v>7.51</v>
      </c>
      <c r="K3449" s="57">
        <v>12.22</v>
      </c>
      <c r="L3449" s="57">
        <v>-11.1</v>
      </c>
      <c r="M3449" s="57">
        <v>13</v>
      </c>
      <c r="N3449" s="57">
        <v>7</v>
      </c>
      <c r="O3449" s="57">
        <v>1</v>
      </c>
      <c r="P3449" s="57">
        <v>6</v>
      </c>
      <c r="Q3449" s="57">
        <v>2</v>
      </c>
      <c r="R3449" s="57">
        <v>100</v>
      </c>
      <c r="S3449" s="57">
        <v>0</v>
      </c>
      <c r="T3449" s="57">
        <v>0</v>
      </c>
      <c r="U3449" s="57">
        <v>76.92</v>
      </c>
      <c r="V3449" s="57">
        <v>0</v>
      </c>
      <c r="W3449" s="57">
        <v>23.08</v>
      </c>
      <c r="X3449" s="57">
        <v>14.29</v>
      </c>
      <c r="Y3449" s="57">
        <v>42.86</v>
      </c>
      <c r="Z3449" s="57">
        <v>42.86</v>
      </c>
      <c r="AA3449" s="57">
        <v>100</v>
      </c>
      <c r="AB3449" s="57">
        <v>0</v>
      </c>
      <c r="AC3449" s="57">
        <v>9</v>
      </c>
      <c r="AD3449" s="57">
        <v>2</v>
      </c>
      <c r="AE3449" s="57">
        <v>77.78</v>
      </c>
      <c r="AF3449" s="57">
        <v>0</v>
      </c>
      <c r="AG3449" s="57" t="s">
        <v>6425</v>
      </c>
      <c r="AH3449" s="57" t="s">
        <v>6945</v>
      </c>
      <c r="AI3449" s="45">
        <f t="shared" si="912"/>
        <v>42.196000000000005</v>
      </c>
      <c r="AJ3449" s="46">
        <f t="shared" si="913"/>
        <v>-42.196000000000005</v>
      </c>
      <c r="AK3449" s="63" t="str">
        <f t="shared" si="914"/>
        <v>Y</v>
      </c>
      <c r="AL3449" s="63" t="str">
        <f t="shared" si="915"/>
        <v>N</v>
      </c>
      <c r="AM3449" s="44" t="str">
        <f t="shared" si="916"/>
        <v>Win</v>
      </c>
      <c r="AN3449" s="44" t="str">
        <f t="shared" si="917"/>
        <v>Loss</v>
      </c>
      <c r="AO3449" s="44" t="str">
        <f t="shared" si="918"/>
        <v>Loss</v>
      </c>
      <c r="AP3449" s="44">
        <f t="shared" si="919"/>
        <v>6.0000000000000071</v>
      </c>
      <c r="AQ3449" s="44">
        <f t="shared" si="920"/>
        <v>-50</v>
      </c>
      <c r="AR3449" s="44">
        <f t="shared" si="921"/>
        <v>-50</v>
      </c>
      <c r="AS3449" s="99" t="str">
        <f t="shared" si="922"/>
        <v>+</v>
      </c>
      <c r="AT3449" s="99" t="str">
        <f t="shared" si="923"/>
        <v>+</v>
      </c>
      <c r="AU3449" s="99" t="str">
        <f t="shared" si="924"/>
        <v>+</v>
      </c>
      <c r="AV3449" s="99" t="str">
        <f t="shared" si="925"/>
        <v>+</v>
      </c>
      <c r="AW3449" s="99" t="str">
        <f t="shared" si="926"/>
        <v>+</v>
      </c>
    </row>
    <row r="3450" spans="1:49" ht="15">
      <c r="A3450" s="56">
        <v>43645</v>
      </c>
      <c r="B3450" s="57" t="s">
        <v>222</v>
      </c>
      <c r="C3450" s="57" t="s">
        <v>223</v>
      </c>
      <c r="D3450" s="57" t="s">
        <v>7045</v>
      </c>
      <c r="E3450" s="57" t="s">
        <v>499</v>
      </c>
      <c r="F3450" s="57" t="s">
        <v>266</v>
      </c>
      <c r="G3450" s="57">
        <v>0</v>
      </c>
      <c r="H3450" s="57">
        <v>5</v>
      </c>
      <c r="I3450" s="57">
        <v>4.03</v>
      </c>
      <c r="J3450" s="57">
        <v>4.08</v>
      </c>
      <c r="K3450" s="57">
        <v>1.64</v>
      </c>
      <c r="L3450" s="57">
        <v>2.39</v>
      </c>
      <c r="M3450" s="57">
        <v>8</v>
      </c>
      <c r="N3450" s="57">
        <v>5</v>
      </c>
      <c r="O3450" s="57">
        <v>0</v>
      </c>
      <c r="P3450" s="57">
        <v>3</v>
      </c>
      <c r="Q3450" s="57">
        <v>4</v>
      </c>
      <c r="R3450" s="57">
        <v>0</v>
      </c>
      <c r="S3450" s="57">
        <v>0</v>
      </c>
      <c r="T3450" s="57">
        <v>0</v>
      </c>
      <c r="U3450" s="57">
        <v>25</v>
      </c>
      <c r="V3450" s="57">
        <v>37.5</v>
      </c>
      <c r="W3450" s="57">
        <v>37.5</v>
      </c>
      <c r="X3450" s="57">
        <v>40</v>
      </c>
      <c r="Y3450" s="57">
        <v>20</v>
      </c>
      <c r="Z3450" s="57">
        <v>40</v>
      </c>
      <c r="AA3450" s="57">
        <v>33.33</v>
      </c>
      <c r="AB3450" s="57">
        <v>25</v>
      </c>
      <c r="AC3450" s="57">
        <v>4</v>
      </c>
      <c r="AD3450" s="57">
        <v>3</v>
      </c>
      <c r="AE3450" s="57">
        <v>25</v>
      </c>
      <c r="AF3450" s="57">
        <v>33.33</v>
      </c>
      <c r="AG3450" s="57" t="s">
        <v>6832</v>
      </c>
      <c r="AH3450" s="57" t="s">
        <v>6151</v>
      </c>
      <c r="AI3450" s="45">
        <f t="shared" si="912"/>
        <v>-0.75</v>
      </c>
      <c r="AJ3450" s="46">
        <f t="shared" si="913"/>
        <v>0.75</v>
      </c>
      <c r="AK3450" s="63" t="str">
        <f t="shared" si="914"/>
        <v>N</v>
      </c>
      <c r="AL3450" s="63" t="str">
        <f t="shared" si="915"/>
        <v>N</v>
      </c>
      <c r="AM3450" s="44" t="str">
        <f t="shared" si="916"/>
        <v>Loss</v>
      </c>
      <c r="AN3450" s="44" t="str">
        <f t="shared" si="917"/>
        <v>Loss</v>
      </c>
      <c r="AO3450" s="44" t="str">
        <f t="shared" si="918"/>
        <v>Win</v>
      </c>
      <c r="AP3450" s="44">
        <f t="shared" si="919"/>
        <v>-50</v>
      </c>
      <c r="AQ3450" s="44">
        <f t="shared" si="920"/>
        <v>-50</v>
      </c>
      <c r="AR3450" s="44">
        <f t="shared" si="921"/>
        <v>32</v>
      </c>
      <c r="AS3450" s="99" t="str">
        <f t="shared" si="922"/>
        <v>-</v>
      </c>
      <c r="AT3450" s="99" t="str">
        <f t="shared" si="923"/>
        <v>n/a</v>
      </c>
      <c r="AU3450" s="99" t="str">
        <f t="shared" si="924"/>
        <v>-</v>
      </c>
      <c r="AV3450" s="99" t="str">
        <f t="shared" si="925"/>
        <v>+</v>
      </c>
      <c r="AW3450" s="99" t="str">
        <f t="shared" si="926"/>
        <v>-</v>
      </c>
    </row>
    <row r="3451" spans="1:49" ht="15">
      <c r="A3451" s="56">
        <v>43645</v>
      </c>
      <c r="B3451" s="57" t="s">
        <v>634</v>
      </c>
      <c r="C3451" s="57" t="s">
        <v>666</v>
      </c>
      <c r="D3451" s="57" t="s">
        <v>7046</v>
      </c>
      <c r="E3451" s="57" t="s">
        <v>1899</v>
      </c>
      <c r="F3451" s="57" t="s">
        <v>1896</v>
      </c>
      <c r="G3451" s="57">
        <v>1</v>
      </c>
      <c r="H3451" s="57">
        <v>2</v>
      </c>
      <c r="I3451" s="57">
        <v>1.43</v>
      </c>
      <c r="J3451" s="57">
        <v>4.59</v>
      </c>
      <c r="K3451" s="57">
        <v>6.02</v>
      </c>
      <c r="L3451" s="57">
        <v>-4.59</v>
      </c>
      <c r="M3451" s="57">
        <v>21</v>
      </c>
      <c r="N3451" s="57">
        <v>18</v>
      </c>
      <c r="O3451" s="57">
        <v>1</v>
      </c>
      <c r="P3451" s="57">
        <v>13</v>
      </c>
      <c r="Q3451" s="57">
        <v>9</v>
      </c>
      <c r="R3451" s="57">
        <v>100</v>
      </c>
      <c r="S3451" s="57">
        <v>0</v>
      </c>
      <c r="T3451" s="57">
        <v>0</v>
      </c>
      <c r="U3451" s="57">
        <v>71.430000000000007</v>
      </c>
      <c r="V3451" s="57">
        <v>19.05</v>
      </c>
      <c r="W3451" s="57">
        <v>9.52</v>
      </c>
      <c r="X3451" s="57">
        <v>38.89</v>
      </c>
      <c r="Y3451" s="57">
        <v>33.33</v>
      </c>
      <c r="Z3451" s="57">
        <v>27.78</v>
      </c>
      <c r="AA3451" s="57">
        <v>76.92</v>
      </c>
      <c r="AB3451" s="57">
        <v>44.44</v>
      </c>
      <c r="AC3451" s="57">
        <v>19</v>
      </c>
      <c r="AD3451" s="57">
        <v>8</v>
      </c>
      <c r="AE3451" s="57">
        <v>78.95</v>
      </c>
      <c r="AF3451" s="57">
        <v>50</v>
      </c>
      <c r="AG3451" s="57" t="s">
        <v>7047</v>
      </c>
      <c r="AH3451" s="57" t="s">
        <v>6946</v>
      </c>
      <c r="AI3451" s="45">
        <f t="shared" si="912"/>
        <v>38.732000000000014</v>
      </c>
      <c r="AJ3451" s="46">
        <f t="shared" si="913"/>
        <v>-38.732000000000014</v>
      </c>
      <c r="AK3451" s="63" t="str">
        <f t="shared" si="914"/>
        <v>N</v>
      </c>
      <c r="AL3451" s="63" t="str">
        <f t="shared" si="915"/>
        <v>N</v>
      </c>
      <c r="AM3451" s="44" t="str">
        <f t="shared" si="916"/>
        <v>Loss</v>
      </c>
      <c r="AN3451" s="44" t="str">
        <f t="shared" si="917"/>
        <v>Loss</v>
      </c>
      <c r="AO3451" s="44" t="str">
        <f t="shared" si="918"/>
        <v>Win</v>
      </c>
      <c r="AP3451" s="44">
        <f t="shared" si="919"/>
        <v>-50</v>
      </c>
      <c r="AQ3451" s="44">
        <f t="shared" si="920"/>
        <v>-50</v>
      </c>
      <c r="AR3451" s="44">
        <f t="shared" si="921"/>
        <v>251</v>
      </c>
      <c r="AS3451" s="99" t="str">
        <f t="shared" si="922"/>
        <v>+</v>
      </c>
      <c r="AT3451" s="99" t="str">
        <f t="shared" si="923"/>
        <v>+</v>
      </c>
      <c r="AU3451" s="99" t="str">
        <f t="shared" si="924"/>
        <v>+</v>
      </c>
      <c r="AV3451" s="99" t="str">
        <f t="shared" si="925"/>
        <v>+</v>
      </c>
      <c r="AW3451" s="99" t="str">
        <f t="shared" si="926"/>
        <v>+</v>
      </c>
    </row>
    <row r="3452" spans="1:49" ht="15">
      <c r="A3452" s="56">
        <v>43645</v>
      </c>
      <c r="B3452" s="57" t="s">
        <v>634</v>
      </c>
      <c r="C3452" s="57" t="s">
        <v>1814</v>
      </c>
      <c r="D3452" s="57" t="s">
        <v>7048</v>
      </c>
      <c r="E3452" s="57" t="s">
        <v>3196</v>
      </c>
      <c r="F3452" s="57" t="s">
        <v>1823</v>
      </c>
      <c r="G3452" s="57">
        <v>3</v>
      </c>
      <c r="H3452" s="57">
        <v>2</v>
      </c>
      <c r="I3452" s="57">
        <v>2.31</v>
      </c>
      <c r="J3452" s="57">
        <v>3.66</v>
      </c>
      <c r="K3452" s="57">
        <v>2.63</v>
      </c>
      <c r="L3452" s="57">
        <v>-0.32</v>
      </c>
      <c r="M3452" s="57">
        <v>14</v>
      </c>
      <c r="N3452" s="57">
        <v>14</v>
      </c>
      <c r="O3452" s="57">
        <v>1</v>
      </c>
      <c r="P3452" s="57">
        <v>7</v>
      </c>
      <c r="Q3452" s="57">
        <v>7</v>
      </c>
      <c r="R3452" s="57">
        <v>0</v>
      </c>
      <c r="S3452" s="57">
        <v>100</v>
      </c>
      <c r="T3452" s="57">
        <v>0</v>
      </c>
      <c r="U3452" s="57">
        <v>21.43</v>
      </c>
      <c r="V3452" s="57">
        <v>42.86</v>
      </c>
      <c r="W3452" s="57">
        <v>35.71</v>
      </c>
      <c r="X3452" s="57">
        <v>50</v>
      </c>
      <c r="Y3452" s="57">
        <v>14.29</v>
      </c>
      <c r="Z3452" s="57">
        <v>35.71</v>
      </c>
      <c r="AA3452" s="57">
        <v>42.86</v>
      </c>
      <c r="AB3452" s="57">
        <v>85.71</v>
      </c>
      <c r="AC3452" s="57">
        <v>9</v>
      </c>
      <c r="AD3452" s="57">
        <v>3</v>
      </c>
      <c r="AE3452" s="57">
        <v>22.22</v>
      </c>
      <c r="AF3452" s="57">
        <v>66.67</v>
      </c>
      <c r="AG3452" s="57" t="s">
        <v>7049</v>
      </c>
      <c r="AH3452" s="57" t="s">
        <v>6387</v>
      </c>
      <c r="AI3452" s="45">
        <f t="shared" si="912"/>
        <v>7.1430000000000033</v>
      </c>
      <c r="AJ3452" s="46">
        <f t="shared" si="913"/>
        <v>12.856999999999999</v>
      </c>
      <c r="AK3452" s="63" t="str">
        <f t="shared" si="914"/>
        <v>N</v>
      </c>
      <c r="AL3452" s="63" t="str">
        <f t="shared" si="915"/>
        <v>Y</v>
      </c>
      <c r="AM3452" s="44" t="str">
        <f t="shared" si="916"/>
        <v>Win</v>
      </c>
      <c r="AN3452" s="44" t="str">
        <f t="shared" si="917"/>
        <v>Loss</v>
      </c>
      <c r="AO3452" s="44" t="str">
        <f t="shared" si="918"/>
        <v>Loss</v>
      </c>
      <c r="AP3452" s="44">
        <f t="shared" si="919"/>
        <v>65.5</v>
      </c>
      <c r="AQ3452" s="44">
        <f t="shared" si="920"/>
        <v>-50</v>
      </c>
      <c r="AR3452" s="44">
        <f t="shared" si="921"/>
        <v>-50</v>
      </c>
      <c r="AS3452" s="99" t="str">
        <f t="shared" si="922"/>
        <v>+</v>
      </c>
      <c r="AT3452" s="99" t="str">
        <f t="shared" si="923"/>
        <v>-</v>
      </c>
      <c r="AU3452" s="99" t="str">
        <f t="shared" si="924"/>
        <v>-</v>
      </c>
      <c r="AV3452" s="99" t="str">
        <f t="shared" si="925"/>
        <v>-</v>
      </c>
      <c r="AW3452" s="99" t="str">
        <f t="shared" si="926"/>
        <v>+</v>
      </c>
    </row>
    <row r="3453" spans="1:49" ht="15">
      <c r="A3453" s="56">
        <v>43645</v>
      </c>
      <c r="B3453" s="57" t="s">
        <v>634</v>
      </c>
      <c r="C3453" s="57" t="s">
        <v>1814</v>
      </c>
      <c r="D3453" s="57" t="s">
        <v>7050</v>
      </c>
      <c r="E3453" s="57" t="s">
        <v>1822</v>
      </c>
      <c r="F3453" s="57" t="s">
        <v>1820</v>
      </c>
      <c r="G3453" s="57">
        <v>2</v>
      </c>
      <c r="H3453" s="57">
        <v>1</v>
      </c>
      <c r="I3453" s="57">
        <v>3.59</v>
      </c>
      <c r="J3453" s="57">
        <v>3.75</v>
      </c>
      <c r="K3453" s="57">
        <v>1.85</v>
      </c>
      <c r="L3453" s="57">
        <v>1.74</v>
      </c>
      <c r="M3453" s="57">
        <v>14</v>
      </c>
      <c r="N3453" s="57">
        <v>14</v>
      </c>
      <c r="O3453" s="57">
        <v>1</v>
      </c>
      <c r="P3453" s="57">
        <v>7</v>
      </c>
      <c r="Q3453" s="57">
        <v>6</v>
      </c>
      <c r="R3453" s="57">
        <v>0</v>
      </c>
      <c r="S3453" s="57">
        <v>0</v>
      </c>
      <c r="T3453" s="57">
        <v>100</v>
      </c>
      <c r="U3453" s="57">
        <v>21.43</v>
      </c>
      <c r="V3453" s="57">
        <v>35.71</v>
      </c>
      <c r="W3453" s="57">
        <v>42.86</v>
      </c>
      <c r="X3453" s="57">
        <v>57.14</v>
      </c>
      <c r="Y3453" s="57">
        <v>21.43</v>
      </c>
      <c r="Z3453" s="57">
        <v>21.43</v>
      </c>
      <c r="AA3453" s="57">
        <v>28.57</v>
      </c>
      <c r="AB3453" s="57">
        <v>50</v>
      </c>
      <c r="AC3453" s="57">
        <v>1</v>
      </c>
      <c r="AD3453" s="57">
        <v>8</v>
      </c>
      <c r="AE3453" s="57">
        <v>100</v>
      </c>
      <c r="AF3453" s="57">
        <v>62.5</v>
      </c>
      <c r="AG3453" s="57" t="s">
        <v>7051</v>
      </c>
      <c r="AH3453" s="57" t="s">
        <v>6947</v>
      </c>
      <c r="AI3453" s="45">
        <f t="shared" si="912"/>
        <v>-40</v>
      </c>
      <c r="AJ3453" s="46">
        <f t="shared" si="913"/>
        <v>40</v>
      </c>
      <c r="AK3453" s="63" t="str">
        <f t="shared" si="914"/>
        <v>N</v>
      </c>
      <c r="AL3453" s="63" t="str">
        <f t="shared" si="915"/>
        <v>N</v>
      </c>
      <c r="AM3453" s="44" t="str">
        <f t="shared" si="916"/>
        <v>Win</v>
      </c>
      <c r="AN3453" s="44" t="str">
        <f t="shared" si="917"/>
        <v>Loss</v>
      </c>
      <c r="AO3453" s="44" t="str">
        <f t="shared" si="918"/>
        <v>Loss</v>
      </c>
      <c r="AP3453" s="44">
        <f t="shared" si="919"/>
        <v>129.5</v>
      </c>
      <c r="AQ3453" s="44">
        <f t="shared" si="920"/>
        <v>-50</v>
      </c>
      <c r="AR3453" s="44">
        <f t="shared" si="921"/>
        <v>-50</v>
      </c>
      <c r="AS3453" s="99" t="str">
        <f t="shared" si="922"/>
        <v>-</v>
      </c>
      <c r="AT3453" s="99" t="str">
        <f t="shared" si="923"/>
        <v>-</v>
      </c>
      <c r="AU3453" s="99" t="str">
        <f t="shared" si="924"/>
        <v>-</v>
      </c>
      <c r="AV3453" s="99" t="str">
        <f t="shared" si="925"/>
        <v>-</v>
      </c>
      <c r="AW3453" s="99" t="str">
        <f t="shared" si="926"/>
        <v>-</v>
      </c>
    </row>
    <row r="3454" spans="1:49" ht="15">
      <c r="A3454" s="56">
        <v>43645</v>
      </c>
      <c r="B3454" s="57" t="s">
        <v>634</v>
      </c>
      <c r="C3454" s="57" t="s">
        <v>673</v>
      </c>
      <c r="D3454" s="57" t="s">
        <v>7052</v>
      </c>
      <c r="E3454" s="57" t="s">
        <v>744</v>
      </c>
      <c r="F3454" s="57" t="s">
        <v>1952</v>
      </c>
      <c r="G3454" s="57">
        <v>1</v>
      </c>
      <c r="H3454" s="57">
        <v>3</v>
      </c>
      <c r="I3454" s="57">
        <v>2.59</v>
      </c>
      <c r="J3454" s="57">
        <v>3.85</v>
      </c>
      <c r="K3454" s="57">
        <v>2.29</v>
      </c>
      <c r="L3454" s="57">
        <v>0.3</v>
      </c>
      <c r="M3454" s="57">
        <v>19</v>
      </c>
      <c r="N3454" s="57">
        <v>18</v>
      </c>
      <c r="O3454" s="57">
        <v>1</v>
      </c>
      <c r="P3454" s="57">
        <v>10</v>
      </c>
      <c r="Q3454" s="57">
        <v>8</v>
      </c>
      <c r="R3454" s="57">
        <v>0</v>
      </c>
      <c r="S3454" s="57">
        <v>0</v>
      </c>
      <c r="T3454" s="57">
        <v>100</v>
      </c>
      <c r="U3454" s="57">
        <v>5.26</v>
      </c>
      <c r="V3454" s="57">
        <v>5.26</v>
      </c>
      <c r="W3454" s="57">
        <v>89.47</v>
      </c>
      <c r="X3454" s="57">
        <v>22.22</v>
      </c>
      <c r="Y3454" s="57">
        <v>11.11</v>
      </c>
      <c r="Z3454" s="57">
        <v>66.67</v>
      </c>
      <c r="AA3454" s="57">
        <v>10</v>
      </c>
      <c r="AB3454" s="57">
        <v>25</v>
      </c>
      <c r="AC3454" s="57">
        <v>0</v>
      </c>
      <c r="AD3454" s="57">
        <v>3</v>
      </c>
      <c r="AE3454" s="57">
        <v>0</v>
      </c>
      <c r="AF3454" s="57">
        <v>66.67</v>
      </c>
      <c r="AG3454" s="57" t="s">
        <v>6433</v>
      </c>
      <c r="AH3454" s="57" t="s">
        <v>6948</v>
      </c>
      <c r="AI3454" s="45">
        <f t="shared" si="912"/>
        <v>-38.536999999999999</v>
      </c>
      <c r="AJ3454" s="46">
        <f t="shared" si="913"/>
        <v>38.536999999999999</v>
      </c>
      <c r="AK3454" s="63" t="str">
        <f t="shared" si="914"/>
        <v>N</v>
      </c>
      <c r="AL3454" s="63" t="str">
        <f t="shared" si="915"/>
        <v>N</v>
      </c>
      <c r="AM3454" s="44" t="str">
        <f t="shared" si="916"/>
        <v>Loss</v>
      </c>
      <c r="AN3454" s="44" t="str">
        <f t="shared" si="917"/>
        <v>Loss</v>
      </c>
      <c r="AO3454" s="44" t="str">
        <f t="shared" si="918"/>
        <v>Win</v>
      </c>
      <c r="AP3454" s="44">
        <f t="shared" si="919"/>
        <v>-50</v>
      </c>
      <c r="AQ3454" s="44">
        <f t="shared" si="920"/>
        <v>-50</v>
      </c>
      <c r="AR3454" s="44">
        <f t="shared" si="921"/>
        <v>64.5</v>
      </c>
      <c r="AS3454" s="99" t="str">
        <f t="shared" si="922"/>
        <v>-</v>
      </c>
      <c r="AT3454" s="99" t="str">
        <f t="shared" si="923"/>
        <v>-</v>
      </c>
      <c r="AU3454" s="99" t="str">
        <f t="shared" si="924"/>
        <v>-</v>
      </c>
      <c r="AV3454" s="99" t="str">
        <f t="shared" si="925"/>
        <v>-</v>
      </c>
      <c r="AW3454" s="99" t="str">
        <f t="shared" si="926"/>
        <v>-</v>
      </c>
    </row>
    <row r="3455" spans="1:49" ht="15">
      <c r="A3455" s="56">
        <v>43645</v>
      </c>
      <c r="B3455" s="57" t="s">
        <v>634</v>
      </c>
      <c r="C3455" s="57" t="s">
        <v>639</v>
      </c>
      <c r="D3455" s="57" t="s">
        <v>7053</v>
      </c>
      <c r="E3455" s="57" t="s">
        <v>1791</v>
      </c>
      <c r="F3455" s="57" t="s">
        <v>641</v>
      </c>
      <c r="G3455" s="57">
        <v>0</v>
      </c>
      <c r="H3455" s="57">
        <v>3</v>
      </c>
      <c r="I3455" s="57">
        <v>5.62</v>
      </c>
      <c r="J3455" s="57">
        <v>4.91</v>
      </c>
      <c r="K3455" s="57">
        <v>1.37</v>
      </c>
      <c r="L3455" s="57">
        <v>4.25</v>
      </c>
      <c r="M3455" s="57">
        <v>12</v>
      </c>
      <c r="N3455" s="57">
        <v>14</v>
      </c>
      <c r="O3455" s="57">
        <v>1</v>
      </c>
      <c r="P3455" s="57">
        <v>7</v>
      </c>
      <c r="Q3455" s="57">
        <v>8</v>
      </c>
      <c r="R3455" s="57">
        <v>0</v>
      </c>
      <c r="S3455" s="57">
        <v>0</v>
      </c>
      <c r="T3455" s="57">
        <v>100</v>
      </c>
      <c r="U3455" s="57">
        <v>25</v>
      </c>
      <c r="V3455" s="57">
        <v>25</v>
      </c>
      <c r="W3455" s="57">
        <v>50</v>
      </c>
      <c r="X3455" s="57">
        <v>71.430000000000007</v>
      </c>
      <c r="Y3455" s="57">
        <v>14.29</v>
      </c>
      <c r="Z3455" s="57">
        <v>14.29</v>
      </c>
      <c r="AA3455" s="57">
        <v>14.29</v>
      </c>
      <c r="AB3455" s="57">
        <v>62.5</v>
      </c>
      <c r="AC3455" s="57">
        <v>5</v>
      </c>
      <c r="AD3455" s="57">
        <v>9</v>
      </c>
      <c r="AE3455" s="57">
        <v>60</v>
      </c>
      <c r="AF3455" s="57">
        <v>100</v>
      </c>
      <c r="AG3455" s="57" t="s">
        <v>7034</v>
      </c>
      <c r="AH3455" s="57" t="s">
        <v>6949</v>
      </c>
      <c r="AI3455" s="45">
        <f t="shared" si="912"/>
        <v>-45.357000000000006</v>
      </c>
      <c r="AJ3455" s="46">
        <f t="shared" si="913"/>
        <v>45.357000000000006</v>
      </c>
      <c r="AK3455" s="63" t="str">
        <f t="shared" si="914"/>
        <v>N</v>
      </c>
      <c r="AL3455" s="63" t="str">
        <f t="shared" si="915"/>
        <v>Y</v>
      </c>
      <c r="AM3455" s="44" t="str">
        <f t="shared" si="916"/>
        <v>Loss</v>
      </c>
      <c r="AN3455" s="44" t="str">
        <f t="shared" si="917"/>
        <v>Loss</v>
      </c>
      <c r="AO3455" s="44" t="str">
        <f t="shared" si="918"/>
        <v>Win</v>
      </c>
      <c r="AP3455" s="44">
        <f t="shared" si="919"/>
        <v>-50</v>
      </c>
      <c r="AQ3455" s="44">
        <f t="shared" si="920"/>
        <v>-50</v>
      </c>
      <c r="AR3455" s="44">
        <f t="shared" si="921"/>
        <v>18.5</v>
      </c>
      <c r="AS3455" s="99" t="str">
        <f t="shared" si="922"/>
        <v>-</v>
      </c>
      <c r="AT3455" s="99" t="str">
        <f t="shared" si="923"/>
        <v>-</v>
      </c>
      <c r="AU3455" s="99" t="str">
        <f t="shared" si="924"/>
        <v>-</v>
      </c>
      <c r="AV3455" s="99" t="str">
        <f t="shared" si="925"/>
        <v>-</v>
      </c>
      <c r="AW3455" s="99" t="str">
        <f t="shared" si="926"/>
        <v>-</v>
      </c>
    </row>
    <row r="3456" spans="1:49" ht="15">
      <c r="A3456" s="56">
        <v>43645</v>
      </c>
      <c r="B3456" s="57" t="s">
        <v>634</v>
      </c>
      <c r="C3456" s="57" t="s">
        <v>639</v>
      </c>
      <c r="D3456" s="57" t="s">
        <v>7054</v>
      </c>
      <c r="E3456" s="57" t="s">
        <v>3362</v>
      </c>
      <c r="F3456" s="57" t="s">
        <v>1787</v>
      </c>
      <c r="G3456" s="57">
        <v>1</v>
      </c>
      <c r="H3456" s="57">
        <v>4</v>
      </c>
      <c r="I3456" s="57">
        <v>1.82</v>
      </c>
      <c r="J3456" s="57">
        <v>3.82</v>
      </c>
      <c r="K3456" s="57">
        <v>3.51</v>
      </c>
      <c r="L3456" s="57">
        <v>-1.69</v>
      </c>
      <c r="M3456" s="57">
        <v>14</v>
      </c>
      <c r="N3456" s="57">
        <v>14</v>
      </c>
      <c r="O3456" s="57">
        <v>1</v>
      </c>
      <c r="P3456" s="57">
        <v>8</v>
      </c>
      <c r="Q3456" s="57">
        <v>6</v>
      </c>
      <c r="R3456" s="57">
        <v>100</v>
      </c>
      <c r="S3456" s="57">
        <v>0</v>
      </c>
      <c r="T3456" s="57">
        <v>0</v>
      </c>
      <c r="U3456" s="57">
        <v>35.71</v>
      </c>
      <c r="V3456" s="57">
        <v>14.29</v>
      </c>
      <c r="W3456" s="57">
        <v>50</v>
      </c>
      <c r="X3456" s="57">
        <v>35.71</v>
      </c>
      <c r="Y3456" s="57">
        <v>7.14</v>
      </c>
      <c r="Z3456" s="57">
        <v>57.14</v>
      </c>
      <c r="AA3456" s="57">
        <v>37.5</v>
      </c>
      <c r="AB3456" s="57">
        <v>33.33</v>
      </c>
      <c r="AC3456" s="57">
        <v>6</v>
      </c>
      <c r="AD3456" s="57">
        <v>4</v>
      </c>
      <c r="AE3456" s="57">
        <v>83.33</v>
      </c>
      <c r="AF3456" s="57">
        <v>100</v>
      </c>
      <c r="AG3456" s="57" t="s">
        <v>6954</v>
      </c>
      <c r="AH3456" s="57" t="s">
        <v>6950</v>
      </c>
      <c r="AI3456" s="45">
        <f t="shared" si="912"/>
        <v>32.143000000000008</v>
      </c>
      <c r="AJ3456" s="46">
        <f t="shared" si="913"/>
        <v>-32.143000000000008</v>
      </c>
      <c r="AK3456" s="63" t="str">
        <f t="shared" si="914"/>
        <v>Y</v>
      </c>
      <c r="AL3456" s="63" t="str">
        <f t="shared" si="915"/>
        <v>N</v>
      </c>
      <c r="AM3456" s="44" t="str">
        <f t="shared" si="916"/>
        <v>Loss</v>
      </c>
      <c r="AN3456" s="44" t="str">
        <f t="shared" si="917"/>
        <v>Loss</v>
      </c>
      <c r="AO3456" s="44" t="str">
        <f t="shared" si="918"/>
        <v>Win</v>
      </c>
      <c r="AP3456" s="44">
        <f t="shared" si="919"/>
        <v>-50</v>
      </c>
      <c r="AQ3456" s="44">
        <f t="shared" si="920"/>
        <v>-50</v>
      </c>
      <c r="AR3456" s="44">
        <f t="shared" si="921"/>
        <v>125.5</v>
      </c>
      <c r="AS3456" s="99" t="str">
        <f t="shared" si="922"/>
        <v>+</v>
      </c>
      <c r="AT3456" s="99" t="str">
        <f t="shared" si="923"/>
        <v>+</v>
      </c>
      <c r="AU3456" s="99" t="str">
        <f t="shared" si="924"/>
        <v>-</v>
      </c>
      <c r="AV3456" s="99" t="str">
        <f t="shared" si="925"/>
        <v>+</v>
      </c>
      <c r="AW3456" s="99" t="str">
        <f t="shared" si="926"/>
        <v>+</v>
      </c>
    </row>
    <row r="3457" spans="1:49" ht="15">
      <c r="A3457" s="56">
        <v>43645</v>
      </c>
      <c r="B3457" s="57" t="s">
        <v>634</v>
      </c>
      <c r="C3457" s="57" t="s">
        <v>646</v>
      </c>
      <c r="D3457" s="57" t="s">
        <v>7055</v>
      </c>
      <c r="E3457" s="57" t="s">
        <v>1797</v>
      </c>
      <c r="F3457" s="57" t="s">
        <v>1799</v>
      </c>
      <c r="G3457" s="57">
        <v>3</v>
      </c>
      <c r="H3457" s="57">
        <v>1</v>
      </c>
      <c r="I3457" s="57">
        <v>8.92</v>
      </c>
      <c r="J3457" s="57">
        <v>6.67</v>
      </c>
      <c r="K3457" s="57">
        <v>1.18</v>
      </c>
      <c r="L3457" s="57">
        <v>7.74</v>
      </c>
      <c r="M3457" s="57">
        <v>25</v>
      </c>
      <c r="N3457" s="57">
        <v>25</v>
      </c>
      <c r="O3457" s="57">
        <v>3</v>
      </c>
      <c r="P3457" s="57">
        <v>11</v>
      </c>
      <c r="Q3457" s="57">
        <v>14</v>
      </c>
      <c r="R3457" s="57">
        <v>0</v>
      </c>
      <c r="S3457" s="57">
        <v>33.33</v>
      </c>
      <c r="T3457" s="57">
        <v>66.67</v>
      </c>
      <c r="U3457" s="57">
        <v>16</v>
      </c>
      <c r="V3457" s="57">
        <v>4</v>
      </c>
      <c r="W3457" s="57">
        <v>80</v>
      </c>
      <c r="X3457" s="57">
        <v>44</v>
      </c>
      <c r="Y3457" s="57">
        <v>16</v>
      </c>
      <c r="Z3457" s="57">
        <v>40</v>
      </c>
      <c r="AA3457" s="57">
        <v>27.27</v>
      </c>
      <c r="AB3457" s="57">
        <v>21.43</v>
      </c>
      <c r="AC3457" s="57">
        <v>2</v>
      </c>
      <c r="AD3457" s="57">
        <v>14</v>
      </c>
      <c r="AE3457" s="57">
        <v>50</v>
      </c>
      <c r="AF3457" s="57">
        <v>57.14</v>
      </c>
      <c r="AG3457" s="57" t="s">
        <v>6433</v>
      </c>
      <c r="AH3457" s="57" t="s">
        <v>6273</v>
      </c>
      <c r="AI3457" s="45">
        <f t="shared" si="912"/>
        <v>-31.467999999999996</v>
      </c>
      <c r="AJ3457" s="46">
        <f t="shared" si="913"/>
        <v>38.134000000000007</v>
      </c>
      <c r="AK3457" s="63" t="str">
        <f t="shared" si="914"/>
        <v>N</v>
      </c>
      <c r="AL3457" s="63" t="str">
        <f t="shared" si="915"/>
        <v>N</v>
      </c>
      <c r="AM3457" s="44" t="str">
        <f t="shared" si="916"/>
        <v>Win</v>
      </c>
      <c r="AN3457" s="44" t="str">
        <f t="shared" si="917"/>
        <v>Loss</v>
      </c>
      <c r="AO3457" s="44" t="str">
        <f t="shared" si="918"/>
        <v>Loss</v>
      </c>
      <c r="AP3457" s="44">
        <f t="shared" si="919"/>
        <v>396</v>
      </c>
      <c r="AQ3457" s="44">
        <f t="shared" si="920"/>
        <v>-50</v>
      </c>
      <c r="AR3457" s="44">
        <f t="shared" si="921"/>
        <v>-50</v>
      </c>
      <c r="AS3457" s="99" t="str">
        <f t="shared" si="922"/>
        <v>-</v>
      </c>
      <c r="AT3457" s="99" t="str">
        <f t="shared" si="923"/>
        <v>-</v>
      </c>
      <c r="AU3457" s="99" t="str">
        <f t="shared" si="924"/>
        <v>-</v>
      </c>
      <c r="AV3457" s="99" t="str">
        <f t="shared" si="925"/>
        <v>+</v>
      </c>
      <c r="AW3457" s="99" t="str">
        <f t="shared" si="926"/>
        <v>-</v>
      </c>
    </row>
    <row r="3458" spans="1:49" ht="15">
      <c r="A3458" s="56">
        <v>43645</v>
      </c>
      <c r="B3458" s="57" t="s">
        <v>634</v>
      </c>
      <c r="C3458" s="57" t="s">
        <v>635</v>
      </c>
      <c r="D3458" s="57" t="s">
        <v>7056</v>
      </c>
      <c r="E3458" s="57" t="s">
        <v>645</v>
      </c>
      <c r="F3458" s="57" t="s">
        <v>4787</v>
      </c>
      <c r="G3458" s="57">
        <v>3</v>
      </c>
      <c r="H3458" s="57">
        <v>1</v>
      </c>
      <c r="I3458" s="57">
        <v>1.25</v>
      </c>
      <c r="J3458" s="57">
        <v>5.64</v>
      </c>
      <c r="K3458" s="57">
        <v>8.02</v>
      </c>
      <c r="L3458" s="57">
        <v>-6.77</v>
      </c>
      <c r="M3458" s="57">
        <v>14</v>
      </c>
      <c r="N3458" s="57">
        <v>12</v>
      </c>
      <c r="O3458" s="57">
        <v>1</v>
      </c>
      <c r="P3458" s="57">
        <v>9</v>
      </c>
      <c r="Q3458" s="57">
        <v>6</v>
      </c>
      <c r="R3458" s="57">
        <v>100</v>
      </c>
      <c r="S3458" s="57">
        <v>0</v>
      </c>
      <c r="T3458" s="57">
        <v>0</v>
      </c>
      <c r="U3458" s="57">
        <v>57.14</v>
      </c>
      <c r="V3458" s="57">
        <v>21.43</v>
      </c>
      <c r="W3458" s="57">
        <v>21.43</v>
      </c>
      <c r="X3458" s="57">
        <v>16.670000000000002</v>
      </c>
      <c r="Y3458" s="57">
        <v>0</v>
      </c>
      <c r="Z3458" s="57">
        <v>83.33</v>
      </c>
      <c r="AA3458" s="57">
        <v>66.67</v>
      </c>
      <c r="AB3458" s="57">
        <v>16.670000000000002</v>
      </c>
      <c r="AC3458" s="57">
        <v>10</v>
      </c>
      <c r="AD3458" s="57">
        <v>3</v>
      </c>
      <c r="AE3458" s="57">
        <v>70</v>
      </c>
      <c r="AF3458" s="57">
        <v>0</v>
      </c>
      <c r="AG3458" s="57" t="s">
        <v>6653</v>
      </c>
      <c r="AH3458" s="57" t="s">
        <v>6951</v>
      </c>
      <c r="AI3458" s="45">
        <f t="shared" si="912"/>
        <v>52.61699999999999</v>
      </c>
      <c r="AJ3458" s="46">
        <f t="shared" si="913"/>
        <v>-52.61699999999999</v>
      </c>
      <c r="AK3458" s="63" t="str">
        <f t="shared" si="914"/>
        <v>Y</v>
      </c>
      <c r="AL3458" s="63" t="str">
        <f t="shared" si="915"/>
        <v>N</v>
      </c>
      <c r="AM3458" s="44" t="str">
        <f t="shared" si="916"/>
        <v>Win</v>
      </c>
      <c r="AN3458" s="44" t="str">
        <f t="shared" si="917"/>
        <v>Loss</v>
      </c>
      <c r="AO3458" s="44" t="str">
        <f t="shared" si="918"/>
        <v>Loss</v>
      </c>
      <c r="AP3458" s="44">
        <f t="shared" si="919"/>
        <v>12.5</v>
      </c>
      <c r="AQ3458" s="44">
        <f t="shared" si="920"/>
        <v>-50</v>
      </c>
      <c r="AR3458" s="44">
        <f t="shared" si="921"/>
        <v>-50</v>
      </c>
      <c r="AS3458" s="99" t="str">
        <f t="shared" si="922"/>
        <v>+</v>
      </c>
      <c r="AT3458" s="99" t="str">
        <f t="shared" si="923"/>
        <v>+</v>
      </c>
      <c r="AU3458" s="99" t="str">
        <f t="shared" si="924"/>
        <v>+</v>
      </c>
      <c r="AV3458" s="99" t="str">
        <f t="shared" si="925"/>
        <v>+</v>
      </c>
      <c r="AW3458" s="99" t="str">
        <f t="shared" si="926"/>
        <v>+</v>
      </c>
    </row>
    <row r="3459" spans="1:49" ht="15">
      <c r="A3459" s="56">
        <v>43645</v>
      </c>
      <c r="B3459" s="57" t="s">
        <v>634</v>
      </c>
      <c r="C3459" s="57" t="s">
        <v>1839</v>
      </c>
      <c r="D3459" s="57" t="s">
        <v>7057</v>
      </c>
      <c r="E3459" s="57" t="s">
        <v>1844</v>
      </c>
      <c r="F3459" s="57" t="s">
        <v>1848</v>
      </c>
      <c r="G3459" s="57">
        <v>1</v>
      </c>
      <c r="H3459" s="57">
        <v>1</v>
      </c>
      <c r="I3459" s="57">
        <v>1.4</v>
      </c>
      <c r="J3459" s="57">
        <v>5.2</v>
      </c>
      <c r="K3459" s="57">
        <v>5.7</v>
      </c>
      <c r="L3459" s="57">
        <v>-4.3</v>
      </c>
      <c r="M3459" s="57">
        <v>21</v>
      </c>
      <c r="N3459" s="57">
        <v>14</v>
      </c>
      <c r="O3459" s="57">
        <v>1</v>
      </c>
      <c r="P3459" s="57">
        <v>10</v>
      </c>
      <c r="Q3459" s="57">
        <v>7</v>
      </c>
      <c r="R3459" s="57">
        <v>100</v>
      </c>
      <c r="S3459" s="57">
        <v>0</v>
      </c>
      <c r="T3459" s="57">
        <v>0</v>
      </c>
      <c r="U3459" s="57">
        <v>42.86</v>
      </c>
      <c r="V3459" s="57">
        <v>23.81</v>
      </c>
      <c r="W3459" s="57">
        <v>33.33</v>
      </c>
      <c r="X3459" s="57">
        <v>28.57</v>
      </c>
      <c r="Y3459" s="57">
        <v>14.29</v>
      </c>
      <c r="Z3459" s="57">
        <v>57.14</v>
      </c>
      <c r="AA3459" s="57">
        <v>70</v>
      </c>
      <c r="AB3459" s="57">
        <v>28.57</v>
      </c>
      <c r="AC3459" s="57">
        <v>13</v>
      </c>
      <c r="AD3459" s="57">
        <v>2</v>
      </c>
      <c r="AE3459" s="57">
        <v>69.23</v>
      </c>
      <c r="AF3459" s="57">
        <v>100</v>
      </c>
      <c r="AG3459" s="57" t="s">
        <v>7058</v>
      </c>
      <c r="AH3459" s="57" t="s">
        <v>6952</v>
      </c>
      <c r="AI3459" s="45">
        <f t="shared" si="912"/>
        <v>38.57200000000001</v>
      </c>
      <c r="AJ3459" s="46">
        <f t="shared" si="913"/>
        <v>-38.57200000000001</v>
      </c>
      <c r="AK3459" s="63" t="str">
        <f t="shared" si="914"/>
        <v>N</v>
      </c>
      <c r="AL3459" s="63" t="str">
        <f t="shared" si="915"/>
        <v>N</v>
      </c>
      <c r="AM3459" s="44" t="str">
        <f t="shared" si="916"/>
        <v>Loss</v>
      </c>
      <c r="AN3459" s="44" t="str">
        <f t="shared" si="917"/>
        <v>Win</v>
      </c>
      <c r="AO3459" s="44" t="str">
        <f t="shared" si="918"/>
        <v>Loss</v>
      </c>
      <c r="AP3459" s="44">
        <f t="shared" si="919"/>
        <v>-50</v>
      </c>
      <c r="AQ3459" s="44">
        <f t="shared" si="920"/>
        <v>210</v>
      </c>
      <c r="AR3459" s="44">
        <f t="shared" si="921"/>
        <v>-50</v>
      </c>
      <c r="AS3459" s="99" t="str">
        <f t="shared" si="922"/>
        <v>+</v>
      </c>
      <c r="AT3459" s="99" t="str">
        <f t="shared" si="923"/>
        <v>+</v>
      </c>
      <c r="AU3459" s="99" t="str">
        <f t="shared" si="924"/>
        <v>+</v>
      </c>
      <c r="AV3459" s="99" t="str">
        <f t="shared" si="925"/>
        <v>+</v>
      </c>
      <c r="AW3459" s="99" t="str">
        <f t="shared" si="926"/>
        <v>+</v>
      </c>
    </row>
    <row r="3460" spans="1:49" ht="15">
      <c r="A3460" s="56">
        <v>43645</v>
      </c>
      <c r="B3460" s="57" t="s">
        <v>634</v>
      </c>
      <c r="C3460" s="57" t="s">
        <v>1839</v>
      </c>
      <c r="D3460" s="57" t="s">
        <v>7059</v>
      </c>
      <c r="E3460" s="57" t="s">
        <v>1847</v>
      </c>
      <c r="F3460" s="57" t="s">
        <v>1841</v>
      </c>
      <c r="G3460" s="57">
        <v>2</v>
      </c>
      <c r="H3460" s="57">
        <v>1</v>
      </c>
      <c r="I3460" s="57">
        <v>3.09</v>
      </c>
      <c r="J3460" s="57">
        <v>3.85</v>
      </c>
      <c r="K3460" s="57">
        <v>1.99</v>
      </c>
      <c r="L3460" s="57">
        <v>1.1000000000000001</v>
      </c>
      <c r="M3460" s="57">
        <v>13</v>
      </c>
      <c r="N3460" s="57">
        <v>13</v>
      </c>
      <c r="O3460" s="57">
        <v>1</v>
      </c>
      <c r="P3460" s="57">
        <v>7</v>
      </c>
      <c r="Q3460" s="57">
        <v>6</v>
      </c>
      <c r="R3460" s="57">
        <v>0</v>
      </c>
      <c r="S3460" s="57">
        <v>100</v>
      </c>
      <c r="T3460" s="57">
        <v>0</v>
      </c>
      <c r="U3460" s="57">
        <v>15.38</v>
      </c>
      <c r="V3460" s="57">
        <v>38.46</v>
      </c>
      <c r="W3460" s="57">
        <v>46.15</v>
      </c>
      <c r="X3460" s="57">
        <v>46.15</v>
      </c>
      <c r="Y3460" s="57">
        <v>23.08</v>
      </c>
      <c r="Z3460" s="57">
        <v>30.77</v>
      </c>
      <c r="AA3460" s="57">
        <v>14.29</v>
      </c>
      <c r="AB3460" s="57">
        <v>50</v>
      </c>
      <c r="AC3460" s="57">
        <v>5</v>
      </c>
      <c r="AD3460" s="57">
        <v>5</v>
      </c>
      <c r="AE3460" s="57">
        <v>20</v>
      </c>
      <c r="AF3460" s="57">
        <v>60</v>
      </c>
      <c r="AG3460" s="57" t="s">
        <v>6948</v>
      </c>
      <c r="AH3460" s="57" t="s">
        <v>6949</v>
      </c>
      <c r="AI3460" s="45">
        <f t="shared" si="912"/>
        <v>2.3079999999999998</v>
      </c>
      <c r="AJ3460" s="46">
        <f t="shared" si="913"/>
        <v>17.692</v>
      </c>
      <c r="AK3460" s="63" t="str">
        <f t="shared" si="914"/>
        <v>N</v>
      </c>
      <c r="AL3460" s="63" t="str">
        <f t="shared" si="915"/>
        <v>N</v>
      </c>
      <c r="AM3460" s="44" t="str">
        <f t="shared" si="916"/>
        <v>Win</v>
      </c>
      <c r="AN3460" s="44" t="str">
        <f t="shared" si="917"/>
        <v>Loss</v>
      </c>
      <c r="AO3460" s="44" t="str">
        <f t="shared" si="918"/>
        <v>Loss</v>
      </c>
      <c r="AP3460" s="44">
        <f t="shared" si="919"/>
        <v>104.5</v>
      </c>
      <c r="AQ3460" s="44">
        <f t="shared" si="920"/>
        <v>-50</v>
      </c>
      <c r="AR3460" s="44">
        <f t="shared" si="921"/>
        <v>-50</v>
      </c>
      <c r="AS3460" s="99" t="str">
        <f t="shared" si="922"/>
        <v>-</v>
      </c>
      <c r="AT3460" s="99" t="str">
        <f t="shared" si="923"/>
        <v>-</v>
      </c>
      <c r="AU3460" s="99" t="str">
        <f t="shared" si="924"/>
        <v>-</v>
      </c>
      <c r="AV3460" s="99" t="str">
        <f t="shared" si="925"/>
        <v>-</v>
      </c>
      <c r="AW3460" s="99" t="str">
        <f t="shared" si="926"/>
        <v>+</v>
      </c>
    </row>
    <row r="3461" spans="1:49" ht="15">
      <c r="A3461" s="56">
        <v>43645</v>
      </c>
      <c r="B3461" s="57" t="s">
        <v>634</v>
      </c>
      <c r="C3461" s="57" t="s">
        <v>1839</v>
      </c>
      <c r="D3461" s="57" t="s">
        <v>7060</v>
      </c>
      <c r="E3461" s="57" t="s">
        <v>1842</v>
      </c>
      <c r="F3461" s="57" t="s">
        <v>1851</v>
      </c>
      <c r="G3461" s="57">
        <v>1</v>
      </c>
      <c r="H3461" s="57">
        <v>2</v>
      </c>
      <c r="I3461" s="57">
        <v>1.56</v>
      </c>
      <c r="J3461" s="57">
        <v>4.47</v>
      </c>
      <c r="K3461" s="57">
        <v>4.5</v>
      </c>
      <c r="L3461" s="57">
        <v>-2.94</v>
      </c>
      <c r="M3461" s="57">
        <v>13</v>
      </c>
      <c r="N3461" s="57">
        <v>13</v>
      </c>
      <c r="O3461" s="57">
        <v>1</v>
      </c>
      <c r="P3461" s="57">
        <v>7</v>
      </c>
      <c r="Q3461" s="57">
        <v>6</v>
      </c>
      <c r="R3461" s="57">
        <v>0</v>
      </c>
      <c r="S3461" s="57">
        <v>0</v>
      </c>
      <c r="T3461" s="57">
        <v>100</v>
      </c>
      <c r="U3461" s="57">
        <v>46.15</v>
      </c>
      <c r="V3461" s="57">
        <v>23.08</v>
      </c>
      <c r="W3461" s="57">
        <v>30.77</v>
      </c>
      <c r="X3461" s="57">
        <v>46.15</v>
      </c>
      <c r="Y3461" s="57">
        <v>23.08</v>
      </c>
      <c r="Z3461" s="57">
        <v>30.77</v>
      </c>
      <c r="AA3461" s="57">
        <v>57.14</v>
      </c>
      <c r="AB3461" s="57">
        <v>33.33</v>
      </c>
      <c r="AC3461" s="57">
        <v>10</v>
      </c>
      <c r="AD3461" s="57">
        <v>7</v>
      </c>
      <c r="AE3461" s="57">
        <v>50</v>
      </c>
      <c r="AF3461" s="57">
        <v>57.14</v>
      </c>
      <c r="AG3461" s="57" t="s">
        <v>7061</v>
      </c>
      <c r="AH3461" s="57" t="s">
        <v>6953</v>
      </c>
      <c r="AI3461" s="45">
        <f t="shared" si="912"/>
        <v>-30.000000000000004</v>
      </c>
      <c r="AJ3461" s="46">
        <f t="shared" si="913"/>
        <v>30.000000000000004</v>
      </c>
      <c r="AK3461" s="63" t="str">
        <f t="shared" si="914"/>
        <v>N</v>
      </c>
      <c r="AL3461" s="63" t="str">
        <f t="shared" si="915"/>
        <v>N</v>
      </c>
      <c r="AM3461" s="44" t="str">
        <f t="shared" si="916"/>
        <v>Loss</v>
      </c>
      <c r="AN3461" s="44" t="str">
        <f t="shared" si="917"/>
        <v>Loss</v>
      </c>
      <c r="AO3461" s="44" t="str">
        <f t="shared" si="918"/>
        <v>Win</v>
      </c>
      <c r="AP3461" s="44">
        <f t="shared" si="919"/>
        <v>-50</v>
      </c>
      <c r="AQ3461" s="44">
        <f t="shared" si="920"/>
        <v>-50</v>
      </c>
      <c r="AR3461" s="44">
        <f t="shared" si="921"/>
        <v>175</v>
      </c>
      <c r="AS3461" s="99" t="str">
        <f t="shared" si="922"/>
        <v>+</v>
      </c>
      <c r="AT3461" s="99" t="str">
        <f t="shared" si="923"/>
        <v>-</v>
      </c>
      <c r="AU3461" s="99" t="str">
        <f t="shared" si="924"/>
        <v>-</v>
      </c>
      <c r="AV3461" s="99" t="str">
        <f t="shared" si="925"/>
        <v>+</v>
      </c>
      <c r="AW3461" s="99" t="str">
        <f t="shared" si="926"/>
        <v>-</v>
      </c>
    </row>
    <row r="3462" spans="1:49" ht="15">
      <c r="A3462" s="56">
        <v>43645</v>
      </c>
      <c r="B3462" s="57" t="s">
        <v>634</v>
      </c>
      <c r="C3462" s="57" t="s">
        <v>1839</v>
      </c>
      <c r="D3462" s="57" t="s">
        <v>7062</v>
      </c>
      <c r="E3462" s="57" t="s">
        <v>1850</v>
      </c>
      <c r="F3462" s="57" t="s">
        <v>1853</v>
      </c>
      <c r="G3462" s="57">
        <v>3</v>
      </c>
      <c r="H3462" s="57">
        <v>2</v>
      </c>
      <c r="I3462" s="57">
        <v>3.3</v>
      </c>
      <c r="J3462" s="57">
        <v>3.94</v>
      </c>
      <c r="K3462" s="57">
        <v>1.9</v>
      </c>
      <c r="L3462" s="57">
        <v>1.4</v>
      </c>
      <c r="M3462" s="57">
        <v>13</v>
      </c>
      <c r="N3462" s="57">
        <v>13</v>
      </c>
      <c r="O3462" s="57">
        <v>1</v>
      </c>
      <c r="P3462" s="57">
        <v>6</v>
      </c>
      <c r="Q3462" s="57">
        <v>7</v>
      </c>
      <c r="R3462" s="57">
        <v>0</v>
      </c>
      <c r="S3462" s="57">
        <v>100</v>
      </c>
      <c r="T3462" s="57">
        <v>0</v>
      </c>
      <c r="U3462" s="57">
        <v>15.38</v>
      </c>
      <c r="V3462" s="57">
        <v>7.69</v>
      </c>
      <c r="W3462" s="57">
        <v>76.92</v>
      </c>
      <c r="X3462" s="57">
        <v>38.46</v>
      </c>
      <c r="Y3462" s="57">
        <v>7.69</v>
      </c>
      <c r="Z3462" s="57">
        <v>53.85</v>
      </c>
      <c r="AA3462" s="57">
        <v>16.670000000000002</v>
      </c>
      <c r="AB3462" s="57">
        <v>42.86</v>
      </c>
      <c r="AC3462" s="57">
        <v>2</v>
      </c>
      <c r="AD3462" s="57">
        <v>7</v>
      </c>
      <c r="AE3462" s="57">
        <v>0</v>
      </c>
      <c r="AF3462" s="57">
        <v>42.86</v>
      </c>
      <c r="AG3462" s="57" t="s">
        <v>6769</v>
      </c>
      <c r="AH3462" s="57" t="s">
        <v>6954</v>
      </c>
      <c r="AI3462" s="45">
        <f t="shared" si="912"/>
        <v>0.77000000000000135</v>
      </c>
      <c r="AJ3462" s="46">
        <f t="shared" si="913"/>
        <v>19.229999999999997</v>
      </c>
      <c r="AK3462" s="63" t="str">
        <f t="shared" si="914"/>
        <v>N</v>
      </c>
      <c r="AL3462" s="63" t="str">
        <f t="shared" si="915"/>
        <v>N</v>
      </c>
      <c r="AM3462" s="44" t="str">
        <f t="shared" si="916"/>
        <v>Win</v>
      </c>
      <c r="AN3462" s="44" t="str">
        <f t="shared" si="917"/>
        <v>Loss</v>
      </c>
      <c r="AO3462" s="44" t="str">
        <f t="shared" si="918"/>
        <v>Loss</v>
      </c>
      <c r="AP3462" s="44">
        <f t="shared" si="919"/>
        <v>115</v>
      </c>
      <c r="AQ3462" s="44">
        <f t="shared" si="920"/>
        <v>-50</v>
      </c>
      <c r="AR3462" s="44">
        <f t="shared" si="921"/>
        <v>-50</v>
      </c>
      <c r="AS3462" s="99" t="str">
        <f t="shared" si="922"/>
        <v>-</v>
      </c>
      <c r="AT3462" s="99" t="str">
        <f t="shared" si="923"/>
        <v>-</v>
      </c>
      <c r="AU3462" s="99" t="str">
        <f t="shared" si="924"/>
        <v>-</v>
      </c>
      <c r="AV3462" s="99" t="str">
        <f t="shared" si="925"/>
        <v>-</v>
      </c>
      <c r="AW3462" s="99" t="str">
        <f t="shared" si="926"/>
        <v>+</v>
      </c>
    </row>
    <row r="3463" spans="1:49" ht="15">
      <c r="A3463" s="56">
        <v>43645</v>
      </c>
      <c r="B3463" s="57" t="s">
        <v>634</v>
      </c>
      <c r="C3463" s="57" t="s">
        <v>1839</v>
      </c>
      <c r="D3463" s="57" t="s">
        <v>7063</v>
      </c>
      <c r="E3463" s="57" t="s">
        <v>1845</v>
      </c>
      <c r="F3463" s="57" t="s">
        <v>1857</v>
      </c>
      <c r="G3463" s="57">
        <v>3</v>
      </c>
      <c r="H3463" s="57">
        <v>0</v>
      </c>
      <c r="I3463" s="57">
        <v>3.4</v>
      </c>
      <c r="J3463" s="57">
        <v>4.08</v>
      </c>
      <c r="K3463" s="57">
        <v>1.85</v>
      </c>
      <c r="L3463" s="57">
        <v>1.55</v>
      </c>
      <c r="M3463" s="57">
        <v>13</v>
      </c>
      <c r="N3463" s="57">
        <v>13</v>
      </c>
      <c r="O3463" s="57">
        <v>1</v>
      </c>
      <c r="P3463" s="57">
        <v>6</v>
      </c>
      <c r="Q3463" s="57">
        <v>6</v>
      </c>
      <c r="R3463" s="57">
        <v>100</v>
      </c>
      <c r="S3463" s="57">
        <v>0</v>
      </c>
      <c r="T3463" s="57">
        <v>0</v>
      </c>
      <c r="U3463" s="57">
        <v>38.46</v>
      </c>
      <c r="V3463" s="57">
        <v>23.08</v>
      </c>
      <c r="W3463" s="57">
        <v>38.46</v>
      </c>
      <c r="X3463" s="57">
        <v>53.85</v>
      </c>
      <c r="Y3463" s="57">
        <v>15.38</v>
      </c>
      <c r="Z3463" s="57">
        <v>30.77</v>
      </c>
      <c r="AA3463" s="57">
        <v>33.33</v>
      </c>
      <c r="AB3463" s="57">
        <v>66.67</v>
      </c>
      <c r="AC3463" s="57">
        <v>5</v>
      </c>
      <c r="AD3463" s="57">
        <v>12</v>
      </c>
      <c r="AE3463" s="57">
        <v>80</v>
      </c>
      <c r="AF3463" s="57">
        <v>58.33</v>
      </c>
      <c r="AG3463" s="57" t="s">
        <v>7008</v>
      </c>
      <c r="AH3463" s="57" t="s">
        <v>6377</v>
      </c>
      <c r="AI3463" s="45">
        <f t="shared" si="912"/>
        <v>26.153999999999996</v>
      </c>
      <c r="AJ3463" s="46">
        <f t="shared" si="913"/>
        <v>-26.153999999999996</v>
      </c>
      <c r="AK3463" s="63" t="str">
        <f t="shared" si="914"/>
        <v>N</v>
      </c>
      <c r="AL3463" s="63" t="str">
        <f t="shared" si="915"/>
        <v>N</v>
      </c>
      <c r="AM3463" s="44" t="str">
        <f t="shared" si="916"/>
        <v>Win</v>
      </c>
      <c r="AN3463" s="44" t="str">
        <f t="shared" si="917"/>
        <v>Loss</v>
      </c>
      <c r="AO3463" s="44" t="str">
        <f t="shared" si="918"/>
        <v>Loss</v>
      </c>
      <c r="AP3463" s="44">
        <f t="shared" si="919"/>
        <v>120</v>
      </c>
      <c r="AQ3463" s="44">
        <f t="shared" si="920"/>
        <v>-50</v>
      </c>
      <c r="AR3463" s="44">
        <f t="shared" si="921"/>
        <v>-50</v>
      </c>
      <c r="AS3463" s="99" t="str">
        <f t="shared" si="922"/>
        <v>-</v>
      </c>
      <c r="AT3463" s="99" t="str">
        <f t="shared" si="923"/>
        <v>+</v>
      </c>
      <c r="AU3463" s="99" t="str">
        <f t="shared" si="924"/>
        <v>-</v>
      </c>
      <c r="AV3463" s="99" t="str">
        <f t="shared" si="925"/>
        <v>-</v>
      </c>
      <c r="AW3463" s="99" t="str">
        <f t="shared" si="926"/>
        <v>+</v>
      </c>
    </row>
    <row r="3464" spans="1:49" ht="15">
      <c r="A3464" s="56">
        <v>43645</v>
      </c>
      <c r="B3464" s="57" t="s">
        <v>634</v>
      </c>
      <c r="C3464" s="57" t="s">
        <v>699</v>
      </c>
      <c r="D3464" s="57" t="s">
        <v>7064</v>
      </c>
      <c r="E3464" s="57" t="s">
        <v>1944</v>
      </c>
      <c r="F3464" s="57" t="s">
        <v>702</v>
      </c>
      <c r="G3464" s="57">
        <v>3</v>
      </c>
      <c r="H3464" s="57">
        <v>2</v>
      </c>
      <c r="I3464" s="57">
        <v>2.82</v>
      </c>
      <c r="J3464" s="57">
        <v>3.76</v>
      </c>
      <c r="K3464" s="57">
        <v>2.11</v>
      </c>
      <c r="L3464" s="57">
        <v>0.71</v>
      </c>
      <c r="M3464" s="57">
        <v>12</v>
      </c>
      <c r="N3464" s="57">
        <v>12</v>
      </c>
      <c r="O3464" s="57">
        <v>0</v>
      </c>
      <c r="P3464" s="57">
        <v>7</v>
      </c>
      <c r="Q3464" s="57">
        <v>7</v>
      </c>
      <c r="R3464" s="57">
        <v>0</v>
      </c>
      <c r="S3464" s="57">
        <v>0</v>
      </c>
      <c r="T3464" s="57">
        <v>0</v>
      </c>
      <c r="U3464" s="57">
        <v>58.33</v>
      </c>
      <c r="V3464" s="57">
        <v>8.33</v>
      </c>
      <c r="W3464" s="57">
        <v>33.33</v>
      </c>
      <c r="X3464" s="57">
        <v>66.67</v>
      </c>
      <c r="Y3464" s="57">
        <v>16.670000000000002</v>
      </c>
      <c r="Z3464" s="57">
        <v>16.670000000000002</v>
      </c>
      <c r="AA3464" s="57">
        <v>57.14</v>
      </c>
      <c r="AB3464" s="57">
        <v>85.71</v>
      </c>
      <c r="AC3464" s="57">
        <v>9</v>
      </c>
      <c r="AD3464" s="57">
        <v>10</v>
      </c>
      <c r="AE3464" s="57">
        <v>77.78</v>
      </c>
      <c r="AF3464" s="57">
        <v>60</v>
      </c>
      <c r="AG3464" s="57" t="s">
        <v>6387</v>
      </c>
      <c r="AH3464" s="57" t="s">
        <v>6503</v>
      </c>
      <c r="AI3464" s="45">
        <f t="shared" si="912"/>
        <v>-5.8340000000000005</v>
      </c>
      <c r="AJ3464" s="46">
        <f t="shared" si="913"/>
        <v>5.8340000000000005</v>
      </c>
      <c r="AK3464" s="63" t="str">
        <f t="shared" si="914"/>
        <v>N</v>
      </c>
      <c r="AL3464" s="63" t="str">
        <f t="shared" si="915"/>
        <v>Y</v>
      </c>
      <c r="AM3464" s="44" t="str">
        <f t="shared" si="916"/>
        <v>Win</v>
      </c>
      <c r="AN3464" s="44" t="str">
        <f t="shared" si="917"/>
        <v>Loss</v>
      </c>
      <c r="AO3464" s="44" t="str">
        <f t="shared" si="918"/>
        <v>Loss</v>
      </c>
      <c r="AP3464" s="44">
        <f t="shared" si="919"/>
        <v>91</v>
      </c>
      <c r="AQ3464" s="44">
        <f t="shared" si="920"/>
        <v>-50</v>
      </c>
      <c r="AR3464" s="44">
        <f t="shared" si="921"/>
        <v>-50</v>
      </c>
      <c r="AS3464" s="99" t="str">
        <f t="shared" si="922"/>
        <v>-</v>
      </c>
      <c r="AT3464" s="99" t="str">
        <f t="shared" si="923"/>
        <v>n/a</v>
      </c>
      <c r="AU3464" s="99" t="str">
        <f t="shared" si="924"/>
        <v>-</v>
      </c>
      <c r="AV3464" s="99" t="str">
        <f t="shared" si="925"/>
        <v>-</v>
      </c>
      <c r="AW3464" s="99" t="str">
        <f t="shared" si="926"/>
        <v>-</v>
      </c>
    </row>
    <row r="3465" spans="1:49" ht="15">
      <c r="A3465" s="56">
        <v>43645</v>
      </c>
      <c r="B3465" s="57" t="s">
        <v>634</v>
      </c>
      <c r="C3465" s="57" t="s">
        <v>699</v>
      </c>
      <c r="D3465" s="57" t="s">
        <v>7065</v>
      </c>
      <c r="E3465" s="57" t="s">
        <v>1887</v>
      </c>
      <c r="F3465" s="57" t="s">
        <v>1869</v>
      </c>
      <c r="G3465" s="57">
        <v>4</v>
      </c>
      <c r="H3465" s="57">
        <v>0</v>
      </c>
      <c r="I3465" s="57">
        <v>1.3</v>
      </c>
      <c r="J3465" s="57">
        <v>5.4</v>
      </c>
      <c r="K3465" s="57">
        <v>7.75</v>
      </c>
      <c r="L3465" s="57">
        <v>-6.45</v>
      </c>
      <c r="M3465" s="57">
        <v>15</v>
      </c>
      <c r="N3465" s="57">
        <v>15</v>
      </c>
      <c r="O3465" s="57">
        <v>1</v>
      </c>
      <c r="P3465" s="57">
        <v>7</v>
      </c>
      <c r="Q3465" s="57">
        <v>6</v>
      </c>
      <c r="R3465" s="57">
        <v>100</v>
      </c>
      <c r="S3465" s="57">
        <v>0</v>
      </c>
      <c r="T3465" s="57">
        <v>0</v>
      </c>
      <c r="U3465" s="57">
        <v>73.33</v>
      </c>
      <c r="V3465" s="57">
        <v>13.33</v>
      </c>
      <c r="W3465" s="57">
        <v>13.33</v>
      </c>
      <c r="X3465" s="57">
        <v>26.67</v>
      </c>
      <c r="Y3465" s="57">
        <v>20</v>
      </c>
      <c r="Z3465" s="57">
        <v>53.33</v>
      </c>
      <c r="AA3465" s="57">
        <v>85.71</v>
      </c>
      <c r="AB3465" s="57">
        <v>16.670000000000002</v>
      </c>
      <c r="AC3465" s="57">
        <v>14</v>
      </c>
      <c r="AD3465" s="57">
        <v>6</v>
      </c>
      <c r="AE3465" s="57">
        <v>71.430000000000007</v>
      </c>
      <c r="AF3465" s="57">
        <v>50</v>
      </c>
      <c r="AG3465" s="57" t="s">
        <v>7066</v>
      </c>
      <c r="AH3465" s="57" t="s">
        <v>6955</v>
      </c>
      <c r="AI3465" s="45">
        <f t="shared" si="912"/>
        <v>46.664999999999992</v>
      </c>
      <c r="AJ3465" s="46">
        <f t="shared" si="913"/>
        <v>-46.664999999999992</v>
      </c>
      <c r="AK3465" s="63" t="str">
        <f t="shared" si="914"/>
        <v>Y</v>
      </c>
      <c r="AL3465" s="63" t="str">
        <f t="shared" si="915"/>
        <v>N</v>
      </c>
      <c r="AM3465" s="44" t="str">
        <f t="shared" si="916"/>
        <v>Win</v>
      </c>
      <c r="AN3465" s="44" t="str">
        <f t="shared" si="917"/>
        <v>Loss</v>
      </c>
      <c r="AO3465" s="44" t="str">
        <f t="shared" si="918"/>
        <v>Loss</v>
      </c>
      <c r="AP3465" s="44">
        <f t="shared" si="919"/>
        <v>15</v>
      </c>
      <c r="AQ3465" s="44">
        <f t="shared" si="920"/>
        <v>-50</v>
      </c>
      <c r="AR3465" s="44">
        <f t="shared" si="921"/>
        <v>-50</v>
      </c>
      <c r="AS3465" s="99" t="str">
        <f t="shared" si="922"/>
        <v>+</v>
      </c>
      <c r="AT3465" s="99" t="str">
        <f t="shared" si="923"/>
        <v>+</v>
      </c>
      <c r="AU3465" s="99" t="str">
        <f t="shared" si="924"/>
        <v>+</v>
      </c>
      <c r="AV3465" s="99" t="str">
        <f t="shared" si="925"/>
        <v>+</v>
      </c>
      <c r="AW3465" s="99" t="str">
        <f t="shared" si="926"/>
        <v>+</v>
      </c>
    </row>
    <row r="3466" spans="1:49" ht="15">
      <c r="A3466" s="56">
        <v>43645</v>
      </c>
      <c r="B3466" s="57" t="s">
        <v>634</v>
      </c>
      <c r="C3466" s="57" t="s">
        <v>1839</v>
      </c>
      <c r="D3466" s="57" t="s">
        <v>7067</v>
      </c>
      <c r="E3466" s="57" t="s">
        <v>1856</v>
      </c>
      <c r="F3466" s="57" t="s">
        <v>1854</v>
      </c>
      <c r="G3466" s="57">
        <v>3</v>
      </c>
      <c r="H3466" s="57">
        <v>2</v>
      </c>
      <c r="I3466" s="57">
        <v>5.88</v>
      </c>
      <c r="J3466" s="57">
        <v>4.8</v>
      </c>
      <c r="K3466" s="57">
        <v>1.42</v>
      </c>
      <c r="L3466" s="57">
        <v>4.46</v>
      </c>
      <c r="M3466" s="57">
        <v>13</v>
      </c>
      <c r="N3466" s="57">
        <v>14</v>
      </c>
      <c r="O3466" s="57">
        <v>1</v>
      </c>
      <c r="P3466" s="57">
        <v>6</v>
      </c>
      <c r="Q3466" s="57">
        <v>8</v>
      </c>
      <c r="R3466" s="57">
        <v>0</v>
      </c>
      <c r="S3466" s="57">
        <v>0</v>
      </c>
      <c r="T3466" s="57">
        <v>100</v>
      </c>
      <c r="U3466" s="57">
        <v>30.77</v>
      </c>
      <c r="V3466" s="57">
        <v>7.69</v>
      </c>
      <c r="W3466" s="57">
        <v>61.54</v>
      </c>
      <c r="X3466" s="57">
        <v>71.430000000000007</v>
      </c>
      <c r="Y3466" s="57">
        <v>21.43</v>
      </c>
      <c r="Z3466" s="57">
        <v>7.14</v>
      </c>
      <c r="AA3466" s="57">
        <v>50</v>
      </c>
      <c r="AB3466" s="57">
        <v>62.5</v>
      </c>
      <c r="AC3466" s="57">
        <v>2</v>
      </c>
      <c r="AD3466" s="57">
        <v>13</v>
      </c>
      <c r="AE3466" s="57">
        <v>50</v>
      </c>
      <c r="AF3466" s="57">
        <v>76.92</v>
      </c>
      <c r="AG3466" s="57" t="s">
        <v>7006</v>
      </c>
      <c r="AH3466" s="57" t="s">
        <v>6385</v>
      </c>
      <c r="AI3466" s="45">
        <f t="shared" si="912"/>
        <v>-50.386000000000003</v>
      </c>
      <c r="AJ3466" s="46">
        <f t="shared" si="913"/>
        <v>50.386000000000003</v>
      </c>
      <c r="AK3466" s="63" t="str">
        <f t="shared" si="914"/>
        <v>N</v>
      </c>
      <c r="AL3466" s="63" t="str">
        <f t="shared" si="915"/>
        <v>Y</v>
      </c>
      <c r="AM3466" s="44" t="str">
        <f t="shared" si="916"/>
        <v>Win</v>
      </c>
      <c r="AN3466" s="44" t="str">
        <f t="shared" si="917"/>
        <v>Loss</v>
      </c>
      <c r="AO3466" s="44" t="str">
        <f t="shared" si="918"/>
        <v>Loss</v>
      </c>
      <c r="AP3466" s="44">
        <f t="shared" si="919"/>
        <v>244</v>
      </c>
      <c r="AQ3466" s="44">
        <f t="shared" si="920"/>
        <v>-50</v>
      </c>
      <c r="AR3466" s="44">
        <f t="shared" si="921"/>
        <v>-50</v>
      </c>
      <c r="AS3466" s="99" t="str">
        <f t="shared" si="922"/>
        <v>-</v>
      </c>
      <c r="AT3466" s="99" t="str">
        <f t="shared" si="923"/>
        <v>-</v>
      </c>
      <c r="AU3466" s="99" t="str">
        <f t="shared" si="924"/>
        <v>-</v>
      </c>
      <c r="AV3466" s="99" t="str">
        <f t="shared" si="925"/>
        <v>-</v>
      </c>
      <c r="AW3466" s="99" t="str">
        <f t="shared" si="926"/>
        <v>-</v>
      </c>
    </row>
    <row r="3467" spans="1:49" ht="15">
      <c r="A3467" s="56">
        <v>43645</v>
      </c>
      <c r="B3467" s="57" t="s">
        <v>634</v>
      </c>
      <c r="C3467" s="57" t="s">
        <v>699</v>
      </c>
      <c r="D3467" s="57" t="s">
        <v>7068</v>
      </c>
      <c r="E3467" s="57" t="s">
        <v>1831</v>
      </c>
      <c r="F3467" s="57" t="s">
        <v>1946</v>
      </c>
      <c r="G3467" s="57">
        <v>2</v>
      </c>
      <c r="H3467" s="57">
        <v>3</v>
      </c>
      <c r="I3467" s="57">
        <v>2.57</v>
      </c>
      <c r="J3467" s="57">
        <v>4.04</v>
      </c>
      <c r="K3467" s="57">
        <v>2.21</v>
      </c>
      <c r="L3467" s="57">
        <v>0.36</v>
      </c>
      <c r="M3467" s="57">
        <v>14</v>
      </c>
      <c r="N3467" s="57">
        <v>14</v>
      </c>
      <c r="O3467" s="57">
        <v>1</v>
      </c>
      <c r="P3467" s="57">
        <v>7</v>
      </c>
      <c r="Q3467" s="57">
        <v>5</v>
      </c>
      <c r="R3467" s="57">
        <v>0</v>
      </c>
      <c r="S3467" s="57">
        <v>100</v>
      </c>
      <c r="T3467" s="57">
        <v>0</v>
      </c>
      <c r="U3467" s="57">
        <v>35.71</v>
      </c>
      <c r="V3467" s="57">
        <v>28.57</v>
      </c>
      <c r="W3467" s="57">
        <v>35.71</v>
      </c>
      <c r="X3467" s="57">
        <v>64.290000000000006</v>
      </c>
      <c r="Y3467" s="57">
        <v>21.43</v>
      </c>
      <c r="Z3467" s="57">
        <v>14.29</v>
      </c>
      <c r="AA3467" s="57">
        <v>42.86</v>
      </c>
      <c r="AB3467" s="57">
        <v>60</v>
      </c>
      <c r="AC3467" s="57">
        <v>6</v>
      </c>
      <c r="AD3467" s="57">
        <v>11</v>
      </c>
      <c r="AE3467" s="57">
        <v>50</v>
      </c>
      <c r="AF3467" s="57">
        <v>63.64</v>
      </c>
      <c r="AG3467" s="57" t="s">
        <v>7069</v>
      </c>
      <c r="AH3467" s="57" t="s">
        <v>6956</v>
      </c>
      <c r="AI3467" s="45">
        <f t="shared" si="912"/>
        <v>0.71399999999999686</v>
      </c>
      <c r="AJ3467" s="46">
        <f t="shared" si="913"/>
        <v>19.286000000000001</v>
      </c>
      <c r="AK3467" s="63" t="str">
        <f t="shared" si="914"/>
        <v>N</v>
      </c>
      <c r="AL3467" s="63" t="str">
        <f t="shared" si="915"/>
        <v>N</v>
      </c>
      <c r="AM3467" s="44" t="str">
        <f t="shared" si="916"/>
        <v>Loss</v>
      </c>
      <c r="AN3467" s="44" t="str">
        <f t="shared" si="917"/>
        <v>Loss</v>
      </c>
      <c r="AO3467" s="44" t="str">
        <f t="shared" si="918"/>
        <v>Win</v>
      </c>
      <c r="AP3467" s="44">
        <f t="shared" si="919"/>
        <v>-50</v>
      </c>
      <c r="AQ3467" s="44">
        <f t="shared" si="920"/>
        <v>-50</v>
      </c>
      <c r="AR3467" s="44">
        <f t="shared" si="921"/>
        <v>60.5</v>
      </c>
      <c r="AS3467" s="99" t="str">
        <f t="shared" si="922"/>
        <v>-</v>
      </c>
      <c r="AT3467" s="99" t="str">
        <f t="shared" si="923"/>
        <v>-</v>
      </c>
      <c r="AU3467" s="99" t="str">
        <f t="shared" si="924"/>
        <v>-</v>
      </c>
      <c r="AV3467" s="99" t="str">
        <f t="shared" si="925"/>
        <v>-</v>
      </c>
      <c r="AW3467" s="99" t="str">
        <f t="shared" si="926"/>
        <v>+</v>
      </c>
    </row>
    <row r="3468" spans="1:49" ht="15">
      <c r="A3468" s="56">
        <v>43645</v>
      </c>
      <c r="B3468" s="57" t="s">
        <v>634</v>
      </c>
      <c r="C3468" s="57" t="s">
        <v>646</v>
      </c>
      <c r="D3468" s="57" t="s">
        <v>7070</v>
      </c>
      <c r="E3468" s="57" t="s">
        <v>1800</v>
      </c>
      <c r="F3468" s="57" t="s">
        <v>648</v>
      </c>
      <c r="G3468" s="57">
        <v>2</v>
      </c>
      <c r="H3468" s="57">
        <v>2</v>
      </c>
      <c r="I3468" s="57">
        <v>3.99</v>
      </c>
      <c r="J3468" s="57">
        <v>4.46</v>
      </c>
      <c r="K3468" s="57">
        <v>1.61</v>
      </c>
      <c r="L3468" s="57">
        <v>2.38</v>
      </c>
      <c r="M3468" s="57">
        <v>25</v>
      </c>
      <c r="N3468" s="57">
        <v>27</v>
      </c>
      <c r="O3468" s="57">
        <v>3</v>
      </c>
      <c r="P3468" s="57">
        <v>12</v>
      </c>
      <c r="Q3468" s="57">
        <v>12</v>
      </c>
      <c r="R3468" s="57">
        <v>0</v>
      </c>
      <c r="S3468" s="57">
        <v>0</v>
      </c>
      <c r="T3468" s="57">
        <v>100</v>
      </c>
      <c r="U3468" s="57">
        <v>24</v>
      </c>
      <c r="V3468" s="57">
        <v>16</v>
      </c>
      <c r="W3468" s="57">
        <v>60</v>
      </c>
      <c r="X3468" s="57">
        <v>62.96</v>
      </c>
      <c r="Y3468" s="57">
        <v>7.41</v>
      </c>
      <c r="Z3468" s="57">
        <v>29.63</v>
      </c>
      <c r="AA3468" s="57">
        <v>25</v>
      </c>
      <c r="AB3468" s="57">
        <v>41.67</v>
      </c>
      <c r="AC3468" s="57">
        <v>3</v>
      </c>
      <c r="AD3468" s="57">
        <v>15</v>
      </c>
      <c r="AE3468" s="57">
        <v>66.67</v>
      </c>
      <c r="AF3468" s="57">
        <v>86.67</v>
      </c>
      <c r="AG3468" s="57" t="s">
        <v>7071</v>
      </c>
      <c r="AH3468" s="57" t="s">
        <v>6363</v>
      </c>
      <c r="AI3468" s="45">
        <f t="shared" si="912"/>
        <v>-43.006999999999991</v>
      </c>
      <c r="AJ3468" s="46">
        <f t="shared" si="913"/>
        <v>43.006999999999991</v>
      </c>
      <c r="AK3468" s="63" t="str">
        <f t="shared" si="914"/>
        <v>N</v>
      </c>
      <c r="AL3468" s="63" t="str">
        <f t="shared" si="915"/>
        <v>Y</v>
      </c>
      <c r="AM3468" s="44" t="str">
        <f t="shared" si="916"/>
        <v>Loss</v>
      </c>
      <c r="AN3468" s="44" t="str">
        <f t="shared" si="917"/>
        <v>Win</v>
      </c>
      <c r="AO3468" s="44" t="str">
        <f t="shared" si="918"/>
        <v>Loss</v>
      </c>
      <c r="AP3468" s="44">
        <f t="shared" si="919"/>
        <v>-50</v>
      </c>
      <c r="AQ3468" s="44">
        <f t="shared" si="920"/>
        <v>173</v>
      </c>
      <c r="AR3468" s="44">
        <f t="shared" si="921"/>
        <v>-50</v>
      </c>
      <c r="AS3468" s="99" t="str">
        <f t="shared" si="922"/>
        <v>-</v>
      </c>
      <c r="AT3468" s="99" t="str">
        <f t="shared" si="923"/>
        <v>-</v>
      </c>
      <c r="AU3468" s="99" t="str">
        <f t="shared" si="924"/>
        <v>-</v>
      </c>
      <c r="AV3468" s="99" t="str">
        <f t="shared" si="925"/>
        <v>-</v>
      </c>
      <c r="AW3468" s="99" t="str">
        <f t="shared" si="926"/>
        <v>-</v>
      </c>
    </row>
    <row r="3469" spans="1:49" ht="15">
      <c r="A3469" s="56">
        <v>43645</v>
      </c>
      <c r="B3469" s="57" t="s">
        <v>634</v>
      </c>
      <c r="C3469" s="57" t="s">
        <v>1814</v>
      </c>
      <c r="D3469" s="57" t="s">
        <v>7072</v>
      </c>
      <c r="E3469" s="57" t="s">
        <v>1816</v>
      </c>
      <c r="F3469" s="57" t="s">
        <v>1984</v>
      </c>
      <c r="G3469" s="57">
        <v>0</v>
      </c>
      <c r="H3469" s="57">
        <v>3</v>
      </c>
      <c r="I3469" s="57">
        <v>2.4300000000000002</v>
      </c>
      <c r="J3469" s="57">
        <v>3.64</v>
      </c>
      <c r="K3469" s="57">
        <v>2.5</v>
      </c>
      <c r="L3469" s="57">
        <v>-7.0000000000000007E-2</v>
      </c>
      <c r="M3469" s="57">
        <v>14</v>
      </c>
      <c r="N3469" s="57">
        <v>22</v>
      </c>
      <c r="O3469" s="57">
        <v>1</v>
      </c>
      <c r="P3469" s="57">
        <v>6</v>
      </c>
      <c r="Q3469" s="57">
        <v>10</v>
      </c>
      <c r="R3469" s="57">
        <v>0</v>
      </c>
      <c r="S3469" s="57">
        <v>0</v>
      </c>
      <c r="T3469" s="57">
        <v>100</v>
      </c>
      <c r="U3469" s="57">
        <v>14.29</v>
      </c>
      <c r="V3469" s="57">
        <v>42.86</v>
      </c>
      <c r="W3469" s="57">
        <v>42.86</v>
      </c>
      <c r="X3469" s="57">
        <v>31.82</v>
      </c>
      <c r="Y3469" s="57">
        <v>22.73</v>
      </c>
      <c r="Z3469" s="57">
        <v>45.45</v>
      </c>
      <c r="AA3469" s="57">
        <v>16.670000000000002</v>
      </c>
      <c r="AB3469" s="57">
        <v>20</v>
      </c>
      <c r="AC3469" s="57">
        <v>3</v>
      </c>
      <c r="AD3469" s="57">
        <v>13</v>
      </c>
      <c r="AE3469" s="57">
        <v>33.33</v>
      </c>
      <c r="AF3469" s="57">
        <v>46.15</v>
      </c>
      <c r="AG3469" s="57" t="s">
        <v>6509</v>
      </c>
      <c r="AH3469" s="57" t="s">
        <v>6957</v>
      </c>
      <c r="AI3469" s="45">
        <f t="shared" si="912"/>
        <v>-30.975000000000001</v>
      </c>
      <c r="AJ3469" s="46">
        <f t="shared" si="913"/>
        <v>30.975000000000001</v>
      </c>
      <c r="AK3469" s="63" t="str">
        <f t="shared" si="914"/>
        <v>N</v>
      </c>
      <c r="AL3469" s="63" t="str">
        <f t="shared" si="915"/>
        <v>N</v>
      </c>
      <c r="AM3469" s="44" t="str">
        <f t="shared" si="916"/>
        <v>Loss</v>
      </c>
      <c r="AN3469" s="44" t="str">
        <f t="shared" si="917"/>
        <v>Loss</v>
      </c>
      <c r="AO3469" s="44" t="str">
        <f t="shared" si="918"/>
        <v>Win</v>
      </c>
      <c r="AP3469" s="44">
        <f t="shared" si="919"/>
        <v>-50</v>
      </c>
      <c r="AQ3469" s="44">
        <f t="shared" si="920"/>
        <v>-50</v>
      </c>
      <c r="AR3469" s="44">
        <f t="shared" si="921"/>
        <v>75</v>
      </c>
      <c r="AS3469" s="99" t="str">
        <f t="shared" si="922"/>
        <v>+</v>
      </c>
      <c r="AT3469" s="99" t="str">
        <f t="shared" si="923"/>
        <v>-</v>
      </c>
      <c r="AU3469" s="99" t="str">
        <f t="shared" si="924"/>
        <v>-</v>
      </c>
      <c r="AV3469" s="99" t="str">
        <f t="shared" si="925"/>
        <v>-</v>
      </c>
      <c r="AW3469" s="99" t="str">
        <f t="shared" si="926"/>
        <v>-</v>
      </c>
    </row>
    <row r="3470" spans="1:49" ht="15">
      <c r="A3470" s="56">
        <v>43645</v>
      </c>
      <c r="B3470" s="57" t="s">
        <v>634</v>
      </c>
      <c r="C3470" s="57" t="s">
        <v>1814</v>
      </c>
      <c r="D3470" s="57" t="s">
        <v>7073</v>
      </c>
      <c r="E3470" s="57" t="s">
        <v>1819</v>
      </c>
      <c r="F3470" s="57" t="s">
        <v>1926</v>
      </c>
      <c r="G3470" s="57">
        <v>1</v>
      </c>
      <c r="H3470" s="57">
        <v>1</v>
      </c>
      <c r="I3470" s="57">
        <v>1.76</v>
      </c>
      <c r="J3470" s="57">
        <v>3.94</v>
      </c>
      <c r="K3470" s="57">
        <v>3.84</v>
      </c>
      <c r="L3470" s="57">
        <v>-2.08</v>
      </c>
      <c r="M3470" s="57">
        <v>14</v>
      </c>
      <c r="N3470" s="57">
        <v>16</v>
      </c>
      <c r="O3470" s="57">
        <v>1</v>
      </c>
      <c r="P3470" s="57">
        <v>5</v>
      </c>
      <c r="Q3470" s="57">
        <v>8</v>
      </c>
      <c r="R3470" s="57">
        <v>100</v>
      </c>
      <c r="S3470" s="57">
        <v>0</v>
      </c>
      <c r="T3470" s="57">
        <v>0</v>
      </c>
      <c r="U3470" s="57">
        <v>50</v>
      </c>
      <c r="V3470" s="57">
        <v>21.43</v>
      </c>
      <c r="W3470" s="57">
        <v>28.57</v>
      </c>
      <c r="X3470" s="57">
        <v>43.75</v>
      </c>
      <c r="Y3470" s="57">
        <v>12.5</v>
      </c>
      <c r="Z3470" s="57">
        <v>43.75</v>
      </c>
      <c r="AA3470" s="57">
        <v>60</v>
      </c>
      <c r="AB3470" s="57">
        <v>50</v>
      </c>
      <c r="AC3470" s="57">
        <v>12</v>
      </c>
      <c r="AD3470" s="57">
        <v>9</v>
      </c>
      <c r="AE3470" s="57">
        <v>58.33</v>
      </c>
      <c r="AF3470" s="57">
        <v>55.56</v>
      </c>
      <c r="AG3470" s="57" t="s">
        <v>7074</v>
      </c>
      <c r="AH3470" s="57" t="s">
        <v>6491</v>
      </c>
      <c r="AI3470" s="45">
        <f t="shared" si="912"/>
        <v>35.179000000000002</v>
      </c>
      <c r="AJ3470" s="46">
        <f t="shared" si="913"/>
        <v>-35.179000000000002</v>
      </c>
      <c r="AK3470" s="63" t="str">
        <f t="shared" si="914"/>
        <v>N</v>
      </c>
      <c r="AL3470" s="63" t="str">
        <f t="shared" si="915"/>
        <v>N</v>
      </c>
      <c r="AM3470" s="44" t="str">
        <f t="shared" si="916"/>
        <v>Loss</v>
      </c>
      <c r="AN3470" s="44" t="str">
        <f t="shared" si="917"/>
        <v>Win</v>
      </c>
      <c r="AO3470" s="44" t="str">
        <f t="shared" si="918"/>
        <v>Loss</v>
      </c>
      <c r="AP3470" s="44">
        <f t="shared" si="919"/>
        <v>-50</v>
      </c>
      <c r="AQ3470" s="44">
        <f t="shared" si="920"/>
        <v>147</v>
      </c>
      <c r="AR3470" s="44">
        <f t="shared" si="921"/>
        <v>-50</v>
      </c>
      <c r="AS3470" s="99" t="str">
        <f t="shared" si="922"/>
        <v>+</v>
      </c>
      <c r="AT3470" s="99" t="str">
        <f t="shared" si="923"/>
        <v>+</v>
      </c>
      <c r="AU3470" s="99" t="str">
        <f t="shared" si="924"/>
        <v>+</v>
      </c>
      <c r="AV3470" s="99" t="str">
        <f t="shared" si="925"/>
        <v>+</v>
      </c>
      <c r="AW3470" s="99" t="str">
        <f t="shared" si="926"/>
        <v>+</v>
      </c>
    </row>
    <row r="3471" spans="1:49" ht="15">
      <c r="A3471" s="56">
        <v>43645</v>
      </c>
      <c r="B3471" s="57" t="s">
        <v>683</v>
      </c>
      <c r="C3471" s="57" t="s">
        <v>706</v>
      </c>
      <c r="D3471" s="57" t="s">
        <v>7075</v>
      </c>
      <c r="E3471" s="57" t="s">
        <v>709</v>
      </c>
      <c r="F3471" s="57" t="s">
        <v>2047</v>
      </c>
      <c r="G3471" s="57">
        <v>2</v>
      </c>
      <c r="H3471" s="57">
        <v>0</v>
      </c>
      <c r="I3471" s="57">
        <v>1.88</v>
      </c>
      <c r="J3471" s="57">
        <v>3.51</v>
      </c>
      <c r="K3471" s="57">
        <v>3.62</v>
      </c>
      <c r="L3471" s="57">
        <v>-1.74</v>
      </c>
      <c r="M3471" s="57">
        <v>15</v>
      </c>
      <c r="N3471" s="57">
        <v>16</v>
      </c>
      <c r="O3471" s="57">
        <v>0</v>
      </c>
      <c r="P3471" s="57">
        <v>7</v>
      </c>
      <c r="Q3471" s="57">
        <v>9</v>
      </c>
      <c r="R3471" s="57">
        <v>0</v>
      </c>
      <c r="S3471" s="57">
        <v>0</v>
      </c>
      <c r="T3471" s="57">
        <v>0</v>
      </c>
      <c r="U3471" s="57">
        <v>46.67</v>
      </c>
      <c r="V3471" s="57">
        <v>13.33</v>
      </c>
      <c r="W3471" s="57">
        <v>40</v>
      </c>
      <c r="X3471" s="57">
        <v>37.5</v>
      </c>
      <c r="Y3471" s="57">
        <v>31.25</v>
      </c>
      <c r="Z3471" s="57">
        <v>31.25</v>
      </c>
      <c r="AA3471" s="57">
        <v>57.14</v>
      </c>
      <c r="AB3471" s="57">
        <v>33.33</v>
      </c>
      <c r="AC3471" s="57">
        <v>11</v>
      </c>
      <c r="AD3471" s="57">
        <v>11</v>
      </c>
      <c r="AE3471" s="57">
        <v>36.36</v>
      </c>
      <c r="AF3471" s="57">
        <v>27.27</v>
      </c>
      <c r="AG3471" s="57" t="s">
        <v>7076</v>
      </c>
      <c r="AH3471" s="57" t="s">
        <v>6817</v>
      </c>
      <c r="AI3471" s="45">
        <f t="shared" si="912"/>
        <v>-1.7079999999999984</v>
      </c>
      <c r="AJ3471" s="46">
        <f t="shared" si="913"/>
        <v>1.7079999999999984</v>
      </c>
      <c r="AK3471" s="63" t="str">
        <f t="shared" si="914"/>
        <v>N</v>
      </c>
      <c r="AL3471" s="63" t="str">
        <f t="shared" si="915"/>
        <v>N</v>
      </c>
      <c r="AM3471" s="44" t="str">
        <f t="shared" si="916"/>
        <v>Win</v>
      </c>
      <c r="AN3471" s="44" t="str">
        <f t="shared" si="917"/>
        <v>Loss</v>
      </c>
      <c r="AO3471" s="44" t="str">
        <f t="shared" si="918"/>
        <v>Loss</v>
      </c>
      <c r="AP3471" s="44">
        <f t="shared" si="919"/>
        <v>44</v>
      </c>
      <c r="AQ3471" s="44">
        <f t="shared" si="920"/>
        <v>-50</v>
      </c>
      <c r="AR3471" s="44">
        <f t="shared" si="921"/>
        <v>-50</v>
      </c>
      <c r="AS3471" s="99" t="str">
        <f t="shared" si="922"/>
        <v>+</v>
      </c>
      <c r="AT3471" s="99" t="str">
        <f t="shared" si="923"/>
        <v>n/a</v>
      </c>
      <c r="AU3471" s="99" t="str">
        <f t="shared" si="924"/>
        <v>+</v>
      </c>
      <c r="AV3471" s="99" t="str">
        <f t="shared" si="925"/>
        <v>+</v>
      </c>
      <c r="AW3471" s="99" t="str">
        <f t="shared" si="926"/>
        <v>-</v>
      </c>
    </row>
    <row r="3472" spans="1:49" ht="15">
      <c r="A3472" s="56">
        <v>43645</v>
      </c>
      <c r="B3472" s="57" t="s">
        <v>683</v>
      </c>
      <c r="C3472" s="57" t="s">
        <v>706</v>
      </c>
      <c r="D3472" s="57" t="s">
        <v>7077</v>
      </c>
      <c r="E3472" s="57" t="s">
        <v>2073</v>
      </c>
      <c r="F3472" s="57" t="s">
        <v>2048</v>
      </c>
      <c r="G3472" s="57">
        <v>1</v>
      </c>
      <c r="H3472" s="57">
        <v>1</v>
      </c>
      <c r="I3472" s="57">
        <v>1.62</v>
      </c>
      <c r="J3472" s="57">
        <v>3.87</v>
      </c>
      <c r="K3472" s="57">
        <v>4.63</v>
      </c>
      <c r="L3472" s="57">
        <v>-3.01</v>
      </c>
      <c r="M3472" s="57">
        <v>17</v>
      </c>
      <c r="N3472" s="57">
        <v>16</v>
      </c>
      <c r="O3472" s="57">
        <v>0</v>
      </c>
      <c r="P3472" s="57">
        <v>7</v>
      </c>
      <c r="Q3472" s="57">
        <v>8</v>
      </c>
      <c r="R3472" s="57">
        <v>0</v>
      </c>
      <c r="S3472" s="57">
        <v>0</v>
      </c>
      <c r="T3472" s="57">
        <v>0</v>
      </c>
      <c r="U3472" s="57">
        <v>47.06</v>
      </c>
      <c r="V3472" s="57">
        <v>23.53</v>
      </c>
      <c r="W3472" s="57">
        <v>29.41</v>
      </c>
      <c r="X3472" s="57">
        <v>37.5</v>
      </c>
      <c r="Y3472" s="57">
        <v>31.25</v>
      </c>
      <c r="Z3472" s="57">
        <v>31.25</v>
      </c>
      <c r="AA3472" s="57">
        <v>57.14</v>
      </c>
      <c r="AB3472" s="57">
        <v>25</v>
      </c>
      <c r="AC3472" s="57">
        <v>13</v>
      </c>
      <c r="AD3472" s="57">
        <v>9</v>
      </c>
      <c r="AE3472" s="57">
        <v>46.15</v>
      </c>
      <c r="AF3472" s="57">
        <v>44.44</v>
      </c>
      <c r="AG3472" s="57" t="s">
        <v>7078</v>
      </c>
      <c r="AH3472" s="57" t="s">
        <v>6475</v>
      </c>
      <c r="AI3472" s="45">
        <f t="shared" si="912"/>
        <v>1.508</v>
      </c>
      <c r="AJ3472" s="46">
        <f t="shared" si="913"/>
        <v>-1.508</v>
      </c>
      <c r="AK3472" s="63" t="str">
        <f t="shared" si="914"/>
        <v>N</v>
      </c>
      <c r="AL3472" s="63" t="str">
        <f t="shared" si="915"/>
        <v>N</v>
      </c>
      <c r="AM3472" s="44" t="str">
        <f t="shared" si="916"/>
        <v>Loss</v>
      </c>
      <c r="AN3472" s="44" t="str">
        <f t="shared" si="917"/>
        <v>Win</v>
      </c>
      <c r="AO3472" s="44" t="str">
        <f t="shared" si="918"/>
        <v>Loss</v>
      </c>
      <c r="AP3472" s="44">
        <f t="shared" si="919"/>
        <v>-50</v>
      </c>
      <c r="AQ3472" s="44">
        <f t="shared" si="920"/>
        <v>143.5</v>
      </c>
      <c r="AR3472" s="44">
        <f t="shared" si="921"/>
        <v>-50</v>
      </c>
      <c r="AS3472" s="99" t="str">
        <f t="shared" si="922"/>
        <v>+</v>
      </c>
      <c r="AT3472" s="99" t="str">
        <f t="shared" si="923"/>
        <v>n/a</v>
      </c>
      <c r="AU3472" s="99" t="str">
        <f t="shared" si="924"/>
        <v>+</v>
      </c>
      <c r="AV3472" s="99" t="str">
        <f t="shared" si="925"/>
        <v>+</v>
      </c>
      <c r="AW3472" s="99" t="str">
        <f t="shared" si="926"/>
        <v>+</v>
      </c>
    </row>
    <row r="3473" spans="1:49" ht="15">
      <c r="A3473" s="56">
        <v>43645</v>
      </c>
      <c r="B3473" s="57" t="s">
        <v>683</v>
      </c>
      <c r="C3473" s="57" t="s">
        <v>710</v>
      </c>
      <c r="D3473" s="57" t="s">
        <v>7079</v>
      </c>
      <c r="E3473" s="57" t="s">
        <v>1871</v>
      </c>
      <c r="F3473" s="57" t="s">
        <v>2051</v>
      </c>
      <c r="G3473" s="57">
        <v>2</v>
      </c>
      <c r="H3473" s="57">
        <v>2</v>
      </c>
      <c r="I3473" s="57">
        <v>2.02</v>
      </c>
      <c r="J3473" s="57">
        <v>3.44</v>
      </c>
      <c r="K3473" s="57">
        <v>3.22</v>
      </c>
      <c r="L3473" s="57">
        <v>-1.2</v>
      </c>
      <c r="M3473" s="57">
        <v>16</v>
      </c>
      <c r="N3473" s="57">
        <v>17</v>
      </c>
      <c r="O3473" s="57">
        <v>1</v>
      </c>
      <c r="P3473" s="57">
        <v>8</v>
      </c>
      <c r="Q3473" s="57">
        <v>9</v>
      </c>
      <c r="R3473" s="57">
        <v>0</v>
      </c>
      <c r="S3473" s="57">
        <v>100</v>
      </c>
      <c r="T3473" s="57">
        <v>0</v>
      </c>
      <c r="U3473" s="57">
        <v>50</v>
      </c>
      <c r="V3473" s="57">
        <v>18.75</v>
      </c>
      <c r="W3473" s="57">
        <v>31.25</v>
      </c>
      <c r="X3473" s="57">
        <v>29.41</v>
      </c>
      <c r="Y3473" s="57">
        <v>23.53</v>
      </c>
      <c r="Z3473" s="57">
        <v>47.06</v>
      </c>
      <c r="AA3473" s="57">
        <v>75</v>
      </c>
      <c r="AB3473" s="57">
        <v>33.33</v>
      </c>
      <c r="AC3473" s="57">
        <v>9</v>
      </c>
      <c r="AD3473" s="57">
        <v>6</v>
      </c>
      <c r="AE3473" s="57">
        <v>88.89</v>
      </c>
      <c r="AF3473" s="57">
        <v>50</v>
      </c>
      <c r="AG3473" s="57" t="s">
        <v>7080</v>
      </c>
      <c r="AH3473" s="57" t="s">
        <v>6881</v>
      </c>
      <c r="AI3473" s="45">
        <f t="shared" si="912"/>
        <v>16.802</v>
      </c>
      <c r="AJ3473" s="46">
        <f t="shared" si="913"/>
        <v>3.1980000000000004</v>
      </c>
      <c r="AK3473" s="63" t="str">
        <f t="shared" si="914"/>
        <v>Y</v>
      </c>
      <c r="AL3473" s="63" t="str">
        <f t="shared" si="915"/>
        <v>N</v>
      </c>
      <c r="AM3473" s="44" t="str">
        <f t="shared" si="916"/>
        <v>Loss</v>
      </c>
      <c r="AN3473" s="44" t="str">
        <f t="shared" si="917"/>
        <v>Win</v>
      </c>
      <c r="AO3473" s="44" t="str">
        <f t="shared" si="918"/>
        <v>Loss</v>
      </c>
      <c r="AP3473" s="44">
        <f t="shared" si="919"/>
        <v>-50</v>
      </c>
      <c r="AQ3473" s="44">
        <f t="shared" si="920"/>
        <v>122</v>
      </c>
      <c r="AR3473" s="44">
        <f t="shared" si="921"/>
        <v>-50</v>
      </c>
      <c r="AS3473" s="99" t="str">
        <f t="shared" si="922"/>
        <v>+</v>
      </c>
      <c r="AT3473" s="99" t="str">
        <f t="shared" si="923"/>
        <v>-</v>
      </c>
      <c r="AU3473" s="99" t="str">
        <f t="shared" si="924"/>
        <v>+</v>
      </c>
      <c r="AV3473" s="99" t="str">
        <f t="shared" si="925"/>
        <v>+</v>
      </c>
      <c r="AW3473" s="99" t="str">
        <f t="shared" si="926"/>
        <v>+</v>
      </c>
    </row>
    <row r="3474" spans="1:49" ht="15">
      <c r="A3474" s="56">
        <v>43645</v>
      </c>
      <c r="B3474" s="57" t="s">
        <v>683</v>
      </c>
      <c r="C3474" s="57" t="s">
        <v>710</v>
      </c>
      <c r="D3474" s="57" t="s">
        <v>7081</v>
      </c>
      <c r="E3474" s="57" t="s">
        <v>1874</v>
      </c>
      <c r="F3474" s="57" t="s">
        <v>1877</v>
      </c>
      <c r="G3474" s="57">
        <v>0</v>
      </c>
      <c r="H3474" s="57">
        <v>0</v>
      </c>
      <c r="I3474" s="57">
        <v>1.45</v>
      </c>
      <c r="J3474" s="57">
        <v>3.9</v>
      </c>
      <c r="K3474" s="57">
        <v>5.83</v>
      </c>
      <c r="L3474" s="57">
        <v>-4.38</v>
      </c>
      <c r="M3474" s="57">
        <v>16</v>
      </c>
      <c r="N3474" s="57">
        <v>16</v>
      </c>
      <c r="O3474" s="57">
        <v>1</v>
      </c>
      <c r="P3474" s="57">
        <v>7</v>
      </c>
      <c r="Q3474" s="57">
        <v>8</v>
      </c>
      <c r="R3474" s="57">
        <v>0</v>
      </c>
      <c r="S3474" s="57">
        <v>100</v>
      </c>
      <c r="T3474" s="57">
        <v>0</v>
      </c>
      <c r="U3474" s="57">
        <v>25</v>
      </c>
      <c r="V3474" s="57">
        <v>31.25</v>
      </c>
      <c r="W3474" s="57">
        <v>43.75</v>
      </c>
      <c r="X3474" s="57">
        <v>18.75</v>
      </c>
      <c r="Y3474" s="57">
        <v>31.25</v>
      </c>
      <c r="Z3474" s="57">
        <v>50</v>
      </c>
      <c r="AA3474" s="57">
        <v>57.14</v>
      </c>
      <c r="AB3474" s="57">
        <v>12.5</v>
      </c>
      <c r="AC3474" s="57">
        <v>7</v>
      </c>
      <c r="AD3474" s="57">
        <v>4</v>
      </c>
      <c r="AE3474" s="57">
        <v>57.14</v>
      </c>
      <c r="AF3474" s="57">
        <v>0</v>
      </c>
      <c r="AG3474" s="57" t="s">
        <v>7082</v>
      </c>
      <c r="AH3474" s="57" t="s">
        <v>6279</v>
      </c>
      <c r="AI3474" s="45">
        <f t="shared" si="912"/>
        <v>12.5</v>
      </c>
      <c r="AJ3474" s="46">
        <f t="shared" si="913"/>
        <v>7.5</v>
      </c>
      <c r="AK3474" s="63" t="str">
        <f t="shared" si="914"/>
        <v>N</v>
      </c>
      <c r="AL3474" s="63" t="str">
        <f t="shared" si="915"/>
        <v>N</v>
      </c>
      <c r="AM3474" s="44" t="str">
        <f t="shared" si="916"/>
        <v>Loss</v>
      </c>
      <c r="AN3474" s="44" t="str">
        <f t="shared" si="917"/>
        <v>Win</v>
      </c>
      <c r="AO3474" s="44" t="str">
        <f t="shared" si="918"/>
        <v>Loss</v>
      </c>
      <c r="AP3474" s="44">
        <f t="shared" si="919"/>
        <v>-50</v>
      </c>
      <c r="AQ3474" s="44">
        <f t="shared" si="920"/>
        <v>145</v>
      </c>
      <c r="AR3474" s="44">
        <f t="shared" si="921"/>
        <v>-50</v>
      </c>
      <c r="AS3474" s="99" t="str">
        <f t="shared" si="922"/>
        <v>+</v>
      </c>
      <c r="AT3474" s="99" t="str">
        <f t="shared" si="923"/>
        <v>-</v>
      </c>
      <c r="AU3474" s="99" t="str">
        <f t="shared" si="924"/>
        <v>+</v>
      </c>
      <c r="AV3474" s="99" t="str">
        <f t="shared" si="925"/>
        <v>+</v>
      </c>
      <c r="AW3474" s="99" t="str">
        <f t="shared" si="926"/>
        <v>+</v>
      </c>
    </row>
    <row r="3475" spans="1:49" ht="15">
      <c r="A3475" s="56">
        <v>43645</v>
      </c>
      <c r="B3475" s="57" t="s">
        <v>683</v>
      </c>
      <c r="C3475" s="57" t="s">
        <v>710</v>
      </c>
      <c r="D3475" s="57" t="s">
        <v>7083</v>
      </c>
      <c r="E3475" s="57" t="s">
        <v>1880</v>
      </c>
      <c r="F3475" s="57" t="s">
        <v>2732</v>
      </c>
      <c r="G3475" s="57">
        <v>2</v>
      </c>
      <c r="H3475" s="57">
        <v>0</v>
      </c>
      <c r="I3475" s="57">
        <v>1.65</v>
      </c>
      <c r="J3475" s="57">
        <v>3.61</v>
      </c>
      <c r="K3475" s="57">
        <v>4.34</v>
      </c>
      <c r="L3475" s="57">
        <v>-2.69</v>
      </c>
      <c r="M3475" s="57">
        <v>17</v>
      </c>
      <c r="N3475" s="57">
        <v>17</v>
      </c>
      <c r="O3475" s="57">
        <v>1</v>
      </c>
      <c r="P3475" s="57">
        <v>6</v>
      </c>
      <c r="Q3475" s="57">
        <v>8</v>
      </c>
      <c r="R3475" s="57">
        <v>0</v>
      </c>
      <c r="S3475" s="57">
        <v>0</v>
      </c>
      <c r="T3475" s="57">
        <v>100</v>
      </c>
      <c r="U3475" s="57">
        <v>35.29</v>
      </c>
      <c r="V3475" s="57">
        <v>5.88</v>
      </c>
      <c r="W3475" s="57">
        <v>58.82</v>
      </c>
      <c r="X3475" s="57">
        <v>35.29</v>
      </c>
      <c r="Y3475" s="57">
        <v>11.76</v>
      </c>
      <c r="Z3475" s="57">
        <v>52.94</v>
      </c>
      <c r="AA3475" s="57">
        <v>50</v>
      </c>
      <c r="AB3475" s="57">
        <v>37.5</v>
      </c>
      <c r="AC3475" s="57">
        <v>6</v>
      </c>
      <c r="AD3475" s="57">
        <v>6</v>
      </c>
      <c r="AE3475" s="57">
        <v>66.67</v>
      </c>
      <c r="AF3475" s="57">
        <v>83.33</v>
      </c>
      <c r="AG3475" s="57" t="s">
        <v>6952</v>
      </c>
      <c r="AH3475" s="57" t="s">
        <v>6958</v>
      </c>
      <c r="AI3475" s="45">
        <f t="shared" si="912"/>
        <v>-31.764000000000003</v>
      </c>
      <c r="AJ3475" s="46">
        <f t="shared" si="913"/>
        <v>31.764000000000003</v>
      </c>
      <c r="AK3475" s="63" t="str">
        <f t="shared" si="914"/>
        <v>N</v>
      </c>
      <c r="AL3475" s="63" t="str">
        <f t="shared" si="915"/>
        <v>N</v>
      </c>
      <c r="AM3475" s="44" t="str">
        <f t="shared" si="916"/>
        <v>Win</v>
      </c>
      <c r="AN3475" s="44" t="str">
        <f t="shared" si="917"/>
        <v>Loss</v>
      </c>
      <c r="AO3475" s="44" t="str">
        <f t="shared" si="918"/>
        <v>Loss</v>
      </c>
      <c r="AP3475" s="44">
        <f t="shared" si="919"/>
        <v>32.5</v>
      </c>
      <c r="AQ3475" s="44">
        <f t="shared" si="920"/>
        <v>-50</v>
      </c>
      <c r="AR3475" s="44">
        <f t="shared" si="921"/>
        <v>-50</v>
      </c>
      <c r="AS3475" s="99" t="str">
        <f t="shared" si="922"/>
        <v>+</v>
      </c>
      <c r="AT3475" s="99" t="str">
        <f t="shared" si="923"/>
        <v>-</v>
      </c>
      <c r="AU3475" s="99" t="str">
        <f t="shared" si="924"/>
        <v>-</v>
      </c>
      <c r="AV3475" s="99" t="str">
        <f t="shared" si="925"/>
        <v>+</v>
      </c>
      <c r="AW3475" s="99" t="str">
        <f t="shared" si="926"/>
        <v>-</v>
      </c>
    </row>
    <row r="3476" spans="1:49" ht="15">
      <c r="A3476" s="56">
        <v>43645</v>
      </c>
      <c r="B3476" s="57" t="s">
        <v>683</v>
      </c>
      <c r="C3476" s="57" t="s">
        <v>710</v>
      </c>
      <c r="D3476" s="57" t="s">
        <v>7084</v>
      </c>
      <c r="E3476" s="57" t="s">
        <v>2733</v>
      </c>
      <c r="F3476" s="57" t="s">
        <v>1881</v>
      </c>
      <c r="G3476" s="57">
        <v>2</v>
      </c>
      <c r="H3476" s="57">
        <v>0</v>
      </c>
      <c r="I3476" s="57">
        <v>3.01</v>
      </c>
      <c r="J3476" s="57">
        <v>3.16</v>
      </c>
      <c r="K3476" s="57">
        <v>2.1800000000000002</v>
      </c>
      <c r="L3476" s="57">
        <v>0.83</v>
      </c>
      <c r="M3476" s="57">
        <v>13</v>
      </c>
      <c r="N3476" s="57">
        <v>19</v>
      </c>
      <c r="O3476" s="57">
        <v>1</v>
      </c>
      <c r="P3476" s="57">
        <v>6</v>
      </c>
      <c r="Q3476" s="57">
        <v>7</v>
      </c>
      <c r="R3476" s="57">
        <v>0</v>
      </c>
      <c r="S3476" s="57">
        <v>0</v>
      </c>
      <c r="T3476" s="57">
        <v>100</v>
      </c>
      <c r="U3476" s="57">
        <v>61.54</v>
      </c>
      <c r="V3476" s="57">
        <v>7.69</v>
      </c>
      <c r="W3476" s="57">
        <v>30.77</v>
      </c>
      <c r="X3476" s="57">
        <v>63.16</v>
      </c>
      <c r="Y3476" s="57">
        <v>21.05</v>
      </c>
      <c r="Z3476" s="57">
        <v>15.79</v>
      </c>
      <c r="AA3476" s="57">
        <v>66.67</v>
      </c>
      <c r="AB3476" s="57">
        <v>28.57</v>
      </c>
      <c r="AC3476" s="57">
        <v>9</v>
      </c>
      <c r="AD3476" s="57">
        <v>14</v>
      </c>
      <c r="AE3476" s="57">
        <v>77.78</v>
      </c>
      <c r="AF3476" s="57">
        <v>71.430000000000007</v>
      </c>
      <c r="AG3476" s="57" t="s">
        <v>6450</v>
      </c>
      <c r="AH3476" s="57" t="s">
        <v>6470</v>
      </c>
      <c r="AI3476" s="45">
        <f t="shared" si="912"/>
        <v>-34.655999999999999</v>
      </c>
      <c r="AJ3476" s="46">
        <f t="shared" si="913"/>
        <v>34.655999999999999</v>
      </c>
      <c r="AK3476" s="63" t="str">
        <f t="shared" si="914"/>
        <v>N</v>
      </c>
      <c r="AL3476" s="63" t="str">
        <f t="shared" si="915"/>
        <v>N</v>
      </c>
      <c r="AM3476" s="44" t="str">
        <f t="shared" si="916"/>
        <v>Win</v>
      </c>
      <c r="AN3476" s="44" t="str">
        <f t="shared" si="917"/>
        <v>Loss</v>
      </c>
      <c r="AO3476" s="44" t="str">
        <f t="shared" si="918"/>
        <v>Loss</v>
      </c>
      <c r="AP3476" s="44">
        <f t="shared" si="919"/>
        <v>100.5</v>
      </c>
      <c r="AQ3476" s="44">
        <f t="shared" si="920"/>
        <v>-50</v>
      </c>
      <c r="AR3476" s="44">
        <f t="shared" si="921"/>
        <v>-50</v>
      </c>
      <c r="AS3476" s="99" t="str">
        <f t="shared" si="922"/>
        <v>-</v>
      </c>
      <c r="AT3476" s="99" t="str">
        <f t="shared" si="923"/>
        <v>-</v>
      </c>
      <c r="AU3476" s="99" t="str">
        <f t="shared" si="924"/>
        <v>-</v>
      </c>
      <c r="AV3476" s="99" t="str">
        <f t="shared" si="925"/>
        <v>+</v>
      </c>
      <c r="AW3476" s="99" t="str">
        <f t="shared" si="926"/>
        <v>-</v>
      </c>
    </row>
    <row r="3477" spans="1:49" ht="15">
      <c r="A3477" s="56">
        <v>43645</v>
      </c>
      <c r="B3477" s="57" t="s">
        <v>694</v>
      </c>
      <c r="C3477" s="57" t="s">
        <v>695</v>
      </c>
      <c r="D3477" s="57" t="s">
        <v>7085</v>
      </c>
      <c r="E3477" s="57" t="s">
        <v>1884</v>
      </c>
      <c r="F3477" s="57" t="s">
        <v>4378</v>
      </c>
      <c r="G3477" s="57">
        <v>5</v>
      </c>
      <c r="H3477" s="57">
        <v>1</v>
      </c>
      <c r="I3477" s="57">
        <v>1.05</v>
      </c>
      <c r="J3477" s="57">
        <v>9.75</v>
      </c>
      <c r="K3477" s="57">
        <v>21.92</v>
      </c>
      <c r="L3477" s="57">
        <v>-20.87</v>
      </c>
      <c r="M3477" s="57">
        <v>29</v>
      </c>
      <c r="N3477" s="57">
        <v>2</v>
      </c>
      <c r="O3477" s="57">
        <v>0</v>
      </c>
      <c r="P3477" s="57">
        <v>15</v>
      </c>
      <c r="Q3477" s="57">
        <v>1</v>
      </c>
      <c r="R3477" s="57">
        <v>0</v>
      </c>
      <c r="S3477" s="57">
        <v>0</v>
      </c>
      <c r="T3477" s="57">
        <v>0</v>
      </c>
      <c r="U3477" s="57">
        <v>44.83</v>
      </c>
      <c r="V3477" s="57">
        <v>17.239999999999998</v>
      </c>
      <c r="W3477" s="57">
        <v>37.93</v>
      </c>
      <c r="X3477" s="57">
        <v>50</v>
      </c>
      <c r="Y3477" s="57">
        <v>0</v>
      </c>
      <c r="Z3477" s="57">
        <v>50</v>
      </c>
      <c r="AA3477" s="57">
        <v>53.33</v>
      </c>
      <c r="AB3477" s="57">
        <v>0</v>
      </c>
      <c r="AC3477" s="57">
        <v>13</v>
      </c>
      <c r="AD3477" s="57">
        <v>0</v>
      </c>
      <c r="AE3477" s="57">
        <v>69.23</v>
      </c>
      <c r="AF3477" s="57">
        <v>0</v>
      </c>
      <c r="AG3477" s="57" t="s">
        <v>7080</v>
      </c>
      <c r="AH3477" s="57" t="s">
        <v>6200</v>
      </c>
      <c r="AI3477" s="45">
        <f t="shared" si="912"/>
        <v>3.1039999999999992</v>
      </c>
      <c r="AJ3477" s="46">
        <f t="shared" si="913"/>
        <v>-3.1039999999999992</v>
      </c>
      <c r="AK3477" s="63" t="str">
        <f t="shared" si="914"/>
        <v>N</v>
      </c>
      <c r="AL3477" s="63" t="str">
        <f t="shared" si="915"/>
        <v>N</v>
      </c>
      <c r="AM3477" s="44" t="str">
        <f t="shared" si="916"/>
        <v>Win</v>
      </c>
      <c r="AN3477" s="44" t="str">
        <f t="shared" si="917"/>
        <v>Loss</v>
      </c>
      <c r="AO3477" s="44" t="str">
        <f t="shared" si="918"/>
        <v>Loss</v>
      </c>
      <c r="AP3477" s="44">
        <f t="shared" si="919"/>
        <v>2.5</v>
      </c>
      <c r="AQ3477" s="44">
        <f t="shared" si="920"/>
        <v>-50</v>
      </c>
      <c r="AR3477" s="44">
        <f t="shared" si="921"/>
        <v>-50</v>
      </c>
      <c r="AS3477" s="99" t="str">
        <f t="shared" si="922"/>
        <v>+</v>
      </c>
      <c r="AT3477" s="99" t="str">
        <f t="shared" si="923"/>
        <v>n/a</v>
      </c>
      <c r="AU3477" s="99" t="str">
        <f t="shared" si="924"/>
        <v>-</v>
      </c>
      <c r="AV3477" s="99" t="str">
        <f t="shared" si="925"/>
        <v>+</v>
      </c>
      <c r="AW3477" s="99" t="str">
        <f t="shared" si="926"/>
        <v>+</v>
      </c>
    </row>
    <row r="3478" spans="1:49" ht="15">
      <c r="A3478" s="56">
        <v>43645</v>
      </c>
      <c r="B3478" s="57" t="s">
        <v>634</v>
      </c>
      <c r="C3478" s="57" t="s">
        <v>699</v>
      </c>
      <c r="D3478" s="57" t="s">
        <v>7086</v>
      </c>
      <c r="E3478" s="57" t="s">
        <v>1886</v>
      </c>
      <c r="F3478" s="57" t="s">
        <v>1832</v>
      </c>
      <c r="G3478" s="57">
        <v>4</v>
      </c>
      <c r="H3478" s="57">
        <v>1</v>
      </c>
      <c r="I3478" s="57">
        <v>2.2400000000000002</v>
      </c>
      <c r="J3478" s="57">
        <v>3.74</v>
      </c>
      <c r="K3478" s="57">
        <v>2.66</v>
      </c>
      <c r="L3478" s="57">
        <v>-0.42</v>
      </c>
      <c r="M3478" s="57">
        <v>13</v>
      </c>
      <c r="N3478" s="57">
        <v>15</v>
      </c>
      <c r="O3478" s="57">
        <v>1</v>
      </c>
      <c r="P3478" s="57">
        <v>5</v>
      </c>
      <c r="Q3478" s="57">
        <v>7</v>
      </c>
      <c r="R3478" s="57">
        <v>0</v>
      </c>
      <c r="S3478" s="57">
        <v>0</v>
      </c>
      <c r="T3478" s="57">
        <v>100</v>
      </c>
      <c r="U3478" s="57">
        <v>38.46</v>
      </c>
      <c r="V3478" s="57">
        <v>7.69</v>
      </c>
      <c r="W3478" s="57">
        <v>53.85</v>
      </c>
      <c r="X3478" s="57">
        <v>33.33</v>
      </c>
      <c r="Y3478" s="57">
        <v>6.67</v>
      </c>
      <c r="Z3478" s="57">
        <v>60</v>
      </c>
      <c r="AA3478" s="57">
        <v>20</v>
      </c>
      <c r="AB3478" s="57">
        <v>57.14</v>
      </c>
      <c r="AC3478" s="57">
        <v>5</v>
      </c>
      <c r="AD3478" s="57">
        <v>4</v>
      </c>
      <c r="AE3478" s="57">
        <v>60</v>
      </c>
      <c r="AF3478" s="57">
        <v>25</v>
      </c>
      <c r="AG3478" s="57" t="s">
        <v>6306</v>
      </c>
      <c r="AH3478" s="57" t="s">
        <v>6959</v>
      </c>
      <c r="AI3478" s="45">
        <f t="shared" si="912"/>
        <v>-27.64200000000001</v>
      </c>
      <c r="AJ3478" s="46">
        <f t="shared" si="913"/>
        <v>27.64200000000001</v>
      </c>
      <c r="AK3478" s="63" t="str">
        <f t="shared" si="914"/>
        <v>N</v>
      </c>
      <c r="AL3478" s="63" t="str">
        <f t="shared" si="915"/>
        <v>N</v>
      </c>
      <c r="AM3478" s="44" t="str">
        <f t="shared" si="916"/>
        <v>Win</v>
      </c>
      <c r="AN3478" s="44" t="str">
        <f t="shared" si="917"/>
        <v>Loss</v>
      </c>
      <c r="AO3478" s="44" t="str">
        <f t="shared" si="918"/>
        <v>Loss</v>
      </c>
      <c r="AP3478" s="44">
        <f t="shared" si="919"/>
        <v>62.000000000000014</v>
      </c>
      <c r="AQ3478" s="44">
        <f t="shared" si="920"/>
        <v>-50</v>
      </c>
      <c r="AR3478" s="44">
        <f t="shared" si="921"/>
        <v>-50</v>
      </c>
      <c r="AS3478" s="99" t="str">
        <f t="shared" si="922"/>
        <v>+</v>
      </c>
      <c r="AT3478" s="99" t="str">
        <f t="shared" si="923"/>
        <v>-</v>
      </c>
      <c r="AU3478" s="99" t="str">
        <f t="shared" si="924"/>
        <v>+</v>
      </c>
      <c r="AV3478" s="99" t="str">
        <f t="shared" si="925"/>
        <v>-</v>
      </c>
      <c r="AW3478" s="99" t="str">
        <f t="shared" si="926"/>
        <v>-</v>
      </c>
    </row>
    <row r="3479" spans="1:49" ht="15">
      <c r="A3479" s="56">
        <v>43645</v>
      </c>
      <c r="B3479" s="57" t="s">
        <v>634</v>
      </c>
      <c r="C3479" s="57" t="s">
        <v>673</v>
      </c>
      <c r="D3479" s="57" t="s">
        <v>7087</v>
      </c>
      <c r="E3479" s="57" t="s">
        <v>1835</v>
      </c>
      <c r="F3479" s="57" t="s">
        <v>5117</v>
      </c>
      <c r="G3479" s="57">
        <v>1</v>
      </c>
      <c r="H3479" s="57">
        <v>4</v>
      </c>
      <c r="I3479" s="57">
        <v>3.87</v>
      </c>
      <c r="J3479" s="57">
        <v>4.42</v>
      </c>
      <c r="K3479" s="57">
        <v>1.67</v>
      </c>
      <c r="L3479" s="57">
        <v>2.2000000000000002</v>
      </c>
      <c r="M3479" s="57">
        <v>19</v>
      </c>
      <c r="N3479" s="57">
        <v>24</v>
      </c>
      <c r="O3479" s="57">
        <v>1</v>
      </c>
      <c r="P3479" s="57">
        <v>10</v>
      </c>
      <c r="Q3479" s="57">
        <v>12</v>
      </c>
      <c r="R3479" s="57">
        <v>0</v>
      </c>
      <c r="S3479" s="57">
        <v>0</v>
      </c>
      <c r="T3479" s="57">
        <v>100</v>
      </c>
      <c r="U3479" s="57">
        <v>47.37</v>
      </c>
      <c r="V3479" s="57">
        <v>15.79</v>
      </c>
      <c r="W3479" s="57">
        <v>36.840000000000003</v>
      </c>
      <c r="X3479" s="57">
        <v>75</v>
      </c>
      <c r="Y3479" s="57">
        <v>8.33</v>
      </c>
      <c r="Z3479" s="57">
        <v>16.670000000000002</v>
      </c>
      <c r="AA3479" s="57">
        <v>30</v>
      </c>
      <c r="AB3479" s="57">
        <v>75</v>
      </c>
      <c r="AC3479" s="57">
        <v>12</v>
      </c>
      <c r="AD3479" s="57">
        <v>21</v>
      </c>
      <c r="AE3479" s="57">
        <v>75</v>
      </c>
      <c r="AF3479" s="57">
        <v>76.19</v>
      </c>
      <c r="AG3479" s="57" t="s">
        <v>6300</v>
      </c>
      <c r="AH3479" s="57" t="s">
        <v>6455</v>
      </c>
      <c r="AI3479" s="45">
        <f t="shared" si="912"/>
        <v>-38.813999999999993</v>
      </c>
      <c r="AJ3479" s="46">
        <f t="shared" si="913"/>
        <v>38.813999999999993</v>
      </c>
      <c r="AK3479" s="63" t="str">
        <f t="shared" si="914"/>
        <v>N</v>
      </c>
      <c r="AL3479" s="63" t="str">
        <f t="shared" si="915"/>
        <v>N</v>
      </c>
      <c r="AM3479" s="44" t="str">
        <f t="shared" si="916"/>
        <v>Loss</v>
      </c>
      <c r="AN3479" s="44" t="str">
        <f t="shared" si="917"/>
        <v>Loss</v>
      </c>
      <c r="AO3479" s="44" t="str">
        <f t="shared" si="918"/>
        <v>Win</v>
      </c>
      <c r="AP3479" s="44">
        <f t="shared" si="919"/>
        <v>-50</v>
      </c>
      <c r="AQ3479" s="44">
        <f t="shared" si="920"/>
        <v>-50</v>
      </c>
      <c r="AR3479" s="44">
        <f t="shared" si="921"/>
        <v>33.5</v>
      </c>
      <c r="AS3479" s="99" t="str">
        <f t="shared" si="922"/>
        <v>-</v>
      </c>
      <c r="AT3479" s="99" t="str">
        <f t="shared" si="923"/>
        <v>-</v>
      </c>
      <c r="AU3479" s="99" t="str">
        <f t="shared" si="924"/>
        <v>-</v>
      </c>
      <c r="AV3479" s="99" t="str">
        <f t="shared" si="925"/>
        <v>-</v>
      </c>
      <c r="AW3479" s="99" t="str">
        <f t="shared" si="926"/>
        <v>-</v>
      </c>
    </row>
    <row r="3480" spans="1:49" ht="15">
      <c r="A3480" s="56">
        <v>43645</v>
      </c>
      <c r="B3480" s="57" t="s">
        <v>634</v>
      </c>
      <c r="C3480" s="57" t="s">
        <v>666</v>
      </c>
      <c r="D3480" s="57" t="s">
        <v>7088</v>
      </c>
      <c r="E3480" s="57" t="s">
        <v>1898</v>
      </c>
      <c r="F3480" s="57" t="s">
        <v>1893</v>
      </c>
      <c r="G3480" s="57">
        <v>2</v>
      </c>
      <c r="H3480" s="57">
        <v>1</v>
      </c>
      <c r="I3480" s="57">
        <v>2.08</v>
      </c>
      <c r="J3480" s="57">
        <v>3.67</v>
      </c>
      <c r="K3480" s="57">
        <v>3.06</v>
      </c>
      <c r="L3480" s="57">
        <v>-0.98</v>
      </c>
      <c r="M3480" s="57">
        <v>19</v>
      </c>
      <c r="N3480" s="57">
        <v>18</v>
      </c>
      <c r="O3480" s="57">
        <v>1</v>
      </c>
      <c r="P3480" s="57">
        <v>8</v>
      </c>
      <c r="Q3480" s="57">
        <v>8</v>
      </c>
      <c r="R3480" s="57">
        <v>0</v>
      </c>
      <c r="S3480" s="57">
        <v>0</v>
      </c>
      <c r="T3480" s="57">
        <v>100</v>
      </c>
      <c r="U3480" s="57">
        <v>31.58</v>
      </c>
      <c r="V3480" s="57">
        <v>21.05</v>
      </c>
      <c r="W3480" s="57">
        <v>47.37</v>
      </c>
      <c r="X3480" s="57">
        <v>44.44</v>
      </c>
      <c r="Y3480" s="57">
        <v>11.11</v>
      </c>
      <c r="Z3480" s="57">
        <v>44.44</v>
      </c>
      <c r="AA3480" s="57">
        <v>37.5</v>
      </c>
      <c r="AB3480" s="57">
        <v>50</v>
      </c>
      <c r="AC3480" s="57">
        <v>7</v>
      </c>
      <c r="AD3480" s="57">
        <v>9</v>
      </c>
      <c r="AE3480" s="57">
        <v>57.14</v>
      </c>
      <c r="AF3480" s="57">
        <v>55.56</v>
      </c>
      <c r="AG3480" s="57" t="s">
        <v>6990</v>
      </c>
      <c r="AH3480" s="57" t="s">
        <v>6960</v>
      </c>
      <c r="AI3480" s="45">
        <f t="shared" si="912"/>
        <v>-32.164000000000001</v>
      </c>
      <c r="AJ3480" s="46">
        <f t="shared" si="913"/>
        <v>32.164000000000001</v>
      </c>
      <c r="AK3480" s="63" t="str">
        <f t="shared" si="914"/>
        <v>N</v>
      </c>
      <c r="AL3480" s="63" t="str">
        <f t="shared" si="915"/>
        <v>N</v>
      </c>
      <c r="AM3480" s="44" t="str">
        <f t="shared" si="916"/>
        <v>Win</v>
      </c>
      <c r="AN3480" s="44" t="str">
        <f t="shared" si="917"/>
        <v>Loss</v>
      </c>
      <c r="AO3480" s="44" t="str">
        <f t="shared" si="918"/>
        <v>Loss</v>
      </c>
      <c r="AP3480" s="44">
        <f t="shared" si="919"/>
        <v>54</v>
      </c>
      <c r="AQ3480" s="44">
        <f t="shared" si="920"/>
        <v>-50</v>
      </c>
      <c r="AR3480" s="44">
        <f t="shared" si="921"/>
        <v>-50</v>
      </c>
      <c r="AS3480" s="99" t="str">
        <f t="shared" si="922"/>
        <v>+</v>
      </c>
      <c r="AT3480" s="99" t="str">
        <f t="shared" si="923"/>
        <v>-</v>
      </c>
      <c r="AU3480" s="99" t="str">
        <f t="shared" si="924"/>
        <v>-</v>
      </c>
      <c r="AV3480" s="99" t="str">
        <f t="shared" si="925"/>
        <v>-</v>
      </c>
      <c r="AW3480" s="99" t="str">
        <f t="shared" si="926"/>
        <v>-</v>
      </c>
    </row>
    <row r="3481" spans="1:49" ht="15">
      <c r="A3481" s="56">
        <v>43645</v>
      </c>
      <c r="B3481" s="57" t="s">
        <v>634</v>
      </c>
      <c r="C3481" s="57" t="s">
        <v>666</v>
      </c>
      <c r="D3481" s="57" t="s">
        <v>7089</v>
      </c>
      <c r="E3481" s="57" t="s">
        <v>1892</v>
      </c>
      <c r="F3481" s="57" t="s">
        <v>1956</v>
      </c>
      <c r="G3481" s="57">
        <v>3</v>
      </c>
      <c r="H3481" s="57">
        <v>1</v>
      </c>
      <c r="I3481" s="57">
        <v>2.04</v>
      </c>
      <c r="J3481" s="57">
        <v>3.67</v>
      </c>
      <c r="K3481" s="57">
        <v>3.14</v>
      </c>
      <c r="L3481" s="57">
        <v>-1.1000000000000001</v>
      </c>
      <c r="M3481" s="57">
        <v>18</v>
      </c>
      <c r="N3481" s="57">
        <v>18</v>
      </c>
      <c r="O3481" s="57">
        <v>1</v>
      </c>
      <c r="P3481" s="57">
        <v>8</v>
      </c>
      <c r="Q3481" s="57">
        <v>9</v>
      </c>
      <c r="R3481" s="57">
        <v>100</v>
      </c>
      <c r="S3481" s="57">
        <v>0</v>
      </c>
      <c r="T3481" s="57">
        <v>0</v>
      </c>
      <c r="U3481" s="57">
        <v>44.44</v>
      </c>
      <c r="V3481" s="57">
        <v>5.56</v>
      </c>
      <c r="W3481" s="57">
        <v>50</v>
      </c>
      <c r="X3481" s="57">
        <v>16.670000000000002</v>
      </c>
      <c r="Y3481" s="57">
        <v>22.22</v>
      </c>
      <c r="Z3481" s="57">
        <v>61.11</v>
      </c>
      <c r="AA3481" s="57">
        <v>50</v>
      </c>
      <c r="AB3481" s="57">
        <v>22.22</v>
      </c>
      <c r="AC3481" s="57">
        <v>9</v>
      </c>
      <c r="AD3481" s="57">
        <v>2</v>
      </c>
      <c r="AE3481" s="57">
        <v>55.56</v>
      </c>
      <c r="AF3481" s="57">
        <v>0</v>
      </c>
      <c r="AG3481" s="57" t="s">
        <v>6306</v>
      </c>
      <c r="AH3481" s="57" t="s">
        <v>6644</v>
      </c>
      <c r="AI3481" s="45">
        <f t="shared" si="912"/>
        <v>36.11</v>
      </c>
      <c r="AJ3481" s="46">
        <f t="shared" si="913"/>
        <v>-36.11</v>
      </c>
      <c r="AK3481" s="63" t="str">
        <f t="shared" si="914"/>
        <v>N</v>
      </c>
      <c r="AL3481" s="63" t="str">
        <f t="shared" si="915"/>
        <v>N</v>
      </c>
      <c r="AM3481" s="44" t="str">
        <f t="shared" si="916"/>
        <v>Win</v>
      </c>
      <c r="AN3481" s="44" t="str">
        <f t="shared" si="917"/>
        <v>Loss</v>
      </c>
      <c r="AO3481" s="44" t="str">
        <f t="shared" si="918"/>
        <v>Loss</v>
      </c>
      <c r="AP3481" s="44">
        <f t="shared" si="919"/>
        <v>52</v>
      </c>
      <c r="AQ3481" s="44">
        <f t="shared" si="920"/>
        <v>-50</v>
      </c>
      <c r="AR3481" s="44">
        <f t="shared" si="921"/>
        <v>-50</v>
      </c>
      <c r="AS3481" s="99" t="str">
        <f t="shared" si="922"/>
        <v>+</v>
      </c>
      <c r="AT3481" s="99" t="str">
        <f t="shared" si="923"/>
        <v>+</v>
      </c>
      <c r="AU3481" s="99" t="str">
        <f t="shared" si="924"/>
        <v>+</v>
      </c>
      <c r="AV3481" s="99" t="str">
        <f t="shared" si="925"/>
        <v>+</v>
      </c>
      <c r="AW3481" s="99" t="str">
        <f t="shared" si="926"/>
        <v>+</v>
      </c>
    </row>
    <row r="3482" spans="1:49" ht="15">
      <c r="A3482" s="56">
        <v>43645</v>
      </c>
      <c r="B3482" s="57" t="s">
        <v>683</v>
      </c>
      <c r="C3482" s="57" t="s">
        <v>710</v>
      </c>
      <c r="D3482" s="57" t="s">
        <v>7090</v>
      </c>
      <c r="E3482" s="57" t="s">
        <v>713</v>
      </c>
      <c r="F3482" s="57" t="s">
        <v>1872</v>
      </c>
      <c r="G3482" s="57">
        <v>0</v>
      </c>
      <c r="H3482" s="57">
        <v>1</v>
      </c>
      <c r="I3482" s="57">
        <v>8.2799999999999994</v>
      </c>
      <c r="J3482" s="57">
        <v>5</v>
      </c>
      <c r="K3482" s="57">
        <v>1.2</v>
      </c>
      <c r="L3482" s="57">
        <v>7.08</v>
      </c>
      <c r="M3482" s="57">
        <v>15</v>
      </c>
      <c r="N3482" s="57">
        <v>20</v>
      </c>
      <c r="O3482" s="57">
        <v>1</v>
      </c>
      <c r="P3482" s="57">
        <v>5</v>
      </c>
      <c r="Q3482" s="57">
        <v>10</v>
      </c>
      <c r="R3482" s="57">
        <v>0</v>
      </c>
      <c r="S3482" s="57">
        <v>0</v>
      </c>
      <c r="T3482" s="57">
        <v>100</v>
      </c>
      <c r="U3482" s="57">
        <v>13.33</v>
      </c>
      <c r="V3482" s="57">
        <v>20</v>
      </c>
      <c r="W3482" s="57">
        <v>66.67</v>
      </c>
      <c r="X3482" s="57">
        <v>50</v>
      </c>
      <c r="Y3482" s="57">
        <v>30</v>
      </c>
      <c r="Z3482" s="57">
        <v>20</v>
      </c>
      <c r="AA3482" s="57">
        <v>40</v>
      </c>
      <c r="AB3482" s="57">
        <v>40</v>
      </c>
      <c r="AC3482" s="57">
        <v>2</v>
      </c>
      <c r="AD3482" s="57">
        <v>13</v>
      </c>
      <c r="AE3482" s="57">
        <v>0</v>
      </c>
      <c r="AF3482" s="57">
        <v>69.23</v>
      </c>
      <c r="AG3482" s="57" t="s">
        <v>6960</v>
      </c>
      <c r="AH3482" s="57" t="s">
        <v>6961</v>
      </c>
      <c r="AI3482" s="45">
        <f t="shared" si="912"/>
        <v>-47.667999999999999</v>
      </c>
      <c r="AJ3482" s="46">
        <f t="shared" si="913"/>
        <v>47.667999999999999</v>
      </c>
      <c r="AK3482" s="63" t="str">
        <f t="shared" si="914"/>
        <v>N</v>
      </c>
      <c r="AL3482" s="63" t="str">
        <f t="shared" si="915"/>
        <v>Y</v>
      </c>
      <c r="AM3482" s="44" t="str">
        <f t="shared" si="916"/>
        <v>Loss</v>
      </c>
      <c r="AN3482" s="44" t="str">
        <f t="shared" si="917"/>
        <v>Loss</v>
      </c>
      <c r="AO3482" s="44" t="str">
        <f t="shared" si="918"/>
        <v>Win</v>
      </c>
      <c r="AP3482" s="44">
        <f t="shared" si="919"/>
        <v>-50</v>
      </c>
      <c r="AQ3482" s="44">
        <f t="shared" si="920"/>
        <v>-50</v>
      </c>
      <c r="AR3482" s="44">
        <f t="shared" si="921"/>
        <v>10</v>
      </c>
      <c r="AS3482" s="99" t="str">
        <f t="shared" si="922"/>
        <v>-</v>
      </c>
      <c r="AT3482" s="99" t="str">
        <f t="shared" si="923"/>
        <v>-</v>
      </c>
      <c r="AU3482" s="99" t="str">
        <f t="shared" si="924"/>
        <v>-</v>
      </c>
      <c r="AV3482" s="99" t="str">
        <f t="shared" si="925"/>
        <v>-</v>
      </c>
      <c r="AW3482" s="99" t="str">
        <f t="shared" si="926"/>
        <v>-</v>
      </c>
    </row>
    <row r="3483" spans="1:49" ht="15">
      <c r="A3483" s="56">
        <v>43645</v>
      </c>
      <c r="B3483" s="57" t="s">
        <v>683</v>
      </c>
      <c r="C3483" s="57" t="s">
        <v>710</v>
      </c>
      <c r="D3483" s="57" t="s">
        <v>7091</v>
      </c>
      <c r="E3483" s="57" t="s">
        <v>2053</v>
      </c>
      <c r="F3483" s="57" t="s">
        <v>716</v>
      </c>
      <c r="G3483" s="57">
        <v>0</v>
      </c>
      <c r="H3483" s="57">
        <v>3</v>
      </c>
      <c r="I3483" s="57">
        <v>3.33</v>
      </c>
      <c r="J3483" s="57">
        <v>3.18</v>
      </c>
      <c r="K3483" s="57">
        <v>2.0299999999999998</v>
      </c>
      <c r="L3483" s="57">
        <v>1.3</v>
      </c>
      <c r="M3483" s="57">
        <v>17</v>
      </c>
      <c r="N3483" s="57">
        <v>17</v>
      </c>
      <c r="O3483" s="57">
        <v>1</v>
      </c>
      <c r="P3483" s="57">
        <v>8</v>
      </c>
      <c r="Q3483" s="57">
        <v>9</v>
      </c>
      <c r="R3483" s="57">
        <v>0</v>
      </c>
      <c r="S3483" s="57">
        <v>0</v>
      </c>
      <c r="T3483" s="57">
        <v>100</v>
      </c>
      <c r="U3483" s="57">
        <v>47.06</v>
      </c>
      <c r="V3483" s="57">
        <v>17.649999999999999</v>
      </c>
      <c r="W3483" s="57">
        <v>35.29</v>
      </c>
      <c r="X3483" s="57">
        <v>64.709999999999994</v>
      </c>
      <c r="Y3483" s="57">
        <v>11.76</v>
      </c>
      <c r="Z3483" s="57">
        <v>23.53</v>
      </c>
      <c r="AA3483" s="57">
        <v>62.5</v>
      </c>
      <c r="AB3483" s="57">
        <v>55.56</v>
      </c>
      <c r="AC3483" s="57">
        <v>12</v>
      </c>
      <c r="AD3483" s="57">
        <v>14</v>
      </c>
      <c r="AE3483" s="57">
        <v>58.33</v>
      </c>
      <c r="AF3483" s="57">
        <v>71.430000000000007</v>
      </c>
      <c r="AG3483" s="57" t="s">
        <v>6965</v>
      </c>
      <c r="AH3483" s="57" t="s">
        <v>6342</v>
      </c>
      <c r="AI3483" s="45">
        <f t="shared" si="912"/>
        <v>-35.292999999999999</v>
      </c>
      <c r="AJ3483" s="46">
        <f t="shared" si="913"/>
        <v>35.292999999999999</v>
      </c>
      <c r="AK3483" s="63" t="str">
        <f t="shared" si="914"/>
        <v>N</v>
      </c>
      <c r="AL3483" s="63" t="str">
        <f t="shared" si="915"/>
        <v>N</v>
      </c>
      <c r="AM3483" s="44" t="str">
        <f t="shared" si="916"/>
        <v>Loss</v>
      </c>
      <c r="AN3483" s="44" t="str">
        <f t="shared" si="917"/>
        <v>Loss</v>
      </c>
      <c r="AO3483" s="44" t="str">
        <f t="shared" si="918"/>
        <v>Win</v>
      </c>
      <c r="AP3483" s="44">
        <f t="shared" si="919"/>
        <v>-50</v>
      </c>
      <c r="AQ3483" s="44">
        <f t="shared" si="920"/>
        <v>-50</v>
      </c>
      <c r="AR3483" s="44">
        <f t="shared" si="921"/>
        <v>51.499999999999986</v>
      </c>
      <c r="AS3483" s="99" t="str">
        <f t="shared" si="922"/>
        <v>-</v>
      </c>
      <c r="AT3483" s="99" t="str">
        <f t="shared" si="923"/>
        <v>-</v>
      </c>
      <c r="AU3483" s="99" t="str">
        <f t="shared" si="924"/>
        <v>-</v>
      </c>
      <c r="AV3483" s="99" t="str">
        <f t="shared" si="925"/>
        <v>+</v>
      </c>
      <c r="AW3483" s="99" t="str">
        <f t="shared" si="926"/>
        <v>-</v>
      </c>
    </row>
    <row r="3484" spans="1:49" ht="15">
      <c r="A3484" s="56">
        <v>43645</v>
      </c>
      <c r="B3484" s="57" t="s">
        <v>683</v>
      </c>
      <c r="C3484" s="57" t="s">
        <v>710</v>
      </c>
      <c r="D3484" s="57" t="s">
        <v>7092</v>
      </c>
      <c r="E3484" s="57" t="s">
        <v>3399</v>
      </c>
      <c r="F3484" s="57" t="s">
        <v>715</v>
      </c>
      <c r="G3484" s="57">
        <v>0</v>
      </c>
      <c r="H3484" s="57">
        <v>1</v>
      </c>
      <c r="I3484" s="57">
        <v>2.2200000000000002</v>
      </c>
      <c r="J3484" s="57">
        <v>3.03</v>
      </c>
      <c r="K3484" s="57">
        <v>3.08</v>
      </c>
      <c r="L3484" s="57">
        <v>-0.86</v>
      </c>
      <c r="M3484" s="57">
        <v>12</v>
      </c>
      <c r="N3484" s="57">
        <v>19</v>
      </c>
      <c r="O3484" s="57">
        <v>0</v>
      </c>
      <c r="P3484" s="57">
        <v>7</v>
      </c>
      <c r="Q3484" s="57">
        <v>6</v>
      </c>
      <c r="R3484" s="57">
        <v>0</v>
      </c>
      <c r="S3484" s="57">
        <v>0</v>
      </c>
      <c r="T3484" s="57">
        <v>0</v>
      </c>
      <c r="U3484" s="57">
        <v>33.33</v>
      </c>
      <c r="V3484" s="57">
        <v>16.670000000000002</v>
      </c>
      <c r="W3484" s="57">
        <v>50</v>
      </c>
      <c r="X3484" s="57">
        <v>26.32</v>
      </c>
      <c r="Y3484" s="57">
        <v>31.58</v>
      </c>
      <c r="Z3484" s="57">
        <v>42.11</v>
      </c>
      <c r="AA3484" s="57">
        <v>42.86</v>
      </c>
      <c r="AB3484" s="57">
        <v>0</v>
      </c>
      <c r="AC3484" s="57">
        <v>2</v>
      </c>
      <c r="AD3484" s="57">
        <v>7</v>
      </c>
      <c r="AE3484" s="57">
        <v>100</v>
      </c>
      <c r="AF3484" s="57">
        <v>42.86</v>
      </c>
      <c r="AG3484" s="57" t="s">
        <v>7093</v>
      </c>
      <c r="AH3484" s="57" t="s">
        <v>6312</v>
      </c>
      <c r="AI3484" s="45">
        <f t="shared" si="912"/>
        <v>-1.6669999999999998</v>
      </c>
      <c r="AJ3484" s="46">
        <f t="shared" si="913"/>
        <v>1.6669999999999998</v>
      </c>
      <c r="AK3484" s="63" t="str">
        <f t="shared" si="914"/>
        <v>Y</v>
      </c>
      <c r="AL3484" s="63" t="str">
        <f t="shared" si="915"/>
        <v>N</v>
      </c>
      <c r="AM3484" s="44" t="str">
        <f t="shared" si="916"/>
        <v>Loss</v>
      </c>
      <c r="AN3484" s="44" t="str">
        <f t="shared" si="917"/>
        <v>Loss</v>
      </c>
      <c r="AO3484" s="44" t="str">
        <f t="shared" si="918"/>
        <v>Win</v>
      </c>
      <c r="AP3484" s="44">
        <f t="shared" si="919"/>
        <v>-50</v>
      </c>
      <c r="AQ3484" s="44">
        <f t="shared" si="920"/>
        <v>-50</v>
      </c>
      <c r="AR3484" s="44">
        <f t="shared" si="921"/>
        <v>104</v>
      </c>
      <c r="AS3484" s="99" t="str">
        <f t="shared" si="922"/>
        <v>+</v>
      </c>
      <c r="AT3484" s="99" t="str">
        <f t="shared" si="923"/>
        <v>n/a</v>
      </c>
      <c r="AU3484" s="99" t="str">
        <f t="shared" si="924"/>
        <v>+</v>
      </c>
      <c r="AV3484" s="99" t="str">
        <f t="shared" si="925"/>
        <v>+</v>
      </c>
      <c r="AW3484" s="99" t="str">
        <f t="shared" si="926"/>
        <v>-</v>
      </c>
    </row>
    <row r="3485" spans="1:49" ht="15">
      <c r="A3485" s="56">
        <v>43645</v>
      </c>
      <c r="B3485" s="57" t="s">
        <v>683</v>
      </c>
      <c r="C3485" s="57" t="s">
        <v>710</v>
      </c>
      <c r="D3485" s="57" t="s">
        <v>7094</v>
      </c>
      <c r="E3485" s="57" t="s">
        <v>2054</v>
      </c>
      <c r="F3485" s="57" t="s">
        <v>3429</v>
      </c>
      <c r="G3485" s="57">
        <v>2</v>
      </c>
      <c r="H3485" s="57">
        <v>0</v>
      </c>
      <c r="I3485" s="57">
        <v>1.87</v>
      </c>
      <c r="J3485" s="57">
        <v>3.13</v>
      </c>
      <c r="K3485" s="57">
        <v>3.97</v>
      </c>
      <c r="L3485" s="57">
        <v>-2.1</v>
      </c>
      <c r="M3485" s="57">
        <v>16</v>
      </c>
      <c r="N3485" s="57">
        <v>15</v>
      </c>
      <c r="O3485" s="57">
        <v>1</v>
      </c>
      <c r="P3485" s="57">
        <v>8</v>
      </c>
      <c r="Q3485" s="57">
        <v>5</v>
      </c>
      <c r="R3485" s="57">
        <v>100</v>
      </c>
      <c r="S3485" s="57">
        <v>0</v>
      </c>
      <c r="T3485" s="57">
        <v>0</v>
      </c>
      <c r="U3485" s="57">
        <v>62.5</v>
      </c>
      <c r="V3485" s="57">
        <v>6.25</v>
      </c>
      <c r="W3485" s="57">
        <v>31.25</v>
      </c>
      <c r="X3485" s="57">
        <v>46.67</v>
      </c>
      <c r="Y3485" s="57">
        <v>13.33</v>
      </c>
      <c r="Z3485" s="57">
        <v>40</v>
      </c>
      <c r="AA3485" s="57">
        <v>50</v>
      </c>
      <c r="AB3485" s="57">
        <v>40</v>
      </c>
      <c r="AC3485" s="57">
        <v>12</v>
      </c>
      <c r="AD3485" s="57">
        <v>9</v>
      </c>
      <c r="AE3485" s="57">
        <v>66.67</v>
      </c>
      <c r="AF3485" s="57">
        <v>55.56</v>
      </c>
      <c r="AG3485" s="57" t="s">
        <v>6455</v>
      </c>
      <c r="AH3485" s="57" t="s">
        <v>6258</v>
      </c>
      <c r="AI3485" s="45">
        <f t="shared" si="912"/>
        <v>34.207999999999998</v>
      </c>
      <c r="AJ3485" s="46">
        <f t="shared" si="913"/>
        <v>-34.207999999999998</v>
      </c>
      <c r="AK3485" s="63" t="str">
        <f t="shared" si="914"/>
        <v>N</v>
      </c>
      <c r="AL3485" s="63" t="str">
        <f t="shared" si="915"/>
        <v>N</v>
      </c>
      <c r="AM3485" s="44" t="str">
        <f t="shared" si="916"/>
        <v>Win</v>
      </c>
      <c r="AN3485" s="44" t="str">
        <f t="shared" si="917"/>
        <v>Loss</v>
      </c>
      <c r="AO3485" s="44" t="str">
        <f t="shared" si="918"/>
        <v>Loss</v>
      </c>
      <c r="AP3485" s="44">
        <f t="shared" si="919"/>
        <v>43.5</v>
      </c>
      <c r="AQ3485" s="44">
        <f t="shared" si="920"/>
        <v>-50</v>
      </c>
      <c r="AR3485" s="44">
        <f t="shared" si="921"/>
        <v>-50</v>
      </c>
      <c r="AS3485" s="99" t="str">
        <f t="shared" si="922"/>
        <v>+</v>
      </c>
      <c r="AT3485" s="99" t="str">
        <f t="shared" si="923"/>
        <v>+</v>
      </c>
      <c r="AU3485" s="99" t="str">
        <f t="shared" si="924"/>
        <v>+</v>
      </c>
      <c r="AV3485" s="99" t="str">
        <f t="shared" si="925"/>
        <v>+</v>
      </c>
      <c r="AW3485" s="99" t="str">
        <f t="shared" si="926"/>
        <v>+</v>
      </c>
    </row>
    <row r="3486" spans="1:49" ht="15">
      <c r="A3486" s="56">
        <v>43645</v>
      </c>
      <c r="B3486" s="57" t="s">
        <v>694</v>
      </c>
      <c r="C3486" s="57" t="s">
        <v>695</v>
      </c>
      <c r="D3486" s="57" t="s">
        <v>7095</v>
      </c>
      <c r="E3486" s="57" t="s">
        <v>4377</v>
      </c>
      <c r="F3486" s="57" t="s">
        <v>1883</v>
      </c>
      <c r="G3486" s="57">
        <v>5</v>
      </c>
      <c r="H3486" s="57">
        <v>0</v>
      </c>
      <c r="I3486" s="57">
        <v>1.01</v>
      </c>
      <c r="J3486" s="57">
        <v>12.31</v>
      </c>
      <c r="K3486" s="57">
        <v>27.19</v>
      </c>
      <c r="L3486" s="57">
        <v>-26.18</v>
      </c>
      <c r="M3486" s="57">
        <v>29</v>
      </c>
      <c r="N3486" s="57">
        <v>6</v>
      </c>
      <c r="O3486" s="57">
        <v>0</v>
      </c>
      <c r="P3486" s="57">
        <v>13</v>
      </c>
      <c r="Q3486" s="57">
        <v>2</v>
      </c>
      <c r="R3486" s="57">
        <v>0</v>
      </c>
      <c r="S3486" s="57">
        <v>0</v>
      </c>
      <c r="T3486" s="57">
        <v>0</v>
      </c>
      <c r="U3486" s="57">
        <v>65.52</v>
      </c>
      <c r="V3486" s="57">
        <v>13.79</v>
      </c>
      <c r="W3486" s="57">
        <v>20.69</v>
      </c>
      <c r="X3486" s="57">
        <v>0</v>
      </c>
      <c r="Y3486" s="57">
        <v>33.33</v>
      </c>
      <c r="Z3486" s="57">
        <v>66.67</v>
      </c>
      <c r="AA3486" s="57">
        <v>76.92</v>
      </c>
      <c r="AB3486" s="57">
        <v>0</v>
      </c>
      <c r="AC3486" s="57">
        <v>21</v>
      </c>
      <c r="AD3486" s="57">
        <v>1</v>
      </c>
      <c r="AE3486" s="57">
        <v>76.19</v>
      </c>
      <c r="AF3486" s="57">
        <v>0</v>
      </c>
      <c r="AG3486" s="57" t="s">
        <v>6274</v>
      </c>
      <c r="AH3486" s="57" t="s">
        <v>6275</v>
      </c>
      <c r="AI3486" s="45">
        <f t="shared" si="912"/>
        <v>20.346</v>
      </c>
      <c r="AJ3486" s="46">
        <f t="shared" si="913"/>
        <v>-20.346</v>
      </c>
      <c r="AK3486" s="63" t="str">
        <f t="shared" si="914"/>
        <v>N</v>
      </c>
      <c r="AL3486" s="63" t="str">
        <f t="shared" si="915"/>
        <v>N</v>
      </c>
      <c r="AM3486" s="44" t="str">
        <f t="shared" si="916"/>
        <v>Win</v>
      </c>
      <c r="AN3486" s="44" t="str">
        <f t="shared" si="917"/>
        <v>Loss</v>
      </c>
      <c r="AO3486" s="44" t="str">
        <f t="shared" si="918"/>
        <v>Loss</v>
      </c>
      <c r="AP3486" s="44">
        <f t="shared" si="919"/>
        <v>0.5</v>
      </c>
      <c r="AQ3486" s="44">
        <f t="shared" si="920"/>
        <v>-50</v>
      </c>
      <c r="AR3486" s="44">
        <f t="shared" si="921"/>
        <v>-50</v>
      </c>
      <c r="AS3486" s="99" t="str">
        <f t="shared" si="922"/>
        <v>+</v>
      </c>
      <c r="AT3486" s="99" t="str">
        <f t="shared" si="923"/>
        <v>n/a</v>
      </c>
      <c r="AU3486" s="99" t="str">
        <f t="shared" si="924"/>
        <v>+</v>
      </c>
      <c r="AV3486" s="99" t="str">
        <f t="shared" si="925"/>
        <v>+</v>
      </c>
      <c r="AW3486" s="99" t="str">
        <f t="shared" si="926"/>
        <v>+</v>
      </c>
    </row>
    <row r="3487" spans="1:49" ht="15">
      <c r="A3487" s="56">
        <v>43645</v>
      </c>
      <c r="B3487" s="57" t="s">
        <v>634</v>
      </c>
      <c r="C3487" s="57" t="s">
        <v>673</v>
      </c>
      <c r="D3487" s="57" t="s">
        <v>7096</v>
      </c>
      <c r="E3487" s="57" t="s">
        <v>1949</v>
      </c>
      <c r="F3487" s="57" t="s">
        <v>675</v>
      </c>
      <c r="G3487" s="57">
        <v>1</v>
      </c>
      <c r="H3487" s="57">
        <v>3</v>
      </c>
      <c r="I3487" s="57">
        <v>1.93</v>
      </c>
      <c r="J3487" s="57">
        <v>4.17</v>
      </c>
      <c r="K3487" s="57">
        <v>3.08</v>
      </c>
      <c r="L3487" s="57">
        <v>-1.1499999999999999</v>
      </c>
      <c r="M3487" s="57">
        <v>19</v>
      </c>
      <c r="N3487" s="57">
        <v>19</v>
      </c>
      <c r="O3487" s="57">
        <v>1</v>
      </c>
      <c r="P3487" s="57">
        <v>8</v>
      </c>
      <c r="Q3487" s="57">
        <v>9</v>
      </c>
      <c r="R3487" s="57">
        <v>100</v>
      </c>
      <c r="S3487" s="57">
        <v>0</v>
      </c>
      <c r="T3487" s="57">
        <v>0</v>
      </c>
      <c r="U3487" s="57">
        <v>52.63</v>
      </c>
      <c r="V3487" s="57">
        <v>5.26</v>
      </c>
      <c r="W3487" s="57">
        <v>42.11</v>
      </c>
      <c r="X3487" s="57">
        <v>47.37</v>
      </c>
      <c r="Y3487" s="57">
        <v>10.53</v>
      </c>
      <c r="Z3487" s="57">
        <v>42.11</v>
      </c>
      <c r="AA3487" s="57">
        <v>50</v>
      </c>
      <c r="AB3487" s="57">
        <v>66.67</v>
      </c>
      <c r="AC3487" s="57">
        <v>9</v>
      </c>
      <c r="AD3487" s="57">
        <v>12</v>
      </c>
      <c r="AE3487" s="57">
        <v>88.89</v>
      </c>
      <c r="AF3487" s="57">
        <v>58.33</v>
      </c>
      <c r="AG3487" s="57" t="s">
        <v>6377</v>
      </c>
      <c r="AH3487" s="57" t="s">
        <v>6962</v>
      </c>
      <c r="AI3487" s="45">
        <f t="shared" si="912"/>
        <v>30.525000000000009</v>
      </c>
      <c r="AJ3487" s="46">
        <f t="shared" si="913"/>
        <v>-30.525000000000009</v>
      </c>
      <c r="AK3487" s="63" t="str">
        <f t="shared" si="914"/>
        <v>Y</v>
      </c>
      <c r="AL3487" s="63" t="str">
        <f t="shared" si="915"/>
        <v>N</v>
      </c>
      <c r="AM3487" s="44" t="str">
        <f t="shared" si="916"/>
        <v>Loss</v>
      </c>
      <c r="AN3487" s="44" t="str">
        <f t="shared" si="917"/>
        <v>Loss</v>
      </c>
      <c r="AO3487" s="44" t="str">
        <f t="shared" si="918"/>
        <v>Win</v>
      </c>
      <c r="AP3487" s="44">
        <f t="shared" si="919"/>
        <v>-50</v>
      </c>
      <c r="AQ3487" s="44">
        <f t="shared" si="920"/>
        <v>-50</v>
      </c>
      <c r="AR3487" s="44">
        <f t="shared" si="921"/>
        <v>104</v>
      </c>
      <c r="AS3487" s="99" t="str">
        <f t="shared" si="922"/>
        <v>+</v>
      </c>
      <c r="AT3487" s="99" t="str">
        <f t="shared" si="923"/>
        <v>+</v>
      </c>
      <c r="AU3487" s="99" t="str">
        <f t="shared" si="924"/>
        <v>+</v>
      </c>
      <c r="AV3487" s="99" t="str">
        <f t="shared" si="925"/>
        <v>-</v>
      </c>
      <c r="AW3487" s="99" t="str">
        <f t="shared" si="926"/>
        <v>+</v>
      </c>
    </row>
    <row r="3488" spans="1:49" ht="15">
      <c r="A3488" s="56">
        <v>43645</v>
      </c>
      <c r="B3488" s="57" t="s">
        <v>683</v>
      </c>
      <c r="C3488" s="57" t="s">
        <v>710</v>
      </c>
      <c r="D3488" s="57" t="s">
        <v>7097</v>
      </c>
      <c r="E3488" s="57" t="s">
        <v>2057</v>
      </c>
      <c r="F3488" s="57" t="s">
        <v>2059</v>
      </c>
      <c r="G3488" s="57">
        <v>0</v>
      </c>
      <c r="H3488" s="57">
        <v>1</v>
      </c>
      <c r="I3488" s="57">
        <v>9.0399999999999991</v>
      </c>
      <c r="J3488" s="57">
        <v>4.6399999999999997</v>
      </c>
      <c r="K3488" s="57">
        <v>1.29</v>
      </c>
      <c r="L3488" s="57">
        <v>7.75</v>
      </c>
      <c r="M3488" s="57">
        <v>16</v>
      </c>
      <c r="N3488" s="57">
        <v>18</v>
      </c>
      <c r="O3488" s="57">
        <v>1</v>
      </c>
      <c r="P3488" s="57">
        <v>9</v>
      </c>
      <c r="Q3488" s="57">
        <v>9</v>
      </c>
      <c r="R3488" s="57">
        <v>0</v>
      </c>
      <c r="S3488" s="57">
        <v>0</v>
      </c>
      <c r="T3488" s="57">
        <v>100</v>
      </c>
      <c r="U3488" s="57">
        <v>31.25</v>
      </c>
      <c r="V3488" s="57">
        <v>25</v>
      </c>
      <c r="W3488" s="57">
        <v>43.75</v>
      </c>
      <c r="X3488" s="57">
        <v>38.89</v>
      </c>
      <c r="Y3488" s="57">
        <v>22.22</v>
      </c>
      <c r="Z3488" s="57">
        <v>38.89</v>
      </c>
      <c r="AA3488" s="57">
        <v>55.56</v>
      </c>
      <c r="AB3488" s="57">
        <v>11.11</v>
      </c>
      <c r="AC3488" s="57">
        <v>7</v>
      </c>
      <c r="AD3488" s="57">
        <v>13</v>
      </c>
      <c r="AE3488" s="57">
        <v>42.86</v>
      </c>
      <c r="AF3488" s="57">
        <v>46.15</v>
      </c>
      <c r="AG3488" s="57" t="s">
        <v>7098</v>
      </c>
      <c r="AH3488" s="57" t="s">
        <v>6963</v>
      </c>
      <c r="AI3488" s="45">
        <f t="shared" si="912"/>
        <v>-32.222000000000001</v>
      </c>
      <c r="AJ3488" s="46">
        <f t="shared" si="913"/>
        <v>32.222000000000001</v>
      </c>
      <c r="AK3488" s="63" t="str">
        <f t="shared" si="914"/>
        <v>N</v>
      </c>
      <c r="AL3488" s="63" t="str">
        <f t="shared" si="915"/>
        <v>N</v>
      </c>
      <c r="AM3488" s="44" t="str">
        <f t="shared" si="916"/>
        <v>Loss</v>
      </c>
      <c r="AN3488" s="44" t="str">
        <f t="shared" si="917"/>
        <v>Loss</v>
      </c>
      <c r="AO3488" s="44" t="str">
        <f t="shared" si="918"/>
        <v>Win</v>
      </c>
      <c r="AP3488" s="44">
        <f t="shared" si="919"/>
        <v>-50</v>
      </c>
      <c r="AQ3488" s="44">
        <f t="shared" si="920"/>
        <v>-50</v>
      </c>
      <c r="AR3488" s="44">
        <f t="shared" si="921"/>
        <v>14.5</v>
      </c>
      <c r="AS3488" s="99" t="str">
        <f t="shared" si="922"/>
        <v>-</v>
      </c>
      <c r="AT3488" s="99" t="str">
        <f t="shared" si="923"/>
        <v>-</v>
      </c>
      <c r="AU3488" s="99" t="str">
        <f t="shared" si="924"/>
        <v>-</v>
      </c>
      <c r="AV3488" s="99" t="str">
        <f t="shared" si="925"/>
        <v>+</v>
      </c>
      <c r="AW3488" s="99" t="str">
        <f t="shared" si="926"/>
        <v>-</v>
      </c>
    </row>
    <row r="3489" spans="1:49" ht="15">
      <c r="A3489" s="56">
        <v>43645</v>
      </c>
      <c r="B3489" s="57" t="s">
        <v>5126</v>
      </c>
      <c r="C3489" s="57" t="s">
        <v>5226</v>
      </c>
      <c r="D3489" s="57" t="s">
        <v>7099</v>
      </c>
      <c r="E3489" s="57" t="s">
        <v>5590</v>
      </c>
      <c r="F3489" s="57" t="s">
        <v>5856</v>
      </c>
      <c r="G3489" s="57">
        <v>2</v>
      </c>
      <c r="H3489" s="57">
        <v>1</v>
      </c>
      <c r="I3489" s="57">
        <v>1.39</v>
      </c>
      <c r="J3489" s="57">
        <v>4.3899999999999997</v>
      </c>
      <c r="K3489" s="57">
        <v>6.74</v>
      </c>
      <c r="L3489" s="57">
        <v>-5.35</v>
      </c>
      <c r="M3489" s="57">
        <v>52</v>
      </c>
      <c r="N3489" s="57">
        <v>47</v>
      </c>
      <c r="O3489" s="57">
        <v>3</v>
      </c>
      <c r="P3489" s="57">
        <v>25</v>
      </c>
      <c r="Q3489" s="57">
        <v>23</v>
      </c>
      <c r="R3489" s="57">
        <v>100</v>
      </c>
      <c r="S3489" s="57">
        <v>0</v>
      </c>
      <c r="T3489" s="57">
        <v>0</v>
      </c>
      <c r="U3489" s="57">
        <v>46.15</v>
      </c>
      <c r="V3489" s="57">
        <v>25</v>
      </c>
      <c r="W3489" s="57">
        <v>28.85</v>
      </c>
      <c r="X3489" s="57">
        <v>40.43</v>
      </c>
      <c r="Y3489" s="57">
        <v>17.02</v>
      </c>
      <c r="Z3489" s="57">
        <v>42.55</v>
      </c>
      <c r="AA3489" s="57">
        <v>64</v>
      </c>
      <c r="AB3489" s="57">
        <v>21.74</v>
      </c>
      <c r="AC3489" s="57">
        <v>37</v>
      </c>
      <c r="AD3489" s="57">
        <v>23</v>
      </c>
      <c r="AE3489" s="57">
        <v>54.05</v>
      </c>
      <c r="AF3489" s="57">
        <v>65.22</v>
      </c>
      <c r="AG3489" s="57" t="s">
        <v>7100</v>
      </c>
      <c r="AH3489" s="57" t="s">
        <v>6643</v>
      </c>
      <c r="AI3489" s="45">
        <f t="shared" si="912"/>
        <v>34.682000000000002</v>
      </c>
      <c r="AJ3489" s="46">
        <f t="shared" si="913"/>
        <v>-34.682000000000002</v>
      </c>
      <c r="AK3489" s="63" t="str">
        <f t="shared" si="914"/>
        <v>N</v>
      </c>
      <c r="AL3489" s="63" t="str">
        <f t="shared" si="915"/>
        <v>N</v>
      </c>
      <c r="AM3489" s="44" t="str">
        <f t="shared" si="916"/>
        <v>Win</v>
      </c>
      <c r="AN3489" s="44" t="str">
        <f t="shared" si="917"/>
        <v>Loss</v>
      </c>
      <c r="AO3489" s="44" t="str">
        <f t="shared" si="918"/>
        <v>Loss</v>
      </c>
      <c r="AP3489" s="44">
        <f t="shared" si="919"/>
        <v>19.5</v>
      </c>
      <c r="AQ3489" s="44">
        <f t="shared" si="920"/>
        <v>-50</v>
      </c>
      <c r="AR3489" s="44">
        <f t="shared" si="921"/>
        <v>-50</v>
      </c>
      <c r="AS3489" s="99" t="str">
        <f t="shared" si="922"/>
        <v>+</v>
      </c>
      <c r="AT3489" s="99" t="str">
        <f t="shared" si="923"/>
        <v>+</v>
      </c>
      <c r="AU3489" s="99" t="str">
        <f t="shared" si="924"/>
        <v>+</v>
      </c>
      <c r="AV3489" s="99" t="str">
        <f t="shared" si="925"/>
        <v>+</v>
      </c>
      <c r="AW3489" s="99" t="str">
        <f t="shared" si="926"/>
        <v>+</v>
      </c>
    </row>
    <row r="3490" spans="1:49" ht="15">
      <c r="A3490" s="56">
        <v>43645</v>
      </c>
      <c r="B3490" s="57" t="s">
        <v>634</v>
      </c>
      <c r="C3490" s="57" t="s">
        <v>662</v>
      </c>
      <c r="D3490" s="57" t="s">
        <v>7101</v>
      </c>
      <c r="E3490" s="57" t="s">
        <v>665</v>
      </c>
      <c r="F3490" s="57" t="s">
        <v>1889</v>
      </c>
      <c r="G3490" s="57">
        <v>1</v>
      </c>
      <c r="H3490" s="57">
        <v>4</v>
      </c>
      <c r="I3490" s="57">
        <v>4.3099999999999996</v>
      </c>
      <c r="J3490" s="57">
        <v>4.3099999999999996</v>
      </c>
      <c r="K3490" s="57">
        <v>1.62</v>
      </c>
      <c r="L3490" s="57">
        <v>2.69</v>
      </c>
      <c r="M3490" s="57">
        <v>16</v>
      </c>
      <c r="N3490" s="57">
        <v>16</v>
      </c>
      <c r="O3490" s="57">
        <v>1</v>
      </c>
      <c r="P3490" s="57">
        <v>7</v>
      </c>
      <c r="Q3490" s="57">
        <v>8</v>
      </c>
      <c r="R3490" s="57">
        <v>0</v>
      </c>
      <c r="S3490" s="57">
        <v>100</v>
      </c>
      <c r="T3490" s="57">
        <v>0</v>
      </c>
      <c r="U3490" s="57">
        <v>31.25</v>
      </c>
      <c r="V3490" s="57">
        <v>31.25</v>
      </c>
      <c r="W3490" s="57">
        <v>37.5</v>
      </c>
      <c r="X3490" s="57">
        <v>68.75</v>
      </c>
      <c r="Y3490" s="57">
        <v>18.75</v>
      </c>
      <c r="Z3490" s="57">
        <v>12.5</v>
      </c>
      <c r="AA3490" s="57">
        <v>28.57</v>
      </c>
      <c r="AB3490" s="57">
        <v>75</v>
      </c>
      <c r="AC3490" s="57">
        <v>2</v>
      </c>
      <c r="AD3490" s="57">
        <v>12</v>
      </c>
      <c r="AE3490" s="57">
        <v>50</v>
      </c>
      <c r="AF3490" s="57">
        <v>66.67</v>
      </c>
      <c r="AG3490" s="57" t="s">
        <v>7102</v>
      </c>
      <c r="AH3490" s="57" t="s">
        <v>6300</v>
      </c>
      <c r="AI3490" s="45">
        <f t="shared" si="912"/>
        <v>-1.25</v>
      </c>
      <c r="AJ3490" s="46">
        <f t="shared" si="913"/>
        <v>21.25</v>
      </c>
      <c r="AK3490" s="63" t="str">
        <f t="shared" si="914"/>
        <v>N</v>
      </c>
      <c r="AL3490" s="63" t="str">
        <f t="shared" si="915"/>
        <v>N</v>
      </c>
      <c r="AM3490" s="44" t="str">
        <f t="shared" si="916"/>
        <v>Loss</v>
      </c>
      <c r="AN3490" s="44" t="str">
        <f t="shared" si="917"/>
        <v>Loss</v>
      </c>
      <c r="AO3490" s="44" t="str">
        <f t="shared" si="918"/>
        <v>Win</v>
      </c>
      <c r="AP3490" s="44">
        <f t="shared" si="919"/>
        <v>-50</v>
      </c>
      <c r="AQ3490" s="44">
        <f t="shared" si="920"/>
        <v>-50</v>
      </c>
      <c r="AR3490" s="44">
        <f t="shared" si="921"/>
        <v>31</v>
      </c>
      <c r="AS3490" s="99" t="str">
        <f t="shared" si="922"/>
        <v>-</v>
      </c>
      <c r="AT3490" s="99" t="str">
        <f t="shared" si="923"/>
        <v>-</v>
      </c>
      <c r="AU3490" s="99" t="str">
        <f t="shared" si="924"/>
        <v>-</v>
      </c>
      <c r="AV3490" s="99" t="str">
        <f t="shared" si="925"/>
        <v>-</v>
      </c>
      <c r="AW3490" s="99" t="str">
        <f t="shared" si="926"/>
        <v>-</v>
      </c>
    </row>
    <row r="3491" spans="1:49" ht="15">
      <c r="A3491" s="56">
        <v>43645</v>
      </c>
      <c r="B3491" s="57" t="s">
        <v>634</v>
      </c>
      <c r="C3491" s="57" t="s">
        <v>673</v>
      </c>
      <c r="D3491" s="57" t="s">
        <v>7103</v>
      </c>
      <c r="E3491" s="57" t="s">
        <v>1950</v>
      </c>
      <c r="F3491" s="57" t="s">
        <v>743</v>
      </c>
      <c r="G3491" s="57">
        <v>1</v>
      </c>
      <c r="H3491" s="57">
        <v>6</v>
      </c>
      <c r="I3491" s="57">
        <v>2.0699999999999998</v>
      </c>
      <c r="J3491" s="57">
        <v>4.17</v>
      </c>
      <c r="K3491" s="57">
        <v>2.82</v>
      </c>
      <c r="L3491" s="57">
        <v>-0.75</v>
      </c>
      <c r="M3491" s="57">
        <v>19</v>
      </c>
      <c r="N3491" s="57">
        <v>28</v>
      </c>
      <c r="O3491" s="57">
        <v>1</v>
      </c>
      <c r="P3491" s="57">
        <v>9</v>
      </c>
      <c r="Q3491" s="57">
        <v>16</v>
      </c>
      <c r="R3491" s="57">
        <v>100</v>
      </c>
      <c r="S3491" s="57">
        <v>0</v>
      </c>
      <c r="T3491" s="57">
        <v>0</v>
      </c>
      <c r="U3491" s="57">
        <v>36.840000000000003</v>
      </c>
      <c r="V3491" s="57">
        <v>21.05</v>
      </c>
      <c r="W3491" s="57">
        <v>42.11</v>
      </c>
      <c r="X3491" s="57">
        <v>46.43</v>
      </c>
      <c r="Y3491" s="57">
        <v>10.71</v>
      </c>
      <c r="Z3491" s="57">
        <v>42.86</v>
      </c>
      <c r="AA3491" s="57">
        <v>44.44</v>
      </c>
      <c r="AB3491" s="57">
        <v>43.75</v>
      </c>
      <c r="AC3491" s="57">
        <v>9</v>
      </c>
      <c r="AD3491" s="57">
        <v>11</v>
      </c>
      <c r="AE3491" s="57">
        <v>66.67</v>
      </c>
      <c r="AF3491" s="57">
        <v>72.73</v>
      </c>
      <c r="AG3491" s="57" t="s">
        <v>7104</v>
      </c>
      <c r="AH3491" s="57" t="s">
        <v>6351</v>
      </c>
      <c r="AI3491" s="45">
        <f t="shared" si="912"/>
        <v>29.265999999999998</v>
      </c>
      <c r="AJ3491" s="46">
        <f t="shared" si="913"/>
        <v>-29.265999999999998</v>
      </c>
      <c r="AK3491" s="63" t="str">
        <f t="shared" si="914"/>
        <v>N</v>
      </c>
      <c r="AL3491" s="63" t="str">
        <f t="shared" si="915"/>
        <v>N</v>
      </c>
      <c r="AM3491" s="44" t="str">
        <f t="shared" si="916"/>
        <v>Loss</v>
      </c>
      <c r="AN3491" s="44" t="str">
        <f t="shared" si="917"/>
        <v>Loss</v>
      </c>
      <c r="AO3491" s="44" t="str">
        <f t="shared" si="918"/>
        <v>Win</v>
      </c>
      <c r="AP3491" s="44">
        <f t="shared" si="919"/>
        <v>-50</v>
      </c>
      <c r="AQ3491" s="44">
        <f t="shared" si="920"/>
        <v>-50</v>
      </c>
      <c r="AR3491" s="44">
        <f t="shared" si="921"/>
        <v>91</v>
      </c>
      <c r="AS3491" s="99" t="str">
        <f t="shared" si="922"/>
        <v>+</v>
      </c>
      <c r="AT3491" s="99" t="str">
        <f t="shared" si="923"/>
        <v>+</v>
      </c>
      <c r="AU3491" s="99" t="str">
        <f t="shared" si="924"/>
        <v>-</v>
      </c>
      <c r="AV3491" s="99" t="str">
        <f t="shared" si="925"/>
        <v>+</v>
      </c>
      <c r="AW3491" s="99" t="str">
        <f t="shared" si="926"/>
        <v>+</v>
      </c>
    </row>
    <row r="3492" spans="1:49" ht="15">
      <c r="A3492" s="56">
        <v>43645</v>
      </c>
      <c r="B3492" s="57" t="s">
        <v>629</v>
      </c>
      <c r="C3492" s="57" t="s">
        <v>1801</v>
      </c>
      <c r="D3492" s="57" t="s">
        <v>7105</v>
      </c>
      <c r="E3492" s="57" t="s">
        <v>1971</v>
      </c>
      <c r="F3492" s="57" t="s">
        <v>1989</v>
      </c>
      <c r="G3492" s="57">
        <v>1</v>
      </c>
      <c r="H3492" s="57">
        <v>3</v>
      </c>
      <c r="I3492" s="57">
        <v>3.32</v>
      </c>
      <c r="J3492" s="57">
        <v>3.11</v>
      </c>
      <c r="K3492" s="57">
        <v>2.29</v>
      </c>
      <c r="L3492" s="57">
        <v>1.03</v>
      </c>
      <c r="M3492" s="57">
        <v>24</v>
      </c>
      <c r="N3492" s="57">
        <v>24</v>
      </c>
      <c r="O3492" s="57">
        <v>2</v>
      </c>
      <c r="P3492" s="57">
        <v>12</v>
      </c>
      <c r="Q3492" s="57">
        <v>10</v>
      </c>
      <c r="R3492" s="57">
        <v>0</v>
      </c>
      <c r="S3492" s="57">
        <v>50</v>
      </c>
      <c r="T3492" s="57">
        <v>50</v>
      </c>
      <c r="U3492" s="57">
        <v>25</v>
      </c>
      <c r="V3492" s="57">
        <v>25</v>
      </c>
      <c r="W3492" s="57">
        <v>50</v>
      </c>
      <c r="X3492" s="57">
        <v>29.17</v>
      </c>
      <c r="Y3492" s="57">
        <v>29.17</v>
      </c>
      <c r="Z3492" s="57">
        <v>41.67</v>
      </c>
      <c r="AA3492" s="57">
        <v>33.33</v>
      </c>
      <c r="AB3492" s="57">
        <v>20</v>
      </c>
      <c r="AC3492" s="57">
        <v>5</v>
      </c>
      <c r="AD3492" s="57">
        <v>12</v>
      </c>
      <c r="AE3492" s="57">
        <v>60</v>
      </c>
      <c r="AF3492" s="57">
        <v>33.33</v>
      </c>
      <c r="AG3492" s="57" t="s">
        <v>7106</v>
      </c>
      <c r="AH3492" s="57" t="s">
        <v>6964</v>
      </c>
      <c r="AI3492" s="45">
        <f t="shared" si="912"/>
        <v>-12.917</v>
      </c>
      <c r="AJ3492" s="46">
        <f t="shared" si="913"/>
        <v>22.917000000000002</v>
      </c>
      <c r="AK3492" s="63" t="str">
        <f t="shared" si="914"/>
        <v>N</v>
      </c>
      <c r="AL3492" s="63" t="str">
        <f t="shared" si="915"/>
        <v>N</v>
      </c>
      <c r="AM3492" s="44" t="str">
        <f t="shared" si="916"/>
        <v>Loss</v>
      </c>
      <c r="AN3492" s="44" t="str">
        <f t="shared" si="917"/>
        <v>Loss</v>
      </c>
      <c r="AO3492" s="44" t="str">
        <f t="shared" si="918"/>
        <v>Win</v>
      </c>
      <c r="AP3492" s="44">
        <f t="shared" si="919"/>
        <v>-50</v>
      </c>
      <c r="AQ3492" s="44">
        <f t="shared" si="920"/>
        <v>-50</v>
      </c>
      <c r="AR3492" s="44">
        <f t="shared" si="921"/>
        <v>64.5</v>
      </c>
      <c r="AS3492" s="99" t="str">
        <f t="shared" si="922"/>
        <v>-</v>
      </c>
      <c r="AT3492" s="99" t="str">
        <f t="shared" si="923"/>
        <v>-</v>
      </c>
      <c r="AU3492" s="99" t="str">
        <f t="shared" si="924"/>
        <v>-</v>
      </c>
      <c r="AV3492" s="99" t="str">
        <f t="shared" si="925"/>
        <v>+</v>
      </c>
      <c r="AW3492" s="99" t="str">
        <f t="shared" si="926"/>
        <v>-</v>
      </c>
    </row>
    <row r="3493" spans="1:49" ht="15">
      <c r="A3493" s="56">
        <v>43645</v>
      </c>
      <c r="B3493" s="57" t="s">
        <v>629</v>
      </c>
      <c r="C3493" s="57" t="s">
        <v>630</v>
      </c>
      <c r="D3493" s="57" t="s">
        <v>7107</v>
      </c>
      <c r="E3493" s="57" t="s">
        <v>693</v>
      </c>
      <c r="F3493" s="57" t="s">
        <v>1975</v>
      </c>
      <c r="G3493" s="57">
        <v>1</v>
      </c>
      <c r="H3493" s="57">
        <v>2</v>
      </c>
      <c r="I3493" s="57">
        <v>3.22</v>
      </c>
      <c r="J3493" s="57">
        <v>2.87</v>
      </c>
      <c r="K3493" s="57">
        <v>2.46</v>
      </c>
      <c r="L3493" s="57">
        <v>0.76</v>
      </c>
      <c r="M3493" s="57">
        <v>20</v>
      </c>
      <c r="N3493" s="57">
        <v>20</v>
      </c>
      <c r="O3493" s="57">
        <v>0</v>
      </c>
      <c r="P3493" s="57">
        <v>9</v>
      </c>
      <c r="Q3493" s="57">
        <v>8</v>
      </c>
      <c r="R3493" s="57">
        <v>0</v>
      </c>
      <c r="S3493" s="57">
        <v>0</v>
      </c>
      <c r="T3493" s="57">
        <v>0</v>
      </c>
      <c r="U3493" s="57">
        <v>15</v>
      </c>
      <c r="V3493" s="57">
        <v>40</v>
      </c>
      <c r="W3493" s="57">
        <v>45</v>
      </c>
      <c r="X3493" s="57">
        <v>25</v>
      </c>
      <c r="Y3493" s="57">
        <v>20</v>
      </c>
      <c r="Z3493" s="57">
        <v>55</v>
      </c>
      <c r="AA3493" s="57">
        <v>11.11</v>
      </c>
      <c r="AB3493" s="57">
        <v>12.5</v>
      </c>
      <c r="AC3493" s="57">
        <v>1</v>
      </c>
      <c r="AD3493" s="57">
        <v>1</v>
      </c>
      <c r="AE3493" s="57">
        <v>0</v>
      </c>
      <c r="AF3493" s="57">
        <v>100</v>
      </c>
      <c r="AG3493" s="57" t="s">
        <v>7108</v>
      </c>
      <c r="AH3493" s="57" t="s">
        <v>6965</v>
      </c>
      <c r="AI3493" s="45">
        <f t="shared" si="912"/>
        <v>2</v>
      </c>
      <c r="AJ3493" s="46">
        <f t="shared" si="913"/>
        <v>-2</v>
      </c>
      <c r="AK3493" s="63" t="str">
        <f t="shared" si="914"/>
        <v>N</v>
      </c>
      <c r="AL3493" s="63" t="str">
        <f t="shared" si="915"/>
        <v>Y</v>
      </c>
      <c r="AM3493" s="44" t="str">
        <f t="shared" si="916"/>
        <v>Loss</v>
      </c>
      <c r="AN3493" s="44" t="str">
        <f t="shared" si="917"/>
        <v>Loss</v>
      </c>
      <c r="AO3493" s="44" t="str">
        <f t="shared" si="918"/>
        <v>Win</v>
      </c>
      <c r="AP3493" s="44">
        <f t="shared" si="919"/>
        <v>-50</v>
      </c>
      <c r="AQ3493" s="44">
        <f t="shared" si="920"/>
        <v>-50</v>
      </c>
      <c r="AR3493" s="44">
        <f t="shared" si="921"/>
        <v>73</v>
      </c>
      <c r="AS3493" s="99" t="str">
        <f t="shared" si="922"/>
        <v>-</v>
      </c>
      <c r="AT3493" s="99" t="str">
        <f t="shared" si="923"/>
        <v>n/a</v>
      </c>
      <c r="AU3493" s="99" t="str">
        <f t="shared" si="924"/>
        <v>-</v>
      </c>
      <c r="AV3493" s="99" t="str">
        <f t="shared" si="925"/>
        <v>-</v>
      </c>
      <c r="AW3493" s="99" t="str">
        <f t="shared" si="926"/>
        <v>+</v>
      </c>
    </row>
    <row r="3494" spans="1:49" ht="15">
      <c r="A3494" s="56">
        <v>43645</v>
      </c>
      <c r="B3494" s="57" t="s">
        <v>629</v>
      </c>
      <c r="C3494" s="57" t="s">
        <v>630</v>
      </c>
      <c r="D3494" s="57" t="s">
        <v>7109</v>
      </c>
      <c r="E3494" s="57" t="s">
        <v>633</v>
      </c>
      <c r="F3494" s="57" t="s">
        <v>660</v>
      </c>
      <c r="G3494" s="57">
        <v>0</v>
      </c>
      <c r="H3494" s="57">
        <v>0</v>
      </c>
      <c r="I3494" s="57">
        <v>2.4300000000000002</v>
      </c>
      <c r="J3494" s="57">
        <v>3.11</v>
      </c>
      <c r="K3494" s="57">
        <v>2.99</v>
      </c>
      <c r="L3494" s="57">
        <v>-0.56000000000000005</v>
      </c>
      <c r="M3494" s="57">
        <v>21</v>
      </c>
      <c r="N3494" s="57">
        <v>21</v>
      </c>
      <c r="O3494" s="57">
        <v>0</v>
      </c>
      <c r="P3494" s="57">
        <v>10</v>
      </c>
      <c r="Q3494" s="57">
        <v>12</v>
      </c>
      <c r="R3494" s="57">
        <v>0</v>
      </c>
      <c r="S3494" s="57">
        <v>0</v>
      </c>
      <c r="T3494" s="57">
        <v>0</v>
      </c>
      <c r="U3494" s="57">
        <v>47.62</v>
      </c>
      <c r="V3494" s="57">
        <v>38.1</v>
      </c>
      <c r="W3494" s="57">
        <v>14.29</v>
      </c>
      <c r="X3494" s="57">
        <v>38.1</v>
      </c>
      <c r="Y3494" s="57">
        <v>38.1</v>
      </c>
      <c r="Z3494" s="57">
        <v>23.81</v>
      </c>
      <c r="AA3494" s="57">
        <v>60</v>
      </c>
      <c r="AB3494" s="57">
        <v>33.33</v>
      </c>
      <c r="AC3494" s="57">
        <v>18</v>
      </c>
      <c r="AD3494" s="57">
        <v>18</v>
      </c>
      <c r="AE3494" s="57">
        <v>50</v>
      </c>
      <c r="AF3494" s="57">
        <v>44.44</v>
      </c>
      <c r="AG3494" s="57" t="s">
        <v>7110</v>
      </c>
      <c r="AH3494" s="57" t="s">
        <v>6966</v>
      </c>
      <c r="AI3494" s="45">
        <f t="shared" si="912"/>
        <v>3.8079999999999972</v>
      </c>
      <c r="AJ3494" s="46">
        <f t="shared" si="913"/>
        <v>-3.8079999999999972</v>
      </c>
      <c r="AK3494" s="63" t="str">
        <f t="shared" si="914"/>
        <v>N</v>
      </c>
      <c r="AL3494" s="63" t="str">
        <f t="shared" si="915"/>
        <v>N</v>
      </c>
      <c r="AM3494" s="44" t="str">
        <f t="shared" si="916"/>
        <v>Loss</v>
      </c>
      <c r="AN3494" s="44" t="str">
        <f t="shared" si="917"/>
        <v>Win</v>
      </c>
      <c r="AO3494" s="44" t="str">
        <f t="shared" si="918"/>
        <v>Loss</v>
      </c>
      <c r="AP3494" s="44">
        <f t="shared" si="919"/>
        <v>-50</v>
      </c>
      <c r="AQ3494" s="44">
        <f t="shared" si="920"/>
        <v>105.5</v>
      </c>
      <c r="AR3494" s="44">
        <f t="shared" si="921"/>
        <v>-50</v>
      </c>
      <c r="AS3494" s="99" t="str">
        <f t="shared" si="922"/>
        <v>+</v>
      </c>
      <c r="AT3494" s="99" t="str">
        <f t="shared" si="923"/>
        <v>n/a</v>
      </c>
      <c r="AU3494" s="99" t="str">
        <f t="shared" si="924"/>
        <v>+</v>
      </c>
      <c r="AV3494" s="99" t="str">
        <f t="shared" si="925"/>
        <v>+</v>
      </c>
      <c r="AW3494" s="99" t="str">
        <f t="shared" si="926"/>
        <v>+</v>
      </c>
    </row>
    <row r="3495" spans="1:49" ht="15">
      <c r="A3495" s="56">
        <v>43645</v>
      </c>
      <c r="B3495" s="57" t="s">
        <v>629</v>
      </c>
      <c r="C3495" s="57" t="s">
        <v>630</v>
      </c>
      <c r="D3495" s="57" t="s">
        <v>7111</v>
      </c>
      <c r="E3495" s="57" t="s">
        <v>689</v>
      </c>
      <c r="F3495" s="57" t="s">
        <v>692</v>
      </c>
      <c r="G3495" s="57">
        <v>1</v>
      </c>
      <c r="H3495" s="57">
        <v>2</v>
      </c>
      <c r="I3495" s="57">
        <v>2.61</v>
      </c>
      <c r="J3495" s="57">
        <v>3.33</v>
      </c>
      <c r="K3495" s="57">
        <v>2.62</v>
      </c>
      <c r="L3495" s="57">
        <v>-0.01</v>
      </c>
      <c r="M3495" s="57">
        <v>21</v>
      </c>
      <c r="N3495" s="57">
        <v>21</v>
      </c>
      <c r="O3495" s="57">
        <v>0</v>
      </c>
      <c r="P3495" s="57">
        <v>10</v>
      </c>
      <c r="Q3495" s="57">
        <v>11</v>
      </c>
      <c r="R3495" s="57">
        <v>0</v>
      </c>
      <c r="S3495" s="57">
        <v>0</v>
      </c>
      <c r="T3495" s="57">
        <v>0</v>
      </c>
      <c r="U3495" s="57">
        <v>28.57</v>
      </c>
      <c r="V3495" s="57">
        <v>33.33</v>
      </c>
      <c r="W3495" s="57">
        <v>38.1</v>
      </c>
      <c r="X3495" s="57">
        <v>28.57</v>
      </c>
      <c r="Y3495" s="57">
        <v>33.33</v>
      </c>
      <c r="Z3495" s="57">
        <v>38.1</v>
      </c>
      <c r="AA3495" s="57">
        <v>40</v>
      </c>
      <c r="AB3495" s="57">
        <v>36.36</v>
      </c>
      <c r="AC3495" s="57">
        <v>11</v>
      </c>
      <c r="AD3495" s="57">
        <v>8</v>
      </c>
      <c r="AE3495" s="57">
        <v>36.36</v>
      </c>
      <c r="AF3495" s="57">
        <v>37.5</v>
      </c>
      <c r="AG3495" s="57" t="s">
        <v>7112</v>
      </c>
      <c r="AH3495" s="57" t="s">
        <v>6967</v>
      </c>
      <c r="AI3495" s="45">
        <f t="shared" si="912"/>
        <v>0</v>
      </c>
      <c r="AJ3495" s="46">
        <f t="shared" si="913"/>
        <v>0</v>
      </c>
      <c r="AK3495" s="63" t="str">
        <f t="shared" si="914"/>
        <v>N</v>
      </c>
      <c r="AL3495" s="63" t="str">
        <f t="shared" si="915"/>
        <v>N</v>
      </c>
      <c r="AM3495" s="44" t="str">
        <f t="shared" si="916"/>
        <v>Loss</v>
      </c>
      <c r="AN3495" s="44" t="str">
        <f t="shared" si="917"/>
        <v>Loss</v>
      </c>
      <c r="AO3495" s="44" t="str">
        <f t="shared" si="918"/>
        <v>Win</v>
      </c>
      <c r="AP3495" s="44">
        <f t="shared" si="919"/>
        <v>-50</v>
      </c>
      <c r="AQ3495" s="44">
        <f t="shared" si="920"/>
        <v>-50</v>
      </c>
      <c r="AR3495" s="44">
        <f t="shared" si="921"/>
        <v>81</v>
      </c>
      <c r="AS3495" s="99" t="str">
        <f t="shared" si="922"/>
        <v>+</v>
      </c>
      <c r="AT3495" s="99" t="str">
        <f t="shared" si="923"/>
        <v>n/a</v>
      </c>
      <c r="AU3495" s="99" t="str">
        <f t="shared" si="924"/>
        <v>-</v>
      </c>
      <c r="AV3495" s="99" t="str">
        <f t="shared" si="925"/>
        <v>+</v>
      </c>
      <c r="AW3495" s="99" t="str">
        <f t="shared" si="926"/>
        <v>-</v>
      </c>
    </row>
    <row r="3496" spans="1:49" ht="15">
      <c r="A3496" s="56">
        <v>43645</v>
      </c>
      <c r="B3496" s="57" t="s">
        <v>629</v>
      </c>
      <c r="C3496" s="57" t="s">
        <v>630</v>
      </c>
      <c r="D3496" s="57" t="s">
        <v>7113</v>
      </c>
      <c r="E3496" s="57" t="s">
        <v>657</v>
      </c>
      <c r="F3496" s="57" t="s">
        <v>1974</v>
      </c>
      <c r="G3496" s="57">
        <v>5</v>
      </c>
      <c r="H3496" s="57">
        <v>1</v>
      </c>
      <c r="I3496" s="57">
        <v>2.42</v>
      </c>
      <c r="J3496" s="57">
        <v>3.12</v>
      </c>
      <c r="K3496" s="57">
        <v>2.99</v>
      </c>
      <c r="L3496" s="57">
        <v>-0.56999999999999995</v>
      </c>
      <c r="M3496" s="57">
        <v>24</v>
      </c>
      <c r="N3496" s="57">
        <v>20</v>
      </c>
      <c r="O3496" s="57">
        <v>0</v>
      </c>
      <c r="P3496" s="57">
        <v>11</v>
      </c>
      <c r="Q3496" s="57">
        <v>9</v>
      </c>
      <c r="R3496" s="57">
        <v>0</v>
      </c>
      <c r="S3496" s="57">
        <v>0</v>
      </c>
      <c r="T3496" s="57">
        <v>0</v>
      </c>
      <c r="U3496" s="57">
        <v>37.5</v>
      </c>
      <c r="V3496" s="57">
        <v>25</v>
      </c>
      <c r="W3496" s="57">
        <v>37.5</v>
      </c>
      <c r="X3496" s="57">
        <v>35</v>
      </c>
      <c r="Y3496" s="57">
        <v>35</v>
      </c>
      <c r="Z3496" s="57">
        <v>30</v>
      </c>
      <c r="AA3496" s="57">
        <v>45.45</v>
      </c>
      <c r="AB3496" s="57">
        <v>22.22</v>
      </c>
      <c r="AC3496" s="57">
        <v>16</v>
      </c>
      <c r="AD3496" s="57">
        <v>12</v>
      </c>
      <c r="AE3496" s="57">
        <v>50</v>
      </c>
      <c r="AF3496" s="57">
        <v>25</v>
      </c>
      <c r="AG3496" s="57" t="s">
        <v>7114</v>
      </c>
      <c r="AH3496" s="57" t="s">
        <v>6968</v>
      </c>
      <c r="AI3496" s="45">
        <f t="shared" si="912"/>
        <v>-2</v>
      </c>
      <c r="AJ3496" s="46">
        <f t="shared" si="913"/>
        <v>2</v>
      </c>
      <c r="AK3496" s="63" t="str">
        <f t="shared" si="914"/>
        <v>N</v>
      </c>
      <c r="AL3496" s="63" t="str">
        <f t="shared" si="915"/>
        <v>N</v>
      </c>
      <c r="AM3496" s="44" t="str">
        <f t="shared" si="916"/>
        <v>Win</v>
      </c>
      <c r="AN3496" s="44" t="str">
        <f t="shared" si="917"/>
        <v>Loss</v>
      </c>
      <c r="AO3496" s="44" t="str">
        <f t="shared" si="918"/>
        <v>Loss</v>
      </c>
      <c r="AP3496" s="44">
        <f t="shared" si="919"/>
        <v>71</v>
      </c>
      <c r="AQ3496" s="44">
        <f t="shared" si="920"/>
        <v>-50</v>
      </c>
      <c r="AR3496" s="44">
        <f t="shared" si="921"/>
        <v>-50</v>
      </c>
      <c r="AS3496" s="99" t="str">
        <f t="shared" si="922"/>
        <v>+</v>
      </c>
      <c r="AT3496" s="99" t="str">
        <f t="shared" si="923"/>
        <v>n/a</v>
      </c>
      <c r="AU3496" s="99" t="str">
        <f t="shared" si="924"/>
        <v>+</v>
      </c>
      <c r="AV3496" s="99" t="str">
        <f t="shared" si="925"/>
        <v>+</v>
      </c>
      <c r="AW3496" s="99" t="str">
        <f t="shared" si="926"/>
        <v>-</v>
      </c>
    </row>
    <row r="3497" spans="1:49" ht="15">
      <c r="A3497" s="56">
        <v>43645</v>
      </c>
      <c r="B3497" s="57" t="s">
        <v>629</v>
      </c>
      <c r="C3497" s="57" t="s">
        <v>630</v>
      </c>
      <c r="D3497" s="57" t="s">
        <v>7115</v>
      </c>
      <c r="E3497" s="57" t="s">
        <v>1813</v>
      </c>
      <c r="F3497" s="57" t="s">
        <v>661</v>
      </c>
      <c r="G3497" s="57">
        <v>0</v>
      </c>
      <c r="H3497" s="57">
        <v>1</v>
      </c>
      <c r="I3497" s="57">
        <v>2.4700000000000002</v>
      </c>
      <c r="J3497" s="57">
        <v>3.13</v>
      </c>
      <c r="K3497" s="57">
        <v>2.93</v>
      </c>
      <c r="L3497" s="57">
        <v>-0.46</v>
      </c>
      <c r="M3497" s="57">
        <v>23</v>
      </c>
      <c r="N3497" s="57">
        <v>21</v>
      </c>
      <c r="O3497" s="57">
        <v>0</v>
      </c>
      <c r="P3497" s="57">
        <v>10</v>
      </c>
      <c r="Q3497" s="57">
        <v>11</v>
      </c>
      <c r="R3497" s="57">
        <v>0</v>
      </c>
      <c r="S3497" s="57">
        <v>0</v>
      </c>
      <c r="T3497" s="57">
        <v>0</v>
      </c>
      <c r="U3497" s="57">
        <v>52.17</v>
      </c>
      <c r="V3497" s="57">
        <v>26.09</v>
      </c>
      <c r="W3497" s="57">
        <v>21.74</v>
      </c>
      <c r="X3497" s="57">
        <v>38.1</v>
      </c>
      <c r="Y3497" s="57">
        <v>28.57</v>
      </c>
      <c r="Z3497" s="57">
        <v>33.33</v>
      </c>
      <c r="AA3497" s="57">
        <v>50</v>
      </c>
      <c r="AB3497" s="57">
        <v>18.18</v>
      </c>
      <c r="AC3497" s="57">
        <v>19</v>
      </c>
      <c r="AD3497" s="57">
        <v>17</v>
      </c>
      <c r="AE3497" s="57">
        <v>52.63</v>
      </c>
      <c r="AF3497" s="57">
        <v>47.06</v>
      </c>
      <c r="AG3497" s="57" t="s">
        <v>6359</v>
      </c>
      <c r="AH3497" s="57" t="s">
        <v>6969</v>
      </c>
      <c r="AI3497" s="45">
        <f t="shared" si="912"/>
        <v>4.8839999999999995</v>
      </c>
      <c r="AJ3497" s="46">
        <f t="shared" si="913"/>
        <v>-4.8839999999999995</v>
      </c>
      <c r="AK3497" s="63" t="str">
        <f t="shared" si="914"/>
        <v>N</v>
      </c>
      <c r="AL3497" s="63" t="str">
        <f t="shared" si="915"/>
        <v>N</v>
      </c>
      <c r="AM3497" s="44" t="str">
        <f t="shared" si="916"/>
        <v>Loss</v>
      </c>
      <c r="AN3497" s="44" t="str">
        <f t="shared" si="917"/>
        <v>Loss</v>
      </c>
      <c r="AO3497" s="44" t="str">
        <f t="shared" si="918"/>
        <v>Win</v>
      </c>
      <c r="AP3497" s="44">
        <f t="shared" si="919"/>
        <v>-50</v>
      </c>
      <c r="AQ3497" s="44">
        <f t="shared" si="920"/>
        <v>-50</v>
      </c>
      <c r="AR3497" s="44">
        <f t="shared" si="921"/>
        <v>96.5</v>
      </c>
      <c r="AS3497" s="99" t="str">
        <f t="shared" si="922"/>
        <v>+</v>
      </c>
      <c r="AT3497" s="99" t="str">
        <f t="shared" si="923"/>
        <v>n/a</v>
      </c>
      <c r="AU3497" s="99" t="str">
        <f t="shared" si="924"/>
        <v>+</v>
      </c>
      <c r="AV3497" s="99" t="str">
        <f t="shared" si="925"/>
        <v>+</v>
      </c>
      <c r="AW3497" s="99" t="str">
        <f t="shared" si="926"/>
        <v>+</v>
      </c>
    </row>
    <row r="3498" spans="1:49" ht="15">
      <c r="A3498" s="56">
        <v>43645</v>
      </c>
      <c r="B3498" s="57" t="s">
        <v>629</v>
      </c>
      <c r="C3498" s="57" t="s">
        <v>630</v>
      </c>
      <c r="D3498" s="57" t="s">
        <v>7116</v>
      </c>
      <c r="E3498" s="57" t="s">
        <v>690</v>
      </c>
      <c r="F3498" s="57" t="s">
        <v>658</v>
      </c>
      <c r="G3498" s="57">
        <v>3</v>
      </c>
      <c r="H3498" s="57">
        <v>2</v>
      </c>
      <c r="I3498" s="57">
        <v>2.12</v>
      </c>
      <c r="J3498" s="57">
        <v>3.65</v>
      </c>
      <c r="K3498" s="57">
        <v>3.12</v>
      </c>
      <c r="L3498" s="57">
        <v>-1</v>
      </c>
      <c r="M3498" s="57">
        <v>31</v>
      </c>
      <c r="N3498" s="57">
        <v>19</v>
      </c>
      <c r="O3498" s="57">
        <v>0</v>
      </c>
      <c r="P3498" s="57">
        <v>16</v>
      </c>
      <c r="Q3498" s="57">
        <v>9</v>
      </c>
      <c r="R3498" s="57">
        <v>0</v>
      </c>
      <c r="S3498" s="57">
        <v>0</v>
      </c>
      <c r="T3498" s="57">
        <v>0</v>
      </c>
      <c r="U3498" s="57">
        <v>35.479999999999997</v>
      </c>
      <c r="V3498" s="57">
        <v>22.58</v>
      </c>
      <c r="W3498" s="57">
        <v>41.94</v>
      </c>
      <c r="X3498" s="57">
        <v>31.58</v>
      </c>
      <c r="Y3498" s="57">
        <v>36.840000000000003</v>
      </c>
      <c r="Z3498" s="57">
        <v>31.58</v>
      </c>
      <c r="AA3498" s="57">
        <v>37.5</v>
      </c>
      <c r="AB3498" s="57">
        <v>11.11</v>
      </c>
      <c r="AC3498" s="57">
        <v>7</v>
      </c>
      <c r="AD3498" s="57">
        <v>4</v>
      </c>
      <c r="AE3498" s="57">
        <v>57.14</v>
      </c>
      <c r="AF3498" s="57">
        <v>25</v>
      </c>
      <c r="AG3498" s="57" t="s">
        <v>6988</v>
      </c>
      <c r="AH3498" s="57" t="s">
        <v>6804</v>
      </c>
      <c r="AI3498" s="45">
        <f t="shared" si="912"/>
        <v>-2.7180000000000009</v>
      </c>
      <c r="AJ3498" s="46">
        <f t="shared" si="913"/>
        <v>2.7180000000000009</v>
      </c>
      <c r="AK3498" s="63" t="str">
        <f t="shared" si="914"/>
        <v>N</v>
      </c>
      <c r="AL3498" s="63" t="str">
        <f t="shared" si="915"/>
        <v>N</v>
      </c>
      <c r="AM3498" s="44" t="str">
        <f t="shared" si="916"/>
        <v>Win</v>
      </c>
      <c r="AN3498" s="44" t="str">
        <f t="shared" si="917"/>
        <v>Loss</v>
      </c>
      <c r="AO3498" s="44" t="str">
        <f t="shared" si="918"/>
        <v>Loss</v>
      </c>
      <c r="AP3498" s="44">
        <f t="shared" si="919"/>
        <v>56</v>
      </c>
      <c r="AQ3498" s="44">
        <f t="shared" si="920"/>
        <v>-50</v>
      </c>
      <c r="AR3498" s="44">
        <f t="shared" si="921"/>
        <v>-50</v>
      </c>
      <c r="AS3498" s="99" t="str">
        <f t="shared" si="922"/>
        <v>+</v>
      </c>
      <c r="AT3498" s="99" t="str">
        <f t="shared" si="923"/>
        <v>n/a</v>
      </c>
      <c r="AU3498" s="99" t="str">
        <f t="shared" si="924"/>
        <v>+</v>
      </c>
      <c r="AV3498" s="99" t="str">
        <f t="shared" si="925"/>
        <v>+</v>
      </c>
      <c r="AW3498" s="99" t="str">
        <f t="shared" si="926"/>
        <v>-</v>
      </c>
    </row>
    <row r="3499" spans="1:49" ht="15">
      <c r="A3499" s="56">
        <v>43645</v>
      </c>
      <c r="B3499" s="57" t="s">
        <v>4399</v>
      </c>
      <c r="C3499" s="57" t="s">
        <v>4400</v>
      </c>
      <c r="D3499" s="57" t="s">
        <v>7117</v>
      </c>
      <c r="E3499" s="57" t="s">
        <v>4402</v>
      </c>
      <c r="F3499" s="57" t="s">
        <v>4800</v>
      </c>
      <c r="G3499" s="57">
        <v>0</v>
      </c>
      <c r="H3499" s="57">
        <v>1</v>
      </c>
      <c r="I3499" s="57">
        <v>3.02</v>
      </c>
      <c r="J3499" s="57">
        <v>3.2</v>
      </c>
      <c r="K3499" s="57">
        <v>2.15</v>
      </c>
      <c r="L3499" s="57">
        <v>0.87</v>
      </c>
      <c r="M3499" s="57">
        <v>12</v>
      </c>
      <c r="N3499" s="57">
        <v>12</v>
      </c>
      <c r="O3499" s="57">
        <v>0</v>
      </c>
      <c r="P3499" s="57">
        <v>7</v>
      </c>
      <c r="Q3499" s="57">
        <v>6</v>
      </c>
      <c r="R3499" s="57">
        <v>0</v>
      </c>
      <c r="S3499" s="57">
        <v>0</v>
      </c>
      <c r="T3499" s="57">
        <v>0</v>
      </c>
      <c r="U3499" s="57">
        <v>58.33</v>
      </c>
      <c r="V3499" s="57">
        <v>33.33</v>
      </c>
      <c r="W3499" s="57">
        <v>8.33</v>
      </c>
      <c r="X3499" s="57">
        <v>50</v>
      </c>
      <c r="Y3499" s="57">
        <v>25</v>
      </c>
      <c r="Z3499" s="57">
        <v>25</v>
      </c>
      <c r="AA3499" s="57">
        <v>71.430000000000007</v>
      </c>
      <c r="AB3499" s="57">
        <v>50</v>
      </c>
      <c r="AC3499" s="57">
        <v>8</v>
      </c>
      <c r="AD3499" s="57">
        <v>11</v>
      </c>
      <c r="AE3499" s="57">
        <v>75</v>
      </c>
      <c r="AF3499" s="57">
        <v>54.55</v>
      </c>
      <c r="AG3499" s="57" t="s">
        <v>6675</v>
      </c>
      <c r="AH3499" s="57" t="s">
        <v>6970</v>
      </c>
      <c r="AI3499" s="45">
        <f t="shared" si="912"/>
        <v>5.8330000000000002</v>
      </c>
      <c r="AJ3499" s="46">
        <f t="shared" si="913"/>
        <v>-5.8330000000000002</v>
      </c>
      <c r="AK3499" s="63" t="str">
        <f t="shared" si="914"/>
        <v>N</v>
      </c>
      <c r="AL3499" s="63" t="str">
        <f t="shared" si="915"/>
        <v>N</v>
      </c>
      <c r="AM3499" s="44" t="str">
        <f t="shared" si="916"/>
        <v>Loss</v>
      </c>
      <c r="AN3499" s="44" t="str">
        <f t="shared" si="917"/>
        <v>Loss</v>
      </c>
      <c r="AO3499" s="44" t="str">
        <f t="shared" si="918"/>
        <v>Win</v>
      </c>
      <c r="AP3499" s="44">
        <f t="shared" si="919"/>
        <v>-50</v>
      </c>
      <c r="AQ3499" s="44">
        <f t="shared" si="920"/>
        <v>-50</v>
      </c>
      <c r="AR3499" s="44">
        <f t="shared" si="921"/>
        <v>57.5</v>
      </c>
      <c r="AS3499" s="99" t="str">
        <f t="shared" si="922"/>
        <v>-</v>
      </c>
      <c r="AT3499" s="99" t="str">
        <f t="shared" si="923"/>
        <v>n/a</v>
      </c>
      <c r="AU3499" s="99" t="str">
        <f t="shared" si="924"/>
        <v>+</v>
      </c>
      <c r="AV3499" s="99" t="str">
        <f t="shared" si="925"/>
        <v>+</v>
      </c>
      <c r="AW3499" s="99" t="str">
        <f t="shared" si="926"/>
        <v>+</v>
      </c>
    </row>
    <row r="3500" spans="1:49" ht="15">
      <c r="A3500" s="56">
        <v>43645</v>
      </c>
      <c r="B3500" s="57" t="s">
        <v>634</v>
      </c>
      <c r="C3500" s="57" t="s">
        <v>1814</v>
      </c>
      <c r="D3500" s="57" t="s">
        <v>7118</v>
      </c>
      <c r="E3500" s="57" t="s">
        <v>1983</v>
      </c>
      <c r="F3500" s="57" t="s">
        <v>1927</v>
      </c>
      <c r="G3500" s="57">
        <v>1</v>
      </c>
      <c r="H3500" s="57">
        <v>0</v>
      </c>
      <c r="I3500" s="57">
        <v>2.33</v>
      </c>
      <c r="J3500" s="57">
        <v>3.42</v>
      </c>
      <c r="K3500" s="57">
        <v>2.76</v>
      </c>
      <c r="L3500" s="57">
        <v>-0.43</v>
      </c>
      <c r="M3500" s="57">
        <v>14</v>
      </c>
      <c r="N3500" s="57">
        <v>14</v>
      </c>
      <c r="O3500" s="57">
        <v>1</v>
      </c>
      <c r="P3500" s="57">
        <v>7</v>
      </c>
      <c r="Q3500" s="57">
        <v>7</v>
      </c>
      <c r="R3500" s="57">
        <v>0</v>
      </c>
      <c r="S3500" s="57">
        <v>100</v>
      </c>
      <c r="T3500" s="57">
        <v>0</v>
      </c>
      <c r="U3500" s="57">
        <v>35.71</v>
      </c>
      <c r="V3500" s="57">
        <v>35.71</v>
      </c>
      <c r="W3500" s="57">
        <v>28.57</v>
      </c>
      <c r="X3500" s="57">
        <v>28.57</v>
      </c>
      <c r="Y3500" s="57">
        <v>50</v>
      </c>
      <c r="Z3500" s="57">
        <v>21.43</v>
      </c>
      <c r="AA3500" s="57">
        <v>42.86</v>
      </c>
      <c r="AB3500" s="57">
        <v>28.57</v>
      </c>
      <c r="AC3500" s="57">
        <v>8</v>
      </c>
      <c r="AD3500" s="57">
        <v>8</v>
      </c>
      <c r="AE3500" s="57">
        <v>37.5</v>
      </c>
      <c r="AF3500" s="57">
        <v>25</v>
      </c>
      <c r="AG3500" s="57" t="s">
        <v>7119</v>
      </c>
      <c r="AH3500" s="57" t="s">
        <v>6971</v>
      </c>
      <c r="AI3500" s="45">
        <f t="shared" si="912"/>
        <v>8.5710000000000015</v>
      </c>
      <c r="AJ3500" s="46">
        <f t="shared" si="913"/>
        <v>11.428999999999998</v>
      </c>
      <c r="AK3500" s="63" t="str">
        <f t="shared" si="914"/>
        <v>N</v>
      </c>
      <c r="AL3500" s="63" t="str">
        <f t="shared" si="915"/>
        <v>N</v>
      </c>
      <c r="AM3500" s="44" t="str">
        <f t="shared" si="916"/>
        <v>Win</v>
      </c>
      <c r="AN3500" s="44" t="str">
        <f t="shared" si="917"/>
        <v>Loss</v>
      </c>
      <c r="AO3500" s="44" t="str">
        <f t="shared" si="918"/>
        <v>Loss</v>
      </c>
      <c r="AP3500" s="44">
        <f t="shared" si="919"/>
        <v>66.5</v>
      </c>
      <c r="AQ3500" s="44">
        <f t="shared" si="920"/>
        <v>-50</v>
      </c>
      <c r="AR3500" s="44">
        <f t="shared" si="921"/>
        <v>-50</v>
      </c>
      <c r="AS3500" s="99" t="str">
        <f t="shared" si="922"/>
        <v>+</v>
      </c>
      <c r="AT3500" s="99" t="str">
        <f t="shared" si="923"/>
        <v>-</v>
      </c>
      <c r="AU3500" s="99" t="str">
        <f t="shared" si="924"/>
        <v>+</v>
      </c>
      <c r="AV3500" s="99" t="str">
        <f t="shared" si="925"/>
        <v>+</v>
      </c>
      <c r="AW3500" s="99" t="str">
        <f t="shared" si="926"/>
        <v>+</v>
      </c>
    </row>
    <row r="3501" spans="1:49" ht="15">
      <c r="A3501" s="56">
        <v>43645</v>
      </c>
      <c r="B3501" s="57" t="s">
        <v>683</v>
      </c>
      <c r="C3501" s="57" t="s">
        <v>706</v>
      </c>
      <c r="D3501" s="57" t="s">
        <v>7120</v>
      </c>
      <c r="E3501" s="57" t="s">
        <v>708</v>
      </c>
      <c r="F3501" s="57" t="s">
        <v>2045</v>
      </c>
      <c r="G3501" s="57">
        <v>1</v>
      </c>
      <c r="H3501" s="57">
        <v>0</v>
      </c>
      <c r="I3501" s="57">
        <v>3.81</v>
      </c>
      <c r="J3501" s="57">
        <v>3.73</v>
      </c>
      <c r="K3501" s="57">
        <v>1.78</v>
      </c>
      <c r="L3501" s="57">
        <v>2.0299999999999998</v>
      </c>
      <c r="M3501" s="57">
        <v>15</v>
      </c>
      <c r="N3501" s="57">
        <v>16</v>
      </c>
      <c r="O3501" s="57">
        <v>0</v>
      </c>
      <c r="P3501" s="57">
        <v>6</v>
      </c>
      <c r="Q3501" s="57">
        <v>8</v>
      </c>
      <c r="R3501" s="57">
        <v>0</v>
      </c>
      <c r="S3501" s="57">
        <v>0</v>
      </c>
      <c r="T3501" s="57">
        <v>0</v>
      </c>
      <c r="U3501" s="57">
        <v>26.67</v>
      </c>
      <c r="V3501" s="57">
        <v>20</v>
      </c>
      <c r="W3501" s="57">
        <v>53.33</v>
      </c>
      <c r="X3501" s="57">
        <v>56.25</v>
      </c>
      <c r="Y3501" s="57">
        <v>6.25</v>
      </c>
      <c r="Z3501" s="57">
        <v>37.5</v>
      </c>
      <c r="AA3501" s="57">
        <v>50</v>
      </c>
      <c r="AB3501" s="57">
        <v>12.5</v>
      </c>
      <c r="AC3501" s="57">
        <v>1</v>
      </c>
      <c r="AD3501" s="57">
        <v>10</v>
      </c>
      <c r="AE3501" s="57">
        <v>100</v>
      </c>
      <c r="AF3501" s="57">
        <v>90</v>
      </c>
      <c r="AG3501" s="57" t="s">
        <v>6453</v>
      </c>
      <c r="AH3501" s="57" t="s">
        <v>6671</v>
      </c>
      <c r="AI3501" s="45">
        <f t="shared" si="912"/>
        <v>-7.7070000000000007</v>
      </c>
      <c r="AJ3501" s="46">
        <f t="shared" si="913"/>
        <v>7.7070000000000007</v>
      </c>
      <c r="AK3501" s="63" t="str">
        <f t="shared" si="914"/>
        <v>N</v>
      </c>
      <c r="AL3501" s="63" t="str">
        <f t="shared" si="915"/>
        <v>Y</v>
      </c>
      <c r="AM3501" s="44" t="str">
        <f t="shared" si="916"/>
        <v>Win</v>
      </c>
      <c r="AN3501" s="44" t="str">
        <f t="shared" si="917"/>
        <v>Loss</v>
      </c>
      <c r="AO3501" s="44" t="str">
        <f t="shared" si="918"/>
        <v>Loss</v>
      </c>
      <c r="AP3501" s="44">
        <f t="shared" si="919"/>
        <v>140.5</v>
      </c>
      <c r="AQ3501" s="44">
        <f t="shared" si="920"/>
        <v>-50</v>
      </c>
      <c r="AR3501" s="44">
        <f t="shared" si="921"/>
        <v>-50</v>
      </c>
      <c r="AS3501" s="99" t="str">
        <f t="shared" si="922"/>
        <v>-</v>
      </c>
      <c r="AT3501" s="99" t="str">
        <f t="shared" si="923"/>
        <v>n/a</v>
      </c>
      <c r="AU3501" s="99" t="str">
        <f t="shared" si="924"/>
        <v>-</v>
      </c>
      <c r="AV3501" s="99" t="str">
        <f t="shared" si="925"/>
        <v>+</v>
      </c>
      <c r="AW3501" s="99" t="str">
        <f t="shared" si="926"/>
        <v>-</v>
      </c>
    </row>
    <row r="3502" spans="1:49" ht="15">
      <c r="A3502" s="56">
        <v>43645</v>
      </c>
      <c r="B3502" s="57" t="s">
        <v>4399</v>
      </c>
      <c r="C3502" s="57" t="s">
        <v>4400</v>
      </c>
      <c r="D3502" s="57" t="s">
        <v>7121</v>
      </c>
      <c r="E3502" s="57" t="s">
        <v>4806</v>
      </c>
      <c r="F3502" s="57" t="s">
        <v>4801</v>
      </c>
      <c r="G3502" s="57">
        <v>1</v>
      </c>
      <c r="H3502" s="57">
        <v>1</v>
      </c>
      <c r="I3502" s="57">
        <v>3.19</v>
      </c>
      <c r="J3502" s="57">
        <v>3.33</v>
      </c>
      <c r="K3502" s="57">
        <v>2.0299999999999998</v>
      </c>
      <c r="L3502" s="57">
        <v>1.1599999999999999</v>
      </c>
      <c r="M3502" s="57">
        <v>12</v>
      </c>
      <c r="N3502" s="57">
        <v>12</v>
      </c>
      <c r="O3502" s="57">
        <v>0</v>
      </c>
      <c r="P3502" s="57">
        <v>5</v>
      </c>
      <c r="Q3502" s="57">
        <v>2</v>
      </c>
      <c r="R3502" s="57">
        <v>0</v>
      </c>
      <c r="S3502" s="57">
        <v>0</v>
      </c>
      <c r="T3502" s="57">
        <v>0</v>
      </c>
      <c r="U3502" s="57">
        <v>25</v>
      </c>
      <c r="V3502" s="57">
        <v>0</v>
      </c>
      <c r="W3502" s="57">
        <v>75</v>
      </c>
      <c r="X3502" s="57">
        <v>33.33</v>
      </c>
      <c r="Y3502" s="57">
        <v>50</v>
      </c>
      <c r="Z3502" s="57">
        <v>16.670000000000002</v>
      </c>
      <c r="AA3502" s="57">
        <v>20</v>
      </c>
      <c r="AB3502" s="57">
        <v>50</v>
      </c>
      <c r="AC3502" s="57">
        <v>5</v>
      </c>
      <c r="AD3502" s="57">
        <v>6</v>
      </c>
      <c r="AE3502" s="57">
        <v>20</v>
      </c>
      <c r="AF3502" s="57">
        <v>33.33</v>
      </c>
      <c r="AG3502" s="57" t="s">
        <v>6805</v>
      </c>
      <c r="AH3502" s="57" t="s">
        <v>6382</v>
      </c>
      <c r="AI3502" s="45">
        <f t="shared" si="912"/>
        <v>-18.332000000000001</v>
      </c>
      <c r="AJ3502" s="46">
        <f t="shared" si="913"/>
        <v>18.332000000000001</v>
      </c>
      <c r="AK3502" s="63" t="str">
        <f t="shared" si="914"/>
        <v>N</v>
      </c>
      <c r="AL3502" s="63" t="str">
        <f t="shared" si="915"/>
        <v>N</v>
      </c>
      <c r="AM3502" s="44" t="str">
        <f t="shared" si="916"/>
        <v>Loss</v>
      </c>
      <c r="AN3502" s="44" t="str">
        <f t="shared" si="917"/>
        <v>Win</v>
      </c>
      <c r="AO3502" s="44" t="str">
        <f t="shared" si="918"/>
        <v>Loss</v>
      </c>
      <c r="AP3502" s="44">
        <f t="shared" si="919"/>
        <v>-50</v>
      </c>
      <c r="AQ3502" s="44">
        <f t="shared" si="920"/>
        <v>116.5</v>
      </c>
      <c r="AR3502" s="44">
        <f t="shared" si="921"/>
        <v>-50</v>
      </c>
      <c r="AS3502" s="99" t="str">
        <f t="shared" si="922"/>
        <v>-</v>
      </c>
      <c r="AT3502" s="99" t="str">
        <f t="shared" si="923"/>
        <v>n/a</v>
      </c>
      <c r="AU3502" s="99" t="str">
        <f t="shared" si="924"/>
        <v>-</v>
      </c>
      <c r="AV3502" s="99" t="str">
        <f t="shared" si="925"/>
        <v>-</v>
      </c>
      <c r="AW3502" s="99" t="str">
        <f t="shared" si="926"/>
        <v>-</v>
      </c>
    </row>
    <row r="3503" spans="1:49" ht="15">
      <c r="A3503" s="56">
        <v>43645</v>
      </c>
      <c r="B3503" s="57" t="s">
        <v>4413</v>
      </c>
      <c r="C3503" s="57" t="s">
        <v>807</v>
      </c>
      <c r="D3503" s="57" t="s">
        <v>7122</v>
      </c>
      <c r="E3503" s="57" t="s">
        <v>4415</v>
      </c>
      <c r="F3503" s="57" t="s">
        <v>7123</v>
      </c>
      <c r="G3503" s="57">
        <v>0</v>
      </c>
      <c r="H3503" s="57">
        <v>2</v>
      </c>
      <c r="I3503" s="57">
        <v>1.76</v>
      </c>
      <c r="J3503" s="57">
        <v>3.87</v>
      </c>
      <c r="K3503" s="57">
        <v>3.92</v>
      </c>
      <c r="L3503" s="57">
        <v>-2.16</v>
      </c>
      <c r="M3503" s="57">
        <v>20</v>
      </c>
      <c r="N3503" s="57">
        <v>16</v>
      </c>
      <c r="O3503" s="57">
        <v>2</v>
      </c>
      <c r="P3503" s="57">
        <v>10</v>
      </c>
      <c r="Q3503" s="57">
        <v>7</v>
      </c>
      <c r="R3503" s="57">
        <v>0</v>
      </c>
      <c r="S3503" s="57">
        <v>50</v>
      </c>
      <c r="T3503" s="57">
        <v>50</v>
      </c>
      <c r="U3503" s="57">
        <v>30</v>
      </c>
      <c r="V3503" s="57">
        <v>15</v>
      </c>
      <c r="W3503" s="57">
        <v>55</v>
      </c>
      <c r="X3503" s="57">
        <v>37.5</v>
      </c>
      <c r="Y3503" s="57">
        <v>25</v>
      </c>
      <c r="Z3503" s="57">
        <v>37.5</v>
      </c>
      <c r="AA3503" s="57">
        <v>20</v>
      </c>
      <c r="AB3503" s="57">
        <v>14.29</v>
      </c>
      <c r="AC3503" s="57">
        <v>10</v>
      </c>
      <c r="AD3503" s="57">
        <v>6</v>
      </c>
      <c r="AE3503" s="57">
        <v>40</v>
      </c>
      <c r="AF3503" s="57">
        <v>66.67</v>
      </c>
      <c r="AG3503" s="57" t="s">
        <v>7124</v>
      </c>
      <c r="AH3503" s="57" t="s">
        <v>6517</v>
      </c>
      <c r="AI3503" s="45">
        <f t="shared" si="912"/>
        <v>-16</v>
      </c>
      <c r="AJ3503" s="46">
        <f t="shared" si="913"/>
        <v>26</v>
      </c>
      <c r="AK3503" s="63" t="str">
        <f t="shared" si="914"/>
        <v>N</v>
      </c>
      <c r="AL3503" s="63" t="str">
        <f t="shared" si="915"/>
        <v>N</v>
      </c>
      <c r="AM3503" s="44" t="str">
        <f t="shared" si="916"/>
        <v>Loss</v>
      </c>
      <c r="AN3503" s="44" t="str">
        <f t="shared" si="917"/>
        <v>Loss</v>
      </c>
      <c r="AO3503" s="44" t="str">
        <f t="shared" si="918"/>
        <v>Win</v>
      </c>
      <c r="AP3503" s="44">
        <f t="shared" si="919"/>
        <v>-50</v>
      </c>
      <c r="AQ3503" s="44">
        <f t="shared" si="920"/>
        <v>-50</v>
      </c>
      <c r="AR3503" s="44">
        <f t="shared" si="921"/>
        <v>146</v>
      </c>
      <c r="AS3503" s="99" t="str">
        <f t="shared" si="922"/>
        <v>+</v>
      </c>
      <c r="AT3503" s="99" t="str">
        <f t="shared" si="923"/>
        <v>-</v>
      </c>
      <c r="AU3503" s="99" t="str">
        <f t="shared" si="924"/>
        <v>-</v>
      </c>
      <c r="AV3503" s="99" t="str">
        <f t="shared" si="925"/>
        <v>+</v>
      </c>
      <c r="AW3503" s="99" t="str">
        <f t="shared" si="926"/>
        <v>-</v>
      </c>
    </row>
    <row r="3504" spans="1:49" ht="15">
      <c r="A3504" s="56">
        <v>43645</v>
      </c>
      <c r="B3504" s="57" t="s">
        <v>4413</v>
      </c>
      <c r="C3504" s="57" t="s">
        <v>807</v>
      </c>
      <c r="D3504" s="57" t="s">
        <v>7125</v>
      </c>
      <c r="E3504" s="57" t="s">
        <v>4808</v>
      </c>
      <c r="F3504" s="57" t="s">
        <v>7126</v>
      </c>
      <c r="G3504" s="57">
        <v>1</v>
      </c>
      <c r="H3504" s="57">
        <v>2</v>
      </c>
      <c r="I3504" s="57">
        <v>1.78</v>
      </c>
      <c r="J3504" s="57">
        <v>3.56</v>
      </c>
      <c r="K3504" s="57">
        <v>4.2</v>
      </c>
      <c r="L3504" s="57">
        <v>-2.42</v>
      </c>
      <c r="M3504" s="57">
        <v>19</v>
      </c>
      <c r="N3504" s="57">
        <v>10</v>
      </c>
      <c r="O3504" s="57">
        <v>1</v>
      </c>
      <c r="P3504" s="57">
        <v>6</v>
      </c>
      <c r="Q3504" s="57">
        <v>6</v>
      </c>
      <c r="R3504" s="57">
        <v>100</v>
      </c>
      <c r="S3504" s="57">
        <v>0</v>
      </c>
      <c r="T3504" s="57">
        <v>0</v>
      </c>
      <c r="U3504" s="57">
        <v>36.840000000000003</v>
      </c>
      <c r="V3504" s="57">
        <v>15.79</v>
      </c>
      <c r="W3504" s="57">
        <v>47.37</v>
      </c>
      <c r="X3504" s="57">
        <v>20</v>
      </c>
      <c r="Y3504" s="57">
        <v>10</v>
      </c>
      <c r="Z3504" s="57">
        <v>70</v>
      </c>
      <c r="AA3504" s="57">
        <v>50</v>
      </c>
      <c r="AB3504" s="57">
        <v>16.670000000000002</v>
      </c>
      <c r="AC3504" s="57">
        <v>6</v>
      </c>
      <c r="AD3504" s="57">
        <v>0</v>
      </c>
      <c r="AE3504" s="57">
        <v>66.67</v>
      </c>
      <c r="AF3504" s="57">
        <v>0</v>
      </c>
      <c r="AG3504" s="57" t="s">
        <v>6881</v>
      </c>
      <c r="AH3504" s="57" t="s">
        <v>6972</v>
      </c>
      <c r="AI3504" s="45">
        <f t="shared" si="912"/>
        <v>38.472999999999999</v>
      </c>
      <c r="AJ3504" s="46">
        <f t="shared" si="913"/>
        <v>-38.472999999999999</v>
      </c>
      <c r="AK3504" s="63" t="str">
        <f t="shared" si="914"/>
        <v>N</v>
      </c>
      <c r="AL3504" s="63" t="str">
        <f t="shared" si="915"/>
        <v>N</v>
      </c>
      <c r="AM3504" s="44" t="str">
        <f t="shared" si="916"/>
        <v>Loss</v>
      </c>
      <c r="AN3504" s="44" t="str">
        <f t="shared" si="917"/>
        <v>Loss</v>
      </c>
      <c r="AO3504" s="44" t="str">
        <f t="shared" si="918"/>
        <v>Win</v>
      </c>
      <c r="AP3504" s="44">
        <f t="shared" si="919"/>
        <v>-50</v>
      </c>
      <c r="AQ3504" s="44">
        <f t="shared" si="920"/>
        <v>-50</v>
      </c>
      <c r="AR3504" s="44">
        <f t="shared" si="921"/>
        <v>160</v>
      </c>
      <c r="AS3504" s="99" t="str">
        <f t="shared" si="922"/>
        <v>+</v>
      </c>
      <c r="AT3504" s="99" t="str">
        <f t="shared" si="923"/>
        <v>+</v>
      </c>
      <c r="AU3504" s="99" t="str">
        <f t="shared" si="924"/>
        <v>+</v>
      </c>
      <c r="AV3504" s="99" t="str">
        <f t="shared" si="925"/>
        <v>+</v>
      </c>
      <c r="AW3504" s="99" t="str">
        <f t="shared" si="926"/>
        <v>+</v>
      </c>
    </row>
    <row r="3505" spans="1:49" ht="15">
      <c r="A3505" s="56">
        <v>43645</v>
      </c>
      <c r="B3505" s="57" t="s">
        <v>3121</v>
      </c>
      <c r="C3505" s="57" t="s">
        <v>807</v>
      </c>
      <c r="D3505" s="57" t="s">
        <v>7127</v>
      </c>
      <c r="E3505" s="57" t="s">
        <v>7128</v>
      </c>
      <c r="F3505" s="57" t="s">
        <v>5065</v>
      </c>
      <c r="G3505" s="57">
        <v>4</v>
      </c>
      <c r="H3505" s="57">
        <v>1</v>
      </c>
      <c r="I3505" s="57">
        <v>1.1399999999999999</v>
      </c>
      <c r="J3505" s="57">
        <v>6.91</v>
      </c>
      <c r="K3505" s="57">
        <v>13.76</v>
      </c>
      <c r="L3505" s="57">
        <v>-12.62</v>
      </c>
      <c r="M3505" s="57">
        <v>10</v>
      </c>
      <c r="N3505" s="57">
        <v>11</v>
      </c>
      <c r="O3505" s="57">
        <v>1</v>
      </c>
      <c r="P3505" s="57">
        <v>3</v>
      </c>
      <c r="Q3505" s="57">
        <v>7</v>
      </c>
      <c r="R3505" s="57">
        <v>100</v>
      </c>
      <c r="S3505" s="57">
        <v>0</v>
      </c>
      <c r="T3505" s="57">
        <v>0</v>
      </c>
      <c r="U3505" s="57">
        <v>90</v>
      </c>
      <c r="V3505" s="57">
        <v>10</v>
      </c>
      <c r="W3505" s="57">
        <v>0</v>
      </c>
      <c r="X3505" s="57">
        <v>18.18</v>
      </c>
      <c r="Y3505" s="57">
        <v>36.36</v>
      </c>
      <c r="Z3505" s="57">
        <v>45.45</v>
      </c>
      <c r="AA3505" s="57">
        <v>100</v>
      </c>
      <c r="AB3505" s="57">
        <v>14.29</v>
      </c>
      <c r="AC3505" s="57">
        <v>9</v>
      </c>
      <c r="AD3505" s="57">
        <v>4</v>
      </c>
      <c r="AE3505" s="57">
        <v>88.89</v>
      </c>
      <c r="AF3505" s="57">
        <v>50</v>
      </c>
      <c r="AG3505" s="57" t="s">
        <v>6274</v>
      </c>
      <c r="AH3505" s="57" t="s">
        <v>6973</v>
      </c>
      <c r="AI3505" s="45">
        <f t="shared" si="912"/>
        <v>50.817999999999998</v>
      </c>
      <c r="AJ3505" s="46">
        <f t="shared" si="913"/>
        <v>-50.817999999999998</v>
      </c>
      <c r="AK3505" s="63" t="str">
        <f t="shared" si="914"/>
        <v>Y</v>
      </c>
      <c r="AL3505" s="63" t="str">
        <f t="shared" si="915"/>
        <v>N</v>
      </c>
      <c r="AM3505" s="44" t="str">
        <f t="shared" si="916"/>
        <v>Win</v>
      </c>
      <c r="AN3505" s="44" t="str">
        <f t="shared" si="917"/>
        <v>Loss</v>
      </c>
      <c r="AO3505" s="44" t="str">
        <f t="shared" si="918"/>
        <v>Loss</v>
      </c>
      <c r="AP3505" s="44">
        <f t="shared" si="919"/>
        <v>6.9999999999999929</v>
      </c>
      <c r="AQ3505" s="44">
        <f t="shared" si="920"/>
        <v>-50</v>
      </c>
      <c r="AR3505" s="44">
        <f t="shared" si="921"/>
        <v>-50</v>
      </c>
      <c r="AS3505" s="99" t="str">
        <f t="shared" si="922"/>
        <v>+</v>
      </c>
      <c r="AT3505" s="99" t="str">
        <f t="shared" si="923"/>
        <v>+</v>
      </c>
      <c r="AU3505" s="99" t="str">
        <f t="shared" si="924"/>
        <v>+</v>
      </c>
      <c r="AV3505" s="99" t="str">
        <f t="shared" si="925"/>
        <v>+</v>
      </c>
      <c r="AW3505" s="99" t="str">
        <f t="shared" si="926"/>
        <v>+</v>
      </c>
    </row>
    <row r="3506" spans="1:49" ht="15">
      <c r="A3506" s="56">
        <v>43645</v>
      </c>
      <c r="B3506" s="57" t="s">
        <v>629</v>
      </c>
      <c r="C3506" s="57" t="s">
        <v>1801</v>
      </c>
      <c r="D3506" s="57" t="s">
        <v>7129</v>
      </c>
      <c r="E3506" s="57" t="s">
        <v>1809</v>
      </c>
      <c r="F3506" s="57" t="s">
        <v>4393</v>
      </c>
      <c r="G3506" s="57">
        <v>4</v>
      </c>
      <c r="H3506" s="57">
        <v>2</v>
      </c>
      <c r="I3506" s="57">
        <v>2.11</v>
      </c>
      <c r="J3506" s="57">
        <v>3.48</v>
      </c>
      <c r="K3506" s="57">
        <v>3.35</v>
      </c>
      <c r="L3506" s="57">
        <v>-1.24</v>
      </c>
      <c r="M3506" s="57">
        <v>27</v>
      </c>
      <c r="N3506" s="57">
        <v>25</v>
      </c>
      <c r="O3506" s="57">
        <v>0</v>
      </c>
      <c r="P3506" s="57">
        <v>15</v>
      </c>
      <c r="Q3506" s="57">
        <v>11</v>
      </c>
      <c r="R3506" s="57">
        <v>0</v>
      </c>
      <c r="S3506" s="57">
        <v>0</v>
      </c>
      <c r="T3506" s="57">
        <v>0</v>
      </c>
      <c r="U3506" s="57">
        <v>59.26</v>
      </c>
      <c r="V3506" s="57">
        <v>18.52</v>
      </c>
      <c r="W3506" s="57">
        <v>22.22</v>
      </c>
      <c r="X3506" s="57">
        <v>52</v>
      </c>
      <c r="Y3506" s="57">
        <v>20</v>
      </c>
      <c r="Z3506" s="57">
        <v>28</v>
      </c>
      <c r="AA3506" s="57">
        <v>86.67</v>
      </c>
      <c r="AB3506" s="57">
        <v>45.45</v>
      </c>
      <c r="AC3506" s="57">
        <v>24</v>
      </c>
      <c r="AD3506" s="57">
        <v>21</v>
      </c>
      <c r="AE3506" s="57">
        <v>66.67</v>
      </c>
      <c r="AF3506" s="57">
        <v>47.62</v>
      </c>
      <c r="AG3506" s="57" t="s">
        <v>7130</v>
      </c>
      <c r="AH3506" s="57" t="s">
        <v>6414</v>
      </c>
      <c r="AI3506" s="45">
        <f t="shared" si="912"/>
        <v>2.4600000000000017</v>
      </c>
      <c r="AJ3506" s="46">
        <f t="shared" si="913"/>
        <v>-2.4600000000000017</v>
      </c>
      <c r="AK3506" s="63" t="str">
        <f t="shared" si="914"/>
        <v>Y</v>
      </c>
      <c r="AL3506" s="63" t="str">
        <f t="shared" si="915"/>
        <v>N</v>
      </c>
      <c r="AM3506" s="44" t="str">
        <f t="shared" si="916"/>
        <v>Win</v>
      </c>
      <c r="AN3506" s="44" t="str">
        <f t="shared" si="917"/>
        <v>Loss</v>
      </c>
      <c r="AO3506" s="44" t="str">
        <f t="shared" si="918"/>
        <v>Loss</v>
      </c>
      <c r="AP3506" s="44">
        <f t="shared" si="919"/>
        <v>55.5</v>
      </c>
      <c r="AQ3506" s="44">
        <f t="shared" si="920"/>
        <v>-50</v>
      </c>
      <c r="AR3506" s="44">
        <f t="shared" si="921"/>
        <v>-50</v>
      </c>
      <c r="AS3506" s="99" t="str">
        <f t="shared" si="922"/>
        <v>+</v>
      </c>
      <c r="AT3506" s="99" t="str">
        <f t="shared" si="923"/>
        <v>n/a</v>
      </c>
      <c r="AU3506" s="99" t="str">
        <f t="shared" si="924"/>
        <v>+</v>
      </c>
      <c r="AV3506" s="99" t="str">
        <f t="shared" si="925"/>
        <v>+</v>
      </c>
      <c r="AW3506" s="99" t="str">
        <f t="shared" si="926"/>
        <v>+</v>
      </c>
    </row>
    <row r="3507" spans="1:49" ht="15">
      <c r="A3507" s="56">
        <v>43645</v>
      </c>
      <c r="B3507" s="57" t="s">
        <v>629</v>
      </c>
      <c r="C3507" s="57" t="s">
        <v>630</v>
      </c>
      <c r="D3507" s="57" t="s">
        <v>7131</v>
      </c>
      <c r="E3507" s="57" t="s">
        <v>651</v>
      </c>
      <c r="F3507" s="57" t="s">
        <v>1828</v>
      </c>
      <c r="G3507" s="57">
        <v>0</v>
      </c>
      <c r="H3507" s="57">
        <v>1</v>
      </c>
      <c r="I3507" s="57">
        <v>3.68</v>
      </c>
      <c r="J3507" s="57">
        <v>3.12</v>
      </c>
      <c r="K3507" s="57">
        <v>2.11</v>
      </c>
      <c r="L3507" s="57">
        <v>1.57</v>
      </c>
      <c r="M3507" s="57">
        <v>24</v>
      </c>
      <c r="N3507" s="57">
        <v>27</v>
      </c>
      <c r="O3507" s="57">
        <v>1</v>
      </c>
      <c r="P3507" s="57">
        <v>11</v>
      </c>
      <c r="Q3507" s="57">
        <v>13</v>
      </c>
      <c r="R3507" s="57">
        <v>100</v>
      </c>
      <c r="S3507" s="57">
        <v>0</v>
      </c>
      <c r="T3507" s="57">
        <v>0</v>
      </c>
      <c r="U3507" s="57">
        <v>62.5</v>
      </c>
      <c r="V3507" s="57">
        <v>25</v>
      </c>
      <c r="W3507" s="57">
        <v>12.5</v>
      </c>
      <c r="X3507" s="57">
        <v>37.04</v>
      </c>
      <c r="Y3507" s="57">
        <v>33.33</v>
      </c>
      <c r="Z3507" s="57">
        <v>29.63</v>
      </c>
      <c r="AA3507" s="57">
        <v>72.73</v>
      </c>
      <c r="AB3507" s="57">
        <v>23.08</v>
      </c>
      <c r="AC3507" s="57">
        <v>13</v>
      </c>
      <c r="AD3507" s="57">
        <v>24</v>
      </c>
      <c r="AE3507" s="57">
        <v>61.54</v>
      </c>
      <c r="AF3507" s="57">
        <v>37.5</v>
      </c>
      <c r="AG3507" s="57" t="s">
        <v>6502</v>
      </c>
      <c r="AH3507" s="57" t="s">
        <v>6974</v>
      </c>
      <c r="AI3507" s="45">
        <f t="shared" si="912"/>
        <v>37.685000000000002</v>
      </c>
      <c r="AJ3507" s="46">
        <f t="shared" si="913"/>
        <v>-37.685000000000002</v>
      </c>
      <c r="AK3507" s="63" t="str">
        <f t="shared" si="914"/>
        <v>N</v>
      </c>
      <c r="AL3507" s="63" t="str">
        <f t="shared" si="915"/>
        <v>N</v>
      </c>
      <c r="AM3507" s="44" t="str">
        <f t="shared" si="916"/>
        <v>Loss</v>
      </c>
      <c r="AN3507" s="44" t="str">
        <f t="shared" si="917"/>
        <v>Loss</v>
      </c>
      <c r="AO3507" s="44" t="str">
        <f t="shared" si="918"/>
        <v>Win</v>
      </c>
      <c r="AP3507" s="44">
        <f t="shared" si="919"/>
        <v>-50</v>
      </c>
      <c r="AQ3507" s="44">
        <f t="shared" si="920"/>
        <v>-50</v>
      </c>
      <c r="AR3507" s="44">
        <f t="shared" si="921"/>
        <v>55.5</v>
      </c>
      <c r="AS3507" s="99" t="str">
        <f t="shared" si="922"/>
        <v>-</v>
      </c>
      <c r="AT3507" s="99" t="str">
        <f t="shared" si="923"/>
        <v>+</v>
      </c>
      <c r="AU3507" s="99" t="str">
        <f t="shared" si="924"/>
        <v>+</v>
      </c>
      <c r="AV3507" s="99" t="str">
        <f t="shared" si="925"/>
        <v>+</v>
      </c>
      <c r="AW3507" s="99" t="str">
        <f t="shared" si="926"/>
        <v>+</v>
      </c>
    </row>
    <row r="3508" spans="1:49" ht="15">
      <c r="A3508" s="56">
        <v>43645</v>
      </c>
      <c r="B3508" s="57" t="s">
        <v>629</v>
      </c>
      <c r="C3508" s="57" t="s">
        <v>630</v>
      </c>
      <c r="D3508" s="57" t="s">
        <v>7132</v>
      </c>
      <c r="E3508" s="57" t="s">
        <v>655</v>
      </c>
      <c r="F3508" s="57" t="s">
        <v>1862</v>
      </c>
      <c r="G3508" s="57">
        <v>2</v>
      </c>
      <c r="H3508" s="57">
        <v>2</v>
      </c>
      <c r="I3508" s="57">
        <v>2.4300000000000002</v>
      </c>
      <c r="J3508" s="57">
        <v>2.92</v>
      </c>
      <c r="K3508" s="57">
        <v>3.22</v>
      </c>
      <c r="L3508" s="57">
        <v>-0.79</v>
      </c>
      <c r="M3508" s="57">
        <v>20</v>
      </c>
      <c r="N3508" s="57">
        <v>21</v>
      </c>
      <c r="O3508" s="57">
        <v>0</v>
      </c>
      <c r="P3508" s="57">
        <v>10</v>
      </c>
      <c r="Q3508" s="57">
        <v>11</v>
      </c>
      <c r="R3508" s="57">
        <v>0</v>
      </c>
      <c r="S3508" s="57">
        <v>0</v>
      </c>
      <c r="T3508" s="57">
        <v>0</v>
      </c>
      <c r="U3508" s="57">
        <v>45</v>
      </c>
      <c r="V3508" s="57">
        <v>30</v>
      </c>
      <c r="W3508" s="57">
        <v>25</v>
      </c>
      <c r="X3508" s="57">
        <v>47.62</v>
      </c>
      <c r="Y3508" s="57">
        <v>33.33</v>
      </c>
      <c r="Z3508" s="57">
        <v>19.05</v>
      </c>
      <c r="AA3508" s="57">
        <v>40</v>
      </c>
      <c r="AB3508" s="57">
        <v>54.55</v>
      </c>
      <c r="AC3508" s="57">
        <v>7</v>
      </c>
      <c r="AD3508" s="57">
        <v>15</v>
      </c>
      <c r="AE3508" s="57">
        <v>71.430000000000007</v>
      </c>
      <c r="AF3508" s="57">
        <v>53.33</v>
      </c>
      <c r="AG3508" s="57" t="s">
        <v>6653</v>
      </c>
      <c r="AH3508" s="57" t="s">
        <v>6975</v>
      </c>
      <c r="AI3508" s="45">
        <f t="shared" ref="AI3508:AI3571" si="927">(+R3508*$R$6)+(S3508*$S$6)-(T3508*$T$6)+(U3508*$U$6)+(V3508*$V$6)-(W3508*$W$6)-(X3508*$X$6)-(Y3508*$Y$6)+(Z3508*$Z$6)</f>
        <v>-2.0469999999999988</v>
      </c>
      <c r="AJ3508" s="46">
        <f t="shared" ref="AJ3508:AJ3571" si="928">(-R3508*$R$6)+(S3508*$S$6)+(T3508*$T$6)-(U3508*$U$6)-(V3508*$V$6)+(W3508*$W$6)+(X3508*$X$6)+(Y3508*$Y$6)-(Z3508*$Z$6)</f>
        <v>2.0469999999999988</v>
      </c>
      <c r="AK3508" s="63" t="str">
        <f t="shared" ref="AK3508:AK3571" si="929">IF($AK$6="Y",IF(AI3508&gt;=$AI$6,"Y",IF(AA3508&gt;=$AA$6,"Y","N")),IF(AI3508&gt;=$AI$6,"Y",IF(AA3508&gt;=$AA$6,"Y",IF(L3508&lt;0,IF(AE3508&gt;=$AE$6,"Y","N"),"N"))))</f>
        <v>N</v>
      </c>
      <c r="AL3508" s="63" t="str">
        <f t="shared" ref="AL3508:AL3571" si="930">IF($AL$6="Y",IF(AJ3508&gt;=$AJ$6,"Y",IF(AB3508&gt;=$AB$6,"Y","N")),IF(AJ3508&gt;=$AJ$6,"Y",IF(AB3508&gt;=$AB$6,"Y",IF(L3508&gt;0,IF(AF3508&gt;=$AF$6,"Y","N"),"N"))))</f>
        <v>N</v>
      </c>
      <c r="AM3508" s="44" t="str">
        <f t="shared" ref="AM3508:AM3571" si="931">IF(G3508&gt;H3508,"Win","Loss")</f>
        <v>Loss</v>
      </c>
      <c r="AN3508" s="44" t="str">
        <f t="shared" ref="AN3508:AN3571" si="932">IF(G3508=H3508,"Win","Loss")</f>
        <v>Win</v>
      </c>
      <c r="AO3508" s="44" t="str">
        <f t="shared" ref="AO3508:AO3571" si="933">IF(G3508&lt;H3508,"Win","Loss")</f>
        <v>Loss</v>
      </c>
      <c r="AP3508" s="44">
        <f t="shared" ref="AP3508:AP3571" si="934">IF(AM3508="Win",(I3508*$B$2)-$B$2,-$B$2)</f>
        <v>-50</v>
      </c>
      <c r="AQ3508" s="44">
        <f t="shared" ref="AQ3508:AQ3571" si="935">IF(AN3508="Win",(J3508*$B$2)-$B$2,-$B$2)</f>
        <v>96</v>
      </c>
      <c r="AR3508" s="44">
        <f t="shared" ref="AR3508:AR3571" si="936">IF(AO3508="Win",(K3508*$B$2)-$B$2,-$B$2)</f>
        <v>-50</v>
      </c>
      <c r="AS3508" s="99" t="str">
        <f t="shared" ref="AS3508:AS3571" si="937">IF(I3508&lt;K3508,"+","-")</f>
        <v>+</v>
      </c>
      <c r="AT3508" s="99" t="str">
        <f t="shared" ref="AT3508:AT3571" si="938">IF(O3508=0,"n/a",IF(R3508&gt;T3508,"+","-"))</f>
        <v>n/a</v>
      </c>
      <c r="AU3508" s="99" t="str">
        <f t="shared" ref="AU3508:AU3571" si="939">IF(U3508&gt;X3508,"+","-")</f>
        <v>-</v>
      </c>
      <c r="AV3508" s="99" t="str">
        <f t="shared" ref="AV3508:AV3571" si="940">IF(AA3508&gt;AB3508,"+","-")</f>
        <v>-</v>
      </c>
      <c r="AW3508" s="99" t="str">
        <f t="shared" ref="AW3508:AW3571" si="941">IF(AI3508&gt;0,"+","-")</f>
        <v>-</v>
      </c>
    </row>
    <row r="3509" spans="1:49" ht="15">
      <c r="A3509" s="56">
        <v>43645</v>
      </c>
      <c r="B3509" s="57" t="s">
        <v>629</v>
      </c>
      <c r="C3509" s="57" t="s">
        <v>630</v>
      </c>
      <c r="D3509" s="57" t="s">
        <v>7133</v>
      </c>
      <c r="E3509" s="57" t="s">
        <v>652</v>
      </c>
      <c r="F3509" s="57" t="s">
        <v>1812</v>
      </c>
      <c r="G3509" s="57">
        <v>1</v>
      </c>
      <c r="H3509" s="57">
        <v>3</v>
      </c>
      <c r="I3509" s="57">
        <v>3.4</v>
      </c>
      <c r="J3509" s="57">
        <v>3.26</v>
      </c>
      <c r="K3509" s="57">
        <v>2.15</v>
      </c>
      <c r="L3509" s="57">
        <v>1.25</v>
      </c>
      <c r="M3509" s="57">
        <v>23</v>
      </c>
      <c r="N3509" s="57">
        <v>21</v>
      </c>
      <c r="O3509" s="57">
        <v>0</v>
      </c>
      <c r="P3509" s="57">
        <v>13</v>
      </c>
      <c r="Q3509" s="57">
        <v>12</v>
      </c>
      <c r="R3509" s="57">
        <v>0</v>
      </c>
      <c r="S3509" s="57">
        <v>0</v>
      </c>
      <c r="T3509" s="57">
        <v>0</v>
      </c>
      <c r="U3509" s="57">
        <v>30.43</v>
      </c>
      <c r="V3509" s="57">
        <v>17.39</v>
      </c>
      <c r="W3509" s="57">
        <v>52.17</v>
      </c>
      <c r="X3509" s="57">
        <v>33.33</v>
      </c>
      <c r="Y3509" s="57">
        <v>23.81</v>
      </c>
      <c r="Z3509" s="57">
        <v>42.86</v>
      </c>
      <c r="AA3509" s="57">
        <v>46.15</v>
      </c>
      <c r="AB3509" s="57">
        <v>25</v>
      </c>
      <c r="AC3509" s="57">
        <v>5</v>
      </c>
      <c r="AD3509" s="57">
        <v>12</v>
      </c>
      <c r="AE3509" s="57">
        <v>60</v>
      </c>
      <c r="AF3509" s="57">
        <v>41.67</v>
      </c>
      <c r="AG3509" s="57" t="s">
        <v>6418</v>
      </c>
      <c r="AH3509" s="57" t="s">
        <v>6952</v>
      </c>
      <c r="AI3509" s="45">
        <f t="shared" si="927"/>
        <v>-3.0840000000000014</v>
      </c>
      <c r="AJ3509" s="46">
        <f t="shared" si="928"/>
        <v>3.0840000000000014</v>
      </c>
      <c r="AK3509" s="63" t="str">
        <f t="shared" si="929"/>
        <v>N</v>
      </c>
      <c r="AL3509" s="63" t="str">
        <f t="shared" si="930"/>
        <v>N</v>
      </c>
      <c r="AM3509" s="44" t="str">
        <f t="shared" si="931"/>
        <v>Loss</v>
      </c>
      <c r="AN3509" s="44" t="str">
        <f t="shared" si="932"/>
        <v>Loss</v>
      </c>
      <c r="AO3509" s="44" t="str">
        <f t="shared" si="933"/>
        <v>Win</v>
      </c>
      <c r="AP3509" s="44">
        <f t="shared" si="934"/>
        <v>-50</v>
      </c>
      <c r="AQ3509" s="44">
        <f t="shared" si="935"/>
        <v>-50</v>
      </c>
      <c r="AR3509" s="44">
        <f t="shared" si="936"/>
        <v>57.5</v>
      </c>
      <c r="AS3509" s="99" t="str">
        <f t="shared" si="937"/>
        <v>-</v>
      </c>
      <c r="AT3509" s="99" t="str">
        <f t="shared" si="938"/>
        <v>n/a</v>
      </c>
      <c r="AU3509" s="99" t="str">
        <f t="shared" si="939"/>
        <v>-</v>
      </c>
      <c r="AV3509" s="99" t="str">
        <f t="shared" si="940"/>
        <v>+</v>
      </c>
      <c r="AW3509" s="99" t="str">
        <f t="shared" si="941"/>
        <v>-</v>
      </c>
    </row>
    <row r="3510" spans="1:49" ht="15">
      <c r="A3510" s="56">
        <v>43645</v>
      </c>
      <c r="B3510" s="57" t="s">
        <v>721</v>
      </c>
      <c r="C3510" s="57" t="s">
        <v>722</v>
      </c>
      <c r="D3510" s="57" t="s">
        <v>7134</v>
      </c>
      <c r="E3510" s="57" t="s">
        <v>1865</v>
      </c>
      <c r="F3510" s="57" t="s">
        <v>767</v>
      </c>
      <c r="G3510" s="57">
        <v>1</v>
      </c>
      <c r="H3510" s="57">
        <v>1</v>
      </c>
      <c r="I3510" s="57">
        <v>3.42</v>
      </c>
      <c r="J3510" s="57">
        <v>3.35</v>
      </c>
      <c r="K3510" s="57">
        <v>2.1</v>
      </c>
      <c r="L3510" s="57">
        <v>1.32</v>
      </c>
      <c r="M3510" s="57">
        <v>20</v>
      </c>
      <c r="N3510" s="57">
        <v>24</v>
      </c>
      <c r="O3510" s="57">
        <v>1</v>
      </c>
      <c r="P3510" s="57">
        <v>9</v>
      </c>
      <c r="Q3510" s="57">
        <v>13</v>
      </c>
      <c r="R3510" s="57">
        <v>0</v>
      </c>
      <c r="S3510" s="57">
        <v>0</v>
      </c>
      <c r="T3510" s="57">
        <v>100</v>
      </c>
      <c r="U3510" s="57">
        <v>15</v>
      </c>
      <c r="V3510" s="57">
        <v>20</v>
      </c>
      <c r="W3510" s="57">
        <v>65</v>
      </c>
      <c r="X3510" s="57">
        <v>37.5</v>
      </c>
      <c r="Y3510" s="57">
        <v>37.5</v>
      </c>
      <c r="Z3510" s="57">
        <v>25</v>
      </c>
      <c r="AA3510" s="57">
        <v>11.11</v>
      </c>
      <c r="AB3510" s="57">
        <v>38.46</v>
      </c>
      <c r="AC3510" s="57">
        <v>12</v>
      </c>
      <c r="AD3510" s="57">
        <v>16</v>
      </c>
      <c r="AE3510" s="57">
        <v>16.670000000000002</v>
      </c>
      <c r="AF3510" s="57">
        <v>50</v>
      </c>
      <c r="AG3510" s="57" t="s">
        <v>6951</v>
      </c>
      <c r="AH3510" s="57" t="s">
        <v>6976</v>
      </c>
      <c r="AI3510" s="45">
        <f t="shared" si="927"/>
        <v>-44.25</v>
      </c>
      <c r="AJ3510" s="46">
        <f t="shared" si="928"/>
        <v>44.25</v>
      </c>
      <c r="AK3510" s="63" t="str">
        <f t="shared" si="929"/>
        <v>N</v>
      </c>
      <c r="AL3510" s="63" t="str">
        <f t="shared" si="930"/>
        <v>Y</v>
      </c>
      <c r="AM3510" s="44" t="str">
        <f t="shared" si="931"/>
        <v>Loss</v>
      </c>
      <c r="AN3510" s="44" t="str">
        <f t="shared" si="932"/>
        <v>Win</v>
      </c>
      <c r="AO3510" s="44" t="str">
        <f t="shared" si="933"/>
        <v>Loss</v>
      </c>
      <c r="AP3510" s="44">
        <f t="shared" si="934"/>
        <v>-50</v>
      </c>
      <c r="AQ3510" s="44">
        <f t="shared" si="935"/>
        <v>117.5</v>
      </c>
      <c r="AR3510" s="44">
        <f t="shared" si="936"/>
        <v>-50</v>
      </c>
      <c r="AS3510" s="99" t="str">
        <f t="shared" si="937"/>
        <v>-</v>
      </c>
      <c r="AT3510" s="99" t="str">
        <f t="shared" si="938"/>
        <v>-</v>
      </c>
      <c r="AU3510" s="99" t="str">
        <f t="shared" si="939"/>
        <v>-</v>
      </c>
      <c r="AV3510" s="99" t="str">
        <f t="shared" si="940"/>
        <v>-</v>
      </c>
      <c r="AW3510" s="99" t="str">
        <f t="shared" si="941"/>
        <v>-</v>
      </c>
    </row>
    <row r="3511" spans="1:49" ht="15">
      <c r="A3511" s="56">
        <v>43645</v>
      </c>
      <c r="B3511" s="57" t="s">
        <v>721</v>
      </c>
      <c r="C3511" s="57" t="s">
        <v>722</v>
      </c>
      <c r="D3511" s="57" t="s">
        <v>7135</v>
      </c>
      <c r="E3511" s="57" t="s">
        <v>769</v>
      </c>
      <c r="F3511" s="57" t="s">
        <v>727</v>
      </c>
      <c r="G3511" s="57">
        <v>0</v>
      </c>
      <c r="H3511" s="57">
        <v>0</v>
      </c>
      <c r="I3511" s="57">
        <v>1.91</v>
      </c>
      <c r="J3511" s="57">
        <v>3.6</v>
      </c>
      <c r="K3511" s="57">
        <v>3.73</v>
      </c>
      <c r="L3511" s="57">
        <v>-1.82</v>
      </c>
      <c r="M3511" s="57">
        <v>21</v>
      </c>
      <c r="N3511" s="57">
        <v>26</v>
      </c>
      <c r="O3511" s="57">
        <v>1</v>
      </c>
      <c r="P3511" s="57">
        <v>10</v>
      </c>
      <c r="Q3511" s="57">
        <v>10</v>
      </c>
      <c r="R3511" s="57">
        <v>0</v>
      </c>
      <c r="S3511" s="57">
        <v>100</v>
      </c>
      <c r="T3511" s="57">
        <v>0</v>
      </c>
      <c r="U3511" s="57">
        <v>33.33</v>
      </c>
      <c r="V3511" s="57">
        <v>33.33</v>
      </c>
      <c r="W3511" s="57">
        <v>33.33</v>
      </c>
      <c r="X3511" s="57">
        <v>30.77</v>
      </c>
      <c r="Y3511" s="57">
        <v>26.92</v>
      </c>
      <c r="Z3511" s="57">
        <v>42.31</v>
      </c>
      <c r="AA3511" s="57">
        <v>40</v>
      </c>
      <c r="AB3511" s="57">
        <v>10</v>
      </c>
      <c r="AC3511" s="57">
        <v>10</v>
      </c>
      <c r="AD3511" s="57">
        <v>12</v>
      </c>
      <c r="AE3511" s="57">
        <v>40</v>
      </c>
      <c r="AF3511" s="57">
        <v>50</v>
      </c>
      <c r="AG3511" s="57" t="s">
        <v>7136</v>
      </c>
      <c r="AH3511" s="57" t="s">
        <v>6977</v>
      </c>
      <c r="AI3511" s="45">
        <f t="shared" si="927"/>
        <v>12.949000000000003</v>
      </c>
      <c r="AJ3511" s="46">
        <f t="shared" si="928"/>
        <v>7.0509999999999984</v>
      </c>
      <c r="AK3511" s="63" t="str">
        <f t="shared" si="929"/>
        <v>N</v>
      </c>
      <c r="AL3511" s="63" t="str">
        <f t="shared" si="930"/>
        <v>N</v>
      </c>
      <c r="AM3511" s="44" t="str">
        <f t="shared" si="931"/>
        <v>Loss</v>
      </c>
      <c r="AN3511" s="44" t="str">
        <f t="shared" si="932"/>
        <v>Win</v>
      </c>
      <c r="AO3511" s="44" t="str">
        <f t="shared" si="933"/>
        <v>Loss</v>
      </c>
      <c r="AP3511" s="44">
        <f t="shared" si="934"/>
        <v>-50</v>
      </c>
      <c r="AQ3511" s="44">
        <f t="shared" si="935"/>
        <v>130</v>
      </c>
      <c r="AR3511" s="44">
        <f t="shared" si="936"/>
        <v>-50</v>
      </c>
      <c r="AS3511" s="99" t="str">
        <f t="shared" si="937"/>
        <v>+</v>
      </c>
      <c r="AT3511" s="99" t="str">
        <f t="shared" si="938"/>
        <v>-</v>
      </c>
      <c r="AU3511" s="99" t="str">
        <f t="shared" si="939"/>
        <v>+</v>
      </c>
      <c r="AV3511" s="99" t="str">
        <f t="shared" si="940"/>
        <v>+</v>
      </c>
      <c r="AW3511" s="99" t="str">
        <f t="shared" si="941"/>
        <v>+</v>
      </c>
    </row>
    <row r="3512" spans="1:49" ht="15">
      <c r="A3512" s="56">
        <v>43645</v>
      </c>
      <c r="B3512" s="57" t="s">
        <v>721</v>
      </c>
      <c r="C3512" s="57" t="s">
        <v>729</v>
      </c>
      <c r="D3512" s="57" t="s">
        <v>7137</v>
      </c>
      <c r="E3512" s="57" t="s">
        <v>2004</v>
      </c>
      <c r="F3512" s="57" t="s">
        <v>773</v>
      </c>
      <c r="G3512" s="57">
        <v>0</v>
      </c>
      <c r="H3512" s="57">
        <v>1</v>
      </c>
      <c r="I3512" s="57">
        <v>4.67</v>
      </c>
      <c r="J3512" s="57">
        <v>3.5</v>
      </c>
      <c r="K3512" s="57">
        <v>1.73</v>
      </c>
      <c r="L3512" s="57">
        <v>2.94</v>
      </c>
      <c r="M3512" s="57">
        <v>21</v>
      </c>
      <c r="N3512" s="57">
        <v>23</v>
      </c>
      <c r="O3512" s="57">
        <v>1</v>
      </c>
      <c r="P3512" s="57">
        <v>10</v>
      </c>
      <c r="Q3512" s="57">
        <v>13</v>
      </c>
      <c r="R3512" s="57">
        <v>0</v>
      </c>
      <c r="S3512" s="57">
        <v>100</v>
      </c>
      <c r="T3512" s="57">
        <v>0</v>
      </c>
      <c r="U3512" s="57">
        <v>14.29</v>
      </c>
      <c r="V3512" s="57">
        <v>23.81</v>
      </c>
      <c r="W3512" s="57">
        <v>61.9</v>
      </c>
      <c r="X3512" s="57">
        <v>52.17</v>
      </c>
      <c r="Y3512" s="57">
        <v>26.09</v>
      </c>
      <c r="Z3512" s="57">
        <v>21.74</v>
      </c>
      <c r="AA3512" s="57">
        <v>10</v>
      </c>
      <c r="AB3512" s="57">
        <v>53.85</v>
      </c>
      <c r="AC3512" s="57">
        <v>8</v>
      </c>
      <c r="AD3512" s="57">
        <v>15</v>
      </c>
      <c r="AE3512" s="57">
        <v>25</v>
      </c>
      <c r="AF3512" s="57">
        <v>66.67</v>
      </c>
      <c r="AG3512" s="57" t="s">
        <v>6275</v>
      </c>
      <c r="AH3512" s="57" t="s">
        <v>6978</v>
      </c>
      <c r="AI3512" s="45">
        <f t="shared" si="927"/>
        <v>-5.8360000000000012</v>
      </c>
      <c r="AJ3512" s="46">
        <f t="shared" si="928"/>
        <v>25.835999999999999</v>
      </c>
      <c r="AK3512" s="63" t="str">
        <f t="shared" si="929"/>
        <v>N</v>
      </c>
      <c r="AL3512" s="63" t="str">
        <f t="shared" si="930"/>
        <v>N</v>
      </c>
      <c r="AM3512" s="44" t="str">
        <f t="shared" si="931"/>
        <v>Loss</v>
      </c>
      <c r="AN3512" s="44" t="str">
        <f t="shared" si="932"/>
        <v>Loss</v>
      </c>
      <c r="AO3512" s="44" t="str">
        <f t="shared" si="933"/>
        <v>Win</v>
      </c>
      <c r="AP3512" s="44">
        <f t="shared" si="934"/>
        <v>-50</v>
      </c>
      <c r="AQ3512" s="44">
        <f t="shared" si="935"/>
        <v>-50</v>
      </c>
      <c r="AR3512" s="44">
        <f t="shared" si="936"/>
        <v>36.5</v>
      </c>
      <c r="AS3512" s="99" t="str">
        <f t="shared" si="937"/>
        <v>-</v>
      </c>
      <c r="AT3512" s="99" t="str">
        <f t="shared" si="938"/>
        <v>-</v>
      </c>
      <c r="AU3512" s="99" t="str">
        <f t="shared" si="939"/>
        <v>-</v>
      </c>
      <c r="AV3512" s="99" t="str">
        <f t="shared" si="940"/>
        <v>-</v>
      </c>
      <c r="AW3512" s="99" t="str">
        <f t="shared" si="941"/>
        <v>-</v>
      </c>
    </row>
    <row r="3513" spans="1:49" ht="15">
      <c r="A3513" s="56">
        <v>43645</v>
      </c>
      <c r="B3513" s="57" t="s">
        <v>721</v>
      </c>
      <c r="C3513" s="57" t="s">
        <v>729</v>
      </c>
      <c r="D3513" s="57" t="s">
        <v>7138</v>
      </c>
      <c r="E3513" s="57" t="s">
        <v>1915</v>
      </c>
      <c r="F3513" s="57" t="s">
        <v>731</v>
      </c>
      <c r="G3513" s="57">
        <v>1</v>
      </c>
      <c r="H3513" s="57">
        <v>0</v>
      </c>
      <c r="I3513" s="57">
        <v>1.71</v>
      </c>
      <c r="J3513" s="57">
        <v>3.5</v>
      </c>
      <c r="K3513" s="57">
        <v>4.78</v>
      </c>
      <c r="L3513" s="57">
        <v>-3.07</v>
      </c>
      <c r="M3513" s="57">
        <v>17</v>
      </c>
      <c r="N3513" s="57">
        <v>18</v>
      </c>
      <c r="O3513" s="57">
        <v>1</v>
      </c>
      <c r="P3513" s="57">
        <v>8</v>
      </c>
      <c r="Q3513" s="57">
        <v>10</v>
      </c>
      <c r="R3513" s="57">
        <v>0</v>
      </c>
      <c r="S3513" s="57">
        <v>100</v>
      </c>
      <c r="T3513" s="57">
        <v>0</v>
      </c>
      <c r="U3513" s="57">
        <v>29.41</v>
      </c>
      <c r="V3513" s="57">
        <v>35.29</v>
      </c>
      <c r="W3513" s="57">
        <v>35.29</v>
      </c>
      <c r="X3513" s="57">
        <v>11.11</v>
      </c>
      <c r="Y3513" s="57">
        <v>27.78</v>
      </c>
      <c r="Z3513" s="57">
        <v>61.11</v>
      </c>
      <c r="AA3513" s="57">
        <v>25</v>
      </c>
      <c r="AB3513" s="57">
        <v>10</v>
      </c>
      <c r="AC3513" s="57">
        <v>6</v>
      </c>
      <c r="AD3513" s="57">
        <v>0</v>
      </c>
      <c r="AE3513" s="57">
        <v>16.670000000000002</v>
      </c>
      <c r="AF3513" s="57">
        <v>0</v>
      </c>
      <c r="AG3513" s="57" t="s">
        <v>6723</v>
      </c>
      <c r="AH3513" s="57" t="s">
        <v>6433</v>
      </c>
      <c r="AI3513" s="45">
        <f t="shared" si="927"/>
        <v>19.575000000000003</v>
      </c>
      <c r="AJ3513" s="46">
        <f t="shared" si="928"/>
        <v>0.42499999999999893</v>
      </c>
      <c r="AK3513" s="63" t="str">
        <f t="shared" si="929"/>
        <v>N</v>
      </c>
      <c r="AL3513" s="63" t="str">
        <f t="shared" si="930"/>
        <v>N</v>
      </c>
      <c r="AM3513" s="44" t="str">
        <f t="shared" si="931"/>
        <v>Win</v>
      </c>
      <c r="AN3513" s="44" t="str">
        <f t="shared" si="932"/>
        <v>Loss</v>
      </c>
      <c r="AO3513" s="44" t="str">
        <f t="shared" si="933"/>
        <v>Loss</v>
      </c>
      <c r="AP3513" s="44">
        <f t="shared" si="934"/>
        <v>35.5</v>
      </c>
      <c r="AQ3513" s="44">
        <f t="shared" si="935"/>
        <v>-50</v>
      </c>
      <c r="AR3513" s="44">
        <f t="shared" si="936"/>
        <v>-50</v>
      </c>
      <c r="AS3513" s="99" t="str">
        <f t="shared" si="937"/>
        <v>+</v>
      </c>
      <c r="AT3513" s="99" t="str">
        <f t="shared" si="938"/>
        <v>-</v>
      </c>
      <c r="AU3513" s="99" t="str">
        <f t="shared" si="939"/>
        <v>+</v>
      </c>
      <c r="AV3513" s="99" t="str">
        <f t="shared" si="940"/>
        <v>+</v>
      </c>
      <c r="AW3513" s="99" t="str">
        <f t="shared" si="941"/>
        <v>+</v>
      </c>
    </row>
    <row r="3514" spans="1:49" ht="15">
      <c r="A3514" s="56">
        <v>43645</v>
      </c>
      <c r="B3514" s="57" t="s">
        <v>3001</v>
      </c>
      <c r="C3514" s="57" t="s">
        <v>6842</v>
      </c>
      <c r="D3514" s="57" t="s">
        <v>7139</v>
      </c>
      <c r="E3514" s="57" t="s">
        <v>4520</v>
      </c>
      <c r="F3514" s="57" t="s">
        <v>4865</v>
      </c>
      <c r="G3514" s="57">
        <v>1</v>
      </c>
      <c r="H3514" s="57">
        <v>2</v>
      </c>
      <c r="I3514" s="57">
        <v>1.62</v>
      </c>
      <c r="J3514" s="57">
        <v>3.99</v>
      </c>
      <c r="K3514" s="57">
        <v>4.42</v>
      </c>
      <c r="L3514" s="57">
        <v>-2.8</v>
      </c>
      <c r="M3514" s="57">
        <v>13</v>
      </c>
      <c r="N3514" s="57">
        <v>13</v>
      </c>
      <c r="O3514" s="57">
        <v>1</v>
      </c>
      <c r="P3514" s="57">
        <v>7</v>
      </c>
      <c r="Q3514" s="57">
        <v>6</v>
      </c>
      <c r="R3514" s="57">
        <v>0</v>
      </c>
      <c r="S3514" s="57">
        <v>100</v>
      </c>
      <c r="T3514" s="57">
        <v>0</v>
      </c>
      <c r="U3514" s="57">
        <v>30.77</v>
      </c>
      <c r="V3514" s="57">
        <v>46.15</v>
      </c>
      <c r="W3514" s="57">
        <v>23.08</v>
      </c>
      <c r="X3514" s="57">
        <v>30.77</v>
      </c>
      <c r="Y3514" s="57">
        <v>23.08</v>
      </c>
      <c r="Z3514" s="57">
        <v>46.15</v>
      </c>
      <c r="AA3514" s="57">
        <v>57.14</v>
      </c>
      <c r="AB3514" s="57">
        <v>16.670000000000002</v>
      </c>
      <c r="AC3514" s="57">
        <v>6</v>
      </c>
      <c r="AD3514" s="57">
        <v>7</v>
      </c>
      <c r="AE3514" s="57">
        <v>50</v>
      </c>
      <c r="AF3514" s="57">
        <v>42.86</v>
      </c>
      <c r="AG3514" s="57" t="s">
        <v>6371</v>
      </c>
      <c r="AH3514" s="57" t="s">
        <v>6979</v>
      </c>
      <c r="AI3514" s="45">
        <f t="shared" si="927"/>
        <v>16.920999999999999</v>
      </c>
      <c r="AJ3514" s="46">
        <f t="shared" si="928"/>
        <v>3.0789999999999988</v>
      </c>
      <c r="AK3514" s="63" t="str">
        <f t="shared" si="929"/>
        <v>N</v>
      </c>
      <c r="AL3514" s="63" t="str">
        <f t="shared" si="930"/>
        <v>N</v>
      </c>
      <c r="AM3514" s="44" t="str">
        <f t="shared" si="931"/>
        <v>Loss</v>
      </c>
      <c r="AN3514" s="44" t="str">
        <f t="shared" si="932"/>
        <v>Loss</v>
      </c>
      <c r="AO3514" s="44" t="str">
        <f t="shared" si="933"/>
        <v>Win</v>
      </c>
      <c r="AP3514" s="44">
        <f t="shared" si="934"/>
        <v>-50</v>
      </c>
      <c r="AQ3514" s="44">
        <f t="shared" si="935"/>
        <v>-50</v>
      </c>
      <c r="AR3514" s="44">
        <f t="shared" si="936"/>
        <v>171</v>
      </c>
      <c r="AS3514" s="99" t="str">
        <f t="shared" si="937"/>
        <v>+</v>
      </c>
      <c r="AT3514" s="99" t="str">
        <f t="shared" si="938"/>
        <v>-</v>
      </c>
      <c r="AU3514" s="99" t="str">
        <f t="shared" si="939"/>
        <v>-</v>
      </c>
      <c r="AV3514" s="99" t="str">
        <f t="shared" si="940"/>
        <v>+</v>
      </c>
      <c r="AW3514" s="99" t="str">
        <f t="shared" si="941"/>
        <v>+</v>
      </c>
    </row>
    <row r="3515" spans="1:49" ht="15">
      <c r="A3515" s="56">
        <v>43645</v>
      </c>
      <c r="B3515" s="57" t="s">
        <v>3001</v>
      </c>
      <c r="C3515" s="57" t="s">
        <v>6842</v>
      </c>
      <c r="D3515" s="57" t="s">
        <v>7140</v>
      </c>
      <c r="E3515" s="57" t="s">
        <v>4823</v>
      </c>
      <c r="F3515" s="57" t="s">
        <v>4195</v>
      </c>
      <c r="G3515" s="57">
        <v>2</v>
      </c>
      <c r="H3515" s="57">
        <v>3</v>
      </c>
      <c r="I3515" s="57">
        <v>1.54</v>
      </c>
      <c r="J3515" s="57">
        <v>3.89</v>
      </c>
      <c r="K3515" s="57">
        <v>4.95</v>
      </c>
      <c r="L3515" s="57">
        <v>-3.41</v>
      </c>
      <c r="M3515" s="57">
        <v>13</v>
      </c>
      <c r="N3515" s="57">
        <v>13</v>
      </c>
      <c r="O3515" s="57">
        <v>1</v>
      </c>
      <c r="P3515" s="57">
        <v>6</v>
      </c>
      <c r="Q3515" s="57">
        <v>7</v>
      </c>
      <c r="R3515" s="57">
        <v>100</v>
      </c>
      <c r="S3515" s="57">
        <v>0</v>
      </c>
      <c r="T3515" s="57">
        <v>0</v>
      </c>
      <c r="U3515" s="57">
        <v>38.46</v>
      </c>
      <c r="V3515" s="57">
        <v>46.15</v>
      </c>
      <c r="W3515" s="57">
        <v>15.38</v>
      </c>
      <c r="X3515" s="57">
        <v>15.38</v>
      </c>
      <c r="Y3515" s="57">
        <v>38.46</v>
      </c>
      <c r="Z3515" s="57">
        <v>46.15</v>
      </c>
      <c r="AA3515" s="57">
        <v>66.67</v>
      </c>
      <c r="AB3515" s="57">
        <v>14.29</v>
      </c>
      <c r="AC3515" s="57">
        <v>7</v>
      </c>
      <c r="AD3515" s="57">
        <v>5</v>
      </c>
      <c r="AE3515" s="57">
        <v>57.14</v>
      </c>
      <c r="AF3515" s="57">
        <v>20</v>
      </c>
      <c r="AG3515" s="57" t="s">
        <v>7141</v>
      </c>
      <c r="AH3515" s="57" t="s">
        <v>6980</v>
      </c>
      <c r="AI3515" s="45">
        <f t="shared" si="927"/>
        <v>41.539000000000001</v>
      </c>
      <c r="AJ3515" s="46">
        <f t="shared" si="928"/>
        <v>-41.539000000000001</v>
      </c>
      <c r="AK3515" s="63" t="str">
        <f t="shared" si="929"/>
        <v>Y</v>
      </c>
      <c r="AL3515" s="63" t="str">
        <f t="shared" si="930"/>
        <v>N</v>
      </c>
      <c r="AM3515" s="44" t="str">
        <f t="shared" si="931"/>
        <v>Loss</v>
      </c>
      <c r="AN3515" s="44" t="str">
        <f t="shared" si="932"/>
        <v>Loss</v>
      </c>
      <c r="AO3515" s="44" t="str">
        <f t="shared" si="933"/>
        <v>Win</v>
      </c>
      <c r="AP3515" s="44">
        <f t="shared" si="934"/>
        <v>-50</v>
      </c>
      <c r="AQ3515" s="44">
        <f t="shared" si="935"/>
        <v>-50</v>
      </c>
      <c r="AR3515" s="44">
        <f t="shared" si="936"/>
        <v>197.5</v>
      </c>
      <c r="AS3515" s="99" t="str">
        <f t="shared" si="937"/>
        <v>+</v>
      </c>
      <c r="AT3515" s="99" t="str">
        <f t="shared" si="938"/>
        <v>+</v>
      </c>
      <c r="AU3515" s="99" t="str">
        <f t="shared" si="939"/>
        <v>+</v>
      </c>
      <c r="AV3515" s="99" t="str">
        <f t="shared" si="940"/>
        <v>+</v>
      </c>
      <c r="AW3515" s="99" t="str">
        <f t="shared" si="941"/>
        <v>+</v>
      </c>
    </row>
    <row r="3516" spans="1:49" ht="15">
      <c r="A3516" s="56">
        <v>43645</v>
      </c>
      <c r="B3516" s="57" t="s">
        <v>1305</v>
      </c>
      <c r="C3516" s="57" t="s">
        <v>684</v>
      </c>
      <c r="D3516" s="57" t="s">
        <v>7142</v>
      </c>
      <c r="E3516" s="57" t="s">
        <v>7143</v>
      </c>
      <c r="F3516" s="57" t="s">
        <v>7144</v>
      </c>
      <c r="G3516" s="57">
        <v>1</v>
      </c>
      <c r="H3516" s="57">
        <v>3</v>
      </c>
      <c r="I3516" s="57">
        <v>2.41</v>
      </c>
      <c r="J3516" s="57">
        <v>2.96</v>
      </c>
      <c r="K3516" s="57">
        <v>2.73</v>
      </c>
      <c r="L3516" s="57">
        <v>-0.32</v>
      </c>
      <c r="M3516" s="57">
        <v>15</v>
      </c>
      <c r="N3516" s="57">
        <v>13</v>
      </c>
      <c r="O3516" s="57">
        <v>0</v>
      </c>
      <c r="P3516" s="57">
        <v>8</v>
      </c>
      <c r="Q3516" s="57">
        <v>6</v>
      </c>
      <c r="R3516" s="57">
        <v>0</v>
      </c>
      <c r="S3516" s="57">
        <v>0</v>
      </c>
      <c r="T3516" s="57">
        <v>0</v>
      </c>
      <c r="U3516" s="57">
        <v>46.67</v>
      </c>
      <c r="V3516" s="57">
        <v>20</v>
      </c>
      <c r="W3516" s="57">
        <v>33.33</v>
      </c>
      <c r="X3516" s="57">
        <v>46.15</v>
      </c>
      <c r="Y3516" s="57">
        <v>46.15</v>
      </c>
      <c r="Z3516" s="57">
        <v>7.69</v>
      </c>
      <c r="AA3516" s="57">
        <v>75</v>
      </c>
      <c r="AB3516" s="57">
        <v>50</v>
      </c>
      <c r="AC3516" s="57">
        <v>12</v>
      </c>
      <c r="AD3516" s="57">
        <v>8</v>
      </c>
      <c r="AE3516" s="57">
        <v>58.33</v>
      </c>
      <c r="AF3516" s="57">
        <v>37.5</v>
      </c>
      <c r="AG3516" s="57" t="s">
        <v>6728</v>
      </c>
      <c r="AH3516" s="57" t="s">
        <v>6981</v>
      </c>
      <c r="AI3516" s="45">
        <f t="shared" si="927"/>
        <v>-7.6389999999999993</v>
      </c>
      <c r="AJ3516" s="46">
        <f t="shared" si="928"/>
        <v>7.6389999999999993</v>
      </c>
      <c r="AK3516" s="63" t="str">
        <f t="shared" si="929"/>
        <v>N</v>
      </c>
      <c r="AL3516" s="63" t="str">
        <f t="shared" si="930"/>
        <v>N</v>
      </c>
      <c r="AM3516" s="44" t="str">
        <f t="shared" si="931"/>
        <v>Loss</v>
      </c>
      <c r="AN3516" s="44" t="str">
        <f t="shared" si="932"/>
        <v>Loss</v>
      </c>
      <c r="AO3516" s="44" t="str">
        <f t="shared" si="933"/>
        <v>Win</v>
      </c>
      <c r="AP3516" s="44">
        <f t="shared" si="934"/>
        <v>-50</v>
      </c>
      <c r="AQ3516" s="44">
        <f t="shared" si="935"/>
        <v>-50</v>
      </c>
      <c r="AR3516" s="44">
        <f t="shared" si="936"/>
        <v>86.5</v>
      </c>
      <c r="AS3516" s="99" t="str">
        <f t="shared" si="937"/>
        <v>+</v>
      </c>
      <c r="AT3516" s="99" t="str">
        <f t="shared" si="938"/>
        <v>n/a</v>
      </c>
      <c r="AU3516" s="99" t="str">
        <f t="shared" si="939"/>
        <v>+</v>
      </c>
      <c r="AV3516" s="99" t="str">
        <f t="shared" si="940"/>
        <v>+</v>
      </c>
      <c r="AW3516" s="99" t="str">
        <f t="shared" si="941"/>
        <v>-</v>
      </c>
    </row>
    <row r="3517" spans="1:49" ht="15">
      <c r="A3517" s="56">
        <v>43645</v>
      </c>
      <c r="B3517" s="57" t="s">
        <v>2035</v>
      </c>
      <c r="C3517" s="57" t="s">
        <v>2036</v>
      </c>
      <c r="D3517" s="57" t="s">
        <v>7145</v>
      </c>
      <c r="E3517" s="57" t="s">
        <v>4840</v>
      </c>
      <c r="F3517" s="57" t="s">
        <v>2038</v>
      </c>
      <c r="G3517" s="57">
        <v>2</v>
      </c>
      <c r="H3517" s="57">
        <v>2</v>
      </c>
      <c r="I3517" s="57">
        <v>1.32</v>
      </c>
      <c r="J3517" s="57">
        <v>4.9800000000000004</v>
      </c>
      <c r="K3517" s="57">
        <v>8.15</v>
      </c>
      <c r="L3517" s="57">
        <v>-6.83</v>
      </c>
      <c r="M3517" s="57">
        <v>15</v>
      </c>
      <c r="N3517" s="57">
        <v>15</v>
      </c>
      <c r="O3517" s="57">
        <v>1</v>
      </c>
      <c r="P3517" s="57">
        <v>7</v>
      </c>
      <c r="Q3517" s="57">
        <v>7</v>
      </c>
      <c r="R3517" s="57">
        <v>0</v>
      </c>
      <c r="S3517" s="57">
        <v>100</v>
      </c>
      <c r="T3517" s="57">
        <v>0</v>
      </c>
      <c r="U3517" s="57">
        <v>53.33</v>
      </c>
      <c r="V3517" s="57">
        <v>26.67</v>
      </c>
      <c r="W3517" s="57">
        <v>20</v>
      </c>
      <c r="X3517" s="57">
        <v>20</v>
      </c>
      <c r="Y3517" s="57">
        <v>60</v>
      </c>
      <c r="Z3517" s="57">
        <v>20</v>
      </c>
      <c r="AA3517" s="57">
        <v>71.430000000000007</v>
      </c>
      <c r="AB3517" s="57">
        <v>0</v>
      </c>
      <c r="AC3517" s="57">
        <v>13</v>
      </c>
      <c r="AD3517" s="57">
        <v>6</v>
      </c>
      <c r="AE3517" s="57">
        <v>61.54</v>
      </c>
      <c r="AF3517" s="57">
        <v>33.33</v>
      </c>
      <c r="AG3517" s="57" t="s">
        <v>7146</v>
      </c>
      <c r="AH3517" s="57" t="s">
        <v>6982</v>
      </c>
      <c r="AI3517" s="45">
        <f t="shared" si="927"/>
        <v>13.333000000000002</v>
      </c>
      <c r="AJ3517" s="46">
        <f t="shared" si="928"/>
        <v>6.6669999999999998</v>
      </c>
      <c r="AK3517" s="63" t="str">
        <f t="shared" si="929"/>
        <v>N</v>
      </c>
      <c r="AL3517" s="63" t="str">
        <f t="shared" si="930"/>
        <v>N</v>
      </c>
      <c r="AM3517" s="44" t="str">
        <f t="shared" si="931"/>
        <v>Loss</v>
      </c>
      <c r="AN3517" s="44" t="str">
        <f t="shared" si="932"/>
        <v>Win</v>
      </c>
      <c r="AO3517" s="44" t="str">
        <f t="shared" si="933"/>
        <v>Loss</v>
      </c>
      <c r="AP3517" s="44">
        <f t="shared" si="934"/>
        <v>-50</v>
      </c>
      <c r="AQ3517" s="44">
        <f t="shared" si="935"/>
        <v>199.00000000000003</v>
      </c>
      <c r="AR3517" s="44">
        <f t="shared" si="936"/>
        <v>-50</v>
      </c>
      <c r="AS3517" s="99" t="str">
        <f t="shared" si="937"/>
        <v>+</v>
      </c>
      <c r="AT3517" s="99" t="str">
        <f t="shared" si="938"/>
        <v>-</v>
      </c>
      <c r="AU3517" s="99" t="str">
        <f t="shared" si="939"/>
        <v>+</v>
      </c>
      <c r="AV3517" s="99" t="str">
        <f t="shared" si="940"/>
        <v>+</v>
      </c>
      <c r="AW3517" s="99" t="str">
        <f t="shared" si="941"/>
        <v>+</v>
      </c>
    </row>
    <row r="3518" spans="1:49" ht="15">
      <c r="A3518" s="56">
        <v>43645</v>
      </c>
      <c r="B3518" s="57" t="s">
        <v>737</v>
      </c>
      <c r="C3518" s="57" t="s">
        <v>738</v>
      </c>
      <c r="D3518" s="57" t="s">
        <v>7147</v>
      </c>
      <c r="E3518" s="57" t="s">
        <v>2011</v>
      </c>
      <c r="F3518" s="57" t="s">
        <v>740</v>
      </c>
      <c r="G3518" s="57">
        <v>4</v>
      </c>
      <c r="H3518" s="57">
        <v>1</v>
      </c>
      <c r="I3518" s="57">
        <v>1.69</v>
      </c>
      <c r="J3518" s="57">
        <v>3.92</v>
      </c>
      <c r="K3518" s="57">
        <v>3.88</v>
      </c>
      <c r="L3518" s="57">
        <v>-2.19</v>
      </c>
      <c r="M3518" s="57">
        <v>6</v>
      </c>
      <c r="N3518" s="57">
        <v>7</v>
      </c>
      <c r="O3518" s="57">
        <v>0</v>
      </c>
      <c r="P3518" s="57">
        <v>3</v>
      </c>
      <c r="Q3518" s="57">
        <v>2</v>
      </c>
      <c r="R3518" s="57">
        <v>0</v>
      </c>
      <c r="S3518" s="57">
        <v>0</v>
      </c>
      <c r="T3518" s="57">
        <v>0</v>
      </c>
      <c r="U3518" s="57">
        <v>50</v>
      </c>
      <c r="V3518" s="57">
        <v>0</v>
      </c>
      <c r="W3518" s="57">
        <v>50</v>
      </c>
      <c r="X3518" s="57">
        <v>42.86</v>
      </c>
      <c r="Y3518" s="57">
        <v>14.29</v>
      </c>
      <c r="Z3518" s="57">
        <v>42.86</v>
      </c>
      <c r="AA3518" s="57">
        <v>33.33</v>
      </c>
      <c r="AB3518" s="57">
        <v>50</v>
      </c>
      <c r="AC3518" s="57">
        <v>5</v>
      </c>
      <c r="AD3518" s="57">
        <v>3</v>
      </c>
      <c r="AE3518" s="57">
        <v>60</v>
      </c>
      <c r="AF3518" s="57">
        <v>66.67</v>
      </c>
      <c r="AG3518" s="57" t="s">
        <v>7148</v>
      </c>
      <c r="AH3518" s="57" t="s">
        <v>6877</v>
      </c>
      <c r="AI3518" s="45">
        <f t="shared" si="927"/>
        <v>-1.4290000000000003</v>
      </c>
      <c r="AJ3518" s="46">
        <f t="shared" si="928"/>
        <v>1.4290000000000003</v>
      </c>
      <c r="AK3518" s="63" t="str">
        <f t="shared" si="929"/>
        <v>N</v>
      </c>
      <c r="AL3518" s="63" t="str">
        <f t="shared" si="930"/>
        <v>N</v>
      </c>
      <c r="AM3518" s="44" t="str">
        <f t="shared" si="931"/>
        <v>Win</v>
      </c>
      <c r="AN3518" s="44" t="str">
        <f t="shared" si="932"/>
        <v>Loss</v>
      </c>
      <c r="AO3518" s="44" t="str">
        <f t="shared" si="933"/>
        <v>Loss</v>
      </c>
      <c r="AP3518" s="44">
        <f t="shared" si="934"/>
        <v>34.5</v>
      </c>
      <c r="AQ3518" s="44">
        <f t="shared" si="935"/>
        <v>-50</v>
      </c>
      <c r="AR3518" s="44">
        <f t="shared" si="936"/>
        <v>-50</v>
      </c>
      <c r="AS3518" s="99" t="str">
        <f t="shared" si="937"/>
        <v>+</v>
      </c>
      <c r="AT3518" s="99" t="str">
        <f t="shared" si="938"/>
        <v>n/a</v>
      </c>
      <c r="AU3518" s="99" t="str">
        <f t="shared" si="939"/>
        <v>+</v>
      </c>
      <c r="AV3518" s="99" t="str">
        <f t="shared" si="940"/>
        <v>-</v>
      </c>
      <c r="AW3518" s="99" t="str">
        <f t="shared" si="941"/>
        <v>-</v>
      </c>
    </row>
    <row r="3519" spans="1:49" ht="15">
      <c r="A3519" s="56">
        <v>43645</v>
      </c>
      <c r="B3519" s="57" t="s">
        <v>683</v>
      </c>
      <c r="C3519" s="57" t="s">
        <v>710</v>
      </c>
      <c r="D3519" s="57" t="s">
        <v>7149</v>
      </c>
      <c r="E3519" s="57" t="s">
        <v>1902</v>
      </c>
      <c r="F3519" s="57" t="s">
        <v>1875</v>
      </c>
      <c r="G3519" s="57">
        <v>3</v>
      </c>
      <c r="H3519" s="57">
        <v>0</v>
      </c>
      <c r="I3519" s="57">
        <v>1.02</v>
      </c>
      <c r="J3519" s="57">
        <v>12.16</v>
      </c>
      <c r="K3519" s="57">
        <v>27.65</v>
      </c>
      <c r="L3519" s="57">
        <v>-26.63</v>
      </c>
      <c r="M3519" s="57">
        <v>19</v>
      </c>
      <c r="N3519" s="57">
        <v>14</v>
      </c>
      <c r="O3519" s="57">
        <v>1</v>
      </c>
      <c r="P3519" s="57">
        <v>8</v>
      </c>
      <c r="Q3519" s="57">
        <v>8</v>
      </c>
      <c r="R3519" s="57">
        <v>100</v>
      </c>
      <c r="S3519" s="57">
        <v>0</v>
      </c>
      <c r="T3519" s="57">
        <v>0</v>
      </c>
      <c r="U3519" s="57">
        <v>63.16</v>
      </c>
      <c r="V3519" s="57">
        <v>21.05</v>
      </c>
      <c r="W3519" s="57">
        <v>15.79</v>
      </c>
      <c r="X3519" s="57">
        <v>7.14</v>
      </c>
      <c r="Y3519" s="57">
        <v>14.29</v>
      </c>
      <c r="Z3519" s="57">
        <v>78.569999999999993</v>
      </c>
      <c r="AA3519" s="57">
        <v>87.5</v>
      </c>
      <c r="AB3519" s="57">
        <v>0</v>
      </c>
      <c r="AC3519" s="57">
        <v>15</v>
      </c>
      <c r="AD3519" s="57">
        <v>0</v>
      </c>
      <c r="AE3519" s="57">
        <v>73.33</v>
      </c>
      <c r="AF3519" s="57">
        <v>0</v>
      </c>
      <c r="AG3519" s="57" t="s">
        <v>7066</v>
      </c>
      <c r="AH3519" s="57" t="s">
        <v>6769</v>
      </c>
      <c r="AI3519" s="45">
        <f t="shared" si="927"/>
        <v>54.435999999999993</v>
      </c>
      <c r="AJ3519" s="46">
        <f t="shared" si="928"/>
        <v>-54.435999999999993</v>
      </c>
      <c r="AK3519" s="63" t="str">
        <f t="shared" si="929"/>
        <v>Y</v>
      </c>
      <c r="AL3519" s="63" t="str">
        <f t="shared" si="930"/>
        <v>N</v>
      </c>
      <c r="AM3519" s="44" t="str">
        <f t="shared" si="931"/>
        <v>Win</v>
      </c>
      <c r="AN3519" s="44" t="str">
        <f t="shared" si="932"/>
        <v>Loss</v>
      </c>
      <c r="AO3519" s="44" t="str">
        <f t="shared" si="933"/>
        <v>Loss</v>
      </c>
      <c r="AP3519" s="44">
        <f t="shared" si="934"/>
        <v>1</v>
      </c>
      <c r="AQ3519" s="44">
        <f t="shared" si="935"/>
        <v>-50</v>
      </c>
      <c r="AR3519" s="44">
        <f t="shared" si="936"/>
        <v>-50</v>
      </c>
      <c r="AS3519" s="99" t="str">
        <f t="shared" si="937"/>
        <v>+</v>
      </c>
      <c r="AT3519" s="99" t="str">
        <f t="shared" si="938"/>
        <v>+</v>
      </c>
      <c r="AU3519" s="99" t="str">
        <f t="shared" si="939"/>
        <v>+</v>
      </c>
      <c r="AV3519" s="99" t="str">
        <f t="shared" si="940"/>
        <v>+</v>
      </c>
      <c r="AW3519" s="99" t="str">
        <f t="shared" si="941"/>
        <v>+</v>
      </c>
    </row>
    <row r="3520" spans="1:49" ht="15">
      <c r="A3520" s="56">
        <v>43645</v>
      </c>
      <c r="B3520" s="57" t="s">
        <v>683</v>
      </c>
      <c r="C3520" s="57" t="s">
        <v>710</v>
      </c>
      <c r="D3520" s="57" t="s">
        <v>7150</v>
      </c>
      <c r="E3520" s="57" t="s">
        <v>3405</v>
      </c>
      <c r="F3520" s="57" t="s">
        <v>2056</v>
      </c>
      <c r="G3520" s="57">
        <v>2</v>
      </c>
      <c r="H3520" s="57">
        <v>3</v>
      </c>
      <c r="I3520" s="57">
        <v>6.84</v>
      </c>
      <c r="J3520" s="57">
        <v>4.62</v>
      </c>
      <c r="K3520" s="57">
        <v>1.37</v>
      </c>
      <c r="L3520" s="57">
        <v>5.47</v>
      </c>
      <c r="M3520" s="57">
        <v>14</v>
      </c>
      <c r="N3520" s="57">
        <v>17</v>
      </c>
      <c r="O3520" s="57">
        <v>0</v>
      </c>
      <c r="P3520" s="57">
        <v>7</v>
      </c>
      <c r="Q3520" s="57">
        <v>9</v>
      </c>
      <c r="R3520" s="57">
        <v>0</v>
      </c>
      <c r="S3520" s="57">
        <v>0</v>
      </c>
      <c r="T3520" s="57">
        <v>0</v>
      </c>
      <c r="U3520" s="57">
        <v>50</v>
      </c>
      <c r="V3520" s="57">
        <v>7.14</v>
      </c>
      <c r="W3520" s="57">
        <v>42.86</v>
      </c>
      <c r="X3520" s="57">
        <v>58.82</v>
      </c>
      <c r="Y3520" s="57">
        <v>23.53</v>
      </c>
      <c r="Z3520" s="57">
        <v>17.649999999999999</v>
      </c>
      <c r="AA3520" s="57">
        <v>42.86</v>
      </c>
      <c r="AB3520" s="57">
        <v>33.33</v>
      </c>
      <c r="AC3520" s="57">
        <v>5</v>
      </c>
      <c r="AD3520" s="57">
        <v>12</v>
      </c>
      <c r="AE3520" s="57">
        <v>60</v>
      </c>
      <c r="AF3520" s="57">
        <v>75</v>
      </c>
      <c r="AG3520" s="57" t="s">
        <v>6462</v>
      </c>
      <c r="AH3520" s="57" t="s">
        <v>6342</v>
      </c>
      <c r="AI3520" s="45">
        <f t="shared" si="927"/>
        <v>-8.4450000000000021</v>
      </c>
      <c r="AJ3520" s="46">
        <f t="shared" si="928"/>
        <v>8.4450000000000021</v>
      </c>
      <c r="AK3520" s="63" t="str">
        <f t="shared" si="929"/>
        <v>N</v>
      </c>
      <c r="AL3520" s="63" t="str">
        <f t="shared" si="930"/>
        <v>N</v>
      </c>
      <c r="AM3520" s="44" t="str">
        <f t="shared" si="931"/>
        <v>Loss</v>
      </c>
      <c r="AN3520" s="44" t="str">
        <f t="shared" si="932"/>
        <v>Loss</v>
      </c>
      <c r="AO3520" s="44" t="str">
        <f t="shared" si="933"/>
        <v>Win</v>
      </c>
      <c r="AP3520" s="44">
        <f t="shared" si="934"/>
        <v>-50</v>
      </c>
      <c r="AQ3520" s="44">
        <f t="shared" si="935"/>
        <v>-50</v>
      </c>
      <c r="AR3520" s="44">
        <f t="shared" si="936"/>
        <v>18.5</v>
      </c>
      <c r="AS3520" s="99" t="str">
        <f t="shared" si="937"/>
        <v>-</v>
      </c>
      <c r="AT3520" s="99" t="str">
        <f t="shared" si="938"/>
        <v>n/a</v>
      </c>
      <c r="AU3520" s="99" t="str">
        <f t="shared" si="939"/>
        <v>-</v>
      </c>
      <c r="AV3520" s="99" t="str">
        <f t="shared" si="940"/>
        <v>+</v>
      </c>
      <c r="AW3520" s="99" t="str">
        <f t="shared" si="941"/>
        <v>-</v>
      </c>
    </row>
    <row r="3521" spans="1:49" ht="15">
      <c r="A3521" s="56">
        <v>43645</v>
      </c>
      <c r="B3521" s="57" t="s">
        <v>272</v>
      </c>
      <c r="C3521" s="57" t="s">
        <v>318</v>
      </c>
      <c r="D3521" s="57" t="s">
        <v>7151</v>
      </c>
      <c r="E3521" s="57" t="s">
        <v>320</v>
      </c>
      <c r="F3521" s="57" t="s">
        <v>326</v>
      </c>
      <c r="G3521" s="57">
        <v>2</v>
      </c>
      <c r="H3521" s="57">
        <v>1</v>
      </c>
      <c r="I3521" s="57">
        <v>1.61</v>
      </c>
      <c r="J3521" s="57">
        <v>4.1900000000000004</v>
      </c>
      <c r="K3521" s="57">
        <v>4.4400000000000004</v>
      </c>
      <c r="L3521" s="57">
        <v>-2.83</v>
      </c>
      <c r="M3521" s="57">
        <v>65</v>
      </c>
      <c r="N3521" s="57">
        <v>42</v>
      </c>
      <c r="O3521" s="57">
        <v>0</v>
      </c>
      <c r="P3521" s="57">
        <v>34</v>
      </c>
      <c r="Q3521" s="57">
        <v>21</v>
      </c>
      <c r="R3521" s="57">
        <v>0</v>
      </c>
      <c r="S3521" s="57">
        <v>0</v>
      </c>
      <c r="T3521" s="57">
        <v>0</v>
      </c>
      <c r="U3521" s="57">
        <v>56.92</v>
      </c>
      <c r="V3521" s="57">
        <v>16.920000000000002</v>
      </c>
      <c r="W3521" s="57">
        <v>26.15</v>
      </c>
      <c r="X3521" s="57">
        <v>40.479999999999997</v>
      </c>
      <c r="Y3521" s="57">
        <v>11.9</v>
      </c>
      <c r="Z3521" s="57">
        <v>47.62</v>
      </c>
      <c r="AA3521" s="57">
        <v>64.709999999999994</v>
      </c>
      <c r="AB3521" s="57">
        <v>47.62</v>
      </c>
      <c r="AC3521" s="57">
        <v>47</v>
      </c>
      <c r="AD3521" s="57">
        <v>13</v>
      </c>
      <c r="AE3521" s="57">
        <v>68.09</v>
      </c>
      <c r="AF3521" s="57">
        <v>46.15</v>
      </c>
      <c r="AG3521" s="57" t="s">
        <v>6367</v>
      </c>
      <c r="AH3521" s="57" t="s">
        <v>6983</v>
      </c>
      <c r="AI3521" s="45">
        <f t="shared" si="927"/>
        <v>8.0839999999999996</v>
      </c>
      <c r="AJ3521" s="46">
        <f t="shared" si="928"/>
        <v>-8.0839999999999996</v>
      </c>
      <c r="AK3521" s="63" t="str">
        <f t="shared" si="929"/>
        <v>N</v>
      </c>
      <c r="AL3521" s="63" t="str">
        <f t="shared" si="930"/>
        <v>N</v>
      </c>
      <c r="AM3521" s="44" t="str">
        <f t="shared" si="931"/>
        <v>Win</v>
      </c>
      <c r="AN3521" s="44" t="str">
        <f t="shared" si="932"/>
        <v>Loss</v>
      </c>
      <c r="AO3521" s="44" t="str">
        <f t="shared" si="933"/>
        <v>Loss</v>
      </c>
      <c r="AP3521" s="44">
        <f t="shared" si="934"/>
        <v>30.5</v>
      </c>
      <c r="AQ3521" s="44">
        <f t="shared" si="935"/>
        <v>-50</v>
      </c>
      <c r="AR3521" s="44">
        <f t="shared" si="936"/>
        <v>-50</v>
      </c>
      <c r="AS3521" s="99" t="str">
        <f t="shared" si="937"/>
        <v>+</v>
      </c>
      <c r="AT3521" s="99" t="str">
        <f t="shared" si="938"/>
        <v>n/a</v>
      </c>
      <c r="AU3521" s="99" t="str">
        <f t="shared" si="939"/>
        <v>+</v>
      </c>
      <c r="AV3521" s="99" t="str">
        <f t="shared" si="940"/>
        <v>+</v>
      </c>
      <c r="AW3521" s="99" t="str">
        <f t="shared" si="941"/>
        <v>+</v>
      </c>
    </row>
    <row r="3522" spans="1:49" ht="15">
      <c r="A3522" s="56">
        <v>43645</v>
      </c>
      <c r="B3522" s="57" t="s">
        <v>694</v>
      </c>
      <c r="C3522" s="57" t="s">
        <v>695</v>
      </c>
      <c r="D3522" s="57" t="s">
        <v>7152</v>
      </c>
      <c r="E3522" s="57" t="s">
        <v>7153</v>
      </c>
      <c r="F3522" s="57" t="s">
        <v>697</v>
      </c>
      <c r="G3522" s="57">
        <v>4</v>
      </c>
      <c r="H3522" s="57">
        <v>0</v>
      </c>
      <c r="I3522" s="57">
        <v>1.02</v>
      </c>
      <c r="J3522" s="57">
        <v>9.8000000000000007</v>
      </c>
      <c r="K3522" s="57">
        <v>29.07</v>
      </c>
      <c r="L3522" s="57">
        <v>-28.05</v>
      </c>
      <c r="M3522" s="57">
        <v>26</v>
      </c>
      <c r="N3522" s="57">
        <v>5</v>
      </c>
      <c r="O3522" s="57">
        <v>0</v>
      </c>
      <c r="P3522" s="57">
        <v>13</v>
      </c>
      <c r="Q3522" s="57">
        <v>2</v>
      </c>
      <c r="R3522" s="57">
        <v>0</v>
      </c>
      <c r="S3522" s="57">
        <v>0</v>
      </c>
      <c r="T3522" s="57">
        <v>0</v>
      </c>
      <c r="U3522" s="57">
        <v>73.08</v>
      </c>
      <c r="V3522" s="57">
        <v>15.38</v>
      </c>
      <c r="W3522" s="57">
        <v>11.54</v>
      </c>
      <c r="X3522" s="57">
        <v>0</v>
      </c>
      <c r="Y3522" s="57">
        <v>40</v>
      </c>
      <c r="Z3522" s="57">
        <v>60</v>
      </c>
      <c r="AA3522" s="57">
        <v>69.23</v>
      </c>
      <c r="AB3522" s="57">
        <v>0</v>
      </c>
      <c r="AC3522" s="57">
        <v>26</v>
      </c>
      <c r="AD3522" s="57">
        <v>1</v>
      </c>
      <c r="AE3522" s="57">
        <v>73.08</v>
      </c>
      <c r="AF3522" s="57">
        <v>0</v>
      </c>
      <c r="AG3522" s="57" t="s">
        <v>7154</v>
      </c>
      <c r="AH3522" s="57" t="s">
        <v>6984</v>
      </c>
      <c r="AI3522" s="45">
        <f t="shared" si="927"/>
        <v>21.846</v>
      </c>
      <c r="AJ3522" s="46">
        <f t="shared" si="928"/>
        <v>-21.846</v>
      </c>
      <c r="AK3522" s="63" t="str">
        <f t="shared" si="929"/>
        <v>N</v>
      </c>
      <c r="AL3522" s="63" t="str">
        <f t="shared" si="930"/>
        <v>N</v>
      </c>
      <c r="AM3522" s="44" t="str">
        <f t="shared" si="931"/>
        <v>Win</v>
      </c>
      <c r="AN3522" s="44" t="str">
        <f t="shared" si="932"/>
        <v>Loss</v>
      </c>
      <c r="AO3522" s="44" t="str">
        <f t="shared" si="933"/>
        <v>Loss</v>
      </c>
      <c r="AP3522" s="44">
        <f t="shared" si="934"/>
        <v>1</v>
      </c>
      <c r="AQ3522" s="44">
        <f t="shared" si="935"/>
        <v>-50</v>
      </c>
      <c r="AR3522" s="44">
        <f t="shared" si="936"/>
        <v>-50</v>
      </c>
      <c r="AS3522" s="99" t="str">
        <f t="shared" si="937"/>
        <v>+</v>
      </c>
      <c r="AT3522" s="99" t="str">
        <f t="shared" si="938"/>
        <v>n/a</v>
      </c>
      <c r="AU3522" s="99" t="str">
        <f t="shared" si="939"/>
        <v>+</v>
      </c>
      <c r="AV3522" s="99" t="str">
        <f t="shared" si="940"/>
        <v>+</v>
      </c>
      <c r="AW3522" s="99" t="str">
        <f t="shared" si="941"/>
        <v>+</v>
      </c>
    </row>
    <row r="3523" spans="1:49" ht="15">
      <c r="A3523" s="56">
        <v>43645</v>
      </c>
      <c r="B3523" s="57" t="s">
        <v>420</v>
      </c>
      <c r="C3523" s="57" t="s">
        <v>425</v>
      </c>
      <c r="D3523" s="57" t="s">
        <v>7155</v>
      </c>
      <c r="E3523" s="57" t="s">
        <v>946</v>
      </c>
      <c r="F3523" s="57" t="s">
        <v>789</v>
      </c>
      <c r="G3523" s="57">
        <v>2</v>
      </c>
      <c r="H3523" s="57">
        <v>1</v>
      </c>
      <c r="I3523" s="57">
        <v>1.39</v>
      </c>
      <c r="J3523" s="57">
        <v>4.84</v>
      </c>
      <c r="K3523" s="57">
        <v>5.72</v>
      </c>
      <c r="L3523" s="57">
        <v>-4.33</v>
      </c>
      <c r="M3523" s="57">
        <v>14</v>
      </c>
      <c r="N3523" s="57">
        <v>13</v>
      </c>
      <c r="O3523" s="57">
        <v>1</v>
      </c>
      <c r="P3523" s="57">
        <v>7</v>
      </c>
      <c r="Q3523" s="57">
        <v>6</v>
      </c>
      <c r="R3523" s="57">
        <v>100</v>
      </c>
      <c r="S3523" s="57">
        <v>0</v>
      </c>
      <c r="T3523" s="57">
        <v>0</v>
      </c>
      <c r="U3523" s="57">
        <v>50</v>
      </c>
      <c r="V3523" s="57">
        <v>7.14</v>
      </c>
      <c r="W3523" s="57">
        <v>42.86</v>
      </c>
      <c r="X3523" s="57">
        <v>15.38</v>
      </c>
      <c r="Y3523" s="57">
        <v>30.77</v>
      </c>
      <c r="Z3523" s="57">
        <v>53.85</v>
      </c>
      <c r="AA3523" s="57">
        <v>57.14</v>
      </c>
      <c r="AB3523" s="57">
        <v>33.33</v>
      </c>
      <c r="AC3523" s="57">
        <v>6</v>
      </c>
      <c r="AD3523" s="57">
        <v>1</v>
      </c>
      <c r="AE3523" s="57">
        <v>50</v>
      </c>
      <c r="AF3523" s="57">
        <v>0</v>
      </c>
      <c r="AG3523" s="57" t="s">
        <v>6305</v>
      </c>
      <c r="AH3523" s="57" t="s">
        <v>6985</v>
      </c>
      <c r="AI3523" s="45">
        <f t="shared" si="927"/>
        <v>36.759</v>
      </c>
      <c r="AJ3523" s="46">
        <f t="shared" si="928"/>
        <v>-36.759</v>
      </c>
      <c r="AK3523" s="63" t="str">
        <f t="shared" si="929"/>
        <v>N</v>
      </c>
      <c r="AL3523" s="63" t="str">
        <f t="shared" si="930"/>
        <v>N</v>
      </c>
      <c r="AM3523" s="44" t="str">
        <f t="shared" si="931"/>
        <v>Win</v>
      </c>
      <c r="AN3523" s="44" t="str">
        <f t="shared" si="932"/>
        <v>Loss</v>
      </c>
      <c r="AO3523" s="44" t="str">
        <f t="shared" si="933"/>
        <v>Loss</v>
      </c>
      <c r="AP3523" s="44">
        <f t="shared" si="934"/>
        <v>19.5</v>
      </c>
      <c r="AQ3523" s="44">
        <f t="shared" si="935"/>
        <v>-50</v>
      </c>
      <c r="AR3523" s="44">
        <f t="shared" si="936"/>
        <v>-50</v>
      </c>
      <c r="AS3523" s="99" t="str">
        <f t="shared" si="937"/>
        <v>+</v>
      </c>
      <c r="AT3523" s="99" t="str">
        <f t="shared" si="938"/>
        <v>+</v>
      </c>
      <c r="AU3523" s="99" t="str">
        <f t="shared" si="939"/>
        <v>+</v>
      </c>
      <c r="AV3523" s="99" t="str">
        <f t="shared" si="940"/>
        <v>+</v>
      </c>
      <c r="AW3523" s="99" t="str">
        <f t="shared" si="941"/>
        <v>+</v>
      </c>
    </row>
    <row r="3524" spans="1:49" ht="15">
      <c r="A3524" s="56">
        <v>43645</v>
      </c>
      <c r="B3524" s="57" t="s">
        <v>2035</v>
      </c>
      <c r="C3524" s="57" t="s">
        <v>2036</v>
      </c>
      <c r="D3524" s="57" t="s">
        <v>7156</v>
      </c>
      <c r="E3524" s="57" t="s">
        <v>4564</v>
      </c>
      <c r="F3524" s="57" t="s">
        <v>4099</v>
      </c>
      <c r="G3524" s="57">
        <v>0</v>
      </c>
      <c r="H3524" s="57">
        <v>1</v>
      </c>
      <c r="I3524" s="57">
        <v>1.62</v>
      </c>
      <c r="J3524" s="57">
        <v>3.81</v>
      </c>
      <c r="K3524" s="57">
        <v>4.93</v>
      </c>
      <c r="L3524" s="57">
        <v>-3.31</v>
      </c>
      <c r="M3524" s="57">
        <v>15</v>
      </c>
      <c r="N3524" s="57">
        <v>15</v>
      </c>
      <c r="O3524" s="57">
        <v>1</v>
      </c>
      <c r="P3524" s="57">
        <v>8</v>
      </c>
      <c r="Q3524" s="57">
        <v>7</v>
      </c>
      <c r="R3524" s="57">
        <v>100</v>
      </c>
      <c r="S3524" s="57">
        <v>0</v>
      </c>
      <c r="T3524" s="57">
        <v>0</v>
      </c>
      <c r="U3524" s="57">
        <v>40</v>
      </c>
      <c r="V3524" s="57">
        <v>20</v>
      </c>
      <c r="W3524" s="57">
        <v>40</v>
      </c>
      <c r="X3524" s="57">
        <v>26.67</v>
      </c>
      <c r="Y3524" s="57">
        <v>26.67</v>
      </c>
      <c r="Z3524" s="57">
        <v>46.67</v>
      </c>
      <c r="AA3524" s="57">
        <v>50</v>
      </c>
      <c r="AB3524" s="57">
        <v>28.57</v>
      </c>
      <c r="AC3524" s="57">
        <v>4</v>
      </c>
      <c r="AD3524" s="57">
        <v>2</v>
      </c>
      <c r="AE3524" s="57">
        <v>75</v>
      </c>
      <c r="AF3524" s="57">
        <v>0</v>
      </c>
      <c r="AG3524" s="57" t="s">
        <v>7007</v>
      </c>
      <c r="AH3524" s="57" t="s">
        <v>6642</v>
      </c>
      <c r="AI3524" s="45">
        <f t="shared" si="927"/>
        <v>33.332999999999998</v>
      </c>
      <c r="AJ3524" s="46">
        <f t="shared" si="928"/>
        <v>-33.332999999999998</v>
      </c>
      <c r="AK3524" s="63" t="str">
        <f t="shared" si="929"/>
        <v>N</v>
      </c>
      <c r="AL3524" s="63" t="str">
        <f t="shared" si="930"/>
        <v>N</v>
      </c>
      <c r="AM3524" s="44" t="str">
        <f t="shared" si="931"/>
        <v>Loss</v>
      </c>
      <c r="AN3524" s="44" t="str">
        <f t="shared" si="932"/>
        <v>Loss</v>
      </c>
      <c r="AO3524" s="44" t="str">
        <f t="shared" si="933"/>
        <v>Win</v>
      </c>
      <c r="AP3524" s="44">
        <f t="shared" si="934"/>
        <v>-50</v>
      </c>
      <c r="AQ3524" s="44">
        <f t="shared" si="935"/>
        <v>-50</v>
      </c>
      <c r="AR3524" s="44">
        <f t="shared" si="936"/>
        <v>196.5</v>
      </c>
      <c r="AS3524" s="99" t="str">
        <f t="shared" si="937"/>
        <v>+</v>
      </c>
      <c r="AT3524" s="99" t="str">
        <f t="shared" si="938"/>
        <v>+</v>
      </c>
      <c r="AU3524" s="99" t="str">
        <f t="shared" si="939"/>
        <v>+</v>
      </c>
      <c r="AV3524" s="99" t="str">
        <f t="shared" si="940"/>
        <v>+</v>
      </c>
      <c r="AW3524" s="99" t="str">
        <f t="shared" si="941"/>
        <v>+</v>
      </c>
    </row>
    <row r="3525" spans="1:49" ht="15">
      <c r="A3525" s="56">
        <v>43645</v>
      </c>
      <c r="B3525" s="57" t="s">
        <v>3001</v>
      </c>
      <c r="C3525" s="57" t="s">
        <v>6842</v>
      </c>
      <c r="D3525" s="57" t="s">
        <v>7157</v>
      </c>
      <c r="E3525" s="57" t="s">
        <v>4199</v>
      </c>
      <c r="F3525" s="57" t="s">
        <v>7158</v>
      </c>
      <c r="G3525" s="57">
        <v>4</v>
      </c>
      <c r="H3525" s="57">
        <v>2</v>
      </c>
      <c r="I3525" s="57">
        <v>1.37</v>
      </c>
      <c r="J3525" s="57">
        <v>4.12</v>
      </c>
      <c r="K3525" s="57">
        <v>7.84</v>
      </c>
      <c r="L3525" s="57">
        <v>-6.47</v>
      </c>
      <c r="M3525" s="57">
        <v>13</v>
      </c>
      <c r="N3525" s="57">
        <v>0</v>
      </c>
      <c r="O3525" s="57">
        <v>0</v>
      </c>
      <c r="P3525" s="57">
        <v>7</v>
      </c>
      <c r="Q3525" s="57">
        <v>0</v>
      </c>
      <c r="R3525" s="57">
        <v>0</v>
      </c>
      <c r="S3525" s="57">
        <v>0</v>
      </c>
      <c r="T3525" s="57">
        <v>0</v>
      </c>
      <c r="U3525" s="57">
        <v>38.46</v>
      </c>
      <c r="V3525" s="57">
        <v>23.08</v>
      </c>
      <c r="W3525" s="57">
        <v>38.46</v>
      </c>
      <c r="X3525" s="57">
        <v>0</v>
      </c>
      <c r="Y3525" s="57">
        <v>0</v>
      </c>
      <c r="Z3525" s="57">
        <v>0</v>
      </c>
      <c r="AA3525" s="57">
        <v>57.14</v>
      </c>
      <c r="AB3525" s="57">
        <v>0</v>
      </c>
      <c r="AC3525" s="57">
        <v>8</v>
      </c>
      <c r="AD3525" s="57">
        <v>0</v>
      </c>
      <c r="AE3525" s="57">
        <v>50</v>
      </c>
      <c r="AF3525" s="57">
        <v>0</v>
      </c>
      <c r="AG3525" s="57" t="s">
        <v>7159</v>
      </c>
      <c r="AI3525" s="45">
        <f t="shared" si="927"/>
        <v>2.3079999999999998</v>
      </c>
      <c r="AJ3525" s="46">
        <f t="shared" si="928"/>
        <v>-2.3079999999999998</v>
      </c>
      <c r="AK3525" s="63" t="str">
        <f t="shared" si="929"/>
        <v>N</v>
      </c>
      <c r="AL3525" s="63" t="str">
        <f t="shared" si="930"/>
        <v>N</v>
      </c>
      <c r="AM3525" s="44" t="str">
        <f t="shared" si="931"/>
        <v>Win</v>
      </c>
      <c r="AN3525" s="44" t="str">
        <f t="shared" si="932"/>
        <v>Loss</v>
      </c>
      <c r="AO3525" s="44" t="str">
        <f t="shared" si="933"/>
        <v>Loss</v>
      </c>
      <c r="AP3525" s="44">
        <f t="shared" si="934"/>
        <v>18.5</v>
      </c>
      <c r="AQ3525" s="44">
        <f t="shared" si="935"/>
        <v>-50</v>
      </c>
      <c r="AR3525" s="44">
        <f t="shared" si="936"/>
        <v>-50</v>
      </c>
      <c r="AS3525" s="99" t="str">
        <f t="shared" si="937"/>
        <v>+</v>
      </c>
      <c r="AT3525" s="99" t="str">
        <f t="shared" si="938"/>
        <v>n/a</v>
      </c>
      <c r="AU3525" s="99" t="str">
        <f t="shared" si="939"/>
        <v>+</v>
      </c>
      <c r="AV3525" s="99" t="str">
        <f t="shared" si="940"/>
        <v>+</v>
      </c>
      <c r="AW3525" s="99" t="str">
        <f t="shared" si="941"/>
        <v>+</v>
      </c>
    </row>
    <row r="3526" spans="1:49" ht="15">
      <c r="A3526" s="56">
        <v>43645</v>
      </c>
      <c r="B3526" s="57" t="s">
        <v>683</v>
      </c>
      <c r="C3526" s="57" t="s">
        <v>706</v>
      </c>
      <c r="D3526" s="57" t="s">
        <v>7160</v>
      </c>
      <c r="E3526" s="57" t="s">
        <v>3454</v>
      </c>
      <c r="F3526" s="57" t="s">
        <v>2044</v>
      </c>
      <c r="G3526" s="57">
        <v>1</v>
      </c>
      <c r="H3526" s="57">
        <v>7</v>
      </c>
      <c r="I3526" s="57">
        <v>4.29</v>
      </c>
      <c r="J3526" s="57">
        <v>4.0599999999999996</v>
      </c>
      <c r="K3526" s="57">
        <v>1.66</v>
      </c>
      <c r="L3526" s="57">
        <v>2.63</v>
      </c>
      <c r="M3526" s="57">
        <v>17</v>
      </c>
      <c r="N3526" s="57">
        <v>15</v>
      </c>
      <c r="O3526" s="57">
        <v>0</v>
      </c>
      <c r="P3526" s="57">
        <v>9</v>
      </c>
      <c r="Q3526" s="57">
        <v>5</v>
      </c>
      <c r="R3526" s="57">
        <v>0</v>
      </c>
      <c r="S3526" s="57">
        <v>0</v>
      </c>
      <c r="T3526" s="57">
        <v>0</v>
      </c>
      <c r="U3526" s="57">
        <v>23.53</v>
      </c>
      <c r="V3526" s="57">
        <v>5.88</v>
      </c>
      <c r="W3526" s="57">
        <v>70.59</v>
      </c>
      <c r="X3526" s="57">
        <v>40</v>
      </c>
      <c r="Y3526" s="57">
        <v>20</v>
      </c>
      <c r="Z3526" s="57">
        <v>40</v>
      </c>
      <c r="AA3526" s="57">
        <v>22.22</v>
      </c>
      <c r="AB3526" s="57">
        <v>60</v>
      </c>
      <c r="AC3526" s="57">
        <v>4</v>
      </c>
      <c r="AD3526" s="57">
        <v>8</v>
      </c>
      <c r="AE3526" s="57">
        <v>50</v>
      </c>
      <c r="AF3526" s="57">
        <v>50</v>
      </c>
      <c r="AG3526" s="57" t="s">
        <v>6433</v>
      </c>
      <c r="AH3526" s="57" t="s">
        <v>6559</v>
      </c>
      <c r="AI3526" s="45">
        <f t="shared" si="927"/>
        <v>-10.824000000000002</v>
      </c>
      <c r="AJ3526" s="46">
        <f t="shared" si="928"/>
        <v>10.824000000000002</v>
      </c>
      <c r="AK3526" s="63" t="str">
        <f t="shared" si="929"/>
        <v>N</v>
      </c>
      <c r="AL3526" s="63" t="str">
        <f t="shared" si="930"/>
        <v>N</v>
      </c>
      <c r="AM3526" s="44" t="str">
        <f t="shared" si="931"/>
        <v>Loss</v>
      </c>
      <c r="AN3526" s="44" t="str">
        <f t="shared" si="932"/>
        <v>Loss</v>
      </c>
      <c r="AO3526" s="44" t="str">
        <f t="shared" si="933"/>
        <v>Win</v>
      </c>
      <c r="AP3526" s="44">
        <f t="shared" si="934"/>
        <v>-50</v>
      </c>
      <c r="AQ3526" s="44">
        <f t="shared" si="935"/>
        <v>-50</v>
      </c>
      <c r="AR3526" s="44">
        <f t="shared" si="936"/>
        <v>33</v>
      </c>
      <c r="AS3526" s="99" t="str">
        <f t="shared" si="937"/>
        <v>-</v>
      </c>
      <c r="AT3526" s="99" t="str">
        <f t="shared" si="938"/>
        <v>n/a</v>
      </c>
      <c r="AU3526" s="99" t="str">
        <f t="shared" si="939"/>
        <v>-</v>
      </c>
      <c r="AV3526" s="99" t="str">
        <f t="shared" si="940"/>
        <v>-</v>
      </c>
      <c r="AW3526" s="99" t="str">
        <f t="shared" si="941"/>
        <v>-</v>
      </c>
    </row>
    <row r="3527" spans="1:49" ht="15">
      <c r="A3527" s="56">
        <v>43645</v>
      </c>
      <c r="B3527" s="57" t="s">
        <v>683</v>
      </c>
      <c r="C3527" s="57" t="s">
        <v>710</v>
      </c>
      <c r="D3527" s="57" t="s">
        <v>7161</v>
      </c>
      <c r="E3527" s="57" t="s">
        <v>802</v>
      </c>
      <c r="F3527" s="57" t="s">
        <v>1904</v>
      </c>
      <c r="G3527" s="57">
        <v>2</v>
      </c>
      <c r="H3527" s="57">
        <v>0</v>
      </c>
      <c r="I3527" s="57">
        <v>1.33</v>
      </c>
      <c r="J3527" s="57">
        <v>4.49</v>
      </c>
      <c r="K3527" s="57">
        <v>7.72</v>
      </c>
      <c r="L3527" s="57">
        <v>-6.39</v>
      </c>
      <c r="M3527" s="57">
        <v>17</v>
      </c>
      <c r="N3527" s="57">
        <v>13</v>
      </c>
      <c r="O3527" s="57">
        <v>1</v>
      </c>
      <c r="P3527" s="57">
        <v>7</v>
      </c>
      <c r="Q3527" s="57">
        <v>7</v>
      </c>
      <c r="R3527" s="57">
        <v>100</v>
      </c>
      <c r="S3527" s="57">
        <v>0</v>
      </c>
      <c r="T3527" s="57">
        <v>0</v>
      </c>
      <c r="U3527" s="57">
        <v>47.06</v>
      </c>
      <c r="V3527" s="57">
        <v>35.29</v>
      </c>
      <c r="W3527" s="57">
        <v>17.649999999999999</v>
      </c>
      <c r="X3527" s="57">
        <v>7.69</v>
      </c>
      <c r="Y3527" s="57">
        <v>38.46</v>
      </c>
      <c r="Z3527" s="57">
        <v>53.85</v>
      </c>
      <c r="AA3527" s="57">
        <v>85.71</v>
      </c>
      <c r="AB3527" s="57">
        <v>14.29</v>
      </c>
      <c r="AC3527" s="57">
        <v>10</v>
      </c>
      <c r="AD3527" s="57">
        <v>4</v>
      </c>
      <c r="AE3527" s="57">
        <v>70</v>
      </c>
      <c r="AF3527" s="57">
        <v>25</v>
      </c>
      <c r="AG3527" s="57" t="s">
        <v>7023</v>
      </c>
      <c r="AH3527" s="57" t="s">
        <v>6979</v>
      </c>
      <c r="AI3527" s="45">
        <f t="shared" si="927"/>
        <v>44.797000000000004</v>
      </c>
      <c r="AJ3527" s="46">
        <f t="shared" si="928"/>
        <v>-44.797000000000004</v>
      </c>
      <c r="AK3527" s="63" t="str">
        <f t="shared" si="929"/>
        <v>Y</v>
      </c>
      <c r="AL3527" s="63" t="str">
        <f t="shared" si="930"/>
        <v>N</v>
      </c>
      <c r="AM3527" s="44" t="str">
        <f t="shared" si="931"/>
        <v>Win</v>
      </c>
      <c r="AN3527" s="44" t="str">
        <f t="shared" si="932"/>
        <v>Loss</v>
      </c>
      <c r="AO3527" s="44" t="str">
        <f t="shared" si="933"/>
        <v>Loss</v>
      </c>
      <c r="AP3527" s="44">
        <f t="shared" si="934"/>
        <v>16.5</v>
      </c>
      <c r="AQ3527" s="44">
        <f t="shared" si="935"/>
        <v>-50</v>
      </c>
      <c r="AR3527" s="44">
        <f t="shared" si="936"/>
        <v>-50</v>
      </c>
      <c r="AS3527" s="99" t="str">
        <f t="shared" si="937"/>
        <v>+</v>
      </c>
      <c r="AT3527" s="99" t="str">
        <f t="shared" si="938"/>
        <v>+</v>
      </c>
      <c r="AU3527" s="99" t="str">
        <f t="shared" si="939"/>
        <v>+</v>
      </c>
      <c r="AV3527" s="99" t="str">
        <f t="shared" si="940"/>
        <v>+</v>
      </c>
      <c r="AW3527" s="99" t="str">
        <f t="shared" si="941"/>
        <v>+</v>
      </c>
    </row>
    <row r="3528" spans="1:49" ht="15">
      <c r="A3528" s="56">
        <v>43645</v>
      </c>
      <c r="B3528" s="57" t="s">
        <v>5126</v>
      </c>
      <c r="C3528" s="57" t="s">
        <v>481</v>
      </c>
      <c r="D3528" s="57" t="s">
        <v>7162</v>
      </c>
      <c r="E3528" s="57" t="s">
        <v>7163</v>
      </c>
      <c r="F3528" s="57" t="s">
        <v>5129</v>
      </c>
      <c r="G3528" s="57">
        <v>1</v>
      </c>
      <c r="H3528" s="57">
        <v>2</v>
      </c>
      <c r="I3528" s="57">
        <v>1.48</v>
      </c>
      <c r="J3528" s="57">
        <v>4.08</v>
      </c>
      <c r="K3528" s="57">
        <v>5.69</v>
      </c>
      <c r="L3528" s="57">
        <v>-4.21</v>
      </c>
      <c r="M3528" s="57">
        <v>60</v>
      </c>
      <c r="N3528" s="57">
        <v>46</v>
      </c>
      <c r="O3528" s="57">
        <v>2</v>
      </c>
      <c r="P3528" s="57">
        <v>29</v>
      </c>
      <c r="Q3528" s="57">
        <v>22</v>
      </c>
      <c r="R3528" s="57">
        <v>50</v>
      </c>
      <c r="S3528" s="57">
        <v>50</v>
      </c>
      <c r="T3528" s="57">
        <v>0</v>
      </c>
      <c r="U3528" s="57">
        <v>43.33</v>
      </c>
      <c r="V3528" s="57">
        <v>18.329999999999998</v>
      </c>
      <c r="W3528" s="57">
        <v>38.33</v>
      </c>
      <c r="X3528" s="57">
        <v>39.130000000000003</v>
      </c>
      <c r="Y3528" s="57">
        <v>21.74</v>
      </c>
      <c r="Z3528" s="57">
        <v>39.130000000000003</v>
      </c>
      <c r="AA3528" s="57">
        <v>62.07</v>
      </c>
      <c r="AB3528" s="57">
        <v>27.27</v>
      </c>
      <c r="AC3528" s="57">
        <v>32</v>
      </c>
      <c r="AD3528" s="57">
        <v>14</v>
      </c>
      <c r="AE3528" s="57">
        <v>59.38</v>
      </c>
      <c r="AF3528" s="57">
        <v>57.14</v>
      </c>
      <c r="AG3528" s="57" t="s">
        <v>7164</v>
      </c>
      <c r="AH3528" s="57" t="s">
        <v>6647</v>
      </c>
      <c r="AI3528" s="45">
        <f t="shared" si="927"/>
        <v>20.658999999999999</v>
      </c>
      <c r="AJ3528" s="46">
        <f t="shared" si="928"/>
        <v>-10.658999999999999</v>
      </c>
      <c r="AK3528" s="63" t="str">
        <f t="shared" si="929"/>
        <v>N</v>
      </c>
      <c r="AL3528" s="63" t="str">
        <f t="shared" si="930"/>
        <v>N</v>
      </c>
      <c r="AM3528" s="44" t="str">
        <f t="shared" si="931"/>
        <v>Loss</v>
      </c>
      <c r="AN3528" s="44" t="str">
        <f t="shared" si="932"/>
        <v>Loss</v>
      </c>
      <c r="AO3528" s="44" t="str">
        <f t="shared" si="933"/>
        <v>Win</v>
      </c>
      <c r="AP3528" s="44">
        <f t="shared" si="934"/>
        <v>-50</v>
      </c>
      <c r="AQ3528" s="44">
        <f t="shared" si="935"/>
        <v>-50</v>
      </c>
      <c r="AR3528" s="44">
        <f t="shared" si="936"/>
        <v>234.5</v>
      </c>
      <c r="AS3528" s="99" t="str">
        <f t="shared" si="937"/>
        <v>+</v>
      </c>
      <c r="AT3528" s="99" t="str">
        <f t="shared" si="938"/>
        <v>+</v>
      </c>
      <c r="AU3528" s="99" t="str">
        <f t="shared" si="939"/>
        <v>+</v>
      </c>
      <c r="AV3528" s="99" t="str">
        <f t="shared" si="940"/>
        <v>+</v>
      </c>
      <c r="AW3528" s="99" t="str">
        <f t="shared" si="941"/>
        <v>+</v>
      </c>
    </row>
    <row r="3529" spans="1:49" ht="15">
      <c r="A3529" s="56">
        <v>43645</v>
      </c>
      <c r="B3529" s="57" t="s">
        <v>420</v>
      </c>
      <c r="C3529" s="57" t="s">
        <v>425</v>
      </c>
      <c r="D3529" s="57" t="s">
        <v>7165</v>
      </c>
      <c r="E3529" s="57" t="s">
        <v>2069</v>
      </c>
      <c r="F3529" s="57" t="s">
        <v>945</v>
      </c>
      <c r="G3529" s="57">
        <v>1</v>
      </c>
      <c r="H3529" s="57">
        <v>5</v>
      </c>
      <c r="I3529" s="57">
        <v>2.76</v>
      </c>
      <c r="J3529" s="57">
        <v>3.71</v>
      </c>
      <c r="K3529" s="57">
        <v>2.12</v>
      </c>
      <c r="L3529" s="57">
        <v>0.64</v>
      </c>
      <c r="M3529" s="57">
        <v>33</v>
      </c>
      <c r="N3529" s="57">
        <v>56</v>
      </c>
      <c r="O3529" s="57">
        <v>3</v>
      </c>
      <c r="P3529" s="57">
        <v>16</v>
      </c>
      <c r="Q3529" s="57">
        <v>29</v>
      </c>
      <c r="R3529" s="57">
        <v>0</v>
      </c>
      <c r="S3529" s="57">
        <v>33.33</v>
      </c>
      <c r="T3529" s="57">
        <v>66.67</v>
      </c>
      <c r="U3529" s="57">
        <v>36.36</v>
      </c>
      <c r="V3529" s="57">
        <v>15.15</v>
      </c>
      <c r="W3529" s="57">
        <v>48.48</v>
      </c>
      <c r="X3529" s="57">
        <v>26.79</v>
      </c>
      <c r="Y3529" s="57">
        <v>23.21</v>
      </c>
      <c r="Z3529" s="57">
        <v>50</v>
      </c>
      <c r="AA3529" s="57">
        <v>37.5</v>
      </c>
      <c r="AB3529" s="57">
        <v>17.239999999999998</v>
      </c>
      <c r="AC3529" s="57">
        <v>15</v>
      </c>
      <c r="AD3529" s="57">
        <v>14</v>
      </c>
      <c r="AE3529" s="57">
        <v>60</v>
      </c>
      <c r="AF3529" s="57">
        <v>50</v>
      </c>
      <c r="AG3529" s="57" t="s">
        <v>7166</v>
      </c>
      <c r="AH3529" s="57" t="s">
        <v>6300</v>
      </c>
      <c r="AI3529" s="45">
        <f t="shared" si="927"/>
        <v>-15.256</v>
      </c>
      <c r="AJ3529" s="46">
        <f t="shared" si="928"/>
        <v>21.922000000000004</v>
      </c>
      <c r="AK3529" s="63" t="str">
        <f t="shared" si="929"/>
        <v>N</v>
      </c>
      <c r="AL3529" s="63" t="str">
        <f t="shared" si="930"/>
        <v>N</v>
      </c>
      <c r="AM3529" s="44" t="str">
        <f t="shared" si="931"/>
        <v>Loss</v>
      </c>
      <c r="AN3529" s="44" t="str">
        <f t="shared" si="932"/>
        <v>Loss</v>
      </c>
      <c r="AO3529" s="44" t="str">
        <f t="shared" si="933"/>
        <v>Win</v>
      </c>
      <c r="AP3529" s="44">
        <f t="shared" si="934"/>
        <v>-50</v>
      </c>
      <c r="AQ3529" s="44">
        <f t="shared" si="935"/>
        <v>-50</v>
      </c>
      <c r="AR3529" s="44">
        <f t="shared" si="936"/>
        <v>56</v>
      </c>
      <c r="AS3529" s="99" t="str">
        <f t="shared" si="937"/>
        <v>-</v>
      </c>
      <c r="AT3529" s="99" t="str">
        <f t="shared" si="938"/>
        <v>-</v>
      </c>
      <c r="AU3529" s="99" t="str">
        <f t="shared" si="939"/>
        <v>+</v>
      </c>
      <c r="AV3529" s="99" t="str">
        <f t="shared" si="940"/>
        <v>+</v>
      </c>
      <c r="AW3529" s="99" t="str">
        <f t="shared" si="941"/>
        <v>-</v>
      </c>
    </row>
    <row r="3530" spans="1:49" ht="15">
      <c r="A3530" s="56">
        <v>43645</v>
      </c>
      <c r="B3530" s="57" t="s">
        <v>683</v>
      </c>
      <c r="C3530" s="57" t="s">
        <v>706</v>
      </c>
      <c r="D3530" s="57" t="s">
        <v>7167</v>
      </c>
      <c r="E3530" s="57" t="s">
        <v>2014</v>
      </c>
      <c r="F3530" s="57" t="s">
        <v>2042</v>
      </c>
      <c r="G3530" s="57">
        <v>1</v>
      </c>
      <c r="H3530" s="57">
        <v>1</v>
      </c>
      <c r="I3530" s="57">
        <v>4.66</v>
      </c>
      <c r="J3530" s="57">
        <v>3.88</v>
      </c>
      <c r="K3530" s="57">
        <v>1.65</v>
      </c>
      <c r="L3530" s="57">
        <v>3.01</v>
      </c>
      <c r="M3530" s="57">
        <v>15</v>
      </c>
      <c r="N3530" s="57">
        <v>16</v>
      </c>
      <c r="O3530" s="57">
        <v>0</v>
      </c>
      <c r="P3530" s="57">
        <v>8</v>
      </c>
      <c r="Q3530" s="57">
        <v>8</v>
      </c>
      <c r="R3530" s="57">
        <v>0</v>
      </c>
      <c r="S3530" s="57">
        <v>0</v>
      </c>
      <c r="T3530" s="57">
        <v>0</v>
      </c>
      <c r="U3530" s="57">
        <v>33.33</v>
      </c>
      <c r="V3530" s="57">
        <v>13.33</v>
      </c>
      <c r="W3530" s="57">
        <v>53.33</v>
      </c>
      <c r="X3530" s="57">
        <v>62.5</v>
      </c>
      <c r="Y3530" s="57">
        <v>12.5</v>
      </c>
      <c r="Z3530" s="57">
        <v>25</v>
      </c>
      <c r="AA3530" s="57">
        <v>37.5</v>
      </c>
      <c r="AB3530" s="57">
        <v>62.5</v>
      </c>
      <c r="AC3530" s="57">
        <v>5</v>
      </c>
      <c r="AD3530" s="57">
        <v>14</v>
      </c>
      <c r="AE3530" s="57">
        <v>60</v>
      </c>
      <c r="AF3530" s="57">
        <v>57.14</v>
      </c>
      <c r="AG3530" s="57" t="s">
        <v>7071</v>
      </c>
      <c r="AH3530" s="57" t="s">
        <v>6361</v>
      </c>
      <c r="AI3530" s="45">
        <f t="shared" si="927"/>
        <v>-11.417000000000002</v>
      </c>
      <c r="AJ3530" s="46">
        <f t="shared" si="928"/>
        <v>11.417000000000002</v>
      </c>
      <c r="AK3530" s="63" t="str">
        <f t="shared" si="929"/>
        <v>N</v>
      </c>
      <c r="AL3530" s="63" t="str">
        <f t="shared" si="930"/>
        <v>N</v>
      </c>
      <c r="AM3530" s="44" t="str">
        <f t="shared" si="931"/>
        <v>Loss</v>
      </c>
      <c r="AN3530" s="44" t="str">
        <f t="shared" si="932"/>
        <v>Win</v>
      </c>
      <c r="AO3530" s="44" t="str">
        <f t="shared" si="933"/>
        <v>Loss</v>
      </c>
      <c r="AP3530" s="44">
        <f t="shared" si="934"/>
        <v>-50</v>
      </c>
      <c r="AQ3530" s="44">
        <f t="shared" si="935"/>
        <v>144</v>
      </c>
      <c r="AR3530" s="44">
        <f t="shared" si="936"/>
        <v>-50</v>
      </c>
      <c r="AS3530" s="99" t="str">
        <f t="shared" si="937"/>
        <v>-</v>
      </c>
      <c r="AT3530" s="99" t="str">
        <f t="shared" si="938"/>
        <v>n/a</v>
      </c>
      <c r="AU3530" s="99" t="str">
        <f t="shared" si="939"/>
        <v>-</v>
      </c>
      <c r="AV3530" s="99" t="str">
        <f t="shared" si="940"/>
        <v>-</v>
      </c>
      <c r="AW3530" s="99" t="str">
        <f t="shared" si="941"/>
        <v>-</v>
      </c>
    </row>
    <row r="3531" spans="1:49" ht="15">
      <c r="A3531" s="56">
        <v>43645</v>
      </c>
      <c r="B3531" s="57" t="s">
        <v>683</v>
      </c>
      <c r="C3531" s="57" t="s">
        <v>684</v>
      </c>
      <c r="D3531" s="57" t="s">
        <v>7168</v>
      </c>
      <c r="E3531" s="57" t="s">
        <v>2075</v>
      </c>
      <c r="F3531" s="57" t="s">
        <v>686</v>
      </c>
      <c r="G3531" s="57">
        <v>1</v>
      </c>
      <c r="H3531" s="57">
        <v>3</v>
      </c>
      <c r="I3531" s="57">
        <v>3.32</v>
      </c>
      <c r="J3531" s="57">
        <v>3.33</v>
      </c>
      <c r="K3531" s="57">
        <v>2.14</v>
      </c>
      <c r="L3531" s="57">
        <v>1.18</v>
      </c>
      <c r="M3531" s="57">
        <v>16</v>
      </c>
      <c r="N3531" s="57">
        <v>16</v>
      </c>
      <c r="O3531" s="57">
        <v>0</v>
      </c>
      <c r="P3531" s="57">
        <v>6</v>
      </c>
      <c r="Q3531" s="57">
        <v>7</v>
      </c>
      <c r="R3531" s="57">
        <v>0</v>
      </c>
      <c r="S3531" s="57">
        <v>0</v>
      </c>
      <c r="T3531" s="57">
        <v>0</v>
      </c>
      <c r="U3531" s="57">
        <v>25</v>
      </c>
      <c r="V3531" s="57">
        <v>12.5</v>
      </c>
      <c r="W3531" s="57">
        <v>62.5</v>
      </c>
      <c r="X3531" s="57">
        <v>31.25</v>
      </c>
      <c r="Y3531" s="57">
        <v>31.25</v>
      </c>
      <c r="Z3531" s="57">
        <v>37.5</v>
      </c>
      <c r="AA3531" s="57">
        <v>50</v>
      </c>
      <c r="AB3531" s="57">
        <v>28.57</v>
      </c>
      <c r="AC3531" s="57">
        <v>4</v>
      </c>
      <c r="AD3531" s="57">
        <v>9</v>
      </c>
      <c r="AE3531" s="57">
        <v>50</v>
      </c>
      <c r="AF3531" s="57">
        <v>44.44</v>
      </c>
      <c r="AG3531" s="57" t="s">
        <v>6805</v>
      </c>
      <c r="AH3531" s="57" t="s">
        <v>6437</v>
      </c>
      <c r="AI3531" s="45">
        <f t="shared" si="927"/>
        <v>-8.125</v>
      </c>
      <c r="AJ3531" s="46">
        <f t="shared" si="928"/>
        <v>8.125</v>
      </c>
      <c r="AK3531" s="63" t="str">
        <f t="shared" si="929"/>
        <v>N</v>
      </c>
      <c r="AL3531" s="63" t="str">
        <f t="shared" si="930"/>
        <v>N</v>
      </c>
      <c r="AM3531" s="44" t="str">
        <f t="shared" si="931"/>
        <v>Loss</v>
      </c>
      <c r="AN3531" s="44" t="str">
        <f t="shared" si="932"/>
        <v>Loss</v>
      </c>
      <c r="AO3531" s="44" t="str">
        <f t="shared" si="933"/>
        <v>Win</v>
      </c>
      <c r="AP3531" s="44">
        <f t="shared" si="934"/>
        <v>-50</v>
      </c>
      <c r="AQ3531" s="44">
        <f t="shared" si="935"/>
        <v>-50</v>
      </c>
      <c r="AR3531" s="44">
        <f t="shared" si="936"/>
        <v>57</v>
      </c>
      <c r="AS3531" s="99" t="str">
        <f t="shared" si="937"/>
        <v>-</v>
      </c>
      <c r="AT3531" s="99" t="str">
        <f t="shared" si="938"/>
        <v>n/a</v>
      </c>
      <c r="AU3531" s="99" t="str">
        <f t="shared" si="939"/>
        <v>-</v>
      </c>
      <c r="AV3531" s="99" t="str">
        <f t="shared" si="940"/>
        <v>+</v>
      </c>
      <c r="AW3531" s="99" t="str">
        <f t="shared" si="941"/>
        <v>-</v>
      </c>
    </row>
    <row r="3532" spans="1:49" ht="15">
      <c r="A3532" s="56">
        <v>43645</v>
      </c>
      <c r="B3532" s="57" t="s">
        <v>683</v>
      </c>
      <c r="C3532" s="57" t="s">
        <v>684</v>
      </c>
      <c r="D3532" s="57" t="s">
        <v>7169</v>
      </c>
      <c r="E3532" s="57" t="s">
        <v>2085</v>
      </c>
      <c r="F3532" s="57" t="s">
        <v>826</v>
      </c>
      <c r="G3532" s="57">
        <v>1</v>
      </c>
      <c r="H3532" s="57">
        <v>0</v>
      </c>
      <c r="I3532" s="57">
        <v>2.2799999999999998</v>
      </c>
      <c r="J3532" s="57">
        <v>3.23</v>
      </c>
      <c r="K3532" s="57">
        <v>3.12</v>
      </c>
      <c r="L3532" s="57">
        <v>-0.84</v>
      </c>
      <c r="M3532" s="57">
        <v>16</v>
      </c>
      <c r="N3532" s="57">
        <v>16</v>
      </c>
      <c r="O3532" s="57">
        <v>0</v>
      </c>
      <c r="P3532" s="57">
        <v>9</v>
      </c>
      <c r="Q3532" s="57">
        <v>8</v>
      </c>
      <c r="R3532" s="57">
        <v>0</v>
      </c>
      <c r="S3532" s="57">
        <v>0</v>
      </c>
      <c r="T3532" s="57">
        <v>0</v>
      </c>
      <c r="U3532" s="57">
        <v>37.5</v>
      </c>
      <c r="V3532" s="57">
        <v>37.5</v>
      </c>
      <c r="W3532" s="57">
        <v>25</v>
      </c>
      <c r="X3532" s="57">
        <v>43.75</v>
      </c>
      <c r="Y3532" s="57">
        <v>25</v>
      </c>
      <c r="Z3532" s="57">
        <v>31.25</v>
      </c>
      <c r="AA3532" s="57">
        <v>44.44</v>
      </c>
      <c r="AB3532" s="57">
        <v>37.5</v>
      </c>
      <c r="AC3532" s="57">
        <v>4</v>
      </c>
      <c r="AD3532" s="57">
        <v>5</v>
      </c>
      <c r="AE3532" s="57">
        <v>75</v>
      </c>
      <c r="AF3532" s="57">
        <v>60</v>
      </c>
      <c r="AG3532" s="57" t="s">
        <v>6281</v>
      </c>
      <c r="AH3532" s="57" t="s">
        <v>6564</v>
      </c>
      <c r="AI3532" s="45">
        <f t="shared" si="927"/>
        <v>1.25</v>
      </c>
      <c r="AJ3532" s="46">
        <f t="shared" si="928"/>
        <v>-1.25</v>
      </c>
      <c r="AK3532" s="63" t="str">
        <f t="shared" si="929"/>
        <v>N</v>
      </c>
      <c r="AL3532" s="63" t="str">
        <f t="shared" si="930"/>
        <v>N</v>
      </c>
      <c r="AM3532" s="44" t="str">
        <f t="shared" si="931"/>
        <v>Win</v>
      </c>
      <c r="AN3532" s="44" t="str">
        <f t="shared" si="932"/>
        <v>Loss</v>
      </c>
      <c r="AO3532" s="44" t="str">
        <f t="shared" si="933"/>
        <v>Loss</v>
      </c>
      <c r="AP3532" s="44">
        <f t="shared" si="934"/>
        <v>63.999999999999986</v>
      </c>
      <c r="AQ3532" s="44">
        <f t="shared" si="935"/>
        <v>-50</v>
      </c>
      <c r="AR3532" s="44">
        <f t="shared" si="936"/>
        <v>-50</v>
      </c>
      <c r="AS3532" s="99" t="str">
        <f t="shared" si="937"/>
        <v>+</v>
      </c>
      <c r="AT3532" s="99" t="str">
        <f t="shared" si="938"/>
        <v>n/a</v>
      </c>
      <c r="AU3532" s="99" t="str">
        <f t="shared" si="939"/>
        <v>-</v>
      </c>
      <c r="AV3532" s="99" t="str">
        <f t="shared" si="940"/>
        <v>+</v>
      </c>
      <c r="AW3532" s="99" t="str">
        <f t="shared" si="941"/>
        <v>+</v>
      </c>
    </row>
    <row r="3533" spans="1:49" ht="15">
      <c r="A3533" s="56">
        <v>43645</v>
      </c>
      <c r="B3533" s="57" t="s">
        <v>683</v>
      </c>
      <c r="C3533" s="57" t="s">
        <v>684</v>
      </c>
      <c r="D3533" s="57" t="s">
        <v>7170</v>
      </c>
      <c r="E3533" s="57" t="s">
        <v>2078</v>
      </c>
      <c r="F3533" s="57" t="s">
        <v>823</v>
      </c>
      <c r="G3533" s="57">
        <v>2</v>
      </c>
      <c r="H3533" s="57">
        <v>0</v>
      </c>
      <c r="I3533" s="57">
        <v>1.92</v>
      </c>
      <c r="J3533" s="57">
        <v>3.4</v>
      </c>
      <c r="K3533" s="57">
        <v>3.97</v>
      </c>
      <c r="L3533" s="57">
        <v>-2.0499999999999998</v>
      </c>
      <c r="M3533" s="57">
        <v>15</v>
      </c>
      <c r="N3533" s="57">
        <v>15</v>
      </c>
      <c r="O3533" s="57">
        <v>0</v>
      </c>
      <c r="P3533" s="57">
        <v>6</v>
      </c>
      <c r="Q3533" s="57">
        <v>8</v>
      </c>
      <c r="R3533" s="57">
        <v>0</v>
      </c>
      <c r="S3533" s="57">
        <v>0</v>
      </c>
      <c r="T3533" s="57">
        <v>0</v>
      </c>
      <c r="U3533" s="57">
        <v>26.67</v>
      </c>
      <c r="V3533" s="57">
        <v>20</v>
      </c>
      <c r="W3533" s="57">
        <v>53.33</v>
      </c>
      <c r="X3533" s="57">
        <v>26.67</v>
      </c>
      <c r="Y3533" s="57">
        <v>33.33</v>
      </c>
      <c r="Z3533" s="57">
        <v>40</v>
      </c>
      <c r="AA3533" s="57">
        <v>50</v>
      </c>
      <c r="AB3533" s="57">
        <v>25</v>
      </c>
      <c r="AC3533" s="57">
        <v>10</v>
      </c>
      <c r="AD3533" s="57">
        <v>2</v>
      </c>
      <c r="AE3533" s="57">
        <v>40</v>
      </c>
      <c r="AF3533" s="57">
        <v>50</v>
      </c>
      <c r="AG3533" s="57" t="s">
        <v>6988</v>
      </c>
      <c r="AH3533" s="57" t="s">
        <v>6281</v>
      </c>
      <c r="AI3533" s="45">
        <f t="shared" si="927"/>
        <v>-3.9990000000000006</v>
      </c>
      <c r="AJ3533" s="46">
        <f t="shared" si="928"/>
        <v>3.9990000000000006</v>
      </c>
      <c r="AK3533" s="63" t="str">
        <f t="shared" si="929"/>
        <v>N</v>
      </c>
      <c r="AL3533" s="63" t="str">
        <f t="shared" si="930"/>
        <v>N</v>
      </c>
      <c r="AM3533" s="44" t="str">
        <f t="shared" si="931"/>
        <v>Win</v>
      </c>
      <c r="AN3533" s="44" t="str">
        <f t="shared" si="932"/>
        <v>Loss</v>
      </c>
      <c r="AO3533" s="44" t="str">
        <f t="shared" si="933"/>
        <v>Loss</v>
      </c>
      <c r="AP3533" s="44">
        <f t="shared" si="934"/>
        <v>46</v>
      </c>
      <c r="AQ3533" s="44">
        <f t="shared" si="935"/>
        <v>-50</v>
      </c>
      <c r="AR3533" s="44">
        <f t="shared" si="936"/>
        <v>-50</v>
      </c>
      <c r="AS3533" s="99" t="str">
        <f t="shared" si="937"/>
        <v>+</v>
      </c>
      <c r="AT3533" s="99" t="str">
        <f t="shared" si="938"/>
        <v>n/a</v>
      </c>
      <c r="AU3533" s="99" t="str">
        <f t="shared" si="939"/>
        <v>-</v>
      </c>
      <c r="AV3533" s="99" t="str">
        <f t="shared" si="940"/>
        <v>+</v>
      </c>
      <c r="AW3533" s="99" t="str">
        <f t="shared" si="941"/>
        <v>-</v>
      </c>
    </row>
    <row r="3534" spans="1:49" ht="15">
      <c r="A3534" s="56">
        <v>43645</v>
      </c>
      <c r="B3534" s="57" t="s">
        <v>683</v>
      </c>
      <c r="C3534" s="57" t="s">
        <v>684</v>
      </c>
      <c r="D3534" s="57" t="s">
        <v>7171</v>
      </c>
      <c r="E3534" s="57" t="s">
        <v>2079</v>
      </c>
      <c r="F3534" s="57" t="s">
        <v>2087</v>
      </c>
      <c r="G3534" s="57">
        <v>0</v>
      </c>
      <c r="H3534" s="57">
        <v>2</v>
      </c>
      <c r="I3534" s="57">
        <v>1.72</v>
      </c>
      <c r="J3534" s="57">
        <v>3.78</v>
      </c>
      <c r="K3534" s="57">
        <v>4.5</v>
      </c>
      <c r="L3534" s="57">
        <v>-2.78</v>
      </c>
      <c r="M3534" s="57">
        <v>15</v>
      </c>
      <c r="N3534" s="57">
        <v>15</v>
      </c>
      <c r="O3534" s="57">
        <v>0</v>
      </c>
      <c r="P3534" s="57">
        <v>6</v>
      </c>
      <c r="Q3534" s="57">
        <v>5</v>
      </c>
      <c r="R3534" s="57">
        <v>0</v>
      </c>
      <c r="S3534" s="57">
        <v>0</v>
      </c>
      <c r="T3534" s="57">
        <v>0</v>
      </c>
      <c r="U3534" s="57">
        <v>20</v>
      </c>
      <c r="V3534" s="57">
        <v>20</v>
      </c>
      <c r="W3534" s="57">
        <v>60</v>
      </c>
      <c r="X3534" s="57">
        <v>33.33</v>
      </c>
      <c r="Y3534" s="57">
        <v>20</v>
      </c>
      <c r="Z3534" s="57">
        <v>46.67</v>
      </c>
      <c r="AA3534" s="57">
        <v>33.33</v>
      </c>
      <c r="AB3534" s="57">
        <v>40</v>
      </c>
      <c r="AC3534" s="57">
        <v>7</v>
      </c>
      <c r="AD3534" s="57">
        <v>6</v>
      </c>
      <c r="AE3534" s="57">
        <v>14.29</v>
      </c>
      <c r="AF3534" s="57">
        <v>50</v>
      </c>
      <c r="AG3534" s="57" t="s">
        <v>7172</v>
      </c>
      <c r="AH3534" s="57" t="s">
        <v>6941</v>
      </c>
      <c r="AI3534" s="45">
        <f t="shared" si="927"/>
        <v>-5.331999999999999</v>
      </c>
      <c r="AJ3534" s="46">
        <f t="shared" si="928"/>
        <v>5.331999999999999</v>
      </c>
      <c r="AK3534" s="63" t="str">
        <f t="shared" si="929"/>
        <v>N</v>
      </c>
      <c r="AL3534" s="63" t="str">
        <f t="shared" si="930"/>
        <v>N</v>
      </c>
      <c r="AM3534" s="44" t="str">
        <f t="shared" si="931"/>
        <v>Loss</v>
      </c>
      <c r="AN3534" s="44" t="str">
        <f t="shared" si="932"/>
        <v>Loss</v>
      </c>
      <c r="AO3534" s="44" t="str">
        <f t="shared" si="933"/>
        <v>Win</v>
      </c>
      <c r="AP3534" s="44">
        <f t="shared" si="934"/>
        <v>-50</v>
      </c>
      <c r="AQ3534" s="44">
        <f t="shared" si="935"/>
        <v>-50</v>
      </c>
      <c r="AR3534" s="44">
        <f t="shared" si="936"/>
        <v>175</v>
      </c>
      <c r="AS3534" s="99" t="str">
        <f t="shared" si="937"/>
        <v>+</v>
      </c>
      <c r="AT3534" s="99" t="str">
        <f t="shared" si="938"/>
        <v>n/a</v>
      </c>
      <c r="AU3534" s="99" t="str">
        <f t="shared" si="939"/>
        <v>-</v>
      </c>
      <c r="AV3534" s="99" t="str">
        <f t="shared" si="940"/>
        <v>-</v>
      </c>
      <c r="AW3534" s="99" t="str">
        <f t="shared" si="941"/>
        <v>-</v>
      </c>
    </row>
    <row r="3535" spans="1:49" ht="15">
      <c r="A3535" s="56">
        <v>43645</v>
      </c>
      <c r="B3535" s="57" t="s">
        <v>272</v>
      </c>
      <c r="C3535" s="57" t="s">
        <v>2106</v>
      </c>
      <c r="D3535" s="57" t="s">
        <v>7173</v>
      </c>
      <c r="E3535" s="57" t="s">
        <v>2801</v>
      </c>
      <c r="F3535" s="57" t="s">
        <v>2112</v>
      </c>
      <c r="G3535" s="57">
        <v>3</v>
      </c>
      <c r="H3535" s="57">
        <v>2</v>
      </c>
      <c r="I3535" s="57">
        <v>1.1000000000000001</v>
      </c>
      <c r="J3535" s="57">
        <v>9.07</v>
      </c>
      <c r="K3535" s="57">
        <v>13.68</v>
      </c>
      <c r="L3535" s="57">
        <v>-12.58</v>
      </c>
      <c r="M3535" s="57">
        <v>64</v>
      </c>
      <c r="N3535" s="57">
        <v>37</v>
      </c>
      <c r="O3535" s="57">
        <v>0</v>
      </c>
      <c r="P3535" s="57">
        <v>31</v>
      </c>
      <c r="Q3535" s="57">
        <v>18</v>
      </c>
      <c r="R3535" s="57">
        <v>0</v>
      </c>
      <c r="S3535" s="57">
        <v>0</v>
      </c>
      <c r="T3535" s="57">
        <v>0</v>
      </c>
      <c r="U3535" s="57">
        <v>29.69</v>
      </c>
      <c r="V3535" s="57">
        <v>14.06</v>
      </c>
      <c r="W3535" s="57">
        <v>56.25</v>
      </c>
      <c r="X3535" s="57">
        <v>37.840000000000003</v>
      </c>
      <c r="Y3535" s="57">
        <v>16.22</v>
      </c>
      <c r="Z3535" s="57">
        <v>45.95</v>
      </c>
      <c r="AA3535" s="57">
        <v>32.26</v>
      </c>
      <c r="AB3535" s="57">
        <v>27.78</v>
      </c>
      <c r="AC3535" s="57">
        <v>21</v>
      </c>
      <c r="AD3535" s="57">
        <v>11</v>
      </c>
      <c r="AE3535" s="57">
        <v>57.14</v>
      </c>
      <c r="AF3535" s="57">
        <v>54.55</v>
      </c>
      <c r="AG3535" s="57" t="s">
        <v>6274</v>
      </c>
      <c r="AH3535" s="57" t="s">
        <v>6305</v>
      </c>
      <c r="AI3535" s="45">
        <f t="shared" si="927"/>
        <v>-3.9059999999999988</v>
      </c>
      <c r="AJ3535" s="46">
        <f t="shared" si="928"/>
        <v>3.9059999999999988</v>
      </c>
      <c r="AK3535" s="63" t="str">
        <f t="shared" si="929"/>
        <v>N</v>
      </c>
      <c r="AL3535" s="63" t="str">
        <f t="shared" si="930"/>
        <v>N</v>
      </c>
      <c r="AM3535" s="44" t="str">
        <f t="shared" si="931"/>
        <v>Win</v>
      </c>
      <c r="AN3535" s="44" t="str">
        <f t="shared" si="932"/>
        <v>Loss</v>
      </c>
      <c r="AO3535" s="44" t="str">
        <f t="shared" si="933"/>
        <v>Loss</v>
      </c>
      <c r="AP3535" s="44">
        <f t="shared" si="934"/>
        <v>5.0000000000000071</v>
      </c>
      <c r="AQ3535" s="44">
        <f t="shared" si="935"/>
        <v>-50</v>
      </c>
      <c r="AR3535" s="44">
        <f t="shared" si="936"/>
        <v>-50</v>
      </c>
      <c r="AS3535" s="99" t="str">
        <f t="shared" si="937"/>
        <v>+</v>
      </c>
      <c r="AT3535" s="99" t="str">
        <f t="shared" si="938"/>
        <v>n/a</v>
      </c>
      <c r="AU3535" s="99" t="str">
        <f t="shared" si="939"/>
        <v>-</v>
      </c>
      <c r="AV3535" s="99" t="str">
        <f t="shared" si="940"/>
        <v>+</v>
      </c>
      <c r="AW3535" s="99" t="str">
        <f t="shared" si="941"/>
        <v>-</v>
      </c>
    </row>
    <row r="3536" spans="1:49" ht="15">
      <c r="A3536" s="56">
        <v>43645</v>
      </c>
      <c r="B3536" s="57" t="s">
        <v>420</v>
      </c>
      <c r="C3536" s="57" t="s">
        <v>1047</v>
      </c>
      <c r="D3536" s="57" t="s">
        <v>7174</v>
      </c>
      <c r="E3536" s="57" t="s">
        <v>1288</v>
      </c>
      <c r="F3536" s="57" t="s">
        <v>1050</v>
      </c>
      <c r="G3536" s="57">
        <v>1</v>
      </c>
      <c r="H3536" s="57">
        <v>0</v>
      </c>
      <c r="I3536" s="57">
        <v>1.18</v>
      </c>
      <c r="J3536" s="57">
        <v>6.63</v>
      </c>
      <c r="K3536" s="57">
        <v>8.86</v>
      </c>
      <c r="L3536" s="57">
        <v>-7.68</v>
      </c>
      <c r="M3536" s="57">
        <v>60</v>
      </c>
      <c r="N3536" s="57">
        <v>39</v>
      </c>
      <c r="O3536" s="57">
        <v>3</v>
      </c>
      <c r="P3536" s="57">
        <v>29</v>
      </c>
      <c r="Q3536" s="57">
        <v>19</v>
      </c>
      <c r="R3536" s="57">
        <v>100</v>
      </c>
      <c r="S3536" s="57">
        <v>0</v>
      </c>
      <c r="T3536" s="57">
        <v>0</v>
      </c>
      <c r="U3536" s="57">
        <v>50</v>
      </c>
      <c r="V3536" s="57">
        <v>18.329999999999998</v>
      </c>
      <c r="W3536" s="57">
        <v>31.67</v>
      </c>
      <c r="X3536" s="57">
        <v>23.08</v>
      </c>
      <c r="Y3536" s="57">
        <v>17.95</v>
      </c>
      <c r="Z3536" s="57">
        <v>58.97</v>
      </c>
      <c r="AA3536" s="57">
        <v>68.97</v>
      </c>
      <c r="AB3536" s="57">
        <v>15.79</v>
      </c>
      <c r="AC3536" s="57">
        <v>40</v>
      </c>
      <c r="AD3536" s="57">
        <v>10</v>
      </c>
      <c r="AE3536" s="57">
        <v>62.5</v>
      </c>
      <c r="AF3536" s="57">
        <v>40</v>
      </c>
      <c r="AG3536" s="57" t="s">
        <v>7175</v>
      </c>
      <c r="AH3536" s="57" t="s">
        <v>6986</v>
      </c>
      <c r="AI3536" s="45">
        <f t="shared" si="927"/>
        <v>40.881999999999991</v>
      </c>
      <c r="AJ3536" s="46">
        <f t="shared" si="928"/>
        <v>-40.881999999999991</v>
      </c>
      <c r="AK3536" s="63" t="str">
        <f t="shared" si="929"/>
        <v>N</v>
      </c>
      <c r="AL3536" s="63" t="str">
        <f t="shared" si="930"/>
        <v>N</v>
      </c>
      <c r="AM3536" s="44" t="str">
        <f t="shared" si="931"/>
        <v>Win</v>
      </c>
      <c r="AN3536" s="44" t="str">
        <f t="shared" si="932"/>
        <v>Loss</v>
      </c>
      <c r="AO3536" s="44" t="str">
        <f t="shared" si="933"/>
        <v>Loss</v>
      </c>
      <c r="AP3536" s="44">
        <f t="shared" si="934"/>
        <v>9</v>
      </c>
      <c r="AQ3536" s="44">
        <f t="shared" si="935"/>
        <v>-50</v>
      </c>
      <c r="AR3536" s="44">
        <f t="shared" si="936"/>
        <v>-50</v>
      </c>
      <c r="AS3536" s="99" t="str">
        <f t="shared" si="937"/>
        <v>+</v>
      </c>
      <c r="AT3536" s="99" t="str">
        <f t="shared" si="938"/>
        <v>+</v>
      </c>
      <c r="AU3536" s="99" t="str">
        <f t="shared" si="939"/>
        <v>+</v>
      </c>
      <c r="AV3536" s="99" t="str">
        <f t="shared" si="940"/>
        <v>+</v>
      </c>
      <c r="AW3536" s="99" t="str">
        <f t="shared" si="941"/>
        <v>+</v>
      </c>
    </row>
    <row r="3537" spans="1:49" ht="15">
      <c r="A3537" s="56">
        <v>43645</v>
      </c>
      <c r="B3537" s="57" t="s">
        <v>420</v>
      </c>
      <c r="C3537" s="57" t="s">
        <v>1047</v>
      </c>
      <c r="D3537" s="57" t="s">
        <v>7176</v>
      </c>
      <c r="E3537" s="57" t="s">
        <v>1287</v>
      </c>
      <c r="F3537" s="57" t="s">
        <v>1053</v>
      </c>
      <c r="G3537" s="57">
        <v>1</v>
      </c>
      <c r="H3537" s="57">
        <v>2</v>
      </c>
      <c r="I3537" s="57">
        <v>2.63</v>
      </c>
      <c r="J3537" s="57">
        <v>3.66</v>
      </c>
      <c r="K3537" s="57">
        <v>2.1800000000000002</v>
      </c>
      <c r="L3537" s="57">
        <v>0.45</v>
      </c>
      <c r="M3537" s="57">
        <v>39</v>
      </c>
      <c r="N3537" s="57">
        <v>33</v>
      </c>
      <c r="O3537" s="57">
        <v>1</v>
      </c>
      <c r="P3537" s="57">
        <v>19</v>
      </c>
      <c r="Q3537" s="57">
        <v>15</v>
      </c>
      <c r="R3537" s="57">
        <v>0</v>
      </c>
      <c r="S3537" s="57">
        <v>0</v>
      </c>
      <c r="T3537" s="57">
        <v>100</v>
      </c>
      <c r="U3537" s="57">
        <v>28.21</v>
      </c>
      <c r="V3537" s="57">
        <v>25.64</v>
      </c>
      <c r="W3537" s="57">
        <v>46.15</v>
      </c>
      <c r="X3537" s="57">
        <v>51.52</v>
      </c>
      <c r="Y3537" s="57">
        <v>21.21</v>
      </c>
      <c r="Z3537" s="57">
        <v>27.27</v>
      </c>
      <c r="AA3537" s="57">
        <v>31.58</v>
      </c>
      <c r="AB3537" s="57">
        <v>46.67</v>
      </c>
      <c r="AC3537" s="57">
        <v>14</v>
      </c>
      <c r="AD3537" s="57">
        <v>24</v>
      </c>
      <c r="AE3537" s="57">
        <v>42.86</v>
      </c>
      <c r="AF3537" s="57">
        <v>58.33</v>
      </c>
      <c r="AG3537" s="57" t="s">
        <v>7177</v>
      </c>
      <c r="AH3537" s="57" t="s">
        <v>6987</v>
      </c>
      <c r="AI3537" s="45">
        <f t="shared" si="927"/>
        <v>-37.995000000000005</v>
      </c>
      <c r="AJ3537" s="46">
        <f t="shared" si="928"/>
        <v>37.995000000000005</v>
      </c>
      <c r="AK3537" s="63" t="str">
        <f t="shared" si="929"/>
        <v>N</v>
      </c>
      <c r="AL3537" s="63" t="str">
        <f t="shared" si="930"/>
        <v>N</v>
      </c>
      <c r="AM3537" s="44" t="str">
        <f t="shared" si="931"/>
        <v>Loss</v>
      </c>
      <c r="AN3537" s="44" t="str">
        <f t="shared" si="932"/>
        <v>Loss</v>
      </c>
      <c r="AO3537" s="44" t="str">
        <f t="shared" si="933"/>
        <v>Win</v>
      </c>
      <c r="AP3537" s="44">
        <f t="shared" si="934"/>
        <v>-50</v>
      </c>
      <c r="AQ3537" s="44">
        <f t="shared" si="935"/>
        <v>-50</v>
      </c>
      <c r="AR3537" s="44">
        <f t="shared" si="936"/>
        <v>59.000000000000014</v>
      </c>
      <c r="AS3537" s="99" t="str">
        <f t="shared" si="937"/>
        <v>-</v>
      </c>
      <c r="AT3537" s="99" t="str">
        <f t="shared" si="938"/>
        <v>-</v>
      </c>
      <c r="AU3537" s="99" t="str">
        <f t="shared" si="939"/>
        <v>-</v>
      </c>
      <c r="AV3537" s="99" t="str">
        <f t="shared" si="940"/>
        <v>-</v>
      </c>
      <c r="AW3537" s="99" t="str">
        <f t="shared" si="941"/>
        <v>-</v>
      </c>
    </row>
    <row r="3538" spans="1:49" ht="15">
      <c r="A3538" s="56">
        <v>43645</v>
      </c>
      <c r="B3538" s="57" t="s">
        <v>420</v>
      </c>
      <c r="C3538" s="57" t="s">
        <v>1047</v>
      </c>
      <c r="D3538" s="57" t="s">
        <v>7178</v>
      </c>
      <c r="E3538" s="57" t="s">
        <v>1470</v>
      </c>
      <c r="F3538" s="57" t="s">
        <v>1052</v>
      </c>
      <c r="G3538" s="57">
        <v>2</v>
      </c>
      <c r="H3538" s="57">
        <v>3</v>
      </c>
      <c r="I3538" s="57">
        <v>1.34</v>
      </c>
      <c r="J3538" s="57">
        <v>4.91</v>
      </c>
      <c r="K3538" s="57">
        <v>6.24</v>
      </c>
      <c r="L3538" s="57">
        <v>-4.9000000000000004</v>
      </c>
      <c r="M3538" s="57">
        <v>40</v>
      </c>
      <c r="N3538" s="57">
        <v>40</v>
      </c>
      <c r="O3538" s="57">
        <v>3</v>
      </c>
      <c r="P3538" s="57">
        <v>18</v>
      </c>
      <c r="Q3538" s="57">
        <v>19</v>
      </c>
      <c r="R3538" s="57">
        <v>33.33</v>
      </c>
      <c r="S3538" s="57">
        <v>33.33</v>
      </c>
      <c r="T3538" s="57">
        <v>33.33</v>
      </c>
      <c r="U3538" s="57">
        <v>55</v>
      </c>
      <c r="V3538" s="57">
        <v>20</v>
      </c>
      <c r="W3538" s="57">
        <v>25</v>
      </c>
      <c r="X3538" s="57">
        <v>35</v>
      </c>
      <c r="Y3538" s="57">
        <v>15</v>
      </c>
      <c r="Z3538" s="57">
        <v>50</v>
      </c>
      <c r="AA3538" s="57">
        <v>66.67</v>
      </c>
      <c r="AB3538" s="57">
        <v>31.58</v>
      </c>
      <c r="AC3538" s="57">
        <v>23</v>
      </c>
      <c r="AD3538" s="57">
        <v>21</v>
      </c>
      <c r="AE3538" s="57">
        <v>78.260000000000005</v>
      </c>
      <c r="AF3538" s="57">
        <v>33.33</v>
      </c>
      <c r="AG3538" s="57" t="s">
        <v>6896</v>
      </c>
      <c r="AH3538" s="57" t="s">
        <v>6671</v>
      </c>
      <c r="AI3538" s="45">
        <f t="shared" si="927"/>
        <v>12.832999999999998</v>
      </c>
      <c r="AJ3538" s="46">
        <f t="shared" si="928"/>
        <v>-6.1669999999999998</v>
      </c>
      <c r="AK3538" s="63" t="str">
        <f t="shared" si="929"/>
        <v>N</v>
      </c>
      <c r="AL3538" s="63" t="str">
        <f t="shared" si="930"/>
        <v>N</v>
      </c>
      <c r="AM3538" s="44" t="str">
        <f t="shared" si="931"/>
        <v>Loss</v>
      </c>
      <c r="AN3538" s="44" t="str">
        <f t="shared" si="932"/>
        <v>Loss</v>
      </c>
      <c r="AO3538" s="44" t="str">
        <f t="shared" si="933"/>
        <v>Win</v>
      </c>
      <c r="AP3538" s="44">
        <f t="shared" si="934"/>
        <v>-50</v>
      </c>
      <c r="AQ3538" s="44">
        <f t="shared" si="935"/>
        <v>-50</v>
      </c>
      <c r="AR3538" s="44">
        <f t="shared" si="936"/>
        <v>262</v>
      </c>
      <c r="AS3538" s="99" t="str">
        <f t="shared" si="937"/>
        <v>+</v>
      </c>
      <c r="AT3538" s="99" t="str">
        <f t="shared" si="938"/>
        <v>-</v>
      </c>
      <c r="AU3538" s="99" t="str">
        <f t="shared" si="939"/>
        <v>+</v>
      </c>
      <c r="AV3538" s="99" t="str">
        <f t="shared" si="940"/>
        <v>+</v>
      </c>
      <c r="AW3538" s="99" t="str">
        <f t="shared" si="941"/>
        <v>+</v>
      </c>
    </row>
    <row r="3539" spans="1:49" ht="15">
      <c r="A3539" s="56">
        <v>43645</v>
      </c>
      <c r="B3539" s="57" t="s">
        <v>420</v>
      </c>
      <c r="C3539" s="57" t="s">
        <v>927</v>
      </c>
      <c r="D3539" s="57" t="s">
        <v>7179</v>
      </c>
      <c r="E3539" s="57" t="s">
        <v>930</v>
      </c>
      <c r="F3539" s="57" t="s">
        <v>1196</v>
      </c>
      <c r="G3539" s="57">
        <v>0</v>
      </c>
      <c r="H3539" s="57">
        <v>4</v>
      </c>
      <c r="I3539" s="57">
        <v>3.59</v>
      </c>
      <c r="J3539" s="57">
        <v>3.82</v>
      </c>
      <c r="K3539" s="57">
        <v>1.77</v>
      </c>
      <c r="L3539" s="57">
        <v>1.82</v>
      </c>
      <c r="M3539" s="57">
        <v>38</v>
      </c>
      <c r="N3539" s="57">
        <v>39</v>
      </c>
      <c r="O3539" s="57">
        <v>2</v>
      </c>
      <c r="P3539" s="57">
        <v>19</v>
      </c>
      <c r="Q3539" s="57">
        <v>18</v>
      </c>
      <c r="R3539" s="57">
        <v>0</v>
      </c>
      <c r="S3539" s="57">
        <v>0</v>
      </c>
      <c r="T3539" s="57">
        <v>100</v>
      </c>
      <c r="U3539" s="57">
        <v>26.32</v>
      </c>
      <c r="V3539" s="57">
        <v>23.68</v>
      </c>
      <c r="W3539" s="57">
        <v>50</v>
      </c>
      <c r="X3539" s="57">
        <v>56.41</v>
      </c>
      <c r="Y3539" s="57">
        <v>10.26</v>
      </c>
      <c r="Z3539" s="57">
        <v>33.33</v>
      </c>
      <c r="AA3539" s="57">
        <v>31.58</v>
      </c>
      <c r="AB3539" s="57">
        <v>61.11</v>
      </c>
      <c r="AC3539" s="57">
        <v>12</v>
      </c>
      <c r="AD3539" s="57">
        <v>27</v>
      </c>
      <c r="AE3539" s="57">
        <v>41.67</v>
      </c>
      <c r="AF3539" s="57">
        <v>70.37</v>
      </c>
      <c r="AG3539" s="57" t="s">
        <v>6270</v>
      </c>
      <c r="AH3539" s="57" t="s">
        <v>6988</v>
      </c>
      <c r="AI3539" s="45">
        <f t="shared" si="927"/>
        <v>-38.010000000000005</v>
      </c>
      <c r="AJ3539" s="46">
        <f t="shared" si="928"/>
        <v>38.010000000000005</v>
      </c>
      <c r="AK3539" s="63" t="str">
        <f t="shared" si="929"/>
        <v>N</v>
      </c>
      <c r="AL3539" s="63" t="str">
        <f t="shared" si="930"/>
        <v>N</v>
      </c>
      <c r="AM3539" s="44" t="str">
        <f t="shared" si="931"/>
        <v>Loss</v>
      </c>
      <c r="AN3539" s="44" t="str">
        <f t="shared" si="932"/>
        <v>Loss</v>
      </c>
      <c r="AO3539" s="44" t="str">
        <f t="shared" si="933"/>
        <v>Win</v>
      </c>
      <c r="AP3539" s="44">
        <f t="shared" si="934"/>
        <v>-50</v>
      </c>
      <c r="AQ3539" s="44">
        <f t="shared" si="935"/>
        <v>-50</v>
      </c>
      <c r="AR3539" s="44">
        <f t="shared" si="936"/>
        <v>38.5</v>
      </c>
      <c r="AS3539" s="99" t="str">
        <f t="shared" si="937"/>
        <v>-</v>
      </c>
      <c r="AT3539" s="99" t="str">
        <f t="shared" si="938"/>
        <v>-</v>
      </c>
      <c r="AU3539" s="99" t="str">
        <f t="shared" si="939"/>
        <v>-</v>
      </c>
      <c r="AV3539" s="99" t="str">
        <f t="shared" si="940"/>
        <v>-</v>
      </c>
      <c r="AW3539" s="99" t="str">
        <f t="shared" si="941"/>
        <v>-</v>
      </c>
    </row>
    <row r="3540" spans="1:49" ht="15">
      <c r="A3540" s="56">
        <v>43645</v>
      </c>
      <c r="B3540" s="57" t="s">
        <v>420</v>
      </c>
      <c r="C3540" s="57" t="s">
        <v>927</v>
      </c>
      <c r="D3540" s="57" t="s">
        <v>7180</v>
      </c>
      <c r="E3540" s="57" t="s">
        <v>929</v>
      </c>
      <c r="F3540" s="57" t="s">
        <v>1215</v>
      </c>
      <c r="G3540" s="57">
        <v>5</v>
      </c>
      <c r="H3540" s="57">
        <v>0</v>
      </c>
      <c r="I3540" s="57">
        <v>1.35</v>
      </c>
      <c r="J3540" s="57">
        <v>4.78</v>
      </c>
      <c r="K3540" s="57">
        <v>6.48</v>
      </c>
      <c r="L3540" s="57">
        <v>-5.13</v>
      </c>
      <c r="M3540" s="57">
        <v>45</v>
      </c>
      <c r="N3540" s="57">
        <v>39</v>
      </c>
      <c r="O3540" s="57">
        <v>3</v>
      </c>
      <c r="P3540" s="57">
        <v>23</v>
      </c>
      <c r="Q3540" s="57">
        <v>19</v>
      </c>
      <c r="R3540" s="57">
        <v>100</v>
      </c>
      <c r="S3540" s="57">
        <v>0</v>
      </c>
      <c r="T3540" s="57">
        <v>0</v>
      </c>
      <c r="U3540" s="57">
        <v>66.67</v>
      </c>
      <c r="V3540" s="57">
        <v>15.56</v>
      </c>
      <c r="W3540" s="57">
        <v>17.78</v>
      </c>
      <c r="X3540" s="57">
        <v>46.15</v>
      </c>
      <c r="Y3540" s="57">
        <v>10.26</v>
      </c>
      <c r="Z3540" s="57">
        <v>43.59</v>
      </c>
      <c r="AA3540" s="57">
        <v>69.569999999999993</v>
      </c>
      <c r="AB3540" s="57">
        <v>42.11</v>
      </c>
      <c r="AC3540" s="57">
        <v>38</v>
      </c>
      <c r="AD3540" s="57">
        <v>21</v>
      </c>
      <c r="AE3540" s="57">
        <v>73.680000000000007</v>
      </c>
      <c r="AF3540" s="57">
        <v>61.9</v>
      </c>
      <c r="AG3540" s="57" t="s">
        <v>7181</v>
      </c>
      <c r="AH3540" s="57" t="s">
        <v>6460</v>
      </c>
      <c r="AI3540" s="45">
        <f t="shared" si="927"/>
        <v>39.795999999999999</v>
      </c>
      <c r="AJ3540" s="46">
        <f t="shared" si="928"/>
        <v>-39.795999999999999</v>
      </c>
      <c r="AK3540" s="63" t="str">
        <f t="shared" si="929"/>
        <v>N</v>
      </c>
      <c r="AL3540" s="63" t="str">
        <f t="shared" si="930"/>
        <v>N</v>
      </c>
      <c r="AM3540" s="44" t="str">
        <f t="shared" si="931"/>
        <v>Win</v>
      </c>
      <c r="AN3540" s="44" t="str">
        <f t="shared" si="932"/>
        <v>Loss</v>
      </c>
      <c r="AO3540" s="44" t="str">
        <f t="shared" si="933"/>
        <v>Loss</v>
      </c>
      <c r="AP3540" s="44">
        <f t="shared" si="934"/>
        <v>17.5</v>
      </c>
      <c r="AQ3540" s="44">
        <f t="shared" si="935"/>
        <v>-50</v>
      </c>
      <c r="AR3540" s="44">
        <f t="shared" si="936"/>
        <v>-50</v>
      </c>
      <c r="AS3540" s="99" t="str">
        <f t="shared" si="937"/>
        <v>+</v>
      </c>
      <c r="AT3540" s="99" t="str">
        <f t="shared" si="938"/>
        <v>+</v>
      </c>
      <c r="AU3540" s="99" t="str">
        <f t="shared" si="939"/>
        <v>+</v>
      </c>
      <c r="AV3540" s="99" t="str">
        <f t="shared" si="940"/>
        <v>+</v>
      </c>
      <c r="AW3540" s="99" t="str">
        <f t="shared" si="941"/>
        <v>+</v>
      </c>
    </row>
    <row r="3541" spans="1:49" ht="15">
      <c r="A3541" s="56">
        <v>43645</v>
      </c>
      <c r="B3541" s="57" t="s">
        <v>420</v>
      </c>
      <c r="C3541" s="57" t="s">
        <v>931</v>
      </c>
      <c r="D3541" s="57" t="s">
        <v>7182</v>
      </c>
      <c r="E3541" s="57" t="s">
        <v>1065</v>
      </c>
      <c r="F3541" s="57" t="s">
        <v>1068</v>
      </c>
      <c r="G3541" s="57">
        <v>2</v>
      </c>
      <c r="H3541" s="57">
        <v>0</v>
      </c>
      <c r="I3541" s="57">
        <v>2.5299999999999998</v>
      </c>
      <c r="J3541" s="57">
        <v>3.56</v>
      </c>
      <c r="K3541" s="57">
        <v>2.2999999999999998</v>
      </c>
      <c r="L3541" s="57">
        <v>0.23</v>
      </c>
      <c r="M3541" s="57">
        <v>41</v>
      </c>
      <c r="N3541" s="57">
        <v>34</v>
      </c>
      <c r="O3541" s="57">
        <v>1</v>
      </c>
      <c r="P3541" s="57">
        <v>22</v>
      </c>
      <c r="Q3541" s="57">
        <v>16</v>
      </c>
      <c r="R3541" s="57">
        <v>0</v>
      </c>
      <c r="S3541" s="57">
        <v>100</v>
      </c>
      <c r="T3541" s="57">
        <v>0</v>
      </c>
      <c r="U3541" s="57">
        <v>19.510000000000002</v>
      </c>
      <c r="V3541" s="57">
        <v>31.71</v>
      </c>
      <c r="W3541" s="57">
        <v>48.78</v>
      </c>
      <c r="X3541" s="57">
        <v>52.94</v>
      </c>
      <c r="Y3541" s="57">
        <v>20.59</v>
      </c>
      <c r="Z3541" s="57">
        <v>26.47</v>
      </c>
      <c r="AA3541" s="57">
        <v>18.18</v>
      </c>
      <c r="AB3541" s="57">
        <v>43.75</v>
      </c>
      <c r="AC3541" s="57">
        <v>11</v>
      </c>
      <c r="AD3541" s="57">
        <v>17</v>
      </c>
      <c r="AE3541" s="57">
        <v>54.55</v>
      </c>
      <c r="AF3541" s="57">
        <v>76.47</v>
      </c>
      <c r="AG3541" s="57" t="s">
        <v>6989</v>
      </c>
      <c r="AH3541" s="57" t="s">
        <v>6296</v>
      </c>
      <c r="AI3541" s="45">
        <f t="shared" si="927"/>
        <v>-3.6000000000000476E-2</v>
      </c>
      <c r="AJ3541" s="46">
        <f t="shared" si="928"/>
        <v>20.036000000000001</v>
      </c>
      <c r="AK3541" s="63" t="str">
        <f t="shared" si="929"/>
        <v>N</v>
      </c>
      <c r="AL3541" s="63" t="str">
        <f t="shared" si="930"/>
        <v>N</v>
      </c>
      <c r="AM3541" s="44" t="str">
        <f t="shared" si="931"/>
        <v>Win</v>
      </c>
      <c r="AN3541" s="44" t="str">
        <f t="shared" si="932"/>
        <v>Loss</v>
      </c>
      <c r="AO3541" s="44" t="str">
        <f t="shared" si="933"/>
        <v>Loss</v>
      </c>
      <c r="AP3541" s="44">
        <f t="shared" si="934"/>
        <v>76.499999999999986</v>
      </c>
      <c r="AQ3541" s="44">
        <f t="shared" si="935"/>
        <v>-50</v>
      </c>
      <c r="AR3541" s="44">
        <f t="shared" si="936"/>
        <v>-50</v>
      </c>
      <c r="AS3541" s="99" t="str">
        <f t="shared" si="937"/>
        <v>-</v>
      </c>
      <c r="AT3541" s="99" t="str">
        <f t="shared" si="938"/>
        <v>-</v>
      </c>
      <c r="AU3541" s="99" t="str">
        <f t="shared" si="939"/>
        <v>-</v>
      </c>
      <c r="AV3541" s="99" t="str">
        <f t="shared" si="940"/>
        <v>-</v>
      </c>
      <c r="AW3541" s="99" t="str">
        <f t="shared" si="941"/>
        <v>-</v>
      </c>
    </row>
    <row r="3542" spans="1:49" ht="15">
      <c r="A3542" s="56">
        <v>43645</v>
      </c>
      <c r="B3542" s="57" t="s">
        <v>420</v>
      </c>
      <c r="C3542" s="57" t="s">
        <v>931</v>
      </c>
      <c r="D3542" s="57" t="s">
        <v>7183</v>
      </c>
      <c r="E3542" s="57" t="s">
        <v>934</v>
      </c>
      <c r="F3542" s="57" t="s">
        <v>937</v>
      </c>
      <c r="G3542" s="57">
        <v>0</v>
      </c>
      <c r="H3542" s="57">
        <v>3</v>
      </c>
      <c r="I3542" s="57">
        <v>3.51</v>
      </c>
      <c r="J3542" s="57">
        <v>3.97</v>
      </c>
      <c r="K3542" s="57">
        <v>1.74</v>
      </c>
      <c r="L3542" s="57">
        <v>1.77</v>
      </c>
      <c r="M3542" s="57">
        <v>33</v>
      </c>
      <c r="N3542" s="57">
        <v>32</v>
      </c>
      <c r="O3542" s="57">
        <v>2</v>
      </c>
      <c r="P3542" s="57">
        <v>18</v>
      </c>
      <c r="Q3542" s="57">
        <v>16</v>
      </c>
      <c r="R3542" s="57">
        <v>50</v>
      </c>
      <c r="S3542" s="57">
        <v>0</v>
      </c>
      <c r="T3542" s="57">
        <v>50</v>
      </c>
      <c r="U3542" s="57">
        <v>39.39</v>
      </c>
      <c r="V3542" s="57">
        <v>21.21</v>
      </c>
      <c r="W3542" s="57">
        <v>39.39</v>
      </c>
      <c r="X3542" s="57">
        <v>62.5</v>
      </c>
      <c r="Y3542" s="57">
        <v>18.75</v>
      </c>
      <c r="Z3542" s="57">
        <v>18.75</v>
      </c>
      <c r="AA3542" s="57">
        <v>38.89</v>
      </c>
      <c r="AB3542" s="57">
        <v>50</v>
      </c>
      <c r="AC3542" s="57">
        <v>24</v>
      </c>
      <c r="AD3542" s="57">
        <v>26</v>
      </c>
      <c r="AE3542" s="57">
        <v>50</v>
      </c>
      <c r="AF3542" s="57">
        <v>69.23</v>
      </c>
      <c r="AG3542" s="57" t="s">
        <v>7184</v>
      </c>
      <c r="AH3542" s="57" t="s">
        <v>6274</v>
      </c>
      <c r="AI3542" s="45">
        <f t="shared" si="927"/>
        <v>-8.5039999999999996</v>
      </c>
      <c r="AJ3542" s="46">
        <f t="shared" si="928"/>
        <v>8.5039999999999996</v>
      </c>
      <c r="AK3542" s="63" t="str">
        <f t="shared" si="929"/>
        <v>N</v>
      </c>
      <c r="AL3542" s="63" t="str">
        <f t="shared" si="930"/>
        <v>N</v>
      </c>
      <c r="AM3542" s="44" t="str">
        <f t="shared" si="931"/>
        <v>Loss</v>
      </c>
      <c r="AN3542" s="44" t="str">
        <f t="shared" si="932"/>
        <v>Loss</v>
      </c>
      <c r="AO3542" s="44" t="str">
        <f t="shared" si="933"/>
        <v>Win</v>
      </c>
      <c r="AP3542" s="44">
        <f t="shared" si="934"/>
        <v>-50</v>
      </c>
      <c r="AQ3542" s="44">
        <f t="shared" si="935"/>
        <v>-50</v>
      </c>
      <c r="AR3542" s="44">
        <f t="shared" si="936"/>
        <v>37</v>
      </c>
      <c r="AS3542" s="99" t="str">
        <f t="shared" si="937"/>
        <v>-</v>
      </c>
      <c r="AT3542" s="99" t="str">
        <f t="shared" si="938"/>
        <v>-</v>
      </c>
      <c r="AU3542" s="99" t="str">
        <f t="shared" si="939"/>
        <v>-</v>
      </c>
      <c r="AV3542" s="99" t="str">
        <f t="shared" si="940"/>
        <v>-</v>
      </c>
      <c r="AW3542" s="99" t="str">
        <f t="shared" si="941"/>
        <v>-</v>
      </c>
    </row>
    <row r="3543" spans="1:49" ht="15">
      <c r="A3543" s="56">
        <v>43645</v>
      </c>
      <c r="B3543" s="57" t="s">
        <v>420</v>
      </c>
      <c r="C3543" s="57" t="s">
        <v>931</v>
      </c>
      <c r="D3543" s="57" t="s">
        <v>7185</v>
      </c>
      <c r="E3543" s="57" t="s">
        <v>936</v>
      </c>
      <c r="F3543" s="57" t="s">
        <v>2809</v>
      </c>
      <c r="G3543" s="57">
        <v>2</v>
      </c>
      <c r="H3543" s="57">
        <v>0</v>
      </c>
      <c r="I3543" s="57">
        <v>4.3600000000000003</v>
      </c>
      <c r="J3543" s="57">
        <v>4.1500000000000004</v>
      </c>
      <c r="K3543" s="57">
        <v>1.55</v>
      </c>
      <c r="L3543" s="57">
        <v>2.81</v>
      </c>
      <c r="M3543" s="57">
        <v>13</v>
      </c>
      <c r="N3543" s="57">
        <v>30</v>
      </c>
      <c r="O3543" s="57">
        <v>1</v>
      </c>
      <c r="P3543" s="57">
        <v>6</v>
      </c>
      <c r="Q3543" s="57">
        <v>15</v>
      </c>
      <c r="R3543" s="57">
        <v>0</v>
      </c>
      <c r="S3543" s="57">
        <v>0</v>
      </c>
      <c r="T3543" s="57">
        <v>100</v>
      </c>
      <c r="U3543" s="57">
        <v>7.69</v>
      </c>
      <c r="V3543" s="57">
        <v>7.69</v>
      </c>
      <c r="W3543" s="57">
        <v>84.62</v>
      </c>
      <c r="X3543" s="57">
        <v>20</v>
      </c>
      <c r="Y3543" s="57">
        <v>30</v>
      </c>
      <c r="Z3543" s="57">
        <v>50</v>
      </c>
      <c r="AA3543" s="57">
        <v>16.670000000000002</v>
      </c>
      <c r="AB3543" s="57">
        <v>6.67</v>
      </c>
      <c r="AC3543" s="57">
        <v>2</v>
      </c>
      <c r="AD3543" s="57">
        <v>9</v>
      </c>
      <c r="AE3543" s="57">
        <v>50</v>
      </c>
      <c r="AF3543" s="57">
        <v>44.44</v>
      </c>
      <c r="AG3543" s="57" t="s">
        <v>6433</v>
      </c>
      <c r="AH3543" s="57" t="s">
        <v>6449</v>
      </c>
      <c r="AI3543" s="45">
        <f t="shared" si="927"/>
        <v>-41.617000000000004</v>
      </c>
      <c r="AJ3543" s="46">
        <f t="shared" si="928"/>
        <v>41.617000000000004</v>
      </c>
      <c r="AK3543" s="63" t="str">
        <f t="shared" si="929"/>
        <v>N</v>
      </c>
      <c r="AL3543" s="63" t="str">
        <f t="shared" si="930"/>
        <v>Y</v>
      </c>
      <c r="AM3543" s="44" t="str">
        <f t="shared" si="931"/>
        <v>Win</v>
      </c>
      <c r="AN3543" s="44" t="str">
        <f t="shared" si="932"/>
        <v>Loss</v>
      </c>
      <c r="AO3543" s="44" t="str">
        <f t="shared" si="933"/>
        <v>Loss</v>
      </c>
      <c r="AP3543" s="44">
        <f t="shared" si="934"/>
        <v>168.00000000000003</v>
      </c>
      <c r="AQ3543" s="44">
        <f t="shared" si="935"/>
        <v>-50</v>
      </c>
      <c r="AR3543" s="44">
        <f t="shared" si="936"/>
        <v>-50</v>
      </c>
      <c r="AS3543" s="99" t="str">
        <f t="shared" si="937"/>
        <v>-</v>
      </c>
      <c r="AT3543" s="99" t="str">
        <f t="shared" si="938"/>
        <v>-</v>
      </c>
      <c r="AU3543" s="99" t="str">
        <f t="shared" si="939"/>
        <v>-</v>
      </c>
      <c r="AV3543" s="99" t="str">
        <f t="shared" si="940"/>
        <v>+</v>
      </c>
      <c r="AW3543" s="99" t="str">
        <f t="shared" si="941"/>
        <v>-</v>
      </c>
    </row>
    <row r="3544" spans="1:49" ht="15">
      <c r="A3544" s="56">
        <v>43645</v>
      </c>
      <c r="B3544" s="57" t="s">
        <v>420</v>
      </c>
      <c r="C3544" s="57" t="s">
        <v>421</v>
      </c>
      <c r="D3544" s="57" t="s">
        <v>7186</v>
      </c>
      <c r="E3544" s="57" t="s">
        <v>1071</v>
      </c>
      <c r="F3544" s="57" t="s">
        <v>1074</v>
      </c>
      <c r="G3544" s="57">
        <v>3</v>
      </c>
      <c r="H3544" s="57">
        <v>0</v>
      </c>
      <c r="I3544" s="57">
        <v>1.63</v>
      </c>
      <c r="J3544" s="57">
        <v>3.75</v>
      </c>
      <c r="K3544" s="57">
        <v>4.2300000000000004</v>
      </c>
      <c r="L3544" s="57">
        <v>-2.6</v>
      </c>
      <c r="M3544" s="57">
        <v>68</v>
      </c>
      <c r="N3544" s="57">
        <v>60</v>
      </c>
      <c r="O3544" s="57">
        <v>3</v>
      </c>
      <c r="P3544" s="57">
        <v>35</v>
      </c>
      <c r="Q3544" s="57">
        <v>29</v>
      </c>
      <c r="R3544" s="57">
        <v>33.33</v>
      </c>
      <c r="S3544" s="57">
        <v>0</v>
      </c>
      <c r="T3544" s="57">
        <v>66.67</v>
      </c>
      <c r="U3544" s="57">
        <v>32.35</v>
      </c>
      <c r="V3544" s="57">
        <v>25</v>
      </c>
      <c r="W3544" s="57">
        <v>42.65</v>
      </c>
      <c r="X3544" s="57">
        <v>25</v>
      </c>
      <c r="Y3544" s="57">
        <v>20</v>
      </c>
      <c r="Z3544" s="57">
        <v>55</v>
      </c>
      <c r="AA3544" s="57">
        <v>42.86</v>
      </c>
      <c r="AB3544" s="57">
        <v>17.239999999999998</v>
      </c>
      <c r="AC3544" s="57">
        <v>31</v>
      </c>
      <c r="AD3544" s="57">
        <v>13</v>
      </c>
      <c r="AE3544" s="57">
        <v>45.16</v>
      </c>
      <c r="AF3544" s="57">
        <v>23.08</v>
      </c>
      <c r="AG3544" s="57" t="s">
        <v>6665</v>
      </c>
      <c r="AH3544" s="57" t="s">
        <v>6962</v>
      </c>
      <c r="AI3544" s="45">
        <f t="shared" si="927"/>
        <v>-5.5620000000000012</v>
      </c>
      <c r="AJ3544" s="46">
        <f t="shared" si="928"/>
        <v>5.5620000000000012</v>
      </c>
      <c r="AK3544" s="63" t="str">
        <f t="shared" si="929"/>
        <v>N</v>
      </c>
      <c r="AL3544" s="63" t="str">
        <f t="shared" si="930"/>
        <v>N</v>
      </c>
      <c r="AM3544" s="44" t="str">
        <f t="shared" si="931"/>
        <v>Win</v>
      </c>
      <c r="AN3544" s="44" t="str">
        <f t="shared" si="932"/>
        <v>Loss</v>
      </c>
      <c r="AO3544" s="44" t="str">
        <f t="shared" si="933"/>
        <v>Loss</v>
      </c>
      <c r="AP3544" s="44">
        <f t="shared" si="934"/>
        <v>31.5</v>
      </c>
      <c r="AQ3544" s="44">
        <f t="shared" si="935"/>
        <v>-50</v>
      </c>
      <c r="AR3544" s="44">
        <f t="shared" si="936"/>
        <v>-50</v>
      </c>
      <c r="AS3544" s="99" t="str">
        <f t="shared" si="937"/>
        <v>+</v>
      </c>
      <c r="AT3544" s="99" t="str">
        <f t="shared" si="938"/>
        <v>-</v>
      </c>
      <c r="AU3544" s="99" t="str">
        <f t="shared" si="939"/>
        <v>+</v>
      </c>
      <c r="AV3544" s="99" t="str">
        <f t="shared" si="940"/>
        <v>+</v>
      </c>
      <c r="AW3544" s="99" t="str">
        <f t="shared" si="941"/>
        <v>-</v>
      </c>
    </row>
    <row r="3545" spans="1:49" ht="15">
      <c r="A3545" s="56">
        <v>43645</v>
      </c>
      <c r="B3545" s="57" t="s">
        <v>420</v>
      </c>
      <c r="C3545" s="57" t="s">
        <v>421</v>
      </c>
      <c r="D3545" s="57" t="s">
        <v>7187</v>
      </c>
      <c r="E3545" s="57" t="s">
        <v>1073</v>
      </c>
      <c r="F3545" s="57" t="s">
        <v>3132</v>
      </c>
      <c r="G3545" s="57">
        <v>4</v>
      </c>
      <c r="H3545" s="57">
        <v>1</v>
      </c>
      <c r="I3545" s="57">
        <v>1.67</v>
      </c>
      <c r="J3545" s="57">
        <v>3.98</v>
      </c>
      <c r="K3545" s="57">
        <v>3.87</v>
      </c>
      <c r="L3545" s="57">
        <v>-2.2000000000000002</v>
      </c>
      <c r="M3545" s="57">
        <v>66</v>
      </c>
      <c r="N3545" s="57">
        <v>39</v>
      </c>
      <c r="O3545" s="57">
        <v>3</v>
      </c>
      <c r="P3545" s="57">
        <v>32</v>
      </c>
      <c r="Q3545" s="57">
        <v>20</v>
      </c>
      <c r="R3545" s="57">
        <v>33.33</v>
      </c>
      <c r="S3545" s="57">
        <v>33.33</v>
      </c>
      <c r="T3545" s="57">
        <v>33.33</v>
      </c>
      <c r="U3545" s="57">
        <v>37.880000000000003</v>
      </c>
      <c r="V3545" s="57">
        <v>34.85</v>
      </c>
      <c r="W3545" s="57">
        <v>27.27</v>
      </c>
      <c r="X3545" s="57">
        <v>41.03</v>
      </c>
      <c r="Y3545" s="57">
        <v>28.21</v>
      </c>
      <c r="Z3545" s="57">
        <v>30.77</v>
      </c>
      <c r="AA3545" s="57">
        <v>46.88</v>
      </c>
      <c r="AB3545" s="57">
        <v>35</v>
      </c>
      <c r="AC3545" s="57">
        <v>38</v>
      </c>
      <c r="AD3545" s="57">
        <v>21</v>
      </c>
      <c r="AE3545" s="57">
        <v>47.37</v>
      </c>
      <c r="AF3545" s="57">
        <v>47.62</v>
      </c>
      <c r="AG3545" s="57" t="s">
        <v>6821</v>
      </c>
      <c r="AH3545" s="57" t="s">
        <v>6989</v>
      </c>
      <c r="AI3545" s="45">
        <f t="shared" si="927"/>
        <v>4.0670000000000002</v>
      </c>
      <c r="AJ3545" s="46">
        <f t="shared" si="928"/>
        <v>2.599000000000002</v>
      </c>
      <c r="AK3545" s="63" t="str">
        <f t="shared" si="929"/>
        <v>N</v>
      </c>
      <c r="AL3545" s="63" t="str">
        <f t="shared" si="930"/>
        <v>N</v>
      </c>
      <c r="AM3545" s="44" t="str">
        <f t="shared" si="931"/>
        <v>Win</v>
      </c>
      <c r="AN3545" s="44" t="str">
        <f t="shared" si="932"/>
        <v>Loss</v>
      </c>
      <c r="AO3545" s="44" t="str">
        <f t="shared" si="933"/>
        <v>Loss</v>
      </c>
      <c r="AP3545" s="44">
        <f t="shared" si="934"/>
        <v>33.5</v>
      </c>
      <c r="AQ3545" s="44">
        <f t="shared" si="935"/>
        <v>-50</v>
      </c>
      <c r="AR3545" s="44">
        <f t="shared" si="936"/>
        <v>-50</v>
      </c>
      <c r="AS3545" s="99" t="str">
        <f t="shared" si="937"/>
        <v>+</v>
      </c>
      <c r="AT3545" s="99" t="str">
        <f t="shared" si="938"/>
        <v>-</v>
      </c>
      <c r="AU3545" s="99" t="str">
        <f t="shared" si="939"/>
        <v>-</v>
      </c>
      <c r="AV3545" s="99" t="str">
        <f t="shared" si="940"/>
        <v>+</v>
      </c>
      <c r="AW3545" s="99" t="str">
        <f t="shared" si="941"/>
        <v>+</v>
      </c>
    </row>
    <row r="3546" spans="1:49" ht="15">
      <c r="A3546" s="56">
        <v>43645</v>
      </c>
      <c r="B3546" s="57" t="s">
        <v>420</v>
      </c>
      <c r="C3546" s="57" t="s">
        <v>429</v>
      </c>
      <c r="D3546" s="57" t="s">
        <v>7188</v>
      </c>
      <c r="E3546" s="57" t="s">
        <v>812</v>
      </c>
      <c r="F3546" s="57" t="s">
        <v>431</v>
      </c>
      <c r="G3546" s="57">
        <v>4</v>
      </c>
      <c r="H3546" s="57">
        <v>0</v>
      </c>
      <c r="I3546" s="57">
        <v>1.28</v>
      </c>
      <c r="J3546" s="57">
        <v>5.29</v>
      </c>
      <c r="K3546" s="57">
        <v>7.46</v>
      </c>
      <c r="L3546" s="57">
        <v>-6.18</v>
      </c>
      <c r="M3546" s="57">
        <v>35</v>
      </c>
      <c r="N3546" s="57">
        <v>33</v>
      </c>
      <c r="O3546" s="57">
        <v>3</v>
      </c>
      <c r="P3546" s="57">
        <v>19</v>
      </c>
      <c r="Q3546" s="57">
        <v>15</v>
      </c>
      <c r="R3546" s="57">
        <v>33.33</v>
      </c>
      <c r="S3546" s="57">
        <v>33.33</v>
      </c>
      <c r="T3546" s="57">
        <v>33.33</v>
      </c>
      <c r="U3546" s="57">
        <v>54.29</v>
      </c>
      <c r="V3546" s="57">
        <v>25.71</v>
      </c>
      <c r="W3546" s="57">
        <v>20</v>
      </c>
      <c r="X3546" s="57">
        <v>39.39</v>
      </c>
      <c r="Y3546" s="57">
        <v>15.15</v>
      </c>
      <c r="Z3546" s="57">
        <v>45.45</v>
      </c>
      <c r="AA3546" s="57">
        <v>57.89</v>
      </c>
      <c r="AB3546" s="57">
        <v>53.33</v>
      </c>
      <c r="AC3546" s="57">
        <v>25</v>
      </c>
      <c r="AD3546" s="57">
        <v>18</v>
      </c>
      <c r="AE3546" s="57">
        <v>60</v>
      </c>
      <c r="AF3546" s="57">
        <v>50</v>
      </c>
      <c r="AG3546" s="57" t="s">
        <v>7189</v>
      </c>
      <c r="AH3546" s="57" t="s">
        <v>6819</v>
      </c>
      <c r="AI3546" s="45">
        <f t="shared" si="927"/>
        <v>12.459000000000001</v>
      </c>
      <c r="AJ3546" s="46">
        <f t="shared" si="928"/>
        <v>-5.793000000000001</v>
      </c>
      <c r="AK3546" s="63" t="str">
        <f t="shared" si="929"/>
        <v>N</v>
      </c>
      <c r="AL3546" s="63" t="str">
        <f t="shared" si="930"/>
        <v>N</v>
      </c>
      <c r="AM3546" s="44" t="str">
        <f t="shared" si="931"/>
        <v>Win</v>
      </c>
      <c r="AN3546" s="44" t="str">
        <f t="shared" si="932"/>
        <v>Loss</v>
      </c>
      <c r="AO3546" s="44" t="str">
        <f t="shared" si="933"/>
        <v>Loss</v>
      </c>
      <c r="AP3546" s="44">
        <f t="shared" si="934"/>
        <v>14</v>
      </c>
      <c r="AQ3546" s="44">
        <f t="shared" si="935"/>
        <v>-50</v>
      </c>
      <c r="AR3546" s="44">
        <f t="shared" si="936"/>
        <v>-50</v>
      </c>
      <c r="AS3546" s="99" t="str">
        <f t="shared" si="937"/>
        <v>+</v>
      </c>
      <c r="AT3546" s="99" t="str">
        <f t="shared" si="938"/>
        <v>-</v>
      </c>
      <c r="AU3546" s="99" t="str">
        <f t="shared" si="939"/>
        <v>+</v>
      </c>
      <c r="AV3546" s="99" t="str">
        <f t="shared" si="940"/>
        <v>+</v>
      </c>
      <c r="AW3546" s="99" t="str">
        <f t="shared" si="941"/>
        <v>+</v>
      </c>
    </row>
    <row r="3547" spans="1:49" ht="15">
      <c r="A3547" s="56">
        <v>43645</v>
      </c>
      <c r="B3547" s="57" t="s">
        <v>420</v>
      </c>
      <c r="C3547" s="57" t="s">
        <v>429</v>
      </c>
      <c r="D3547" s="57" t="s">
        <v>7190</v>
      </c>
      <c r="E3547" s="57" t="s">
        <v>943</v>
      </c>
      <c r="F3547" s="57" t="s">
        <v>1202</v>
      </c>
      <c r="G3547" s="57">
        <v>0</v>
      </c>
      <c r="H3547" s="57">
        <v>1</v>
      </c>
      <c r="I3547" s="57">
        <v>1.5</v>
      </c>
      <c r="J3547" s="57">
        <v>4.2</v>
      </c>
      <c r="K3547" s="57">
        <v>4.72</v>
      </c>
      <c r="L3547" s="57">
        <v>-3.22</v>
      </c>
      <c r="M3547" s="57">
        <v>13</v>
      </c>
      <c r="N3547" s="57">
        <v>13</v>
      </c>
      <c r="O3547" s="57">
        <v>1</v>
      </c>
      <c r="P3547" s="57">
        <v>6</v>
      </c>
      <c r="Q3547" s="57">
        <v>6</v>
      </c>
      <c r="R3547" s="57">
        <v>0</v>
      </c>
      <c r="S3547" s="57">
        <v>100</v>
      </c>
      <c r="T3547" s="57">
        <v>0</v>
      </c>
      <c r="U3547" s="57">
        <v>53.85</v>
      </c>
      <c r="V3547" s="57">
        <v>30.77</v>
      </c>
      <c r="W3547" s="57">
        <v>15.38</v>
      </c>
      <c r="X3547" s="57">
        <v>30.77</v>
      </c>
      <c r="Y3547" s="57">
        <v>46.15</v>
      </c>
      <c r="Z3547" s="57">
        <v>23.08</v>
      </c>
      <c r="AA3547" s="57">
        <v>50</v>
      </c>
      <c r="AB3547" s="57">
        <v>33.33</v>
      </c>
      <c r="AC3547" s="57">
        <v>9</v>
      </c>
      <c r="AD3547" s="57">
        <v>4</v>
      </c>
      <c r="AE3547" s="57">
        <v>44.44</v>
      </c>
      <c r="AF3547" s="57">
        <v>50</v>
      </c>
      <c r="AG3547" s="57" t="s">
        <v>7191</v>
      </c>
      <c r="AH3547" s="57" t="s">
        <v>6990</v>
      </c>
      <c r="AI3547" s="45">
        <f t="shared" si="927"/>
        <v>14.618</v>
      </c>
      <c r="AJ3547" s="46">
        <f t="shared" si="928"/>
        <v>5.3819999999999997</v>
      </c>
      <c r="AK3547" s="63" t="str">
        <f t="shared" si="929"/>
        <v>N</v>
      </c>
      <c r="AL3547" s="63" t="str">
        <f t="shared" si="930"/>
        <v>N</v>
      </c>
      <c r="AM3547" s="44" t="str">
        <f t="shared" si="931"/>
        <v>Loss</v>
      </c>
      <c r="AN3547" s="44" t="str">
        <f t="shared" si="932"/>
        <v>Loss</v>
      </c>
      <c r="AO3547" s="44" t="str">
        <f t="shared" si="933"/>
        <v>Win</v>
      </c>
      <c r="AP3547" s="44">
        <f t="shared" si="934"/>
        <v>-50</v>
      </c>
      <c r="AQ3547" s="44">
        <f t="shared" si="935"/>
        <v>-50</v>
      </c>
      <c r="AR3547" s="44">
        <f t="shared" si="936"/>
        <v>186</v>
      </c>
      <c r="AS3547" s="99" t="str">
        <f t="shared" si="937"/>
        <v>+</v>
      </c>
      <c r="AT3547" s="99" t="str">
        <f t="shared" si="938"/>
        <v>-</v>
      </c>
      <c r="AU3547" s="99" t="str">
        <f t="shared" si="939"/>
        <v>+</v>
      </c>
      <c r="AV3547" s="99" t="str">
        <f t="shared" si="940"/>
        <v>+</v>
      </c>
      <c r="AW3547" s="99" t="str">
        <f t="shared" si="941"/>
        <v>+</v>
      </c>
    </row>
    <row r="3548" spans="1:49" ht="15">
      <c r="A3548" s="56">
        <v>43645</v>
      </c>
      <c r="B3548" s="57" t="s">
        <v>420</v>
      </c>
      <c r="C3548" s="57" t="s">
        <v>425</v>
      </c>
      <c r="D3548" s="57" t="s">
        <v>7192</v>
      </c>
      <c r="E3548" s="57" t="s">
        <v>427</v>
      </c>
      <c r="F3548" s="57" t="s">
        <v>2318</v>
      </c>
      <c r="G3548" s="57">
        <v>1</v>
      </c>
      <c r="H3548" s="57">
        <v>1</v>
      </c>
      <c r="I3548" s="57">
        <v>1.39</v>
      </c>
      <c r="J3548" s="57">
        <v>4.8099999999999996</v>
      </c>
      <c r="K3548" s="57">
        <v>5.7</v>
      </c>
      <c r="L3548" s="57">
        <v>-4.3099999999999996</v>
      </c>
      <c r="M3548" s="57">
        <v>61</v>
      </c>
      <c r="N3548" s="57">
        <v>32</v>
      </c>
      <c r="O3548" s="57">
        <v>3</v>
      </c>
      <c r="P3548" s="57">
        <v>30</v>
      </c>
      <c r="Q3548" s="57">
        <v>16</v>
      </c>
      <c r="R3548" s="57">
        <v>0</v>
      </c>
      <c r="S3548" s="57">
        <v>33.33</v>
      </c>
      <c r="T3548" s="57">
        <v>66.67</v>
      </c>
      <c r="U3548" s="57">
        <v>60.66</v>
      </c>
      <c r="V3548" s="57">
        <v>9.84</v>
      </c>
      <c r="W3548" s="57">
        <v>29.51</v>
      </c>
      <c r="X3548" s="57">
        <v>25</v>
      </c>
      <c r="Y3548" s="57">
        <v>34.380000000000003</v>
      </c>
      <c r="Z3548" s="57">
        <v>40.630000000000003</v>
      </c>
      <c r="AA3548" s="57">
        <v>66.67</v>
      </c>
      <c r="AB3548" s="57">
        <v>12.5</v>
      </c>
      <c r="AC3548" s="57">
        <v>47</v>
      </c>
      <c r="AD3548" s="57">
        <v>8</v>
      </c>
      <c r="AE3548" s="57">
        <v>68.09</v>
      </c>
      <c r="AF3548" s="57">
        <v>25</v>
      </c>
      <c r="AG3548" s="57" t="s">
        <v>6758</v>
      </c>
      <c r="AH3548" s="57" t="s">
        <v>6367</v>
      </c>
      <c r="AI3548" s="45">
        <f t="shared" si="927"/>
        <v>-9.7660000000000018</v>
      </c>
      <c r="AJ3548" s="46">
        <f t="shared" si="928"/>
        <v>16.432000000000006</v>
      </c>
      <c r="AK3548" s="63" t="str">
        <f t="shared" si="929"/>
        <v>N</v>
      </c>
      <c r="AL3548" s="63" t="str">
        <f t="shared" si="930"/>
        <v>N</v>
      </c>
      <c r="AM3548" s="44" t="str">
        <f t="shared" si="931"/>
        <v>Loss</v>
      </c>
      <c r="AN3548" s="44" t="str">
        <f t="shared" si="932"/>
        <v>Win</v>
      </c>
      <c r="AO3548" s="44" t="str">
        <f t="shared" si="933"/>
        <v>Loss</v>
      </c>
      <c r="AP3548" s="44">
        <f t="shared" si="934"/>
        <v>-50</v>
      </c>
      <c r="AQ3548" s="44">
        <f t="shared" si="935"/>
        <v>190.49999999999997</v>
      </c>
      <c r="AR3548" s="44">
        <f t="shared" si="936"/>
        <v>-50</v>
      </c>
      <c r="AS3548" s="99" t="str">
        <f t="shared" si="937"/>
        <v>+</v>
      </c>
      <c r="AT3548" s="99" t="str">
        <f t="shared" si="938"/>
        <v>-</v>
      </c>
      <c r="AU3548" s="99" t="str">
        <f t="shared" si="939"/>
        <v>+</v>
      </c>
      <c r="AV3548" s="99" t="str">
        <f t="shared" si="940"/>
        <v>+</v>
      </c>
      <c r="AW3548" s="99" t="str">
        <f t="shared" si="941"/>
        <v>-</v>
      </c>
    </row>
    <row r="3549" spans="1:49" ht="15">
      <c r="A3549" s="56">
        <v>43645</v>
      </c>
      <c r="B3549" s="57" t="s">
        <v>420</v>
      </c>
      <c r="C3549" s="57" t="s">
        <v>425</v>
      </c>
      <c r="D3549" s="57" t="s">
        <v>7193</v>
      </c>
      <c r="E3549" s="57" t="s">
        <v>1079</v>
      </c>
      <c r="F3549" s="57" t="s">
        <v>2070</v>
      </c>
      <c r="G3549" s="57">
        <v>0</v>
      </c>
      <c r="H3549" s="57">
        <v>0</v>
      </c>
      <c r="I3549" s="57">
        <v>3.22</v>
      </c>
      <c r="J3549" s="57">
        <v>3.76</v>
      </c>
      <c r="K3549" s="57">
        <v>1.87</v>
      </c>
      <c r="L3549" s="57">
        <v>1.35</v>
      </c>
      <c r="M3549" s="57">
        <v>33</v>
      </c>
      <c r="N3549" s="57">
        <v>32</v>
      </c>
      <c r="O3549" s="57">
        <v>2</v>
      </c>
      <c r="P3549" s="57">
        <v>16</v>
      </c>
      <c r="Q3549" s="57">
        <v>17</v>
      </c>
      <c r="R3549" s="57">
        <v>0</v>
      </c>
      <c r="S3549" s="57">
        <v>0</v>
      </c>
      <c r="T3549" s="57">
        <v>100</v>
      </c>
      <c r="U3549" s="57">
        <v>33.33</v>
      </c>
      <c r="V3549" s="57">
        <v>9.09</v>
      </c>
      <c r="W3549" s="57">
        <v>57.58</v>
      </c>
      <c r="X3549" s="57">
        <v>50</v>
      </c>
      <c r="Y3549" s="57">
        <v>28.13</v>
      </c>
      <c r="Z3549" s="57">
        <v>21.88</v>
      </c>
      <c r="AA3549" s="57">
        <v>43.75</v>
      </c>
      <c r="AB3549" s="57">
        <v>41.18</v>
      </c>
      <c r="AC3549" s="57">
        <v>17</v>
      </c>
      <c r="AD3549" s="57">
        <v>26</v>
      </c>
      <c r="AE3549" s="57">
        <v>52.94</v>
      </c>
      <c r="AF3549" s="57">
        <v>53.85</v>
      </c>
      <c r="AG3549" s="57" t="s">
        <v>6433</v>
      </c>
      <c r="AH3549" s="57" t="s">
        <v>6991</v>
      </c>
      <c r="AI3549" s="45">
        <f t="shared" si="927"/>
        <v>-42.378000000000007</v>
      </c>
      <c r="AJ3549" s="46">
        <f t="shared" si="928"/>
        <v>42.378000000000007</v>
      </c>
      <c r="AK3549" s="63" t="str">
        <f t="shared" si="929"/>
        <v>N</v>
      </c>
      <c r="AL3549" s="63" t="str">
        <f t="shared" si="930"/>
        <v>Y</v>
      </c>
      <c r="AM3549" s="44" t="str">
        <f t="shared" si="931"/>
        <v>Loss</v>
      </c>
      <c r="AN3549" s="44" t="str">
        <f t="shared" si="932"/>
        <v>Win</v>
      </c>
      <c r="AO3549" s="44" t="str">
        <f t="shared" si="933"/>
        <v>Loss</v>
      </c>
      <c r="AP3549" s="44">
        <f t="shared" si="934"/>
        <v>-50</v>
      </c>
      <c r="AQ3549" s="44">
        <f t="shared" si="935"/>
        <v>138</v>
      </c>
      <c r="AR3549" s="44">
        <f t="shared" si="936"/>
        <v>-50</v>
      </c>
      <c r="AS3549" s="99" t="str">
        <f t="shared" si="937"/>
        <v>-</v>
      </c>
      <c r="AT3549" s="99" t="str">
        <f t="shared" si="938"/>
        <v>-</v>
      </c>
      <c r="AU3549" s="99" t="str">
        <f t="shared" si="939"/>
        <v>-</v>
      </c>
      <c r="AV3549" s="99" t="str">
        <f t="shared" si="940"/>
        <v>+</v>
      </c>
      <c r="AW3549" s="99" t="str">
        <f t="shared" si="941"/>
        <v>-</v>
      </c>
    </row>
    <row r="3550" spans="1:49" ht="15">
      <c r="A3550" s="56">
        <v>43645</v>
      </c>
      <c r="B3550" s="57" t="s">
        <v>420</v>
      </c>
      <c r="C3550" s="57" t="s">
        <v>425</v>
      </c>
      <c r="D3550" s="57" t="s">
        <v>7194</v>
      </c>
      <c r="E3550" s="57" t="s">
        <v>2816</v>
      </c>
      <c r="F3550" s="57" t="s">
        <v>2924</v>
      </c>
      <c r="G3550" s="57">
        <v>1</v>
      </c>
      <c r="H3550" s="57">
        <v>2</v>
      </c>
      <c r="I3550" s="57">
        <v>4.1500000000000004</v>
      </c>
      <c r="J3550" s="57">
        <v>3.97</v>
      </c>
      <c r="K3550" s="57">
        <v>1.59</v>
      </c>
      <c r="L3550" s="57">
        <v>2.56</v>
      </c>
      <c r="M3550" s="57">
        <v>54</v>
      </c>
      <c r="N3550" s="57">
        <v>39</v>
      </c>
      <c r="O3550" s="57">
        <v>3</v>
      </c>
      <c r="P3550" s="57">
        <v>26</v>
      </c>
      <c r="Q3550" s="57">
        <v>18</v>
      </c>
      <c r="R3550" s="57">
        <v>66.67</v>
      </c>
      <c r="S3550" s="57">
        <v>0</v>
      </c>
      <c r="T3550" s="57">
        <v>33.33</v>
      </c>
      <c r="U3550" s="57">
        <v>44.44</v>
      </c>
      <c r="V3550" s="57">
        <v>16.670000000000002</v>
      </c>
      <c r="W3550" s="57">
        <v>38.89</v>
      </c>
      <c r="X3550" s="57">
        <v>56.41</v>
      </c>
      <c r="Y3550" s="57">
        <v>2.56</v>
      </c>
      <c r="Z3550" s="57">
        <v>41.03</v>
      </c>
      <c r="AA3550" s="57">
        <v>53.85</v>
      </c>
      <c r="AB3550" s="57">
        <v>44.44</v>
      </c>
      <c r="AC3550" s="57">
        <v>29</v>
      </c>
      <c r="AD3550" s="57">
        <v>28</v>
      </c>
      <c r="AE3550" s="57">
        <v>55.17</v>
      </c>
      <c r="AF3550" s="57">
        <v>71.430000000000007</v>
      </c>
      <c r="AG3550" s="57" t="s">
        <v>7195</v>
      </c>
      <c r="AH3550" s="57" t="s">
        <v>6256</v>
      </c>
      <c r="AI3550" s="45">
        <f t="shared" si="927"/>
        <v>9.4470000000000027</v>
      </c>
      <c r="AJ3550" s="46">
        <f t="shared" si="928"/>
        <v>-9.4470000000000027</v>
      </c>
      <c r="AK3550" s="63" t="str">
        <f t="shared" si="929"/>
        <v>N</v>
      </c>
      <c r="AL3550" s="63" t="str">
        <f t="shared" si="930"/>
        <v>N</v>
      </c>
      <c r="AM3550" s="44" t="str">
        <f t="shared" si="931"/>
        <v>Loss</v>
      </c>
      <c r="AN3550" s="44" t="str">
        <f t="shared" si="932"/>
        <v>Loss</v>
      </c>
      <c r="AO3550" s="44" t="str">
        <f t="shared" si="933"/>
        <v>Win</v>
      </c>
      <c r="AP3550" s="44">
        <f t="shared" si="934"/>
        <v>-50</v>
      </c>
      <c r="AQ3550" s="44">
        <f t="shared" si="935"/>
        <v>-50</v>
      </c>
      <c r="AR3550" s="44">
        <f t="shared" si="936"/>
        <v>29.5</v>
      </c>
      <c r="AS3550" s="99" t="str">
        <f t="shared" si="937"/>
        <v>-</v>
      </c>
      <c r="AT3550" s="99" t="str">
        <f t="shared" si="938"/>
        <v>+</v>
      </c>
      <c r="AU3550" s="99" t="str">
        <f t="shared" si="939"/>
        <v>-</v>
      </c>
      <c r="AV3550" s="99" t="str">
        <f t="shared" si="940"/>
        <v>+</v>
      </c>
      <c r="AW3550" s="99" t="str">
        <f t="shared" si="941"/>
        <v>+</v>
      </c>
    </row>
    <row r="3551" spans="1:49" ht="15">
      <c r="A3551" s="56">
        <v>43645</v>
      </c>
      <c r="B3551" s="57" t="s">
        <v>420</v>
      </c>
      <c r="C3551" s="57" t="s">
        <v>790</v>
      </c>
      <c r="D3551" s="57" t="s">
        <v>7196</v>
      </c>
      <c r="E3551" s="57" t="s">
        <v>948</v>
      </c>
      <c r="F3551" s="57" t="s">
        <v>815</v>
      </c>
      <c r="G3551" s="57">
        <v>6</v>
      </c>
      <c r="H3551" s="57">
        <v>0</v>
      </c>
      <c r="I3551" s="57">
        <v>1.25</v>
      </c>
      <c r="J3551" s="57">
        <v>5.7</v>
      </c>
      <c r="K3551" s="57">
        <v>6.4</v>
      </c>
      <c r="L3551" s="57">
        <v>-5.15</v>
      </c>
      <c r="M3551" s="57">
        <v>17</v>
      </c>
      <c r="N3551" s="57">
        <v>35</v>
      </c>
      <c r="O3551" s="57">
        <v>1</v>
      </c>
      <c r="P3551" s="57">
        <v>8</v>
      </c>
      <c r="Q3551" s="57">
        <v>17</v>
      </c>
      <c r="R3551" s="57">
        <v>0</v>
      </c>
      <c r="S3551" s="57">
        <v>0</v>
      </c>
      <c r="T3551" s="57">
        <v>100</v>
      </c>
      <c r="U3551" s="57">
        <v>64.709999999999994</v>
      </c>
      <c r="V3551" s="57">
        <v>5.88</v>
      </c>
      <c r="W3551" s="57">
        <v>29.41</v>
      </c>
      <c r="X3551" s="57">
        <v>54.29</v>
      </c>
      <c r="Y3551" s="57">
        <v>20</v>
      </c>
      <c r="Z3551" s="57">
        <v>25.71</v>
      </c>
      <c r="AA3551" s="57">
        <v>87.5</v>
      </c>
      <c r="AB3551" s="57">
        <v>47.06</v>
      </c>
      <c r="AC3551" s="57">
        <v>15</v>
      </c>
      <c r="AD3551" s="57">
        <v>21</v>
      </c>
      <c r="AE3551" s="57">
        <v>73.33</v>
      </c>
      <c r="AF3551" s="57">
        <v>61.9</v>
      </c>
      <c r="AG3551" s="57" t="s">
        <v>6465</v>
      </c>
      <c r="AH3551" s="57" t="s">
        <v>6290</v>
      </c>
      <c r="AI3551" s="45">
        <f t="shared" si="927"/>
        <v>-30.068000000000001</v>
      </c>
      <c r="AJ3551" s="46">
        <f t="shared" si="928"/>
        <v>30.068000000000001</v>
      </c>
      <c r="AK3551" s="63" t="str">
        <f t="shared" si="929"/>
        <v>Y</v>
      </c>
      <c r="AL3551" s="63" t="str">
        <f t="shared" si="930"/>
        <v>N</v>
      </c>
      <c r="AM3551" s="44" t="str">
        <f t="shared" si="931"/>
        <v>Win</v>
      </c>
      <c r="AN3551" s="44" t="str">
        <f t="shared" si="932"/>
        <v>Loss</v>
      </c>
      <c r="AO3551" s="44" t="str">
        <f t="shared" si="933"/>
        <v>Loss</v>
      </c>
      <c r="AP3551" s="44">
        <f t="shared" si="934"/>
        <v>12.5</v>
      </c>
      <c r="AQ3551" s="44">
        <f t="shared" si="935"/>
        <v>-50</v>
      </c>
      <c r="AR3551" s="44">
        <f t="shared" si="936"/>
        <v>-50</v>
      </c>
      <c r="AS3551" s="99" t="str">
        <f t="shared" si="937"/>
        <v>+</v>
      </c>
      <c r="AT3551" s="99" t="str">
        <f t="shared" si="938"/>
        <v>-</v>
      </c>
      <c r="AU3551" s="99" t="str">
        <f t="shared" si="939"/>
        <v>+</v>
      </c>
      <c r="AV3551" s="99" t="str">
        <f t="shared" si="940"/>
        <v>+</v>
      </c>
      <c r="AW3551" s="99" t="str">
        <f t="shared" si="941"/>
        <v>-</v>
      </c>
    </row>
    <row r="3552" spans="1:49" ht="15">
      <c r="A3552" s="56">
        <v>43645</v>
      </c>
      <c r="B3552" s="57" t="s">
        <v>2035</v>
      </c>
      <c r="C3552" s="57" t="s">
        <v>2036</v>
      </c>
      <c r="D3552" s="57" t="s">
        <v>7197</v>
      </c>
      <c r="E3552" s="57" t="s">
        <v>4843</v>
      </c>
      <c r="F3552" s="57" t="s">
        <v>4448</v>
      </c>
      <c r="G3552" s="57">
        <v>2</v>
      </c>
      <c r="H3552" s="57">
        <v>2</v>
      </c>
      <c r="I3552" s="57">
        <v>3.17</v>
      </c>
      <c r="J3552" s="57">
        <v>3.57</v>
      </c>
      <c r="K3552" s="57">
        <v>2.06</v>
      </c>
      <c r="L3552" s="57">
        <v>1.1100000000000001</v>
      </c>
      <c r="M3552" s="57">
        <v>15</v>
      </c>
      <c r="N3552" s="57">
        <v>15</v>
      </c>
      <c r="O3552" s="57">
        <v>1</v>
      </c>
      <c r="P3552" s="57">
        <v>7</v>
      </c>
      <c r="Q3552" s="57">
        <v>8</v>
      </c>
      <c r="R3552" s="57">
        <v>0</v>
      </c>
      <c r="S3552" s="57">
        <v>0</v>
      </c>
      <c r="T3552" s="57">
        <v>100</v>
      </c>
      <c r="U3552" s="57">
        <v>20</v>
      </c>
      <c r="V3552" s="57">
        <v>20</v>
      </c>
      <c r="W3552" s="57">
        <v>60</v>
      </c>
      <c r="X3552" s="57">
        <v>53.33</v>
      </c>
      <c r="Y3552" s="57">
        <v>26.67</v>
      </c>
      <c r="Z3552" s="57">
        <v>20</v>
      </c>
      <c r="AA3552" s="57">
        <v>28.57</v>
      </c>
      <c r="AB3552" s="57">
        <v>37.5</v>
      </c>
      <c r="AC3552" s="57">
        <v>1</v>
      </c>
      <c r="AD3552" s="57">
        <v>7</v>
      </c>
      <c r="AE3552" s="57">
        <v>0</v>
      </c>
      <c r="AF3552" s="57">
        <v>57.14</v>
      </c>
      <c r="AG3552" s="57" t="s">
        <v>6960</v>
      </c>
      <c r="AH3552" s="57" t="s">
        <v>6949</v>
      </c>
      <c r="AI3552" s="45">
        <f t="shared" si="927"/>
        <v>-45.332999999999998</v>
      </c>
      <c r="AJ3552" s="46">
        <f t="shared" si="928"/>
        <v>45.332999999999998</v>
      </c>
      <c r="AK3552" s="63" t="str">
        <f t="shared" si="929"/>
        <v>N</v>
      </c>
      <c r="AL3552" s="63" t="str">
        <f t="shared" si="930"/>
        <v>Y</v>
      </c>
      <c r="AM3552" s="44" t="str">
        <f t="shared" si="931"/>
        <v>Loss</v>
      </c>
      <c r="AN3552" s="44" t="str">
        <f t="shared" si="932"/>
        <v>Win</v>
      </c>
      <c r="AO3552" s="44" t="str">
        <f t="shared" si="933"/>
        <v>Loss</v>
      </c>
      <c r="AP3552" s="44">
        <f t="shared" si="934"/>
        <v>-50</v>
      </c>
      <c r="AQ3552" s="44">
        <f t="shared" si="935"/>
        <v>128.5</v>
      </c>
      <c r="AR3552" s="44">
        <f t="shared" si="936"/>
        <v>-50</v>
      </c>
      <c r="AS3552" s="99" t="str">
        <f t="shared" si="937"/>
        <v>-</v>
      </c>
      <c r="AT3552" s="99" t="str">
        <f t="shared" si="938"/>
        <v>-</v>
      </c>
      <c r="AU3552" s="99" t="str">
        <f t="shared" si="939"/>
        <v>-</v>
      </c>
      <c r="AV3552" s="99" t="str">
        <f t="shared" si="940"/>
        <v>-</v>
      </c>
      <c r="AW3552" s="99" t="str">
        <f t="shared" si="941"/>
        <v>-</v>
      </c>
    </row>
    <row r="3553" spans="1:49" ht="15">
      <c r="A3553" s="56">
        <v>43645</v>
      </c>
      <c r="B3553" s="57" t="s">
        <v>1306</v>
      </c>
      <c r="C3553" s="57" t="s">
        <v>684</v>
      </c>
      <c r="D3553" s="57" t="s">
        <v>7198</v>
      </c>
      <c r="E3553" s="57" t="s">
        <v>3493</v>
      </c>
      <c r="F3553" s="57" t="s">
        <v>4868</v>
      </c>
      <c r="G3553" s="57">
        <v>0</v>
      </c>
      <c r="H3553" s="57">
        <v>2</v>
      </c>
      <c r="I3553" s="57">
        <v>2.29</v>
      </c>
      <c r="J3553" s="57">
        <v>2.87</v>
      </c>
      <c r="K3553" s="57">
        <v>3.07</v>
      </c>
      <c r="L3553" s="57">
        <v>-0.78</v>
      </c>
      <c r="M3553" s="57">
        <v>22</v>
      </c>
      <c r="N3553" s="57">
        <v>25</v>
      </c>
      <c r="O3553" s="57">
        <v>2</v>
      </c>
      <c r="P3553" s="57">
        <v>12</v>
      </c>
      <c r="Q3553" s="57">
        <v>13</v>
      </c>
      <c r="R3553" s="57">
        <v>0</v>
      </c>
      <c r="S3553" s="57">
        <v>50</v>
      </c>
      <c r="T3553" s="57">
        <v>50</v>
      </c>
      <c r="U3553" s="57">
        <v>36.36</v>
      </c>
      <c r="V3553" s="57">
        <v>36.36</v>
      </c>
      <c r="W3553" s="57">
        <v>27.27</v>
      </c>
      <c r="X3553" s="57">
        <v>40</v>
      </c>
      <c r="Y3553" s="57">
        <v>24</v>
      </c>
      <c r="Z3553" s="57">
        <v>36</v>
      </c>
      <c r="AA3553" s="57">
        <v>33.33</v>
      </c>
      <c r="AB3553" s="57">
        <v>23.08</v>
      </c>
      <c r="AC3553" s="57">
        <v>9</v>
      </c>
      <c r="AD3553" s="57">
        <v>7</v>
      </c>
      <c r="AE3553" s="57">
        <v>33.33</v>
      </c>
      <c r="AF3553" s="57">
        <v>85.71</v>
      </c>
      <c r="AG3553" s="57" t="s">
        <v>7199</v>
      </c>
      <c r="AH3553" s="57" t="s">
        <v>6296</v>
      </c>
      <c r="AI3553" s="45">
        <f t="shared" si="927"/>
        <v>-7.7459999999999996</v>
      </c>
      <c r="AJ3553" s="46">
        <f t="shared" si="928"/>
        <v>17.745999999999999</v>
      </c>
      <c r="AK3553" s="63" t="str">
        <f t="shared" si="929"/>
        <v>N</v>
      </c>
      <c r="AL3553" s="63" t="str">
        <f t="shared" si="930"/>
        <v>N</v>
      </c>
      <c r="AM3553" s="44" t="str">
        <f t="shared" si="931"/>
        <v>Loss</v>
      </c>
      <c r="AN3553" s="44" t="str">
        <f t="shared" si="932"/>
        <v>Loss</v>
      </c>
      <c r="AO3553" s="44" t="str">
        <f t="shared" si="933"/>
        <v>Win</v>
      </c>
      <c r="AP3553" s="44">
        <f t="shared" si="934"/>
        <v>-50</v>
      </c>
      <c r="AQ3553" s="44">
        <f t="shared" si="935"/>
        <v>-50</v>
      </c>
      <c r="AR3553" s="44">
        <f t="shared" si="936"/>
        <v>103.5</v>
      </c>
      <c r="AS3553" s="99" t="str">
        <f t="shared" si="937"/>
        <v>+</v>
      </c>
      <c r="AT3553" s="99" t="str">
        <f t="shared" si="938"/>
        <v>-</v>
      </c>
      <c r="AU3553" s="99" t="str">
        <f t="shared" si="939"/>
        <v>-</v>
      </c>
      <c r="AV3553" s="99" t="str">
        <f t="shared" si="940"/>
        <v>+</v>
      </c>
      <c r="AW3553" s="99" t="str">
        <f t="shared" si="941"/>
        <v>-</v>
      </c>
    </row>
    <row r="3554" spans="1:49" ht="15">
      <c r="A3554" s="56">
        <v>43645</v>
      </c>
      <c r="B3554" s="57" t="s">
        <v>1306</v>
      </c>
      <c r="C3554" s="57" t="s">
        <v>684</v>
      </c>
      <c r="D3554" s="57" t="s">
        <v>7200</v>
      </c>
      <c r="E3554" s="57" t="s">
        <v>4526</v>
      </c>
      <c r="F3554" s="57" t="s">
        <v>3492</v>
      </c>
      <c r="G3554" s="57">
        <v>2</v>
      </c>
      <c r="H3554" s="57">
        <v>2</v>
      </c>
      <c r="I3554" s="57">
        <v>1.43</v>
      </c>
      <c r="J3554" s="57">
        <v>3.84</v>
      </c>
      <c r="K3554" s="57">
        <v>7</v>
      </c>
      <c r="L3554" s="57">
        <v>-5.57</v>
      </c>
      <c r="M3554" s="57">
        <v>18</v>
      </c>
      <c r="N3554" s="57">
        <v>7</v>
      </c>
      <c r="O3554" s="57">
        <v>0</v>
      </c>
      <c r="P3554" s="57">
        <v>7</v>
      </c>
      <c r="Q3554" s="57">
        <v>5</v>
      </c>
      <c r="R3554" s="57">
        <v>0</v>
      </c>
      <c r="S3554" s="57">
        <v>0</v>
      </c>
      <c r="T3554" s="57">
        <v>0</v>
      </c>
      <c r="U3554" s="57">
        <v>72.22</v>
      </c>
      <c r="V3554" s="57">
        <v>22.22</v>
      </c>
      <c r="W3554" s="57">
        <v>5.56</v>
      </c>
      <c r="X3554" s="57">
        <v>14.29</v>
      </c>
      <c r="Y3554" s="57">
        <v>14.29</v>
      </c>
      <c r="Z3554" s="57">
        <v>71.430000000000007</v>
      </c>
      <c r="AA3554" s="57">
        <v>71.430000000000007</v>
      </c>
      <c r="AB3554" s="57">
        <v>20</v>
      </c>
      <c r="AC3554" s="57">
        <v>17</v>
      </c>
      <c r="AD3554" s="57">
        <v>1</v>
      </c>
      <c r="AE3554" s="57">
        <v>76.47</v>
      </c>
      <c r="AF3554" s="57">
        <v>0</v>
      </c>
      <c r="AG3554" s="57" t="s">
        <v>7033</v>
      </c>
      <c r="AH3554" s="57" t="s">
        <v>6951</v>
      </c>
      <c r="AI3554" s="45">
        <f t="shared" si="927"/>
        <v>25.553000000000001</v>
      </c>
      <c r="AJ3554" s="46">
        <f t="shared" si="928"/>
        <v>-25.553000000000001</v>
      </c>
      <c r="AK3554" s="63" t="str">
        <f t="shared" si="929"/>
        <v>N</v>
      </c>
      <c r="AL3554" s="63" t="str">
        <f t="shared" si="930"/>
        <v>N</v>
      </c>
      <c r="AM3554" s="44" t="str">
        <f t="shared" si="931"/>
        <v>Loss</v>
      </c>
      <c r="AN3554" s="44" t="str">
        <f t="shared" si="932"/>
        <v>Win</v>
      </c>
      <c r="AO3554" s="44" t="str">
        <f t="shared" si="933"/>
        <v>Loss</v>
      </c>
      <c r="AP3554" s="44">
        <f t="shared" si="934"/>
        <v>-50</v>
      </c>
      <c r="AQ3554" s="44">
        <f t="shared" si="935"/>
        <v>142</v>
      </c>
      <c r="AR3554" s="44">
        <f t="shared" si="936"/>
        <v>-50</v>
      </c>
      <c r="AS3554" s="99" t="str">
        <f t="shared" si="937"/>
        <v>+</v>
      </c>
      <c r="AT3554" s="99" t="str">
        <f t="shared" si="938"/>
        <v>n/a</v>
      </c>
      <c r="AU3554" s="99" t="str">
        <f t="shared" si="939"/>
        <v>+</v>
      </c>
      <c r="AV3554" s="99" t="str">
        <f t="shared" si="940"/>
        <v>+</v>
      </c>
      <c r="AW3554" s="99" t="str">
        <f t="shared" si="941"/>
        <v>+</v>
      </c>
    </row>
    <row r="3555" spans="1:49" ht="15">
      <c r="A3555" s="56">
        <v>43645</v>
      </c>
      <c r="B3555" s="57" t="s">
        <v>272</v>
      </c>
      <c r="C3555" s="57" t="s">
        <v>318</v>
      </c>
      <c r="D3555" s="57" t="s">
        <v>7201</v>
      </c>
      <c r="E3555" s="57" t="s">
        <v>327</v>
      </c>
      <c r="F3555" s="57" t="s">
        <v>368</v>
      </c>
      <c r="G3555" s="57">
        <v>5</v>
      </c>
      <c r="H3555" s="57">
        <v>0</v>
      </c>
      <c r="I3555" s="57">
        <v>1.17</v>
      </c>
      <c r="J3555" s="57">
        <v>7</v>
      </c>
      <c r="K3555" s="57">
        <v>10.89</v>
      </c>
      <c r="L3555" s="57">
        <v>-9.7200000000000006</v>
      </c>
      <c r="M3555" s="57">
        <v>68</v>
      </c>
      <c r="N3555" s="57">
        <v>38</v>
      </c>
      <c r="O3555" s="57">
        <v>0</v>
      </c>
      <c r="P3555" s="57">
        <v>35</v>
      </c>
      <c r="Q3555" s="57">
        <v>18</v>
      </c>
      <c r="R3555" s="57">
        <v>0</v>
      </c>
      <c r="S3555" s="57">
        <v>0</v>
      </c>
      <c r="T3555" s="57">
        <v>0</v>
      </c>
      <c r="U3555" s="57">
        <v>47.06</v>
      </c>
      <c r="V3555" s="57">
        <v>23.53</v>
      </c>
      <c r="W3555" s="57">
        <v>29.41</v>
      </c>
      <c r="X3555" s="57">
        <v>50</v>
      </c>
      <c r="Y3555" s="57">
        <v>15.79</v>
      </c>
      <c r="Z3555" s="57">
        <v>34.21</v>
      </c>
      <c r="AA3555" s="57">
        <v>48.57</v>
      </c>
      <c r="AB3555" s="57">
        <v>44.44</v>
      </c>
      <c r="AC3555" s="57">
        <v>50</v>
      </c>
      <c r="AD3555" s="57">
        <v>28</v>
      </c>
      <c r="AE3555" s="57">
        <v>54</v>
      </c>
      <c r="AF3555" s="57">
        <v>60.71</v>
      </c>
      <c r="AG3555" s="57" t="s">
        <v>7202</v>
      </c>
      <c r="AH3555" s="57" t="s">
        <v>6992</v>
      </c>
      <c r="AI3555" s="45">
        <f t="shared" si="927"/>
        <v>1.1460000000000008</v>
      </c>
      <c r="AJ3555" s="46">
        <f t="shared" si="928"/>
        <v>-1.1460000000000008</v>
      </c>
      <c r="AK3555" s="63" t="str">
        <f t="shared" si="929"/>
        <v>N</v>
      </c>
      <c r="AL3555" s="63" t="str">
        <f t="shared" si="930"/>
        <v>N</v>
      </c>
      <c r="AM3555" s="44" t="str">
        <f t="shared" si="931"/>
        <v>Win</v>
      </c>
      <c r="AN3555" s="44" t="str">
        <f t="shared" si="932"/>
        <v>Loss</v>
      </c>
      <c r="AO3555" s="44" t="str">
        <f t="shared" si="933"/>
        <v>Loss</v>
      </c>
      <c r="AP3555" s="44">
        <f t="shared" si="934"/>
        <v>8.5</v>
      </c>
      <c r="AQ3555" s="44">
        <f t="shared" si="935"/>
        <v>-50</v>
      </c>
      <c r="AR3555" s="44">
        <f t="shared" si="936"/>
        <v>-50</v>
      </c>
      <c r="AS3555" s="99" t="str">
        <f t="shared" si="937"/>
        <v>+</v>
      </c>
      <c r="AT3555" s="99" t="str">
        <f t="shared" si="938"/>
        <v>n/a</v>
      </c>
      <c r="AU3555" s="99" t="str">
        <f t="shared" si="939"/>
        <v>-</v>
      </c>
      <c r="AV3555" s="99" t="str">
        <f t="shared" si="940"/>
        <v>+</v>
      </c>
      <c r="AW3555" s="99" t="str">
        <f t="shared" si="941"/>
        <v>+</v>
      </c>
    </row>
    <row r="3556" spans="1:49" ht="15">
      <c r="A3556" s="56">
        <v>43645</v>
      </c>
      <c r="B3556" s="57" t="s">
        <v>833</v>
      </c>
      <c r="C3556" s="57" t="s">
        <v>834</v>
      </c>
      <c r="D3556" s="57" t="s">
        <v>7203</v>
      </c>
      <c r="E3556" s="57" t="s">
        <v>2151</v>
      </c>
      <c r="F3556" s="57" t="s">
        <v>1389</v>
      </c>
      <c r="G3556" s="57">
        <v>1</v>
      </c>
      <c r="H3556" s="57">
        <v>6</v>
      </c>
      <c r="I3556" s="57">
        <v>28.07</v>
      </c>
      <c r="J3556" s="57">
        <v>13.27</v>
      </c>
      <c r="K3556" s="57">
        <v>1.03</v>
      </c>
      <c r="L3556" s="57">
        <v>27.04</v>
      </c>
      <c r="M3556" s="57">
        <v>21</v>
      </c>
      <c r="N3556" s="57">
        <v>24</v>
      </c>
      <c r="O3556" s="57">
        <v>1</v>
      </c>
      <c r="P3556" s="57">
        <v>11</v>
      </c>
      <c r="Q3556" s="57">
        <v>13</v>
      </c>
      <c r="R3556" s="57">
        <v>0</v>
      </c>
      <c r="S3556" s="57">
        <v>0</v>
      </c>
      <c r="T3556" s="57">
        <v>100</v>
      </c>
      <c r="U3556" s="57">
        <v>23.81</v>
      </c>
      <c r="V3556" s="57">
        <v>14.29</v>
      </c>
      <c r="W3556" s="57">
        <v>61.9</v>
      </c>
      <c r="X3556" s="57">
        <v>75</v>
      </c>
      <c r="Y3556" s="57">
        <v>8.33</v>
      </c>
      <c r="Z3556" s="57">
        <v>16.670000000000002</v>
      </c>
      <c r="AA3556" s="57">
        <v>45.45</v>
      </c>
      <c r="AB3556" s="57">
        <v>76.92</v>
      </c>
      <c r="AC3556" s="57">
        <v>6</v>
      </c>
      <c r="AD3556" s="57">
        <v>23</v>
      </c>
      <c r="AE3556" s="57">
        <v>66.67</v>
      </c>
      <c r="AF3556" s="57">
        <v>73.91</v>
      </c>
      <c r="AG3556" s="57" t="s">
        <v>6951</v>
      </c>
      <c r="AH3556" s="57" t="s">
        <v>6993</v>
      </c>
      <c r="AI3556" s="45">
        <f t="shared" si="927"/>
        <v>-48.687999999999995</v>
      </c>
      <c r="AJ3556" s="46">
        <f t="shared" si="928"/>
        <v>48.687999999999995</v>
      </c>
      <c r="AK3556" s="63" t="str">
        <f t="shared" si="929"/>
        <v>N</v>
      </c>
      <c r="AL3556" s="63" t="str">
        <f t="shared" si="930"/>
        <v>Y</v>
      </c>
      <c r="AM3556" s="44" t="str">
        <f t="shared" si="931"/>
        <v>Loss</v>
      </c>
      <c r="AN3556" s="44" t="str">
        <f t="shared" si="932"/>
        <v>Loss</v>
      </c>
      <c r="AO3556" s="44" t="str">
        <f t="shared" si="933"/>
        <v>Win</v>
      </c>
      <c r="AP3556" s="44">
        <f t="shared" si="934"/>
        <v>-50</v>
      </c>
      <c r="AQ3556" s="44">
        <f t="shared" si="935"/>
        <v>-50</v>
      </c>
      <c r="AR3556" s="44">
        <f t="shared" si="936"/>
        <v>1.5</v>
      </c>
      <c r="AS3556" s="99" t="str">
        <f t="shared" si="937"/>
        <v>-</v>
      </c>
      <c r="AT3556" s="99" t="str">
        <f t="shared" si="938"/>
        <v>-</v>
      </c>
      <c r="AU3556" s="99" t="str">
        <f t="shared" si="939"/>
        <v>-</v>
      </c>
      <c r="AV3556" s="99" t="str">
        <f t="shared" si="940"/>
        <v>-</v>
      </c>
      <c r="AW3556" s="99" t="str">
        <f t="shared" si="941"/>
        <v>-</v>
      </c>
    </row>
    <row r="3557" spans="1:49" ht="15">
      <c r="A3557" s="56">
        <v>43645</v>
      </c>
      <c r="B3557" s="57" t="s">
        <v>439</v>
      </c>
      <c r="C3557" s="57" t="s">
        <v>1250</v>
      </c>
      <c r="D3557" s="57" t="s">
        <v>7204</v>
      </c>
      <c r="E3557" s="57" t="s">
        <v>1252</v>
      </c>
      <c r="F3557" s="57" t="s">
        <v>4312</v>
      </c>
      <c r="G3557" s="57">
        <v>0</v>
      </c>
      <c r="H3557" s="57">
        <v>2</v>
      </c>
      <c r="I3557" s="57">
        <v>7.02</v>
      </c>
      <c r="J3557" s="57">
        <v>4.9000000000000004</v>
      </c>
      <c r="K3557" s="57">
        <v>1.35</v>
      </c>
      <c r="L3557" s="57">
        <v>5.67</v>
      </c>
      <c r="M3557" s="57">
        <v>17</v>
      </c>
      <c r="N3557" s="57">
        <v>21</v>
      </c>
      <c r="O3557" s="57">
        <v>2</v>
      </c>
      <c r="P3557" s="57">
        <v>8</v>
      </c>
      <c r="Q3557" s="57">
        <v>13</v>
      </c>
      <c r="R3557" s="57">
        <v>0</v>
      </c>
      <c r="S3557" s="57">
        <v>0</v>
      </c>
      <c r="T3557" s="57">
        <v>100</v>
      </c>
      <c r="U3557" s="57">
        <v>23.53</v>
      </c>
      <c r="V3557" s="57">
        <v>23.53</v>
      </c>
      <c r="W3557" s="57">
        <v>52.94</v>
      </c>
      <c r="X3557" s="57">
        <v>76.19</v>
      </c>
      <c r="Y3557" s="57">
        <v>4.76</v>
      </c>
      <c r="Z3557" s="57">
        <v>19.05</v>
      </c>
      <c r="AA3557" s="57">
        <v>25</v>
      </c>
      <c r="AB3557" s="57">
        <v>69.23</v>
      </c>
      <c r="AC3557" s="57">
        <v>5</v>
      </c>
      <c r="AD3557" s="57">
        <v>20</v>
      </c>
      <c r="AE3557" s="57">
        <v>80</v>
      </c>
      <c r="AF3557" s="57">
        <v>80</v>
      </c>
      <c r="AG3557" s="57" t="s">
        <v>6357</v>
      </c>
      <c r="AH3557" s="57" t="s">
        <v>6310</v>
      </c>
      <c r="AI3557" s="45">
        <f t="shared" si="927"/>
        <v>-45.432999999999993</v>
      </c>
      <c r="AJ3557" s="46">
        <f t="shared" si="928"/>
        <v>45.432999999999993</v>
      </c>
      <c r="AK3557" s="63" t="str">
        <f t="shared" si="929"/>
        <v>N</v>
      </c>
      <c r="AL3557" s="63" t="str">
        <f t="shared" si="930"/>
        <v>Y</v>
      </c>
      <c r="AM3557" s="44" t="str">
        <f t="shared" si="931"/>
        <v>Loss</v>
      </c>
      <c r="AN3557" s="44" t="str">
        <f t="shared" si="932"/>
        <v>Loss</v>
      </c>
      <c r="AO3557" s="44" t="str">
        <f t="shared" si="933"/>
        <v>Win</v>
      </c>
      <c r="AP3557" s="44">
        <f t="shared" si="934"/>
        <v>-50</v>
      </c>
      <c r="AQ3557" s="44">
        <f t="shared" si="935"/>
        <v>-50</v>
      </c>
      <c r="AR3557" s="44">
        <f t="shared" si="936"/>
        <v>17.5</v>
      </c>
      <c r="AS3557" s="99" t="str">
        <f t="shared" si="937"/>
        <v>-</v>
      </c>
      <c r="AT3557" s="99" t="str">
        <f t="shared" si="938"/>
        <v>-</v>
      </c>
      <c r="AU3557" s="99" t="str">
        <f t="shared" si="939"/>
        <v>-</v>
      </c>
      <c r="AV3557" s="99" t="str">
        <f t="shared" si="940"/>
        <v>-</v>
      </c>
      <c r="AW3557" s="99" t="str">
        <f t="shared" si="941"/>
        <v>-</v>
      </c>
    </row>
    <row r="3558" spans="1:49" ht="15">
      <c r="A3558" s="56">
        <v>43645</v>
      </c>
      <c r="B3558" s="57" t="s">
        <v>3200</v>
      </c>
      <c r="C3558" s="57" t="s">
        <v>5628</v>
      </c>
      <c r="D3558" s="57" t="s">
        <v>7205</v>
      </c>
      <c r="E3558" s="57" t="s">
        <v>4261</v>
      </c>
      <c r="F3558" s="57" t="s">
        <v>4267</v>
      </c>
      <c r="G3558" s="57">
        <v>3</v>
      </c>
      <c r="H3558" s="57">
        <v>0</v>
      </c>
      <c r="I3558" s="57">
        <v>2.14</v>
      </c>
      <c r="J3558" s="57">
        <v>3.52</v>
      </c>
      <c r="K3558" s="57">
        <v>2.82</v>
      </c>
      <c r="L3558" s="57">
        <v>-0.68</v>
      </c>
      <c r="M3558" s="57">
        <v>38</v>
      </c>
      <c r="N3558" s="57">
        <v>36</v>
      </c>
      <c r="O3558" s="57">
        <v>3</v>
      </c>
      <c r="P3558" s="57">
        <v>17</v>
      </c>
      <c r="Q3558" s="57">
        <v>19</v>
      </c>
      <c r="R3558" s="57">
        <v>0</v>
      </c>
      <c r="S3558" s="57">
        <v>33.33</v>
      </c>
      <c r="T3558" s="57">
        <v>66.67</v>
      </c>
      <c r="U3558" s="57">
        <v>44.74</v>
      </c>
      <c r="V3558" s="57">
        <v>36.840000000000003</v>
      </c>
      <c r="W3558" s="57">
        <v>18.420000000000002</v>
      </c>
      <c r="X3558" s="57">
        <v>52.78</v>
      </c>
      <c r="Y3558" s="57">
        <v>30.56</v>
      </c>
      <c r="Z3558" s="57">
        <v>16.670000000000002</v>
      </c>
      <c r="AA3558" s="57">
        <v>47.06</v>
      </c>
      <c r="AB3558" s="57">
        <v>63.16</v>
      </c>
      <c r="AC3558" s="57">
        <v>28</v>
      </c>
      <c r="AD3558" s="57">
        <v>29</v>
      </c>
      <c r="AE3558" s="57">
        <v>53.57</v>
      </c>
      <c r="AF3558" s="57">
        <v>62.07</v>
      </c>
      <c r="AG3558" s="57" t="s">
        <v>6503</v>
      </c>
      <c r="AH3558" s="57" t="s">
        <v>6654</v>
      </c>
      <c r="AI3558" s="45">
        <f t="shared" si="927"/>
        <v>-17.998000000000001</v>
      </c>
      <c r="AJ3558" s="46">
        <f t="shared" si="928"/>
        <v>24.664000000000005</v>
      </c>
      <c r="AK3558" s="63" t="str">
        <f t="shared" si="929"/>
        <v>N</v>
      </c>
      <c r="AL3558" s="63" t="str">
        <f t="shared" si="930"/>
        <v>N</v>
      </c>
      <c r="AM3558" s="44" t="str">
        <f t="shared" si="931"/>
        <v>Win</v>
      </c>
      <c r="AN3558" s="44" t="str">
        <f t="shared" si="932"/>
        <v>Loss</v>
      </c>
      <c r="AO3558" s="44" t="str">
        <f t="shared" si="933"/>
        <v>Loss</v>
      </c>
      <c r="AP3558" s="44">
        <f t="shared" si="934"/>
        <v>57</v>
      </c>
      <c r="AQ3558" s="44">
        <f t="shared" si="935"/>
        <v>-50</v>
      </c>
      <c r="AR3558" s="44">
        <f t="shared" si="936"/>
        <v>-50</v>
      </c>
      <c r="AS3558" s="99" t="str">
        <f t="shared" si="937"/>
        <v>+</v>
      </c>
      <c r="AT3558" s="99" t="str">
        <f t="shared" si="938"/>
        <v>-</v>
      </c>
      <c r="AU3558" s="99" t="str">
        <f t="shared" si="939"/>
        <v>-</v>
      </c>
      <c r="AV3558" s="99" t="str">
        <f t="shared" si="940"/>
        <v>-</v>
      </c>
      <c r="AW3558" s="99" t="str">
        <f t="shared" si="941"/>
        <v>-</v>
      </c>
    </row>
    <row r="3559" spans="1:49" ht="15">
      <c r="A3559" s="56">
        <v>43645</v>
      </c>
      <c r="B3559" s="57" t="s">
        <v>272</v>
      </c>
      <c r="C3559" s="57" t="s">
        <v>2106</v>
      </c>
      <c r="D3559" s="57" t="s">
        <v>7206</v>
      </c>
      <c r="E3559" s="57" t="s">
        <v>3445</v>
      </c>
      <c r="F3559" s="57" t="s">
        <v>2108</v>
      </c>
      <c r="G3559" s="57">
        <v>2</v>
      </c>
      <c r="H3559" s="57">
        <v>3</v>
      </c>
      <c r="I3559" s="57">
        <v>1.6</v>
      </c>
      <c r="J3559" s="57">
        <v>4.9000000000000004</v>
      </c>
      <c r="K3559" s="57">
        <v>4</v>
      </c>
      <c r="L3559" s="57">
        <v>-2.4</v>
      </c>
      <c r="M3559" s="57">
        <v>34</v>
      </c>
      <c r="N3559" s="57">
        <v>11</v>
      </c>
      <c r="O3559" s="57">
        <v>0</v>
      </c>
      <c r="P3559" s="57">
        <v>16</v>
      </c>
      <c r="Q3559" s="57">
        <v>5</v>
      </c>
      <c r="R3559" s="57">
        <v>0</v>
      </c>
      <c r="S3559" s="57">
        <v>0</v>
      </c>
      <c r="T3559" s="57">
        <v>0</v>
      </c>
      <c r="U3559" s="57">
        <v>61.76</v>
      </c>
      <c r="V3559" s="57">
        <v>17.649999999999999</v>
      </c>
      <c r="W3559" s="57">
        <v>20.59</v>
      </c>
      <c r="X3559" s="57">
        <v>54.55</v>
      </c>
      <c r="Y3559" s="57">
        <v>18.18</v>
      </c>
      <c r="Z3559" s="57">
        <v>27.27</v>
      </c>
      <c r="AA3559" s="57">
        <v>56.25</v>
      </c>
      <c r="AB3559" s="57">
        <v>40</v>
      </c>
      <c r="AC3559" s="57">
        <v>21</v>
      </c>
      <c r="AD3559" s="57">
        <v>4</v>
      </c>
      <c r="AE3559" s="57">
        <v>71.430000000000007</v>
      </c>
      <c r="AF3559" s="57">
        <v>100</v>
      </c>
      <c r="AG3559" s="57" t="s">
        <v>6425</v>
      </c>
      <c r="AH3559" s="57" t="s">
        <v>6943</v>
      </c>
      <c r="AI3559" s="45">
        <f t="shared" si="927"/>
        <v>2.725000000000001</v>
      </c>
      <c r="AJ3559" s="46">
        <f t="shared" si="928"/>
        <v>-2.725000000000001</v>
      </c>
      <c r="AK3559" s="63" t="str">
        <f t="shared" si="929"/>
        <v>N</v>
      </c>
      <c r="AL3559" s="63" t="str">
        <f t="shared" si="930"/>
        <v>N</v>
      </c>
      <c r="AM3559" s="44" t="str">
        <f t="shared" si="931"/>
        <v>Loss</v>
      </c>
      <c r="AN3559" s="44" t="str">
        <f t="shared" si="932"/>
        <v>Loss</v>
      </c>
      <c r="AO3559" s="44" t="str">
        <f t="shared" si="933"/>
        <v>Win</v>
      </c>
      <c r="AP3559" s="44">
        <f t="shared" si="934"/>
        <v>-50</v>
      </c>
      <c r="AQ3559" s="44">
        <f t="shared" si="935"/>
        <v>-50</v>
      </c>
      <c r="AR3559" s="44">
        <f t="shared" si="936"/>
        <v>150</v>
      </c>
      <c r="AS3559" s="99" t="str">
        <f t="shared" si="937"/>
        <v>+</v>
      </c>
      <c r="AT3559" s="99" t="str">
        <f t="shared" si="938"/>
        <v>n/a</v>
      </c>
      <c r="AU3559" s="99" t="str">
        <f t="shared" si="939"/>
        <v>+</v>
      </c>
      <c r="AV3559" s="99" t="str">
        <f t="shared" si="940"/>
        <v>+</v>
      </c>
      <c r="AW3559" s="99" t="str">
        <f t="shared" si="941"/>
        <v>+</v>
      </c>
    </row>
    <row r="3560" spans="1:49" ht="15">
      <c r="A3560" s="56">
        <v>43645</v>
      </c>
      <c r="B3560" s="57" t="s">
        <v>420</v>
      </c>
      <c r="C3560" s="57" t="s">
        <v>1047</v>
      </c>
      <c r="D3560" s="57" t="s">
        <v>7207</v>
      </c>
      <c r="E3560" s="57" t="s">
        <v>1471</v>
      </c>
      <c r="F3560" s="57" t="s">
        <v>1291</v>
      </c>
      <c r="G3560" s="57">
        <v>0</v>
      </c>
      <c r="H3560" s="57">
        <v>3</v>
      </c>
      <c r="I3560" s="57">
        <v>1.53</v>
      </c>
      <c r="J3560" s="57">
        <v>4.16</v>
      </c>
      <c r="K3560" s="57">
        <v>4.76</v>
      </c>
      <c r="L3560" s="57">
        <v>-3.23</v>
      </c>
      <c r="M3560" s="57">
        <v>38</v>
      </c>
      <c r="N3560" s="57">
        <v>42</v>
      </c>
      <c r="O3560" s="57">
        <v>1</v>
      </c>
      <c r="P3560" s="57">
        <v>20</v>
      </c>
      <c r="Q3560" s="57">
        <v>20</v>
      </c>
      <c r="R3560" s="57">
        <v>100</v>
      </c>
      <c r="S3560" s="57">
        <v>0</v>
      </c>
      <c r="T3560" s="57">
        <v>0</v>
      </c>
      <c r="U3560" s="57">
        <v>55.26</v>
      </c>
      <c r="V3560" s="57">
        <v>26.32</v>
      </c>
      <c r="W3560" s="57">
        <v>18.420000000000002</v>
      </c>
      <c r="X3560" s="57">
        <v>28.57</v>
      </c>
      <c r="Y3560" s="57">
        <v>28.57</v>
      </c>
      <c r="Z3560" s="57">
        <v>42.86</v>
      </c>
      <c r="AA3560" s="57">
        <v>45</v>
      </c>
      <c r="AB3560" s="57">
        <v>20</v>
      </c>
      <c r="AC3560" s="57">
        <v>29</v>
      </c>
      <c r="AD3560" s="57">
        <v>16</v>
      </c>
      <c r="AE3560" s="57">
        <v>65.52</v>
      </c>
      <c r="AF3560" s="57">
        <v>50</v>
      </c>
      <c r="AG3560" s="57" t="s">
        <v>6949</v>
      </c>
      <c r="AH3560" s="57" t="s">
        <v>6994</v>
      </c>
      <c r="AI3560" s="45">
        <f t="shared" si="927"/>
        <v>40.001000000000005</v>
      </c>
      <c r="AJ3560" s="46">
        <f t="shared" si="928"/>
        <v>-40.001000000000005</v>
      </c>
      <c r="AK3560" s="63" t="str">
        <f t="shared" si="929"/>
        <v>N</v>
      </c>
      <c r="AL3560" s="63" t="str">
        <f t="shared" si="930"/>
        <v>N</v>
      </c>
      <c r="AM3560" s="44" t="str">
        <f t="shared" si="931"/>
        <v>Loss</v>
      </c>
      <c r="AN3560" s="44" t="str">
        <f t="shared" si="932"/>
        <v>Loss</v>
      </c>
      <c r="AO3560" s="44" t="str">
        <f t="shared" si="933"/>
        <v>Win</v>
      </c>
      <c r="AP3560" s="44">
        <f t="shared" si="934"/>
        <v>-50</v>
      </c>
      <c r="AQ3560" s="44">
        <f t="shared" si="935"/>
        <v>-50</v>
      </c>
      <c r="AR3560" s="44">
        <f t="shared" si="936"/>
        <v>188</v>
      </c>
      <c r="AS3560" s="99" t="str">
        <f t="shared" si="937"/>
        <v>+</v>
      </c>
      <c r="AT3560" s="99" t="str">
        <f t="shared" si="938"/>
        <v>+</v>
      </c>
      <c r="AU3560" s="99" t="str">
        <f t="shared" si="939"/>
        <v>+</v>
      </c>
      <c r="AV3560" s="99" t="str">
        <f t="shared" si="940"/>
        <v>+</v>
      </c>
      <c r="AW3560" s="99" t="str">
        <f t="shared" si="941"/>
        <v>+</v>
      </c>
    </row>
    <row r="3561" spans="1:49" ht="15">
      <c r="A3561" s="56">
        <v>43645</v>
      </c>
      <c r="B3561" s="57" t="s">
        <v>420</v>
      </c>
      <c r="C3561" s="57" t="s">
        <v>790</v>
      </c>
      <c r="D3561" s="57" t="s">
        <v>7208</v>
      </c>
      <c r="E3561" s="57" t="s">
        <v>820</v>
      </c>
      <c r="F3561" s="57" t="s">
        <v>817</v>
      </c>
      <c r="G3561" s="57">
        <v>2</v>
      </c>
      <c r="H3561" s="57">
        <v>1</v>
      </c>
      <c r="I3561" s="57">
        <v>1.1100000000000001</v>
      </c>
      <c r="J3561" s="57">
        <v>7.39</v>
      </c>
      <c r="K3561" s="57">
        <v>12.86</v>
      </c>
      <c r="L3561" s="57">
        <v>-11.75</v>
      </c>
      <c r="M3561" s="57">
        <v>35</v>
      </c>
      <c r="N3561" s="57">
        <v>29</v>
      </c>
      <c r="O3561" s="57">
        <v>2</v>
      </c>
      <c r="P3561" s="57">
        <v>16</v>
      </c>
      <c r="Q3561" s="57">
        <v>14</v>
      </c>
      <c r="R3561" s="57">
        <v>100</v>
      </c>
      <c r="S3561" s="57">
        <v>0</v>
      </c>
      <c r="T3561" s="57">
        <v>0</v>
      </c>
      <c r="U3561" s="57">
        <v>48.57</v>
      </c>
      <c r="V3561" s="57">
        <v>25.71</v>
      </c>
      <c r="W3561" s="57">
        <v>25.71</v>
      </c>
      <c r="X3561" s="57">
        <v>27.59</v>
      </c>
      <c r="Y3561" s="57">
        <v>20.69</v>
      </c>
      <c r="Z3561" s="57">
        <v>51.72</v>
      </c>
      <c r="AA3561" s="57">
        <v>56.25</v>
      </c>
      <c r="AB3561" s="57">
        <v>28.57</v>
      </c>
      <c r="AC3561" s="57">
        <v>24</v>
      </c>
      <c r="AD3561" s="57">
        <v>6</v>
      </c>
      <c r="AE3561" s="57">
        <v>58.33</v>
      </c>
      <c r="AF3561" s="57">
        <v>50</v>
      </c>
      <c r="AG3561" s="57" t="s">
        <v>6467</v>
      </c>
      <c r="AH3561" s="57" t="s">
        <v>6446</v>
      </c>
      <c r="AI3561" s="45">
        <f t="shared" si="927"/>
        <v>39.899999999999991</v>
      </c>
      <c r="AJ3561" s="46">
        <f t="shared" si="928"/>
        <v>-39.899999999999991</v>
      </c>
      <c r="AK3561" s="63" t="str">
        <f t="shared" si="929"/>
        <v>N</v>
      </c>
      <c r="AL3561" s="63" t="str">
        <f t="shared" si="930"/>
        <v>N</v>
      </c>
      <c r="AM3561" s="44" t="str">
        <f t="shared" si="931"/>
        <v>Win</v>
      </c>
      <c r="AN3561" s="44" t="str">
        <f t="shared" si="932"/>
        <v>Loss</v>
      </c>
      <c r="AO3561" s="44" t="str">
        <f t="shared" si="933"/>
        <v>Loss</v>
      </c>
      <c r="AP3561" s="44">
        <f t="shared" si="934"/>
        <v>5.5000000000000071</v>
      </c>
      <c r="AQ3561" s="44">
        <f t="shared" si="935"/>
        <v>-50</v>
      </c>
      <c r="AR3561" s="44">
        <f t="shared" si="936"/>
        <v>-50</v>
      </c>
      <c r="AS3561" s="99" t="str">
        <f t="shared" si="937"/>
        <v>+</v>
      </c>
      <c r="AT3561" s="99" t="str">
        <f t="shared" si="938"/>
        <v>+</v>
      </c>
      <c r="AU3561" s="99" t="str">
        <f t="shared" si="939"/>
        <v>+</v>
      </c>
      <c r="AV3561" s="99" t="str">
        <f t="shared" si="940"/>
        <v>+</v>
      </c>
      <c r="AW3561" s="99" t="str">
        <f t="shared" si="941"/>
        <v>+</v>
      </c>
    </row>
    <row r="3562" spans="1:49" ht="15">
      <c r="A3562" s="56">
        <v>43645</v>
      </c>
      <c r="B3562" s="57" t="s">
        <v>420</v>
      </c>
      <c r="C3562" s="57" t="s">
        <v>790</v>
      </c>
      <c r="D3562" s="57" t="s">
        <v>7209</v>
      </c>
      <c r="E3562" s="57" t="s">
        <v>949</v>
      </c>
      <c r="F3562" s="57" t="s">
        <v>1082</v>
      </c>
      <c r="G3562" s="57">
        <v>2</v>
      </c>
      <c r="H3562" s="57">
        <v>2</v>
      </c>
      <c r="I3562" s="57">
        <v>2.2999999999999998</v>
      </c>
      <c r="J3562" s="57">
        <v>4.0999999999999996</v>
      </c>
      <c r="K3562" s="57">
        <v>2.2000000000000002</v>
      </c>
      <c r="L3562" s="57">
        <v>0.1</v>
      </c>
      <c r="M3562" s="57">
        <v>17</v>
      </c>
      <c r="N3562" s="57">
        <v>37</v>
      </c>
      <c r="O3562" s="57">
        <v>1</v>
      </c>
      <c r="P3562" s="57">
        <v>8</v>
      </c>
      <c r="Q3562" s="57">
        <v>18</v>
      </c>
      <c r="R3562" s="57">
        <v>0</v>
      </c>
      <c r="S3562" s="57">
        <v>0</v>
      </c>
      <c r="T3562" s="57">
        <v>100</v>
      </c>
      <c r="U3562" s="57">
        <v>41.18</v>
      </c>
      <c r="V3562" s="57">
        <v>11.76</v>
      </c>
      <c r="W3562" s="57">
        <v>47.06</v>
      </c>
      <c r="X3562" s="57">
        <v>45.95</v>
      </c>
      <c r="Y3562" s="57">
        <v>10.81</v>
      </c>
      <c r="Z3562" s="57">
        <v>43.24</v>
      </c>
      <c r="AA3562" s="57">
        <v>50</v>
      </c>
      <c r="AB3562" s="57">
        <v>50</v>
      </c>
      <c r="AC3562" s="57">
        <v>6</v>
      </c>
      <c r="AD3562" s="57">
        <v>17</v>
      </c>
      <c r="AE3562" s="57">
        <v>66.67</v>
      </c>
      <c r="AF3562" s="57">
        <v>82.35</v>
      </c>
      <c r="AG3562" s="57" t="s">
        <v>6453</v>
      </c>
      <c r="AH3562" s="57" t="s">
        <v>6274</v>
      </c>
      <c r="AI3562" s="45">
        <f t="shared" si="927"/>
        <v>-31.622999999999998</v>
      </c>
      <c r="AJ3562" s="46">
        <f t="shared" si="928"/>
        <v>31.622999999999998</v>
      </c>
      <c r="AK3562" s="63" t="str">
        <f t="shared" si="929"/>
        <v>N</v>
      </c>
      <c r="AL3562" s="63" t="str">
        <f t="shared" si="930"/>
        <v>Y</v>
      </c>
      <c r="AM3562" s="44" t="str">
        <f t="shared" si="931"/>
        <v>Loss</v>
      </c>
      <c r="AN3562" s="44" t="str">
        <f t="shared" si="932"/>
        <v>Win</v>
      </c>
      <c r="AO3562" s="44" t="str">
        <f t="shared" si="933"/>
        <v>Loss</v>
      </c>
      <c r="AP3562" s="44">
        <f t="shared" si="934"/>
        <v>-50</v>
      </c>
      <c r="AQ3562" s="44">
        <f t="shared" si="935"/>
        <v>154.99999999999997</v>
      </c>
      <c r="AR3562" s="44">
        <f t="shared" si="936"/>
        <v>-50</v>
      </c>
      <c r="AS3562" s="99" t="str">
        <f t="shared" si="937"/>
        <v>-</v>
      </c>
      <c r="AT3562" s="99" t="str">
        <f t="shared" si="938"/>
        <v>-</v>
      </c>
      <c r="AU3562" s="99" t="str">
        <f t="shared" si="939"/>
        <v>-</v>
      </c>
      <c r="AV3562" s="99" t="str">
        <f t="shared" si="940"/>
        <v>-</v>
      </c>
      <c r="AW3562" s="99" t="str">
        <f t="shared" si="941"/>
        <v>-</v>
      </c>
    </row>
    <row r="3563" spans="1:49" ht="15">
      <c r="A3563" s="56">
        <v>43645</v>
      </c>
      <c r="B3563" s="57" t="s">
        <v>420</v>
      </c>
      <c r="C3563" s="57" t="s">
        <v>790</v>
      </c>
      <c r="D3563" s="57" t="s">
        <v>7210</v>
      </c>
      <c r="E3563" s="57" t="s">
        <v>1085</v>
      </c>
      <c r="F3563" s="57" t="s">
        <v>1084</v>
      </c>
      <c r="G3563" s="57">
        <v>3</v>
      </c>
      <c r="H3563" s="57">
        <v>1</v>
      </c>
      <c r="I3563" s="57">
        <v>3.45</v>
      </c>
      <c r="J3563" s="57">
        <v>4.5999999999999996</v>
      </c>
      <c r="K3563" s="57">
        <v>1.6</v>
      </c>
      <c r="L3563" s="57">
        <v>1.85</v>
      </c>
      <c r="M3563" s="57">
        <v>14</v>
      </c>
      <c r="N3563" s="57">
        <v>36</v>
      </c>
      <c r="O3563" s="57">
        <v>1</v>
      </c>
      <c r="P3563" s="57">
        <v>6</v>
      </c>
      <c r="Q3563" s="57">
        <v>17</v>
      </c>
      <c r="R3563" s="57">
        <v>0</v>
      </c>
      <c r="S3563" s="57">
        <v>100</v>
      </c>
      <c r="T3563" s="57">
        <v>0</v>
      </c>
      <c r="U3563" s="57">
        <v>21.43</v>
      </c>
      <c r="V3563" s="57">
        <v>28.57</v>
      </c>
      <c r="W3563" s="57">
        <v>50</v>
      </c>
      <c r="X3563" s="57">
        <v>44.44</v>
      </c>
      <c r="Y3563" s="57">
        <v>22.22</v>
      </c>
      <c r="Z3563" s="57">
        <v>33.33</v>
      </c>
      <c r="AA3563" s="57">
        <v>33.33</v>
      </c>
      <c r="AB3563" s="57">
        <v>41.18</v>
      </c>
      <c r="AC3563" s="57">
        <v>4</v>
      </c>
      <c r="AD3563" s="57">
        <v>25</v>
      </c>
      <c r="AE3563" s="57">
        <v>75</v>
      </c>
      <c r="AF3563" s="57">
        <v>48</v>
      </c>
      <c r="AG3563" s="57" t="s">
        <v>7211</v>
      </c>
      <c r="AH3563" s="57" t="s">
        <v>6955</v>
      </c>
      <c r="AI3563" s="45">
        <f t="shared" si="927"/>
        <v>2.6990000000000012</v>
      </c>
      <c r="AJ3563" s="46">
        <f t="shared" si="928"/>
        <v>17.300999999999998</v>
      </c>
      <c r="AK3563" s="63" t="str">
        <f t="shared" si="929"/>
        <v>N</v>
      </c>
      <c r="AL3563" s="63" t="str">
        <f t="shared" si="930"/>
        <v>N</v>
      </c>
      <c r="AM3563" s="44" t="str">
        <f t="shared" si="931"/>
        <v>Win</v>
      </c>
      <c r="AN3563" s="44" t="str">
        <f t="shared" si="932"/>
        <v>Loss</v>
      </c>
      <c r="AO3563" s="44" t="str">
        <f t="shared" si="933"/>
        <v>Loss</v>
      </c>
      <c r="AP3563" s="44">
        <f t="shared" si="934"/>
        <v>122.5</v>
      </c>
      <c r="AQ3563" s="44">
        <f t="shared" si="935"/>
        <v>-50</v>
      </c>
      <c r="AR3563" s="44">
        <f t="shared" si="936"/>
        <v>-50</v>
      </c>
      <c r="AS3563" s="99" t="str">
        <f t="shared" si="937"/>
        <v>-</v>
      </c>
      <c r="AT3563" s="99" t="str">
        <f t="shared" si="938"/>
        <v>-</v>
      </c>
      <c r="AU3563" s="99" t="str">
        <f t="shared" si="939"/>
        <v>-</v>
      </c>
      <c r="AV3563" s="99" t="str">
        <f t="shared" si="940"/>
        <v>-</v>
      </c>
      <c r="AW3563" s="99" t="str">
        <f t="shared" si="941"/>
        <v>+</v>
      </c>
    </row>
    <row r="3564" spans="1:49" ht="15">
      <c r="A3564" s="56">
        <v>43645</v>
      </c>
      <c r="B3564" s="57" t="s">
        <v>420</v>
      </c>
      <c r="C3564" s="57" t="s">
        <v>3050</v>
      </c>
      <c r="D3564" s="57" t="s">
        <v>7212</v>
      </c>
      <c r="E3564" s="57" t="s">
        <v>7213</v>
      </c>
      <c r="F3564" s="57" t="s">
        <v>7214</v>
      </c>
      <c r="G3564" s="57">
        <v>1</v>
      </c>
      <c r="H3564" s="57">
        <v>5</v>
      </c>
      <c r="I3564" s="57">
        <v>5.31</v>
      </c>
      <c r="J3564" s="57">
        <v>5.13</v>
      </c>
      <c r="K3564" s="57">
        <v>1.42</v>
      </c>
      <c r="L3564" s="57">
        <v>3.89</v>
      </c>
      <c r="M3564" s="57">
        <v>0</v>
      </c>
      <c r="N3564" s="57">
        <v>0</v>
      </c>
      <c r="O3564" s="57">
        <v>0</v>
      </c>
      <c r="P3564" s="57">
        <v>0</v>
      </c>
      <c r="Q3564" s="57">
        <v>0</v>
      </c>
      <c r="R3564" s="57">
        <v>0</v>
      </c>
      <c r="S3564" s="57">
        <v>0</v>
      </c>
      <c r="T3564" s="57">
        <v>0</v>
      </c>
      <c r="U3564" s="57">
        <v>0</v>
      </c>
      <c r="V3564" s="57">
        <v>0</v>
      </c>
      <c r="W3564" s="57">
        <v>0</v>
      </c>
      <c r="X3564" s="57">
        <v>0</v>
      </c>
      <c r="Y3564" s="57">
        <v>0</v>
      </c>
      <c r="Z3564" s="57">
        <v>0</v>
      </c>
      <c r="AA3564" s="57">
        <v>0</v>
      </c>
      <c r="AB3564" s="57">
        <v>0</v>
      </c>
      <c r="AC3564" s="57">
        <v>0</v>
      </c>
      <c r="AD3564" s="57">
        <v>0</v>
      </c>
      <c r="AE3564" s="57">
        <v>0</v>
      </c>
      <c r="AF3564" s="57">
        <v>0</v>
      </c>
      <c r="AI3564" s="45">
        <f t="shared" si="927"/>
        <v>0</v>
      </c>
      <c r="AJ3564" s="46">
        <f t="shared" si="928"/>
        <v>0</v>
      </c>
      <c r="AK3564" s="63" t="str">
        <f t="shared" si="929"/>
        <v>N</v>
      </c>
      <c r="AL3564" s="63" t="str">
        <f t="shared" si="930"/>
        <v>N</v>
      </c>
      <c r="AM3564" s="44" t="str">
        <f t="shared" si="931"/>
        <v>Loss</v>
      </c>
      <c r="AN3564" s="44" t="str">
        <f t="shared" si="932"/>
        <v>Loss</v>
      </c>
      <c r="AO3564" s="44" t="str">
        <f t="shared" si="933"/>
        <v>Win</v>
      </c>
      <c r="AP3564" s="44">
        <f t="shared" si="934"/>
        <v>-50</v>
      </c>
      <c r="AQ3564" s="44">
        <f t="shared" si="935"/>
        <v>-50</v>
      </c>
      <c r="AR3564" s="44">
        <f t="shared" si="936"/>
        <v>21</v>
      </c>
      <c r="AS3564" s="99" t="str">
        <f t="shared" si="937"/>
        <v>-</v>
      </c>
      <c r="AT3564" s="99" t="str">
        <f t="shared" si="938"/>
        <v>n/a</v>
      </c>
      <c r="AU3564" s="99" t="str">
        <f t="shared" si="939"/>
        <v>-</v>
      </c>
      <c r="AV3564" s="99" t="str">
        <f t="shared" si="940"/>
        <v>-</v>
      </c>
      <c r="AW3564" s="99" t="str">
        <f t="shared" si="941"/>
        <v>-</v>
      </c>
    </row>
    <row r="3565" spans="1:49" ht="15">
      <c r="A3565" s="56">
        <v>43645</v>
      </c>
      <c r="B3565" s="57" t="s">
        <v>2035</v>
      </c>
      <c r="C3565" s="57" t="s">
        <v>2036</v>
      </c>
      <c r="D3565" s="57" t="s">
        <v>7215</v>
      </c>
      <c r="E3565" s="57" t="s">
        <v>4447</v>
      </c>
      <c r="F3565" s="57" t="s">
        <v>4565</v>
      </c>
      <c r="G3565" s="57">
        <v>1</v>
      </c>
      <c r="H3565" s="57">
        <v>0</v>
      </c>
      <c r="I3565" s="57">
        <v>1.94</v>
      </c>
      <c r="J3565" s="57">
        <v>3.45</v>
      </c>
      <c r="K3565" s="57">
        <v>3.63</v>
      </c>
      <c r="L3565" s="57">
        <v>-1.69</v>
      </c>
      <c r="M3565" s="57">
        <v>15</v>
      </c>
      <c r="N3565" s="57">
        <v>15</v>
      </c>
      <c r="O3565" s="57">
        <v>1</v>
      </c>
      <c r="P3565" s="57">
        <v>7</v>
      </c>
      <c r="Q3565" s="57">
        <v>7</v>
      </c>
      <c r="R3565" s="57">
        <v>0</v>
      </c>
      <c r="S3565" s="57">
        <v>100</v>
      </c>
      <c r="T3565" s="57">
        <v>0</v>
      </c>
      <c r="U3565" s="57">
        <v>13.33</v>
      </c>
      <c r="V3565" s="57">
        <v>33.33</v>
      </c>
      <c r="W3565" s="57">
        <v>53.33</v>
      </c>
      <c r="X3565" s="57">
        <v>26.67</v>
      </c>
      <c r="Y3565" s="57">
        <v>26.67</v>
      </c>
      <c r="Z3565" s="57">
        <v>46.67</v>
      </c>
      <c r="AA3565" s="57">
        <v>28.57</v>
      </c>
      <c r="AB3565" s="57">
        <v>14.29</v>
      </c>
      <c r="AC3565" s="57">
        <v>7</v>
      </c>
      <c r="AD3565" s="57">
        <v>4</v>
      </c>
      <c r="AE3565" s="57">
        <v>28.57</v>
      </c>
      <c r="AF3565" s="57">
        <v>25</v>
      </c>
      <c r="AG3565" s="57" t="s">
        <v>6979</v>
      </c>
      <c r="AH3565" s="57" t="s">
        <v>6418</v>
      </c>
      <c r="AI3565" s="45">
        <f t="shared" si="927"/>
        <v>6.6660000000000004</v>
      </c>
      <c r="AJ3565" s="46">
        <f t="shared" si="928"/>
        <v>13.334000000000001</v>
      </c>
      <c r="AK3565" s="63" t="str">
        <f t="shared" si="929"/>
        <v>N</v>
      </c>
      <c r="AL3565" s="63" t="str">
        <f t="shared" si="930"/>
        <v>N</v>
      </c>
      <c r="AM3565" s="44" t="str">
        <f t="shared" si="931"/>
        <v>Win</v>
      </c>
      <c r="AN3565" s="44" t="str">
        <f t="shared" si="932"/>
        <v>Loss</v>
      </c>
      <c r="AO3565" s="44" t="str">
        <f t="shared" si="933"/>
        <v>Loss</v>
      </c>
      <c r="AP3565" s="44">
        <f t="shared" si="934"/>
        <v>47</v>
      </c>
      <c r="AQ3565" s="44">
        <f t="shared" si="935"/>
        <v>-50</v>
      </c>
      <c r="AR3565" s="44">
        <f t="shared" si="936"/>
        <v>-50</v>
      </c>
      <c r="AS3565" s="99" t="str">
        <f t="shared" si="937"/>
        <v>+</v>
      </c>
      <c r="AT3565" s="99" t="str">
        <f t="shared" si="938"/>
        <v>-</v>
      </c>
      <c r="AU3565" s="99" t="str">
        <f t="shared" si="939"/>
        <v>-</v>
      </c>
      <c r="AV3565" s="99" t="str">
        <f t="shared" si="940"/>
        <v>+</v>
      </c>
      <c r="AW3565" s="99" t="str">
        <f t="shared" si="941"/>
        <v>+</v>
      </c>
    </row>
    <row r="3566" spans="1:49" ht="15">
      <c r="A3566" s="56">
        <v>43645</v>
      </c>
      <c r="B3566" s="57" t="s">
        <v>4566</v>
      </c>
      <c r="C3566" s="57" t="s">
        <v>684</v>
      </c>
      <c r="D3566" s="57" t="s">
        <v>7216</v>
      </c>
      <c r="E3566" s="57" t="s">
        <v>4568</v>
      </c>
      <c r="F3566" s="57" t="s">
        <v>4945</v>
      </c>
      <c r="G3566" s="57">
        <v>1</v>
      </c>
      <c r="H3566" s="57">
        <v>2</v>
      </c>
      <c r="I3566" s="57">
        <v>10.039999999999999</v>
      </c>
      <c r="J3566" s="57">
        <v>5.84</v>
      </c>
      <c r="K3566" s="57">
        <v>1.19</v>
      </c>
      <c r="L3566" s="57">
        <v>8.85</v>
      </c>
      <c r="M3566" s="57">
        <v>17</v>
      </c>
      <c r="N3566" s="57">
        <v>15</v>
      </c>
      <c r="O3566" s="57">
        <v>1</v>
      </c>
      <c r="P3566" s="57">
        <v>8</v>
      </c>
      <c r="Q3566" s="57">
        <v>6</v>
      </c>
      <c r="R3566" s="57">
        <v>0</v>
      </c>
      <c r="S3566" s="57">
        <v>0</v>
      </c>
      <c r="T3566" s="57">
        <v>100</v>
      </c>
      <c r="U3566" s="57">
        <v>23.53</v>
      </c>
      <c r="V3566" s="57">
        <v>29.41</v>
      </c>
      <c r="W3566" s="57">
        <v>47.06</v>
      </c>
      <c r="X3566" s="57">
        <v>80</v>
      </c>
      <c r="Y3566" s="57">
        <v>13.33</v>
      </c>
      <c r="Z3566" s="57">
        <v>6.67</v>
      </c>
      <c r="AA3566" s="57">
        <v>25</v>
      </c>
      <c r="AB3566" s="57">
        <v>83.33</v>
      </c>
      <c r="AC3566" s="57">
        <v>7</v>
      </c>
      <c r="AD3566" s="57">
        <v>15</v>
      </c>
      <c r="AE3566" s="57">
        <v>42.86</v>
      </c>
      <c r="AF3566" s="57">
        <v>80</v>
      </c>
      <c r="AG3566" s="57" t="s">
        <v>6423</v>
      </c>
      <c r="AH3566" s="57" t="s">
        <v>6943</v>
      </c>
      <c r="AI3566" s="45">
        <f t="shared" si="927"/>
        <v>-47.763999999999996</v>
      </c>
      <c r="AJ3566" s="46">
        <f t="shared" si="928"/>
        <v>47.763999999999996</v>
      </c>
      <c r="AK3566" s="63" t="str">
        <f t="shared" si="929"/>
        <v>N</v>
      </c>
      <c r="AL3566" s="63" t="str">
        <f t="shared" si="930"/>
        <v>Y</v>
      </c>
      <c r="AM3566" s="44" t="str">
        <f t="shared" si="931"/>
        <v>Loss</v>
      </c>
      <c r="AN3566" s="44" t="str">
        <f t="shared" si="932"/>
        <v>Loss</v>
      </c>
      <c r="AO3566" s="44" t="str">
        <f t="shared" si="933"/>
        <v>Win</v>
      </c>
      <c r="AP3566" s="44">
        <f t="shared" si="934"/>
        <v>-50</v>
      </c>
      <c r="AQ3566" s="44">
        <f t="shared" si="935"/>
        <v>-50</v>
      </c>
      <c r="AR3566" s="44">
        <f t="shared" si="936"/>
        <v>9.5</v>
      </c>
      <c r="AS3566" s="99" t="str">
        <f t="shared" si="937"/>
        <v>-</v>
      </c>
      <c r="AT3566" s="99" t="str">
        <f t="shared" si="938"/>
        <v>-</v>
      </c>
      <c r="AU3566" s="99" t="str">
        <f t="shared" si="939"/>
        <v>-</v>
      </c>
      <c r="AV3566" s="99" t="str">
        <f t="shared" si="940"/>
        <v>-</v>
      </c>
      <c r="AW3566" s="99" t="str">
        <f t="shared" si="941"/>
        <v>-</v>
      </c>
    </row>
    <row r="3567" spans="1:49" ht="15">
      <c r="A3567" s="56">
        <v>43645</v>
      </c>
      <c r="B3567" s="57" t="s">
        <v>4566</v>
      </c>
      <c r="C3567" s="57" t="s">
        <v>684</v>
      </c>
      <c r="D3567" s="57" t="s">
        <v>7217</v>
      </c>
      <c r="E3567" s="57" t="s">
        <v>4638</v>
      </c>
      <c r="F3567" s="57" t="s">
        <v>4677</v>
      </c>
      <c r="G3567" s="57">
        <v>2</v>
      </c>
      <c r="H3567" s="57">
        <v>0</v>
      </c>
      <c r="I3567" s="57">
        <v>1.22</v>
      </c>
      <c r="J3567" s="57">
        <v>5.31</v>
      </c>
      <c r="K3567" s="57">
        <v>9.98</v>
      </c>
      <c r="L3567" s="57">
        <v>-8.76</v>
      </c>
      <c r="M3567" s="57">
        <v>15</v>
      </c>
      <c r="N3567" s="57">
        <v>14</v>
      </c>
      <c r="O3567" s="57">
        <v>0</v>
      </c>
      <c r="P3567" s="57">
        <v>9</v>
      </c>
      <c r="Q3567" s="57">
        <v>6</v>
      </c>
      <c r="R3567" s="57">
        <v>0</v>
      </c>
      <c r="S3567" s="57">
        <v>0</v>
      </c>
      <c r="T3567" s="57">
        <v>0</v>
      </c>
      <c r="U3567" s="57">
        <v>60</v>
      </c>
      <c r="V3567" s="57">
        <v>20</v>
      </c>
      <c r="W3567" s="57">
        <v>20</v>
      </c>
      <c r="X3567" s="57">
        <v>42.86</v>
      </c>
      <c r="Y3567" s="57">
        <v>14.29</v>
      </c>
      <c r="Z3567" s="57">
        <v>42.86</v>
      </c>
      <c r="AA3567" s="57">
        <v>77.78</v>
      </c>
      <c r="AB3567" s="57">
        <v>16.670000000000002</v>
      </c>
      <c r="AC3567" s="57">
        <v>12</v>
      </c>
      <c r="AD3567" s="57">
        <v>7</v>
      </c>
      <c r="AE3567" s="57">
        <v>66.67</v>
      </c>
      <c r="AF3567" s="57">
        <v>71.430000000000007</v>
      </c>
      <c r="AG3567" s="57" t="s">
        <v>7218</v>
      </c>
      <c r="AH3567" s="57" t="s">
        <v>6500</v>
      </c>
      <c r="AI3567" s="45">
        <f t="shared" si="927"/>
        <v>8.5709999999999997</v>
      </c>
      <c r="AJ3567" s="46">
        <f t="shared" si="928"/>
        <v>-8.5709999999999997</v>
      </c>
      <c r="AK3567" s="63" t="str">
        <f t="shared" si="929"/>
        <v>N</v>
      </c>
      <c r="AL3567" s="63" t="str">
        <f t="shared" si="930"/>
        <v>N</v>
      </c>
      <c r="AM3567" s="44" t="str">
        <f t="shared" si="931"/>
        <v>Win</v>
      </c>
      <c r="AN3567" s="44" t="str">
        <f t="shared" si="932"/>
        <v>Loss</v>
      </c>
      <c r="AO3567" s="44" t="str">
        <f t="shared" si="933"/>
        <v>Loss</v>
      </c>
      <c r="AP3567" s="44">
        <f t="shared" si="934"/>
        <v>11</v>
      </c>
      <c r="AQ3567" s="44">
        <f t="shared" si="935"/>
        <v>-50</v>
      </c>
      <c r="AR3567" s="44">
        <f t="shared" si="936"/>
        <v>-50</v>
      </c>
      <c r="AS3567" s="99" t="str">
        <f t="shared" si="937"/>
        <v>+</v>
      </c>
      <c r="AT3567" s="99" t="str">
        <f t="shared" si="938"/>
        <v>n/a</v>
      </c>
      <c r="AU3567" s="99" t="str">
        <f t="shared" si="939"/>
        <v>+</v>
      </c>
      <c r="AV3567" s="99" t="str">
        <f t="shared" si="940"/>
        <v>+</v>
      </c>
      <c r="AW3567" s="99" t="str">
        <f t="shared" si="941"/>
        <v>+</v>
      </c>
    </row>
    <row r="3568" spans="1:49" ht="15">
      <c r="A3568" s="56">
        <v>43645</v>
      </c>
      <c r="B3568" s="57" t="s">
        <v>267</v>
      </c>
      <c r="C3568" s="57" t="s">
        <v>413</v>
      </c>
      <c r="D3568" s="57" t="s">
        <v>7219</v>
      </c>
      <c r="E3568" s="57" t="s">
        <v>3854</v>
      </c>
      <c r="F3568" s="57" t="s">
        <v>4036</v>
      </c>
      <c r="G3568" s="57">
        <v>0</v>
      </c>
      <c r="H3568" s="57">
        <v>2</v>
      </c>
      <c r="I3568" s="57">
        <v>3.97</v>
      </c>
      <c r="J3568" s="57">
        <v>3.59</v>
      </c>
      <c r="K3568" s="57">
        <v>1.91</v>
      </c>
      <c r="L3568" s="57">
        <v>2.06</v>
      </c>
      <c r="M3568" s="57">
        <v>16</v>
      </c>
      <c r="N3568" s="57">
        <v>19</v>
      </c>
      <c r="O3568" s="57">
        <v>0</v>
      </c>
      <c r="P3568" s="57">
        <v>7</v>
      </c>
      <c r="Q3568" s="57">
        <v>9</v>
      </c>
      <c r="R3568" s="57">
        <v>0</v>
      </c>
      <c r="S3568" s="57">
        <v>0</v>
      </c>
      <c r="T3568" s="57">
        <v>0</v>
      </c>
      <c r="U3568" s="57">
        <v>81.25</v>
      </c>
      <c r="V3568" s="57">
        <v>0</v>
      </c>
      <c r="W3568" s="57">
        <v>18.75</v>
      </c>
      <c r="X3568" s="57">
        <v>73.680000000000007</v>
      </c>
      <c r="Y3568" s="57">
        <v>10.53</v>
      </c>
      <c r="Z3568" s="57">
        <v>15.79</v>
      </c>
      <c r="AA3568" s="57">
        <v>85.71</v>
      </c>
      <c r="AB3568" s="57">
        <v>66.67</v>
      </c>
      <c r="AC3568" s="57">
        <v>13</v>
      </c>
      <c r="AD3568" s="57">
        <v>17</v>
      </c>
      <c r="AE3568" s="57">
        <v>92.31</v>
      </c>
      <c r="AF3568" s="57">
        <v>82.35</v>
      </c>
      <c r="AG3568" s="57" t="s">
        <v>6414</v>
      </c>
      <c r="AH3568" s="57" t="s">
        <v>6425</v>
      </c>
      <c r="AI3568" s="45">
        <f t="shared" si="927"/>
        <v>-0.13100000000000245</v>
      </c>
      <c r="AJ3568" s="46">
        <f t="shared" si="928"/>
        <v>0.13100000000000245</v>
      </c>
      <c r="AK3568" s="63" t="str">
        <f t="shared" si="929"/>
        <v>Y</v>
      </c>
      <c r="AL3568" s="63" t="str">
        <f t="shared" si="930"/>
        <v>Y</v>
      </c>
      <c r="AM3568" s="44" t="str">
        <f t="shared" si="931"/>
        <v>Loss</v>
      </c>
      <c r="AN3568" s="44" t="str">
        <f t="shared" si="932"/>
        <v>Loss</v>
      </c>
      <c r="AO3568" s="44" t="str">
        <f t="shared" si="933"/>
        <v>Win</v>
      </c>
      <c r="AP3568" s="44">
        <f t="shared" si="934"/>
        <v>-50</v>
      </c>
      <c r="AQ3568" s="44">
        <f t="shared" si="935"/>
        <v>-50</v>
      </c>
      <c r="AR3568" s="44">
        <f t="shared" si="936"/>
        <v>45.5</v>
      </c>
      <c r="AS3568" s="99" t="str">
        <f t="shared" si="937"/>
        <v>-</v>
      </c>
      <c r="AT3568" s="99" t="str">
        <f t="shared" si="938"/>
        <v>n/a</v>
      </c>
      <c r="AU3568" s="99" t="str">
        <f t="shared" si="939"/>
        <v>+</v>
      </c>
      <c r="AV3568" s="99" t="str">
        <f t="shared" si="940"/>
        <v>+</v>
      </c>
      <c r="AW3568" s="99" t="str">
        <f t="shared" si="941"/>
        <v>-</v>
      </c>
    </row>
    <row r="3569" spans="1:49" ht="15">
      <c r="A3569" s="56">
        <v>43645</v>
      </c>
      <c r="B3569" s="57" t="s">
        <v>1305</v>
      </c>
      <c r="C3569" s="57" t="s">
        <v>684</v>
      </c>
      <c r="D3569" s="57" t="s">
        <v>7220</v>
      </c>
      <c r="E3569" s="57" t="s">
        <v>7221</v>
      </c>
      <c r="F3569" s="57" t="s">
        <v>7222</v>
      </c>
      <c r="G3569" s="57">
        <v>0</v>
      </c>
      <c r="H3569" s="57">
        <v>1</v>
      </c>
      <c r="I3569" s="57">
        <v>2.5299999999999998</v>
      </c>
      <c r="J3569" s="57">
        <v>3.16</v>
      </c>
      <c r="K3569" s="57">
        <v>2.4700000000000002</v>
      </c>
      <c r="L3569" s="57">
        <v>0.06</v>
      </c>
      <c r="M3569" s="57">
        <v>13</v>
      </c>
      <c r="N3569" s="57">
        <v>13</v>
      </c>
      <c r="O3569" s="57">
        <v>0</v>
      </c>
      <c r="P3569" s="57">
        <v>6</v>
      </c>
      <c r="Q3569" s="57">
        <v>6</v>
      </c>
      <c r="R3569" s="57">
        <v>0</v>
      </c>
      <c r="S3569" s="57">
        <v>0</v>
      </c>
      <c r="T3569" s="57">
        <v>0</v>
      </c>
      <c r="U3569" s="57">
        <v>61.54</v>
      </c>
      <c r="V3569" s="57">
        <v>30.77</v>
      </c>
      <c r="W3569" s="57">
        <v>7.69</v>
      </c>
      <c r="X3569" s="57">
        <v>53.85</v>
      </c>
      <c r="Y3569" s="57">
        <v>30.77</v>
      </c>
      <c r="Z3569" s="57">
        <v>15.38</v>
      </c>
      <c r="AA3569" s="57">
        <v>66.67</v>
      </c>
      <c r="AB3569" s="57">
        <v>50</v>
      </c>
      <c r="AC3569" s="57">
        <v>9</v>
      </c>
      <c r="AD3569" s="57">
        <v>11</v>
      </c>
      <c r="AE3569" s="57">
        <v>66.67</v>
      </c>
      <c r="AF3569" s="57">
        <v>54.55</v>
      </c>
      <c r="AG3569" s="57" t="s">
        <v>7223</v>
      </c>
      <c r="AH3569" s="57" t="s">
        <v>6503</v>
      </c>
      <c r="AI3569" s="45">
        <f t="shared" si="927"/>
        <v>3.0759999999999987</v>
      </c>
      <c r="AJ3569" s="46">
        <f t="shared" si="928"/>
        <v>-3.0759999999999987</v>
      </c>
      <c r="AK3569" s="63" t="str">
        <f t="shared" si="929"/>
        <v>N</v>
      </c>
      <c r="AL3569" s="63" t="str">
        <f t="shared" si="930"/>
        <v>N</v>
      </c>
      <c r="AM3569" s="44" t="str">
        <f t="shared" si="931"/>
        <v>Loss</v>
      </c>
      <c r="AN3569" s="44" t="str">
        <f t="shared" si="932"/>
        <v>Loss</v>
      </c>
      <c r="AO3569" s="44" t="str">
        <f t="shared" si="933"/>
        <v>Win</v>
      </c>
      <c r="AP3569" s="44">
        <f t="shared" si="934"/>
        <v>-50</v>
      </c>
      <c r="AQ3569" s="44">
        <f t="shared" si="935"/>
        <v>-50</v>
      </c>
      <c r="AR3569" s="44">
        <f t="shared" si="936"/>
        <v>73.500000000000014</v>
      </c>
      <c r="AS3569" s="99" t="str">
        <f t="shared" si="937"/>
        <v>-</v>
      </c>
      <c r="AT3569" s="99" t="str">
        <f t="shared" si="938"/>
        <v>n/a</v>
      </c>
      <c r="AU3569" s="99" t="str">
        <f t="shared" si="939"/>
        <v>+</v>
      </c>
      <c r="AV3569" s="99" t="str">
        <f t="shared" si="940"/>
        <v>+</v>
      </c>
      <c r="AW3569" s="99" t="str">
        <f t="shared" si="941"/>
        <v>+</v>
      </c>
    </row>
    <row r="3570" spans="1:49" ht="15">
      <c r="A3570" s="56">
        <v>43645</v>
      </c>
      <c r="B3570" s="57" t="s">
        <v>272</v>
      </c>
      <c r="C3570" s="57" t="s">
        <v>1419</v>
      </c>
      <c r="D3570" s="57" t="s">
        <v>7224</v>
      </c>
      <c r="E3570" s="57" t="s">
        <v>1433</v>
      </c>
      <c r="F3570" s="57" t="s">
        <v>1424</v>
      </c>
      <c r="G3570" s="57">
        <v>1</v>
      </c>
      <c r="H3570" s="57">
        <v>2</v>
      </c>
      <c r="I3570" s="57">
        <v>1.83</v>
      </c>
      <c r="J3570" s="57">
        <v>3.73</v>
      </c>
      <c r="K3570" s="57">
        <v>3.97</v>
      </c>
      <c r="L3570" s="57">
        <v>-2.14</v>
      </c>
      <c r="M3570" s="57">
        <v>17</v>
      </c>
      <c r="N3570" s="57">
        <v>37</v>
      </c>
      <c r="O3570" s="57">
        <v>0</v>
      </c>
      <c r="P3570" s="57">
        <v>8</v>
      </c>
      <c r="Q3570" s="57">
        <v>20</v>
      </c>
      <c r="R3570" s="57">
        <v>0</v>
      </c>
      <c r="S3570" s="57">
        <v>0</v>
      </c>
      <c r="T3570" s="57">
        <v>0</v>
      </c>
      <c r="U3570" s="57">
        <v>41.18</v>
      </c>
      <c r="V3570" s="57">
        <v>23.53</v>
      </c>
      <c r="W3570" s="57">
        <v>35.29</v>
      </c>
      <c r="X3570" s="57">
        <v>54.05</v>
      </c>
      <c r="Y3570" s="57">
        <v>16.22</v>
      </c>
      <c r="Z3570" s="57">
        <v>29.73</v>
      </c>
      <c r="AA3570" s="57">
        <v>50</v>
      </c>
      <c r="AB3570" s="57">
        <v>45</v>
      </c>
      <c r="AC3570" s="57">
        <v>11</v>
      </c>
      <c r="AD3570" s="57">
        <v>26</v>
      </c>
      <c r="AE3570" s="57">
        <v>54.55</v>
      </c>
      <c r="AF3570" s="57">
        <v>57.69</v>
      </c>
      <c r="AG3570" s="57" t="s">
        <v>6265</v>
      </c>
      <c r="AH3570" s="57" t="s">
        <v>6995</v>
      </c>
      <c r="AI3570" s="45">
        <f t="shared" si="927"/>
        <v>-2.9549999999999992</v>
      </c>
      <c r="AJ3570" s="46">
        <f t="shared" si="928"/>
        <v>2.9549999999999992</v>
      </c>
      <c r="AK3570" s="63" t="str">
        <f t="shared" si="929"/>
        <v>N</v>
      </c>
      <c r="AL3570" s="63" t="str">
        <f t="shared" si="930"/>
        <v>N</v>
      </c>
      <c r="AM3570" s="44" t="str">
        <f t="shared" si="931"/>
        <v>Loss</v>
      </c>
      <c r="AN3570" s="44" t="str">
        <f t="shared" si="932"/>
        <v>Loss</v>
      </c>
      <c r="AO3570" s="44" t="str">
        <f t="shared" si="933"/>
        <v>Win</v>
      </c>
      <c r="AP3570" s="44">
        <f t="shared" si="934"/>
        <v>-50</v>
      </c>
      <c r="AQ3570" s="44">
        <f t="shared" si="935"/>
        <v>-50</v>
      </c>
      <c r="AR3570" s="44">
        <f t="shared" si="936"/>
        <v>148.5</v>
      </c>
      <c r="AS3570" s="99" t="str">
        <f t="shared" si="937"/>
        <v>+</v>
      </c>
      <c r="AT3570" s="99" t="str">
        <f t="shared" si="938"/>
        <v>n/a</v>
      </c>
      <c r="AU3570" s="99" t="str">
        <f t="shared" si="939"/>
        <v>-</v>
      </c>
      <c r="AV3570" s="99" t="str">
        <f t="shared" si="940"/>
        <v>+</v>
      </c>
      <c r="AW3570" s="99" t="str">
        <f t="shared" si="941"/>
        <v>-</v>
      </c>
    </row>
    <row r="3571" spans="1:49" ht="15">
      <c r="A3571" s="56">
        <v>43645</v>
      </c>
      <c r="B3571" s="57" t="s">
        <v>963</v>
      </c>
      <c r="C3571" s="57" t="s">
        <v>964</v>
      </c>
      <c r="D3571" s="57" t="s">
        <v>7225</v>
      </c>
      <c r="E3571" s="57" t="s">
        <v>967</v>
      </c>
      <c r="F3571" s="57" t="s">
        <v>2526</v>
      </c>
      <c r="G3571" s="57">
        <v>3</v>
      </c>
      <c r="H3571" s="57">
        <v>2</v>
      </c>
      <c r="I3571" s="57">
        <v>2.94</v>
      </c>
      <c r="J3571" s="57">
        <v>3.04</v>
      </c>
      <c r="K3571" s="57">
        <v>2.41</v>
      </c>
      <c r="L3571" s="57">
        <v>0.53</v>
      </c>
      <c r="M3571" s="57">
        <v>44</v>
      </c>
      <c r="N3571" s="57">
        <v>44</v>
      </c>
      <c r="O3571" s="57">
        <v>2</v>
      </c>
      <c r="P3571" s="57">
        <v>21</v>
      </c>
      <c r="Q3571" s="57">
        <v>21</v>
      </c>
      <c r="R3571" s="57">
        <v>50</v>
      </c>
      <c r="S3571" s="57">
        <v>0</v>
      </c>
      <c r="T3571" s="57">
        <v>50</v>
      </c>
      <c r="U3571" s="57">
        <v>20.45</v>
      </c>
      <c r="V3571" s="57">
        <v>34.090000000000003</v>
      </c>
      <c r="W3571" s="57">
        <v>45.45</v>
      </c>
      <c r="X3571" s="57">
        <v>22.73</v>
      </c>
      <c r="Y3571" s="57">
        <v>20.45</v>
      </c>
      <c r="Z3571" s="57">
        <v>56.82</v>
      </c>
      <c r="AA3571" s="57">
        <v>19.05</v>
      </c>
      <c r="AB3571" s="57">
        <v>28.57</v>
      </c>
      <c r="AC3571" s="57">
        <v>17</v>
      </c>
      <c r="AD3571" s="57">
        <v>18</v>
      </c>
      <c r="AE3571" s="57">
        <v>29.41</v>
      </c>
      <c r="AF3571" s="57">
        <v>38.89</v>
      </c>
      <c r="AG3571" s="57" t="s">
        <v>7226</v>
      </c>
      <c r="AH3571" s="57" t="s">
        <v>6996</v>
      </c>
      <c r="AI3571" s="45">
        <f t="shared" si="927"/>
        <v>3.1819999999999986</v>
      </c>
      <c r="AJ3571" s="46">
        <f t="shared" si="928"/>
        <v>-3.1819999999999986</v>
      </c>
      <c r="AK3571" s="63" t="str">
        <f t="shared" si="929"/>
        <v>N</v>
      </c>
      <c r="AL3571" s="63" t="str">
        <f t="shared" si="930"/>
        <v>N</v>
      </c>
      <c r="AM3571" s="44" t="str">
        <f t="shared" si="931"/>
        <v>Win</v>
      </c>
      <c r="AN3571" s="44" t="str">
        <f t="shared" si="932"/>
        <v>Loss</v>
      </c>
      <c r="AO3571" s="44" t="str">
        <f t="shared" si="933"/>
        <v>Loss</v>
      </c>
      <c r="AP3571" s="44">
        <f t="shared" si="934"/>
        <v>97</v>
      </c>
      <c r="AQ3571" s="44">
        <f t="shared" si="935"/>
        <v>-50</v>
      </c>
      <c r="AR3571" s="44">
        <f t="shared" si="936"/>
        <v>-50</v>
      </c>
      <c r="AS3571" s="99" t="str">
        <f t="shared" si="937"/>
        <v>-</v>
      </c>
      <c r="AT3571" s="99" t="str">
        <f t="shared" si="938"/>
        <v>-</v>
      </c>
      <c r="AU3571" s="99" t="str">
        <f t="shared" si="939"/>
        <v>-</v>
      </c>
      <c r="AV3571" s="99" t="str">
        <f t="shared" si="940"/>
        <v>-</v>
      </c>
      <c r="AW3571" s="99" t="str">
        <f t="shared" si="941"/>
        <v>+</v>
      </c>
    </row>
    <row r="3572" spans="1:49" ht="15">
      <c r="A3572" s="56">
        <v>43645</v>
      </c>
      <c r="B3572" s="57" t="s">
        <v>456</v>
      </c>
      <c r="C3572" s="57" t="s">
        <v>807</v>
      </c>
      <c r="D3572" s="57" t="s">
        <v>7227</v>
      </c>
      <c r="E3572" s="57" t="s">
        <v>1118</v>
      </c>
      <c r="F3572" s="57" t="s">
        <v>2420</v>
      </c>
      <c r="G3572" s="57">
        <v>3</v>
      </c>
      <c r="H3572" s="57">
        <v>1</v>
      </c>
      <c r="I3572" s="57">
        <v>1.36</v>
      </c>
      <c r="J3572" s="57">
        <v>4.7699999999999996</v>
      </c>
      <c r="K3572" s="57">
        <v>6.24</v>
      </c>
      <c r="L3572" s="57">
        <v>-4.88</v>
      </c>
      <c r="M3572" s="57">
        <v>16</v>
      </c>
      <c r="N3572" s="57">
        <v>10</v>
      </c>
      <c r="O3572" s="57">
        <v>1</v>
      </c>
      <c r="P3572" s="57">
        <v>7</v>
      </c>
      <c r="Q3572" s="57">
        <v>4</v>
      </c>
      <c r="R3572" s="57">
        <v>100</v>
      </c>
      <c r="S3572" s="57">
        <v>0</v>
      </c>
      <c r="T3572" s="57">
        <v>0</v>
      </c>
      <c r="U3572" s="57">
        <v>62.5</v>
      </c>
      <c r="V3572" s="57">
        <v>18.75</v>
      </c>
      <c r="W3572" s="57">
        <v>18.75</v>
      </c>
      <c r="X3572" s="57">
        <v>40</v>
      </c>
      <c r="Y3572" s="57">
        <v>20</v>
      </c>
      <c r="Z3572" s="57">
        <v>40</v>
      </c>
      <c r="AA3572" s="57">
        <v>57.14</v>
      </c>
      <c r="AB3572" s="57">
        <v>0</v>
      </c>
      <c r="AC3572" s="57">
        <v>10</v>
      </c>
      <c r="AD3572" s="57">
        <v>5</v>
      </c>
      <c r="AE3572" s="57">
        <v>60</v>
      </c>
      <c r="AF3572" s="57">
        <v>60</v>
      </c>
      <c r="AG3572" s="57" t="s">
        <v>6943</v>
      </c>
      <c r="AH3572" s="57" t="s">
        <v>6439</v>
      </c>
      <c r="AI3572" s="45">
        <f t="shared" ref="AI3572:AI3635" si="942">(+R3572*$R$6)+(S3572*$S$6)-(T3572*$T$6)+(U3572*$U$6)+(V3572*$V$6)-(W3572*$W$6)-(X3572*$X$6)-(Y3572*$Y$6)+(Z3572*$Z$6)</f>
        <v>38.625</v>
      </c>
      <c r="AJ3572" s="46">
        <f t="shared" ref="AJ3572:AJ3635" si="943">(-R3572*$R$6)+(S3572*$S$6)+(T3572*$T$6)-(U3572*$U$6)-(V3572*$V$6)+(W3572*$W$6)+(X3572*$X$6)+(Y3572*$Y$6)-(Z3572*$Z$6)</f>
        <v>-38.625</v>
      </c>
      <c r="AK3572" s="63" t="str">
        <f t="shared" ref="AK3572:AK3635" si="944">IF($AK$6="Y",IF(AI3572&gt;=$AI$6,"Y",IF(AA3572&gt;=$AA$6,"Y","N")),IF(AI3572&gt;=$AI$6,"Y",IF(AA3572&gt;=$AA$6,"Y",IF(L3572&lt;0,IF(AE3572&gt;=$AE$6,"Y","N"),"N"))))</f>
        <v>N</v>
      </c>
      <c r="AL3572" s="63" t="str">
        <f t="shared" ref="AL3572:AL3635" si="945">IF($AL$6="Y",IF(AJ3572&gt;=$AJ$6,"Y",IF(AB3572&gt;=$AB$6,"Y","N")),IF(AJ3572&gt;=$AJ$6,"Y",IF(AB3572&gt;=$AB$6,"Y",IF(L3572&gt;0,IF(AF3572&gt;=$AF$6,"Y","N"),"N"))))</f>
        <v>N</v>
      </c>
      <c r="AM3572" s="44" t="str">
        <f t="shared" ref="AM3572:AM3635" si="946">IF(G3572&gt;H3572,"Win","Loss")</f>
        <v>Win</v>
      </c>
      <c r="AN3572" s="44" t="str">
        <f t="shared" ref="AN3572:AN3635" si="947">IF(G3572=H3572,"Win","Loss")</f>
        <v>Loss</v>
      </c>
      <c r="AO3572" s="44" t="str">
        <f t="shared" ref="AO3572:AO3635" si="948">IF(G3572&lt;H3572,"Win","Loss")</f>
        <v>Loss</v>
      </c>
      <c r="AP3572" s="44">
        <f t="shared" ref="AP3572:AP3635" si="949">IF(AM3572="Win",(I3572*$B$2)-$B$2,-$B$2)</f>
        <v>18</v>
      </c>
      <c r="AQ3572" s="44">
        <f t="shared" ref="AQ3572:AQ3635" si="950">IF(AN3572="Win",(J3572*$B$2)-$B$2,-$B$2)</f>
        <v>-50</v>
      </c>
      <c r="AR3572" s="44">
        <f t="shared" ref="AR3572:AR3635" si="951">IF(AO3572="Win",(K3572*$B$2)-$B$2,-$B$2)</f>
        <v>-50</v>
      </c>
      <c r="AS3572" s="99" t="str">
        <f t="shared" ref="AS3572:AS3635" si="952">IF(I3572&lt;K3572,"+","-")</f>
        <v>+</v>
      </c>
      <c r="AT3572" s="99" t="str">
        <f t="shared" ref="AT3572:AT3635" si="953">IF(O3572=0,"n/a",IF(R3572&gt;T3572,"+","-"))</f>
        <v>+</v>
      </c>
      <c r="AU3572" s="99" t="str">
        <f t="shared" ref="AU3572:AU3635" si="954">IF(U3572&gt;X3572,"+","-")</f>
        <v>+</v>
      </c>
      <c r="AV3572" s="99" t="str">
        <f t="shared" ref="AV3572:AV3635" si="955">IF(AA3572&gt;AB3572,"+","-")</f>
        <v>+</v>
      </c>
      <c r="AW3572" s="99" t="str">
        <f t="shared" ref="AW3572:AW3635" si="956">IF(AI3572&gt;0,"+","-")</f>
        <v>+</v>
      </c>
    </row>
    <row r="3573" spans="1:49" ht="15">
      <c r="A3573" s="56">
        <v>43645</v>
      </c>
      <c r="B3573" s="57" t="s">
        <v>377</v>
      </c>
      <c r="C3573" s="57" t="s">
        <v>1307</v>
      </c>
      <c r="D3573" s="57" t="s">
        <v>7228</v>
      </c>
      <c r="E3573" s="57" t="s">
        <v>1315</v>
      </c>
      <c r="F3573" s="57" t="s">
        <v>2909</v>
      </c>
      <c r="G3573" s="57">
        <v>2</v>
      </c>
      <c r="H3573" s="57">
        <v>2</v>
      </c>
      <c r="I3573" s="57">
        <v>1.51</v>
      </c>
      <c r="J3573" s="57">
        <v>4.2699999999999996</v>
      </c>
      <c r="K3573" s="57">
        <v>5.0599999999999996</v>
      </c>
      <c r="L3573" s="57">
        <v>-3.55</v>
      </c>
      <c r="M3573" s="57">
        <v>55</v>
      </c>
      <c r="N3573" s="57">
        <v>55</v>
      </c>
      <c r="O3573" s="57">
        <v>3</v>
      </c>
      <c r="P3573" s="57">
        <v>27</v>
      </c>
      <c r="Q3573" s="57">
        <v>27</v>
      </c>
      <c r="R3573" s="57">
        <v>0</v>
      </c>
      <c r="S3573" s="57">
        <v>0</v>
      </c>
      <c r="T3573" s="57">
        <v>100</v>
      </c>
      <c r="U3573" s="57">
        <v>43.64</v>
      </c>
      <c r="V3573" s="57">
        <v>23.64</v>
      </c>
      <c r="W3573" s="57">
        <v>32.729999999999997</v>
      </c>
      <c r="X3573" s="57">
        <v>32.729999999999997</v>
      </c>
      <c r="Y3573" s="57">
        <v>27.27</v>
      </c>
      <c r="Z3573" s="57">
        <v>40</v>
      </c>
      <c r="AA3573" s="57">
        <v>51.85</v>
      </c>
      <c r="AB3573" s="57">
        <v>25.93</v>
      </c>
      <c r="AC3573" s="57">
        <v>33</v>
      </c>
      <c r="AD3573" s="57">
        <v>24</v>
      </c>
      <c r="AE3573" s="57">
        <v>48.48</v>
      </c>
      <c r="AF3573" s="57">
        <v>50</v>
      </c>
      <c r="AG3573" s="57" t="s">
        <v>6296</v>
      </c>
      <c r="AH3573" s="57" t="s">
        <v>6997</v>
      </c>
      <c r="AI3573" s="45">
        <f t="shared" si="942"/>
        <v>-26.726999999999997</v>
      </c>
      <c r="AJ3573" s="46">
        <f t="shared" si="943"/>
        <v>26.726999999999997</v>
      </c>
      <c r="AK3573" s="63" t="str">
        <f t="shared" si="944"/>
        <v>N</v>
      </c>
      <c r="AL3573" s="63" t="str">
        <f t="shared" si="945"/>
        <v>N</v>
      </c>
      <c r="AM3573" s="44" t="str">
        <f t="shared" si="946"/>
        <v>Loss</v>
      </c>
      <c r="AN3573" s="44" t="str">
        <f t="shared" si="947"/>
        <v>Win</v>
      </c>
      <c r="AO3573" s="44" t="str">
        <f t="shared" si="948"/>
        <v>Loss</v>
      </c>
      <c r="AP3573" s="44">
        <f t="shared" si="949"/>
        <v>-50</v>
      </c>
      <c r="AQ3573" s="44">
        <f t="shared" si="950"/>
        <v>163.49999999999997</v>
      </c>
      <c r="AR3573" s="44">
        <f t="shared" si="951"/>
        <v>-50</v>
      </c>
      <c r="AS3573" s="99" t="str">
        <f t="shared" si="952"/>
        <v>+</v>
      </c>
      <c r="AT3573" s="99" t="str">
        <f t="shared" si="953"/>
        <v>-</v>
      </c>
      <c r="AU3573" s="99" t="str">
        <f t="shared" si="954"/>
        <v>+</v>
      </c>
      <c r="AV3573" s="99" t="str">
        <f t="shared" si="955"/>
        <v>+</v>
      </c>
      <c r="AW3573" s="99" t="str">
        <f t="shared" si="956"/>
        <v>-</v>
      </c>
    </row>
    <row r="3574" spans="1:49" ht="15">
      <c r="A3574" s="56">
        <v>43645</v>
      </c>
      <c r="B3574" s="57" t="s">
        <v>377</v>
      </c>
      <c r="C3574" s="57" t="s">
        <v>1307</v>
      </c>
      <c r="D3574" s="57" t="s">
        <v>7229</v>
      </c>
      <c r="E3574" s="57" t="s">
        <v>1316</v>
      </c>
      <c r="F3574" s="57" t="s">
        <v>1310</v>
      </c>
      <c r="G3574" s="57">
        <v>1</v>
      </c>
      <c r="H3574" s="57">
        <v>1</v>
      </c>
      <c r="I3574" s="57">
        <v>1.63</v>
      </c>
      <c r="J3574" s="57">
        <v>4.37</v>
      </c>
      <c r="K3574" s="57">
        <v>4.01</v>
      </c>
      <c r="L3574" s="57">
        <v>-2.38</v>
      </c>
      <c r="M3574" s="57">
        <v>31</v>
      </c>
      <c r="N3574" s="57">
        <v>9</v>
      </c>
      <c r="O3574" s="57">
        <v>0</v>
      </c>
      <c r="P3574" s="57">
        <v>15</v>
      </c>
      <c r="Q3574" s="57">
        <v>4</v>
      </c>
      <c r="R3574" s="57">
        <v>0</v>
      </c>
      <c r="S3574" s="57">
        <v>0</v>
      </c>
      <c r="T3574" s="57">
        <v>0</v>
      </c>
      <c r="U3574" s="57">
        <v>41.94</v>
      </c>
      <c r="V3574" s="57">
        <v>22.58</v>
      </c>
      <c r="W3574" s="57">
        <v>35.479999999999997</v>
      </c>
      <c r="X3574" s="57">
        <v>33.33</v>
      </c>
      <c r="Y3574" s="57">
        <v>44.44</v>
      </c>
      <c r="Z3574" s="57">
        <v>22.22</v>
      </c>
      <c r="AA3574" s="57">
        <v>60</v>
      </c>
      <c r="AB3574" s="57">
        <v>25</v>
      </c>
      <c r="AC3574" s="57">
        <v>28</v>
      </c>
      <c r="AD3574" s="57">
        <v>3</v>
      </c>
      <c r="AE3574" s="57">
        <v>46.43</v>
      </c>
      <c r="AF3574" s="57">
        <v>66.67</v>
      </c>
      <c r="AG3574" s="57" t="s">
        <v>6712</v>
      </c>
      <c r="AH3574" s="57" t="s">
        <v>6998</v>
      </c>
      <c r="AI3574" s="45">
        <f t="shared" si="942"/>
        <v>-3.1159999999999997</v>
      </c>
      <c r="AJ3574" s="46">
        <f t="shared" si="943"/>
        <v>3.1159999999999997</v>
      </c>
      <c r="AK3574" s="63" t="str">
        <f t="shared" si="944"/>
        <v>N</v>
      </c>
      <c r="AL3574" s="63" t="str">
        <f t="shared" si="945"/>
        <v>N</v>
      </c>
      <c r="AM3574" s="44" t="str">
        <f t="shared" si="946"/>
        <v>Loss</v>
      </c>
      <c r="AN3574" s="44" t="str">
        <f t="shared" si="947"/>
        <v>Win</v>
      </c>
      <c r="AO3574" s="44" t="str">
        <f t="shared" si="948"/>
        <v>Loss</v>
      </c>
      <c r="AP3574" s="44">
        <f t="shared" si="949"/>
        <v>-50</v>
      </c>
      <c r="AQ3574" s="44">
        <f t="shared" si="950"/>
        <v>168.5</v>
      </c>
      <c r="AR3574" s="44">
        <f t="shared" si="951"/>
        <v>-50</v>
      </c>
      <c r="AS3574" s="99" t="str">
        <f t="shared" si="952"/>
        <v>+</v>
      </c>
      <c r="AT3574" s="99" t="str">
        <f t="shared" si="953"/>
        <v>n/a</v>
      </c>
      <c r="AU3574" s="99" t="str">
        <f t="shared" si="954"/>
        <v>+</v>
      </c>
      <c r="AV3574" s="99" t="str">
        <f t="shared" si="955"/>
        <v>+</v>
      </c>
      <c r="AW3574" s="99" t="str">
        <f t="shared" si="956"/>
        <v>-</v>
      </c>
    </row>
    <row r="3575" spans="1:49" ht="15">
      <c r="A3575" s="56">
        <v>43645</v>
      </c>
      <c r="B3575" s="57" t="s">
        <v>377</v>
      </c>
      <c r="C3575" s="57" t="s">
        <v>1307</v>
      </c>
      <c r="D3575" s="57" t="s">
        <v>7230</v>
      </c>
      <c r="E3575" s="57" t="s">
        <v>1313</v>
      </c>
      <c r="F3575" s="57" t="s">
        <v>2891</v>
      </c>
      <c r="G3575" s="57">
        <v>2</v>
      </c>
      <c r="H3575" s="57">
        <v>0</v>
      </c>
      <c r="I3575" s="57">
        <v>1.64</v>
      </c>
      <c r="J3575" s="57">
        <v>3.95</v>
      </c>
      <c r="K3575" s="57">
        <v>4.28</v>
      </c>
      <c r="L3575" s="57">
        <v>-2.64</v>
      </c>
      <c r="M3575" s="57">
        <v>56</v>
      </c>
      <c r="N3575" s="57">
        <v>33</v>
      </c>
      <c r="O3575" s="57">
        <v>0</v>
      </c>
      <c r="P3575" s="57">
        <v>27</v>
      </c>
      <c r="Q3575" s="57">
        <v>16</v>
      </c>
      <c r="R3575" s="57">
        <v>0</v>
      </c>
      <c r="S3575" s="57">
        <v>0</v>
      </c>
      <c r="T3575" s="57">
        <v>0</v>
      </c>
      <c r="U3575" s="57">
        <v>19.64</v>
      </c>
      <c r="V3575" s="57">
        <v>25</v>
      </c>
      <c r="W3575" s="57">
        <v>55.36</v>
      </c>
      <c r="X3575" s="57">
        <v>33.33</v>
      </c>
      <c r="Y3575" s="57">
        <v>15.15</v>
      </c>
      <c r="Z3575" s="57">
        <v>51.52</v>
      </c>
      <c r="AA3575" s="57">
        <v>14.81</v>
      </c>
      <c r="AB3575" s="57">
        <v>37.5</v>
      </c>
      <c r="AC3575" s="57">
        <v>6</v>
      </c>
      <c r="AD3575" s="57">
        <v>9</v>
      </c>
      <c r="AE3575" s="57">
        <v>33.33</v>
      </c>
      <c r="AF3575" s="57">
        <v>55.56</v>
      </c>
      <c r="AG3575" s="57" t="s">
        <v>7124</v>
      </c>
      <c r="AH3575" s="57" t="s">
        <v>6324</v>
      </c>
      <c r="AI3575" s="45">
        <f t="shared" si="942"/>
        <v>-2.520999999999999</v>
      </c>
      <c r="AJ3575" s="46">
        <f t="shared" si="943"/>
        <v>2.520999999999999</v>
      </c>
      <c r="AK3575" s="63" t="str">
        <f t="shared" si="944"/>
        <v>N</v>
      </c>
      <c r="AL3575" s="63" t="str">
        <f t="shared" si="945"/>
        <v>N</v>
      </c>
      <c r="AM3575" s="44" t="str">
        <f t="shared" si="946"/>
        <v>Win</v>
      </c>
      <c r="AN3575" s="44" t="str">
        <f t="shared" si="947"/>
        <v>Loss</v>
      </c>
      <c r="AO3575" s="44" t="str">
        <f t="shared" si="948"/>
        <v>Loss</v>
      </c>
      <c r="AP3575" s="44">
        <f t="shared" si="949"/>
        <v>32</v>
      </c>
      <c r="AQ3575" s="44">
        <f t="shared" si="950"/>
        <v>-50</v>
      </c>
      <c r="AR3575" s="44">
        <f t="shared" si="951"/>
        <v>-50</v>
      </c>
      <c r="AS3575" s="99" t="str">
        <f t="shared" si="952"/>
        <v>+</v>
      </c>
      <c r="AT3575" s="99" t="str">
        <f t="shared" si="953"/>
        <v>n/a</v>
      </c>
      <c r="AU3575" s="99" t="str">
        <f t="shared" si="954"/>
        <v>-</v>
      </c>
      <c r="AV3575" s="99" t="str">
        <f t="shared" si="955"/>
        <v>-</v>
      </c>
      <c r="AW3575" s="99" t="str">
        <f t="shared" si="956"/>
        <v>-</v>
      </c>
    </row>
    <row r="3576" spans="1:49" ht="15">
      <c r="A3576" s="56">
        <v>43645</v>
      </c>
      <c r="B3576" s="57" t="s">
        <v>377</v>
      </c>
      <c r="C3576" s="57" t="s">
        <v>378</v>
      </c>
      <c r="D3576" s="57" t="s">
        <v>7231</v>
      </c>
      <c r="E3576" s="57" t="s">
        <v>2762</v>
      </c>
      <c r="F3576" s="57" t="s">
        <v>1324</v>
      </c>
      <c r="G3576" s="57">
        <v>3</v>
      </c>
      <c r="H3576" s="57">
        <v>3</v>
      </c>
      <c r="I3576" s="57">
        <v>1.1499999999999999</v>
      </c>
      <c r="J3576" s="57">
        <v>6.84</v>
      </c>
      <c r="K3576" s="57">
        <v>12.62</v>
      </c>
      <c r="L3576" s="57">
        <v>-11.47</v>
      </c>
      <c r="M3576" s="57">
        <v>58</v>
      </c>
      <c r="N3576" s="57">
        <v>57</v>
      </c>
      <c r="O3576" s="57">
        <v>3</v>
      </c>
      <c r="P3576" s="57">
        <v>28</v>
      </c>
      <c r="Q3576" s="57">
        <v>27</v>
      </c>
      <c r="R3576" s="57">
        <v>33.33</v>
      </c>
      <c r="S3576" s="57">
        <v>33.33</v>
      </c>
      <c r="T3576" s="57">
        <v>33.33</v>
      </c>
      <c r="U3576" s="57">
        <v>51.72</v>
      </c>
      <c r="V3576" s="57">
        <v>24.14</v>
      </c>
      <c r="W3576" s="57">
        <v>24.14</v>
      </c>
      <c r="X3576" s="57">
        <v>33.33</v>
      </c>
      <c r="Y3576" s="57">
        <v>26.32</v>
      </c>
      <c r="Z3576" s="57">
        <v>40.35</v>
      </c>
      <c r="AA3576" s="57">
        <v>57.14</v>
      </c>
      <c r="AB3576" s="57">
        <v>29.63</v>
      </c>
      <c r="AC3576" s="57">
        <v>48</v>
      </c>
      <c r="AD3576" s="57">
        <v>22</v>
      </c>
      <c r="AE3576" s="57">
        <v>60.42</v>
      </c>
      <c r="AF3576" s="57">
        <v>36.36</v>
      </c>
      <c r="AG3576" s="57" t="s">
        <v>6274</v>
      </c>
      <c r="AH3576" s="57" t="s">
        <v>6999</v>
      </c>
      <c r="AI3576" s="45">
        <f t="shared" si="942"/>
        <v>10.035000000000002</v>
      </c>
      <c r="AJ3576" s="46">
        <f t="shared" si="943"/>
        <v>-3.3689999999999998</v>
      </c>
      <c r="AK3576" s="63" t="str">
        <f t="shared" si="944"/>
        <v>N</v>
      </c>
      <c r="AL3576" s="63" t="str">
        <f t="shared" si="945"/>
        <v>N</v>
      </c>
      <c r="AM3576" s="44" t="str">
        <f t="shared" si="946"/>
        <v>Loss</v>
      </c>
      <c r="AN3576" s="44" t="str">
        <f t="shared" si="947"/>
        <v>Win</v>
      </c>
      <c r="AO3576" s="44" t="str">
        <f t="shared" si="948"/>
        <v>Loss</v>
      </c>
      <c r="AP3576" s="44">
        <f t="shared" si="949"/>
        <v>-50</v>
      </c>
      <c r="AQ3576" s="44">
        <f t="shared" si="950"/>
        <v>292</v>
      </c>
      <c r="AR3576" s="44">
        <f t="shared" si="951"/>
        <v>-50</v>
      </c>
      <c r="AS3576" s="99" t="str">
        <f t="shared" si="952"/>
        <v>+</v>
      </c>
      <c r="AT3576" s="99" t="str">
        <f t="shared" si="953"/>
        <v>-</v>
      </c>
      <c r="AU3576" s="99" t="str">
        <f t="shared" si="954"/>
        <v>+</v>
      </c>
      <c r="AV3576" s="99" t="str">
        <f t="shared" si="955"/>
        <v>+</v>
      </c>
      <c r="AW3576" s="99" t="str">
        <f t="shared" si="956"/>
        <v>+</v>
      </c>
    </row>
    <row r="3577" spans="1:49" ht="15">
      <c r="A3577" s="56">
        <v>43645</v>
      </c>
      <c r="B3577" s="57" t="s">
        <v>377</v>
      </c>
      <c r="C3577" s="57" t="s">
        <v>378</v>
      </c>
      <c r="D3577" s="57" t="s">
        <v>7232</v>
      </c>
      <c r="E3577" s="57" t="s">
        <v>1322</v>
      </c>
      <c r="F3577" s="57" t="s">
        <v>380</v>
      </c>
      <c r="G3577" s="57">
        <v>1</v>
      </c>
      <c r="H3577" s="57">
        <v>1</v>
      </c>
      <c r="I3577" s="57">
        <v>1.78</v>
      </c>
      <c r="J3577" s="57">
        <v>3.93</v>
      </c>
      <c r="K3577" s="57">
        <v>3.57</v>
      </c>
      <c r="L3577" s="57">
        <v>-1.79</v>
      </c>
      <c r="M3577" s="57">
        <v>36</v>
      </c>
      <c r="N3577" s="57">
        <v>9</v>
      </c>
      <c r="O3577" s="57">
        <v>0</v>
      </c>
      <c r="P3577" s="57">
        <v>17</v>
      </c>
      <c r="Q3577" s="57">
        <v>4</v>
      </c>
      <c r="R3577" s="57">
        <v>0</v>
      </c>
      <c r="S3577" s="57">
        <v>0</v>
      </c>
      <c r="T3577" s="57">
        <v>0</v>
      </c>
      <c r="U3577" s="57">
        <v>33.33</v>
      </c>
      <c r="V3577" s="57">
        <v>22.22</v>
      </c>
      <c r="W3577" s="57">
        <v>44.44</v>
      </c>
      <c r="X3577" s="57">
        <v>33.33</v>
      </c>
      <c r="Y3577" s="57">
        <v>11.11</v>
      </c>
      <c r="Z3577" s="57">
        <v>55.56</v>
      </c>
      <c r="AA3577" s="57">
        <v>41.18</v>
      </c>
      <c r="AB3577" s="57">
        <v>25</v>
      </c>
      <c r="AC3577" s="57">
        <v>11</v>
      </c>
      <c r="AD3577" s="57">
        <v>2</v>
      </c>
      <c r="AE3577" s="57">
        <v>45.45</v>
      </c>
      <c r="AF3577" s="57">
        <v>50</v>
      </c>
      <c r="AG3577" s="57" t="s">
        <v>7233</v>
      </c>
      <c r="AH3577" s="57" t="s">
        <v>6736</v>
      </c>
      <c r="AI3577" s="45">
        <f t="shared" si="942"/>
        <v>3.3350000000000017</v>
      </c>
      <c r="AJ3577" s="46">
        <f t="shared" si="943"/>
        <v>-3.3350000000000017</v>
      </c>
      <c r="AK3577" s="63" t="str">
        <f t="shared" si="944"/>
        <v>N</v>
      </c>
      <c r="AL3577" s="63" t="str">
        <f t="shared" si="945"/>
        <v>N</v>
      </c>
      <c r="AM3577" s="44" t="str">
        <f t="shared" si="946"/>
        <v>Loss</v>
      </c>
      <c r="AN3577" s="44" t="str">
        <f t="shared" si="947"/>
        <v>Win</v>
      </c>
      <c r="AO3577" s="44" t="str">
        <f t="shared" si="948"/>
        <v>Loss</v>
      </c>
      <c r="AP3577" s="44">
        <f t="shared" si="949"/>
        <v>-50</v>
      </c>
      <c r="AQ3577" s="44">
        <f t="shared" si="950"/>
        <v>146.5</v>
      </c>
      <c r="AR3577" s="44">
        <f t="shared" si="951"/>
        <v>-50</v>
      </c>
      <c r="AS3577" s="99" t="str">
        <f t="shared" si="952"/>
        <v>+</v>
      </c>
      <c r="AT3577" s="99" t="str">
        <f t="shared" si="953"/>
        <v>n/a</v>
      </c>
      <c r="AU3577" s="99" t="str">
        <f t="shared" si="954"/>
        <v>-</v>
      </c>
      <c r="AV3577" s="99" t="str">
        <f t="shared" si="955"/>
        <v>+</v>
      </c>
      <c r="AW3577" s="99" t="str">
        <f t="shared" si="956"/>
        <v>+</v>
      </c>
    </row>
    <row r="3578" spans="1:49" ht="15">
      <c r="A3578" s="56">
        <v>43645</v>
      </c>
      <c r="B3578" s="57" t="s">
        <v>377</v>
      </c>
      <c r="C3578" s="57" t="s">
        <v>378</v>
      </c>
      <c r="D3578" s="57" t="s">
        <v>7234</v>
      </c>
      <c r="E3578" s="57" t="s">
        <v>1327</v>
      </c>
      <c r="F3578" s="57" t="s">
        <v>1319</v>
      </c>
      <c r="G3578" s="57">
        <v>1</v>
      </c>
      <c r="H3578" s="57">
        <v>0</v>
      </c>
      <c r="I3578" s="57">
        <v>5.4</v>
      </c>
      <c r="J3578" s="57">
        <v>4.24</v>
      </c>
      <c r="K3578" s="57">
        <v>1.48</v>
      </c>
      <c r="L3578" s="57">
        <v>3.92</v>
      </c>
      <c r="M3578" s="57">
        <v>31</v>
      </c>
      <c r="N3578" s="57">
        <v>58</v>
      </c>
      <c r="O3578" s="57">
        <v>0</v>
      </c>
      <c r="P3578" s="57">
        <v>15</v>
      </c>
      <c r="Q3578" s="57">
        <v>29</v>
      </c>
      <c r="R3578" s="57">
        <v>0</v>
      </c>
      <c r="S3578" s="57">
        <v>0</v>
      </c>
      <c r="T3578" s="57">
        <v>0</v>
      </c>
      <c r="U3578" s="57">
        <v>22.58</v>
      </c>
      <c r="V3578" s="57">
        <v>19.350000000000001</v>
      </c>
      <c r="W3578" s="57">
        <v>58.06</v>
      </c>
      <c r="X3578" s="57">
        <v>41.38</v>
      </c>
      <c r="Y3578" s="57">
        <v>15.52</v>
      </c>
      <c r="Z3578" s="57">
        <v>43.1</v>
      </c>
      <c r="AA3578" s="57">
        <v>26.67</v>
      </c>
      <c r="AB3578" s="57">
        <v>34.479999999999997</v>
      </c>
      <c r="AC3578" s="57">
        <v>12</v>
      </c>
      <c r="AD3578" s="57">
        <v>22</v>
      </c>
      <c r="AE3578" s="57">
        <v>25</v>
      </c>
      <c r="AF3578" s="57">
        <v>54.55</v>
      </c>
      <c r="AG3578" s="57" t="s">
        <v>6891</v>
      </c>
      <c r="AH3578" s="57" t="s">
        <v>6896</v>
      </c>
      <c r="AI3578" s="45">
        <f t="shared" si="942"/>
        <v>-6.3690000000000015</v>
      </c>
      <c r="AJ3578" s="46">
        <f t="shared" si="943"/>
        <v>6.3690000000000015</v>
      </c>
      <c r="AK3578" s="63" t="str">
        <f t="shared" si="944"/>
        <v>N</v>
      </c>
      <c r="AL3578" s="63" t="str">
        <f t="shared" si="945"/>
        <v>N</v>
      </c>
      <c r="AM3578" s="44" t="str">
        <f t="shared" si="946"/>
        <v>Win</v>
      </c>
      <c r="AN3578" s="44" t="str">
        <f t="shared" si="947"/>
        <v>Loss</v>
      </c>
      <c r="AO3578" s="44" t="str">
        <f t="shared" si="948"/>
        <v>Loss</v>
      </c>
      <c r="AP3578" s="44">
        <f t="shared" si="949"/>
        <v>220</v>
      </c>
      <c r="AQ3578" s="44">
        <f t="shared" si="950"/>
        <v>-50</v>
      </c>
      <c r="AR3578" s="44">
        <f t="shared" si="951"/>
        <v>-50</v>
      </c>
      <c r="AS3578" s="99" t="str">
        <f t="shared" si="952"/>
        <v>-</v>
      </c>
      <c r="AT3578" s="99" t="str">
        <f t="shared" si="953"/>
        <v>n/a</v>
      </c>
      <c r="AU3578" s="99" t="str">
        <f t="shared" si="954"/>
        <v>-</v>
      </c>
      <c r="AV3578" s="99" t="str">
        <f t="shared" si="955"/>
        <v>-</v>
      </c>
      <c r="AW3578" s="99" t="str">
        <f t="shared" si="956"/>
        <v>-</v>
      </c>
    </row>
    <row r="3579" spans="1:49" ht="15">
      <c r="A3579" s="56">
        <v>43645</v>
      </c>
      <c r="B3579" s="57" t="s">
        <v>377</v>
      </c>
      <c r="C3579" s="57" t="s">
        <v>378</v>
      </c>
      <c r="D3579" s="57" t="s">
        <v>7235</v>
      </c>
      <c r="E3579" s="57" t="s">
        <v>1321</v>
      </c>
      <c r="F3579" s="57" t="s">
        <v>1318</v>
      </c>
      <c r="G3579" s="57">
        <v>1</v>
      </c>
      <c r="H3579" s="57">
        <v>4</v>
      </c>
      <c r="I3579" s="57">
        <v>1.86</v>
      </c>
      <c r="J3579" s="57">
        <v>3.9</v>
      </c>
      <c r="K3579" s="57">
        <v>3.33</v>
      </c>
      <c r="L3579" s="57">
        <v>-1.47</v>
      </c>
      <c r="M3579" s="57">
        <v>31</v>
      </c>
      <c r="N3579" s="57">
        <v>31</v>
      </c>
      <c r="O3579" s="57">
        <v>2</v>
      </c>
      <c r="P3579" s="57">
        <v>15</v>
      </c>
      <c r="Q3579" s="57">
        <v>15</v>
      </c>
      <c r="R3579" s="57">
        <v>0</v>
      </c>
      <c r="S3579" s="57">
        <v>50</v>
      </c>
      <c r="T3579" s="57">
        <v>50</v>
      </c>
      <c r="U3579" s="57">
        <v>48.39</v>
      </c>
      <c r="V3579" s="57">
        <v>9.68</v>
      </c>
      <c r="W3579" s="57">
        <v>41.94</v>
      </c>
      <c r="X3579" s="57">
        <v>38.71</v>
      </c>
      <c r="Y3579" s="57">
        <v>19.350000000000001</v>
      </c>
      <c r="Z3579" s="57">
        <v>41.94</v>
      </c>
      <c r="AA3579" s="57">
        <v>46.67</v>
      </c>
      <c r="AB3579" s="57">
        <v>13.33</v>
      </c>
      <c r="AC3579" s="57">
        <v>19</v>
      </c>
      <c r="AD3579" s="57">
        <v>12</v>
      </c>
      <c r="AE3579" s="57">
        <v>63.16</v>
      </c>
      <c r="AF3579" s="57">
        <v>58.33</v>
      </c>
      <c r="AG3579" s="57" t="s">
        <v>6959</v>
      </c>
      <c r="AH3579" s="57" t="s">
        <v>7000</v>
      </c>
      <c r="AI3579" s="45">
        <f t="shared" si="942"/>
        <v>-9.0310000000000006</v>
      </c>
      <c r="AJ3579" s="46">
        <f t="shared" si="943"/>
        <v>19.030999999999999</v>
      </c>
      <c r="AK3579" s="63" t="str">
        <f t="shared" si="944"/>
        <v>N</v>
      </c>
      <c r="AL3579" s="63" t="str">
        <f t="shared" si="945"/>
        <v>N</v>
      </c>
      <c r="AM3579" s="44" t="str">
        <f t="shared" si="946"/>
        <v>Loss</v>
      </c>
      <c r="AN3579" s="44" t="str">
        <f t="shared" si="947"/>
        <v>Loss</v>
      </c>
      <c r="AO3579" s="44" t="str">
        <f t="shared" si="948"/>
        <v>Win</v>
      </c>
      <c r="AP3579" s="44">
        <f t="shared" si="949"/>
        <v>-50</v>
      </c>
      <c r="AQ3579" s="44">
        <f t="shared" si="950"/>
        <v>-50</v>
      </c>
      <c r="AR3579" s="44">
        <f t="shared" si="951"/>
        <v>116.5</v>
      </c>
      <c r="AS3579" s="99" t="str">
        <f t="shared" si="952"/>
        <v>+</v>
      </c>
      <c r="AT3579" s="99" t="str">
        <f t="shared" si="953"/>
        <v>-</v>
      </c>
      <c r="AU3579" s="99" t="str">
        <f t="shared" si="954"/>
        <v>+</v>
      </c>
      <c r="AV3579" s="99" t="str">
        <f t="shared" si="955"/>
        <v>+</v>
      </c>
      <c r="AW3579" s="99" t="str">
        <f t="shared" si="956"/>
        <v>-</v>
      </c>
    </row>
    <row r="3580" spans="1:49" ht="15">
      <c r="A3580" s="56">
        <v>43645</v>
      </c>
      <c r="B3580" s="57" t="s">
        <v>377</v>
      </c>
      <c r="C3580" s="57" t="s">
        <v>382</v>
      </c>
      <c r="D3580" s="57" t="s">
        <v>7236</v>
      </c>
      <c r="E3580" s="57" t="s">
        <v>1333</v>
      </c>
      <c r="F3580" s="57" t="s">
        <v>384</v>
      </c>
      <c r="G3580" s="57">
        <v>2</v>
      </c>
      <c r="H3580" s="57">
        <v>1</v>
      </c>
      <c r="I3580" s="57">
        <v>2.75</v>
      </c>
      <c r="J3580" s="57">
        <v>3.59</v>
      </c>
      <c r="K3580" s="57">
        <v>2.19</v>
      </c>
      <c r="L3580" s="57">
        <v>0.56000000000000005</v>
      </c>
      <c r="M3580" s="57">
        <v>30</v>
      </c>
      <c r="N3580" s="57">
        <v>30</v>
      </c>
      <c r="O3580" s="57">
        <v>2</v>
      </c>
      <c r="P3580" s="57">
        <v>15</v>
      </c>
      <c r="Q3580" s="57">
        <v>15</v>
      </c>
      <c r="R3580" s="57">
        <v>0</v>
      </c>
      <c r="S3580" s="57">
        <v>50</v>
      </c>
      <c r="T3580" s="57">
        <v>50</v>
      </c>
      <c r="U3580" s="57">
        <v>30</v>
      </c>
      <c r="V3580" s="57">
        <v>13.33</v>
      </c>
      <c r="W3580" s="57">
        <v>56.67</v>
      </c>
      <c r="X3580" s="57">
        <v>23.33</v>
      </c>
      <c r="Y3580" s="57">
        <v>30</v>
      </c>
      <c r="Z3580" s="57">
        <v>46.67</v>
      </c>
      <c r="AA3580" s="57">
        <v>46.67</v>
      </c>
      <c r="AB3580" s="57">
        <v>20</v>
      </c>
      <c r="AC3580" s="57">
        <v>8</v>
      </c>
      <c r="AD3580" s="57">
        <v>13</v>
      </c>
      <c r="AE3580" s="57">
        <v>37.5</v>
      </c>
      <c r="AF3580" s="57">
        <v>30.77</v>
      </c>
      <c r="AG3580" s="57" t="s">
        <v>7237</v>
      </c>
      <c r="AH3580" s="57" t="s">
        <v>6269</v>
      </c>
      <c r="AI3580" s="45">
        <f t="shared" si="942"/>
        <v>-12.333</v>
      </c>
      <c r="AJ3580" s="46">
        <f t="shared" si="943"/>
        <v>22.332999999999998</v>
      </c>
      <c r="AK3580" s="63" t="str">
        <f t="shared" si="944"/>
        <v>N</v>
      </c>
      <c r="AL3580" s="63" t="str">
        <f t="shared" si="945"/>
        <v>N</v>
      </c>
      <c r="AM3580" s="44" t="str">
        <f t="shared" si="946"/>
        <v>Win</v>
      </c>
      <c r="AN3580" s="44" t="str">
        <f t="shared" si="947"/>
        <v>Loss</v>
      </c>
      <c r="AO3580" s="44" t="str">
        <f t="shared" si="948"/>
        <v>Loss</v>
      </c>
      <c r="AP3580" s="44">
        <f t="shared" si="949"/>
        <v>87.5</v>
      </c>
      <c r="AQ3580" s="44">
        <f t="shared" si="950"/>
        <v>-50</v>
      </c>
      <c r="AR3580" s="44">
        <f t="shared" si="951"/>
        <v>-50</v>
      </c>
      <c r="AS3580" s="99" t="str">
        <f t="shared" si="952"/>
        <v>-</v>
      </c>
      <c r="AT3580" s="99" t="str">
        <f t="shared" si="953"/>
        <v>-</v>
      </c>
      <c r="AU3580" s="99" t="str">
        <f t="shared" si="954"/>
        <v>+</v>
      </c>
      <c r="AV3580" s="99" t="str">
        <f t="shared" si="955"/>
        <v>+</v>
      </c>
      <c r="AW3580" s="99" t="str">
        <f t="shared" si="956"/>
        <v>-</v>
      </c>
    </row>
    <row r="3581" spans="1:49" ht="15">
      <c r="A3581" s="56">
        <v>43645</v>
      </c>
      <c r="B3581" s="57" t="s">
        <v>377</v>
      </c>
      <c r="C3581" s="57" t="s">
        <v>382</v>
      </c>
      <c r="D3581" s="57" t="s">
        <v>7238</v>
      </c>
      <c r="E3581" s="57" t="s">
        <v>847</v>
      </c>
      <c r="F3581" s="57" t="s">
        <v>1330</v>
      </c>
      <c r="G3581" s="57">
        <v>1</v>
      </c>
      <c r="H3581" s="57">
        <v>2</v>
      </c>
      <c r="I3581" s="57">
        <v>2.61</v>
      </c>
      <c r="J3581" s="57">
        <v>3.66</v>
      </c>
      <c r="K3581" s="57">
        <v>2.29</v>
      </c>
      <c r="L3581" s="57">
        <v>0.32</v>
      </c>
      <c r="M3581" s="57">
        <v>58</v>
      </c>
      <c r="N3581" s="57">
        <v>31</v>
      </c>
      <c r="O3581" s="57">
        <v>0</v>
      </c>
      <c r="P3581" s="57">
        <v>28</v>
      </c>
      <c r="Q3581" s="57">
        <v>14</v>
      </c>
      <c r="R3581" s="57">
        <v>0</v>
      </c>
      <c r="S3581" s="57">
        <v>0</v>
      </c>
      <c r="T3581" s="57">
        <v>0</v>
      </c>
      <c r="U3581" s="57">
        <v>34.479999999999997</v>
      </c>
      <c r="V3581" s="57">
        <v>18.97</v>
      </c>
      <c r="W3581" s="57">
        <v>46.55</v>
      </c>
      <c r="X3581" s="57">
        <v>51.61</v>
      </c>
      <c r="Y3581" s="57">
        <v>19.350000000000001</v>
      </c>
      <c r="Z3581" s="57">
        <v>29.03</v>
      </c>
      <c r="AA3581" s="57">
        <v>25</v>
      </c>
      <c r="AB3581" s="57">
        <v>50</v>
      </c>
      <c r="AC3581" s="57">
        <v>19</v>
      </c>
      <c r="AD3581" s="57">
        <v>21</v>
      </c>
      <c r="AE3581" s="57">
        <v>47.37</v>
      </c>
      <c r="AF3581" s="57">
        <v>57.14</v>
      </c>
      <c r="AG3581" s="57" t="s">
        <v>6355</v>
      </c>
      <c r="AH3581" s="57" t="s">
        <v>7001</v>
      </c>
      <c r="AI3581" s="45">
        <f t="shared" si="942"/>
        <v>-6.9680000000000017</v>
      </c>
      <c r="AJ3581" s="46">
        <f t="shared" si="943"/>
        <v>6.9680000000000017</v>
      </c>
      <c r="AK3581" s="63" t="str">
        <f t="shared" si="944"/>
        <v>N</v>
      </c>
      <c r="AL3581" s="63" t="str">
        <f t="shared" si="945"/>
        <v>N</v>
      </c>
      <c r="AM3581" s="44" t="str">
        <f t="shared" si="946"/>
        <v>Loss</v>
      </c>
      <c r="AN3581" s="44" t="str">
        <f t="shared" si="947"/>
        <v>Loss</v>
      </c>
      <c r="AO3581" s="44" t="str">
        <f t="shared" si="948"/>
        <v>Win</v>
      </c>
      <c r="AP3581" s="44">
        <f t="shared" si="949"/>
        <v>-50</v>
      </c>
      <c r="AQ3581" s="44">
        <f t="shared" si="950"/>
        <v>-50</v>
      </c>
      <c r="AR3581" s="44">
        <f t="shared" si="951"/>
        <v>64.5</v>
      </c>
      <c r="AS3581" s="99" t="str">
        <f t="shared" si="952"/>
        <v>-</v>
      </c>
      <c r="AT3581" s="99" t="str">
        <f t="shared" si="953"/>
        <v>n/a</v>
      </c>
      <c r="AU3581" s="99" t="str">
        <f t="shared" si="954"/>
        <v>-</v>
      </c>
      <c r="AV3581" s="99" t="str">
        <f t="shared" si="955"/>
        <v>-</v>
      </c>
      <c r="AW3581" s="99" t="str">
        <f t="shared" si="956"/>
        <v>-</v>
      </c>
    </row>
    <row r="3582" spans="1:49" ht="15">
      <c r="A3582" s="56">
        <v>43645</v>
      </c>
      <c r="B3582" s="57" t="s">
        <v>377</v>
      </c>
      <c r="C3582" s="57" t="s">
        <v>1334</v>
      </c>
      <c r="D3582" s="57" t="s">
        <v>7239</v>
      </c>
      <c r="E3582" s="57" t="s">
        <v>5075</v>
      </c>
      <c r="F3582" s="57" t="s">
        <v>4542</v>
      </c>
      <c r="G3582" s="57">
        <v>1</v>
      </c>
      <c r="H3582" s="57">
        <v>2</v>
      </c>
      <c r="I3582" s="57">
        <v>4.3099999999999996</v>
      </c>
      <c r="J3582" s="57">
        <v>3.3</v>
      </c>
      <c r="K3582" s="57">
        <v>1.91</v>
      </c>
      <c r="L3582" s="57">
        <v>2.4</v>
      </c>
      <c r="M3582" s="57">
        <v>25</v>
      </c>
      <c r="N3582" s="57">
        <v>25</v>
      </c>
      <c r="O3582" s="57">
        <v>3</v>
      </c>
      <c r="P3582" s="57">
        <v>12</v>
      </c>
      <c r="Q3582" s="57">
        <v>13</v>
      </c>
      <c r="R3582" s="57">
        <v>33.33</v>
      </c>
      <c r="S3582" s="57">
        <v>33.33</v>
      </c>
      <c r="T3582" s="57">
        <v>33.33</v>
      </c>
      <c r="U3582" s="57">
        <v>28</v>
      </c>
      <c r="V3582" s="57">
        <v>32</v>
      </c>
      <c r="W3582" s="57">
        <v>40</v>
      </c>
      <c r="X3582" s="57">
        <v>60</v>
      </c>
      <c r="Y3582" s="57">
        <v>24</v>
      </c>
      <c r="Z3582" s="57">
        <v>16</v>
      </c>
      <c r="AA3582" s="57">
        <v>25</v>
      </c>
      <c r="AB3582" s="57">
        <v>69.23</v>
      </c>
      <c r="AC3582" s="57">
        <v>7</v>
      </c>
      <c r="AD3582" s="57">
        <v>16</v>
      </c>
      <c r="AE3582" s="57">
        <v>42.86</v>
      </c>
      <c r="AF3582" s="57">
        <v>68.75</v>
      </c>
      <c r="AG3582" s="57" t="s">
        <v>6891</v>
      </c>
      <c r="AH3582" s="57" t="s">
        <v>6949</v>
      </c>
      <c r="AI3582" s="45">
        <f t="shared" si="942"/>
        <v>-7.0670000000000011</v>
      </c>
      <c r="AJ3582" s="46">
        <f t="shared" si="943"/>
        <v>13.733000000000001</v>
      </c>
      <c r="AK3582" s="63" t="str">
        <f t="shared" si="944"/>
        <v>N</v>
      </c>
      <c r="AL3582" s="63" t="str">
        <f t="shared" si="945"/>
        <v>N</v>
      </c>
      <c r="AM3582" s="44" t="str">
        <f t="shared" si="946"/>
        <v>Loss</v>
      </c>
      <c r="AN3582" s="44" t="str">
        <f t="shared" si="947"/>
        <v>Loss</v>
      </c>
      <c r="AO3582" s="44" t="str">
        <f t="shared" si="948"/>
        <v>Win</v>
      </c>
      <c r="AP3582" s="44">
        <f t="shared" si="949"/>
        <v>-50</v>
      </c>
      <c r="AQ3582" s="44">
        <f t="shared" si="950"/>
        <v>-50</v>
      </c>
      <c r="AR3582" s="44">
        <f t="shared" si="951"/>
        <v>45.5</v>
      </c>
      <c r="AS3582" s="99" t="str">
        <f t="shared" si="952"/>
        <v>-</v>
      </c>
      <c r="AT3582" s="99" t="str">
        <f t="shared" si="953"/>
        <v>-</v>
      </c>
      <c r="AU3582" s="99" t="str">
        <f t="shared" si="954"/>
        <v>-</v>
      </c>
      <c r="AV3582" s="99" t="str">
        <f t="shared" si="955"/>
        <v>-</v>
      </c>
      <c r="AW3582" s="99" t="str">
        <f t="shared" si="956"/>
        <v>-</v>
      </c>
    </row>
    <row r="3583" spans="1:49" ht="15">
      <c r="A3583" s="56">
        <v>43645</v>
      </c>
      <c r="B3583" s="57" t="s">
        <v>377</v>
      </c>
      <c r="C3583" s="57" t="s">
        <v>1334</v>
      </c>
      <c r="D3583" s="57" t="s">
        <v>7240</v>
      </c>
      <c r="E3583" s="57" t="s">
        <v>5302</v>
      </c>
      <c r="F3583" s="57" t="s">
        <v>1342</v>
      </c>
      <c r="G3583" s="57">
        <v>1</v>
      </c>
      <c r="H3583" s="57">
        <v>1</v>
      </c>
      <c r="I3583" s="57">
        <v>1.7</v>
      </c>
      <c r="J3583" s="57">
        <v>3.75</v>
      </c>
      <c r="K3583" s="57">
        <v>4.8499999999999996</v>
      </c>
      <c r="L3583" s="57">
        <v>-3.15</v>
      </c>
      <c r="M3583" s="57">
        <v>23</v>
      </c>
      <c r="N3583" s="57">
        <v>23</v>
      </c>
      <c r="O3583" s="57">
        <v>1</v>
      </c>
      <c r="P3583" s="57">
        <v>13</v>
      </c>
      <c r="Q3583" s="57">
        <v>13</v>
      </c>
      <c r="R3583" s="57">
        <v>0</v>
      </c>
      <c r="S3583" s="57">
        <v>100</v>
      </c>
      <c r="T3583" s="57">
        <v>0</v>
      </c>
      <c r="U3583" s="57">
        <v>34.78</v>
      </c>
      <c r="V3583" s="57">
        <v>43.48</v>
      </c>
      <c r="W3583" s="57">
        <v>21.74</v>
      </c>
      <c r="X3583" s="57">
        <v>30.43</v>
      </c>
      <c r="Y3583" s="57">
        <v>30.43</v>
      </c>
      <c r="Z3583" s="57">
        <v>39.130000000000003</v>
      </c>
      <c r="AA3583" s="57">
        <v>38.46</v>
      </c>
      <c r="AB3583" s="57">
        <v>30.77</v>
      </c>
      <c r="AC3583" s="57">
        <v>22</v>
      </c>
      <c r="AD3583" s="57">
        <v>16</v>
      </c>
      <c r="AE3583" s="57">
        <v>36.36</v>
      </c>
      <c r="AF3583" s="57">
        <v>31.25</v>
      </c>
      <c r="AG3583" s="57" t="s">
        <v>6503</v>
      </c>
      <c r="AH3583" s="57" t="s">
        <v>6621</v>
      </c>
      <c r="AI3583" s="45">
        <f t="shared" si="942"/>
        <v>15.652999999999999</v>
      </c>
      <c r="AJ3583" s="46">
        <f t="shared" si="943"/>
        <v>4.3469999999999978</v>
      </c>
      <c r="AK3583" s="63" t="str">
        <f t="shared" si="944"/>
        <v>N</v>
      </c>
      <c r="AL3583" s="63" t="str">
        <f t="shared" si="945"/>
        <v>N</v>
      </c>
      <c r="AM3583" s="44" t="str">
        <f t="shared" si="946"/>
        <v>Loss</v>
      </c>
      <c r="AN3583" s="44" t="str">
        <f t="shared" si="947"/>
        <v>Win</v>
      </c>
      <c r="AO3583" s="44" t="str">
        <f t="shared" si="948"/>
        <v>Loss</v>
      </c>
      <c r="AP3583" s="44">
        <f t="shared" si="949"/>
        <v>-50</v>
      </c>
      <c r="AQ3583" s="44">
        <f t="shared" si="950"/>
        <v>137.5</v>
      </c>
      <c r="AR3583" s="44">
        <f t="shared" si="951"/>
        <v>-50</v>
      </c>
      <c r="AS3583" s="99" t="str">
        <f t="shared" si="952"/>
        <v>+</v>
      </c>
      <c r="AT3583" s="99" t="str">
        <f t="shared" si="953"/>
        <v>-</v>
      </c>
      <c r="AU3583" s="99" t="str">
        <f t="shared" si="954"/>
        <v>+</v>
      </c>
      <c r="AV3583" s="99" t="str">
        <f t="shared" si="955"/>
        <v>+</v>
      </c>
      <c r="AW3583" s="99" t="str">
        <f t="shared" si="956"/>
        <v>+</v>
      </c>
    </row>
    <row r="3584" spans="1:49" ht="15">
      <c r="A3584" s="56">
        <v>43645</v>
      </c>
      <c r="B3584" s="57" t="s">
        <v>377</v>
      </c>
      <c r="C3584" s="57" t="s">
        <v>386</v>
      </c>
      <c r="D3584" s="57" t="s">
        <v>7241</v>
      </c>
      <c r="E3584" s="57" t="s">
        <v>1345</v>
      </c>
      <c r="F3584" s="57" t="s">
        <v>2767</v>
      </c>
      <c r="G3584" s="57">
        <v>3</v>
      </c>
      <c r="H3584" s="57">
        <v>3</v>
      </c>
      <c r="I3584" s="57">
        <v>1.42</v>
      </c>
      <c r="J3584" s="57">
        <v>4.4800000000000004</v>
      </c>
      <c r="K3584" s="57">
        <v>6.76</v>
      </c>
      <c r="L3584" s="57">
        <v>-5.34</v>
      </c>
      <c r="M3584" s="57">
        <v>31</v>
      </c>
      <c r="N3584" s="57">
        <v>66</v>
      </c>
      <c r="O3584" s="57">
        <v>2</v>
      </c>
      <c r="P3584" s="57">
        <v>15</v>
      </c>
      <c r="Q3584" s="57">
        <v>34</v>
      </c>
      <c r="R3584" s="57">
        <v>0</v>
      </c>
      <c r="S3584" s="57">
        <v>100</v>
      </c>
      <c r="T3584" s="57">
        <v>0</v>
      </c>
      <c r="U3584" s="57">
        <v>38.71</v>
      </c>
      <c r="V3584" s="57">
        <v>35.479999999999997</v>
      </c>
      <c r="W3584" s="57">
        <v>25.81</v>
      </c>
      <c r="X3584" s="57">
        <v>57.58</v>
      </c>
      <c r="Y3584" s="57">
        <v>13.64</v>
      </c>
      <c r="Z3584" s="57">
        <v>28.79</v>
      </c>
      <c r="AA3584" s="57">
        <v>40</v>
      </c>
      <c r="AB3584" s="57">
        <v>58.82</v>
      </c>
      <c r="AC3584" s="57">
        <v>22</v>
      </c>
      <c r="AD3584" s="57">
        <v>42</v>
      </c>
      <c r="AE3584" s="57">
        <v>40.909999999999997</v>
      </c>
      <c r="AF3584" s="57">
        <v>66.67</v>
      </c>
      <c r="AG3584" s="57" t="s">
        <v>7242</v>
      </c>
      <c r="AH3584" s="57" t="s">
        <v>6467</v>
      </c>
      <c r="AI3584" s="45">
        <f t="shared" si="942"/>
        <v>9.0060000000000002</v>
      </c>
      <c r="AJ3584" s="46">
        <f t="shared" si="943"/>
        <v>10.994</v>
      </c>
      <c r="AK3584" s="63" t="str">
        <f t="shared" si="944"/>
        <v>N</v>
      </c>
      <c r="AL3584" s="63" t="str">
        <f t="shared" si="945"/>
        <v>N</v>
      </c>
      <c r="AM3584" s="44" t="str">
        <f t="shared" si="946"/>
        <v>Loss</v>
      </c>
      <c r="AN3584" s="44" t="str">
        <f t="shared" si="947"/>
        <v>Win</v>
      </c>
      <c r="AO3584" s="44" t="str">
        <f t="shared" si="948"/>
        <v>Loss</v>
      </c>
      <c r="AP3584" s="44">
        <f t="shared" si="949"/>
        <v>-50</v>
      </c>
      <c r="AQ3584" s="44">
        <f t="shared" si="950"/>
        <v>174.00000000000003</v>
      </c>
      <c r="AR3584" s="44">
        <f t="shared" si="951"/>
        <v>-50</v>
      </c>
      <c r="AS3584" s="99" t="str">
        <f t="shared" si="952"/>
        <v>+</v>
      </c>
      <c r="AT3584" s="99" t="str">
        <f t="shared" si="953"/>
        <v>-</v>
      </c>
      <c r="AU3584" s="99" t="str">
        <f t="shared" si="954"/>
        <v>-</v>
      </c>
      <c r="AV3584" s="99" t="str">
        <f t="shared" si="955"/>
        <v>-</v>
      </c>
      <c r="AW3584" s="99" t="str">
        <f t="shared" si="956"/>
        <v>+</v>
      </c>
    </row>
    <row r="3585" spans="1:49" ht="15">
      <c r="A3585" s="56">
        <v>43645</v>
      </c>
      <c r="B3585" s="57" t="s">
        <v>377</v>
      </c>
      <c r="C3585" s="57" t="s">
        <v>386</v>
      </c>
      <c r="D3585" s="57" t="s">
        <v>7243</v>
      </c>
      <c r="E3585" s="57" t="s">
        <v>1348</v>
      </c>
      <c r="F3585" s="57" t="s">
        <v>1351</v>
      </c>
      <c r="G3585" s="57">
        <v>2</v>
      </c>
      <c r="H3585" s="57">
        <v>2</v>
      </c>
      <c r="I3585" s="57">
        <v>1.7</v>
      </c>
      <c r="J3585" s="57">
        <v>4</v>
      </c>
      <c r="K3585" s="57">
        <v>4.25</v>
      </c>
      <c r="L3585" s="57">
        <v>-2.5499999999999998</v>
      </c>
      <c r="M3585" s="57">
        <v>55</v>
      </c>
      <c r="N3585" s="57">
        <v>39</v>
      </c>
      <c r="O3585" s="57">
        <v>1</v>
      </c>
      <c r="P3585" s="57">
        <v>27</v>
      </c>
      <c r="Q3585" s="57">
        <v>19</v>
      </c>
      <c r="R3585" s="57">
        <v>100</v>
      </c>
      <c r="S3585" s="57">
        <v>0</v>
      </c>
      <c r="T3585" s="57">
        <v>0</v>
      </c>
      <c r="U3585" s="57">
        <v>34.549999999999997</v>
      </c>
      <c r="V3585" s="57">
        <v>23.64</v>
      </c>
      <c r="W3585" s="57">
        <v>41.82</v>
      </c>
      <c r="X3585" s="57">
        <v>35.9</v>
      </c>
      <c r="Y3585" s="57">
        <v>28.21</v>
      </c>
      <c r="Z3585" s="57">
        <v>35.9</v>
      </c>
      <c r="AA3585" s="57">
        <v>40.74</v>
      </c>
      <c r="AB3585" s="57">
        <v>26.32</v>
      </c>
      <c r="AC3585" s="57">
        <v>31</v>
      </c>
      <c r="AD3585" s="57">
        <v>7</v>
      </c>
      <c r="AE3585" s="57">
        <v>41.94</v>
      </c>
      <c r="AF3585" s="57">
        <v>85.71</v>
      </c>
      <c r="AG3585" s="57" t="s">
        <v>7244</v>
      </c>
      <c r="AH3585" s="57" t="s">
        <v>7002</v>
      </c>
      <c r="AI3585" s="45">
        <f t="shared" si="942"/>
        <v>28.088999999999992</v>
      </c>
      <c r="AJ3585" s="46">
        <f t="shared" si="943"/>
        <v>-28.088999999999992</v>
      </c>
      <c r="AK3585" s="63" t="str">
        <f t="shared" si="944"/>
        <v>N</v>
      </c>
      <c r="AL3585" s="63" t="str">
        <f t="shared" si="945"/>
        <v>N</v>
      </c>
      <c r="AM3585" s="44" t="str">
        <f t="shared" si="946"/>
        <v>Loss</v>
      </c>
      <c r="AN3585" s="44" t="str">
        <f t="shared" si="947"/>
        <v>Win</v>
      </c>
      <c r="AO3585" s="44" t="str">
        <f t="shared" si="948"/>
        <v>Loss</v>
      </c>
      <c r="AP3585" s="44">
        <f t="shared" si="949"/>
        <v>-50</v>
      </c>
      <c r="AQ3585" s="44">
        <f t="shared" si="950"/>
        <v>150</v>
      </c>
      <c r="AR3585" s="44">
        <f t="shared" si="951"/>
        <v>-50</v>
      </c>
      <c r="AS3585" s="99" t="str">
        <f t="shared" si="952"/>
        <v>+</v>
      </c>
      <c r="AT3585" s="99" t="str">
        <f t="shared" si="953"/>
        <v>+</v>
      </c>
      <c r="AU3585" s="99" t="str">
        <f t="shared" si="954"/>
        <v>-</v>
      </c>
      <c r="AV3585" s="99" t="str">
        <f t="shared" si="955"/>
        <v>+</v>
      </c>
      <c r="AW3585" s="99" t="str">
        <f t="shared" si="956"/>
        <v>+</v>
      </c>
    </row>
    <row r="3586" spans="1:49" ht="15">
      <c r="A3586" s="56">
        <v>43645</v>
      </c>
      <c r="B3586" s="57" t="s">
        <v>377</v>
      </c>
      <c r="C3586" s="57" t="s">
        <v>386</v>
      </c>
      <c r="D3586" s="57" t="s">
        <v>7245</v>
      </c>
      <c r="E3586" s="57" t="s">
        <v>2893</v>
      </c>
      <c r="F3586" s="57" t="s">
        <v>1350</v>
      </c>
      <c r="G3586" s="57">
        <v>2</v>
      </c>
      <c r="H3586" s="57">
        <v>1</v>
      </c>
      <c r="I3586" s="57">
        <v>1.87</v>
      </c>
      <c r="J3586" s="57">
        <v>3.59</v>
      </c>
      <c r="K3586" s="57">
        <v>3.92</v>
      </c>
      <c r="L3586" s="57">
        <v>-2.0499999999999998</v>
      </c>
      <c r="M3586" s="57">
        <v>33</v>
      </c>
      <c r="N3586" s="57">
        <v>32</v>
      </c>
      <c r="O3586" s="57">
        <v>4</v>
      </c>
      <c r="P3586" s="57">
        <v>17</v>
      </c>
      <c r="Q3586" s="57">
        <v>15</v>
      </c>
      <c r="R3586" s="57">
        <v>50</v>
      </c>
      <c r="S3586" s="57">
        <v>50</v>
      </c>
      <c r="T3586" s="57">
        <v>0</v>
      </c>
      <c r="U3586" s="57">
        <v>54.55</v>
      </c>
      <c r="V3586" s="57">
        <v>21.21</v>
      </c>
      <c r="W3586" s="57">
        <v>24.24</v>
      </c>
      <c r="X3586" s="57">
        <v>40.630000000000003</v>
      </c>
      <c r="Y3586" s="57">
        <v>25</v>
      </c>
      <c r="Z3586" s="57">
        <v>34.380000000000003</v>
      </c>
      <c r="AA3586" s="57">
        <v>64.709999999999994</v>
      </c>
      <c r="AB3586" s="57">
        <v>46.67</v>
      </c>
      <c r="AC3586" s="57">
        <v>21</v>
      </c>
      <c r="AD3586" s="57">
        <v>26</v>
      </c>
      <c r="AE3586" s="57">
        <v>61.9</v>
      </c>
      <c r="AF3586" s="57">
        <v>42.31</v>
      </c>
      <c r="AG3586" s="57" t="s">
        <v>6342</v>
      </c>
      <c r="AH3586" s="57" t="s">
        <v>6986</v>
      </c>
      <c r="AI3586" s="45">
        <f t="shared" si="942"/>
        <v>24.433</v>
      </c>
      <c r="AJ3586" s="46">
        <f t="shared" si="943"/>
        <v>-14.433</v>
      </c>
      <c r="AK3586" s="63" t="str">
        <f t="shared" si="944"/>
        <v>N</v>
      </c>
      <c r="AL3586" s="63" t="str">
        <f t="shared" si="945"/>
        <v>N</v>
      </c>
      <c r="AM3586" s="44" t="str">
        <f t="shared" si="946"/>
        <v>Win</v>
      </c>
      <c r="AN3586" s="44" t="str">
        <f t="shared" si="947"/>
        <v>Loss</v>
      </c>
      <c r="AO3586" s="44" t="str">
        <f t="shared" si="948"/>
        <v>Loss</v>
      </c>
      <c r="AP3586" s="44">
        <f t="shared" si="949"/>
        <v>43.5</v>
      </c>
      <c r="AQ3586" s="44">
        <f t="shared" si="950"/>
        <v>-50</v>
      </c>
      <c r="AR3586" s="44">
        <f t="shared" si="951"/>
        <v>-50</v>
      </c>
      <c r="AS3586" s="99" t="str">
        <f t="shared" si="952"/>
        <v>+</v>
      </c>
      <c r="AT3586" s="99" t="str">
        <f t="shared" si="953"/>
        <v>+</v>
      </c>
      <c r="AU3586" s="99" t="str">
        <f t="shared" si="954"/>
        <v>+</v>
      </c>
      <c r="AV3586" s="99" t="str">
        <f t="shared" si="955"/>
        <v>+</v>
      </c>
      <c r="AW3586" s="99" t="str">
        <f t="shared" si="956"/>
        <v>+</v>
      </c>
    </row>
    <row r="3587" spans="1:49" ht="15">
      <c r="A3587" s="56">
        <v>43645</v>
      </c>
      <c r="B3587" s="57" t="s">
        <v>351</v>
      </c>
      <c r="C3587" s="57" t="s">
        <v>352</v>
      </c>
      <c r="D3587" s="57" t="s">
        <v>7246</v>
      </c>
      <c r="E3587" s="57" t="s">
        <v>479</v>
      </c>
      <c r="F3587" s="57" t="s">
        <v>418</v>
      </c>
      <c r="G3587" s="57">
        <v>5</v>
      </c>
      <c r="H3587" s="57">
        <v>1</v>
      </c>
      <c r="I3587" s="57">
        <v>3.9</v>
      </c>
      <c r="J3587" s="57">
        <v>3.78</v>
      </c>
      <c r="K3587" s="57">
        <v>1.74</v>
      </c>
      <c r="L3587" s="57">
        <v>2.16</v>
      </c>
      <c r="M3587" s="57">
        <v>10</v>
      </c>
      <c r="N3587" s="57">
        <v>25</v>
      </c>
      <c r="O3587" s="57">
        <v>0</v>
      </c>
      <c r="P3587" s="57">
        <v>6</v>
      </c>
      <c r="Q3587" s="57">
        <v>15</v>
      </c>
      <c r="R3587" s="57">
        <v>0</v>
      </c>
      <c r="S3587" s="57">
        <v>0</v>
      </c>
      <c r="T3587" s="57">
        <v>0</v>
      </c>
      <c r="U3587" s="57">
        <v>30</v>
      </c>
      <c r="V3587" s="57">
        <v>0</v>
      </c>
      <c r="W3587" s="57">
        <v>70</v>
      </c>
      <c r="X3587" s="57">
        <v>56</v>
      </c>
      <c r="Y3587" s="57">
        <v>16</v>
      </c>
      <c r="Z3587" s="57">
        <v>28</v>
      </c>
      <c r="AA3587" s="57">
        <v>50</v>
      </c>
      <c r="AB3587" s="57">
        <v>40</v>
      </c>
      <c r="AC3587" s="57">
        <v>4</v>
      </c>
      <c r="AD3587" s="57">
        <v>16</v>
      </c>
      <c r="AE3587" s="57">
        <v>50</v>
      </c>
      <c r="AF3587" s="57">
        <v>68.75</v>
      </c>
      <c r="AG3587" s="57" t="s">
        <v>6592</v>
      </c>
      <c r="AH3587" s="57" t="s">
        <v>7003</v>
      </c>
      <c r="AI3587" s="45">
        <f t="shared" si="942"/>
        <v>-15.200000000000003</v>
      </c>
      <c r="AJ3587" s="46">
        <f t="shared" si="943"/>
        <v>15.200000000000003</v>
      </c>
      <c r="AK3587" s="63" t="str">
        <f t="shared" si="944"/>
        <v>N</v>
      </c>
      <c r="AL3587" s="63" t="str">
        <f t="shared" si="945"/>
        <v>N</v>
      </c>
      <c r="AM3587" s="44" t="str">
        <f t="shared" si="946"/>
        <v>Win</v>
      </c>
      <c r="AN3587" s="44" t="str">
        <f t="shared" si="947"/>
        <v>Loss</v>
      </c>
      <c r="AO3587" s="44" t="str">
        <f t="shared" si="948"/>
        <v>Loss</v>
      </c>
      <c r="AP3587" s="44">
        <f t="shared" si="949"/>
        <v>145</v>
      </c>
      <c r="AQ3587" s="44">
        <f t="shared" si="950"/>
        <v>-50</v>
      </c>
      <c r="AR3587" s="44">
        <f t="shared" si="951"/>
        <v>-50</v>
      </c>
      <c r="AS3587" s="99" t="str">
        <f t="shared" si="952"/>
        <v>-</v>
      </c>
      <c r="AT3587" s="99" t="str">
        <f t="shared" si="953"/>
        <v>n/a</v>
      </c>
      <c r="AU3587" s="99" t="str">
        <f t="shared" si="954"/>
        <v>-</v>
      </c>
      <c r="AV3587" s="99" t="str">
        <f t="shared" si="955"/>
        <v>+</v>
      </c>
      <c r="AW3587" s="99" t="str">
        <f t="shared" si="956"/>
        <v>-</v>
      </c>
    </row>
    <row r="3588" spans="1:49" ht="15">
      <c r="A3588" s="56">
        <v>43645</v>
      </c>
      <c r="B3588" s="57" t="s">
        <v>351</v>
      </c>
      <c r="C3588" s="57" t="s">
        <v>1396</v>
      </c>
      <c r="D3588" s="57" t="s">
        <v>7247</v>
      </c>
      <c r="E3588" s="57" t="s">
        <v>3328</v>
      </c>
      <c r="F3588" s="57" t="s">
        <v>4221</v>
      </c>
      <c r="G3588" s="57">
        <v>0</v>
      </c>
      <c r="H3588" s="57">
        <v>0</v>
      </c>
      <c r="I3588" s="57">
        <v>6.8</v>
      </c>
      <c r="J3588" s="57">
        <v>4.72</v>
      </c>
      <c r="K3588" s="57">
        <v>1.38</v>
      </c>
      <c r="L3588" s="57">
        <v>5.42</v>
      </c>
      <c r="M3588" s="57">
        <v>37</v>
      </c>
      <c r="N3588" s="57">
        <v>38</v>
      </c>
      <c r="O3588" s="57">
        <v>2</v>
      </c>
      <c r="P3588" s="57">
        <v>19</v>
      </c>
      <c r="Q3588" s="57">
        <v>22</v>
      </c>
      <c r="R3588" s="57">
        <v>50</v>
      </c>
      <c r="S3588" s="57">
        <v>0</v>
      </c>
      <c r="T3588" s="57">
        <v>50</v>
      </c>
      <c r="U3588" s="57">
        <v>21.62</v>
      </c>
      <c r="V3588" s="57">
        <v>8.11</v>
      </c>
      <c r="W3588" s="57">
        <v>70.27</v>
      </c>
      <c r="X3588" s="57">
        <v>52.63</v>
      </c>
      <c r="Y3588" s="57">
        <v>21.05</v>
      </c>
      <c r="Z3588" s="57">
        <v>26.32</v>
      </c>
      <c r="AA3588" s="57">
        <v>36.840000000000003</v>
      </c>
      <c r="AB3588" s="57">
        <v>54.55</v>
      </c>
      <c r="AC3588" s="57">
        <v>1</v>
      </c>
      <c r="AD3588" s="57">
        <v>31</v>
      </c>
      <c r="AE3588" s="57">
        <v>0</v>
      </c>
      <c r="AF3588" s="57">
        <v>54.84</v>
      </c>
      <c r="AG3588" s="57" t="s">
        <v>6980</v>
      </c>
      <c r="AH3588" s="57" t="s">
        <v>6406</v>
      </c>
      <c r="AI3588" s="45">
        <f t="shared" si="942"/>
        <v>-16.286000000000001</v>
      </c>
      <c r="AJ3588" s="46">
        <f t="shared" si="943"/>
        <v>16.286000000000001</v>
      </c>
      <c r="AK3588" s="63" t="str">
        <f t="shared" si="944"/>
        <v>N</v>
      </c>
      <c r="AL3588" s="63" t="str">
        <f t="shared" si="945"/>
        <v>N</v>
      </c>
      <c r="AM3588" s="44" t="str">
        <f t="shared" si="946"/>
        <v>Loss</v>
      </c>
      <c r="AN3588" s="44" t="str">
        <f t="shared" si="947"/>
        <v>Win</v>
      </c>
      <c r="AO3588" s="44" t="str">
        <f t="shared" si="948"/>
        <v>Loss</v>
      </c>
      <c r="AP3588" s="44">
        <f t="shared" si="949"/>
        <v>-50</v>
      </c>
      <c r="AQ3588" s="44">
        <f t="shared" si="950"/>
        <v>186</v>
      </c>
      <c r="AR3588" s="44">
        <f t="shared" si="951"/>
        <v>-50</v>
      </c>
      <c r="AS3588" s="99" t="str">
        <f t="shared" si="952"/>
        <v>-</v>
      </c>
      <c r="AT3588" s="99" t="str">
        <f t="shared" si="953"/>
        <v>-</v>
      </c>
      <c r="AU3588" s="99" t="str">
        <f t="shared" si="954"/>
        <v>-</v>
      </c>
      <c r="AV3588" s="99" t="str">
        <f t="shared" si="955"/>
        <v>-</v>
      </c>
      <c r="AW3588" s="99" t="str">
        <f t="shared" si="956"/>
        <v>-</v>
      </c>
    </row>
    <row r="3589" spans="1:49" ht="15">
      <c r="A3589" s="56">
        <v>43645</v>
      </c>
      <c r="B3589" s="57" t="s">
        <v>351</v>
      </c>
      <c r="C3589" s="57" t="s">
        <v>1396</v>
      </c>
      <c r="D3589" s="57" t="s">
        <v>7248</v>
      </c>
      <c r="E3589" s="57" t="s">
        <v>2244</v>
      </c>
      <c r="F3589" s="57" t="s">
        <v>1398</v>
      </c>
      <c r="G3589" s="57">
        <v>4</v>
      </c>
      <c r="H3589" s="57">
        <v>0</v>
      </c>
      <c r="I3589" s="57">
        <v>1.73</v>
      </c>
      <c r="J3589" s="57">
        <v>3.86</v>
      </c>
      <c r="K3589" s="57">
        <v>4.08</v>
      </c>
      <c r="L3589" s="57">
        <v>-2.35</v>
      </c>
      <c r="M3589" s="57">
        <v>45</v>
      </c>
      <c r="N3589" s="57">
        <v>39</v>
      </c>
      <c r="O3589" s="57">
        <v>1</v>
      </c>
      <c r="P3589" s="57">
        <v>21</v>
      </c>
      <c r="Q3589" s="57">
        <v>17</v>
      </c>
      <c r="R3589" s="57">
        <v>0</v>
      </c>
      <c r="S3589" s="57">
        <v>0</v>
      </c>
      <c r="T3589" s="57">
        <v>100</v>
      </c>
      <c r="U3589" s="57">
        <v>40</v>
      </c>
      <c r="V3589" s="57">
        <v>22.22</v>
      </c>
      <c r="W3589" s="57">
        <v>37.78</v>
      </c>
      <c r="X3589" s="57">
        <v>58.97</v>
      </c>
      <c r="Y3589" s="57">
        <v>12.82</v>
      </c>
      <c r="Z3589" s="57">
        <v>28.21</v>
      </c>
      <c r="AA3589" s="57">
        <v>33.33</v>
      </c>
      <c r="AB3589" s="57">
        <v>58.82</v>
      </c>
      <c r="AC3589" s="57">
        <v>24</v>
      </c>
      <c r="AD3589" s="57">
        <v>26</v>
      </c>
      <c r="AE3589" s="57">
        <v>58.33</v>
      </c>
      <c r="AF3589" s="57">
        <v>76.92</v>
      </c>
      <c r="AG3589" s="57" t="s">
        <v>6808</v>
      </c>
      <c r="AH3589" s="57" t="s">
        <v>6953</v>
      </c>
      <c r="AI3589" s="45">
        <f t="shared" si="942"/>
        <v>-34.767999999999994</v>
      </c>
      <c r="AJ3589" s="46">
        <f t="shared" si="943"/>
        <v>34.767999999999994</v>
      </c>
      <c r="AK3589" s="63" t="str">
        <f t="shared" si="944"/>
        <v>N</v>
      </c>
      <c r="AL3589" s="63" t="str">
        <f t="shared" si="945"/>
        <v>N</v>
      </c>
      <c r="AM3589" s="44" t="str">
        <f t="shared" si="946"/>
        <v>Win</v>
      </c>
      <c r="AN3589" s="44" t="str">
        <f t="shared" si="947"/>
        <v>Loss</v>
      </c>
      <c r="AO3589" s="44" t="str">
        <f t="shared" si="948"/>
        <v>Loss</v>
      </c>
      <c r="AP3589" s="44">
        <f t="shared" si="949"/>
        <v>36.5</v>
      </c>
      <c r="AQ3589" s="44">
        <f t="shared" si="950"/>
        <v>-50</v>
      </c>
      <c r="AR3589" s="44">
        <f t="shared" si="951"/>
        <v>-50</v>
      </c>
      <c r="AS3589" s="99" t="str">
        <f t="shared" si="952"/>
        <v>+</v>
      </c>
      <c r="AT3589" s="99" t="str">
        <f t="shared" si="953"/>
        <v>-</v>
      </c>
      <c r="AU3589" s="99" t="str">
        <f t="shared" si="954"/>
        <v>-</v>
      </c>
      <c r="AV3589" s="99" t="str">
        <f t="shared" si="955"/>
        <v>-</v>
      </c>
      <c r="AW3589" s="99" t="str">
        <f t="shared" si="956"/>
        <v>-</v>
      </c>
    </row>
    <row r="3590" spans="1:49" ht="15">
      <c r="A3590" s="56">
        <v>43645</v>
      </c>
      <c r="B3590" s="57" t="s">
        <v>467</v>
      </c>
      <c r="C3590" s="57" t="s">
        <v>2155</v>
      </c>
      <c r="D3590" s="57" t="s">
        <v>7249</v>
      </c>
      <c r="E3590" s="57" t="s">
        <v>4910</v>
      </c>
      <c r="F3590" s="57" t="s">
        <v>2426</v>
      </c>
      <c r="G3590" s="57">
        <v>1</v>
      </c>
      <c r="H3590" s="57">
        <v>0</v>
      </c>
      <c r="I3590" s="57">
        <v>5</v>
      </c>
      <c r="J3590" s="57">
        <v>3.97</v>
      </c>
      <c r="K3590" s="57">
        <v>1.56</v>
      </c>
      <c r="L3590" s="57">
        <v>3.44</v>
      </c>
      <c r="M3590" s="57">
        <v>21</v>
      </c>
      <c r="N3590" s="57">
        <v>22</v>
      </c>
      <c r="O3590" s="57">
        <v>3</v>
      </c>
      <c r="P3590" s="57">
        <v>9</v>
      </c>
      <c r="Q3590" s="57">
        <v>12</v>
      </c>
      <c r="R3590" s="57">
        <v>0</v>
      </c>
      <c r="S3590" s="57">
        <v>33.33</v>
      </c>
      <c r="T3590" s="57">
        <v>66.67</v>
      </c>
      <c r="U3590" s="57">
        <v>47.62</v>
      </c>
      <c r="V3590" s="57">
        <v>9.52</v>
      </c>
      <c r="W3590" s="57">
        <v>42.86</v>
      </c>
      <c r="X3590" s="57">
        <v>59.09</v>
      </c>
      <c r="Y3590" s="57">
        <v>18.18</v>
      </c>
      <c r="Z3590" s="57">
        <v>22.73</v>
      </c>
      <c r="AA3590" s="57">
        <v>55.56</v>
      </c>
      <c r="AB3590" s="57">
        <v>58.33</v>
      </c>
      <c r="AC3590" s="57">
        <v>11</v>
      </c>
      <c r="AD3590" s="57">
        <v>19</v>
      </c>
      <c r="AE3590" s="57">
        <v>63.64</v>
      </c>
      <c r="AF3590" s="57">
        <v>63.16</v>
      </c>
      <c r="AG3590" s="57" t="s">
        <v>6259</v>
      </c>
      <c r="AH3590" s="57" t="s">
        <v>6659</v>
      </c>
      <c r="AI3590" s="45">
        <f t="shared" si="942"/>
        <v>-23.854000000000003</v>
      </c>
      <c r="AJ3590" s="46">
        <f t="shared" si="943"/>
        <v>30.520000000000003</v>
      </c>
      <c r="AK3590" s="63" t="str">
        <f t="shared" si="944"/>
        <v>N</v>
      </c>
      <c r="AL3590" s="63" t="str">
        <f t="shared" si="945"/>
        <v>N</v>
      </c>
      <c r="AM3590" s="44" t="str">
        <f t="shared" si="946"/>
        <v>Win</v>
      </c>
      <c r="AN3590" s="44" t="str">
        <f t="shared" si="947"/>
        <v>Loss</v>
      </c>
      <c r="AO3590" s="44" t="str">
        <f t="shared" si="948"/>
        <v>Loss</v>
      </c>
      <c r="AP3590" s="44">
        <f t="shared" si="949"/>
        <v>200</v>
      </c>
      <c r="AQ3590" s="44">
        <f t="shared" si="950"/>
        <v>-50</v>
      </c>
      <c r="AR3590" s="44">
        <f t="shared" si="951"/>
        <v>-50</v>
      </c>
      <c r="AS3590" s="99" t="str">
        <f t="shared" si="952"/>
        <v>-</v>
      </c>
      <c r="AT3590" s="99" t="str">
        <f t="shared" si="953"/>
        <v>-</v>
      </c>
      <c r="AU3590" s="99" t="str">
        <f t="shared" si="954"/>
        <v>-</v>
      </c>
      <c r="AV3590" s="99" t="str">
        <f t="shared" si="955"/>
        <v>-</v>
      </c>
      <c r="AW3590" s="99" t="str">
        <f t="shared" si="956"/>
        <v>-</v>
      </c>
    </row>
    <row r="3591" spans="1:49" ht="15">
      <c r="A3591" s="56">
        <v>43645</v>
      </c>
      <c r="B3591" s="57" t="s">
        <v>272</v>
      </c>
      <c r="C3591" s="57" t="s">
        <v>318</v>
      </c>
      <c r="D3591" s="57" t="s">
        <v>7250</v>
      </c>
      <c r="E3591" s="57" t="s">
        <v>369</v>
      </c>
      <c r="F3591" s="57" t="s">
        <v>371</v>
      </c>
      <c r="G3591" s="57">
        <v>1</v>
      </c>
      <c r="H3591" s="57">
        <v>3</v>
      </c>
      <c r="I3591" s="57">
        <v>3.24</v>
      </c>
      <c r="J3591" s="57">
        <v>3.76</v>
      </c>
      <c r="K3591" s="57">
        <v>1.95</v>
      </c>
      <c r="L3591" s="57">
        <v>1.29</v>
      </c>
      <c r="M3591" s="57">
        <v>62</v>
      </c>
      <c r="N3591" s="57">
        <v>41</v>
      </c>
      <c r="O3591" s="57">
        <v>0</v>
      </c>
      <c r="P3591" s="57">
        <v>32</v>
      </c>
      <c r="Q3591" s="57">
        <v>21</v>
      </c>
      <c r="R3591" s="57">
        <v>0</v>
      </c>
      <c r="S3591" s="57">
        <v>0</v>
      </c>
      <c r="T3591" s="57">
        <v>0</v>
      </c>
      <c r="U3591" s="57">
        <v>33.869999999999997</v>
      </c>
      <c r="V3591" s="57">
        <v>29.03</v>
      </c>
      <c r="W3591" s="57">
        <v>37.1</v>
      </c>
      <c r="X3591" s="57">
        <v>36.590000000000003</v>
      </c>
      <c r="Y3591" s="57">
        <v>26.83</v>
      </c>
      <c r="Z3591" s="57">
        <v>36.590000000000003</v>
      </c>
      <c r="AA3591" s="57">
        <v>40.630000000000003</v>
      </c>
      <c r="AB3591" s="57">
        <v>28.57</v>
      </c>
      <c r="AC3591" s="57">
        <v>33</v>
      </c>
      <c r="AD3591" s="57">
        <v>22</v>
      </c>
      <c r="AE3591" s="57">
        <v>45.45</v>
      </c>
      <c r="AF3591" s="57">
        <v>50</v>
      </c>
      <c r="AG3591" s="57" t="s">
        <v>6520</v>
      </c>
      <c r="AH3591" s="57" t="s">
        <v>7004</v>
      </c>
      <c r="AI3591" s="45">
        <f t="shared" si="942"/>
        <v>-0.42600000000000104</v>
      </c>
      <c r="AJ3591" s="46">
        <f t="shared" si="943"/>
        <v>0.42600000000000104</v>
      </c>
      <c r="AK3591" s="63" t="str">
        <f t="shared" si="944"/>
        <v>N</v>
      </c>
      <c r="AL3591" s="63" t="str">
        <f t="shared" si="945"/>
        <v>N</v>
      </c>
      <c r="AM3591" s="44" t="str">
        <f t="shared" si="946"/>
        <v>Loss</v>
      </c>
      <c r="AN3591" s="44" t="str">
        <f t="shared" si="947"/>
        <v>Loss</v>
      </c>
      <c r="AO3591" s="44" t="str">
        <f t="shared" si="948"/>
        <v>Win</v>
      </c>
      <c r="AP3591" s="44">
        <f t="shared" si="949"/>
        <v>-50</v>
      </c>
      <c r="AQ3591" s="44">
        <f t="shared" si="950"/>
        <v>-50</v>
      </c>
      <c r="AR3591" s="44">
        <f t="shared" si="951"/>
        <v>47.5</v>
      </c>
      <c r="AS3591" s="99" t="str">
        <f t="shared" si="952"/>
        <v>-</v>
      </c>
      <c r="AT3591" s="99" t="str">
        <f t="shared" si="953"/>
        <v>n/a</v>
      </c>
      <c r="AU3591" s="99" t="str">
        <f t="shared" si="954"/>
        <v>-</v>
      </c>
      <c r="AV3591" s="99" t="str">
        <f t="shared" si="955"/>
        <v>+</v>
      </c>
      <c r="AW3591" s="99" t="str">
        <f t="shared" si="956"/>
        <v>-</v>
      </c>
    </row>
    <row r="3592" spans="1:49" ht="15">
      <c r="A3592" s="56">
        <v>43645</v>
      </c>
      <c r="B3592" s="57" t="s">
        <v>272</v>
      </c>
      <c r="C3592" s="57" t="s">
        <v>318</v>
      </c>
      <c r="D3592" s="57" t="s">
        <v>7251</v>
      </c>
      <c r="E3592" s="57" t="s">
        <v>366</v>
      </c>
      <c r="F3592" s="57" t="s">
        <v>323</v>
      </c>
      <c r="G3592" s="57">
        <v>0</v>
      </c>
      <c r="H3592" s="57">
        <v>2</v>
      </c>
      <c r="I3592" s="57">
        <v>3.32</v>
      </c>
      <c r="J3592" s="57">
        <v>3.75</v>
      </c>
      <c r="K3592" s="57">
        <v>1.92</v>
      </c>
      <c r="L3592" s="57">
        <v>1.4</v>
      </c>
      <c r="M3592" s="57">
        <v>63</v>
      </c>
      <c r="N3592" s="57">
        <v>67</v>
      </c>
      <c r="O3592" s="57">
        <v>0</v>
      </c>
      <c r="P3592" s="57">
        <v>32</v>
      </c>
      <c r="Q3592" s="57">
        <v>32</v>
      </c>
      <c r="R3592" s="57">
        <v>0</v>
      </c>
      <c r="S3592" s="57">
        <v>0</v>
      </c>
      <c r="T3592" s="57">
        <v>0</v>
      </c>
      <c r="U3592" s="57">
        <v>36.51</v>
      </c>
      <c r="V3592" s="57">
        <v>14.29</v>
      </c>
      <c r="W3592" s="57">
        <v>49.21</v>
      </c>
      <c r="X3592" s="57">
        <v>53.73</v>
      </c>
      <c r="Y3592" s="57">
        <v>20.9</v>
      </c>
      <c r="Z3592" s="57">
        <v>25.37</v>
      </c>
      <c r="AA3592" s="57">
        <v>53.13</v>
      </c>
      <c r="AB3592" s="57">
        <v>46.88</v>
      </c>
      <c r="AC3592" s="57">
        <v>23</v>
      </c>
      <c r="AD3592" s="57">
        <v>47</v>
      </c>
      <c r="AE3592" s="57">
        <v>60.87</v>
      </c>
      <c r="AF3592" s="57">
        <v>61.7</v>
      </c>
      <c r="AG3592" s="57" t="s">
        <v>7252</v>
      </c>
      <c r="AH3592" s="57" t="s">
        <v>6671</v>
      </c>
      <c r="AI3592" s="45">
        <f t="shared" si="942"/>
        <v>-8.8730000000000011</v>
      </c>
      <c r="AJ3592" s="46">
        <f t="shared" si="943"/>
        <v>8.8730000000000011</v>
      </c>
      <c r="AK3592" s="63" t="str">
        <f t="shared" si="944"/>
        <v>N</v>
      </c>
      <c r="AL3592" s="63" t="str">
        <f t="shared" si="945"/>
        <v>N</v>
      </c>
      <c r="AM3592" s="44" t="str">
        <f t="shared" si="946"/>
        <v>Loss</v>
      </c>
      <c r="AN3592" s="44" t="str">
        <f t="shared" si="947"/>
        <v>Loss</v>
      </c>
      <c r="AO3592" s="44" t="str">
        <f t="shared" si="948"/>
        <v>Win</v>
      </c>
      <c r="AP3592" s="44">
        <f t="shared" si="949"/>
        <v>-50</v>
      </c>
      <c r="AQ3592" s="44">
        <f t="shared" si="950"/>
        <v>-50</v>
      </c>
      <c r="AR3592" s="44">
        <f t="shared" si="951"/>
        <v>46</v>
      </c>
      <c r="AS3592" s="99" t="str">
        <f t="shared" si="952"/>
        <v>-</v>
      </c>
      <c r="AT3592" s="99" t="str">
        <f t="shared" si="953"/>
        <v>n/a</v>
      </c>
      <c r="AU3592" s="99" t="str">
        <f t="shared" si="954"/>
        <v>-</v>
      </c>
      <c r="AV3592" s="99" t="str">
        <f t="shared" si="955"/>
        <v>+</v>
      </c>
      <c r="AW3592" s="99" t="str">
        <f t="shared" si="956"/>
        <v>-</v>
      </c>
    </row>
    <row r="3593" spans="1:49" ht="15">
      <c r="A3593" s="56">
        <v>43645</v>
      </c>
      <c r="B3593" s="57" t="s">
        <v>272</v>
      </c>
      <c r="C3593" s="57" t="s">
        <v>318</v>
      </c>
      <c r="D3593" s="57" t="s">
        <v>7253</v>
      </c>
      <c r="E3593" s="57" t="s">
        <v>363</v>
      </c>
      <c r="F3593" s="57" t="s">
        <v>365</v>
      </c>
      <c r="G3593" s="57">
        <v>0</v>
      </c>
      <c r="H3593" s="57">
        <v>1</v>
      </c>
      <c r="I3593" s="57">
        <v>9.02</v>
      </c>
      <c r="J3593" s="57">
        <v>5.24</v>
      </c>
      <c r="K3593" s="57">
        <v>1.28</v>
      </c>
      <c r="L3593" s="57">
        <v>7.74</v>
      </c>
      <c r="M3593" s="57">
        <v>40</v>
      </c>
      <c r="N3593" s="57">
        <v>38</v>
      </c>
      <c r="O3593" s="57">
        <v>0</v>
      </c>
      <c r="P3593" s="57">
        <v>19</v>
      </c>
      <c r="Q3593" s="57">
        <v>18</v>
      </c>
      <c r="R3593" s="57">
        <v>0</v>
      </c>
      <c r="S3593" s="57">
        <v>0</v>
      </c>
      <c r="T3593" s="57">
        <v>0</v>
      </c>
      <c r="U3593" s="57">
        <v>32.5</v>
      </c>
      <c r="V3593" s="57">
        <v>27.5</v>
      </c>
      <c r="W3593" s="57">
        <v>40</v>
      </c>
      <c r="X3593" s="57">
        <v>57.89</v>
      </c>
      <c r="Y3593" s="57">
        <v>21.05</v>
      </c>
      <c r="Z3593" s="57">
        <v>21.05</v>
      </c>
      <c r="AA3593" s="57">
        <v>36.840000000000003</v>
      </c>
      <c r="AB3593" s="57">
        <v>61.11</v>
      </c>
      <c r="AC3593" s="57">
        <v>11</v>
      </c>
      <c r="AD3593" s="57">
        <v>33</v>
      </c>
      <c r="AE3593" s="57">
        <v>36.36</v>
      </c>
      <c r="AF3593" s="57">
        <v>63.64</v>
      </c>
      <c r="AG3593" s="57" t="s">
        <v>7254</v>
      </c>
      <c r="AH3593" s="57" t="s">
        <v>6978</v>
      </c>
      <c r="AI3593" s="45">
        <f t="shared" si="942"/>
        <v>-8.2230000000000025</v>
      </c>
      <c r="AJ3593" s="46">
        <f t="shared" si="943"/>
        <v>8.2230000000000025</v>
      </c>
      <c r="AK3593" s="63" t="str">
        <f t="shared" si="944"/>
        <v>N</v>
      </c>
      <c r="AL3593" s="63" t="str">
        <f t="shared" si="945"/>
        <v>N</v>
      </c>
      <c r="AM3593" s="44" t="str">
        <f t="shared" si="946"/>
        <v>Loss</v>
      </c>
      <c r="AN3593" s="44" t="str">
        <f t="shared" si="947"/>
        <v>Loss</v>
      </c>
      <c r="AO3593" s="44" t="str">
        <f t="shared" si="948"/>
        <v>Win</v>
      </c>
      <c r="AP3593" s="44">
        <f t="shared" si="949"/>
        <v>-50</v>
      </c>
      <c r="AQ3593" s="44">
        <f t="shared" si="950"/>
        <v>-50</v>
      </c>
      <c r="AR3593" s="44">
        <f t="shared" si="951"/>
        <v>14</v>
      </c>
      <c r="AS3593" s="99" t="str">
        <f t="shared" si="952"/>
        <v>-</v>
      </c>
      <c r="AT3593" s="99" t="str">
        <f t="shared" si="953"/>
        <v>n/a</v>
      </c>
      <c r="AU3593" s="99" t="str">
        <f t="shared" si="954"/>
        <v>-</v>
      </c>
      <c r="AV3593" s="99" t="str">
        <f t="shared" si="955"/>
        <v>-</v>
      </c>
      <c r="AW3593" s="99" t="str">
        <f t="shared" si="956"/>
        <v>-</v>
      </c>
    </row>
    <row r="3594" spans="1:49" ht="15">
      <c r="A3594" s="56">
        <v>43645</v>
      </c>
      <c r="B3594" s="57" t="s">
        <v>272</v>
      </c>
      <c r="C3594" s="57" t="s">
        <v>1358</v>
      </c>
      <c r="D3594" s="57" t="s">
        <v>7255</v>
      </c>
      <c r="E3594" s="57" t="s">
        <v>2270</v>
      </c>
      <c r="F3594" s="57" t="s">
        <v>1361</v>
      </c>
      <c r="G3594" s="57">
        <v>1</v>
      </c>
      <c r="H3594" s="57">
        <v>2</v>
      </c>
      <c r="I3594" s="57">
        <v>6.04</v>
      </c>
      <c r="J3594" s="57">
        <v>5.07</v>
      </c>
      <c r="K3594" s="57">
        <v>1.35</v>
      </c>
      <c r="L3594" s="57">
        <v>4.6900000000000004</v>
      </c>
      <c r="M3594" s="57">
        <v>11</v>
      </c>
      <c r="N3594" s="57">
        <v>67</v>
      </c>
      <c r="O3594" s="57">
        <v>0</v>
      </c>
      <c r="P3594" s="57">
        <v>5</v>
      </c>
      <c r="Q3594" s="57">
        <v>33</v>
      </c>
      <c r="R3594" s="57">
        <v>0</v>
      </c>
      <c r="S3594" s="57">
        <v>0</v>
      </c>
      <c r="T3594" s="57">
        <v>0</v>
      </c>
      <c r="U3594" s="57">
        <v>27.27</v>
      </c>
      <c r="V3594" s="57">
        <v>27.27</v>
      </c>
      <c r="W3594" s="57">
        <v>45.45</v>
      </c>
      <c r="X3594" s="57">
        <v>52.24</v>
      </c>
      <c r="Y3594" s="57">
        <v>13.43</v>
      </c>
      <c r="Z3594" s="57">
        <v>34.33</v>
      </c>
      <c r="AA3594" s="57">
        <v>40</v>
      </c>
      <c r="AB3594" s="57">
        <v>48.48</v>
      </c>
      <c r="AC3594" s="57">
        <v>4</v>
      </c>
      <c r="AD3594" s="57">
        <v>42</v>
      </c>
      <c r="AE3594" s="57">
        <v>50</v>
      </c>
      <c r="AF3594" s="57">
        <v>66.67</v>
      </c>
      <c r="AG3594" s="57" t="s">
        <v>7256</v>
      </c>
      <c r="AH3594" s="57" t="s">
        <v>6650</v>
      </c>
      <c r="AI3594" s="45">
        <f t="shared" si="942"/>
        <v>-5.8340000000000014</v>
      </c>
      <c r="AJ3594" s="46">
        <f t="shared" si="943"/>
        <v>5.8340000000000014</v>
      </c>
      <c r="AK3594" s="63" t="str">
        <f t="shared" si="944"/>
        <v>N</v>
      </c>
      <c r="AL3594" s="63" t="str">
        <f t="shared" si="945"/>
        <v>N</v>
      </c>
      <c r="AM3594" s="44" t="str">
        <f t="shared" si="946"/>
        <v>Loss</v>
      </c>
      <c r="AN3594" s="44" t="str">
        <f t="shared" si="947"/>
        <v>Loss</v>
      </c>
      <c r="AO3594" s="44" t="str">
        <f t="shared" si="948"/>
        <v>Win</v>
      </c>
      <c r="AP3594" s="44">
        <f t="shared" si="949"/>
        <v>-50</v>
      </c>
      <c r="AQ3594" s="44">
        <f t="shared" si="950"/>
        <v>-50</v>
      </c>
      <c r="AR3594" s="44">
        <f t="shared" si="951"/>
        <v>17.5</v>
      </c>
      <c r="AS3594" s="99" t="str">
        <f t="shared" si="952"/>
        <v>-</v>
      </c>
      <c r="AT3594" s="99" t="str">
        <f t="shared" si="953"/>
        <v>n/a</v>
      </c>
      <c r="AU3594" s="99" t="str">
        <f t="shared" si="954"/>
        <v>-</v>
      </c>
      <c r="AV3594" s="99" t="str">
        <f t="shared" si="955"/>
        <v>-</v>
      </c>
      <c r="AW3594" s="99" t="str">
        <f t="shared" si="956"/>
        <v>-</v>
      </c>
    </row>
    <row r="3595" spans="1:49" ht="15">
      <c r="A3595" s="56">
        <v>43645</v>
      </c>
      <c r="B3595" s="57" t="s">
        <v>272</v>
      </c>
      <c r="C3595" s="57" t="s">
        <v>273</v>
      </c>
      <c r="D3595" s="57" t="s">
        <v>7257</v>
      </c>
      <c r="E3595" s="57" t="s">
        <v>918</v>
      </c>
      <c r="F3595" s="57" t="s">
        <v>1416</v>
      </c>
      <c r="G3595" s="57">
        <v>2</v>
      </c>
      <c r="H3595" s="57">
        <v>2</v>
      </c>
      <c r="I3595" s="57">
        <v>2.0299999999999998</v>
      </c>
      <c r="J3595" s="57">
        <v>3.84</v>
      </c>
      <c r="K3595" s="57">
        <v>2.87</v>
      </c>
      <c r="L3595" s="57">
        <v>-0.84</v>
      </c>
      <c r="M3595" s="57">
        <v>64</v>
      </c>
      <c r="N3595" s="57">
        <v>66</v>
      </c>
      <c r="O3595" s="57">
        <v>4</v>
      </c>
      <c r="P3595" s="57">
        <v>31</v>
      </c>
      <c r="Q3595" s="57">
        <v>32</v>
      </c>
      <c r="R3595" s="57">
        <v>50</v>
      </c>
      <c r="S3595" s="57">
        <v>50</v>
      </c>
      <c r="T3595" s="57">
        <v>0</v>
      </c>
      <c r="U3595" s="57">
        <v>45.31</v>
      </c>
      <c r="V3595" s="57">
        <v>23.44</v>
      </c>
      <c r="W3595" s="57">
        <v>31.25</v>
      </c>
      <c r="X3595" s="57">
        <v>36.36</v>
      </c>
      <c r="Y3595" s="57">
        <v>18.18</v>
      </c>
      <c r="Z3595" s="57">
        <v>45.45</v>
      </c>
      <c r="AA3595" s="57">
        <v>54.84</v>
      </c>
      <c r="AB3595" s="57">
        <v>43.75</v>
      </c>
      <c r="AC3595" s="57">
        <v>36</v>
      </c>
      <c r="AD3595" s="57">
        <v>35</v>
      </c>
      <c r="AE3595" s="57">
        <v>50</v>
      </c>
      <c r="AF3595" s="57">
        <v>57.14</v>
      </c>
      <c r="AG3595" s="57" t="s">
        <v>7258</v>
      </c>
      <c r="AH3595" s="57" t="s">
        <v>6970</v>
      </c>
      <c r="AI3595" s="45">
        <f t="shared" si="942"/>
        <v>25.155999999999999</v>
      </c>
      <c r="AJ3595" s="46">
        <f t="shared" si="943"/>
        <v>-15.156000000000004</v>
      </c>
      <c r="AK3595" s="63" t="str">
        <f t="shared" si="944"/>
        <v>N</v>
      </c>
      <c r="AL3595" s="63" t="str">
        <f t="shared" si="945"/>
        <v>N</v>
      </c>
      <c r="AM3595" s="44" t="str">
        <f t="shared" si="946"/>
        <v>Loss</v>
      </c>
      <c r="AN3595" s="44" t="str">
        <f t="shared" si="947"/>
        <v>Win</v>
      </c>
      <c r="AO3595" s="44" t="str">
        <f t="shared" si="948"/>
        <v>Loss</v>
      </c>
      <c r="AP3595" s="44">
        <f t="shared" si="949"/>
        <v>-50</v>
      </c>
      <c r="AQ3595" s="44">
        <f t="shared" si="950"/>
        <v>142</v>
      </c>
      <c r="AR3595" s="44">
        <f t="shared" si="951"/>
        <v>-50</v>
      </c>
      <c r="AS3595" s="99" t="str">
        <f t="shared" si="952"/>
        <v>+</v>
      </c>
      <c r="AT3595" s="99" t="str">
        <f t="shared" si="953"/>
        <v>+</v>
      </c>
      <c r="AU3595" s="99" t="str">
        <f t="shared" si="954"/>
        <v>+</v>
      </c>
      <c r="AV3595" s="99" t="str">
        <f t="shared" si="955"/>
        <v>+</v>
      </c>
      <c r="AW3595" s="99" t="str">
        <f t="shared" si="956"/>
        <v>+</v>
      </c>
    </row>
    <row r="3596" spans="1:49" ht="15">
      <c r="A3596" s="56">
        <v>43645</v>
      </c>
      <c r="B3596" s="57" t="s">
        <v>272</v>
      </c>
      <c r="C3596" s="57" t="s">
        <v>273</v>
      </c>
      <c r="D3596" s="57" t="s">
        <v>7259</v>
      </c>
      <c r="E3596" s="57" t="s">
        <v>2569</v>
      </c>
      <c r="F3596" s="57" t="s">
        <v>275</v>
      </c>
      <c r="G3596" s="57">
        <v>1</v>
      </c>
      <c r="H3596" s="57">
        <v>0</v>
      </c>
      <c r="I3596" s="57">
        <v>1.35</v>
      </c>
      <c r="J3596" s="57">
        <v>5.08</v>
      </c>
      <c r="K3596" s="57">
        <v>5.88</v>
      </c>
      <c r="L3596" s="57">
        <v>-4.53</v>
      </c>
      <c r="M3596" s="57">
        <v>36</v>
      </c>
      <c r="N3596" s="57">
        <v>37</v>
      </c>
      <c r="O3596" s="57">
        <v>0</v>
      </c>
      <c r="P3596" s="57">
        <v>18</v>
      </c>
      <c r="Q3596" s="57">
        <v>18</v>
      </c>
      <c r="R3596" s="57">
        <v>0</v>
      </c>
      <c r="S3596" s="57">
        <v>0</v>
      </c>
      <c r="T3596" s="57">
        <v>0</v>
      </c>
      <c r="U3596" s="57">
        <v>41.67</v>
      </c>
      <c r="V3596" s="57">
        <v>13.89</v>
      </c>
      <c r="W3596" s="57">
        <v>44.44</v>
      </c>
      <c r="X3596" s="57">
        <v>35.14</v>
      </c>
      <c r="Y3596" s="57">
        <v>2.7</v>
      </c>
      <c r="Z3596" s="57">
        <v>62.16</v>
      </c>
      <c r="AA3596" s="57">
        <v>50</v>
      </c>
      <c r="AB3596" s="57">
        <v>22.22</v>
      </c>
      <c r="AC3596" s="57">
        <v>15</v>
      </c>
      <c r="AD3596" s="57">
        <v>14</v>
      </c>
      <c r="AE3596" s="57">
        <v>46.67</v>
      </c>
      <c r="AF3596" s="57">
        <v>57.14</v>
      </c>
      <c r="AG3596" s="57" t="s">
        <v>7166</v>
      </c>
      <c r="AH3596" s="57" t="s">
        <v>6433</v>
      </c>
      <c r="AI3596" s="45">
        <f t="shared" si="942"/>
        <v>5.969000000000003</v>
      </c>
      <c r="AJ3596" s="46">
        <f t="shared" si="943"/>
        <v>-5.969000000000003</v>
      </c>
      <c r="AK3596" s="63" t="str">
        <f t="shared" si="944"/>
        <v>N</v>
      </c>
      <c r="AL3596" s="63" t="str">
        <f t="shared" si="945"/>
        <v>N</v>
      </c>
      <c r="AM3596" s="44" t="str">
        <f t="shared" si="946"/>
        <v>Win</v>
      </c>
      <c r="AN3596" s="44" t="str">
        <f t="shared" si="947"/>
        <v>Loss</v>
      </c>
      <c r="AO3596" s="44" t="str">
        <f t="shared" si="948"/>
        <v>Loss</v>
      </c>
      <c r="AP3596" s="44">
        <f t="shared" si="949"/>
        <v>17.5</v>
      </c>
      <c r="AQ3596" s="44">
        <f t="shared" si="950"/>
        <v>-50</v>
      </c>
      <c r="AR3596" s="44">
        <f t="shared" si="951"/>
        <v>-50</v>
      </c>
      <c r="AS3596" s="99" t="str">
        <f t="shared" si="952"/>
        <v>+</v>
      </c>
      <c r="AT3596" s="99" t="str">
        <f t="shared" si="953"/>
        <v>n/a</v>
      </c>
      <c r="AU3596" s="99" t="str">
        <f t="shared" si="954"/>
        <v>+</v>
      </c>
      <c r="AV3596" s="99" t="str">
        <f t="shared" si="955"/>
        <v>+</v>
      </c>
      <c r="AW3596" s="99" t="str">
        <f t="shared" si="956"/>
        <v>+</v>
      </c>
    </row>
    <row r="3597" spans="1:49" ht="15">
      <c r="A3597" s="56">
        <v>43645</v>
      </c>
      <c r="B3597" s="57" t="s">
        <v>272</v>
      </c>
      <c r="C3597" s="57" t="s">
        <v>273</v>
      </c>
      <c r="D3597" s="57" t="s">
        <v>7260</v>
      </c>
      <c r="E3597" s="57" t="s">
        <v>1418</v>
      </c>
      <c r="F3597" s="57" t="s">
        <v>2431</v>
      </c>
      <c r="G3597" s="57">
        <v>3</v>
      </c>
      <c r="H3597" s="57">
        <v>1</v>
      </c>
      <c r="I3597" s="57">
        <v>1.81</v>
      </c>
      <c r="J3597" s="57">
        <v>3.95</v>
      </c>
      <c r="K3597" s="57">
        <v>3.43</v>
      </c>
      <c r="L3597" s="57">
        <v>-1.62</v>
      </c>
      <c r="M3597" s="57">
        <v>39</v>
      </c>
      <c r="N3597" s="57">
        <v>30</v>
      </c>
      <c r="O3597" s="57">
        <v>0</v>
      </c>
      <c r="P3597" s="57">
        <v>20</v>
      </c>
      <c r="Q3597" s="57">
        <v>14</v>
      </c>
      <c r="R3597" s="57">
        <v>0</v>
      </c>
      <c r="S3597" s="57">
        <v>0</v>
      </c>
      <c r="T3597" s="57">
        <v>0</v>
      </c>
      <c r="U3597" s="57">
        <v>35.9</v>
      </c>
      <c r="V3597" s="57">
        <v>17.95</v>
      </c>
      <c r="W3597" s="57">
        <v>46.15</v>
      </c>
      <c r="X3597" s="57">
        <v>40</v>
      </c>
      <c r="Y3597" s="57">
        <v>23.33</v>
      </c>
      <c r="Z3597" s="57">
        <v>36.67</v>
      </c>
      <c r="AA3597" s="57">
        <v>45</v>
      </c>
      <c r="AB3597" s="57">
        <v>50</v>
      </c>
      <c r="AC3597" s="57">
        <v>24</v>
      </c>
      <c r="AD3597" s="57">
        <v>9</v>
      </c>
      <c r="AE3597" s="57">
        <v>41.67</v>
      </c>
      <c r="AF3597" s="57">
        <v>44.44</v>
      </c>
      <c r="AG3597" s="57" t="s">
        <v>7261</v>
      </c>
      <c r="AH3597" s="57" t="s">
        <v>6978</v>
      </c>
      <c r="AI3597" s="45">
        <f t="shared" si="942"/>
        <v>-3.2540000000000004</v>
      </c>
      <c r="AJ3597" s="46">
        <f t="shared" si="943"/>
        <v>3.2540000000000004</v>
      </c>
      <c r="AK3597" s="63" t="str">
        <f t="shared" si="944"/>
        <v>N</v>
      </c>
      <c r="AL3597" s="63" t="str">
        <f t="shared" si="945"/>
        <v>N</v>
      </c>
      <c r="AM3597" s="44" t="str">
        <f t="shared" si="946"/>
        <v>Win</v>
      </c>
      <c r="AN3597" s="44" t="str">
        <f t="shared" si="947"/>
        <v>Loss</v>
      </c>
      <c r="AO3597" s="44" t="str">
        <f t="shared" si="948"/>
        <v>Loss</v>
      </c>
      <c r="AP3597" s="44">
        <f t="shared" si="949"/>
        <v>40.5</v>
      </c>
      <c r="AQ3597" s="44">
        <f t="shared" si="950"/>
        <v>-50</v>
      </c>
      <c r="AR3597" s="44">
        <f t="shared" si="951"/>
        <v>-50</v>
      </c>
      <c r="AS3597" s="99" t="str">
        <f t="shared" si="952"/>
        <v>+</v>
      </c>
      <c r="AT3597" s="99" t="str">
        <f t="shared" si="953"/>
        <v>n/a</v>
      </c>
      <c r="AU3597" s="99" t="str">
        <f t="shared" si="954"/>
        <v>-</v>
      </c>
      <c r="AV3597" s="99" t="str">
        <f t="shared" si="955"/>
        <v>-</v>
      </c>
      <c r="AW3597" s="99" t="str">
        <f t="shared" si="956"/>
        <v>-</v>
      </c>
    </row>
    <row r="3598" spans="1:49" ht="15">
      <c r="A3598" s="56">
        <v>43645</v>
      </c>
      <c r="B3598" s="57" t="s">
        <v>272</v>
      </c>
      <c r="C3598" s="57" t="s">
        <v>2106</v>
      </c>
      <c r="D3598" s="57" t="s">
        <v>7262</v>
      </c>
      <c r="E3598" s="57" t="s">
        <v>2274</v>
      </c>
      <c r="F3598" s="57" t="s">
        <v>3958</v>
      </c>
      <c r="G3598" s="57">
        <v>5</v>
      </c>
      <c r="H3598" s="57">
        <v>3</v>
      </c>
      <c r="I3598" s="57">
        <v>2.02</v>
      </c>
      <c r="J3598" s="57">
        <v>4.2699999999999996</v>
      </c>
      <c r="K3598" s="57">
        <v>2.62</v>
      </c>
      <c r="L3598" s="57">
        <v>-0.6</v>
      </c>
      <c r="M3598" s="57">
        <v>38</v>
      </c>
      <c r="N3598" s="57">
        <v>37</v>
      </c>
      <c r="O3598" s="57">
        <v>2</v>
      </c>
      <c r="P3598" s="57">
        <v>19</v>
      </c>
      <c r="Q3598" s="57">
        <v>16</v>
      </c>
      <c r="R3598" s="57">
        <v>50</v>
      </c>
      <c r="S3598" s="57">
        <v>0</v>
      </c>
      <c r="T3598" s="57">
        <v>50</v>
      </c>
      <c r="U3598" s="57">
        <v>39.47</v>
      </c>
      <c r="V3598" s="57">
        <v>21.05</v>
      </c>
      <c r="W3598" s="57">
        <v>39.47</v>
      </c>
      <c r="X3598" s="57">
        <v>29.73</v>
      </c>
      <c r="Y3598" s="57">
        <v>24.32</v>
      </c>
      <c r="Z3598" s="57">
        <v>45.95</v>
      </c>
      <c r="AA3598" s="57">
        <v>42.11</v>
      </c>
      <c r="AB3598" s="57">
        <v>18.75</v>
      </c>
      <c r="AC3598" s="57">
        <v>12</v>
      </c>
      <c r="AD3598" s="57">
        <v>16</v>
      </c>
      <c r="AE3598" s="57">
        <v>58.33</v>
      </c>
      <c r="AF3598" s="57">
        <v>50</v>
      </c>
      <c r="AG3598" s="57" t="s">
        <v>6295</v>
      </c>
      <c r="AH3598" s="57" t="s">
        <v>7005</v>
      </c>
      <c r="AI3598" s="45">
        <f t="shared" si="942"/>
        <v>2.9170000000000007</v>
      </c>
      <c r="AJ3598" s="46">
        <f t="shared" si="943"/>
        <v>-2.9170000000000007</v>
      </c>
      <c r="AK3598" s="63" t="str">
        <f t="shared" si="944"/>
        <v>N</v>
      </c>
      <c r="AL3598" s="63" t="str">
        <f t="shared" si="945"/>
        <v>N</v>
      </c>
      <c r="AM3598" s="44" t="str">
        <f t="shared" si="946"/>
        <v>Win</v>
      </c>
      <c r="AN3598" s="44" t="str">
        <f t="shared" si="947"/>
        <v>Loss</v>
      </c>
      <c r="AO3598" s="44" t="str">
        <f t="shared" si="948"/>
        <v>Loss</v>
      </c>
      <c r="AP3598" s="44">
        <f t="shared" si="949"/>
        <v>51</v>
      </c>
      <c r="AQ3598" s="44">
        <f t="shared" si="950"/>
        <v>-50</v>
      </c>
      <c r="AR3598" s="44">
        <f t="shared" si="951"/>
        <v>-50</v>
      </c>
      <c r="AS3598" s="99" t="str">
        <f t="shared" si="952"/>
        <v>+</v>
      </c>
      <c r="AT3598" s="99" t="str">
        <f t="shared" si="953"/>
        <v>-</v>
      </c>
      <c r="AU3598" s="99" t="str">
        <f t="shared" si="954"/>
        <v>+</v>
      </c>
      <c r="AV3598" s="99" t="str">
        <f t="shared" si="955"/>
        <v>+</v>
      </c>
      <c r="AW3598" s="99" t="str">
        <f t="shared" si="956"/>
        <v>+</v>
      </c>
    </row>
    <row r="3599" spans="1:49" ht="15">
      <c r="A3599" s="56">
        <v>43645</v>
      </c>
      <c r="B3599" s="57" t="s">
        <v>272</v>
      </c>
      <c r="C3599" s="57" t="s">
        <v>2106</v>
      </c>
      <c r="D3599" s="57" t="s">
        <v>7263</v>
      </c>
      <c r="E3599" s="57" t="s">
        <v>2273</v>
      </c>
      <c r="F3599" s="57" t="s">
        <v>2109</v>
      </c>
      <c r="G3599" s="57">
        <v>4</v>
      </c>
      <c r="H3599" s="57">
        <v>0</v>
      </c>
      <c r="I3599" s="57">
        <v>1.1599999999999999</v>
      </c>
      <c r="J3599" s="57">
        <v>6.89</v>
      </c>
      <c r="K3599" s="57">
        <v>10.220000000000001</v>
      </c>
      <c r="L3599" s="57">
        <v>-9.06</v>
      </c>
      <c r="M3599" s="57">
        <v>12</v>
      </c>
      <c r="N3599" s="57">
        <v>12</v>
      </c>
      <c r="O3599" s="57">
        <v>0</v>
      </c>
      <c r="P3599" s="57">
        <v>7</v>
      </c>
      <c r="Q3599" s="57">
        <v>5</v>
      </c>
      <c r="R3599" s="57">
        <v>0</v>
      </c>
      <c r="S3599" s="57">
        <v>0</v>
      </c>
      <c r="T3599" s="57">
        <v>0</v>
      </c>
      <c r="U3599" s="57">
        <v>50</v>
      </c>
      <c r="V3599" s="57">
        <v>0</v>
      </c>
      <c r="W3599" s="57">
        <v>50</v>
      </c>
      <c r="X3599" s="57">
        <v>8.33</v>
      </c>
      <c r="Y3599" s="57">
        <v>8.33</v>
      </c>
      <c r="Z3599" s="57">
        <v>83.33</v>
      </c>
      <c r="AA3599" s="57">
        <v>57.14</v>
      </c>
      <c r="AB3599" s="57">
        <v>0</v>
      </c>
      <c r="AC3599" s="57">
        <v>7</v>
      </c>
      <c r="AD3599" s="57">
        <v>1</v>
      </c>
      <c r="AE3599" s="57">
        <v>71.430000000000007</v>
      </c>
      <c r="AF3599" s="57">
        <v>100</v>
      </c>
      <c r="AG3599" s="57" t="s">
        <v>7264</v>
      </c>
      <c r="AH3599" s="57" t="s">
        <v>6433</v>
      </c>
      <c r="AI3599" s="45">
        <f t="shared" si="942"/>
        <v>14.167</v>
      </c>
      <c r="AJ3599" s="46">
        <f t="shared" si="943"/>
        <v>-14.167</v>
      </c>
      <c r="AK3599" s="63" t="str">
        <f t="shared" si="944"/>
        <v>N</v>
      </c>
      <c r="AL3599" s="63" t="str">
        <f t="shared" si="945"/>
        <v>N</v>
      </c>
      <c r="AM3599" s="44" t="str">
        <f t="shared" si="946"/>
        <v>Win</v>
      </c>
      <c r="AN3599" s="44" t="str">
        <f t="shared" si="947"/>
        <v>Loss</v>
      </c>
      <c r="AO3599" s="44" t="str">
        <f t="shared" si="948"/>
        <v>Loss</v>
      </c>
      <c r="AP3599" s="44">
        <f t="shared" si="949"/>
        <v>7.9999999999999929</v>
      </c>
      <c r="AQ3599" s="44">
        <f t="shared" si="950"/>
        <v>-50</v>
      </c>
      <c r="AR3599" s="44">
        <f t="shared" si="951"/>
        <v>-50</v>
      </c>
      <c r="AS3599" s="99" t="str">
        <f t="shared" si="952"/>
        <v>+</v>
      </c>
      <c r="AT3599" s="99" t="str">
        <f t="shared" si="953"/>
        <v>n/a</v>
      </c>
      <c r="AU3599" s="99" t="str">
        <f t="shared" si="954"/>
        <v>+</v>
      </c>
      <c r="AV3599" s="99" t="str">
        <f t="shared" si="955"/>
        <v>+</v>
      </c>
      <c r="AW3599" s="99" t="str">
        <f t="shared" si="956"/>
        <v>+</v>
      </c>
    </row>
    <row r="3600" spans="1:49" ht="15">
      <c r="A3600" s="56">
        <v>43645</v>
      </c>
      <c r="B3600" s="57" t="s">
        <v>272</v>
      </c>
      <c r="C3600" s="57" t="s">
        <v>2106</v>
      </c>
      <c r="D3600" s="57" t="s">
        <v>7265</v>
      </c>
      <c r="E3600" s="57" t="s">
        <v>2111</v>
      </c>
      <c r="F3600" s="57" t="s">
        <v>2800</v>
      </c>
      <c r="G3600" s="57">
        <v>2</v>
      </c>
      <c r="H3600" s="57">
        <v>3</v>
      </c>
      <c r="I3600" s="57">
        <v>3.82</v>
      </c>
      <c r="J3600" s="57">
        <v>4.5199999999999996</v>
      </c>
      <c r="K3600" s="57">
        <v>1.61</v>
      </c>
      <c r="L3600" s="57">
        <v>2.21</v>
      </c>
      <c r="M3600" s="57">
        <v>31</v>
      </c>
      <c r="N3600" s="57">
        <v>65</v>
      </c>
      <c r="O3600" s="57">
        <v>1</v>
      </c>
      <c r="P3600" s="57">
        <v>12</v>
      </c>
      <c r="Q3600" s="57">
        <v>31</v>
      </c>
      <c r="R3600" s="57">
        <v>100</v>
      </c>
      <c r="S3600" s="57">
        <v>0</v>
      </c>
      <c r="T3600" s="57">
        <v>0</v>
      </c>
      <c r="U3600" s="57">
        <v>35.479999999999997</v>
      </c>
      <c r="V3600" s="57">
        <v>25.81</v>
      </c>
      <c r="W3600" s="57">
        <v>38.71</v>
      </c>
      <c r="X3600" s="57">
        <v>38.46</v>
      </c>
      <c r="Y3600" s="57">
        <v>10.77</v>
      </c>
      <c r="Z3600" s="57">
        <v>50.77</v>
      </c>
      <c r="AA3600" s="57">
        <v>50</v>
      </c>
      <c r="AB3600" s="57">
        <v>29.03</v>
      </c>
      <c r="AC3600" s="57">
        <v>16</v>
      </c>
      <c r="AD3600" s="57">
        <v>27</v>
      </c>
      <c r="AE3600" s="57">
        <v>56.25</v>
      </c>
      <c r="AF3600" s="57">
        <v>62.96</v>
      </c>
      <c r="AG3600" s="57" t="s">
        <v>6883</v>
      </c>
      <c r="AH3600" s="57" t="s">
        <v>7006</v>
      </c>
      <c r="AI3600" s="45">
        <f t="shared" si="942"/>
        <v>33.320000000000007</v>
      </c>
      <c r="AJ3600" s="46">
        <f t="shared" si="943"/>
        <v>-33.320000000000007</v>
      </c>
      <c r="AK3600" s="63" t="str">
        <f t="shared" si="944"/>
        <v>N</v>
      </c>
      <c r="AL3600" s="63" t="str">
        <f t="shared" si="945"/>
        <v>N</v>
      </c>
      <c r="AM3600" s="44" t="str">
        <f t="shared" si="946"/>
        <v>Loss</v>
      </c>
      <c r="AN3600" s="44" t="str">
        <f t="shared" si="947"/>
        <v>Loss</v>
      </c>
      <c r="AO3600" s="44" t="str">
        <f t="shared" si="948"/>
        <v>Win</v>
      </c>
      <c r="AP3600" s="44">
        <f t="shared" si="949"/>
        <v>-50</v>
      </c>
      <c r="AQ3600" s="44">
        <f t="shared" si="950"/>
        <v>-50</v>
      </c>
      <c r="AR3600" s="44">
        <f t="shared" si="951"/>
        <v>30.5</v>
      </c>
      <c r="AS3600" s="99" t="str">
        <f t="shared" si="952"/>
        <v>-</v>
      </c>
      <c r="AT3600" s="99" t="str">
        <f t="shared" si="953"/>
        <v>+</v>
      </c>
      <c r="AU3600" s="99" t="str">
        <f t="shared" si="954"/>
        <v>-</v>
      </c>
      <c r="AV3600" s="99" t="str">
        <f t="shared" si="955"/>
        <v>+</v>
      </c>
      <c r="AW3600" s="99" t="str">
        <f t="shared" si="956"/>
        <v>+</v>
      </c>
    </row>
    <row r="3601" spans="1:49" ht="15">
      <c r="A3601" s="56">
        <v>43645</v>
      </c>
      <c r="B3601" s="57" t="s">
        <v>272</v>
      </c>
      <c r="C3601" s="57" t="s">
        <v>2106</v>
      </c>
      <c r="D3601" s="57" t="s">
        <v>7266</v>
      </c>
      <c r="E3601" s="57" t="s">
        <v>3175</v>
      </c>
      <c r="F3601" s="57" t="s">
        <v>3518</v>
      </c>
      <c r="G3601" s="57">
        <v>1</v>
      </c>
      <c r="H3601" s="57">
        <v>1</v>
      </c>
      <c r="I3601" s="57">
        <v>1.23</v>
      </c>
      <c r="J3601" s="57">
        <v>6.33</v>
      </c>
      <c r="K3601" s="57">
        <v>7.97</v>
      </c>
      <c r="L3601" s="57">
        <v>-6.74</v>
      </c>
      <c r="M3601" s="57">
        <v>64</v>
      </c>
      <c r="N3601" s="57">
        <v>37</v>
      </c>
      <c r="O3601" s="57">
        <v>2</v>
      </c>
      <c r="P3601" s="57">
        <v>33</v>
      </c>
      <c r="Q3601" s="57">
        <v>17</v>
      </c>
      <c r="R3601" s="57">
        <v>50</v>
      </c>
      <c r="S3601" s="57">
        <v>0</v>
      </c>
      <c r="T3601" s="57">
        <v>50</v>
      </c>
      <c r="U3601" s="57">
        <v>51.56</v>
      </c>
      <c r="V3601" s="57">
        <v>12.5</v>
      </c>
      <c r="W3601" s="57">
        <v>35.94</v>
      </c>
      <c r="X3601" s="57">
        <v>35.14</v>
      </c>
      <c r="Y3601" s="57">
        <v>27.03</v>
      </c>
      <c r="Z3601" s="57">
        <v>37.840000000000003</v>
      </c>
      <c r="AA3601" s="57">
        <v>60.61</v>
      </c>
      <c r="AB3601" s="57">
        <v>35.29</v>
      </c>
      <c r="AC3601" s="57">
        <v>44</v>
      </c>
      <c r="AD3601" s="57">
        <v>17</v>
      </c>
      <c r="AE3601" s="57">
        <v>63.64</v>
      </c>
      <c r="AF3601" s="57">
        <v>35.29</v>
      </c>
      <c r="AG3601" s="57" t="s">
        <v>6813</v>
      </c>
      <c r="AH3601" s="57" t="s">
        <v>6624</v>
      </c>
      <c r="AI3601" s="45">
        <f t="shared" si="942"/>
        <v>2.2110000000000021</v>
      </c>
      <c r="AJ3601" s="46">
        <f t="shared" si="943"/>
        <v>-2.2110000000000021</v>
      </c>
      <c r="AK3601" s="63" t="str">
        <f t="shared" si="944"/>
        <v>N</v>
      </c>
      <c r="AL3601" s="63" t="str">
        <f t="shared" si="945"/>
        <v>N</v>
      </c>
      <c r="AM3601" s="44" t="str">
        <f t="shared" si="946"/>
        <v>Loss</v>
      </c>
      <c r="AN3601" s="44" t="str">
        <f t="shared" si="947"/>
        <v>Win</v>
      </c>
      <c r="AO3601" s="44" t="str">
        <f t="shared" si="948"/>
        <v>Loss</v>
      </c>
      <c r="AP3601" s="44">
        <f t="shared" si="949"/>
        <v>-50</v>
      </c>
      <c r="AQ3601" s="44">
        <f t="shared" si="950"/>
        <v>266.5</v>
      </c>
      <c r="AR3601" s="44">
        <f t="shared" si="951"/>
        <v>-50</v>
      </c>
      <c r="AS3601" s="99" t="str">
        <f t="shared" si="952"/>
        <v>+</v>
      </c>
      <c r="AT3601" s="99" t="str">
        <f t="shared" si="953"/>
        <v>-</v>
      </c>
      <c r="AU3601" s="99" t="str">
        <f t="shared" si="954"/>
        <v>+</v>
      </c>
      <c r="AV3601" s="99" t="str">
        <f t="shared" si="955"/>
        <v>+</v>
      </c>
      <c r="AW3601" s="99" t="str">
        <f t="shared" si="956"/>
        <v>+</v>
      </c>
    </row>
    <row r="3602" spans="1:49" ht="15">
      <c r="A3602" s="56">
        <v>43645</v>
      </c>
      <c r="B3602" s="57" t="s">
        <v>4724</v>
      </c>
      <c r="C3602" s="57" t="s">
        <v>4725</v>
      </c>
      <c r="D3602" s="57" t="s">
        <v>7267</v>
      </c>
      <c r="E3602" s="57" t="s">
        <v>4924</v>
      </c>
      <c r="F3602" s="57" t="s">
        <v>4728</v>
      </c>
      <c r="G3602" s="57">
        <v>2</v>
      </c>
      <c r="H3602" s="57">
        <v>0</v>
      </c>
      <c r="I3602" s="57">
        <v>2.2000000000000002</v>
      </c>
      <c r="J3602" s="57">
        <v>3.5</v>
      </c>
      <c r="K3602" s="57">
        <v>2.63</v>
      </c>
      <c r="L3602" s="57">
        <v>-0.43</v>
      </c>
      <c r="M3602" s="57">
        <v>2</v>
      </c>
      <c r="N3602" s="57">
        <v>2</v>
      </c>
      <c r="O3602" s="57">
        <v>0</v>
      </c>
      <c r="P3602" s="57">
        <v>1</v>
      </c>
      <c r="Q3602" s="57">
        <v>1</v>
      </c>
      <c r="R3602" s="57">
        <v>0</v>
      </c>
      <c r="S3602" s="57">
        <v>0</v>
      </c>
      <c r="T3602" s="57">
        <v>0</v>
      </c>
      <c r="U3602" s="57">
        <v>50</v>
      </c>
      <c r="V3602" s="57">
        <v>50</v>
      </c>
      <c r="W3602" s="57">
        <v>0</v>
      </c>
      <c r="X3602" s="57">
        <v>0</v>
      </c>
      <c r="Y3602" s="57">
        <v>50</v>
      </c>
      <c r="Z3602" s="57">
        <v>50</v>
      </c>
      <c r="AA3602" s="57">
        <v>100</v>
      </c>
      <c r="AB3602" s="57">
        <v>0</v>
      </c>
      <c r="AC3602" s="57">
        <v>1</v>
      </c>
      <c r="AD3602" s="57">
        <v>1</v>
      </c>
      <c r="AE3602" s="57">
        <v>100</v>
      </c>
      <c r="AF3602" s="57">
        <v>0</v>
      </c>
      <c r="AG3602" s="57" t="s">
        <v>6023</v>
      </c>
      <c r="AH3602" s="57" t="s">
        <v>6019</v>
      </c>
      <c r="AI3602" s="45">
        <f t="shared" si="942"/>
        <v>20</v>
      </c>
      <c r="AJ3602" s="46">
        <f t="shared" si="943"/>
        <v>-20</v>
      </c>
      <c r="AK3602" s="63" t="str">
        <f t="shared" si="944"/>
        <v>Y</v>
      </c>
      <c r="AL3602" s="63" t="str">
        <f t="shared" si="945"/>
        <v>N</v>
      </c>
      <c r="AM3602" s="44" t="str">
        <f t="shared" si="946"/>
        <v>Win</v>
      </c>
      <c r="AN3602" s="44" t="str">
        <f t="shared" si="947"/>
        <v>Loss</v>
      </c>
      <c r="AO3602" s="44" t="str">
        <f t="shared" si="948"/>
        <v>Loss</v>
      </c>
      <c r="AP3602" s="44">
        <f t="shared" si="949"/>
        <v>60.000000000000014</v>
      </c>
      <c r="AQ3602" s="44">
        <f t="shared" si="950"/>
        <v>-50</v>
      </c>
      <c r="AR3602" s="44">
        <f t="shared" si="951"/>
        <v>-50</v>
      </c>
      <c r="AS3602" s="99" t="str">
        <f t="shared" si="952"/>
        <v>+</v>
      </c>
      <c r="AT3602" s="99" t="str">
        <f t="shared" si="953"/>
        <v>n/a</v>
      </c>
      <c r="AU3602" s="99" t="str">
        <f t="shared" si="954"/>
        <v>+</v>
      </c>
      <c r="AV3602" s="99" t="str">
        <f t="shared" si="955"/>
        <v>+</v>
      </c>
      <c r="AW3602" s="99" t="str">
        <f t="shared" si="956"/>
        <v>+</v>
      </c>
    </row>
    <row r="3603" spans="1:49" ht="15">
      <c r="A3603" s="56">
        <v>43645</v>
      </c>
      <c r="B3603" s="57" t="s">
        <v>420</v>
      </c>
      <c r="C3603" s="57" t="s">
        <v>1024</v>
      </c>
      <c r="D3603" s="57" t="s">
        <v>7268</v>
      </c>
      <c r="E3603" s="57" t="s">
        <v>2550</v>
      </c>
      <c r="F3603" s="57" t="s">
        <v>2308</v>
      </c>
      <c r="G3603" s="57">
        <v>0</v>
      </c>
      <c r="H3603" s="57">
        <v>0</v>
      </c>
      <c r="I3603" s="57">
        <v>3.56</v>
      </c>
      <c r="J3603" s="57">
        <v>3.33</v>
      </c>
      <c r="K3603" s="57">
        <v>2.11</v>
      </c>
      <c r="L3603" s="57">
        <v>1.45</v>
      </c>
      <c r="M3603" s="57">
        <v>16</v>
      </c>
      <c r="N3603" s="57">
        <v>16</v>
      </c>
      <c r="O3603" s="57">
        <v>0</v>
      </c>
      <c r="P3603" s="57">
        <v>8</v>
      </c>
      <c r="Q3603" s="57">
        <v>10</v>
      </c>
      <c r="R3603" s="57">
        <v>0</v>
      </c>
      <c r="S3603" s="57">
        <v>0</v>
      </c>
      <c r="T3603" s="57">
        <v>0</v>
      </c>
      <c r="U3603" s="57">
        <v>31.25</v>
      </c>
      <c r="V3603" s="57">
        <v>37.5</v>
      </c>
      <c r="W3603" s="57">
        <v>31.25</v>
      </c>
      <c r="X3603" s="57">
        <v>50</v>
      </c>
      <c r="Y3603" s="57">
        <v>25</v>
      </c>
      <c r="Z3603" s="57">
        <v>25</v>
      </c>
      <c r="AA3603" s="57">
        <v>37.5</v>
      </c>
      <c r="AB3603" s="57">
        <v>50</v>
      </c>
      <c r="AC3603" s="57">
        <v>10</v>
      </c>
      <c r="AD3603" s="57">
        <v>7</v>
      </c>
      <c r="AE3603" s="57">
        <v>50</v>
      </c>
      <c r="AF3603" s="57">
        <v>71.430000000000007</v>
      </c>
      <c r="AG3603" s="57" t="s">
        <v>7269</v>
      </c>
      <c r="AH3603" s="57" t="s">
        <v>6679</v>
      </c>
      <c r="AI3603" s="45">
        <f t="shared" si="942"/>
        <v>-3.75</v>
      </c>
      <c r="AJ3603" s="46">
        <f t="shared" si="943"/>
        <v>3.75</v>
      </c>
      <c r="AK3603" s="63" t="str">
        <f t="shared" si="944"/>
        <v>N</v>
      </c>
      <c r="AL3603" s="63" t="str">
        <f t="shared" si="945"/>
        <v>N</v>
      </c>
      <c r="AM3603" s="44" t="str">
        <f t="shared" si="946"/>
        <v>Loss</v>
      </c>
      <c r="AN3603" s="44" t="str">
        <f t="shared" si="947"/>
        <v>Win</v>
      </c>
      <c r="AO3603" s="44" t="str">
        <f t="shared" si="948"/>
        <v>Loss</v>
      </c>
      <c r="AP3603" s="44">
        <f t="shared" si="949"/>
        <v>-50</v>
      </c>
      <c r="AQ3603" s="44">
        <f t="shared" si="950"/>
        <v>116.5</v>
      </c>
      <c r="AR3603" s="44">
        <f t="shared" si="951"/>
        <v>-50</v>
      </c>
      <c r="AS3603" s="99" t="str">
        <f t="shared" si="952"/>
        <v>-</v>
      </c>
      <c r="AT3603" s="99" t="str">
        <f t="shared" si="953"/>
        <v>n/a</v>
      </c>
      <c r="AU3603" s="99" t="str">
        <f t="shared" si="954"/>
        <v>-</v>
      </c>
      <c r="AV3603" s="99" t="str">
        <f t="shared" si="955"/>
        <v>-</v>
      </c>
      <c r="AW3603" s="99" t="str">
        <f t="shared" si="956"/>
        <v>-</v>
      </c>
    </row>
    <row r="3604" spans="1:49" ht="15">
      <c r="A3604" s="56">
        <v>43645</v>
      </c>
      <c r="B3604" s="57" t="s">
        <v>420</v>
      </c>
      <c r="C3604" s="57" t="s">
        <v>1034</v>
      </c>
      <c r="D3604" s="57" t="s">
        <v>7270</v>
      </c>
      <c r="E3604" s="57" t="s">
        <v>1370</v>
      </c>
      <c r="F3604" s="57" t="s">
        <v>2807</v>
      </c>
      <c r="G3604" s="57">
        <v>1</v>
      </c>
      <c r="H3604" s="57">
        <v>0</v>
      </c>
      <c r="I3604" s="57">
        <v>1.96</v>
      </c>
      <c r="J3604" s="57">
        <v>3.64</v>
      </c>
      <c r="K3604" s="57">
        <v>3.29</v>
      </c>
      <c r="L3604" s="57">
        <v>-1.33</v>
      </c>
      <c r="M3604" s="57">
        <v>15</v>
      </c>
      <c r="N3604" s="57">
        <v>43</v>
      </c>
      <c r="O3604" s="57">
        <v>0</v>
      </c>
      <c r="P3604" s="57">
        <v>7</v>
      </c>
      <c r="Q3604" s="57">
        <v>21</v>
      </c>
      <c r="R3604" s="57">
        <v>0</v>
      </c>
      <c r="S3604" s="57">
        <v>0</v>
      </c>
      <c r="T3604" s="57">
        <v>0</v>
      </c>
      <c r="U3604" s="57">
        <v>26.67</v>
      </c>
      <c r="V3604" s="57">
        <v>20</v>
      </c>
      <c r="W3604" s="57">
        <v>53.33</v>
      </c>
      <c r="X3604" s="57">
        <v>37.21</v>
      </c>
      <c r="Y3604" s="57">
        <v>18.600000000000001</v>
      </c>
      <c r="Z3604" s="57">
        <v>44.19</v>
      </c>
      <c r="AA3604" s="57">
        <v>42.86</v>
      </c>
      <c r="AB3604" s="57">
        <v>14.29</v>
      </c>
      <c r="AC3604" s="57">
        <v>5</v>
      </c>
      <c r="AD3604" s="57">
        <v>17</v>
      </c>
      <c r="AE3604" s="57">
        <v>60</v>
      </c>
      <c r="AF3604" s="57">
        <v>58.82</v>
      </c>
      <c r="AG3604" s="57" t="s">
        <v>6988</v>
      </c>
      <c r="AH3604" s="57" t="s">
        <v>6503</v>
      </c>
      <c r="AI3604" s="45">
        <f t="shared" si="942"/>
        <v>-3.7960000000000012</v>
      </c>
      <c r="AJ3604" s="46">
        <f t="shared" si="943"/>
        <v>3.7960000000000012</v>
      </c>
      <c r="AK3604" s="63" t="str">
        <f t="shared" si="944"/>
        <v>N</v>
      </c>
      <c r="AL3604" s="63" t="str">
        <f t="shared" si="945"/>
        <v>N</v>
      </c>
      <c r="AM3604" s="44" t="str">
        <f t="shared" si="946"/>
        <v>Win</v>
      </c>
      <c r="AN3604" s="44" t="str">
        <f t="shared" si="947"/>
        <v>Loss</v>
      </c>
      <c r="AO3604" s="44" t="str">
        <f t="shared" si="948"/>
        <v>Loss</v>
      </c>
      <c r="AP3604" s="44">
        <f t="shared" si="949"/>
        <v>48</v>
      </c>
      <c r="AQ3604" s="44">
        <f t="shared" si="950"/>
        <v>-50</v>
      </c>
      <c r="AR3604" s="44">
        <f t="shared" si="951"/>
        <v>-50</v>
      </c>
      <c r="AS3604" s="99" t="str">
        <f t="shared" si="952"/>
        <v>+</v>
      </c>
      <c r="AT3604" s="99" t="str">
        <f t="shared" si="953"/>
        <v>n/a</v>
      </c>
      <c r="AU3604" s="99" t="str">
        <f t="shared" si="954"/>
        <v>-</v>
      </c>
      <c r="AV3604" s="99" t="str">
        <f t="shared" si="955"/>
        <v>+</v>
      </c>
      <c r="AW3604" s="99" t="str">
        <f t="shared" si="956"/>
        <v>-</v>
      </c>
    </row>
    <row r="3605" spans="1:49" ht="15">
      <c r="A3605" s="56">
        <v>43645</v>
      </c>
      <c r="B3605" s="57" t="s">
        <v>420</v>
      </c>
      <c r="C3605" s="57" t="s">
        <v>1034</v>
      </c>
      <c r="D3605" s="57" t="s">
        <v>7271</v>
      </c>
      <c r="E3605" s="57" t="s">
        <v>1039</v>
      </c>
      <c r="F3605" s="57" t="s">
        <v>1036</v>
      </c>
      <c r="G3605" s="57">
        <v>3</v>
      </c>
      <c r="H3605" s="57">
        <v>2</v>
      </c>
      <c r="I3605" s="57">
        <v>1.36</v>
      </c>
      <c r="J3605" s="57">
        <v>4.9800000000000004</v>
      </c>
      <c r="K3605" s="57">
        <v>6.59</v>
      </c>
      <c r="L3605" s="57">
        <v>-5.23</v>
      </c>
      <c r="M3605" s="57">
        <v>42</v>
      </c>
      <c r="N3605" s="57">
        <v>42</v>
      </c>
      <c r="O3605" s="57">
        <v>0</v>
      </c>
      <c r="P3605" s="57">
        <v>21</v>
      </c>
      <c r="Q3605" s="57">
        <v>21</v>
      </c>
      <c r="R3605" s="57">
        <v>0</v>
      </c>
      <c r="S3605" s="57">
        <v>0</v>
      </c>
      <c r="T3605" s="57">
        <v>0</v>
      </c>
      <c r="U3605" s="57">
        <v>66.67</v>
      </c>
      <c r="V3605" s="57">
        <v>21.43</v>
      </c>
      <c r="W3605" s="57">
        <v>11.9</v>
      </c>
      <c r="X3605" s="57">
        <v>30.95</v>
      </c>
      <c r="Y3605" s="57">
        <v>21.43</v>
      </c>
      <c r="Z3605" s="57">
        <v>47.62</v>
      </c>
      <c r="AA3605" s="57">
        <v>61.9</v>
      </c>
      <c r="AB3605" s="57">
        <v>14.29</v>
      </c>
      <c r="AC3605" s="57">
        <v>35</v>
      </c>
      <c r="AD3605" s="57">
        <v>13</v>
      </c>
      <c r="AE3605" s="57">
        <v>71.430000000000007</v>
      </c>
      <c r="AF3605" s="57">
        <v>46.15</v>
      </c>
      <c r="AG3605" s="57" t="s">
        <v>6530</v>
      </c>
      <c r="AH3605" s="57" t="s">
        <v>7007</v>
      </c>
      <c r="AI3605" s="45">
        <f t="shared" si="942"/>
        <v>14.288</v>
      </c>
      <c r="AJ3605" s="46">
        <f t="shared" si="943"/>
        <v>-14.288</v>
      </c>
      <c r="AK3605" s="63" t="str">
        <f t="shared" si="944"/>
        <v>N</v>
      </c>
      <c r="AL3605" s="63" t="str">
        <f t="shared" si="945"/>
        <v>N</v>
      </c>
      <c r="AM3605" s="44" t="str">
        <f t="shared" si="946"/>
        <v>Win</v>
      </c>
      <c r="AN3605" s="44" t="str">
        <f t="shared" si="947"/>
        <v>Loss</v>
      </c>
      <c r="AO3605" s="44" t="str">
        <f t="shared" si="948"/>
        <v>Loss</v>
      </c>
      <c r="AP3605" s="44">
        <f t="shared" si="949"/>
        <v>18</v>
      </c>
      <c r="AQ3605" s="44">
        <f t="shared" si="950"/>
        <v>-50</v>
      </c>
      <c r="AR3605" s="44">
        <f t="shared" si="951"/>
        <v>-50</v>
      </c>
      <c r="AS3605" s="99" t="str">
        <f t="shared" si="952"/>
        <v>+</v>
      </c>
      <c r="AT3605" s="99" t="str">
        <f t="shared" si="953"/>
        <v>n/a</v>
      </c>
      <c r="AU3605" s="99" t="str">
        <f t="shared" si="954"/>
        <v>+</v>
      </c>
      <c r="AV3605" s="99" t="str">
        <f t="shared" si="955"/>
        <v>+</v>
      </c>
      <c r="AW3605" s="99" t="str">
        <f t="shared" si="956"/>
        <v>+</v>
      </c>
    </row>
    <row r="3606" spans="1:49" ht="15">
      <c r="A3606" s="56">
        <v>43645</v>
      </c>
      <c r="B3606" s="57" t="s">
        <v>420</v>
      </c>
      <c r="C3606" s="57" t="s">
        <v>1034</v>
      </c>
      <c r="D3606" s="57" t="s">
        <v>7272</v>
      </c>
      <c r="E3606" s="57" t="s">
        <v>1181</v>
      </c>
      <c r="F3606" s="57" t="s">
        <v>1042</v>
      </c>
      <c r="G3606" s="57">
        <v>2</v>
      </c>
      <c r="H3606" s="57">
        <v>3</v>
      </c>
      <c r="I3606" s="57">
        <v>2.76</v>
      </c>
      <c r="J3606" s="57">
        <v>3.63</v>
      </c>
      <c r="K3606" s="57">
        <v>2.23</v>
      </c>
      <c r="L3606" s="57">
        <v>0.53</v>
      </c>
      <c r="M3606" s="57">
        <v>42</v>
      </c>
      <c r="N3606" s="57">
        <v>47</v>
      </c>
      <c r="O3606" s="57">
        <v>2</v>
      </c>
      <c r="P3606" s="57">
        <v>19</v>
      </c>
      <c r="Q3606" s="57">
        <v>24</v>
      </c>
      <c r="R3606" s="57">
        <v>0</v>
      </c>
      <c r="S3606" s="57">
        <v>50</v>
      </c>
      <c r="T3606" s="57">
        <v>50</v>
      </c>
      <c r="U3606" s="57">
        <v>33.33</v>
      </c>
      <c r="V3606" s="57">
        <v>38.1</v>
      </c>
      <c r="W3606" s="57">
        <v>28.57</v>
      </c>
      <c r="X3606" s="57">
        <v>57.45</v>
      </c>
      <c r="Y3606" s="57">
        <v>25.53</v>
      </c>
      <c r="Z3606" s="57">
        <v>17.02</v>
      </c>
      <c r="AA3606" s="57">
        <v>47.37</v>
      </c>
      <c r="AB3606" s="57">
        <v>58.33</v>
      </c>
      <c r="AC3606" s="57">
        <v>29</v>
      </c>
      <c r="AD3606" s="57">
        <v>41</v>
      </c>
      <c r="AE3606" s="57">
        <v>44.83</v>
      </c>
      <c r="AF3606" s="57">
        <v>58.54</v>
      </c>
      <c r="AG3606" s="57" t="s">
        <v>6428</v>
      </c>
      <c r="AH3606" s="57" t="s">
        <v>6274</v>
      </c>
      <c r="AI3606" s="45">
        <f t="shared" si="942"/>
        <v>-15.877000000000002</v>
      </c>
      <c r="AJ3606" s="46">
        <f t="shared" si="943"/>
        <v>25.877000000000002</v>
      </c>
      <c r="AK3606" s="63" t="str">
        <f t="shared" si="944"/>
        <v>N</v>
      </c>
      <c r="AL3606" s="63" t="str">
        <f t="shared" si="945"/>
        <v>N</v>
      </c>
      <c r="AM3606" s="44" t="str">
        <f t="shared" si="946"/>
        <v>Loss</v>
      </c>
      <c r="AN3606" s="44" t="str">
        <f t="shared" si="947"/>
        <v>Loss</v>
      </c>
      <c r="AO3606" s="44" t="str">
        <f t="shared" si="948"/>
        <v>Win</v>
      </c>
      <c r="AP3606" s="44">
        <f t="shared" si="949"/>
        <v>-50</v>
      </c>
      <c r="AQ3606" s="44">
        <f t="shared" si="950"/>
        <v>-50</v>
      </c>
      <c r="AR3606" s="44">
        <f t="shared" si="951"/>
        <v>61.5</v>
      </c>
      <c r="AS3606" s="99" t="str">
        <f t="shared" si="952"/>
        <v>-</v>
      </c>
      <c r="AT3606" s="99" t="str">
        <f t="shared" si="953"/>
        <v>-</v>
      </c>
      <c r="AU3606" s="99" t="str">
        <f t="shared" si="954"/>
        <v>-</v>
      </c>
      <c r="AV3606" s="99" t="str">
        <f t="shared" si="955"/>
        <v>-</v>
      </c>
      <c r="AW3606" s="99" t="str">
        <f t="shared" si="956"/>
        <v>-</v>
      </c>
    </row>
    <row r="3607" spans="1:49" ht="15">
      <c r="A3607" s="56">
        <v>43645</v>
      </c>
      <c r="B3607" s="57" t="s">
        <v>420</v>
      </c>
      <c r="C3607" s="57" t="s">
        <v>1034</v>
      </c>
      <c r="D3607" s="57" t="s">
        <v>7273</v>
      </c>
      <c r="E3607" s="57" t="s">
        <v>1183</v>
      </c>
      <c r="F3607" s="57" t="s">
        <v>1278</v>
      </c>
      <c r="G3607" s="57">
        <v>1</v>
      </c>
      <c r="H3607" s="57">
        <v>0</v>
      </c>
      <c r="I3607" s="57">
        <v>2.2400000000000002</v>
      </c>
      <c r="J3607" s="57">
        <v>3.62</v>
      </c>
      <c r="K3607" s="57">
        <v>2.73</v>
      </c>
      <c r="L3607" s="57">
        <v>-0.49</v>
      </c>
      <c r="M3607" s="57">
        <v>46</v>
      </c>
      <c r="N3607" s="57">
        <v>41</v>
      </c>
      <c r="O3607" s="57">
        <v>0</v>
      </c>
      <c r="P3607" s="57">
        <v>22</v>
      </c>
      <c r="Q3607" s="57">
        <v>21</v>
      </c>
      <c r="R3607" s="57">
        <v>0</v>
      </c>
      <c r="S3607" s="57">
        <v>0</v>
      </c>
      <c r="T3607" s="57">
        <v>0</v>
      </c>
      <c r="U3607" s="57">
        <v>32.61</v>
      </c>
      <c r="V3607" s="57">
        <v>34.78</v>
      </c>
      <c r="W3607" s="57">
        <v>32.61</v>
      </c>
      <c r="X3607" s="57">
        <v>58.54</v>
      </c>
      <c r="Y3607" s="57">
        <v>21.95</v>
      </c>
      <c r="Z3607" s="57">
        <v>19.510000000000002</v>
      </c>
      <c r="AA3607" s="57">
        <v>31.82</v>
      </c>
      <c r="AB3607" s="57">
        <v>47.62</v>
      </c>
      <c r="AC3607" s="57">
        <v>20</v>
      </c>
      <c r="AD3607" s="57">
        <v>34</v>
      </c>
      <c r="AE3607" s="57">
        <v>45</v>
      </c>
      <c r="AF3607" s="57">
        <v>67.650000000000006</v>
      </c>
      <c r="AG3607" s="57" t="s">
        <v>7274</v>
      </c>
      <c r="AH3607" s="57" t="s">
        <v>7002</v>
      </c>
      <c r="AI3607" s="45">
        <f t="shared" si="942"/>
        <v>-6.5229999999999997</v>
      </c>
      <c r="AJ3607" s="46">
        <f t="shared" si="943"/>
        <v>6.5229999999999997</v>
      </c>
      <c r="AK3607" s="63" t="str">
        <f t="shared" si="944"/>
        <v>N</v>
      </c>
      <c r="AL3607" s="63" t="str">
        <f t="shared" si="945"/>
        <v>N</v>
      </c>
      <c r="AM3607" s="44" t="str">
        <f t="shared" si="946"/>
        <v>Win</v>
      </c>
      <c r="AN3607" s="44" t="str">
        <f t="shared" si="947"/>
        <v>Loss</v>
      </c>
      <c r="AO3607" s="44" t="str">
        <f t="shared" si="948"/>
        <v>Loss</v>
      </c>
      <c r="AP3607" s="44">
        <f t="shared" si="949"/>
        <v>62.000000000000014</v>
      </c>
      <c r="AQ3607" s="44">
        <f t="shared" si="950"/>
        <v>-50</v>
      </c>
      <c r="AR3607" s="44">
        <f t="shared" si="951"/>
        <v>-50</v>
      </c>
      <c r="AS3607" s="99" t="str">
        <f t="shared" si="952"/>
        <v>+</v>
      </c>
      <c r="AT3607" s="99" t="str">
        <f t="shared" si="953"/>
        <v>n/a</v>
      </c>
      <c r="AU3607" s="99" t="str">
        <f t="shared" si="954"/>
        <v>-</v>
      </c>
      <c r="AV3607" s="99" t="str">
        <f t="shared" si="955"/>
        <v>-</v>
      </c>
      <c r="AW3607" s="99" t="str">
        <f t="shared" si="956"/>
        <v>-</v>
      </c>
    </row>
    <row r="3608" spans="1:49" ht="15">
      <c r="A3608" s="56">
        <v>43645</v>
      </c>
      <c r="B3608" s="57" t="s">
        <v>420</v>
      </c>
      <c r="C3608" s="57" t="s">
        <v>1034</v>
      </c>
      <c r="D3608" s="57" t="s">
        <v>7275</v>
      </c>
      <c r="E3608" s="57" t="s">
        <v>1279</v>
      </c>
      <c r="F3608" s="57" t="s">
        <v>1369</v>
      </c>
      <c r="G3608" s="57">
        <v>0</v>
      </c>
      <c r="H3608" s="57">
        <v>0</v>
      </c>
      <c r="I3608" s="57">
        <v>2.58</v>
      </c>
      <c r="J3608" s="57">
        <v>3.55</v>
      </c>
      <c r="K3608" s="57">
        <v>2.39</v>
      </c>
      <c r="L3608" s="57">
        <v>0.19</v>
      </c>
      <c r="M3608" s="57">
        <v>46</v>
      </c>
      <c r="N3608" s="57">
        <v>58</v>
      </c>
      <c r="O3608" s="57">
        <v>2</v>
      </c>
      <c r="P3608" s="57">
        <v>23</v>
      </c>
      <c r="Q3608" s="57">
        <v>30</v>
      </c>
      <c r="R3608" s="57">
        <v>0</v>
      </c>
      <c r="S3608" s="57">
        <v>50</v>
      </c>
      <c r="T3608" s="57">
        <v>50</v>
      </c>
      <c r="U3608" s="57">
        <v>41.3</v>
      </c>
      <c r="V3608" s="57">
        <v>28.26</v>
      </c>
      <c r="W3608" s="57">
        <v>30.43</v>
      </c>
      <c r="X3608" s="57">
        <v>48.28</v>
      </c>
      <c r="Y3608" s="57">
        <v>17.239999999999998</v>
      </c>
      <c r="Z3608" s="57">
        <v>34.479999999999997</v>
      </c>
      <c r="AA3608" s="57">
        <v>43.48</v>
      </c>
      <c r="AB3608" s="57">
        <v>36.67</v>
      </c>
      <c r="AC3608" s="57">
        <v>24</v>
      </c>
      <c r="AD3608" s="57">
        <v>27</v>
      </c>
      <c r="AE3608" s="57">
        <v>58.33</v>
      </c>
      <c r="AF3608" s="57">
        <v>62.96</v>
      </c>
      <c r="AG3608" s="57" t="s">
        <v>7211</v>
      </c>
      <c r="AH3608" s="57" t="s">
        <v>7008</v>
      </c>
      <c r="AI3608" s="45">
        <f t="shared" si="942"/>
        <v>-9.4839999999999982</v>
      </c>
      <c r="AJ3608" s="46">
        <f t="shared" si="943"/>
        <v>19.483999999999998</v>
      </c>
      <c r="AK3608" s="63" t="str">
        <f t="shared" si="944"/>
        <v>N</v>
      </c>
      <c r="AL3608" s="63" t="str">
        <f t="shared" si="945"/>
        <v>N</v>
      </c>
      <c r="AM3608" s="44" t="str">
        <f t="shared" si="946"/>
        <v>Loss</v>
      </c>
      <c r="AN3608" s="44" t="str">
        <f t="shared" si="947"/>
        <v>Win</v>
      </c>
      <c r="AO3608" s="44" t="str">
        <f t="shared" si="948"/>
        <v>Loss</v>
      </c>
      <c r="AP3608" s="44">
        <f t="shared" si="949"/>
        <v>-50</v>
      </c>
      <c r="AQ3608" s="44">
        <f t="shared" si="950"/>
        <v>127.5</v>
      </c>
      <c r="AR3608" s="44">
        <f t="shared" si="951"/>
        <v>-50</v>
      </c>
      <c r="AS3608" s="99" t="str">
        <f t="shared" si="952"/>
        <v>-</v>
      </c>
      <c r="AT3608" s="99" t="str">
        <f t="shared" si="953"/>
        <v>-</v>
      </c>
      <c r="AU3608" s="99" t="str">
        <f t="shared" si="954"/>
        <v>-</v>
      </c>
      <c r="AV3608" s="99" t="str">
        <f t="shared" si="955"/>
        <v>+</v>
      </c>
      <c r="AW3608" s="99" t="str">
        <f t="shared" si="956"/>
        <v>-</v>
      </c>
    </row>
    <row r="3609" spans="1:49" ht="15">
      <c r="A3609" s="56">
        <v>43645</v>
      </c>
      <c r="B3609" s="57" t="s">
        <v>420</v>
      </c>
      <c r="C3609" s="57" t="s">
        <v>920</v>
      </c>
      <c r="D3609" s="57" t="s">
        <v>7276</v>
      </c>
      <c r="E3609" s="57" t="s">
        <v>1282</v>
      </c>
      <c r="F3609" s="57" t="s">
        <v>923</v>
      </c>
      <c r="G3609" s="57">
        <v>0</v>
      </c>
      <c r="H3609" s="57">
        <v>3</v>
      </c>
      <c r="I3609" s="57">
        <v>2.73</v>
      </c>
      <c r="J3609" s="57">
        <v>3.57</v>
      </c>
      <c r="K3609" s="57">
        <v>2.27</v>
      </c>
      <c r="L3609" s="57">
        <v>0.46</v>
      </c>
      <c r="M3609" s="57">
        <v>49</v>
      </c>
      <c r="N3609" s="57">
        <v>45</v>
      </c>
      <c r="O3609" s="57">
        <v>2</v>
      </c>
      <c r="P3609" s="57">
        <v>25</v>
      </c>
      <c r="Q3609" s="57">
        <v>23</v>
      </c>
      <c r="R3609" s="57">
        <v>100</v>
      </c>
      <c r="S3609" s="57">
        <v>0</v>
      </c>
      <c r="T3609" s="57">
        <v>0</v>
      </c>
      <c r="U3609" s="57">
        <v>42.86</v>
      </c>
      <c r="V3609" s="57">
        <v>22.45</v>
      </c>
      <c r="W3609" s="57">
        <v>34.69</v>
      </c>
      <c r="X3609" s="57">
        <v>44.44</v>
      </c>
      <c r="Y3609" s="57">
        <v>24.44</v>
      </c>
      <c r="Z3609" s="57">
        <v>31.11</v>
      </c>
      <c r="AA3609" s="57">
        <v>44</v>
      </c>
      <c r="AB3609" s="57">
        <v>47.83</v>
      </c>
      <c r="AC3609" s="57">
        <v>24</v>
      </c>
      <c r="AD3609" s="57">
        <v>25</v>
      </c>
      <c r="AE3609" s="57">
        <v>50</v>
      </c>
      <c r="AF3609" s="57">
        <v>44</v>
      </c>
      <c r="AG3609" s="57" t="s">
        <v>7277</v>
      </c>
      <c r="AH3609" s="57" t="s">
        <v>7009</v>
      </c>
      <c r="AI3609" s="45">
        <f t="shared" si="942"/>
        <v>28.769000000000002</v>
      </c>
      <c r="AJ3609" s="46">
        <f t="shared" si="943"/>
        <v>-28.769000000000002</v>
      </c>
      <c r="AK3609" s="63" t="str">
        <f t="shared" si="944"/>
        <v>N</v>
      </c>
      <c r="AL3609" s="63" t="str">
        <f t="shared" si="945"/>
        <v>N</v>
      </c>
      <c r="AM3609" s="44" t="str">
        <f t="shared" si="946"/>
        <v>Loss</v>
      </c>
      <c r="AN3609" s="44" t="str">
        <f t="shared" si="947"/>
        <v>Loss</v>
      </c>
      <c r="AO3609" s="44" t="str">
        <f t="shared" si="948"/>
        <v>Win</v>
      </c>
      <c r="AP3609" s="44">
        <f t="shared" si="949"/>
        <v>-50</v>
      </c>
      <c r="AQ3609" s="44">
        <f t="shared" si="950"/>
        <v>-50</v>
      </c>
      <c r="AR3609" s="44">
        <f t="shared" si="951"/>
        <v>63.5</v>
      </c>
      <c r="AS3609" s="99" t="str">
        <f t="shared" si="952"/>
        <v>-</v>
      </c>
      <c r="AT3609" s="99" t="str">
        <f t="shared" si="953"/>
        <v>+</v>
      </c>
      <c r="AU3609" s="99" t="str">
        <f t="shared" si="954"/>
        <v>-</v>
      </c>
      <c r="AV3609" s="99" t="str">
        <f t="shared" si="955"/>
        <v>-</v>
      </c>
      <c r="AW3609" s="99" t="str">
        <f t="shared" si="956"/>
        <v>+</v>
      </c>
    </row>
    <row r="3610" spans="1:49" ht="15">
      <c r="A3610" s="56">
        <v>43645</v>
      </c>
      <c r="B3610" s="57" t="s">
        <v>420</v>
      </c>
      <c r="C3610" s="57" t="s">
        <v>920</v>
      </c>
      <c r="D3610" s="57" t="s">
        <v>7278</v>
      </c>
      <c r="E3610" s="57" t="s">
        <v>1046</v>
      </c>
      <c r="F3610" s="57" t="s">
        <v>1189</v>
      </c>
      <c r="G3610" s="57">
        <v>2</v>
      </c>
      <c r="H3610" s="57">
        <v>2</v>
      </c>
      <c r="I3610" s="57">
        <v>1.89</v>
      </c>
      <c r="J3610" s="57">
        <v>3.65</v>
      </c>
      <c r="K3610" s="57">
        <v>3.49</v>
      </c>
      <c r="L3610" s="57">
        <v>-1.6</v>
      </c>
      <c r="M3610" s="57">
        <v>72</v>
      </c>
      <c r="N3610" s="57">
        <v>48</v>
      </c>
      <c r="O3610" s="57">
        <v>2</v>
      </c>
      <c r="P3610" s="57">
        <v>36</v>
      </c>
      <c r="Q3610" s="57">
        <v>25</v>
      </c>
      <c r="R3610" s="57">
        <v>50</v>
      </c>
      <c r="S3610" s="57">
        <v>0</v>
      </c>
      <c r="T3610" s="57">
        <v>50</v>
      </c>
      <c r="U3610" s="57">
        <v>45.83</v>
      </c>
      <c r="V3610" s="57">
        <v>27.78</v>
      </c>
      <c r="W3610" s="57">
        <v>26.39</v>
      </c>
      <c r="X3610" s="57">
        <v>45.83</v>
      </c>
      <c r="Y3610" s="57">
        <v>29.17</v>
      </c>
      <c r="Z3610" s="57">
        <v>25</v>
      </c>
      <c r="AA3610" s="57">
        <v>44.44</v>
      </c>
      <c r="AB3610" s="57">
        <v>40</v>
      </c>
      <c r="AC3610" s="57">
        <v>41</v>
      </c>
      <c r="AD3610" s="57">
        <v>35</v>
      </c>
      <c r="AE3610" s="57">
        <v>51.22</v>
      </c>
      <c r="AF3610" s="57">
        <v>48.57</v>
      </c>
      <c r="AG3610" s="57" t="s">
        <v>6621</v>
      </c>
      <c r="AH3610" s="57" t="s">
        <v>7010</v>
      </c>
      <c r="AI3610" s="45">
        <f t="shared" si="942"/>
        <v>-0.41699999999999982</v>
      </c>
      <c r="AJ3610" s="46">
        <f t="shared" si="943"/>
        <v>0.41699999999999982</v>
      </c>
      <c r="AK3610" s="63" t="str">
        <f t="shared" si="944"/>
        <v>N</v>
      </c>
      <c r="AL3610" s="63" t="str">
        <f t="shared" si="945"/>
        <v>N</v>
      </c>
      <c r="AM3610" s="44" t="str">
        <f t="shared" si="946"/>
        <v>Loss</v>
      </c>
      <c r="AN3610" s="44" t="str">
        <f t="shared" si="947"/>
        <v>Win</v>
      </c>
      <c r="AO3610" s="44" t="str">
        <f t="shared" si="948"/>
        <v>Loss</v>
      </c>
      <c r="AP3610" s="44">
        <f t="shared" si="949"/>
        <v>-50</v>
      </c>
      <c r="AQ3610" s="44">
        <f t="shared" si="950"/>
        <v>132.5</v>
      </c>
      <c r="AR3610" s="44">
        <f t="shared" si="951"/>
        <v>-50</v>
      </c>
      <c r="AS3610" s="99" t="str">
        <f t="shared" si="952"/>
        <v>+</v>
      </c>
      <c r="AT3610" s="99" t="str">
        <f t="shared" si="953"/>
        <v>-</v>
      </c>
      <c r="AU3610" s="99" t="str">
        <f t="shared" si="954"/>
        <v>-</v>
      </c>
      <c r="AV3610" s="99" t="str">
        <f t="shared" si="955"/>
        <v>+</v>
      </c>
      <c r="AW3610" s="99" t="str">
        <f t="shared" si="956"/>
        <v>-</v>
      </c>
    </row>
    <row r="3611" spans="1:49" ht="15">
      <c r="A3611" s="56">
        <v>43645</v>
      </c>
      <c r="B3611" s="57" t="s">
        <v>420</v>
      </c>
      <c r="C3611" s="57" t="s">
        <v>920</v>
      </c>
      <c r="D3611" s="57" t="s">
        <v>7279</v>
      </c>
      <c r="E3611" s="57" t="s">
        <v>926</v>
      </c>
      <c r="F3611" s="57" t="s">
        <v>1193</v>
      </c>
      <c r="G3611" s="57">
        <v>1</v>
      </c>
      <c r="H3611" s="57">
        <v>2</v>
      </c>
      <c r="I3611" s="57">
        <v>1.6</v>
      </c>
      <c r="J3611" s="57">
        <v>4.05</v>
      </c>
      <c r="K3611" s="57">
        <v>4.6100000000000003</v>
      </c>
      <c r="L3611" s="57">
        <v>-3.01</v>
      </c>
      <c r="M3611" s="57">
        <v>44</v>
      </c>
      <c r="N3611" s="57">
        <v>45</v>
      </c>
      <c r="O3611" s="57">
        <v>2</v>
      </c>
      <c r="P3611" s="57">
        <v>21</v>
      </c>
      <c r="Q3611" s="57">
        <v>23</v>
      </c>
      <c r="R3611" s="57">
        <v>0</v>
      </c>
      <c r="S3611" s="57">
        <v>50</v>
      </c>
      <c r="T3611" s="57">
        <v>50</v>
      </c>
      <c r="U3611" s="57">
        <v>34.090000000000003</v>
      </c>
      <c r="V3611" s="57">
        <v>18.18</v>
      </c>
      <c r="W3611" s="57">
        <v>47.73</v>
      </c>
      <c r="X3611" s="57">
        <v>26.67</v>
      </c>
      <c r="Y3611" s="57">
        <v>24.44</v>
      </c>
      <c r="Z3611" s="57">
        <v>48.89</v>
      </c>
      <c r="AA3611" s="57">
        <v>47.62</v>
      </c>
      <c r="AB3611" s="57">
        <v>21.74</v>
      </c>
      <c r="AC3611" s="57">
        <v>9</v>
      </c>
      <c r="AD3611" s="57">
        <v>13</v>
      </c>
      <c r="AE3611" s="57">
        <v>55.56</v>
      </c>
      <c r="AF3611" s="57">
        <v>30.77</v>
      </c>
      <c r="AG3611" s="57" t="s">
        <v>6301</v>
      </c>
      <c r="AH3611" s="57" t="s">
        <v>7011</v>
      </c>
      <c r="AI3611" s="45">
        <f t="shared" si="942"/>
        <v>-8.9099999999999984</v>
      </c>
      <c r="AJ3611" s="46">
        <f t="shared" si="943"/>
        <v>18.909999999999997</v>
      </c>
      <c r="AK3611" s="63" t="str">
        <f t="shared" si="944"/>
        <v>N</v>
      </c>
      <c r="AL3611" s="63" t="str">
        <f t="shared" si="945"/>
        <v>N</v>
      </c>
      <c r="AM3611" s="44" t="str">
        <f t="shared" si="946"/>
        <v>Loss</v>
      </c>
      <c r="AN3611" s="44" t="str">
        <f t="shared" si="947"/>
        <v>Loss</v>
      </c>
      <c r="AO3611" s="44" t="str">
        <f t="shared" si="948"/>
        <v>Win</v>
      </c>
      <c r="AP3611" s="44">
        <f t="shared" si="949"/>
        <v>-50</v>
      </c>
      <c r="AQ3611" s="44">
        <f t="shared" si="950"/>
        <v>-50</v>
      </c>
      <c r="AR3611" s="44">
        <f t="shared" si="951"/>
        <v>180.50000000000003</v>
      </c>
      <c r="AS3611" s="99" t="str">
        <f t="shared" si="952"/>
        <v>+</v>
      </c>
      <c r="AT3611" s="99" t="str">
        <f t="shared" si="953"/>
        <v>-</v>
      </c>
      <c r="AU3611" s="99" t="str">
        <f t="shared" si="954"/>
        <v>+</v>
      </c>
      <c r="AV3611" s="99" t="str">
        <f t="shared" si="955"/>
        <v>+</v>
      </c>
      <c r="AW3611" s="99" t="str">
        <f t="shared" si="956"/>
        <v>-</v>
      </c>
    </row>
    <row r="3612" spans="1:49" ht="15">
      <c r="A3612" s="56">
        <v>43645</v>
      </c>
      <c r="B3612" s="57" t="s">
        <v>420</v>
      </c>
      <c r="C3612" s="57" t="s">
        <v>920</v>
      </c>
      <c r="D3612" s="57" t="s">
        <v>7280</v>
      </c>
      <c r="E3612" s="57" t="s">
        <v>1190</v>
      </c>
      <c r="F3612" s="57" t="s">
        <v>922</v>
      </c>
      <c r="G3612" s="57">
        <v>2</v>
      </c>
      <c r="H3612" s="57">
        <v>2</v>
      </c>
      <c r="I3612" s="57">
        <v>1.44</v>
      </c>
      <c r="J3612" s="57">
        <v>4.58</v>
      </c>
      <c r="K3612" s="57">
        <v>5.71</v>
      </c>
      <c r="L3612" s="57">
        <v>-4.2699999999999996</v>
      </c>
      <c r="M3612" s="57">
        <v>46</v>
      </c>
      <c r="N3612" s="57">
        <v>70</v>
      </c>
      <c r="O3612" s="57">
        <v>0</v>
      </c>
      <c r="P3612" s="57">
        <v>21</v>
      </c>
      <c r="Q3612" s="57">
        <v>34</v>
      </c>
      <c r="R3612" s="57">
        <v>0</v>
      </c>
      <c r="S3612" s="57">
        <v>0</v>
      </c>
      <c r="T3612" s="57">
        <v>0</v>
      </c>
      <c r="U3612" s="57">
        <v>69.569999999999993</v>
      </c>
      <c r="V3612" s="57">
        <v>21.74</v>
      </c>
      <c r="W3612" s="57">
        <v>8.6999999999999993</v>
      </c>
      <c r="X3612" s="57">
        <v>35.71</v>
      </c>
      <c r="Y3612" s="57">
        <v>24.29</v>
      </c>
      <c r="Z3612" s="57">
        <v>40</v>
      </c>
      <c r="AA3612" s="57">
        <v>76.19</v>
      </c>
      <c r="AB3612" s="57">
        <v>26.47</v>
      </c>
      <c r="AC3612" s="57">
        <v>36</v>
      </c>
      <c r="AD3612" s="57">
        <v>34</v>
      </c>
      <c r="AE3612" s="57">
        <v>75</v>
      </c>
      <c r="AF3612" s="57">
        <v>52.94</v>
      </c>
      <c r="AG3612" s="57" t="s">
        <v>6274</v>
      </c>
      <c r="AH3612" s="57" t="s">
        <v>6270</v>
      </c>
      <c r="AI3612" s="45">
        <f t="shared" si="942"/>
        <v>12.777000000000001</v>
      </c>
      <c r="AJ3612" s="46">
        <f t="shared" si="943"/>
        <v>-12.777000000000001</v>
      </c>
      <c r="AK3612" s="63" t="str">
        <f t="shared" si="944"/>
        <v>N</v>
      </c>
      <c r="AL3612" s="63" t="str">
        <f t="shared" si="945"/>
        <v>N</v>
      </c>
      <c r="AM3612" s="44" t="str">
        <f t="shared" si="946"/>
        <v>Loss</v>
      </c>
      <c r="AN3612" s="44" t="str">
        <f t="shared" si="947"/>
        <v>Win</v>
      </c>
      <c r="AO3612" s="44" t="str">
        <f t="shared" si="948"/>
        <v>Loss</v>
      </c>
      <c r="AP3612" s="44">
        <f t="shared" si="949"/>
        <v>-50</v>
      </c>
      <c r="AQ3612" s="44">
        <f t="shared" si="950"/>
        <v>179</v>
      </c>
      <c r="AR3612" s="44">
        <f t="shared" si="951"/>
        <v>-50</v>
      </c>
      <c r="AS3612" s="99" t="str">
        <f t="shared" si="952"/>
        <v>+</v>
      </c>
      <c r="AT3612" s="99" t="str">
        <f t="shared" si="953"/>
        <v>n/a</v>
      </c>
      <c r="AU3612" s="99" t="str">
        <f t="shared" si="954"/>
        <v>+</v>
      </c>
      <c r="AV3612" s="99" t="str">
        <f t="shared" si="955"/>
        <v>+</v>
      </c>
      <c r="AW3612" s="99" t="str">
        <f t="shared" si="956"/>
        <v>+</v>
      </c>
    </row>
    <row r="3613" spans="1:49" ht="15">
      <c r="A3613" s="56">
        <v>43645</v>
      </c>
      <c r="B3613" s="57" t="s">
        <v>420</v>
      </c>
      <c r="C3613" s="57" t="s">
        <v>920</v>
      </c>
      <c r="D3613" s="57" t="s">
        <v>7281</v>
      </c>
      <c r="E3613" s="57" t="s">
        <v>1192</v>
      </c>
      <c r="F3613" s="57" t="s">
        <v>1045</v>
      </c>
      <c r="G3613" s="57">
        <v>1</v>
      </c>
      <c r="H3613" s="57">
        <v>0</v>
      </c>
      <c r="I3613" s="57">
        <v>1.8</v>
      </c>
      <c r="J3613" s="57">
        <v>3.72</v>
      </c>
      <c r="K3613" s="57">
        <v>3.85</v>
      </c>
      <c r="L3613" s="57">
        <v>-2.0499999999999998</v>
      </c>
      <c r="M3613" s="57">
        <v>15</v>
      </c>
      <c r="N3613" s="57">
        <v>46</v>
      </c>
      <c r="O3613" s="57">
        <v>0</v>
      </c>
      <c r="P3613" s="57">
        <v>7</v>
      </c>
      <c r="Q3613" s="57">
        <v>24</v>
      </c>
      <c r="R3613" s="57">
        <v>0</v>
      </c>
      <c r="S3613" s="57">
        <v>0</v>
      </c>
      <c r="T3613" s="57">
        <v>0</v>
      </c>
      <c r="U3613" s="57">
        <v>26.67</v>
      </c>
      <c r="V3613" s="57">
        <v>40</v>
      </c>
      <c r="W3613" s="57">
        <v>33.33</v>
      </c>
      <c r="X3613" s="57">
        <v>41.3</v>
      </c>
      <c r="Y3613" s="57">
        <v>21.74</v>
      </c>
      <c r="Z3613" s="57">
        <v>36.96</v>
      </c>
      <c r="AA3613" s="57">
        <v>28.57</v>
      </c>
      <c r="AB3613" s="57">
        <v>29.17</v>
      </c>
      <c r="AC3613" s="57">
        <v>13</v>
      </c>
      <c r="AD3613" s="57">
        <v>29</v>
      </c>
      <c r="AE3613" s="57">
        <v>30.77</v>
      </c>
      <c r="AF3613" s="57">
        <v>44.83</v>
      </c>
      <c r="AG3613" s="57" t="s">
        <v>6667</v>
      </c>
      <c r="AH3613" s="57" t="s">
        <v>6532</v>
      </c>
      <c r="AI3613" s="45">
        <f t="shared" si="942"/>
        <v>-0.37399999999999967</v>
      </c>
      <c r="AJ3613" s="46">
        <f t="shared" si="943"/>
        <v>0.37399999999999967</v>
      </c>
      <c r="AK3613" s="63" t="str">
        <f t="shared" si="944"/>
        <v>N</v>
      </c>
      <c r="AL3613" s="63" t="str">
        <f t="shared" si="945"/>
        <v>N</v>
      </c>
      <c r="AM3613" s="44" t="str">
        <f t="shared" si="946"/>
        <v>Win</v>
      </c>
      <c r="AN3613" s="44" t="str">
        <f t="shared" si="947"/>
        <v>Loss</v>
      </c>
      <c r="AO3613" s="44" t="str">
        <f t="shared" si="948"/>
        <v>Loss</v>
      </c>
      <c r="AP3613" s="44">
        <f t="shared" si="949"/>
        <v>40</v>
      </c>
      <c r="AQ3613" s="44">
        <f t="shared" si="950"/>
        <v>-50</v>
      </c>
      <c r="AR3613" s="44">
        <f t="shared" si="951"/>
        <v>-50</v>
      </c>
      <c r="AS3613" s="99" t="str">
        <f t="shared" si="952"/>
        <v>+</v>
      </c>
      <c r="AT3613" s="99" t="str">
        <f t="shared" si="953"/>
        <v>n/a</v>
      </c>
      <c r="AU3613" s="99" t="str">
        <f t="shared" si="954"/>
        <v>-</v>
      </c>
      <c r="AV3613" s="99" t="str">
        <f t="shared" si="955"/>
        <v>-</v>
      </c>
      <c r="AW3613" s="99" t="str">
        <f t="shared" si="956"/>
        <v>-</v>
      </c>
    </row>
    <row r="3614" spans="1:49" ht="15">
      <c r="A3614" s="56">
        <v>43645</v>
      </c>
      <c r="B3614" s="57" t="s">
        <v>420</v>
      </c>
      <c r="C3614" s="57" t="s">
        <v>1047</v>
      </c>
      <c r="D3614" s="57" t="s">
        <v>7282</v>
      </c>
      <c r="E3614" s="57" t="s">
        <v>1290</v>
      </c>
      <c r="F3614" s="57" t="s">
        <v>2132</v>
      </c>
      <c r="G3614" s="57">
        <v>3</v>
      </c>
      <c r="H3614" s="57">
        <v>0</v>
      </c>
      <c r="I3614" s="57">
        <v>1.53</v>
      </c>
      <c r="J3614" s="57">
        <v>4.0599999999999996</v>
      </c>
      <c r="K3614" s="57">
        <v>4.68</v>
      </c>
      <c r="L3614" s="57">
        <v>-3.15</v>
      </c>
      <c r="M3614" s="57">
        <v>14</v>
      </c>
      <c r="N3614" s="57">
        <v>14</v>
      </c>
      <c r="O3614" s="57">
        <v>1</v>
      </c>
      <c r="P3614" s="57">
        <v>7</v>
      </c>
      <c r="Q3614" s="57">
        <v>6</v>
      </c>
      <c r="R3614" s="57">
        <v>100</v>
      </c>
      <c r="S3614" s="57">
        <v>0</v>
      </c>
      <c r="T3614" s="57">
        <v>0</v>
      </c>
      <c r="U3614" s="57">
        <v>35.71</v>
      </c>
      <c r="V3614" s="57">
        <v>35.71</v>
      </c>
      <c r="W3614" s="57">
        <v>28.57</v>
      </c>
      <c r="X3614" s="57">
        <v>21.43</v>
      </c>
      <c r="Y3614" s="57">
        <v>28.57</v>
      </c>
      <c r="Z3614" s="57">
        <v>50</v>
      </c>
      <c r="AA3614" s="57">
        <v>42.86</v>
      </c>
      <c r="AB3614" s="57">
        <v>16.670000000000002</v>
      </c>
      <c r="AC3614" s="57">
        <v>6</v>
      </c>
      <c r="AD3614" s="57">
        <v>3</v>
      </c>
      <c r="AE3614" s="57">
        <v>33.33</v>
      </c>
      <c r="AF3614" s="57">
        <v>0</v>
      </c>
      <c r="AG3614" s="57" t="s">
        <v>7002</v>
      </c>
      <c r="AH3614" s="57" t="s">
        <v>7012</v>
      </c>
      <c r="AI3614" s="45">
        <f t="shared" si="942"/>
        <v>37.856000000000002</v>
      </c>
      <c r="AJ3614" s="46">
        <f t="shared" si="943"/>
        <v>-37.856000000000002</v>
      </c>
      <c r="AK3614" s="63" t="str">
        <f t="shared" si="944"/>
        <v>N</v>
      </c>
      <c r="AL3614" s="63" t="str">
        <f t="shared" si="945"/>
        <v>N</v>
      </c>
      <c r="AM3614" s="44" t="str">
        <f t="shared" si="946"/>
        <v>Win</v>
      </c>
      <c r="AN3614" s="44" t="str">
        <f t="shared" si="947"/>
        <v>Loss</v>
      </c>
      <c r="AO3614" s="44" t="str">
        <f t="shared" si="948"/>
        <v>Loss</v>
      </c>
      <c r="AP3614" s="44">
        <f t="shared" si="949"/>
        <v>26.5</v>
      </c>
      <c r="AQ3614" s="44">
        <f t="shared" si="950"/>
        <v>-50</v>
      </c>
      <c r="AR3614" s="44">
        <f t="shared" si="951"/>
        <v>-50</v>
      </c>
      <c r="AS3614" s="99" t="str">
        <f t="shared" si="952"/>
        <v>+</v>
      </c>
      <c r="AT3614" s="99" t="str">
        <f t="shared" si="953"/>
        <v>+</v>
      </c>
      <c r="AU3614" s="99" t="str">
        <f t="shared" si="954"/>
        <v>+</v>
      </c>
      <c r="AV3614" s="99" t="str">
        <f t="shared" si="955"/>
        <v>+</v>
      </c>
      <c r="AW3614" s="99" t="str">
        <f t="shared" si="956"/>
        <v>+</v>
      </c>
    </row>
    <row r="3615" spans="1:49" ht="15">
      <c r="A3615" s="56">
        <v>43645</v>
      </c>
      <c r="B3615" s="57" t="s">
        <v>420</v>
      </c>
      <c r="C3615" s="57" t="s">
        <v>1047</v>
      </c>
      <c r="D3615" s="57" t="s">
        <v>7283</v>
      </c>
      <c r="E3615" s="57" t="s">
        <v>1049</v>
      </c>
      <c r="F3615" s="57" t="s">
        <v>2314</v>
      </c>
      <c r="G3615" s="57">
        <v>1</v>
      </c>
      <c r="H3615" s="57">
        <v>1</v>
      </c>
      <c r="I3615" s="57">
        <v>1.88</v>
      </c>
      <c r="J3615" s="57">
        <v>3.83</v>
      </c>
      <c r="K3615" s="57">
        <v>3.12</v>
      </c>
      <c r="L3615" s="57">
        <v>-1.24</v>
      </c>
      <c r="M3615" s="57">
        <v>38</v>
      </c>
      <c r="N3615" s="57">
        <v>40</v>
      </c>
      <c r="O3615" s="57">
        <v>3</v>
      </c>
      <c r="P3615" s="57">
        <v>19</v>
      </c>
      <c r="Q3615" s="57">
        <v>21</v>
      </c>
      <c r="R3615" s="57">
        <v>100</v>
      </c>
      <c r="S3615" s="57">
        <v>0</v>
      </c>
      <c r="T3615" s="57">
        <v>0</v>
      </c>
      <c r="U3615" s="57">
        <v>34.21</v>
      </c>
      <c r="V3615" s="57">
        <v>28.95</v>
      </c>
      <c r="W3615" s="57">
        <v>36.840000000000003</v>
      </c>
      <c r="X3615" s="57">
        <v>22.5</v>
      </c>
      <c r="Y3615" s="57">
        <v>32.5</v>
      </c>
      <c r="Z3615" s="57">
        <v>45</v>
      </c>
      <c r="AA3615" s="57">
        <v>36.840000000000003</v>
      </c>
      <c r="AB3615" s="57">
        <v>19.05</v>
      </c>
      <c r="AC3615" s="57">
        <v>13</v>
      </c>
      <c r="AD3615" s="57">
        <v>19</v>
      </c>
      <c r="AE3615" s="57">
        <v>38.46</v>
      </c>
      <c r="AF3615" s="57">
        <v>36.840000000000003</v>
      </c>
      <c r="AG3615" s="57" t="s">
        <v>7284</v>
      </c>
      <c r="AH3615" s="57" t="s">
        <v>7013</v>
      </c>
      <c r="AI3615" s="45">
        <f t="shared" si="942"/>
        <v>33.619</v>
      </c>
      <c r="AJ3615" s="46">
        <f t="shared" si="943"/>
        <v>-33.619</v>
      </c>
      <c r="AK3615" s="63" t="str">
        <f t="shared" si="944"/>
        <v>N</v>
      </c>
      <c r="AL3615" s="63" t="str">
        <f t="shared" si="945"/>
        <v>N</v>
      </c>
      <c r="AM3615" s="44" t="str">
        <f t="shared" si="946"/>
        <v>Loss</v>
      </c>
      <c r="AN3615" s="44" t="str">
        <f t="shared" si="947"/>
        <v>Win</v>
      </c>
      <c r="AO3615" s="44" t="str">
        <f t="shared" si="948"/>
        <v>Loss</v>
      </c>
      <c r="AP3615" s="44">
        <f t="shared" si="949"/>
        <v>-50</v>
      </c>
      <c r="AQ3615" s="44">
        <f t="shared" si="950"/>
        <v>141.5</v>
      </c>
      <c r="AR3615" s="44">
        <f t="shared" si="951"/>
        <v>-50</v>
      </c>
      <c r="AS3615" s="99" t="str">
        <f t="shared" si="952"/>
        <v>+</v>
      </c>
      <c r="AT3615" s="99" t="str">
        <f t="shared" si="953"/>
        <v>+</v>
      </c>
      <c r="AU3615" s="99" t="str">
        <f t="shared" si="954"/>
        <v>+</v>
      </c>
      <c r="AV3615" s="99" t="str">
        <f t="shared" si="955"/>
        <v>+</v>
      </c>
      <c r="AW3615" s="99" t="str">
        <f t="shared" si="956"/>
        <v>+</v>
      </c>
    </row>
    <row r="3616" spans="1:49" ht="15">
      <c r="A3616" s="56">
        <v>43645</v>
      </c>
      <c r="B3616" s="57" t="s">
        <v>420</v>
      </c>
      <c r="C3616" s="57" t="s">
        <v>927</v>
      </c>
      <c r="D3616" s="57" t="s">
        <v>7285</v>
      </c>
      <c r="E3616" s="57" t="s">
        <v>1056</v>
      </c>
      <c r="F3616" s="57" t="s">
        <v>1059</v>
      </c>
      <c r="G3616" s="57">
        <v>3</v>
      </c>
      <c r="H3616" s="57">
        <v>1</v>
      </c>
      <c r="I3616" s="57">
        <v>1.54</v>
      </c>
      <c r="J3616" s="57">
        <v>4</v>
      </c>
      <c r="K3616" s="57">
        <v>4.63</v>
      </c>
      <c r="L3616" s="57">
        <v>-3.09</v>
      </c>
      <c r="M3616" s="57">
        <v>14</v>
      </c>
      <c r="N3616" s="57">
        <v>38</v>
      </c>
      <c r="O3616" s="57">
        <v>1</v>
      </c>
      <c r="P3616" s="57">
        <v>7</v>
      </c>
      <c r="Q3616" s="57">
        <v>19</v>
      </c>
      <c r="R3616" s="57">
        <v>0</v>
      </c>
      <c r="S3616" s="57">
        <v>100</v>
      </c>
      <c r="T3616" s="57">
        <v>0</v>
      </c>
      <c r="U3616" s="57">
        <v>28.57</v>
      </c>
      <c r="V3616" s="57">
        <v>35.71</v>
      </c>
      <c r="W3616" s="57">
        <v>35.71</v>
      </c>
      <c r="X3616" s="57">
        <v>21.05</v>
      </c>
      <c r="Y3616" s="57">
        <v>13.16</v>
      </c>
      <c r="Z3616" s="57">
        <v>65.790000000000006</v>
      </c>
      <c r="AA3616" s="57">
        <v>28.57</v>
      </c>
      <c r="AB3616" s="57">
        <v>26.32</v>
      </c>
      <c r="AC3616" s="57">
        <v>4</v>
      </c>
      <c r="AD3616" s="57">
        <v>6</v>
      </c>
      <c r="AE3616" s="57">
        <v>50</v>
      </c>
      <c r="AF3616" s="57">
        <v>33.33</v>
      </c>
      <c r="AG3616" s="57" t="s">
        <v>7102</v>
      </c>
      <c r="AH3616" s="57" t="s">
        <v>6306</v>
      </c>
      <c r="AI3616" s="45">
        <f t="shared" si="942"/>
        <v>19.775000000000002</v>
      </c>
      <c r="AJ3616" s="46">
        <f t="shared" si="943"/>
        <v>0.22499999999999964</v>
      </c>
      <c r="AK3616" s="63" t="str">
        <f t="shared" si="944"/>
        <v>N</v>
      </c>
      <c r="AL3616" s="63" t="str">
        <f t="shared" si="945"/>
        <v>N</v>
      </c>
      <c r="AM3616" s="44" t="str">
        <f t="shared" si="946"/>
        <v>Win</v>
      </c>
      <c r="AN3616" s="44" t="str">
        <f t="shared" si="947"/>
        <v>Loss</v>
      </c>
      <c r="AO3616" s="44" t="str">
        <f t="shared" si="948"/>
        <v>Loss</v>
      </c>
      <c r="AP3616" s="44">
        <f t="shared" si="949"/>
        <v>27</v>
      </c>
      <c r="AQ3616" s="44">
        <f t="shared" si="950"/>
        <v>-50</v>
      </c>
      <c r="AR3616" s="44">
        <f t="shared" si="951"/>
        <v>-50</v>
      </c>
      <c r="AS3616" s="99" t="str">
        <f t="shared" si="952"/>
        <v>+</v>
      </c>
      <c r="AT3616" s="99" t="str">
        <f t="shared" si="953"/>
        <v>-</v>
      </c>
      <c r="AU3616" s="99" t="str">
        <f t="shared" si="954"/>
        <v>+</v>
      </c>
      <c r="AV3616" s="99" t="str">
        <f t="shared" si="955"/>
        <v>+</v>
      </c>
      <c r="AW3616" s="99" t="str">
        <f t="shared" si="956"/>
        <v>+</v>
      </c>
    </row>
    <row r="3617" spans="1:49" ht="15">
      <c r="A3617" s="56">
        <v>43645</v>
      </c>
      <c r="B3617" s="57" t="s">
        <v>420</v>
      </c>
      <c r="C3617" s="57" t="s">
        <v>927</v>
      </c>
      <c r="D3617" s="57" t="s">
        <v>7286</v>
      </c>
      <c r="E3617" s="57" t="s">
        <v>1062</v>
      </c>
      <c r="F3617" s="57" t="s">
        <v>1199</v>
      </c>
      <c r="G3617" s="57">
        <v>0</v>
      </c>
      <c r="H3617" s="57">
        <v>1</v>
      </c>
      <c r="I3617" s="57">
        <v>4.07</v>
      </c>
      <c r="J3617" s="57">
        <v>4.16</v>
      </c>
      <c r="K3617" s="57">
        <v>1.58</v>
      </c>
      <c r="L3617" s="57">
        <v>2.4900000000000002</v>
      </c>
      <c r="M3617" s="57">
        <v>13</v>
      </c>
      <c r="N3617" s="57">
        <v>39</v>
      </c>
      <c r="O3617" s="57">
        <v>1</v>
      </c>
      <c r="P3617" s="57">
        <v>6</v>
      </c>
      <c r="Q3617" s="57">
        <v>19</v>
      </c>
      <c r="R3617" s="57">
        <v>100</v>
      </c>
      <c r="S3617" s="57">
        <v>0</v>
      </c>
      <c r="T3617" s="57">
        <v>0</v>
      </c>
      <c r="U3617" s="57">
        <v>38.46</v>
      </c>
      <c r="V3617" s="57">
        <v>23.08</v>
      </c>
      <c r="W3617" s="57">
        <v>38.46</v>
      </c>
      <c r="X3617" s="57">
        <v>64.099999999999994</v>
      </c>
      <c r="Y3617" s="57">
        <v>20.51</v>
      </c>
      <c r="Z3617" s="57">
        <v>15.38</v>
      </c>
      <c r="AA3617" s="57">
        <v>33.33</v>
      </c>
      <c r="AB3617" s="57">
        <v>52.63</v>
      </c>
      <c r="AC3617" s="57">
        <v>7</v>
      </c>
      <c r="AD3617" s="57">
        <v>34</v>
      </c>
      <c r="AE3617" s="57">
        <v>28.57</v>
      </c>
      <c r="AF3617" s="57">
        <v>67.650000000000006</v>
      </c>
      <c r="AG3617" s="57" t="s">
        <v>7287</v>
      </c>
      <c r="AH3617" s="57" t="s">
        <v>7014</v>
      </c>
      <c r="AI3617" s="45">
        <f t="shared" si="942"/>
        <v>20.512999999999998</v>
      </c>
      <c r="AJ3617" s="46">
        <f t="shared" si="943"/>
        <v>-20.512999999999998</v>
      </c>
      <c r="AK3617" s="63" t="str">
        <f t="shared" si="944"/>
        <v>N</v>
      </c>
      <c r="AL3617" s="63" t="str">
        <f t="shared" si="945"/>
        <v>N</v>
      </c>
      <c r="AM3617" s="44" t="str">
        <f t="shared" si="946"/>
        <v>Loss</v>
      </c>
      <c r="AN3617" s="44" t="str">
        <f t="shared" si="947"/>
        <v>Loss</v>
      </c>
      <c r="AO3617" s="44" t="str">
        <f t="shared" si="948"/>
        <v>Win</v>
      </c>
      <c r="AP3617" s="44">
        <f t="shared" si="949"/>
        <v>-50</v>
      </c>
      <c r="AQ3617" s="44">
        <f t="shared" si="950"/>
        <v>-50</v>
      </c>
      <c r="AR3617" s="44">
        <f t="shared" si="951"/>
        <v>29</v>
      </c>
      <c r="AS3617" s="99" t="str">
        <f t="shared" si="952"/>
        <v>-</v>
      </c>
      <c r="AT3617" s="99" t="str">
        <f t="shared" si="953"/>
        <v>+</v>
      </c>
      <c r="AU3617" s="99" t="str">
        <f t="shared" si="954"/>
        <v>-</v>
      </c>
      <c r="AV3617" s="99" t="str">
        <f t="shared" si="955"/>
        <v>-</v>
      </c>
      <c r="AW3617" s="99" t="str">
        <f t="shared" si="956"/>
        <v>+</v>
      </c>
    </row>
    <row r="3618" spans="1:49" ht="15">
      <c r="A3618" s="56">
        <v>43645</v>
      </c>
      <c r="B3618" s="57" t="s">
        <v>420</v>
      </c>
      <c r="C3618" s="57" t="s">
        <v>927</v>
      </c>
      <c r="D3618" s="57" t="s">
        <v>7288</v>
      </c>
      <c r="E3618" s="57" t="s">
        <v>1055</v>
      </c>
      <c r="F3618" s="57" t="s">
        <v>1216</v>
      </c>
      <c r="G3618" s="57">
        <v>4</v>
      </c>
      <c r="H3618" s="57">
        <v>1</v>
      </c>
      <c r="I3618" s="57">
        <v>2.15</v>
      </c>
      <c r="J3618" s="57">
        <v>3.58</v>
      </c>
      <c r="K3618" s="57">
        <v>2.72</v>
      </c>
      <c r="L3618" s="57">
        <v>-0.56999999999999995</v>
      </c>
      <c r="M3618" s="57">
        <v>40</v>
      </c>
      <c r="N3618" s="57">
        <v>39</v>
      </c>
      <c r="O3618" s="57">
        <v>1</v>
      </c>
      <c r="P3618" s="57">
        <v>20</v>
      </c>
      <c r="Q3618" s="57">
        <v>20</v>
      </c>
      <c r="R3618" s="57">
        <v>0</v>
      </c>
      <c r="S3618" s="57">
        <v>0</v>
      </c>
      <c r="T3618" s="57">
        <v>100</v>
      </c>
      <c r="U3618" s="57">
        <v>37.5</v>
      </c>
      <c r="V3618" s="57">
        <v>22.5</v>
      </c>
      <c r="W3618" s="57">
        <v>40</v>
      </c>
      <c r="X3618" s="57">
        <v>53.85</v>
      </c>
      <c r="Y3618" s="57">
        <v>23.08</v>
      </c>
      <c r="Z3618" s="57">
        <v>23.08</v>
      </c>
      <c r="AA3618" s="57">
        <v>35</v>
      </c>
      <c r="AB3618" s="57">
        <v>40</v>
      </c>
      <c r="AC3618" s="57">
        <v>17</v>
      </c>
      <c r="AD3618" s="57">
        <v>29</v>
      </c>
      <c r="AE3618" s="57">
        <v>52.94</v>
      </c>
      <c r="AF3618" s="57">
        <v>62.07</v>
      </c>
      <c r="AG3618" s="57" t="s">
        <v>6342</v>
      </c>
      <c r="AH3618" s="57" t="s">
        <v>7015</v>
      </c>
      <c r="AI3618" s="45">
        <f t="shared" si="942"/>
        <v>-36.712000000000003</v>
      </c>
      <c r="AJ3618" s="46">
        <f t="shared" si="943"/>
        <v>36.712000000000003</v>
      </c>
      <c r="AK3618" s="63" t="str">
        <f t="shared" si="944"/>
        <v>N</v>
      </c>
      <c r="AL3618" s="63" t="str">
        <f t="shared" si="945"/>
        <v>N</v>
      </c>
      <c r="AM3618" s="44" t="str">
        <f t="shared" si="946"/>
        <v>Win</v>
      </c>
      <c r="AN3618" s="44" t="str">
        <f t="shared" si="947"/>
        <v>Loss</v>
      </c>
      <c r="AO3618" s="44" t="str">
        <f t="shared" si="948"/>
        <v>Loss</v>
      </c>
      <c r="AP3618" s="44">
        <f t="shared" si="949"/>
        <v>57.5</v>
      </c>
      <c r="AQ3618" s="44">
        <f t="shared" si="950"/>
        <v>-50</v>
      </c>
      <c r="AR3618" s="44">
        <f t="shared" si="951"/>
        <v>-50</v>
      </c>
      <c r="AS3618" s="99" t="str">
        <f t="shared" si="952"/>
        <v>+</v>
      </c>
      <c r="AT3618" s="99" t="str">
        <f t="shared" si="953"/>
        <v>-</v>
      </c>
      <c r="AU3618" s="99" t="str">
        <f t="shared" si="954"/>
        <v>-</v>
      </c>
      <c r="AV3618" s="99" t="str">
        <f t="shared" si="955"/>
        <v>-</v>
      </c>
      <c r="AW3618" s="99" t="str">
        <f t="shared" si="956"/>
        <v>-</v>
      </c>
    </row>
    <row r="3619" spans="1:49" ht="15">
      <c r="A3619" s="56">
        <v>43645</v>
      </c>
      <c r="B3619" s="57" t="s">
        <v>420</v>
      </c>
      <c r="C3619" s="57" t="s">
        <v>927</v>
      </c>
      <c r="D3619" s="57" t="s">
        <v>7289</v>
      </c>
      <c r="E3619" s="57" t="s">
        <v>1058</v>
      </c>
      <c r="F3619" s="57" t="s">
        <v>1061</v>
      </c>
      <c r="G3619" s="57">
        <v>0</v>
      </c>
      <c r="H3619" s="57">
        <v>1</v>
      </c>
      <c r="I3619" s="57">
        <v>1.66</v>
      </c>
      <c r="J3619" s="57">
        <v>3.87</v>
      </c>
      <c r="K3619" s="57">
        <v>3.87</v>
      </c>
      <c r="L3619" s="57">
        <v>-2.21</v>
      </c>
      <c r="M3619" s="57">
        <v>13</v>
      </c>
      <c r="N3619" s="57">
        <v>38</v>
      </c>
      <c r="O3619" s="57">
        <v>1</v>
      </c>
      <c r="P3619" s="57">
        <v>6</v>
      </c>
      <c r="Q3619" s="57">
        <v>19</v>
      </c>
      <c r="R3619" s="57">
        <v>0</v>
      </c>
      <c r="S3619" s="57">
        <v>100</v>
      </c>
      <c r="T3619" s="57">
        <v>0</v>
      </c>
      <c r="U3619" s="57">
        <v>30.77</v>
      </c>
      <c r="V3619" s="57">
        <v>23.08</v>
      </c>
      <c r="W3619" s="57">
        <v>46.15</v>
      </c>
      <c r="X3619" s="57">
        <v>23.68</v>
      </c>
      <c r="Y3619" s="57">
        <v>26.32</v>
      </c>
      <c r="Z3619" s="57">
        <v>50</v>
      </c>
      <c r="AA3619" s="57">
        <v>66.67</v>
      </c>
      <c r="AB3619" s="57">
        <v>21.05</v>
      </c>
      <c r="AC3619" s="57">
        <v>2</v>
      </c>
      <c r="AD3619" s="57">
        <v>12</v>
      </c>
      <c r="AE3619" s="57">
        <v>100</v>
      </c>
      <c r="AF3619" s="57">
        <v>41.67</v>
      </c>
      <c r="AG3619" s="57" t="s">
        <v>6592</v>
      </c>
      <c r="AH3619" s="57" t="s">
        <v>6312</v>
      </c>
      <c r="AI3619" s="45">
        <f t="shared" si="942"/>
        <v>11.863999999999999</v>
      </c>
      <c r="AJ3619" s="46">
        <f t="shared" si="943"/>
        <v>8.1360000000000028</v>
      </c>
      <c r="AK3619" s="63" t="str">
        <f t="shared" si="944"/>
        <v>Y</v>
      </c>
      <c r="AL3619" s="63" t="str">
        <f t="shared" si="945"/>
        <v>N</v>
      </c>
      <c r="AM3619" s="44" t="str">
        <f t="shared" si="946"/>
        <v>Loss</v>
      </c>
      <c r="AN3619" s="44" t="str">
        <f t="shared" si="947"/>
        <v>Loss</v>
      </c>
      <c r="AO3619" s="44" t="str">
        <f t="shared" si="948"/>
        <v>Win</v>
      </c>
      <c r="AP3619" s="44">
        <f t="shared" si="949"/>
        <v>-50</v>
      </c>
      <c r="AQ3619" s="44">
        <f t="shared" si="950"/>
        <v>-50</v>
      </c>
      <c r="AR3619" s="44">
        <f t="shared" si="951"/>
        <v>143.5</v>
      </c>
      <c r="AS3619" s="99" t="str">
        <f t="shared" si="952"/>
        <v>+</v>
      </c>
      <c r="AT3619" s="99" t="str">
        <f t="shared" si="953"/>
        <v>-</v>
      </c>
      <c r="AU3619" s="99" t="str">
        <f t="shared" si="954"/>
        <v>+</v>
      </c>
      <c r="AV3619" s="99" t="str">
        <f t="shared" si="955"/>
        <v>+</v>
      </c>
      <c r="AW3619" s="99" t="str">
        <f t="shared" si="956"/>
        <v>+</v>
      </c>
    </row>
    <row r="3620" spans="1:49" ht="15">
      <c r="A3620" s="56">
        <v>43645</v>
      </c>
      <c r="B3620" s="57" t="s">
        <v>420</v>
      </c>
      <c r="C3620" s="57" t="s">
        <v>931</v>
      </c>
      <c r="D3620" s="57" t="s">
        <v>7290</v>
      </c>
      <c r="E3620" s="57" t="s">
        <v>1064</v>
      </c>
      <c r="F3620" s="57" t="s">
        <v>2919</v>
      </c>
      <c r="G3620" s="57">
        <v>1</v>
      </c>
      <c r="H3620" s="57">
        <v>0</v>
      </c>
      <c r="I3620" s="57">
        <v>2.42</v>
      </c>
      <c r="J3620" s="57">
        <v>3.59</v>
      </c>
      <c r="K3620" s="57">
        <v>2.38</v>
      </c>
      <c r="L3620" s="57">
        <v>0.04</v>
      </c>
      <c r="M3620" s="57">
        <v>32</v>
      </c>
      <c r="N3620" s="57">
        <v>13</v>
      </c>
      <c r="O3620" s="57">
        <v>1</v>
      </c>
      <c r="P3620" s="57">
        <v>16</v>
      </c>
      <c r="Q3620" s="57">
        <v>5</v>
      </c>
      <c r="R3620" s="57">
        <v>0</v>
      </c>
      <c r="S3620" s="57">
        <v>0</v>
      </c>
      <c r="T3620" s="57">
        <v>100</v>
      </c>
      <c r="U3620" s="57">
        <v>15.63</v>
      </c>
      <c r="V3620" s="57">
        <v>15.63</v>
      </c>
      <c r="W3620" s="57">
        <v>68.75</v>
      </c>
      <c r="X3620" s="57">
        <v>15.38</v>
      </c>
      <c r="Y3620" s="57">
        <v>30.77</v>
      </c>
      <c r="Z3620" s="57">
        <v>53.85</v>
      </c>
      <c r="AA3620" s="57">
        <v>31.25</v>
      </c>
      <c r="AB3620" s="57">
        <v>0</v>
      </c>
      <c r="AC3620" s="57">
        <v>3</v>
      </c>
      <c r="AD3620" s="57">
        <v>3</v>
      </c>
      <c r="AE3620" s="57">
        <v>66.67</v>
      </c>
      <c r="AF3620" s="57">
        <v>66.67</v>
      </c>
      <c r="AG3620" s="57" t="s">
        <v>6433</v>
      </c>
      <c r="AH3620" s="57" t="s">
        <v>6869</v>
      </c>
      <c r="AI3620" s="45">
        <f t="shared" si="942"/>
        <v>-34.443999999999996</v>
      </c>
      <c r="AJ3620" s="46">
        <f t="shared" si="943"/>
        <v>34.443999999999996</v>
      </c>
      <c r="AK3620" s="63" t="str">
        <f t="shared" si="944"/>
        <v>N</v>
      </c>
      <c r="AL3620" s="63" t="str">
        <f t="shared" si="945"/>
        <v>N</v>
      </c>
      <c r="AM3620" s="44" t="str">
        <f t="shared" si="946"/>
        <v>Win</v>
      </c>
      <c r="AN3620" s="44" t="str">
        <f t="shared" si="947"/>
        <v>Loss</v>
      </c>
      <c r="AO3620" s="44" t="str">
        <f t="shared" si="948"/>
        <v>Loss</v>
      </c>
      <c r="AP3620" s="44">
        <f t="shared" si="949"/>
        <v>71</v>
      </c>
      <c r="AQ3620" s="44">
        <f t="shared" si="950"/>
        <v>-50</v>
      </c>
      <c r="AR3620" s="44">
        <f t="shared" si="951"/>
        <v>-50</v>
      </c>
      <c r="AS3620" s="99" t="str">
        <f t="shared" si="952"/>
        <v>-</v>
      </c>
      <c r="AT3620" s="99" t="str">
        <f t="shared" si="953"/>
        <v>-</v>
      </c>
      <c r="AU3620" s="99" t="str">
        <f t="shared" si="954"/>
        <v>+</v>
      </c>
      <c r="AV3620" s="99" t="str">
        <f t="shared" si="955"/>
        <v>+</v>
      </c>
      <c r="AW3620" s="99" t="str">
        <f t="shared" si="956"/>
        <v>-</v>
      </c>
    </row>
    <row r="3621" spans="1:49" ht="15">
      <c r="A3621" s="56">
        <v>43645</v>
      </c>
      <c r="B3621" s="57" t="s">
        <v>420</v>
      </c>
      <c r="C3621" s="57" t="s">
        <v>931</v>
      </c>
      <c r="D3621" s="57" t="s">
        <v>7291</v>
      </c>
      <c r="E3621" s="57" t="s">
        <v>1067</v>
      </c>
      <c r="F3621" s="57" t="s">
        <v>939</v>
      </c>
      <c r="G3621" s="57">
        <v>1</v>
      </c>
      <c r="H3621" s="57">
        <v>2</v>
      </c>
      <c r="I3621" s="57">
        <v>1.43</v>
      </c>
      <c r="J3621" s="57">
        <v>4.63</v>
      </c>
      <c r="K3621" s="57">
        <v>4.8499999999999996</v>
      </c>
      <c r="L3621" s="57">
        <v>-3.42</v>
      </c>
      <c r="M3621" s="57">
        <v>31</v>
      </c>
      <c r="N3621" s="57">
        <v>32</v>
      </c>
      <c r="O3621" s="57">
        <v>2</v>
      </c>
      <c r="P3621" s="57">
        <v>16</v>
      </c>
      <c r="Q3621" s="57">
        <v>15</v>
      </c>
      <c r="R3621" s="57">
        <v>50</v>
      </c>
      <c r="S3621" s="57">
        <v>50</v>
      </c>
      <c r="T3621" s="57">
        <v>0</v>
      </c>
      <c r="U3621" s="57">
        <v>61.29</v>
      </c>
      <c r="V3621" s="57">
        <v>12.9</v>
      </c>
      <c r="W3621" s="57">
        <v>25.81</v>
      </c>
      <c r="X3621" s="57">
        <v>34.380000000000003</v>
      </c>
      <c r="Y3621" s="57">
        <v>34.380000000000003</v>
      </c>
      <c r="Z3621" s="57">
        <v>31.25</v>
      </c>
      <c r="AA3621" s="57">
        <v>68.75</v>
      </c>
      <c r="AB3621" s="57">
        <v>40</v>
      </c>
      <c r="AC3621" s="57">
        <v>19</v>
      </c>
      <c r="AD3621" s="57">
        <v>12</v>
      </c>
      <c r="AE3621" s="57">
        <v>84.21</v>
      </c>
      <c r="AF3621" s="57">
        <v>58.33</v>
      </c>
      <c r="AG3621" s="57" t="s">
        <v>6950</v>
      </c>
      <c r="AH3621" s="57" t="s">
        <v>6854</v>
      </c>
      <c r="AI3621" s="45">
        <f t="shared" si="942"/>
        <v>24.322000000000003</v>
      </c>
      <c r="AJ3621" s="46">
        <f t="shared" si="943"/>
        <v>-14.322000000000001</v>
      </c>
      <c r="AK3621" s="63" t="str">
        <f t="shared" si="944"/>
        <v>Y</v>
      </c>
      <c r="AL3621" s="63" t="str">
        <f t="shared" si="945"/>
        <v>N</v>
      </c>
      <c r="AM3621" s="44" t="str">
        <f t="shared" si="946"/>
        <v>Loss</v>
      </c>
      <c r="AN3621" s="44" t="str">
        <f t="shared" si="947"/>
        <v>Loss</v>
      </c>
      <c r="AO3621" s="44" t="str">
        <f t="shared" si="948"/>
        <v>Win</v>
      </c>
      <c r="AP3621" s="44">
        <f t="shared" si="949"/>
        <v>-50</v>
      </c>
      <c r="AQ3621" s="44">
        <f t="shared" si="950"/>
        <v>-50</v>
      </c>
      <c r="AR3621" s="44">
        <f t="shared" si="951"/>
        <v>192.49999999999997</v>
      </c>
      <c r="AS3621" s="99" t="str">
        <f t="shared" si="952"/>
        <v>+</v>
      </c>
      <c r="AT3621" s="99" t="str">
        <f t="shared" si="953"/>
        <v>+</v>
      </c>
      <c r="AU3621" s="99" t="str">
        <f t="shared" si="954"/>
        <v>+</v>
      </c>
      <c r="AV3621" s="99" t="str">
        <f t="shared" si="955"/>
        <v>+</v>
      </c>
      <c r="AW3621" s="99" t="str">
        <f t="shared" si="956"/>
        <v>+</v>
      </c>
    </row>
    <row r="3622" spans="1:49" ht="15">
      <c r="A3622" s="56">
        <v>43645</v>
      </c>
      <c r="B3622" s="57" t="s">
        <v>420</v>
      </c>
      <c r="C3622" s="57" t="s">
        <v>421</v>
      </c>
      <c r="D3622" s="57" t="s">
        <v>7292</v>
      </c>
      <c r="E3622" s="57" t="s">
        <v>3130</v>
      </c>
      <c r="F3622" s="57" t="s">
        <v>1294</v>
      </c>
      <c r="G3622" s="57">
        <v>0</v>
      </c>
      <c r="H3622" s="57">
        <v>1</v>
      </c>
      <c r="I3622" s="57">
        <v>2.2200000000000002</v>
      </c>
      <c r="J3622" s="57">
        <v>3.46</v>
      </c>
      <c r="K3622" s="57">
        <v>2.67</v>
      </c>
      <c r="L3622" s="57">
        <v>-0.45</v>
      </c>
      <c r="M3622" s="57">
        <v>39</v>
      </c>
      <c r="N3622" s="57">
        <v>44</v>
      </c>
      <c r="O3622" s="57">
        <v>1</v>
      </c>
      <c r="P3622" s="57">
        <v>19</v>
      </c>
      <c r="Q3622" s="57">
        <v>23</v>
      </c>
      <c r="R3622" s="57">
        <v>0</v>
      </c>
      <c r="S3622" s="57">
        <v>100</v>
      </c>
      <c r="T3622" s="57">
        <v>0</v>
      </c>
      <c r="U3622" s="57">
        <v>41.03</v>
      </c>
      <c r="V3622" s="57">
        <v>30.77</v>
      </c>
      <c r="W3622" s="57">
        <v>28.21</v>
      </c>
      <c r="X3622" s="57">
        <v>34.090000000000003</v>
      </c>
      <c r="Y3622" s="57">
        <v>15.91</v>
      </c>
      <c r="Z3622" s="57">
        <v>50</v>
      </c>
      <c r="AA3622" s="57">
        <v>57.89</v>
      </c>
      <c r="AB3622" s="57">
        <v>34.78</v>
      </c>
      <c r="AC3622" s="57">
        <v>21</v>
      </c>
      <c r="AD3622" s="57">
        <v>20</v>
      </c>
      <c r="AE3622" s="57">
        <v>57.14</v>
      </c>
      <c r="AF3622" s="57">
        <v>55</v>
      </c>
      <c r="AG3622" s="57" t="s">
        <v>6767</v>
      </c>
      <c r="AH3622" s="57" t="s">
        <v>7016</v>
      </c>
      <c r="AI3622" s="45">
        <f t="shared" si="942"/>
        <v>17.231999999999999</v>
      </c>
      <c r="AJ3622" s="46">
        <f t="shared" si="943"/>
        <v>2.7680000000000007</v>
      </c>
      <c r="AK3622" s="63" t="str">
        <f t="shared" si="944"/>
        <v>N</v>
      </c>
      <c r="AL3622" s="63" t="str">
        <f t="shared" si="945"/>
        <v>N</v>
      </c>
      <c r="AM3622" s="44" t="str">
        <f t="shared" si="946"/>
        <v>Loss</v>
      </c>
      <c r="AN3622" s="44" t="str">
        <f t="shared" si="947"/>
        <v>Loss</v>
      </c>
      <c r="AO3622" s="44" t="str">
        <f t="shared" si="948"/>
        <v>Win</v>
      </c>
      <c r="AP3622" s="44">
        <f t="shared" si="949"/>
        <v>-50</v>
      </c>
      <c r="AQ3622" s="44">
        <f t="shared" si="950"/>
        <v>-50</v>
      </c>
      <c r="AR3622" s="44">
        <f t="shared" si="951"/>
        <v>83.5</v>
      </c>
      <c r="AS3622" s="99" t="str">
        <f t="shared" si="952"/>
        <v>+</v>
      </c>
      <c r="AT3622" s="99" t="str">
        <f t="shared" si="953"/>
        <v>-</v>
      </c>
      <c r="AU3622" s="99" t="str">
        <f t="shared" si="954"/>
        <v>+</v>
      </c>
      <c r="AV3622" s="99" t="str">
        <f t="shared" si="955"/>
        <v>+</v>
      </c>
      <c r="AW3622" s="99" t="str">
        <f t="shared" si="956"/>
        <v>+</v>
      </c>
    </row>
    <row r="3623" spans="1:49" ht="15">
      <c r="A3623" s="56">
        <v>43645</v>
      </c>
      <c r="B3623" s="57" t="s">
        <v>420</v>
      </c>
      <c r="C3623" s="57" t="s">
        <v>421</v>
      </c>
      <c r="D3623" s="57" t="s">
        <v>7293</v>
      </c>
      <c r="E3623" s="57" t="s">
        <v>1070</v>
      </c>
      <c r="F3623" s="57" t="s">
        <v>1077</v>
      </c>
      <c r="G3623" s="57">
        <v>4</v>
      </c>
      <c r="H3623" s="57">
        <v>2</v>
      </c>
      <c r="I3623" s="57">
        <v>1.43</v>
      </c>
      <c r="J3623" s="57">
        <v>4.47</v>
      </c>
      <c r="K3623" s="57">
        <v>5.14</v>
      </c>
      <c r="L3623" s="57">
        <v>-3.71</v>
      </c>
      <c r="M3623" s="57">
        <v>39</v>
      </c>
      <c r="N3623" s="57">
        <v>39</v>
      </c>
      <c r="O3623" s="57">
        <v>3</v>
      </c>
      <c r="P3623" s="57">
        <v>20</v>
      </c>
      <c r="Q3623" s="57">
        <v>19</v>
      </c>
      <c r="R3623" s="57">
        <v>66.67</v>
      </c>
      <c r="S3623" s="57">
        <v>33.33</v>
      </c>
      <c r="T3623" s="57">
        <v>0</v>
      </c>
      <c r="U3623" s="57">
        <v>35.9</v>
      </c>
      <c r="V3623" s="57">
        <v>23.08</v>
      </c>
      <c r="W3623" s="57">
        <v>41.03</v>
      </c>
      <c r="X3623" s="57">
        <v>35.9</v>
      </c>
      <c r="Y3623" s="57">
        <v>17.95</v>
      </c>
      <c r="Z3623" s="57">
        <v>46.15</v>
      </c>
      <c r="AA3623" s="57">
        <v>35</v>
      </c>
      <c r="AB3623" s="57">
        <v>31.58</v>
      </c>
      <c r="AC3623" s="57">
        <v>18</v>
      </c>
      <c r="AD3623" s="57">
        <v>15</v>
      </c>
      <c r="AE3623" s="57">
        <v>44.44</v>
      </c>
      <c r="AF3623" s="57">
        <v>40</v>
      </c>
      <c r="AG3623" s="57" t="s">
        <v>7294</v>
      </c>
      <c r="AH3623" s="57" t="s">
        <v>6276</v>
      </c>
      <c r="AI3623" s="45">
        <f t="shared" si="942"/>
        <v>24.871000000000002</v>
      </c>
      <c r="AJ3623" s="46">
        <f t="shared" si="943"/>
        <v>-18.204999999999998</v>
      </c>
      <c r="AK3623" s="63" t="str">
        <f t="shared" si="944"/>
        <v>N</v>
      </c>
      <c r="AL3623" s="63" t="str">
        <f t="shared" si="945"/>
        <v>N</v>
      </c>
      <c r="AM3623" s="44" t="str">
        <f t="shared" si="946"/>
        <v>Win</v>
      </c>
      <c r="AN3623" s="44" t="str">
        <f t="shared" si="947"/>
        <v>Loss</v>
      </c>
      <c r="AO3623" s="44" t="str">
        <f t="shared" si="948"/>
        <v>Loss</v>
      </c>
      <c r="AP3623" s="44">
        <f t="shared" si="949"/>
        <v>21.5</v>
      </c>
      <c r="AQ3623" s="44">
        <f t="shared" si="950"/>
        <v>-50</v>
      </c>
      <c r="AR3623" s="44">
        <f t="shared" si="951"/>
        <v>-50</v>
      </c>
      <c r="AS3623" s="99" t="str">
        <f t="shared" si="952"/>
        <v>+</v>
      </c>
      <c r="AT3623" s="99" t="str">
        <f t="shared" si="953"/>
        <v>+</v>
      </c>
      <c r="AU3623" s="99" t="str">
        <f t="shared" si="954"/>
        <v>-</v>
      </c>
      <c r="AV3623" s="99" t="str">
        <f t="shared" si="955"/>
        <v>+</v>
      </c>
      <c r="AW3623" s="99" t="str">
        <f t="shared" si="956"/>
        <v>+</v>
      </c>
    </row>
    <row r="3624" spans="1:49" ht="15">
      <c r="A3624" s="56">
        <v>43645</v>
      </c>
      <c r="B3624" s="57" t="s">
        <v>420</v>
      </c>
      <c r="C3624" s="57" t="s">
        <v>421</v>
      </c>
      <c r="D3624" s="57" t="s">
        <v>7295</v>
      </c>
      <c r="E3624" s="57" t="s">
        <v>2922</v>
      </c>
      <c r="F3624" s="57" t="s">
        <v>1293</v>
      </c>
      <c r="G3624" s="57">
        <v>2</v>
      </c>
      <c r="H3624" s="57">
        <v>2</v>
      </c>
      <c r="I3624" s="57">
        <v>3.04</v>
      </c>
      <c r="J3624" s="57">
        <v>3.52</v>
      </c>
      <c r="K3624" s="57">
        <v>1.96</v>
      </c>
      <c r="L3624" s="57">
        <v>1.08</v>
      </c>
      <c r="M3624" s="57">
        <v>38</v>
      </c>
      <c r="N3624" s="57">
        <v>62</v>
      </c>
      <c r="O3624" s="57">
        <v>3</v>
      </c>
      <c r="P3624" s="57">
        <v>19</v>
      </c>
      <c r="Q3624" s="57">
        <v>30</v>
      </c>
      <c r="R3624" s="57">
        <v>66.67</v>
      </c>
      <c r="S3624" s="57">
        <v>0</v>
      </c>
      <c r="T3624" s="57">
        <v>33.33</v>
      </c>
      <c r="U3624" s="57">
        <v>42.11</v>
      </c>
      <c r="V3624" s="57">
        <v>21.05</v>
      </c>
      <c r="W3624" s="57">
        <v>36.840000000000003</v>
      </c>
      <c r="X3624" s="57">
        <v>38.71</v>
      </c>
      <c r="Y3624" s="57">
        <v>20.97</v>
      </c>
      <c r="Z3624" s="57">
        <v>40.32</v>
      </c>
      <c r="AA3624" s="57">
        <v>57.89</v>
      </c>
      <c r="AB3624" s="57">
        <v>26.67</v>
      </c>
      <c r="AC3624" s="57">
        <v>18</v>
      </c>
      <c r="AD3624" s="57">
        <v>28</v>
      </c>
      <c r="AE3624" s="57">
        <v>55.56</v>
      </c>
      <c r="AF3624" s="57">
        <v>42.86</v>
      </c>
      <c r="AG3624" s="57" t="s">
        <v>6310</v>
      </c>
      <c r="AH3624" s="57" t="s">
        <v>6995</v>
      </c>
      <c r="AI3624" s="45">
        <f t="shared" si="942"/>
        <v>11.386000000000001</v>
      </c>
      <c r="AJ3624" s="46">
        <f t="shared" si="943"/>
        <v>-11.386000000000001</v>
      </c>
      <c r="AK3624" s="63" t="str">
        <f t="shared" si="944"/>
        <v>N</v>
      </c>
      <c r="AL3624" s="63" t="str">
        <f t="shared" si="945"/>
        <v>N</v>
      </c>
      <c r="AM3624" s="44" t="str">
        <f t="shared" si="946"/>
        <v>Loss</v>
      </c>
      <c r="AN3624" s="44" t="str">
        <f t="shared" si="947"/>
        <v>Win</v>
      </c>
      <c r="AO3624" s="44" t="str">
        <f t="shared" si="948"/>
        <v>Loss</v>
      </c>
      <c r="AP3624" s="44">
        <f t="shared" si="949"/>
        <v>-50</v>
      </c>
      <c r="AQ3624" s="44">
        <f t="shared" si="950"/>
        <v>126</v>
      </c>
      <c r="AR3624" s="44">
        <f t="shared" si="951"/>
        <v>-50</v>
      </c>
      <c r="AS3624" s="99" t="str">
        <f t="shared" si="952"/>
        <v>-</v>
      </c>
      <c r="AT3624" s="99" t="str">
        <f t="shared" si="953"/>
        <v>+</v>
      </c>
      <c r="AU3624" s="99" t="str">
        <f t="shared" si="954"/>
        <v>+</v>
      </c>
      <c r="AV3624" s="99" t="str">
        <f t="shared" si="955"/>
        <v>+</v>
      </c>
      <c r="AW3624" s="99" t="str">
        <f t="shared" si="956"/>
        <v>+</v>
      </c>
    </row>
    <row r="3625" spans="1:49" ht="15">
      <c r="A3625" s="56">
        <v>43645</v>
      </c>
      <c r="B3625" s="57" t="s">
        <v>420</v>
      </c>
      <c r="C3625" s="57" t="s">
        <v>429</v>
      </c>
      <c r="D3625" s="57" t="s">
        <v>7296</v>
      </c>
      <c r="E3625" s="57" t="s">
        <v>1297</v>
      </c>
      <c r="F3625" s="57" t="s">
        <v>1300</v>
      </c>
      <c r="G3625" s="57">
        <v>4</v>
      </c>
      <c r="H3625" s="57">
        <v>0</v>
      </c>
      <c r="I3625" s="57">
        <v>2.85</v>
      </c>
      <c r="J3625" s="57">
        <v>3.92</v>
      </c>
      <c r="K3625" s="57">
        <v>1.97</v>
      </c>
      <c r="L3625" s="57">
        <v>0.88</v>
      </c>
      <c r="M3625" s="57">
        <v>29</v>
      </c>
      <c r="N3625" s="57">
        <v>32</v>
      </c>
      <c r="O3625" s="57">
        <v>3</v>
      </c>
      <c r="P3625" s="57">
        <v>15</v>
      </c>
      <c r="Q3625" s="57">
        <v>16</v>
      </c>
      <c r="R3625" s="57">
        <v>66.67</v>
      </c>
      <c r="S3625" s="57">
        <v>0</v>
      </c>
      <c r="T3625" s="57">
        <v>33.33</v>
      </c>
      <c r="U3625" s="57">
        <v>17.239999999999998</v>
      </c>
      <c r="V3625" s="57">
        <v>31.03</v>
      </c>
      <c r="W3625" s="57">
        <v>51.72</v>
      </c>
      <c r="X3625" s="57">
        <v>31.25</v>
      </c>
      <c r="Y3625" s="57">
        <v>15.63</v>
      </c>
      <c r="Z3625" s="57">
        <v>53.13</v>
      </c>
      <c r="AA3625" s="57">
        <v>20</v>
      </c>
      <c r="AB3625" s="57">
        <v>31.25</v>
      </c>
      <c r="AC3625" s="57">
        <v>5</v>
      </c>
      <c r="AD3625" s="57">
        <v>10</v>
      </c>
      <c r="AE3625" s="57">
        <v>60</v>
      </c>
      <c r="AF3625" s="57">
        <v>50</v>
      </c>
      <c r="AG3625" s="57" t="s">
        <v>7297</v>
      </c>
      <c r="AH3625" s="57" t="s">
        <v>6805</v>
      </c>
      <c r="AI3625" s="45">
        <f t="shared" si="942"/>
        <v>9.0220000000000038</v>
      </c>
      <c r="AJ3625" s="46">
        <f t="shared" si="943"/>
        <v>-9.0220000000000038</v>
      </c>
      <c r="AK3625" s="63" t="str">
        <f t="shared" si="944"/>
        <v>N</v>
      </c>
      <c r="AL3625" s="63" t="str">
        <f t="shared" si="945"/>
        <v>N</v>
      </c>
      <c r="AM3625" s="44" t="str">
        <f t="shared" si="946"/>
        <v>Win</v>
      </c>
      <c r="AN3625" s="44" t="str">
        <f t="shared" si="947"/>
        <v>Loss</v>
      </c>
      <c r="AO3625" s="44" t="str">
        <f t="shared" si="948"/>
        <v>Loss</v>
      </c>
      <c r="AP3625" s="44">
        <f t="shared" si="949"/>
        <v>92.5</v>
      </c>
      <c r="AQ3625" s="44">
        <f t="shared" si="950"/>
        <v>-50</v>
      </c>
      <c r="AR3625" s="44">
        <f t="shared" si="951"/>
        <v>-50</v>
      </c>
      <c r="AS3625" s="99" t="str">
        <f t="shared" si="952"/>
        <v>-</v>
      </c>
      <c r="AT3625" s="99" t="str">
        <f t="shared" si="953"/>
        <v>+</v>
      </c>
      <c r="AU3625" s="99" t="str">
        <f t="shared" si="954"/>
        <v>-</v>
      </c>
      <c r="AV3625" s="99" t="str">
        <f t="shared" si="955"/>
        <v>-</v>
      </c>
      <c r="AW3625" s="99" t="str">
        <f t="shared" si="956"/>
        <v>+</v>
      </c>
    </row>
    <row r="3626" spans="1:49" ht="15">
      <c r="A3626" s="56">
        <v>43645</v>
      </c>
      <c r="B3626" s="57" t="s">
        <v>420</v>
      </c>
      <c r="C3626" s="57" t="s">
        <v>429</v>
      </c>
      <c r="D3626" s="57" t="s">
        <v>7298</v>
      </c>
      <c r="E3626" s="57" t="s">
        <v>432</v>
      </c>
      <c r="F3626" s="57" t="s">
        <v>2813</v>
      </c>
      <c r="G3626" s="57">
        <v>2</v>
      </c>
      <c r="H3626" s="57">
        <v>2</v>
      </c>
      <c r="I3626" s="57">
        <v>1.5</v>
      </c>
      <c r="J3626" s="57">
        <v>3.99</v>
      </c>
      <c r="K3626" s="57">
        <v>4.92</v>
      </c>
      <c r="L3626" s="57">
        <v>-3.42</v>
      </c>
      <c r="M3626" s="57">
        <v>33</v>
      </c>
      <c r="N3626" s="57">
        <v>33</v>
      </c>
      <c r="O3626" s="57">
        <v>3</v>
      </c>
      <c r="P3626" s="57">
        <v>17</v>
      </c>
      <c r="Q3626" s="57">
        <v>16</v>
      </c>
      <c r="R3626" s="57">
        <v>66.67</v>
      </c>
      <c r="S3626" s="57">
        <v>0</v>
      </c>
      <c r="T3626" s="57">
        <v>33.33</v>
      </c>
      <c r="U3626" s="57">
        <v>42.42</v>
      </c>
      <c r="V3626" s="57">
        <v>24.24</v>
      </c>
      <c r="W3626" s="57">
        <v>33.33</v>
      </c>
      <c r="X3626" s="57">
        <v>30.3</v>
      </c>
      <c r="Y3626" s="57">
        <v>9.09</v>
      </c>
      <c r="Z3626" s="57">
        <v>60.61</v>
      </c>
      <c r="AA3626" s="57">
        <v>52.94</v>
      </c>
      <c r="AB3626" s="57">
        <v>31.25</v>
      </c>
      <c r="AC3626" s="57">
        <v>23</v>
      </c>
      <c r="AD3626" s="57">
        <v>8</v>
      </c>
      <c r="AE3626" s="57">
        <v>43.48</v>
      </c>
      <c r="AF3626" s="57">
        <v>25</v>
      </c>
      <c r="AG3626" s="57" t="s">
        <v>6394</v>
      </c>
      <c r="AH3626" s="57" t="s">
        <v>6468</v>
      </c>
      <c r="AI3626" s="45">
        <f t="shared" si="942"/>
        <v>19.397000000000002</v>
      </c>
      <c r="AJ3626" s="46">
        <f t="shared" si="943"/>
        <v>-19.397000000000002</v>
      </c>
      <c r="AK3626" s="63" t="str">
        <f t="shared" si="944"/>
        <v>N</v>
      </c>
      <c r="AL3626" s="63" t="str">
        <f t="shared" si="945"/>
        <v>N</v>
      </c>
      <c r="AM3626" s="44" t="str">
        <f t="shared" si="946"/>
        <v>Loss</v>
      </c>
      <c r="AN3626" s="44" t="str">
        <f t="shared" si="947"/>
        <v>Win</v>
      </c>
      <c r="AO3626" s="44" t="str">
        <f t="shared" si="948"/>
        <v>Loss</v>
      </c>
      <c r="AP3626" s="44">
        <f t="shared" si="949"/>
        <v>-50</v>
      </c>
      <c r="AQ3626" s="44">
        <f t="shared" si="950"/>
        <v>149.5</v>
      </c>
      <c r="AR3626" s="44">
        <f t="shared" si="951"/>
        <v>-50</v>
      </c>
      <c r="AS3626" s="99" t="str">
        <f t="shared" si="952"/>
        <v>+</v>
      </c>
      <c r="AT3626" s="99" t="str">
        <f t="shared" si="953"/>
        <v>+</v>
      </c>
      <c r="AU3626" s="99" t="str">
        <f t="shared" si="954"/>
        <v>+</v>
      </c>
      <c r="AV3626" s="99" t="str">
        <f t="shared" si="955"/>
        <v>+</v>
      </c>
      <c r="AW3626" s="99" t="str">
        <f t="shared" si="956"/>
        <v>+</v>
      </c>
    </row>
    <row r="3627" spans="1:49" ht="15">
      <c r="A3627" s="56">
        <v>43645</v>
      </c>
      <c r="B3627" s="57" t="s">
        <v>420</v>
      </c>
      <c r="C3627" s="57" t="s">
        <v>425</v>
      </c>
      <c r="D3627" s="57" t="s">
        <v>7299</v>
      </c>
      <c r="E3627" s="57" t="s">
        <v>428</v>
      </c>
      <c r="F3627" s="57" t="s">
        <v>2925</v>
      </c>
      <c r="G3627" s="57">
        <v>3</v>
      </c>
      <c r="H3627" s="57">
        <v>1</v>
      </c>
      <c r="I3627" s="57">
        <v>2.02</v>
      </c>
      <c r="J3627" s="57">
        <v>3.89</v>
      </c>
      <c r="K3627" s="57">
        <v>2.82</v>
      </c>
      <c r="L3627" s="57">
        <v>-0.8</v>
      </c>
      <c r="M3627" s="57">
        <v>31</v>
      </c>
      <c r="N3627" s="57">
        <v>14</v>
      </c>
      <c r="O3627" s="57">
        <v>1</v>
      </c>
      <c r="P3627" s="57">
        <v>15</v>
      </c>
      <c r="Q3627" s="57">
        <v>6</v>
      </c>
      <c r="R3627" s="57">
        <v>0</v>
      </c>
      <c r="S3627" s="57">
        <v>100</v>
      </c>
      <c r="T3627" s="57">
        <v>0</v>
      </c>
      <c r="U3627" s="57">
        <v>19.350000000000001</v>
      </c>
      <c r="V3627" s="57">
        <v>16.13</v>
      </c>
      <c r="W3627" s="57">
        <v>64.52</v>
      </c>
      <c r="X3627" s="57">
        <v>28.57</v>
      </c>
      <c r="Y3627" s="57">
        <v>14.29</v>
      </c>
      <c r="Z3627" s="57">
        <v>57.14</v>
      </c>
      <c r="AA3627" s="57">
        <v>26.67</v>
      </c>
      <c r="AB3627" s="57">
        <v>50</v>
      </c>
      <c r="AC3627" s="57">
        <v>9</v>
      </c>
      <c r="AD3627" s="57">
        <v>1</v>
      </c>
      <c r="AE3627" s="57">
        <v>22.22</v>
      </c>
      <c r="AF3627" s="57">
        <v>0</v>
      </c>
      <c r="AG3627" s="57" t="s">
        <v>7300</v>
      </c>
      <c r="AH3627" s="57" t="s">
        <v>6630</v>
      </c>
      <c r="AI3627" s="45">
        <f t="shared" si="942"/>
        <v>6.8640000000000008</v>
      </c>
      <c r="AJ3627" s="46">
        <f t="shared" si="943"/>
        <v>13.135999999999996</v>
      </c>
      <c r="AK3627" s="63" t="str">
        <f t="shared" si="944"/>
        <v>N</v>
      </c>
      <c r="AL3627" s="63" t="str">
        <f t="shared" si="945"/>
        <v>N</v>
      </c>
      <c r="AM3627" s="44" t="str">
        <f t="shared" si="946"/>
        <v>Win</v>
      </c>
      <c r="AN3627" s="44" t="str">
        <f t="shared" si="947"/>
        <v>Loss</v>
      </c>
      <c r="AO3627" s="44" t="str">
        <f t="shared" si="948"/>
        <v>Loss</v>
      </c>
      <c r="AP3627" s="44">
        <f t="shared" si="949"/>
        <v>51</v>
      </c>
      <c r="AQ3627" s="44">
        <f t="shared" si="950"/>
        <v>-50</v>
      </c>
      <c r="AR3627" s="44">
        <f t="shared" si="951"/>
        <v>-50</v>
      </c>
      <c r="AS3627" s="99" t="str">
        <f t="shared" si="952"/>
        <v>+</v>
      </c>
      <c r="AT3627" s="99" t="str">
        <f t="shared" si="953"/>
        <v>-</v>
      </c>
      <c r="AU3627" s="99" t="str">
        <f t="shared" si="954"/>
        <v>-</v>
      </c>
      <c r="AV3627" s="99" t="str">
        <f t="shared" si="955"/>
        <v>-</v>
      </c>
      <c r="AW3627" s="99" t="str">
        <f t="shared" si="956"/>
        <v>+</v>
      </c>
    </row>
    <row r="3628" spans="1:49" ht="15">
      <c r="A3628" s="56">
        <v>43645</v>
      </c>
      <c r="B3628" s="57" t="s">
        <v>420</v>
      </c>
      <c r="C3628" s="57" t="s">
        <v>425</v>
      </c>
      <c r="D3628" s="57" t="s">
        <v>7301</v>
      </c>
      <c r="E3628" s="57" t="s">
        <v>2317</v>
      </c>
      <c r="F3628" s="57" t="s">
        <v>788</v>
      </c>
      <c r="G3628" s="57">
        <v>3</v>
      </c>
      <c r="H3628" s="57">
        <v>0</v>
      </c>
      <c r="I3628" s="57">
        <v>1.82</v>
      </c>
      <c r="J3628" s="57">
        <v>4.3499999999999996</v>
      </c>
      <c r="K3628" s="57">
        <v>2.97</v>
      </c>
      <c r="L3628" s="57">
        <v>-1.1499999999999999</v>
      </c>
      <c r="M3628" s="57">
        <v>44</v>
      </c>
      <c r="N3628" s="57">
        <v>15</v>
      </c>
      <c r="O3628" s="57">
        <v>1</v>
      </c>
      <c r="P3628" s="57">
        <v>21</v>
      </c>
      <c r="Q3628" s="57">
        <v>7</v>
      </c>
      <c r="R3628" s="57">
        <v>0</v>
      </c>
      <c r="S3628" s="57">
        <v>0</v>
      </c>
      <c r="T3628" s="57">
        <v>100</v>
      </c>
      <c r="U3628" s="57">
        <v>40.909999999999997</v>
      </c>
      <c r="V3628" s="57">
        <v>11.36</v>
      </c>
      <c r="W3628" s="57">
        <v>47.73</v>
      </c>
      <c r="X3628" s="57">
        <v>66.67</v>
      </c>
      <c r="Y3628" s="57">
        <v>6.67</v>
      </c>
      <c r="Z3628" s="57">
        <v>26.67</v>
      </c>
      <c r="AA3628" s="57">
        <v>57.14</v>
      </c>
      <c r="AB3628" s="57">
        <v>57.14</v>
      </c>
      <c r="AC3628" s="57">
        <v>17</v>
      </c>
      <c r="AD3628" s="57">
        <v>12</v>
      </c>
      <c r="AE3628" s="57">
        <v>58.82</v>
      </c>
      <c r="AF3628" s="57">
        <v>75</v>
      </c>
      <c r="AG3628" s="57" t="s">
        <v>6896</v>
      </c>
      <c r="AH3628" s="57" t="s">
        <v>6554</v>
      </c>
      <c r="AI3628" s="45">
        <f t="shared" si="942"/>
        <v>-38.894999999999996</v>
      </c>
      <c r="AJ3628" s="46">
        <f t="shared" si="943"/>
        <v>38.894999999999996</v>
      </c>
      <c r="AK3628" s="63" t="str">
        <f t="shared" si="944"/>
        <v>N</v>
      </c>
      <c r="AL3628" s="63" t="str">
        <f t="shared" si="945"/>
        <v>N</v>
      </c>
      <c r="AM3628" s="44" t="str">
        <f t="shared" si="946"/>
        <v>Win</v>
      </c>
      <c r="AN3628" s="44" t="str">
        <f t="shared" si="947"/>
        <v>Loss</v>
      </c>
      <c r="AO3628" s="44" t="str">
        <f t="shared" si="948"/>
        <v>Loss</v>
      </c>
      <c r="AP3628" s="44">
        <f t="shared" si="949"/>
        <v>41</v>
      </c>
      <c r="AQ3628" s="44">
        <f t="shared" si="950"/>
        <v>-50</v>
      </c>
      <c r="AR3628" s="44">
        <f t="shared" si="951"/>
        <v>-50</v>
      </c>
      <c r="AS3628" s="99" t="str">
        <f t="shared" si="952"/>
        <v>+</v>
      </c>
      <c r="AT3628" s="99" t="str">
        <f t="shared" si="953"/>
        <v>-</v>
      </c>
      <c r="AU3628" s="99" t="str">
        <f t="shared" si="954"/>
        <v>-</v>
      </c>
      <c r="AV3628" s="99" t="str">
        <f t="shared" si="955"/>
        <v>-</v>
      </c>
      <c r="AW3628" s="99" t="str">
        <f t="shared" si="956"/>
        <v>-</v>
      </c>
    </row>
    <row r="3629" spans="1:49" ht="15">
      <c r="A3629" s="56">
        <v>43645</v>
      </c>
      <c r="B3629" s="57" t="s">
        <v>958</v>
      </c>
      <c r="C3629" s="57" t="s">
        <v>5477</v>
      </c>
      <c r="D3629" s="57" t="s">
        <v>7302</v>
      </c>
      <c r="E3629" s="57" t="s">
        <v>6246</v>
      </c>
      <c r="F3629" s="57" t="s">
        <v>6227</v>
      </c>
      <c r="G3629" s="57">
        <v>0</v>
      </c>
      <c r="H3629" s="57">
        <v>0</v>
      </c>
      <c r="I3629" s="57">
        <v>4.6500000000000004</v>
      </c>
      <c r="J3629" s="57">
        <v>3.12</v>
      </c>
      <c r="K3629" s="57">
        <v>1.93</v>
      </c>
      <c r="L3629" s="57">
        <v>2.72</v>
      </c>
      <c r="M3629" s="57">
        <v>11</v>
      </c>
      <c r="N3629" s="57">
        <v>14</v>
      </c>
      <c r="O3629" s="57">
        <v>2</v>
      </c>
      <c r="P3629" s="57">
        <v>4</v>
      </c>
      <c r="Q3629" s="57">
        <v>7</v>
      </c>
      <c r="R3629" s="57">
        <v>50</v>
      </c>
      <c r="S3629" s="57">
        <v>0</v>
      </c>
      <c r="T3629" s="57">
        <v>50</v>
      </c>
      <c r="U3629" s="57">
        <v>45.45</v>
      </c>
      <c r="V3629" s="57">
        <v>0</v>
      </c>
      <c r="W3629" s="57">
        <v>54.55</v>
      </c>
      <c r="X3629" s="57">
        <v>42.86</v>
      </c>
      <c r="Y3629" s="57">
        <v>28.57</v>
      </c>
      <c r="Z3629" s="57">
        <v>28.57</v>
      </c>
      <c r="AA3629" s="57">
        <v>75</v>
      </c>
      <c r="AB3629" s="57">
        <v>14.29</v>
      </c>
      <c r="AC3629" s="57">
        <v>2</v>
      </c>
      <c r="AD3629" s="57">
        <v>9</v>
      </c>
      <c r="AE3629" s="57">
        <v>100</v>
      </c>
      <c r="AF3629" s="57">
        <v>66.67</v>
      </c>
      <c r="AG3629" s="57" t="s">
        <v>6286</v>
      </c>
      <c r="AH3629" s="57" t="s">
        <v>6424</v>
      </c>
      <c r="AI3629" s="45">
        <f t="shared" si="942"/>
        <v>-7.5349999999999984</v>
      </c>
      <c r="AJ3629" s="46">
        <f t="shared" si="943"/>
        <v>7.5349999999999984</v>
      </c>
      <c r="AK3629" s="63" t="str">
        <f t="shared" si="944"/>
        <v>N</v>
      </c>
      <c r="AL3629" s="63" t="str">
        <f t="shared" si="945"/>
        <v>N</v>
      </c>
      <c r="AM3629" s="44" t="str">
        <f t="shared" si="946"/>
        <v>Loss</v>
      </c>
      <c r="AN3629" s="44" t="str">
        <f t="shared" si="947"/>
        <v>Win</v>
      </c>
      <c r="AO3629" s="44" t="str">
        <f t="shared" si="948"/>
        <v>Loss</v>
      </c>
      <c r="AP3629" s="44">
        <f t="shared" si="949"/>
        <v>-50</v>
      </c>
      <c r="AQ3629" s="44">
        <f t="shared" si="950"/>
        <v>106</v>
      </c>
      <c r="AR3629" s="44">
        <f t="shared" si="951"/>
        <v>-50</v>
      </c>
      <c r="AS3629" s="99" t="str">
        <f t="shared" si="952"/>
        <v>-</v>
      </c>
      <c r="AT3629" s="99" t="str">
        <f t="shared" si="953"/>
        <v>-</v>
      </c>
      <c r="AU3629" s="99" t="str">
        <f t="shared" si="954"/>
        <v>+</v>
      </c>
      <c r="AV3629" s="99" t="str">
        <f t="shared" si="955"/>
        <v>+</v>
      </c>
      <c r="AW3629" s="99" t="str">
        <f t="shared" si="956"/>
        <v>-</v>
      </c>
    </row>
    <row r="3630" spans="1:49" ht="15">
      <c r="A3630" s="56">
        <v>43645</v>
      </c>
      <c r="B3630" s="57" t="s">
        <v>963</v>
      </c>
      <c r="C3630" s="57" t="s">
        <v>1221</v>
      </c>
      <c r="D3630" s="57" t="s">
        <v>7303</v>
      </c>
      <c r="E3630" s="57" t="s">
        <v>2222</v>
      </c>
      <c r="F3630" s="57" t="s">
        <v>2225</v>
      </c>
      <c r="G3630" s="57">
        <v>1</v>
      </c>
      <c r="H3630" s="57">
        <v>5</v>
      </c>
      <c r="I3630" s="57">
        <v>3.21</v>
      </c>
      <c r="J3630" s="57">
        <v>3.11</v>
      </c>
      <c r="K3630" s="57">
        <v>2.0499999999999998</v>
      </c>
      <c r="L3630" s="57">
        <v>1.1599999999999999</v>
      </c>
      <c r="M3630" s="57">
        <v>33</v>
      </c>
      <c r="N3630" s="57">
        <v>37</v>
      </c>
      <c r="O3630" s="57">
        <v>2</v>
      </c>
      <c r="P3630" s="57">
        <v>18</v>
      </c>
      <c r="Q3630" s="57">
        <v>17</v>
      </c>
      <c r="R3630" s="57">
        <v>50</v>
      </c>
      <c r="S3630" s="57">
        <v>50</v>
      </c>
      <c r="T3630" s="57">
        <v>0</v>
      </c>
      <c r="U3630" s="57">
        <v>33.33</v>
      </c>
      <c r="V3630" s="57">
        <v>39.39</v>
      </c>
      <c r="W3630" s="57">
        <v>27.27</v>
      </c>
      <c r="X3630" s="57">
        <v>67.569999999999993</v>
      </c>
      <c r="Y3630" s="57">
        <v>13.51</v>
      </c>
      <c r="Z3630" s="57">
        <v>18.920000000000002</v>
      </c>
      <c r="AA3630" s="57">
        <v>27.78</v>
      </c>
      <c r="AB3630" s="57">
        <v>58.82</v>
      </c>
      <c r="AC3630" s="57">
        <v>18</v>
      </c>
      <c r="AD3630" s="57">
        <v>30</v>
      </c>
      <c r="AE3630" s="57">
        <v>38.89</v>
      </c>
      <c r="AF3630" s="57">
        <v>73.33</v>
      </c>
      <c r="AG3630" s="57" t="s">
        <v>7304</v>
      </c>
      <c r="AH3630" s="57" t="s">
        <v>6310</v>
      </c>
      <c r="AI3630" s="45">
        <f t="shared" si="942"/>
        <v>14.070000000000002</v>
      </c>
      <c r="AJ3630" s="46">
        <f t="shared" si="943"/>
        <v>-4.0700000000000012</v>
      </c>
      <c r="AK3630" s="63" t="str">
        <f t="shared" si="944"/>
        <v>N</v>
      </c>
      <c r="AL3630" s="63" t="str">
        <f t="shared" si="945"/>
        <v>N</v>
      </c>
      <c r="AM3630" s="44" t="str">
        <f t="shared" si="946"/>
        <v>Loss</v>
      </c>
      <c r="AN3630" s="44" t="str">
        <f t="shared" si="947"/>
        <v>Loss</v>
      </c>
      <c r="AO3630" s="44" t="str">
        <f t="shared" si="948"/>
        <v>Win</v>
      </c>
      <c r="AP3630" s="44">
        <f t="shared" si="949"/>
        <v>-50</v>
      </c>
      <c r="AQ3630" s="44">
        <f t="shared" si="950"/>
        <v>-50</v>
      </c>
      <c r="AR3630" s="44">
        <f t="shared" si="951"/>
        <v>52.499999999999986</v>
      </c>
      <c r="AS3630" s="99" t="str">
        <f t="shared" si="952"/>
        <v>-</v>
      </c>
      <c r="AT3630" s="99" t="str">
        <f t="shared" si="953"/>
        <v>+</v>
      </c>
      <c r="AU3630" s="99" t="str">
        <f t="shared" si="954"/>
        <v>-</v>
      </c>
      <c r="AV3630" s="99" t="str">
        <f t="shared" si="955"/>
        <v>-</v>
      </c>
      <c r="AW3630" s="99" t="str">
        <f t="shared" si="956"/>
        <v>+</v>
      </c>
    </row>
    <row r="3631" spans="1:49" ht="15">
      <c r="A3631" s="56">
        <v>43645</v>
      </c>
      <c r="B3631" s="57" t="s">
        <v>963</v>
      </c>
      <c r="C3631" s="57" t="s">
        <v>1221</v>
      </c>
      <c r="D3631" s="57" t="s">
        <v>7305</v>
      </c>
      <c r="E3631" s="57" t="s">
        <v>2228</v>
      </c>
      <c r="F3631" s="57" t="s">
        <v>2223</v>
      </c>
      <c r="G3631" s="57">
        <v>2</v>
      </c>
      <c r="H3631" s="57">
        <v>1</v>
      </c>
      <c r="I3631" s="57">
        <v>1.36</v>
      </c>
      <c r="J3631" s="57">
        <v>4.45</v>
      </c>
      <c r="K3631" s="57">
        <v>6.63</v>
      </c>
      <c r="L3631" s="57">
        <v>-5.27</v>
      </c>
      <c r="M3631" s="57">
        <v>30</v>
      </c>
      <c r="N3631" s="57">
        <v>26</v>
      </c>
      <c r="O3631" s="57">
        <v>1</v>
      </c>
      <c r="P3631" s="57">
        <v>17</v>
      </c>
      <c r="Q3631" s="57">
        <v>16</v>
      </c>
      <c r="R3631" s="57">
        <v>100</v>
      </c>
      <c r="S3631" s="57">
        <v>0</v>
      </c>
      <c r="T3631" s="57">
        <v>0</v>
      </c>
      <c r="U3631" s="57">
        <v>60</v>
      </c>
      <c r="V3631" s="57">
        <v>16.670000000000002</v>
      </c>
      <c r="W3631" s="57">
        <v>23.33</v>
      </c>
      <c r="X3631" s="57">
        <v>19.23</v>
      </c>
      <c r="Y3631" s="57">
        <v>30.77</v>
      </c>
      <c r="Z3631" s="57">
        <v>50</v>
      </c>
      <c r="AA3631" s="57">
        <v>52.94</v>
      </c>
      <c r="AB3631" s="57">
        <v>25</v>
      </c>
      <c r="AC3631" s="57">
        <v>21</v>
      </c>
      <c r="AD3631" s="57">
        <v>7</v>
      </c>
      <c r="AE3631" s="57">
        <v>76.19</v>
      </c>
      <c r="AF3631" s="57">
        <v>42.86</v>
      </c>
      <c r="AG3631" s="57" t="s">
        <v>6476</v>
      </c>
      <c r="AH3631" s="57" t="s">
        <v>6478</v>
      </c>
      <c r="AI3631" s="45">
        <f t="shared" si="942"/>
        <v>42.078000000000003</v>
      </c>
      <c r="AJ3631" s="46">
        <f t="shared" si="943"/>
        <v>-42.078000000000003</v>
      </c>
      <c r="AK3631" s="63" t="str">
        <f t="shared" si="944"/>
        <v>Y</v>
      </c>
      <c r="AL3631" s="63" t="str">
        <f t="shared" si="945"/>
        <v>N</v>
      </c>
      <c r="AM3631" s="44" t="str">
        <f t="shared" si="946"/>
        <v>Win</v>
      </c>
      <c r="AN3631" s="44" t="str">
        <f t="shared" si="947"/>
        <v>Loss</v>
      </c>
      <c r="AO3631" s="44" t="str">
        <f t="shared" si="948"/>
        <v>Loss</v>
      </c>
      <c r="AP3631" s="44">
        <f t="shared" si="949"/>
        <v>18</v>
      </c>
      <c r="AQ3631" s="44">
        <f t="shared" si="950"/>
        <v>-50</v>
      </c>
      <c r="AR3631" s="44">
        <f t="shared" si="951"/>
        <v>-50</v>
      </c>
      <c r="AS3631" s="99" t="str">
        <f t="shared" si="952"/>
        <v>+</v>
      </c>
      <c r="AT3631" s="99" t="str">
        <f t="shared" si="953"/>
        <v>+</v>
      </c>
      <c r="AU3631" s="99" t="str">
        <f t="shared" si="954"/>
        <v>+</v>
      </c>
      <c r="AV3631" s="99" t="str">
        <f t="shared" si="955"/>
        <v>+</v>
      </c>
      <c r="AW3631" s="99" t="str">
        <f t="shared" si="956"/>
        <v>+</v>
      </c>
    </row>
    <row r="3632" spans="1:49" ht="15">
      <c r="A3632" s="56">
        <v>43645</v>
      </c>
      <c r="B3632" s="57" t="s">
        <v>963</v>
      </c>
      <c r="C3632" s="57" t="s">
        <v>1221</v>
      </c>
      <c r="D3632" s="57" t="s">
        <v>7306</v>
      </c>
      <c r="E3632" s="57" t="s">
        <v>1223</v>
      </c>
      <c r="F3632" s="57" t="s">
        <v>3504</v>
      </c>
      <c r="G3632" s="57">
        <v>0</v>
      </c>
      <c r="H3632" s="57">
        <v>2</v>
      </c>
      <c r="I3632" s="57">
        <v>1.8</v>
      </c>
      <c r="J3632" s="57">
        <v>3.4</v>
      </c>
      <c r="K3632" s="57">
        <v>3.66</v>
      </c>
      <c r="L3632" s="57">
        <v>-1.86</v>
      </c>
      <c r="M3632" s="57">
        <v>9</v>
      </c>
      <c r="N3632" s="57">
        <v>27</v>
      </c>
      <c r="O3632" s="57">
        <v>0</v>
      </c>
      <c r="P3632" s="57">
        <v>5</v>
      </c>
      <c r="Q3632" s="57">
        <v>17</v>
      </c>
      <c r="R3632" s="57">
        <v>0</v>
      </c>
      <c r="S3632" s="57">
        <v>0</v>
      </c>
      <c r="T3632" s="57">
        <v>0</v>
      </c>
      <c r="U3632" s="57">
        <v>33.33</v>
      </c>
      <c r="V3632" s="57">
        <v>22.22</v>
      </c>
      <c r="W3632" s="57">
        <v>44.44</v>
      </c>
      <c r="X3632" s="57">
        <v>25.93</v>
      </c>
      <c r="Y3632" s="57">
        <v>33.33</v>
      </c>
      <c r="Z3632" s="57">
        <v>40.74</v>
      </c>
      <c r="AA3632" s="57">
        <v>40</v>
      </c>
      <c r="AB3632" s="57">
        <v>29.41</v>
      </c>
      <c r="AC3632" s="57">
        <v>4</v>
      </c>
      <c r="AD3632" s="57">
        <v>13</v>
      </c>
      <c r="AE3632" s="57">
        <v>50</v>
      </c>
      <c r="AF3632" s="57">
        <v>30.77</v>
      </c>
      <c r="AG3632" s="57" t="s">
        <v>6464</v>
      </c>
      <c r="AH3632" s="57" t="s">
        <v>6911</v>
      </c>
      <c r="AI3632" s="45">
        <f t="shared" si="942"/>
        <v>-0.37099999999999866</v>
      </c>
      <c r="AJ3632" s="46">
        <f t="shared" si="943"/>
        <v>0.37099999999999866</v>
      </c>
      <c r="AK3632" s="63" t="str">
        <f t="shared" si="944"/>
        <v>N</v>
      </c>
      <c r="AL3632" s="63" t="str">
        <f t="shared" si="945"/>
        <v>N</v>
      </c>
      <c r="AM3632" s="44" t="str">
        <f t="shared" si="946"/>
        <v>Loss</v>
      </c>
      <c r="AN3632" s="44" t="str">
        <f t="shared" si="947"/>
        <v>Loss</v>
      </c>
      <c r="AO3632" s="44" t="str">
        <f t="shared" si="948"/>
        <v>Win</v>
      </c>
      <c r="AP3632" s="44">
        <f t="shared" si="949"/>
        <v>-50</v>
      </c>
      <c r="AQ3632" s="44">
        <f t="shared" si="950"/>
        <v>-50</v>
      </c>
      <c r="AR3632" s="44">
        <f t="shared" si="951"/>
        <v>133</v>
      </c>
      <c r="AS3632" s="99" t="str">
        <f t="shared" si="952"/>
        <v>+</v>
      </c>
      <c r="AT3632" s="99" t="str">
        <f t="shared" si="953"/>
        <v>n/a</v>
      </c>
      <c r="AU3632" s="99" t="str">
        <f t="shared" si="954"/>
        <v>+</v>
      </c>
      <c r="AV3632" s="99" t="str">
        <f t="shared" si="955"/>
        <v>+</v>
      </c>
      <c r="AW3632" s="99" t="str">
        <f t="shared" si="956"/>
        <v>-</v>
      </c>
    </row>
    <row r="3633" spans="1:49" ht="15">
      <c r="A3633" s="56">
        <v>43645</v>
      </c>
      <c r="B3633" s="57" t="s">
        <v>377</v>
      </c>
      <c r="C3633" s="57" t="s">
        <v>378</v>
      </c>
      <c r="D3633" s="57" t="s">
        <v>7307</v>
      </c>
      <c r="E3633" s="57" t="s">
        <v>1326</v>
      </c>
      <c r="F3633" s="57" t="s">
        <v>3212</v>
      </c>
      <c r="G3633" s="57">
        <v>4</v>
      </c>
      <c r="H3633" s="57">
        <v>0</v>
      </c>
      <c r="I3633" s="57">
        <v>1.63</v>
      </c>
      <c r="J3633" s="57">
        <v>4.01</v>
      </c>
      <c r="K3633" s="57">
        <v>4.3600000000000003</v>
      </c>
      <c r="L3633" s="57">
        <v>-2.73</v>
      </c>
      <c r="M3633" s="57">
        <v>58</v>
      </c>
      <c r="N3633" s="57">
        <v>9</v>
      </c>
      <c r="O3633" s="57">
        <v>0</v>
      </c>
      <c r="P3633" s="57">
        <v>28</v>
      </c>
      <c r="Q3633" s="57">
        <v>4</v>
      </c>
      <c r="R3633" s="57">
        <v>0</v>
      </c>
      <c r="S3633" s="57">
        <v>0</v>
      </c>
      <c r="T3633" s="57">
        <v>0</v>
      </c>
      <c r="U3633" s="57">
        <v>50</v>
      </c>
      <c r="V3633" s="57">
        <v>20.69</v>
      </c>
      <c r="W3633" s="57">
        <v>29.31</v>
      </c>
      <c r="X3633" s="57">
        <v>44.44</v>
      </c>
      <c r="Y3633" s="57">
        <v>11.11</v>
      </c>
      <c r="Z3633" s="57">
        <v>44.44</v>
      </c>
      <c r="AA3633" s="57">
        <v>57.14</v>
      </c>
      <c r="AB3633" s="57">
        <v>25</v>
      </c>
      <c r="AC3633" s="57">
        <v>37</v>
      </c>
      <c r="AD3633" s="57">
        <v>6</v>
      </c>
      <c r="AE3633" s="57">
        <v>59.46</v>
      </c>
      <c r="AF3633" s="57">
        <v>66.67</v>
      </c>
      <c r="AG3633" s="57" t="s">
        <v>6422</v>
      </c>
      <c r="AH3633" s="57" t="s">
        <v>6432</v>
      </c>
      <c r="AI3633" s="45">
        <f t="shared" si="942"/>
        <v>5.096000000000001</v>
      </c>
      <c r="AJ3633" s="46">
        <f t="shared" si="943"/>
        <v>-5.096000000000001</v>
      </c>
      <c r="AK3633" s="63" t="str">
        <f t="shared" si="944"/>
        <v>N</v>
      </c>
      <c r="AL3633" s="63" t="str">
        <f t="shared" si="945"/>
        <v>N</v>
      </c>
      <c r="AM3633" s="44" t="str">
        <f t="shared" si="946"/>
        <v>Win</v>
      </c>
      <c r="AN3633" s="44" t="str">
        <f t="shared" si="947"/>
        <v>Loss</v>
      </c>
      <c r="AO3633" s="44" t="str">
        <f t="shared" si="948"/>
        <v>Loss</v>
      </c>
      <c r="AP3633" s="44">
        <f t="shared" si="949"/>
        <v>31.5</v>
      </c>
      <c r="AQ3633" s="44">
        <f t="shared" si="950"/>
        <v>-50</v>
      </c>
      <c r="AR3633" s="44">
        <f t="shared" si="951"/>
        <v>-50</v>
      </c>
      <c r="AS3633" s="99" t="str">
        <f t="shared" si="952"/>
        <v>+</v>
      </c>
      <c r="AT3633" s="99" t="str">
        <f t="shared" si="953"/>
        <v>n/a</v>
      </c>
      <c r="AU3633" s="99" t="str">
        <f t="shared" si="954"/>
        <v>+</v>
      </c>
      <c r="AV3633" s="99" t="str">
        <f t="shared" si="955"/>
        <v>+</v>
      </c>
      <c r="AW3633" s="99" t="str">
        <f t="shared" si="956"/>
        <v>+</v>
      </c>
    </row>
    <row r="3634" spans="1:49" ht="15">
      <c r="A3634" s="56">
        <v>43645</v>
      </c>
      <c r="B3634" s="57" t="s">
        <v>439</v>
      </c>
      <c r="C3634" s="57" t="s">
        <v>1250</v>
      </c>
      <c r="D3634" s="57" t="s">
        <v>7308</v>
      </c>
      <c r="E3634" s="57" t="s">
        <v>2534</v>
      </c>
      <c r="F3634" s="57" t="s">
        <v>2256</v>
      </c>
      <c r="G3634" s="57">
        <v>4</v>
      </c>
      <c r="H3634" s="57">
        <v>0</v>
      </c>
      <c r="I3634" s="57">
        <v>1.25</v>
      </c>
      <c r="J3634" s="57">
        <v>5.66</v>
      </c>
      <c r="K3634" s="57">
        <v>8.92</v>
      </c>
      <c r="L3634" s="57">
        <v>-7.67</v>
      </c>
      <c r="M3634" s="57">
        <v>20</v>
      </c>
      <c r="N3634" s="57">
        <v>18</v>
      </c>
      <c r="O3634" s="57">
        <v>3</v>
      </c>
      <c r="P3634" s="57">
        <v>10</v>
      </c>
      <c r="Q3634" s="57">
        <v>11</v>
      </c>
      <c r="R3634" s="57">
        <v>100</v>
      </c>
      <c r="S3634" s="57">
        <v>0</v>
      </c>
      <c r="T3634" s="57">
        <v>0</v>
      </c>
      <c r="U3634" s="57">
        <v>55</v>
      </c>
      <c r="V3634" s="57">
        <v>10</v>
      </c>
      <c r="W3634" s="57">
        <v>35</v>
      </c>
      <c r="X3634" s="57">
        <v>27.78</v>
      </c>
      <c r="Y3634" s="57">
        <v>5.56</v>
      </c>
      <c r="Z3634" s="57">
        <v>66.67</v>
      </c>
      <c r="AA3634" s="57">
        <v>70</v>
      </c>
      <c r="AB3634" s="57">
        <v>27.27</v>
      </c>
      <c r="AC3634" s="57">
        <v>12</v>
      </c>
      <c r="AD3634" s="57">
        <v>3</v>
      </c>
      <c r="AE3634" s="57">
        <v>75</v>
      </c>
      <c r="AF3634" s="57">
        <v>100</v>
      </c>
      <c r="AG3634" s="57" t="s">
        <v>7309</v>
      </c>
      <c r="AH3634" s="57" t="s">
        <v>6630</v>
      </c>
      <c r="AI3634" s="45">
        <f t="shared" si="942"/>
        <v>42.222000000000001</v>
      </c>
      <c r="AJ3634" s="46">
        <f t="shared" si="943"/>
        <v>-42.222000000000001</v>
      </c>
      <c r="AK3634" s="63" t="str">
        <f t="shared" si="944"/>
        <v>Y</v>
      </c>
      <c r="AL3634" s="63" t="str">
        <f t="shared" si="945"/>
        <v>N</v>
      </c>
      <c r="AM3634" s="44" t="str">
        <f t="shared" si="946"/>
        <v>Win</v>
      </c>
      <c r="AN3634" s="44" t="str">
        <f t="shared" si="947"/>
        <v>Loss</v>
      </c>
      <c r="AO3634" s="44" t="str">
        <f t="shared" si="948"/>
        <v>Loss</v>
      </c>
      <c r="AP3634" s="44">
        <f t="shared" si="949"/>
        <v>12.5</v>
      </c>
      <c r="AQ3634" s="44">
        <f t="shared" si="950"/>
        <v>-50</v>
      </c>
      <c r="AR3634" s="44">
        <f t="shared" si="951"/>
        <v>-50</v>
      </c>
      <c r="AS3634" s="99" t="str">
        <f t="shared" si="952"/>
        <v>+</v>
      </c>
      <c r="AT3634" s="99" t="str">
        <f t="shared" si="953"/>
        <v>+</v>
      </c>
      <c r="AU3634" s="99" t="str">
        <f t="shared" si="954"/>
        <v>+</v>
      </c>
      <c r="AV3634" s="99" t="str">
        <f t="shared" si="955"/>
        <v>+</v>
      </c>
      <c r="AW3634" s="99" t="str">
        <f t="shared" si="956"/>
        <v>+</v>
      </c>
    </row>
    <row r="3635" spans="1:49" ht="15">
      <c r="A3635" s="56">
        <v>43645</v>
      </c>
      <c r="B3635" s="57" t="s">
        <v>3638</v>
      </c>
      <c r="C3635" s="57" t="s">
        <v>4647</v>
      </c>
      <c r="D3635" s="57" t="s">
        <v>7310</v>
      </c>
      <c r="E3635" s="57" t="s">
        <v>5004</v>
      </c>
      <c r="F3635" s="57" t="s">
        <v>4649</v>
      </c>
      <c r="G3635" s="57">
        <v>4</v>
      </c>
      <c r="H3635" s="57">
        <v>0</v>
      </c>
      <c r="I3635" s="57">
        <v>1.36</v>
      </c>
      <c r="J3635" s="57">
        <v>4.1900000000000004</v>
      </c>
      <c r="K3635" s="57">
        <v>8.0500000000000007</v>
      </c>
      <c r="L3635" s="57">
        <v>-6.69</v>
      </c>
      <c r="M3635" s="57">
        <v>11</v>
      </c>
      <c r="N3635" s="57">
        <v>12</v>
      </c>
      <c r="O3635" s="57">
        <v>1</v>
      </c>
      <c r="P3635" s="57">
        <v>5</v>
      </c>
      <c r="Q3635" s="57">
        <v>5</v>
      </c>
      <c r="R3635" s="57">
        <v>100</v>
      </c>
      <c r="S3635" s="57">
        <v>0</v>
      </c>
      <c r="T3635" s="57">
        <v>0</v>
      </c>
      <c r="U3635" s="57">
        <v>36.36</v>
      </c>
      <c r="V3635" s="57">
        <v>18.18</v>
      </c>
      <c r="W3635" s="57">
        <v>45.45</v>
      </c>
      <c r="X3635" s="57">
        <v>0</v>
      </c>
      <c r="Y3635" s="57">
        <v>25</v>
      </c>
      <c r="Z3635" s="57">
        <v>75</v>
      </c>
      <c r="AA3635" s="57">
        <v>0</v>
      </c>
      <c r="AB3635" s="57">
        <v>0</v>
      </c>
      <c r="AC3635" s="57">
        <v>3</v>
      </c>
      <c r="AD3635" s="57">
        <v>1</v>
      </c>
      <c r="AE3635" s="57">
        <v>33.33</v>
      </c>
      <c r="AF3635" s="57">
        <v>0</v>
      </c>
      <c r="AG3635" s="57" t="s">
        <v>7311</v>
      </c>
      <c r="AH3635" s="57" t="s">
        <v>6481</v>
      </c>
      <c r="AI3635" s="45">
        <f t="shared" si="942"/>
        <v>42.499999999999993</v>
      </c>
      <c r="AJ3635" s="46">
        <f t="shared" si="943"/>
        <v>-42.499999999999993</v>
      </c>
      <c r="AK3635" s="63" t="str">
        <f t="shared" si="944"/>
        <v>Y</v>
      </c>
      <c r="AL3635" s="63" t="str">
        <f t="shared" si="945"/>
        <v>N</v>
      </c>
      <c r="AM3635" s="44" t="str">
        <f t="shared" si="946"/>
        <v>Win</v>
      </c>
      <c r="AN3635" s="44" t="str">
        <f t="shared" si="947"/>
        <v>Loss</v>
      </c>
      <c r="AO3635" s="44" t="str">
        <f t="shared" si="948"/>
        <v>Loss</v>
      </c>
      <c r="AP3635" s="44">
        <f t="shared" si="949"/>
        <v>18</v>
      </c>
      <c r="AQ3635" s="44">
        <f t="shared" si="950"/>
        <v>-50</v>
      </c>
      <c r="AR3635" s="44">
        <f t="shared" si="951"/>
        <v>-50</v>
      </c>
      <c r="AS3635" s="99" t="str">
        <f t="shared" si="952"/>
        <v>+</v>
      </c>
      <c r="AT3635" s="99" t="str">
        <f t="shared" si="953"/>
        <v>+</v>
      </c>
      <c r="AU3635" s="99" t="str">
        <f t="shared" si="954"/>
        <v>+</v>
      </c>
      <c r="AV3635" s="99" t="str">
        <f t="shared" si="955"/>
        <v>-</v>
      </c>
      <c r="AW3635" s="99" t="str">
        <f t="shared" si="956"/>
        <v>+</v>
      </c>
    </row>
    <row r="3636" spans="1:49" ht="15">
      <c r="A3636" s="56">
        <v>43645</v>
      </c>
      <c r="B3636" s="57" t="s">
        <v>4566</v>
      </c>
      <c r="C3636" s="57" t="s">
        <v>684</v>
      </c>
      <c r="D3636" s="57" t="s">
        <v>7312</v>
      </c>
      <c r="E3636" s="57" t="s">
        <v>4944</v>
      </c>
      <c r="F3636" s="57" t="s">
        <v>4895</v>
      </c>
      <c r="G3636" s="57">
        <v>1</v>
      </c>
      <c r="H3636" s="57">
        <v>0</v>
      </c>
      <c r="I3636" s="57">
        <v>2.02</v>
      </c>
      <c r="J3636" s="57">
        <v>3.54</v>
      </c>
      <c r="K3636" s="57">
        <v>3.16</v>
      </c>
      <c r="L3636" s="57">
        <v>-1.1399999999999999</v>
      </c>
      <c r="M3636" s="57">
        <v>14</v>
      </c>
      <c r="N3636" s="57">
        <v>16</v>
      </c>
      <c r="O3636" s="57">
        <v>1</v>
      </c>
      <c r="P3636" s="57">
        <v>6</v>
      </c>
      <c r="Q3636" s="57">
        <v>8</v>
      </c>
      <c r="R3636" s="57">
        <v>0</v>
      </c>
      <c r="S3636" s="57">
        <v>0</v>
      </c>
      <c r="T3636" s="57">
        <v>100</v>
      </c>
      <c r="U3636" s="57">
        <v>7.14</v>
      </c>
      <c r="V3636" s="57">
        <v>28.57</v>
      </c>
      <c r="W3636" s="57">
        <v>64.290000000000006</v>
      </c>
      <c r="X3636" s="57">
        <v>25</v>
      </c>
      <c r="Y3636" s="57">
        <v>37.5</v>
      </c>
      <c r="Z3636" s="57">
        <v>37.5</v>
      </c>
      <c r="AA3636" s="57">
        <v>0</v>
      </c>
      <c r="AB3636" s="57">
        <v>12.5</v>
      </c>
      <c r="AC3636" s="57">
        <v>5</v>
      </c>
      <c r="AD3636" s="57">
        <v>6</v>
      </c>
      <c r="AE3636" s="57">
        <v>0</v>
      </c>
      <c r="AF3636" s="57">
        <v>50</v>
      </c>
      <c r="AG3636" s="57" t="s">
        <v>6819</v>
      </c>
      <c r="AH3636" s="57" t="s">
        <v>6369</v>
      </c>
      <c r="AI3636" s="45">
        <f t="shared" ref="AI3636:AI3687" si="957">(+R3636*$R$6)+(S3636*$S$6)-(T3636*$T$6)+(U3636*$U$6)+(V3636*$V$6)-(W3636*$W$6)-(X3636*$X$6)-(Y3636*$Y$6)+(Z3636*$Z$6)</f>
        <v>-39.823</v>
      </c>
      <c r="AJ3636" s="46">
        <f t="shared" ref="AJ3636:AJ3687" si="958">(-R3636*$R$6)+(S3636*$S$6)+(T3636*$T$6)-(U3636*$U$6)-(V3636*$V$6)+(W3636*$W$6)+(X3636*$X$6)+(Y3636*$Y$6)-(Z3636*$Z$6)</f>
        <v>39.823</v>
      </c>
      <c r="AK3636" s="63" t="str">
        <f t="shared" ref="AK3636:AK3687" si="959">IF($AK$6="Y",IF(AI3636&gt;=$AI$6,"Y",IF(AA3636&gt;=$AA$6,"Y","N")),IF(AI3636&gt;=$AI$6,"Y",IF(AA3636&gt;=$AA$6,"Y",IF(L3636&lt;0,IF(AE3636&gt;=$AE$6,"Y","N"),"N"))))</f>
        <v>N</v>
      </c>
      <c r="AL3636" s="63" t="str">
        <f t="shared" ref="AL3636:AL3687" si="960">IF($AL$6="Y",IF(AJ3636&gt;=$AJ$6,"Y",IF(AB3636&gt;=$AB$6,"Y","N")),IF(AJ3636&gt;=$AJ$6,"Y",IF(AB3636&gt;=$AB$6,"Y",IF(L3636&gt;0,IF(AF3636&gt;=$AF$6,"Y","N"),"N"))))</f>
        <v>N</v>
      </c>
      <c r="AM3636" s="44" t="str">
        <f t="shared" ref="AM3636:AM3687" si="961">IF(G3636&gt;H3636,"Win","Loss")</f>
        <v>Win</v>
      </c>
      <c r="AN3636" s="44" t="str">
        <f t="shared" ref="AN3636:AN3687" si="962">IF(G3636=H3636,"Win","Loss")</f>
        <v>Loss</v>
      </c>
      <c r="AO3636" s="44" t="str">
        <f t="shared" ref="AO3636:AO3687" si="963">IF(G3636&lt;H3636,"Win","Loss")</f>
        <v>Loss</v>
      </c>
      <c r="AP3636" s="44">
        <f t="shared" ref="AP3636:AP3687" si="964">IF(AM3636="Win",(I3636*$B$2)-$B$2,-$B$2)</f>
        <v>51</v>
      </c>
      <c r="AQ3636" s="44">
        <f t="shared" ref="AQ3636:AQ3687" si="965">IF(AN3636="Win",(J3636*$B$2)-$B$2,-$B$2)</f>
        <v>-50</v>
      </c>
      <c r="AR3636" s="44">
        <f t="shared" ref="AR3636:AR3687" si="966">IF(AO3636="Win",(K3636*$B$2)-$B$2,-$B$2)</f>
        <v>-50</v>
      </c>
      <c r="AS3636" s="99" t="str">
        <f t="shared" ref="AS3636:AS3687" si="967">IF(I3636&lt;K3636,"+","-")</f>
        <v>+</v>
      </c>
      <c r="AT3636" s="99" t="str">
        <f t="shared" ref="AT3636:AT3687" si="968">IF(O3636=0,"n/a",IF(R3636&gt;T3636,"+","-"))</f>
        <v>-</v>
      </c>
      <c r="AU3636" s="99" t="str">
        <f t="shared" ref="AU3636:AU3687" si="969">IF(U3636&gt;X3636,"+","-")</f>
        <v>-</v>
      </c>
      <c r="AV3636" s="99" t="str">
        <f t="shared" ref="AV3636:AV3687" si="970">IF(AA3636&gt;AB3636,"+","-")</f>
        <v>-</v>
      </c>
      <c r="AW3636" s="99" t="str">
        <f t="shared" ref="AW3636:AW3687" si="971">IF(AI3636&gt;0,"+","-")</f>
        <v>-</v>
      </c>
    </row>
    <row r="3637" spans="1:49" ht="15">
      <c r="A3637" s="56">
        <v>43645</v>
      </c>
      <c r="B3637" s="57" t="s">
        <v>4566</v>
      </c>
      <c r="C3637" s="57" t="s">
        <v>684</v>
      </c>
      <c r="D3637" s="57" t="s">
        <v>7313</v>
      </c>
      <c r="E3637" s="57" t="s">
        <v>4893</v>
      </c>
      <c r="F3637" s="57" t="s">
        <v>4639</v>
      </c>
      <c r="G3637" s="57">
        <v>2</v>
      </c>
      <c r="H3637" s="57">
        <v>0</v>
      </c>
      <c r="I3637" s="57">
        <v>1.56</v>
      </c>
      <c r="J3637" s="57">
        <v>3.79</v>
      </c>
      <c r="K3637" s="57">
        <v>5.08</v>
      </c>
      <c r="L3637" s="57">
        <v>-3.52</v>
      </c>
      <c r="M3637" s="57">
        <v>14</v>
      </c>
      <c r="N3637" s="57">
        <v>13</v>
      </c>
      <c r="O3637" s="57">
        <v>0</v>
      </c>
      <c r="P3637" s="57">
        <v>5</v>
      </c>
      <c r="Q3637" s="57">
        <v>6</v>
      </c>
      <c r="R3637" s="57">
        <v>0</v>
      </c>
      <c r="S3637" s="57">
        <v>0</v>
      </c>
      <c r="T3637" s="57">
        <v>0</v>
      </c>
      <c r="U3637" s="57">
        <v>42.86</v>
      </c>
      <c r="V3637" s="57">
        <v>21.43</v>
      </c>
      <c r="W3637" s="57">
        <v>35.71</v>
      </c>
      <c r="X3637" s="57">
        <v>46.15</v>
      </c>
      <c r="Y3637" s="57">
        <v>23.08</v>
      </c>
      <c r="Z3637" s="57">
        <v>30.77</v>
      </c>
      <c r="AA3637" s="57">
        <v>40</v>
      </c>
      <c r="AB3637" s="57">
        <v>33.33</v>
      </c>
      <c r="AC3637" s="57">
        <v>9</v>
      </c>
      <c r="AD3637" s="57">
        <v>6</v>
      </c>
      <c r="AE3637" s="57">
        <v>44.44</v>
      </c>
      <c r="AF3637" s="57">
        <v>66.67</v>
      </c>
      <c r="AG3637" s="57" t="s">
        <v>7314</v>
      </c>
      <c r="AH3637" s="57" t="s">
        <v>7017</v>
      </c>
      <c r="AI3637" s="45">
        <f t="shared" si="957"/>
        <v>-1.8109999999999991</v>
      </c>
      <c r="AJ3637" s="46">
        <f t="shared" si="958"/>
        <v>1.8109999999999991</v>
      </c>
      <c r="AK3637" s="63" t="str">
        <f t="shared" si="959"/>
        <v>N</v>
      </c>
      <c r="AL3637" s="63" t="str">
        <f t="shared" si="960"/>
        <v>N</v>
      </c>
      <c r="AM3637" s="44" t="str">
        <f t="shared" si="961"/>
        <v>Win</v>
      </c>
      <c r="AN3637" s="44" t="str">
        <f t="shared" si="962"/>
        <v>Loss</v>
      </c>
      <c r="AO3637" s="44" t="str">
        <f t="shared" si="963"/>
        <v>Loss</v>
      </c>
      <c r="AP3637" s="44">
        <f t="shared" si="964"/>
        <v>28</v>
      </c>
      <c r="AQ3637" s="44">
        <f t="shared" si="965"/>
        <v>-50</v>
      </c>
      <c r="AR3637" s="44">
        <f t="shared" si="966"/>
        <v>-50</v>
      </c>
      <c r="AS3637" s="99" t="str">
        <f t="shared" si="967"/>
        <v>+</v>
      </c>
      <c r="AT3637" s="99" t="str">
        <f t="shared" si="968"/>
        <v>n/a</v>
      </c>
      <c r="AU3637" s="99" t="str">
        <f t="shared" si="969"/>
        <v>-</v>
      </c>
      <c r="AV3637" s="99" t="str">
        <f t="shared" si="970"/>
        <v>+</v>
      </c>
      <c r="AW3637" s="99" t="str">
        <f t="shared" si="971"/>
        <v>-</v>
      </c>
    </row>
    <row r="3638" spans="1:49" ht="15">
      <c r="A3638" s="56">
        <v>43645</v>
      </c>
      <c r="B3638" s="57" t="s">
        <v>963</v>
      </c>
      <c r="C3638" s="57" t="s">
        <v>964</v>
      </c>
      <c r="D3638" s="57" t="s">
        <v>7315</v>
      </c>
      <c r="E3638" s="57" t="s">
        <v>2094</v>
      </c>
      <c r="F3638" s="57" t="s">
        <v>1226</v>
      </c>
      <c r="G3638" s="57">
        <v>1</v>
      </c>
      <c r="H3638" s="57">
        <v>0</v>
      </c>
      <c r="I3638" s="57">
        <v>1.86</v>
      </c>
      <c r="J3638" s="57">
        <v>3.38</v>
      </c>
      <c r="K3638" s="57">
        <v>4.04</v>
      </c>
      <c r="L3638" s="57">
        <v>-2.1800000000000002</v>
      </c>
      <c r="M3638" s="57">
        <v>44</v>
      </c>
      <c r="N3638" s="57">
        <v>46</v>
      </c>
      <c r="O3638" s="57">
        <v>2</v>
      </c>
      <c r="P3638" s="57">
        <v>20</v>
      </c>
      <c r="Q3638" s="57">
        <v>23</v>
      </c>
      <c r="R3638" s="57">
        <v>50</v>
      </c>
      <c r="S3638" s="57">
        <v>0</v>
      </c>
      <c r="T3638" s="57">
        <v>50</v>
      </c>
      <c r="U3638" s="57">
        <v>31.82</v>
      </c>
      <c r="V3638" s="57">
        <v>25</v>
      </c>
      <c r="W3638" s="57">
        <v>43.18</v>
      </c>
      <c r="X3638" s="57">
        <v>34.78</v>
      </c>
      <c r="Y3638" s="57">
        <v>15.22</v>
      </c>
      <c r="Z3638" s="57">
        <v>50</v>
      </c>
      <c r="AA3638" s="57">
        <v>35</v>
      </c>
      <c r="AB3638" s="57">
        <v>39.130000000000003</v>
      </c>
      <c r="AC3638" s="57">
        <v>18</v>
      </c>
      <c r="AD3638" s="57">
        <v>15</v>
      </c>
      <c r="AE3638" s="57">
        <v>33.33</v>
      </c>
      <c r="AF3638" s="57">
        <v>60</v>
      </c>
      <c r="AG3638" s="57" t="s">
        <v>7316</v>
      </c>
      <c r="AH3638" s="57" t="s">
        <v>6945</v>
      </c>
      <c r="AI3638" s="45">
        <f t="shared" si="957"/>
        <v>1.75</v>
      </c>
      <c r="AJ3638" s="46">
        <f t="shared" si="958"/>
        <v>-1.75</v>
      </c>
      <c r="AK3638" s="63" t="str">
        <f t="shared" si="959"/>
        <v>N</v>
      </c>
      <c r="AL3638" s="63" t="str">
        <f t="shared" si="960"/>
        <v>N</v>
      </c>
      <c r="AM3638" s="44" t="str">
        <f t="shared" si="961"/>
        <v>Win</v>
      </c>
      <c r="AN3638" s="44" t="str">
        <f t="shared" si="962"/>
        <v>Loss</v>
      </c>
      <c r="AO3638" s="44" t="str">
        <f t="shared" si="963"/>
        <v>Loss</v>
      </c>
      <c r="AP3638" s="44">
        <f t="shared" si="964"/>
        <v>43</v>
      </c>
      <c r="AQ3638" s="44">
        <f t="shared" si="965"/>
        <v>-50</v>
      </c>
      <c r="AR3638" s="44">
        <f t="shared" si="966"/>
        <v>-50</v>
      </c>
      <c r="AS3638" s="99" t="str">
        <f t="shared" si="967"/>
        <v>+</v>
      </c>
      <c r="AT3638" s="99" t="str">
        <f t="shared" si="968"/>
        <v>-</v>
      </c>
      <c r="AU3638" s="99" t="str">
        <f t="shared" si="969"/>
        <v>-</v>
      </c>
      <c r="AV3638" s="99" t="str">
        <f t="shared" si="970"/>
        <v>-</v>
      </c>
      <c r="AW3638" s="99" t="str">
        <f t="shared" si="971"/>
        <v>+</v>
      </c>
    </row>
    <row r="3639" spans="1:49" ht="15">
      <c r="A3639" s="56">
        <v>43645</v>
      </c>
      <c r="B3639" s="57" t="s">
        <v>833</v>
      </c>
      <c r="C3639" s="57" t="s">
        <v>834</v>
      </c>
      <c r="D3639" s="57" t="s">
        <v>7317</v>
      </c>
      <c r="E3639" s="57" t="s">
        <v>836</v>
      </c>
      <c r="F3639" s="57" t="s">
        <v>4539</v>
      </c>
      <c r="G3639" s="57">
        <v>1</v>
      </c>
      <c r="H3639" s="57">
        <v>1</v>
      </c>
      <c r="I3639" s="57">
        <v>6.41</v>
      </c>
      <c r="J3639" s="57">
        <v>4.88</v>
      </c>
      <c r="K3639" s="57">
        <v>1.39</v>
      </c>
      <c r="L3639" s="57">
        <v>5.0199999999999996</v>
      </c>
      <c r="M3639" s="57">
        <v>18</v>
      </c>
      <c r="N3639" s="57">
        <v>23</v>
      </c>
      <c r="O3639" s="57">
        <v>1</v>
      </c>
      <c r="P3639" s="57">
        <v>9</v>
      </c>
      <c r="Q3639" s="57">
        <v>10</v>
      </c>
      <c r="R3639" s="57">
        <v>0</v>
      </c>
      <c r="S3639" s="57">
        <v>100</v>
      </c>
      <c r="T3639" s="57">
        <v>0</v>
      </c>
      <c r="U3639" s="57">
        <v>22.22</v>
      </c>
      <c r="V3639" s="57">
        <v>22.22</v>
      </c>
      <c r="W3639" s="57">
        <v>55.56</v>
      </c>
      <c r="X3639" s="57">
        <v>43.48</v>
      </c>
      <c r="Y3639" s="57">
        <v>26.09</v>
      </c>
      <c r="Z3639" s="57">
        <v>30.43</v>
      </c>
      <c r="AA3639" s="57">
        <v>33.33</v>
      </c>
      <c r="AB3639" s="57">
        <v>50</v>
      </c>
      <c r="AC3639" s="57">
        <v>4</v>
      </c>
      <c r="AD3639" s="57">
        <v>15</v>
      </c>
      <c r="AE3639" s="57">
        <v>75</v>
      </c>
      <c r="AF3639" s="57">
        <v>60</v>
      </c>
      <c r="AG3639" s="57" t="s">
        <v>6546</v>
      </c>
      <c r="AH3639" s="57" t="s">
        <v>7018</v>
      </c>
      <c r="AI3639" s="45">
        <f t="shared" si="957"/>
        <v>0.33499999999999908</v>
      </c>
      <c r="AJ3639" s="46">
        <f t="shared" si="958"/>
        <v>19.665000000000006</v>
      </c>
      <c r="AK3639" s="63" t="str">
        <f t="shared" si="959"/>
        <v>N</v>
      </c>
      <c r="AL3639" s="63" t="str">
        <f t="shared" si="960"/>
        <v>N</v>
      </c>
      <c r="AM3639" s="44" t="str">
        <f t="shared" si="961"/>
        <v>Loss</v>
      </c>
      <c r="AN3639" s="44" t="str">
        <f t="shared" si="962"/>
        <v>Win</v>
      </c>
      <c r="AO3639" s="44" t="str">
        <f t="shared" si="963"/>
        <v>Loss</v>
      </c>
      <c r="AP3639" s="44">
        <f t="shared" si="964"/>
        <v>-50</v>
      </c>
      <c r="AQ3639" s="44">
        <f t="shared" si="965"/>
        <v>194</v>
      </c>
      <c r="AR3639" s="44">
        <f t="shared" si="966"/>
        <v>-50</v>
      </c>
      <c r="AS3639" s="99" t="str">
        <f t="shared" si="967"/>
        <v>-</v>
      </c>
      <c r="AT3639" s="99" t="str">
        <f t="shared" si="968"/>
        <v>-</v>
      </c>
      <c r="AU3639" s="99" t="str">
        <f t="shared" si="969"/>
        <v>-</v>
      </c>
      <c r="AV3639" s="99" t="str">
        <f t="shared" si="970"/>
        <v>-</v>
      </c>
      <c r="AW3639" s="99" t="str">
        <f t="shared" si="971"/>
        <v>+</v>
      </c>
    </row>
    <row r="3640" spans="1:49" ht="15">
      <c r="A3640" s="56">
        <v>43645</v>
      </c>
      <c r="B3640" s="57" t="s">
        <v>439</v>
      </c>
      <c r="C3640" s="57" t="s">
        <v>1250</v>
      </c>
      <c r="D3640" s="57" t="s">
        <v>7318</v>
      </c>
      <c r="E3640" s="57" t="s">
        <v>2257</v>
      </c>
      <c r="F3640" s="57" t="s">
        <v>1253</v>
      </c>
      <c r="G3640" s="57">
        <v>4</v>
      </c>
      <c r="H3640" s="57">
        <v>1</v>
      </c>
      <c r="I3640" s="57">
        <v>1.08</v>
      </c>
      <c r="J3640" s="57">
        <v>9.02</v>
      </c>
      <c r="K3640" s="57">
        <v>20.8</v>
      </c>
      <c r="L3640" s="57">
        <v>-19.72</v>
      </c>
      <c r="M3640" s="57">
        <v>19</v>
      </c>
      <c r="N3640" s="57">
        <v>18</v>
      </c>
      <c r="O3640" s="57">
        <v>2</v>
      </c>
      <c r="P3640" s="57">
        <v>10</v>
      </c>
      <c r="Q3640" s="57">
        <v>8</v>
      </c>
      <c r="R3640" s="57">
        <v>100</v>
      </c>
      <c r="S3640" s="57">
        <v>0</v>
      </c>
      <c r="T3640" s="57">
        <v>0</v>
      </c>
      <c r="U3640" s="57">
        <v>78.95</v>
      </c>
      <c r="V3640" s="57">
        <v>0</v>
      </c>
      <c r="W3640" s="57">
        <v>21.05</v>
      </c>
      <c r="X3640" s="57">
        <v>22.22</v>
      </c>
      <c r="Y3640" s="57">
        <v>16.670000000000002</v>
      </c>
      <c r="Z3640" s="57">
        <v>61.11</v>
      </c>
      <c r="AA3640" s="57">
        <v>80</v>
      </c>
      <c r="AB3640" s="57">
        <v>12.5</v>
      </c>
      <c r="AC3640" s="57">
        <v>16</v>
      </c>
      <c r="AD3640" s="57">
        <v>4</v>
      </c>
      <c r="AE3640" s="57">
        <v>87.5</v>
      </c>
      <c r="AF3640" s="57">
        <v>75</v>
      </c>
      <c r="AG3640" s="57" t="s">
        <v>6267</v>
      </c>
      <c r="AH3640" s="57" t="s">
        <v>6468</v>
      </c>
      <c r="AI3640" s="45">
        <f t="shared" si="957"/>
        <v>47.690999999999995</v>
      </c>
      <c r="AJ3640" s="46">
        <f t="shared" si="958"/>
        <v>-47.690999999999995</v>
      </c>
      <c r="AK3640" s="63" t="str">
        <f t="shared" si="959"/>
        <v>Y</v>
      </c>
      <c r="AL3640" s="63" t="str">
        <f t="shared" si="960"/>
        <v>N</v>
      </c>
      <c r="AM3640" s="44" t="str">
        <f t="shared" si="961"/>
        <v>Win</v>
      </c>
      <c r="AN3640" s="44" t="str">
        <f t="shared" si="962"/>
        <v>Loss</v>
      </c>
      <c r="AO3640" s="44" t="str">
        <f t="shared" si="963"/>
        <v>Loss</v>
      </c>
      <c r="AP3640" s="44">
        <f t="shared" si="964"/>
        <v>4</v>
      </c>
      <c r="AQ3640" s="44">
        <f t="shared" si="965"/>
        <v>-50</v>
      </c>
      <c r="AR3640" s="44">
        <f t="shared" si="966"/>
        <v>-50</v>
      </c>
      <c r="AS3640" s="99" t="str">
        <f t="shared" si="967"/>
        <v>+</v>
      </c>
      <c r="AT3640" s="99" t="str">
        <f t="shared" si="968"/>
        <v>+</v>
      </c>
      <c r="AU3640" s="99" t="str">
        <f t="shared" si="969"/>
        <v>+</v>
      </c>
      <c r="AV3640" s="99" t="str">
        <f t="shared" si="970"/>
        <v>+</v>
      </c>
      <c r="AW3640" s="99" t="str">
        <f t="shared" si="971"/>
        <v>+</v>
      </c>
    </row>
    <row r="3641" spans="1:49" ht="15">
      <c r="A3641" s="56">
        <v>43645</v>
      </c>
      <c r="B3641" s="57" t="s">
        <v>272</v>
      </c>
      <c r="C3641" s="57" t="s">
        <v>273</v>
      </c>
      <c r="D3641" s="57" t="s">
        <v>7319</v>
      </c>
      <c r="E3641" s="57" t="s">
        <v>919</v>
      </c>
      <c r="F3641" s="57" t="s">
        <v>276</v>
      </c>
      <c r="G3641" s="57">
        <v>5</v>
      </c>
      <c r="H3641" s="57">
        <v>2</v>
      </c>
      <c r="I3641" s="57">
        <v>1.98</v>
      </c>
      <c r="J3641" s="57">
        <v>3.93</v>
      </c>
      <c r="K3641" s="57">
        <v>2.95</v>
      </c>
      <c r="L3641" s="57">
        <v>-0.97</v>
      </c>
      <c r="M3641" s="57">
        <v>38</v>
      </c>
      <c r="N3641" s="57">
        <v>11</v>
      </c>
      <c r="O3641" s="57">
        <v>0</v>
      </c>
      <c r="P3641" s="57">
        <v>19</v>
      </c>
      <c r="Q3641" s="57">
        <v>4</v>
      </c>
      <c r="R3641" s="57">
        <v>0</v>
      </c>
      <c r="S3641" s="57">
        <v>0</v>
      </c>
      <c r="T3641" s="57">
        <v>0</v>
      </c>
      <c r="U3641" s="57">
        <v>28.95</v>
      </c>
      <c r="V3641" s="57">
        <v>18.420000000000002</v>
      </c>
      <c r="W3641" s="57">
        <v>52.63</v>
      </c>
      <c r="X3641" s="57">
        <v>27.27</v>
      </c>
      <c r="Y3641" s="57">
        <v>9.09</v>
      </c>
      <c r="Z3641" s="57">
        <v>63.64</v>
      </c>
      <c r="AA3641" s="57">
        <v>31.58</v>
      </c>
      <c r="AB3641" s="57">
        <v>25</v>
      </c>
      <c r="AC3641" s="57">
        <v>11</v>
      </c>
      <c r="AD3641" s="57">
        <v>1</v>
      </c>
      <c r="AE3641" s="57">
        <v>54.55</v>
      </c>
      <c r="AF3641" s="57">
        <v>0</v>
      </c>
      <c r="AG3641" s="57" t="s">
        <v>7040</v>
      </c>
      <c r="AH3641" s="57" t="s">
        <v>6452</v>
      </c>
      <c r="AI3641" s="45">
        <f t="shared" si="957"/>
        <v>3.4709999999999983</v>
      </c>
      <c r="AJ3641" s="46">
        <f t="shared" si="958"/>
        <v>-3.4709999999999983</v>
      </c>
      <c r="AK3641" s="63" t="str">
        <f t="shared" si="959"/>
        <v>N</v>
      </c>
      <c r="AL3641" s="63" t="str">
        <f t="shared" si="960"/>
        <v>N</v>
      </c>
      <c r="AM3641" s="44" t="str">
        <f t="shared" si="961"/>
        <v>Win</v>
      </c>
      <c r="AN3641" s="44" t="str">
        <f t="shared" si="962"/>
        <v>Loss</v>
      </c>
      <c r="AO3641" s="44" t="str">
        <f t="shared" si="963"/>
        <v>Loss</v>
      </c>
      <c r="AP3641" s="44">
        <f t="shared" si="964"/>
        <v>49</v>
      </c>
      <c r="AQ3641" s="44">
        <f t="shared" si="965"/>
        <v>-50</v>
      </c>
      <c r="AR3641" s="44">
        <f t="shared" si="966"/>
        <v>-50</v>
      </c>
      <c r="AS3641" s="99" t="str">
        <f t="shared" si="967"/>
        <v>+</v>
      </c>
      <c r="AT3641" s="99" t="str">
        <f t="shared" si="968"/>
        <v>n/a</v>
      </c>
      <c r="AU3641" s="99" t="str">
        <f t="shared" si="969"/>
        <v>+</v>
      </c>
      <c r="AV3641" s="99" t="str">
        <f t="shared" si="970"/>
        <v>+</v>
      </c>
      <c r="AW3641" s="99" t="str">
        <f t="shared" si="971"/>
        <v>+</v>
      </c>
    </row>
    <row r="3642" spans="1:49" ht="15">
      <c r="A3642" s="56">
        <v>43645</v>
      </c>
      <c r="B3642" s="57" t="s">
        <v>272</v>
      </c>
      <c r="C3642" s="57" t="s">
        <v>4693</v>
      </c>
      <c r="D3642" s="57" t="s">
        <v>7320</v>
      </c>
      <c r="E3642" s="57" t="s">
        <v>5014</v>
      </c>
      <c r="F3642" s="57" t="s">
        <v>4968</v>
      </c>
      <c r="G3642" s="57">
        <v>1</v>
      </c>
      <c r="H3642" s="57">
        <v>0</v>
      </c>
      <c r="I3642" s="57">
        <v>1.58</v>
      </c>
      <c r="J3642" s="57">
        <v>3.94</v>
      </c>
      <c r="K3642" s="57">
        <v>6.02</v>
      </c>
      <c r="L3642" s="57">
        <v>-4.4400000000000004</v>
      </c>
      <c r="M3642" s="57">
        <v>23</v>
      </c>
      <c r="N3642" s="57">
        <v>19</v>
      </c>
      <c r="O3642" s="57">
        <v>0</v>
      </c>
      <c r="P3642" s="57">
        <v>11</v>
      </c>
      <c r="Q3642" s="57">
        <v>13</v>
      </c>
      <c r="R3642" s="57">
        <v>0</v>
      </c>
      <c r="S3642" s="57">
        <v>0</v>
      </c>
      <c r="T3642" s="57">
        <v>0</v>
      </c>
      <c r="U3642" s="57">
        <v>60.87</v>
      </c>
      <c r="V3642" s="57">
        <v>13.04</v>
      </c>
      <c r="W3642" s="57">
        <v>26.09</v>
      </c>
      <c r="X3642" s="57">
        <v>52.63</v>
      </c>
      <c r="Y3642" s="57">
        <v>15.79</v>
      </c>
      <c r="Z3642" s="57">
        <v>31.58</v>
      </c>
      <c r="AA3642" s="57">
        <v>63.64</v>
      </c>
      <c r="AB3642" s="57">
        <v>53.85</v>
      </c>
      <c r="AC3642" s="57">
        <v>21</v>
      </c>
      <c r="AD3642" s="57">
        <v>9</v>
      </c>
      <c r="AE3642" s="57">
        <v>61.9</v>
      </c>
      <c r="AF3642" s="57">
        <v>66.67</v>
      </c>
      <c r="AG3642" s="57" t="s">
        <v>7321</v>
      </c>
      <c r="AH3642" s="57" t="s">
        <v>7019</v>
      </c>
      <c r="AI3642" s="45">
        <f t="shared" si="957"/>
        <v>2.4709999999999983</v>
      </c>
      <c r="AJ3642" s="46">
        <f t="shared" si="958"/>
        <v>-2.4709999999999983</v>
      </c>
      <c r="AK3642" s="63" t="str">
        <f t="shared" si="959"/>
        <v>N</v>
      </c>
      <c r="AL3642" s="63" t="str">
        <f t="shared" si="960"/>
        <v>N</v>
      </c>
      <c r="AM3642" s="44" t="str">
        <f t="shared" si="961"/>
        <v>Win</v>
      </c>
      <c r="AN3642" s="44" t="str">
        <f t="shared" si="962"/>
        <v>Loss</v>
      </c>
      <c r="AO3642" s="44" t="str">
        <f t="shared" si="963"/>
        <v>Loss</v>
      </c>
      <c r="AP3642" s="44">
        <f t="shared" si="964"/>
        <v>29</v>
      </c>
      <c r="AQ3642" s="44">
        <f t="shared" si="965"/>
        <v>-50</v>
      </c>
      <c r="AR3642" s="44">
        <f t="shared" si="966"/>
        <v>-50</v>
      </c>
      <c r="AS3642" s="99" t="str">
        <f t="shared" si="967"/>
        <v>+</v>
      </c>
      <c r="AT3642" s="99" t="str">
        <f t="shared" si="968"/>
        <v>n/a</v>
      </c>
      <c r="AU3642" s="99" t="str">
        <f t="shared" si="969"/>
        <v>+</v>
      </c>
      <c r="AV3642" s="99" t="str">
        <f t="shared" si="970"/>
        <v>+</v>
      </c>
      <c r="AW3642" s="99" t="str">
        <f t="shared" si="971"/>
        <v>+</v>
      </c>
    </row>
    <row r="3643" spans="1:49" ht="15">
      <c r="A3643" s="56">
        <v>43645</v>
      </c>
      <c r="B3643" s="57" t="s">
        <v>420</v>
      </c>
      <c r="C3643" s="57" t="s">
        <v>1024</v>
      </c>
      <c r="D3643" s="57" t="s">
        <v>7322</v>
      </c>
      <c r="E3643" s="57" t="s">
        <v>2547</v>
      </c>
      <c r="F3643" s="57" t="s">
        <v>1026</v>
      </c>
      <c r="G3643" s="57">
        <v>2</v>
      </c>
      <c r="H3643" s="57">
        <v>1</v>
      </c>
      <c r="I3643" s="57">
        <v>2.75</v>
      </c>
      <c r="J3643" s="57">
        <v>3.24</v>
      </c>
      <c r="K3643" s="57">
        <v>2.61</v>
      </c>
      <c r="L3643" s="57">
        <v>0.14000000000000001</v>
      </c>
      <c r="M3643" s="57">
        <v>16</v>
      </c>
      <c r="N3643" s="57">
        <v>16</v>
      </c>
      <c r="O3643" s="57">
        <v>0</v>
      </c>
      <c r="P3643" s="57">
        <v>8</v>
      </c>
      <c r="Q3643" s="57">
        <v>9</v>
      </c>
      <c r="R3643" s="57">
        <v>0</v>
      </c>
      <c r="S3643" s="57">
        <v>0</v>
      </c>
      <c r="T3643" s="57">
        <v>0</v>
      </c>
      <c r="U3643" s="57">
        <v>18.75</v>
      </c>
      <c r="V3643" s="57">
        <v>25</v>
      </c>
      <c r="W3643" s="57">
        <v>56.25</v>
      </c>
      <c r="X3643" s="57">
        <v>37.5</v>
      </c>
      <c r="Y3643" s="57">
        <v>37.5</v>
      </c>
      <c r="Z3643" s="57">
        <v>25</v>
      </c>
      <c r="AA3643" s="57">
        <v>25</v>
      </c>
      <c r="AB3643" s="57">
        <v>33.33</v>
      </c>
      <c r="AC3643" s="57">
        <v>4</v>
      </c>
      <c r="AD3643" s="57">
        <v>8</v>
      </c>
      <c r="AE3643" s="57">
        <v>50</v>
      </c>
      <c r="AF3643" s="57">
        <v>75</v>
      </c>
      <c r="AG3643" s="57" t="s">
        <v>6392</v>
      </c>
      <c r="AH3643" s="57" t="s">
        <v>7020</v>
      </c>
      <c r="AI3643" s="45">
        <f t="shared" si="957"/>
        <v>-11.25</v>
      </c>
      <c r="AJ3643" s="46">
        <f t="shared" si="958"/>
        <v>11.25</v>
      </c>
      <c r="AK3643" s="63" t="str">
        <f t="shared" si="959"/>
        <v>N</v>
      </c>
      <c r="AL3643" s="63" t="str">
        <f t="shared" si="960"/>
        <v>N</v>
      </c>
      <c r="AM3643" s="44" t="str">
        <f t="shared" si="961"/>
        <v>Win</v>
      </c>
      <c r="AN3643" s="44" t="str">
        <f t="shared" si="962"/>
        <v>Loss</v>
      </c>
      <c r="AO3643" s="44" t="str">
        <f t="shared" si="963"/>
        <v>Loss</v>
      </c>
      <c r="AP3643" s="44">
        <f t="shared" si="964"/>
        <v>87.5</v>
      </c>
      <c r="AQ3643" s="44">
        <f t="shared" si="965"/>
        <v>-50</v>
      </c>
      <c r="AR3643" s="44">
        <f t="shared" si="966"/>
        <v>-50</v>
      </c>
      <c r="AS3643" s="99" t="str">
        <f t="shared" si="967"/>
        <v>-</v>
      </c>
      <c r="AT3643" s="99" t="str">
        <f t="shared" si="968"/>
        <v>n/a</v>
      </c>
      <c r="AU3643" s="99" t="str">
        <f t="shared" si="969"/>
        <v>-</v>
      </c>
      <c r="AV3643" s="99" t="str">
        <f t="shared" si="970"/>
        <v>-</v>
      </c>
      <c r="AW3643" s="99" t="str">
        <f t="shared" si="971"/>
        <v>-</v>
      </c>
    </row>
    <row r="3644" spans="1:49" ht="15">
      <c r="A3644" s="56">
        <v>43645</v>
      </c>
      <c r="B3644" s="57" t="s">
        <v>480</v>
      </c>
      <c r="C3644" s="57" t="s">
        <v>5479</v>
      </c>
      <c r="D3644" s="57" t="s">
        <v>7323</v>
      </c>
      <c r="E3644" s="57" t="s">
        <v>2536</v>
      </c>
      <c r="F3644" s="57" t="s">
        <v>2658</v>
      </c>
      <c r="G3644" s="57">
        <v>1</v>
      </c>
      <c r="H3644" s="57">
        <v>3</v>
      </c>
      <c r="I3644" s="57">
        <v>2.0099999999999998</v>
      </c>
      <c r="J3644" s="57">
        <v>3.39</v>
      </c>
      <c r="K3644" s="57">
        <v>3.18</v>
      </c>
      <c r="L3644" s="57">
        <v>-1.17</v>
      </c>
      <c r="M3644" s="57">
        <v>23</v>
      </c>
      <c r="N3644" s="57">
        <v>46</v>
      </c>
      <c r="O3644" s="57">
        <v>0</v>
      </c>
      <c r="P3644" s="57">
        <v>13</v>
      </c>
      <c r="Q3644" s="57">
        <v>22</v>
      </c>
      <c r="R3644" s="57">
        <v>0</v>
      </c>
      <c r="S3644" s="57">
        <v>0</v>
      </c>
      <c r="T3644" s="57">
        <v>0</v>
      </c>
      <c r="U3644" s="57">
        <v>26.09</v>
      </c>
      <c r="V3644" s="57">
        <v>26.09</v>
      </c>
      <c r="W3644" s="57">
        <v>47.83</v>
      </c>
      <c r="X3644" s="57">
        <v>47.83</v>
      </c>
      <c r="Y3644" s="57">
        <v>15.22</v>
      </c>
      <c r="Z3644" s="57">
        <v>36.96</v>
      </c>
      <c r="AA3644" s="57">
        <v>46.15</v>
      </c>
      <c r="AB3644" s="57">
        <v>22.73</v>
      </c>
      <c r="AC3644" s="57">
        <v>10</v>
      </c>
      <c r="AD3644" s="57">
        <v>29</v>
      </c>
      <c r="AE3644" s="57">
        <v>40</v>
      </c>
      <c r="AF3644" s="57">
        <v>62.07</v>
      </c>
      <c r="AG3644" s="57" t="s">
        <v>6262</v>
      </c>
      <c r="AH3644" s="57" t="s">
        <v>6941</v>
      </c>
      <c r="AI3644" s="45">
        <f t="shared" si="957"/>
        <v>-5.4350000000000014</v>
      </c>
      <c r="AJ3644" s="46">
        <f t="shared" si="958"/>
        <v>5.4350000000000014</v>
      </c>
      <c r="AK3644" s="63" t="str">
        <f t="shared" si="959"/>
        <v>N</v>
      </c>
      <c r="AL3644" s="63" t="str">
        <f t="shared" si="960"/>
        <v>N</v>
      </c>
      <c r="AM3644" s="44" t="str">
        <f t="shared" si="961"/>
        <v>Loss</v>
      </c>
      <c r="AN3644" s="44" t="str">
        <f t="shared" si="962"/>
        <v>Loss</v>
      </c>
      <c r="AO3644" s="44" t="str">
        <f t="shared" si="963"/>
        <v>Win</v>
      </c>
      <c r="AP3644" s="44">
        <f t="shared" si="964"/>
        <v>-50</v>
      </c>
      <c r="AQ3644" s="44">
        <f t="shared" si="965"/>
        <v>-50</v>
      </c>
      <c r="AR3644" s="44">
        <f t="shared" si="966"/>
        <v>109</v>
      </c>
      <c r="AS3644" s="99" t="str">
        <f t="shared" si="967"/>
        <v>+</v>
      </c>
      <c r="AT3644" s="99" t="str">
        <f t="shared" si="968"/>
        <v>n/a</v>
      </c>
      <c r="AU3644" s="99" t="str">
        <f t="shared" si="969"/>
        <v>-</v>
      </c>
      <c r="AV3644" s="99" t="str">
        <f t="shared" si="970"/>
        <v>+</v>
      </c>
      <c r="AW3644" s="99" t="str">
        <f t="shared" si="971"/>
        <v>-</v>
      </c>
    </row>
    <row r="3645" spans="1:49" ht="15">
      <c r="A3645" s="56">
        <v>43645</v>
      </c>
      <c r="B3645" s="57" t="s">
        <v>480</v>
      </c>
      <c r="C3645" s="57" t="s">
        <v>5479</v>
      </c>
      <c r="D3645" s="57" t="s">
        <v>7324</v>
      </c>
      <c r="E3645" s="57" t="s">
        <v>1729</v>
      </c>
      <c r="F3645" s="57" t="s">
        <v>2655</v>
      </c>
      <c r="G3645" s="57">
        <v>3</v>
      </c>
      <c r="H3645" s="57">
        <v>2</v>
      </c>
      <c r="I3645" s="57">
        <v>3.47</v>
      </c>
      <c r="J3645" s="57">
        <v>3.31</v>
      </c>
      <c r="K3645" s="57">
        <v>1.93</v>
      </c>
      <c r="L3645" s="57">
        <v>1.54</v>
      </c>
      <c r="M3645" s="57">
        <v>33</v>
      </c>
      <c r="N3645" s="57">
        <v>18</v>
      </c>
      <c r="O3645" s="57">
        <v>0</v>
      </c>
      <c r="P3645" s="57">
        <v>16</v>
      </c>
      <c r="Q3645" s="57">
        <v>9</v>
      </c>
      <c r="R3645" s="57">
        <v>0</v>
      </c>
      <c r="S3645" s="57">
        <v>0</v>
      </c>
      <c r="T3645" s="57">
        <v>0</v>
      </c>
      <c r="U3645" s="57">
        <v>21.21</v>
      </c>
      <c r="V3645" s="57">
        <v>21.21</v>
      </c>
      <c r="W3645" s="57">
        <v>57.58</v>
      </c>
      <c r="X3645" s="57">
        <v>72.22</v>
      </c>
      <c r="Y3645" s="57">
        <v>0</v>
      </c>
      <c r="Z3645" s="57">
        <v>27.78</v>
      </c>
      <c r="AA3645" s="57">
        <v>43.75</v>
      </c>
      <c r="AB3645" s="57">
        <v>55.56</v>
      </c>
      <c r="AC3645" s="57">
        <v>12</v>
      </c>
      <c r="AD3645" s="57">
        <v>9</v>
      </c>
      <c r="AE3645" s="57">
        <v>41.67</v>
      </c>
      <c r="AF3645" s="57">
        <v>88.89</v>
      </c>
      <c r="AG3645" s="57" t="s">
        <v>6769</v>
      </c>
      <c r="AH3645" s="57" t="s">
        <v>7021</v>
      </c>
      <c r="AI3645" s="45">
        <f t="shared" si="957"/>
        <v>-14.041</v>
      </c>
      <c r="AJ3645" s="46">
        <f t="shared" si="958"/>
        <v>14.041</v>
      </c>
      <c r="AK3645" s="63" t="str">
        <f t="shared" si="959"/>
        <v>N</v>
      </c>
      <c r="AL3645" s="63" t="str">
        <f t="shared" si="960"/>
        <v>Y</v>
      </c>
      <c r="AM3645" s="44" t="str">
        <f t="shared" si="961"/>
        <v>Win</v>
      </c>
      <c r="AN3645" s="44" t="str">
        <f t="shared" si="962"/>
        <v>Loss</v>
      </c>
      <c r="AO3645" s="44" t="str">
        <f t="shared" si="963"/>
        <v>Loss</v>
      </c>
      <c r="AP3645" s="44">
        <f t="shared" si="964"/>
        <v>123.5</v>
      </c>
      <c r="AQ3645" s="44">
        <f t="shared" si="965"/>
        <v>-50</v>
      </c>
      <c r="AR3645" s="44">
        <f t="shared" si="966"/>
        <v>-50</v>
      </c>
      <c r="AS3645" s="99" t="str">
        <f t="shared" si="967"/>
        <v>-</v>
      </c>
      <c r="AT3645" s="99" t="str">
        <f t="shared" si="968"/>
        <v>n/a</v>
      </c>
      <c r="AU3645" s="99" t="str">
        <f t="shared" si="969"/>
        <v>-</v>
      </c>
      <c r="AV3645" s="99" t="str">
        <f t="shared" si="970"/>
        <v>-</v>
      </c>
      <c r="AW3645" s="99" t="str">
        <f t="shared" si="971"/>
        <v>-</v>
      </c>
    </row>
    <row r="3646" spans="1:49" ht="15">
      <c r="A3646" s="56">
        <v>43645</v>
      </c>
      <c r="B3646" s="57" t="s">
        <v>267</v>
      </c>
      <c r="C3646" s="57" t="s">
        <v>413</v>
      </c>
      <c r="D3646" s="57" t="s">
        <v>7325</v>
      </c>
      <c r="E3646" s="57" t="s">
        <v>3525</v>
      </c>
      <c r="F3646" s="57" t="s">
        <v>4048</v>
      </c>
      <c r="G3646" s="57">
        <v>1</v>
      </c>
      <c r="H3646" s="57">
        <v>2</v>
      </c>
      <c r="I3646" s="57">
        <v>1.74</v>
      </c>
      <c r="J3646" s="57">
        <v>3.52</v>
      </c>
      <c r="K3646" s="57">
        <v>5.24</v>
      </c>
      <c r="L3646" s="57">
        <v>-3.5</v>
      </c>
      <c r="M3646" s="57">
        <v>12</v>
      </c>
      <c r="N3646" s="57">
        <v>14</v>
      </c>
      <c r="O3646" s="57">
        <v>0</v>
      </c>
      <c r="P3646" s="57">
        <v>7</v>
      </c>
      <c r="Q3646" s="57">
        <v>7</v>
      </c>
      <c r="R3646" s="57">
        <v>0</v>
      </c>
      <c r="S3646" s="57">
        <v>0</v>
      </c>
      <c r="T3646" s="57">
        <v>0</v>
      </c>
      <c r="U3646" s="57">
        <v>91.67</v>
      </c>
      <c r="V3646" s="57">
        <v>0</v>
      </c>
      <c r="W3646" s="57">
        <v>8.33</v>
      </c>
      <c r="X3646" s="57">
        <v>71.430000000000007</v>
      </c>
      <c r="Y3646" s="57">
        <v>0</v>
      </c>
      <c r="Z3646" s="57">
        <v>28.57</v>
      </c>
      <c r="AA3646" s="57">
        <v>85.71</v>
      </c>
      <c r="AB3646" s="57">
        <v>57.14</v>
      </c>
      <c r="AC3646" s="57">
        <v>12</v>
      </c>
      <c r="AD3646" s="57">
        <v>10</v>
      </c>
      <c r="AE3646" s="57">
        <v>91.67</v>
      </c>
      <c r="AF3646" s="57">
        <v>80</v>
      </c>
      <c r="AG3646" s="57" t="s">
        <v>6274</v>
      </c>
      <c r="AH3646" s="57" t="s">
        <v>6995</v>
      </c>
      <c r="AI3646" s="45">
        <f t="shared" si="957"/>
        <v>8.0959999999999983</v>
      </c>
      <c r="AJ3646" s="46">
        <f t="shared" si="958"/>
        <v>-8.0959999999999983</v>
      </c>
      <c r="AK3646" s="63" t="str">
        <f t="shared" si="959"/>
        <v>Y</v>
      </c>
      <c r="AL3646" s="63" t="str">
        <f t="shared" si="960"/>
        <v>N</v>
      </c>
      <c r="AM3646" s="44" t="str">
        <f t="shared" si="961"/>
        <v>Loss</v>
      </c>
      <c r="AN3646" s="44" t="str">
        <f t="shared" si="962"/>
        <v>Loss</v>
      </c>
      <c r="AO3646" s="44" t="str">
        <f t="shared" si="963"/>
        <v>Win</v>
      </c>
      <c r="AP3646" s="44">
        <f t="shared" si="964"/>
        <v>-50</v>
      </c>
      <c r="AQ3646" s="44">
        <f t="shared" si="965"/>
        <v>-50</v>
      </c>
      <c r="AR3646" s="44">
        <f t="shared" si="966"/>
        <v>212</v>
      </c>
      <c r="AS3646" s="99" t="str">
        <f t="shared" si="967"/>
        <v>+</v>
      </c>
      <c r="AT3646" s="99" t="str">
        <f t="shared" si="968"/>
        <v>n/a</v>
      </c>
      <c r="AU3646" s="99" t="str">
        <f t="shared" si="969"/>
        <v>+</v>
      </c>
      <c r="AV3646" s="99" t="str">
        <f t="shared" si="970"/>
        <v>+</v>
      </c>
      <c r="AW3646" s="99" t="str">
        <f t="shared" si="971"/>
        <v>+</v>
      </c>
    </row>
    <row r="3647" spans="1:49" ht="15">
      <c r="A3647" s="56">
        <v>43645</v>
      </c>
      <c r="B3647" s="57" t="s">
        <v>958</v>
      </c>
      <c r="C3647" s="57" t="s">
        <v>5477</v>
      </c>
      <c r="D3647" s="57" t="s">
        <v>7326</v>
      </c>
      <c r="E3647" s="57" t="s">
        <v>1228</v>
      </c>
      <c r="F3647" s="57" t="s">
        <v>4930</v>
      </c>
      <c r="G3647" s="57">
        <v>0</v>
      </c>
      <c r="H3647" s="57">
        <v>0</v>
      </c>
      <c r="I3647" s="57">
        <v>3.13</v>
      </c>
      <c r="J3647" s="57">
        <v>2.91</v>
      </c>
      <c r="K3647" s="57">
        <v>2.59</v>
      </c>
      <c r="L3647" s="57">
        <v>0.54</v>
      </c>
      <c r="M3647" s="57">
        <v>11</v>
      </c>
      <c r="N3647" s="57">
        <v>10</v>
      </c>
      <c r="O3647" s="57">
        <v>0</v>
      </c>
      <c r="P3647" s="57">
        <v>6</v>
      </c>
      <c r="Q3647" s="57">
        <v>2</v>
      </c>
      <c r="R3647" s="57">
        <v>0</v>
      </c>
      <c r="S3647" s="57">
        <v>0</v>
      </c>
      <c r="T3647" s="57">
        <v>0</v>
      </c>
      <c r="U3647" s="57">
        <v>45.45</v>
      </c>
      <c r="V3647" s="57">
        <v>27.27</v>
      </c>
      <c r="W3647" s="57">
        <v>27.27</v>
      </c>
      <c r="X3647" s="57">
        <v>60</v>
      </c>
      <c r="Y3647" s="57">
        <v>10</v>
      </c>
      <c r="Z3647" s="57">
        <v>30</v>
      </c>
      <c r="AA3647" s="57">
        <v>83.33</v>
      </c>
      <c r="AB3647" s="57">
        <v>50</v>
      </c>
      <c r="AC3647" s="57">
        <v>7</v>
      </c>
      <c r="AD3647" s="57">
        <v>10</v>
      </c>
      <c r="AE3647" s="57">
        <v>71.430000000000007</v>
      </c>
      <c r="AF3647" s="57">
        <v>60</v>
      </c>
      <c r="AG3647" s="57" t="s">
        <v>7327</v>
      </c>
      <c r="AH3647" s="57" t="s">
        <v>6485</v>
      </c>
      <c r="AI3647" s="45">
        <f t="shared" si="957"/>
        <v>-0.63699999999999868</v>
      </c>
      <c r="AJ3647" s="46">
        <f t="shared" si="958"/>
        <v>0.63699999999999868</v>
      </c>
      <c r="AK3647" s="63" t="str">
        <f t="shared" si="959"/>
        <v>Y</v>
      </c>
      <c r="AL3647" s="63" t="str">
        <f t="shared" si="960"/>
        <v>N</v>
      </c>
      <c r="AM3647" s="44" t="str">
        <f t="shared" si="961"/>
        <v>Loss</v>
      </c>
      <c r="AN3647" s="44" t="str">
        <f t="shared" si="962"/>
        <v>Win</v>
      </c>
      <c r="AO3647" s="44" t="str">
        <f t="shared" si="963"/>
        <v>Loss</v>
      </c>
      <c r="AP3647" s="44">
        <f t="shared" si="964"/>
        <v>-50</v>
      </c>
      <c r="AQ3647" s="44">
        <f t="shared" si="965"/>
        <v>95.5</v>
      </c>
      <c r="AR3647" s="44">
        <f t="shared" si="966"/>
        <v>-50</v>
      </c>
      <c r="AS3647" s="99" t="str">
        <f t="shared" si="967"/>
        <v>-</v>
      </c>
      <c r="AT3647" s="99" t="str">
        <f t="shared" si="968"/>
        <v>n/a</v>
      </c>
      <c r="AU3647" s="99" t="str">
        <f t="shared" si="969"/>
        <v>-</v>
      </c>
      <c r="AV3647" s="99" t="str">
        <f t="shared" si="970"/>
        <v>+</v>
      </c>
      <c r="AW3647" s="99" t="str">
        <f t="shared" si="971"/>
        <v>-</v>
      </c>
    </row>
    <row r="3648" spans="1:49" ht="15">
      <c r="A3648" s="56">
        <v>43645</v>
      </c>
      <c r="B3648" s="57" t="s">
        <v>3638</v>
      </c>
      <c r="C3648" s="57" t="s">
        <v>4647</v>
      </c>
      <c r="D3648" s="57" t="s">
        <v>7328</v>
      </c>
      <c r="E3648" s="57" t="s">
        <v>4650</v>
      </c>
      <c r="F3648" s="57" t="s">
        <v>4705</v>
      </c>
      <c r="G3648" s="57">
        <v>3</v>
      </c>
      <c r="H3648" s="57">
        <v>0</v>
      </c>
      <c r="I3648" s="57">
        <v>1.07</v>
      </c>
      <c r="J3648" s="57">
        <v>7.89</v>
      </c>
      <c r="K3648" s="57">
        <v>18.96</v>
      </c>
      <c r="L3648" s="57">
        <v>-17.89</v>
      </c>
      <c r="M3648" s="57">
        <v>18</v>
      </c>
      <c r="N3648" s="57">
        <v>13</v>
      </c>
      <c r="O3648" s="57">
        <v>3</v>
      </c>
      <c r="P3648" s="57">
        <v>9</v>
      </c>
      <c r="Q3648" s="57">
        <v>7</v>
      </c>
      <c r="R3648" s="57">
        <v>100</v>
      </c>
      <c r="S3648" s="57">
        <v>0</v>
      </c>
      <c r="T3648" s="57">
        <v>0</v>
      </c>
      <c r="U3648" s="57">
        <v>77.78</v>
      </c>
      <c r="V3648" s="57">
        <v>5.56</v>
      </c>
      <c r="W3648" s="57">
        <v>16.670000000000002</v>
      </c>
      <c r="X3648" s="57">
        <v>30.77</v>
      </c>
      <c r="Y3648" s="57">
        <v>23.08</v>
      </c>
      <c r="Z3648" s="57">
        <v>46.15</v>
      </c>
      <c r="AA3648" s="57">
        <v>77.78</v>
      </c>
      <c r="AB3648" s="57">
        <v>42.86</v>
      </c>
      <c r="AC3648" s="57">
        <v>18</v>
      </c>
      <c r="AD3648" s="57">
        <v>6</v>
      </c>
      <c r="AE3648" s="57">
        <v>77.78</v>
      </c>
      <c r="AF3648" s="57">
        <v>66.67</v>
      </c>
      <c r="AG3648" s="57" t="s">
        <v>6274</v>
      </c>
      <c r="AH3648" s="57" t="s">
        <v>6346</v>
      </c>
      <c r="AI3648" s="45">
        <f t="shared" si="957"/>
        <v>43.545999999999992</v>
      </c>
      <c r="AJ3648" s="46">
        <f t="shared" si="958"/>
        <v>-43.545999999999992</v>
      </c>
      <c r="AK3648" s="63" t="str">
        <f t="shared" si="959"/>
        <v>Y</v>
      </c>
      <c r="AL3648" s="63" t="str">
        <f t="shared" si="960"/>
        <v>N</v>
      </c>
      <c r="AM3648" s="44" t="str">
        <f t="shared" si="961"/>
        <v>Win</v>
      </c>
      <c r="AN3648" s="44" t="str">
        <f t="shared" si="962"/>
        <v>Loss</v>
      </c>
      <c r="AO3648" s="44" t="str">
        <f t="shared" si="963"/>
        <v>Loss</v>
      </c>
      <c r="AP3648" s="44">
        <f t="shared" si="964"/>
        <v>3.5</v>
      </c>
      <c r="AQ3648" s="44">
        <f t="shared" si="965"/>
        <v>-50</v>
      </c>
      <c r="AR3648" s="44">
        <f t="shared" si="966"/>
        <v>-50</v>
      </c>
      <c r="AS3648" s="99" t="str">
        <f t="shared" si="967"/>
        <v>+</v>
      </c>
      <c r="AT3648" s="99" t="str">
        <f t="shared" si="968"/>
        <v>+</v>
      </c>
      <c r="AU3648" s="99" t="str">
        <f t="shared" si="969"/>
        <v>+</v>
      </c>
      <c r="AV3648" s="99" t="str">
        <f t="shared" si="970"/>
        <v>+</v>
      </c>
      <c r="AW3648" s="99" t="str">
        <f t="shared" si="971"/>
        <v>+</v>
      </c>
    </row>
    <row r="3649" spans="1:49" ht="15">
      <c r="A3649" s="56">
        <v>43645</v>
      </c>
      <c r="B3649" s="57" t="s">
        <v>441</v>
      </c>
      <c r="C3649" s="57" t="s">
        <v>756</v>
      </c>
      <c r="D3649" s="57" t="s">
        <v>7329</v>
      </c>
      <c r="E3649" s="57" t="s">
        <v>1520</v>
      </c>
      <c r="F3649" s="57" t="s">
        <v>1275</v>
      </c>
      <c r="G3649" s="57">
        <v>0</v>
      </c>
      <c r="H3649" s="57">
        <v>1</v>
      </c>
      <c r="I3649" s="57">
        <v>1.97</v>
      </c>
      <c r="J3649" s="57">
        <v>3.03</v>
      </c>
      <c r="K3649" s="57">
        <v>3.9</v>
      </c>
      <c r="L3649" s="57">
        <v>-1.93</v>
      </c>
      <c r="M3649" s="57">
        <v>33</v>
      </c>
      <c r="N3649" s="57">
        <v>22</v>
      </c>
      <c r="O3649" s="57">
        <v>1</v>
      </c>
      <c r="P3649" s="57">
        <v>19</v>
      </c>
      <c r="Q3649" s="57">
        <v>10</v>
      </c>
      <c r="R3649" s="57">
        <v>0</v>
      </c>
      <c r="S3649" s="57">
        <v>100</v>
      </c>
      <c r="T3649" s="57">
        <v>0</v>
      </c>
      <c r="U3649" s="57">
        <v>54.55</v>
      </c>
      <c r="V3649" s="57">
        <v>33.33</v>
      </c>
      <c r="W3649" s="57">
        <v>12.12</v>
      </c>
      <c r="X3649" s="57">
        <v>68.180000000000007</v>
      </c>
      <c r="Y3649" s="57">
        <v>27.27</v>
      </c>
      <c r="Z3649" s="57">
        <v>4.55</v>
      </c>
      <c r="AA3649" s="57">
        <v>68.42</v>
      </c>
      <c r="AB3649" s="57">
        <v>70</v>
      </c>
      <c r="AC3649" s="57">
        <v>27</v>
      </c>
      <c r="AD3649" s="57">
        <v>20</v>
      </c>
      <c r="AE3649" s="57">
        <v>66.67</v>
      </c>
      <c r="AF3649" s="57">
        <v>75</v>
      </c>
      <c r="AG3649" s="57" t="s">
        <v>7330</v>
      </c>
      <c r="AH3649" s="57" t="s">
        <v>7022</v>
      </c>
      <c r="AI3649" s="45">
        <f t="shared" si="957"/>
        <v>6.3659999999999997</v>
      </c>
      <c r="AJ3649" s="46">
        <f t="shared" si="958"/>
        <v>13.634000000000002</v>
      </c>
      <c r="AK3649" s="63" t="str">
        <f t="shared" si="959"/>
        <v>N</v>
      </c>
      <c r="AL3649" s="63" t="str">
        <f t="shared" si="960"/>
        <v>N</v>
      </c>
      <c r="AM3649" s="44" t="str">
        <f t="shared" si="961"/>
        <v>Loss</v>
      </c>
      <c r="AN3649" s="44" t="str">
        <f t="shared" si="962"/>
        <v>Loss</v>
      </c>
      <c r="AO3649" s="44" t="str">
        <f t="shared" si="963"/>
        <v>Win</v>
      </c>
      <c r="AP3649" s="44">
        <f t="shared" si="964"/>
        <v>-50</v>
      </c>
      <c r="AQ3649" s="44">
        <f t="shared" si="965"/>
        <v>-50</v>
      </c>
      <c r="AR3649" s="44">
        <f t="shared" si="966"/>
        <v>145</v>
      </c>
      <c r="AS3649" s="99" t="str">
        <f t="shared" si="967"/>
        <v>+</v>
      </c>
      <c r="AT3649" s="99" t="str">
        <f t="shared" si="968"/>
        <v>-</v>
      </c>
      <c r="AU3649" s="99" t="str">
        <f t="shared" si="969"/>
        <v>-</v>
      </c>
      <c r="AV3649" s="99" t="str">
        <f t="shared" si="970"/>
        <v>-</v>
      </c>
      <c r="AW3649" s="99" t="str">
        <f t="shared" si="971"/>
        <v>+</v>
      </c>
    </row>
    <row r="3650" spans="1:49" ht="15">
      <c r="A3650" s="56">
        <v>43645</v>
      </c>
      <c r="B3650" s="57" t="s">
        <v>441</v>
      </c>
      <c r="C3650" s="57" t="s">
        <v>1525</v>
      </c>
      <c r="D3650" s="57" t="s">
        <v>7331</v>
      </c>
      <c r="E3650" s="57" t="s">
        <v>1579</v>
      </c>
      <c r="F3650" s="57" t="s">
        <v>1330</v>
      </c>
      <c r="G3650" s="57">
        <v>1</v>
      </c>
      <c r="H3650" s="57">
        <v>0</v>
      </c>
      <c r="I3650" s="57">
        <v>1.85</v>
      </c>
      <c r="J3650" s="57">
        <v>3.38</v>
      </c>
      <c r="K3650" s="57">
        <v>4.04</v>
      </c>
      <c r="L3650" s="57">
        <v>-2.19</v>
      </c>
      <c r="M3650" s="57">
        <v>43</v>
      </c>
      <c r="N3650" s="57">
        <v>43</v>
      </c>
      <c r="O3650" s="57">
        <v>1</v>
      </c>
      <c r="P3650" s="57">
        <v>21</v>
      </c>
      <c r="Q3650" s="57">
        <v>21</v>
      </c>
      <c r="R3650" s="57">
        <v>100</v>
      </c>
      <c r="S3650" s="57">
        <v>0</v>
      </c>
      <c r="T3650" s="57">
        <v>0</v>
      </c>
      <c r="U3650" s="57">
        <v>53.49</v>
      </c>
      <c r="V3650" s="57">
        <v>27.91</v>
      </c>
      <c r="W3650" s="57">
        <v>18.600000000000001</v>
      </c>
      <c r="X3650" s="57">
        <v>46.51</v>
      </c>
      <c r="Y3650" s="57">
        <v>30.23</v>
      </c>
      <c r="Z3650" s="57">
        <v>23.26</v>
      </c>
      <c r="AA3650" s="57">
        <v>76.19</v>
      </c>
      <c r="AB3650" s="57">
        <v>38.1</v>
      </c>
      <c r="AC3650" s="57">
        <v>33</v>
      </c>
      <c r="AD3650" s="57">
        <v>39</v>
      </c>
      <c r="AE3650" s="57">
        <v>60.61</v>
      </c>
      <c r="AF3650" s="57">
        <v>48.72</v>
      </c>
      <c r="AG3650" s="57" t="s">
        <v>6310</v>
      </c>
      <c r="AH3650" s="57" t="s">
        <v>7023</v>
      </c>
      <c r="AI3650" s="45">
        <f t="shared" si="957"/>
        <v>32.096000000000004</v>
      </c>
      <c r="AJ3650" s="46">
        <f t="shared" si="958"/>
        <v>-32.096000000000004</v>
      </c>
      <c r="AK3650" s="63" t="str">
        <f t="shared" si="959"/>
        <v>N</v>
      </c>
      <c r="AL3650" s="63" t="str">
        <f t="shared" si="960"/>
        <v>N</v>
      </c>
      <c r="AM3650" s="44" t="str">
        <f t="shared" si="961"/>
        <v>Win</v>
      </c>
      <c r="AN3650" s="44" t="str">
        <f t="shared" si="962"/>
        <v>Loss</v>
      </c>
      <c r="AO3650" s="44" t="str">
        <f t="shared" si="963"/>
        <v>Loss</v>
      </c>
      <c r="AP3650" s="44">
        <f t="shared" si="964"/>
        <v>42.5</v>
      </c>
      <c r="AQ3650" s="44">
        <f t="shared" si="965"/>
        <v>-50</v>
      </c>
      <c r="AR3650" s="44">
        <f t="shared" si="966"/>
        <v>-50</v>
      </c>
      <c r="AS3650" s="99" t="str">
        <f t="shared" si="967"/>
        <v>+</v>
      </c>
      <c r="AT3650" s="99" t="str">
        <f t="shared" si="968"/>
        <v>+</v>
      </c>
      <c r="AU3650" s="99" t="str">
        <f t="shared" si="969"/>
        <v>+</v>
      </c>
      <c r="AV3650" s="99" t="str">
        <f t="shared" si="970"/>
        <v>+</v>
      </c>
      <c r="AW3650" s="99" t="str">
        <f t="shared" si="971"/>
        <v>+</v>
      </c>
    </row>
    <row r="3651" spans="1:49" ht="15">
      <c r="A3651" s="56">
        <v>43645</v>
      </c>
      <c r="B3651" s="57" t="s">
        <v>963</v>
      </c>
      <c r="C3651" s="57" t="s">
        <v>964</v>
      </c>
      <c r="D3651" s="57" t="s">
        <v>7332</v>
      </c>
      <c r="E3651" s="57" t="s">
        <v>1227</v>
      </c>
      <c r="F3651" s="57" t="s">
        <v>4583</v>
      </c>
      <c r="G3651" s="57">
        <v>5</v>
      </c>
      <c r="H3651" s="57">
        <v>1</v>
      </c>
      <c r="I3651" s="57">
        <v>1.37</v>
      </c>
      <c r="J3651" s="57">
        <v>4.34</v>
      </c>
      <c r="K3651" s="57">
        <v>7.98</v>
      </c>
      <c r="L3651" s="57">
        <v>-6.61</v>
      </c>
      <c r="M3651" s="57">
        <v>45</v>
      </c>
      <c r="N3651" s="57">
        <v>48</v>
      </c>
      <c r="O3651" s="57">
        <v>2</v>
      </c>
      <c r="P3651" s="57">
        <v>20</v>
      </c>
      <c r="Q3651" s="57">
        <v>24</v>
      </c>
      <c r="R3651" s="57">
        <v>100</v>
      </c>
      <c r="S3651" s="57">
        <v>0</v>
      </c>
      <c r="T3651" s="57">
        <v>0</v>
      </c>
      <c r="U3651" s="57">
        <v>55.56</v>
      </c>
      <c r="V3651" s="57">
        <v>28.89</v>
      </c>
      <c r="W3651" s="57">
        <v>15.56</v>
      </c>
      <c r="X3651" s="57">
        <v>37.5</v>
      </c>
      <c r="Y3651" s="57">
        <v>25</v>
      </c>
      <c r="Z3651" s="57">
        <v>37.5</v>
      </c>
      <c r="AA3651" s="57">
        <v>65</v>
      </c>
      <c r="AB3651" s="57">
        <v>29.17</v>
      </c>
      <c r="AC3651" s="57">
        <v>36</v>
      </c>
      <c r="AD3651" s="57">
        <v>24</v>
      </c>
      <c r="AE3651" s="57">
        <v>61.11</v>
      </c>
      <c r="AF3651" s="57">
        <v>50</v>
      </c>
      <c r="AG3651" s="57" t="s">
        <v>6292</v>
      </c>
      <c r="AH3651" s="57" t="s">
        <v>7024</v>
      </c>
      <c r="AI3651" s="45">
        <f t="shared" si="957"/>
        <v>38.389000000000003</v>
      </c>
      <c r="AJ3651" s="46">
        <f t="shared" si="958"/>
        <v>-38.389000000000003</v>
      </c>
      <c r="AK3651" s="63" t="str">
        <f t="shared" si="959"/>
        <v>N</v>
      </c>
      <c r="AL3651" s="63" t="str">
        <f t="shared" si="960"/>
        <v>N</v>
      </c>
      <c r="AM3651" s="44" t="str">
        <f t="shared" si="961"/>
        <v>Win</v>
      </c>
      <c r="AN3651" s="44" t="str">
        <f t="shared" si="962"/>
        <v>Loss</v>
      </c>
      <c r="AO3651" s="44" t="str">
        <f t="shared" si="963"/>
        <v>Loss</v>
      </c>
      <c r="AP3651" s="44">
        <f t="shared" si="964"/>
        <v>18.5</v>
      </c>
      <c r="AQ3651" s="44">
        <f t="shared" si="965"/>
        <v>-50</v>
      </c>
      <c r="AR3651" s="44">
        <f t="shared" si="966"/>
        <v>-50</v>
      </c>
      <c r="AS3651" s="99" t="str">
        <f t="shared" si="967"/>
        <v>+</v>
      </c>
      <c r="AT3651" s="99" t="str">
        <f t="shared" si="968"/>
        <v>+</v>
      </c>
      <c r="AU3651" s="99" t="str">
        <f t="shared" si="969"/>
        <v>+</v>
      </c>
      <c r="AV3651" s="99" t="str">
        <f t="shared" si="970"/>
        <v>+</v>
      </c>
      <c r="AW3651" s="99" t="str">
        <f t="shared" si="971"/>
        <v>+</v>
      </c>
    </row>
    <row r="3652" spans="1:49" ht="15">
      <c r="A3652" s="56">
        <v>43645</v>
      </c>
      <c r="B3652" s="57" t="s">
        <v>115</v>
      </c>
      <c r="C3652" s="57" t="s">
        <v>116</v>
      </c>
      <c r="D3652" s="57" t="s">
        <v>7333</v>
      </c>
      <c r="E3652" s="57" t="s">
        <v>2670</v>
      </c>
      <c r="F3652" s="57" t="s">
        <v>2849</v>
      </c>
      <c r="G3652" s="57">
        <v>2</v>
      </c>
      <c r="H3652" s="57">
        <v>0</v>
      </c>
      <c r="I3652" s="57">
        <v>1.82</v>
      </c>
      <c r="J3652" s="57">
        <v>3.42</v>
      </c>
      <c r="K3652" s="57">
        <v>4.29</v>
      </c>
      <c r="L3652" s="57">
        <v>-2.4700000000000002</v>
      </c>
      <c r="M3652" s="57">
        <v>36</v>
      </c>
      <c r="N3652" s="57">
        <v>41</v>
      </c>
      <c r="O3652" s="57">
        <v>1</v>
      </c>
      <c r="P3652" s="57">
        <v>18</v>
      </c>
      <c r="Q3652" s="57">
        <v>20</v>
      </c>
      <c r="R3652" s="57">
        <v>0</v>
      </c>
      <c r="S3652" s="57">
        <v>100</v>
      </c>
      <c r="T3652" s="57">
        <v>0</v>
      </c>
      <c r="U3652" s="57">
        <v>47.22</v>
      </c>
      <c r="V3652" s="57">
        <v>25</v>
      </c>
      <c r="W3652" s="57">
        <v>27.78</v>
      </c>
      <c r="X3652" s="57">
        <v>31.71</v>
      </c>
      <c r="Y3652" s="57">
        <v>26.83</v>
      </c>
      <c r="Z3652" s="57">
        <v>41.46</v>
      </c>
      <c r="AA3652" s="57">
        <v>72.22</v>
      </c>
      <c r="AB3652" s="57">
        <v>10</v>
      </c>
      <c r="AC3652" s="57">
        <v>21</v>
      </c>
      <c r="AD3652" s="57">
        <v>16</v>
      </c>
      <c r="AE3652" s="57">
        <v>61.9</v>
      </c>
      <c r="AF3652" s="57">
        <v>56.25</v>
      </c>
      <c r="AG3652" s="57" t="s">
        <v>7110</v>
      </c>
      <c r="AH3652" s="57" t="s">
        <v>7025</v>
      </c>
      <c r="AI3652" s="45">
        <f t="shared" si="957"/>
        <v>15.655000000000001</v>
      </c>
      <c r="AJ3652" s="46">
        <f t="shared" si="958"/>
        <v>4.3450000000000006</v>
      </c>
      <c r="AK3652" s="63" t="str">
        <f t="shared" si="959"/>
        <v>N</v>
      </c>
      <c r="AL3652" s="63" t="str">
        <f t="shared" si="960"/>
        <v>N</v>
      </c>
      <c r="AM3652" s="44" t="str">
        <f t="shared" si="961"/>
        <v>Win</v>
      </c>
      <c r="AN3652" s="44" t="str">
        <f t="shared" si="962"/>
        <v>Loss</v>
      </c>
      <c r="AO3652" s="44" t="str">
        <f t="shared" si="963"/>
        <v>Loss</v>
      </c>
      <c r="AP3652" s="44">
        <f t="shared" si="964"/>
        <v>41</v>
      </c>
      <c r="AQ3652" s="44">
        <f t="shared" si="965"/>
        <v>-50</v>
      </c>
      <c r="AR3652" s="44">
        <f t="shared" si="966"/>
        <v>-50</v>
      </c>
      <c r="AS3652" s="99" t="str">
        <f t="shared" si="967"/>
        <v>+</v>
      </c>
      <c r="AT3652" s="99" t="str">
        <f t="shared" si="968"/>
        <v>-</v>
      </c>
      <c r="AU3652" s="99" t="str">
        <f t="shared" si="969"/>
        <v>+</v>
      </c>
      <c r="AV3652" s="99" t="str">
        <f t="shared" si="970"/>
        <v>+</v>
      </c>
      <c r="AW3652" s="99" t="str">
        <f t="shared" si="971"/>
        <v>+</v>
      </c>
    </row>
    <row r="3653" spans="1:49" ht="15">
      <c r="A3653" s="56">
        <v>43645</v>
      </c>
      <c r="B3653" s="57" t="s">
        <v>441</v>
      </c>
      <c r="C3653" s="57" t="s">
        <v>756</v>
      </c>
      <c r="D3653" s="57" t="s">
        <v>7334</v>
      </c>
      <c r="E3653" s="57" t="s">
        <v>1559</v>
      </c>
      <c r="F3653" s="57" t="s">
        <v>1551</v>
      </c>
      <c r="G3653" s="57">
        <v>2</v>
      </c>
      <c r="H3653" s="57">
        <v>0</v>
      </c>
      <c r="I3653" s="57">
        <v>1.91</v>
      </c>
      <c r="J3653" s="57">
        <v>3.23</v>
      </c>
      <c r="K3653" s="57">
        <v>3.66</v>
      </c>
      <c r="L3653" s="57">
        <v>-1.75</v>
      </c>
      <c r="M3653" s="57">
        <v>23</v>
      </c>
      <c r="N3653" s="57">
        <v>37</v>
      </c>
      <c r="O3653" s="57">
        <v>1</v>
      </c>
      <c r="P3653" s="57">
        <v>10</v>
      </c>
      <c r="Q3653" s="57">
        <v>18</v>
      </c>
      <c r="R3653" s="57">
        <v>100</v>
      </c>
      <c r="S3653" s="57">
        <v>0</v>
      </c>
      <c r="T3653" s="57">
        <v>0</v>
      </c>
      <c r="U3653" s="57">
        <v>47.83</v>
      </c>
      <c r="V3653" s="57">
        <v>21.74</v>
      </c>
      <c r="W3653" s="57">
        <v>30.43</v>
      </c>
      <c r="X3653" s="57">
        <v>54.05</v>
      </c>
      <c r="Y3653" s="57">
        <v>29.73</v>
      </c>
      <c r="Z3653" s="57">
        <v>16.22</v>
      </c>
      <c r="AA3653" s="57">
        <v>60</v>
      </c>
      <c r="AB3653" s="57">
        <v>55.56</v>
      </c>
      <c r="AC3653" s="57">
        <v>16</v>
      </c>
      <c r="AD3653" s="57">
        <v>30</v>
      </c>
      <c r="AE3653" s="57">
        <v>50</v>
      </c>
      <c r="AF3653" s="57">
        <v>50</v>
      </c>
      <c r="AG3653" s="57" t="s">
        <v>7335</v>
      </c>
      <c r="AH3653" s="57" t="s">
        <v>7009</v>
      </c>
      <c r="AI3653" s="45">
        <f t="shared" si="957"/>
        <v>25.115000000000002</v>
      </c>
      <c r="AJ3653" s="46">
        <f t="shared" si="958"/>
        <v>-25.115000000000002</v>
      </c>
      <c r="AK3653" s="63" t="str">
        <f t="shared" si="959"/>
        <v>N</v>
      </c>
      <c r="AL3653" s="63" t="str">
        <f t="shared" si="960"/>
        <v>N</v>
      </c>
      <c r="AM3653" s="44" t="str">
        <f t="shared" si="961"/>
        <v>Win</v>
      </c>
      <c r="AN3653" s="44" t="str">
        <f t="shared" si="962"/>
        <v>Loss</v>
      </c>
      <c r="AO3653" s="44" t="str">
        <f t="shared" si="963"/>
        <v>Loss</v>
      </c>
      <c r="AP3653" s="44">
        <f t="shared" si="964"/>
        <v>45.5</v>
      </c>
      <c r="AQ3653" s="44">
        <f t="shared" si="965"/>
        <v>-50</v>
      </c>
      <c r="AR3653" s="44">
        <f t="shared" si="966"/>
        <v>-50</v>
      </c>
      <c r="AS3653" s="99" t="str">
        <f t="shared" si="967"/>
        <v>+</v>
      </c>
      <c r="AT3653" s="99" t="str">
        <f t="shared" si="968"/>
        <v>+</v>
      </c>
      <c r="AU3653" s="99" t="str">
        <f t="shared" si="969"/>
        <v>-</v>
      </c>
      <c r="AV3653" s="99" t="str">
        <f t="shared" si="970"/>
        <v>+</v>
      </c>
      <c r="AW3653" s="99" t="str">
        <f t="shared" si="971"/>
        <v>+</v>
      </c>
    </row>
    <row r="3654" spans="1:49" ht="15">
      <c r="A3654" s="56">
        <v>43645</v>
      </c>
      <c r="B3654" s="57" t="s">
        <v>453</v>
      </c>
      <c r="C3654" s="57" t="s">
        <v>2787</v>
      </c>
      <c r="D3654" s="57" t="s">
        <v>7336</v>
      </c>
      <c r="E3654" s="57" t="s">
        <v>2789</v>
      </c>
      <c r="F3654" s="57" t="s">
        <v>3674</v>
      </c>
      <c r="G3654" s="57">
        <v>1</v>
      </c>
      <c r="H3654" s="57">
        <v>0</v>
      </c>
      <c r="I3654" s="57">
        <v>1.28</v>
      </c>
      <c r="J3654" s="57">
        <v>5.1100000000000003</v>
      </c>
      <c r="K3654" s="57">
        <v>10.220000000000001</v>
      </c>
      <c r="L3654" s="57">
        <v>-8.94</v>
      </c>
      <c r="M3654" s="57">
        <v>22</v>
      </c>
      <c r="N3654" s="57">
        <v>20</v>
      </c>
      <c r="O3654" s="57">
        <v>1</v>
      </c>
      <c r="P3654" s="57">
        <v>11</v>
      </c>
      <c r="Q3654" s="57">
        <v>10</v>
      </c>
      <c r="R3654" s="57">
        <v>0</v>
      </c>
      <c r="S3654" s="57">
        <v>100</v>
      </c>
      <c r="T3654" s="57">
        <v>0</v>
      </c>
      <c r="U3654" s="57">
        <v>59.09</v>
      </c>
      <c r="V3654" s="57">
        <v>13.64</v>
      </c>
      <c r="W3654" s="57">
        <v>27.27</v>
      </c>
      <c r="X3654" s="57">
        <v>30</v>
      </c>
      <c r="Y3654" s="57">
        <v>20</v>
      </c>
      <c r="Z3654" s="57">
        <v>50</v>
      </c>
      <c r="AA3654" s="57">
        <v>81.819999999999993</v>
      </c>
      <c r="AB3654" s="57">
        <v>10</v>
      </c>
      <c r="AC3654" s="57">
        <v>18</v>
      </c>
      <c r="AD3654" s="57">
        <v>6</v>
      </c>
      <c r="AE3654" s="57">
        <v>61.11</v>
      </c>
      <c r="AF3654" s="57">
        <v>50</v>
      </c>
      <c r="AG3654" s="57" t="s">
        <v>6305</v>
      </c>
      <c r="AH3654" s="57" t="s">
        <v>6859</v>
      </c>
      <c r="AI3654" s="45">
        <f t="shared" si="957"/>
        <v>19.728000000000002</v>
      </c>
      <c r="AJ3654" s="46">
        <f t="shared" si="958"/>
        <v>0.27199999999999847</v>
      </c>
      <c r="AK3654" s="63" t="str">
        <f t="shared" si="959"/>
        <v>Y</v>
      </c>
      <c r="AL3654" s="63" t="str">
        <f t="shared" si="960"/>
        <v>N</v>
      </c>
      <c r="AM3654" s="44" t="str">
        <f t="shared" si="961"/>
        <v>Win</v>
      </c>
      <c r="AN3654" s="44" t="str">
        <f t="shared" si="962"/>
        <v>Loss</v>
      </c>
      <c r="AO3654" s="44" t="str">
        <f t="shared" si="963"/>
        <v>Loss</v>
      </c>
      <c r="AP3654" s="44">
        <f t="shared" si="964"/>
        <v>14</v>
      </c>
      <c r="AQ3654" s="44">
        <f t="shared" si="965"/>
        <v>-50</v>
      </c>
      <c r="AR3654" s="44">
        <f t="shared" si="966"/>
        <v>-50</v>
      </c>
      <c r="AS3654" s="99" t="str">
        <f t="shared" si="967"/>
        <v>+</v>
      </c>
      <c r="AT3654" s="99" t="str">
        <f t="shared" si="968"/>
        <v>-</v>
      </c>
      <c r="AU3654" s="99" t="str">
        <f t="shared" si="969"/>
        <v>+</v>
      </c>
      <c r="AV3654" s="99" t="str">
        <f t="shared" si="970"/>
        <v>+</v>
      </c>
      <c r="AW3654" s="99" t="str">
        <f t="shared" si="971"/>
        <v>+</v>
      </c>
    </row>
    <row r="3655" spans="1:49" ht="15">
      <c r="A3655" s="56">
        <v>43645</v>
      </c>
      <c r="B3655" s="57" t="s">
        <v>4341</v>
      </c>
      <c r="C3655" s="57" t="s">
        <v>4342</v>
      </c>
      <c r="D3655" s="57" t="s">
        <v>7337</v>
      </c>
      <c r="E3655" s="57" t="s">
        <v>1593</v>
      </c>
      <c r="F3655" s="57" t="s">
        <v>480</v>
      </c>
      <c r="G3655" s="57">
        <v>0</v>
      </c>
      <c r="H3655" s="57">
        <v>1</v>
      </c>
      <c r="I3655" s="57">
        <v>1.76</v>
      </c>
      <c r="J3655" s="57">
        <v>3.52</v>
      </c>
      <c r="K3655" s="57">
        <v>5.27</v>
      </c>
      <c r="L3655" s="57">
        <v>-3.51</v>
      </c>
      <c r="M3655" s="57">
        <v>3</v>
      </c>
      <c r="N3655" s="57">
        <v>3</v>
      </c>
      <c r="O3655" s="57">
        <v>0</v>
      </c>
      <c r="P3655" s="57">
        <v>2</v>
      </c>
      <c r="Q3655" s="57">
        <v>2</v>
      </c>
      <c r="R3655" s="57">
        <v>0</v>
      </c>
      <c r="S3655" s="57">
        <v>0</v>
      </c>
      <c r="T3655" s="57">
        <v>0</v>
      </c>
      <c r="U3655" s="57">
        <v>66.67</v>
      </c>
      <c r="V3655" s="57">
        <v>33.33</v>
      </c>
      <c r="W3655" s="57">
        <v>0</v>
      </c>
      <c r="X3655" s="57">
        <v>33.33</v>
      </c>
      <c r="Y3655" s="57">
        <v>33.33</v>
      </c>
      <c r="Z3655" s="57">
        <v>33.33</v>
      </c>
      <c r="AA3655" s="57">
        <v>50</v>
      </c>
      <c r="AB3655" s="57">
        <v>50</v>
      </c>
      <c r="AC3655" s="57">
        <v>3</v>
      </c>
      <c r="AD3655" s="57">
        <v>2</v>
      </c>
      <c r="AE3655" s="57">
        <v>66.67</v>
      </c>
      <c r="AF3655" s="57">
        <v>50</v>
      </c>
      <c r="AG3655" s="57" t="s">
        <v>6582</v>
      </c>
      <c r="AH3655" s="57" t="s">
        <v>7026</v>
      </c>
      <c r="AI3655" s="45">
        <f t="shared" si="957"/>
        <v>13.334000000000001</v>
      </c>
      <c r="AJ3655" s="46">
        <f t="shared" si="958"/>
        <v>-13.334000000000001</v>
      </c>
      <c r="AK3655" s="63" t="str">
        <f t="shared" si="959"/>
        <v>N</v>
      </c>
      <c r="AL3655" s="63" t="str">
        <f t="shared" si="960"/>
        <v>N</v>
      </c>
      <c r="AM3655" s="44" t="str">
        <f t="shared" si="961"/>
        <v>Loss</v>
      </c>
      <c r="AN3655" s="44" t="str">
        <f t="shared" si="962"/>
        <v>Loss</v>
      </c>
      <c r="AO3655" s="44" t="str">
        <f t="shared" si="963"/>
        <v>Win</v>
      </c>
      <c r="AP3655" s="44">
        <f t="shared" si="964"/>
        <v>-50</v>
      </c>
      <c r="AQ3655" s="44">
        <f t="shared" si="965"/>
        <v>-50</v>
      </c>
      <c r="AR3655" s="44">
        <f t="shared" si="966"/>
        <v>213.5</v>
      </c>
      <c r="AS3655" s="99" t="str">
        <f t="shared" si="967"/>
        <v>+</v>
      </c>
      <c r="AT3655" s="99" t="str">
        <f t="shared" si="968"/>
        <v>n/a</v>
      </c>
      <c r="AU3655" s="99" t="str">
        <f t="shared" si="969"/>
        <v>+</v>
      </c>
      <c r="AV3655" s="99" t="str">
        <f t="shared" si="970"/>
        <v>-</v>
      </c>
      <c r="AW3655" s="99" t="str">
        <f t="shared" si="971"/>
        <v>+</v>
      </c>
    </row>
    <row r="3656" spans="1:49" ht="15">
      <c r="A3656" s="56">
        <v>43645</v>
      </c>
      <c r="B3656" s="57" t="s">
        <v>377</v>
      </c>
      <c r="C3656" s="57" t="s">
        <v>1334</v>
      </c>
      <c r="D3656" s="57" t="s">
        <v>7338</v>
      </c>
      <c r="E3656" s="57" t="s">
        <v>5161</v>
      </c>
      <c r="F3656" s="57" t="s">
        <v>1337</v>
      </c>
      <c r="G3656" s="57">
        <v>0</v>
      </c>
      <c r="H3656" s="57">
        <v>0</v>
      </c>
      <c r="I3656" s="57">
        <v>1.92</v>
      </c>
      <c r="J3656" s="57">
        <v>3.25</v>
      </c>
      <c r="K3656" s="57">
        <v>4.3499999999999996</v>
      </c>
      <c r="L3656" s="57">
        <v>-2.4300000000000002</v>
      </c>
      <c r="M3656" s="57">
        <v>25</v>
      </c>
      <c r="N3656" s="57">
        <v>71</v>
      </c>
      <c r="O3656" s="57">
        <v>3</v>
      </c>
      <c r="P3656" s="57">
        <v>13</v>
      </c>
      <c r="Q3656" s="57">
        <v>37</v>
      </c>
      <c r="R3656" s="57">
        <v>33.33</v>
      </c>
      <c r="S3656" s="57">
        <v>0</v>
      </c>
      <c r="T3656" s="57">
        <v>66.67</v>
      </c>
      <c r="U3656" s="57">
        <v>32</v>
      </c>
      <c r="V3656" s="57">
        <v>24</v>
      </c>
      <c r="W3656" s="57">
        <v>44</v>
      </c>
      <c r="X3656" s="57">
        <v>52.11</v>
      </c>
      <c r="Y3656" s="57">
        <v>21.13</v>
      </c>
      <c r="Z3656" s="57">
        <v>26.76</v>
      </c>
      <c r="AA3656" s="57">
        <v>30.77</v>
      </c>
      <c r="AB3656" s="57">
        <v>45.95</v>
      </c>
      <c r="AC3656" s="57">
        <v>9</v>
      </c>
      <c r="AD3656" s="57">
        <v>38</v>
      </c>
      <c r="AE3656" s="57">
        <v>44.44</v>
      </c>
      <c r="AF3656" s="57">
        <v>65.790000000000006</v>
      </c>
      <c r="AG3656" s="57" t="s">
        <v>7007</v>
      </c>
      <c r="AH3656" s="57" t="s">
        <v>6276</v>
      </c>
      <c r="AI3656" s="45">
        <f t="shared" si="957"/>
        <v>-17.185000000000002</v>
      </c>
      <c r="AJ3656" s="46">
        <f t="shared" si="958"/>
        <v>17.185000000000002</v>
      </c>
      <c r="AK3656" s="63" t="str">
        <f t="shared" si="959"/>
        <v>N</v>
      </c>
      <c r="AL3656" s="63" t="str">
        <f t="shared" si="960"/>
        <v>N</v>
      </c>
      <c r="AM3656" s="44" t="str">
        <f t="shared" si="961"/>
        <v>Loss</v>
      </c>
      <c r="AN3656" s="44" t="str">
        <f t="shared" si="962"/>
        <v>Win</v>
      </c>
      <c r="AO3656" s="44" t="str">
        <f t="shared" si="963"/>
        <v>Loss</v>
      </c>
      <c r="AP3656" s="44">
        <f t="shared" si="964"/>
        <v>-50</v>
      </c>
      <c r="AQ3656" s="44">
        <f t="shared" si="965"/>
        <v>112.5</v>
      </c>
      <c r="AR3656" s="44">
        <f t="shared" si="966"/>
        <v>-50</v>
      </c>
      <c r="AS3656" s="99" t="str">
        <f t="shared" si="967"/>
        <v>+</v>
      </c>
      <c r="AT3656" s="99" t="str">
        <f t="shared" si="968"/>
        <v>-</v>
      </c>
      <c r="AU3656" s="99" t="str">
        <f t="shared" si="969"/>
        <v>-</v>
      </c>
      <c r="AV3656" s="99" t="str">
        <f t="shared" si="970"/>
        <v>-</v>
      </c>
      <c r="AW3656" s="99" t="str">
        <f t="shared" si="971"/>
        <v>-</v>
      </c>
    </row>
    <row r="3657" spans="1:49" ht="15">
      <c r="A3657" s="56">
        <v>43645</v>
      </c>
      <c r="B3657" s="57" t="s">
        <v>958</v>
      </c>
      <c r="C3657" s="57" t="s">
        <v>5477</v>
      </c>
      <c r="D3657" s="57" t="s">
        <v>7339</v>
      </c>
      <c r="E3657" s="57" t="s">
        <v>6413</v>
      </c>
      <c r="F3657" s="57" t="s">
        <v>6381</v>
      </c>
      <c r="G3657" s="57">
        <v>0</v>
      </c>
      <c r="H3657" s="57">
        <v>0</v>
      </c>
      <c r="I3657" s="57">
        <v>1.64</v>
      </c>
      <c r="J3657" s="57">
        <v>3.62</v>
      </c>
      <c r="K3657" s="57">
        <v>5.97</v>
      </c>
      <c r="L3657" s="57">
        <v>-4.33</v>
      </c>
      <c r="M3657" s="57">
        <v>14</v>
      </c>
      <c r="N3657" s="57">
        <v>7</v>
      </c>
      <c r="O3657" s="57">
        <v>0</v>
      </c>
      <c r="P3657" s="57">
        <v>6</v>
      </c>
      <c r="Q3657" s="57">
        <v>4</v>
      </c>
      <c r="R3657" s="57">
        <v>0</v>
      </c>
      <c r="S3657" s="57">
        <v>0</v>
      </c>
      <c r="T3657" s="57">
        <v>0</v>
      </c>
      <c r="U3657" s="57">
        <v>50</v>
      </c>
      <c r="V3657" s="57">
        <v>14.29</v>
      </c>
      <c r="W3657" s="57">
        <v>35.71</v>
      </c>
      <c r="X3657" s="57">
        <v>28.57</v>
      </c>
      <c r="Y3657" s="57">
        <v>42.86</v>
      </c>
      <c r="Z3657" s="57">
        <v>28.57</v>
      </c>
      <c r="AA3657" s="57">
        <v>83.33</v>
      </c>
      <c r="AB3657" s="57">
        <v>0</v>
      </c>
      <c r="AC3657" s="57">
        <v>5</v>
      </c>
      <c r="AD3657" s="57">
        <v>2</v>
      </c>
      <c r="AE3657" s="57">
        <v>80</v>
      </c>
      <c r="AF3657" s="57">
        <v>50</v>
      </c>
      <c r="AG3657" s="57" t="s">
        <v>7340</v>
      </c>
      <c r="AH3657" s="57" t="s">
        <v>7027</v>
      </c>
      <c r="AI3657" s="45">
        <f t="shared" si="957"/>
        <v>9.9999999999944578E-4</v>
      </c>
      <c r="AJ3657" s="46">
        <f t="shared" si="958"/>
        <v>-9.9999999999944578E-4</v>
      </c>
      <c r="AK3657" s="63" t="str">
        <f t="shared" si="959"/>
        <v>Y</v>
      </c>
      <c r="AL3657" s="63" t="str">
        <f t="shared" si="960"/>
        <v>N</v>
      </c>
      <c r="AM3657" s="44" t="str">
        <f t="shared" si="961"/>
        <v>Loss</v>
      </c>
      <c r="AN3657" s="44" t="str">
        <f t="shared" si="962"/>
        <v>Win</v>
      </c>
      <c r="AO3657" s="44" t="str">
        <f t="shared" si="963"/>
        <v>Loss</v>
      </c>
      <c r="AP3657" s="44">
        <f t="shared" si="964"/>
        <v>-50</v>
      </c>
      <c r="AQ3657" s="44">
        <f t="shared" si="965"/>
        <v>131</v>
      </c>
      <c r="AR3657" s="44">
        <f t="shared" si="966"/>
        <v>-50</v>
      </c>
      <c r="AS3657" s="99" t="str">
        <f t="shared" si="967"/>
        <v>+</v>
      </c>
      <c r="AT3657" s="99" t="str">
        <f t="shared" si="968"/>
        <v>n/a</v>
      </c>
      <c r="AU3657" s="99" t="str">
        <f t="shared" si="969"/>
        <v>+</v>
      </c>
      <c r="AV3657" s="99" t="str">
        <f t="shared" si="970"/>
        <v>+</v>
      </c>
      <c r="AW3657" s="99" t="str">
        <f t="shared" si="971"/>
        <v>+</v>
      </c>
    </row>
    <row r="3658" spans="1:49" ht="15">
      <c r="A3658" s="56">
        <v>43645</v>
      </c>
      <c r="B3658" s="57" t="s">
        <v>115</v>
      </c>
      <c r="C3658" s="57" t="s">
        <v>116</v>
      </c>
      <c r="D3658" s="57" t="s">
        <v>7341</v>
      </c>
      <c r="E3658" s="57" t="s">
        <v>122</v>
      </c>
      <c r="F3658" s="57" t="s">
        <v>525</v>
      </c>
      <c r="G3658" s="57">
        <v>1</v>
      </c>
      <c r="H3658" s="57">
        <v>1</v>
      </c>
      <c r="I3658" s="57">
        <v>2.2799999999999998</v>
      </c>
      <c r="J3658" s="57">
        <v>3.17</v>
      </c>
      <c r="K3658" s="57">
        <v>3.07</v>
      </c>
      <c r="L3658" s="57">
        <v>-0.79</v>
      </c>
      <c r="M3658" s="57">
        <v>40</v>
      </c>
      <c r="N3658" s="57">
        <v>27</v>
      </c>
      <c r="O3658" s="57">
        <v>1</v>
      </c>
      <c r="P3658" s="57">
        <v>19</v>
      </c>
      <c r="Q3658" s="57">
        <v>14</v>
      </c>
      <c r="R3658" s="57">
        <v>0</v>
      </c>
      <c r="S3658" s="57">
        <v>0</v>
      </c>
      <c r="T3658" s="57">
        <v>100</v>
      </c>
      <c r="U3658" s="57">
        <v>30</v>
      </c>
      <c r="V3658" s="57">
        <v>45</v>
      </c>
      <c r="W3658" s="57">
        <v>25</v>
      </c>
      <c r="X3658" s="57">
        <v>37.04</v>
      </c>
      <c r="Y3658" s="57">
        <v>37.04</v>
      </c>
      <c r="Z3658" s="57">
        <v>25.93</v>
      </c>
      <c r="AA3658" s="57">
        <v>42.11</v>
      </c>
      <c r="AB3658" s="57">
        <v>21.43</v>
      </c>
      <c r="AC3658" s="57">
        <v>18</v>
      </c>
      <c r="AD3658" s="57">
        <v>11</v>
      </c>
      <c r="AE3658" s="57">
        <v>44.44</v>
      </c>
      <c r="AF3658" s="57">
        <v>54.55</v>
      </c>
      <c r="AG3658" s="57" t="s">
        <v>7342</v>
      </c>
      <c r="AH3658" s="57" t="s">
        <v>6528</v>
      </c>
      <c r="AI3658" s="45">
        <f t="shared" si="957"/>
        <v>-30.426000000000002</v>
      </c>
      <c r="AJ3658" s="46">
        <f t="shared" si="958"/>
        <v>30.426000000000002</v>
      </c>
      <c r="AK3658" s="63" t="str">
        <f t="shared" si="959"/>
        <v>N</v>
      </c>
      <c r="AL3658" s="63" t="str">
        <f t="shared" si="960"/>
        <v>N</v>
      </c>
      <c r="AM3658" s="44" t="str">
        <f t="shared" si="961"/>
        <v>Loss</v>
      </c>
      <c r="AN3658" s="44" t="str">
        <f t="shared" si="962"/>
        <v>Win</v>
      </c>
      <c r="AO3658" s="44" t="str">
        <f t="shared" si="963"/>
        <v>Loss</v>
      </c>
      <c r="AP3658" s="44">
        <f t="shared" si="964"/>
        <v>-50</v>
      </c>
      <c r="AQ3658" s="44">
        <f t="shared" si="965"/>
        <v>108.5</v>
      </c>
      <c r="AR3658" s="44">
        <f t="shared" si="966"/>
        <v>-50</v>
      </c>
      <c r="AS3658" s="99" t="str">
        <f t="shared" si="967"/>
        <v>+</v>
      </c>
      <c r="AT3658" s="99" t="str">
        <f t="shared" si="968"/>
        <v>-</v>
      </c>
      <c r="AU3658" s="99" t="str">
        <f t="shared" si="969"/>
        <v>-</v>
      </c>
      <c r="AV3658" s="99" t="str">
        <f t="shared" si="970"/>
        <v>+</v>
      </c>
      <c r="AW3658" s="99" t="str">
        <f t="shared" si="971"/>
        <v>-</v>
      </c>
    </row>
    <row r="3659" spans="1:49" ht="15">
      <c r="A3659" s="56">
        <v>43645</v>
      </c>
      <c r="B3659" s="57" t="s">
        <v>115</v>
      </c>
      <c r="C3659" s="57" t="s">
        <v>116</v>
      </c>
      <c r="D3659" s="57" t="s">
        <v>7343</v>
      </c>
      <c r="E3659" s="57" t="s">
        <v>2663</v>
      </c>
      <c r="F3659" s="57" t="s">
        <v>1641</v>
      </c>
      <c r="G3659" s="57">
        <v>1</v>
      </c>
      <c r="H3659" s="57">
        <v>1</v>
      </c>
      <c r="I3659" s="57">
        <v>1.55</v>
      </c>
      <c r="J3659" s="57">
        <v>3.8</v>
      </c>
      <c r="K3659" s="57">
        <v>5.71</v>
      </c>
      <c r="L3659" s="57">
        <v>-4.16</v>
      </c>
      <c r="M3659" s="57">
        <v>54</v>
      </c>
      <c r="N3659" s="57">
        <v>57</v>
      </c>
      <c r="O3659" s="57">
        <v>3</v>
      </c>
      <c r="P3659" s="57">
        <v>26</v>
      </c>
      <c r="Q3659" s="57">
        <v>28</v>
      </c>
      <c r="R3659" s="57">
        <v>33.33</v>
      </c>
      <c r="S3659" s="57">
        <v>0</v>
      </c>
      <c r="T3659" s="57">
        <v>66.67</v>
      </c>
      <c r="U3659" s="57">
        <v>48.15</v>
      </c>
      <c r="V3659" s="57">
        <v>24.07</v>
      </c>
      <c r="W3659" s="57">
        <v>27.78</v>
      </c>
      <c r="X3659" s="57">
        <v>40.35</v>
      </c>
      <c r="Y3659" s="57">
        <v>19.3</v>
      </c>
      <c r="Z3659" s="57">
        <v>40.35</v>
      </c>
      <c r="AA3659" s="57">
        <v>65.38</v>
      </c>
      <c r="AB3659" s="57">
        <v>21.43</v>
      </c>
      <c r="AC3659" s="57">
        <v>31</v>
      </c>
      <c r="AD3659" s="57">
        <v>39</v>
      </c>
      <c r="AE3659" s="57">
        <v>64.52</v>
      </c>
      <c r="AF3659" s="57">
        <v>56.41</v>
      </c>
      <c r="AG3659" s="57" t="s">
        <v>6679</v>
      </c>
      <c r="AH3659" s="57" t="s">
        <v>6891</v>
      </c>
      <c r="AI3659" s="45">
        <f t="shared" si="957"/>
        <v>-5.4510000000000023</v>
      </c>
      <c r="AJ3659" s="46">
        <f t="shared" si="958"/>
        <v>5.4510000000000023</v>
      </c>
      <c r="AK3659" s="63" t="str">
        <f t="shared" si="959"/>
        <v>N</v>
      </c>
      <c r="AL3659" s="63" t="str">
        <f t="shared" si="960"/>
        <v>N</v>
      </c>
      <c r="AM3659" s="44" t="str">
        <f t="shared" si="961"/>
        <v>Loss</v>
      </c>
      <c r="AN3659" s="44" t="str">
        <f t="shared" si="962"/>
        <v>Win</v>
      </c>
      <c r="AO3659" s="44" t="str">
        <f t="shared" si="963"/>
        <v>Loss</v>
      </c>
      <c r="AP3659" s="44">
        <f t="shared" si="964"/>
        <v>-50</v>
      </c>
      <c r="AQ3659" s="44">
        <f t="shared" si="965"/>
        <v>140</v>
      </c>
      <c r="AR3659" s="44">
        <f t="shared" si="966"/>
        <v>-50</v>
      </c>
      <c r="AS3659" s="99" t="str">
        <f t="shared" si="967"/>
        <v>+</v>
      </c>
      <c r="AT3659" s="99" t="str">
        <f t="shared" si="968"/>
        <v>-</v>
      </c>
      <c r="AU3659" s="99" t="str">
        <f t="shared" si="969"/>
        <v>+</v>
      </c>
      <c r="AV3659" s="99" t="str">
        <f t="shared" si="970"/>
        <v>+</v>
      </c>
      <c r="AW3659" s="99" t="str">
        <f t="shared" si="971"/>
        <v>-</v>
      </c>
    </row>
    <row r="3660" spans="1:49" ht="15">
      <c r="A3660" s="56">
        <v>43645</v>
      </c>
      <c r="B3660" s="57" t="s">
        <v>1690</v>
      </c>
      <c r="C3660" s="57" t="s">
        <v>1691</v>
      </c>
      <c r="D3660" s="57" t="s">
        <v>5981</v>
      </c>
      <c r="E3660" s="57" t="s">
        <v>1697</v>
      </c>
      <c r="F3660" s="57" t="s">
        <v>1694</v>
      </c>
      <c r="G3660" s="57">
        <v>0</v>
      </c>
      <c r="H3660" s="57">
        <v>1</v>
      </c>
      <c r="I3660" s="57">
        <v>2.09</v>
      </c>
      <c r="J3660" s="57">
        <v>3.2</v>
      </c>
      <c r="K3660" s="57">
        <v>3.26</v>
      </c>
      <c r="L3660" s="57">
        <v>-1.17</v>
      </c>
      <c r="M3660" s="57">
        <v>19</v>
      </c>
      <c r="N3660" s="57">
        <v>30</v>
      </c>
      <c r="O3660" s="57">
        <v>4</v>
      </c>
      <c r="P3660" s="57">
        <v>9</v>
      </c>
      <c r="Q3660" s="57">
        <v>13</v>
      </c>
      <c r="R3660" s="57">
        <v>75</v>
      </c>
      <c r="S3660" s="57">
        <v>25</v>
      </c>
      <c r="T3660" s="57">
        <v>0</v>
      </c>
      <c r="U3660" s="57">
        <v>36.840000000000003</v>
      </c>
      <c r="V3660" s="57">
        <v>26.32</v>
      </c>
      <c r="W3660" s="57">
        <v>36.840000000000003</v>
      </c>
      <c r="X3660" s="57">
        <v>53.33</v>
      </c>
      <c r="Y3660" s="57">
        <v>20</v>
      </c>
      <c r="Z3660" s="57">
        <v>26.67</v>
      </c>
      <c r="AA3660" s="57">
        <v>33.33</v>
      </c>
      <c r="AB3660" s="57">
        <v>61.54</v>
      </c>
      <c r="AC3660" s="57">
        <v>3</v>
      </c>
      <c r="AD3660" s="57">
        <v>23</v>
      </c>
      <c r="AE3660" s="57">
        <v>66.67</v>
      </c>
      <c r="AF3660" s="57">
        <v>52.17</v>
      </c>
      <c r="AG3660" s="57" t="s">
        <v>7344</v>
      </c>
      <c r="AH3660" s="57" t="s">
        <v>6816</v>
      </c>
      <c r="AI3660" s="45">
        <f t="shared" si="957"/>
        <v>20.299999999999997</v>
      </c>
      <c r="AJ3660" s="46">
        <f t="shared" si="958"/>
        <v>-15.3</v>
      </c>
      <c r="AK3660" s="63" t="str">
        <f t="shared" si="959"/>
        <v>N</v>
      </c>
      <c r="AL3660" s="63" t="str">
        <f t="shared" si="960"/>
        <v>N</v>
      </c>
      <c r="AM3660" s="44" t="str">
        <f t="shared" si="961"/>
        <v>Loss</v>
      </c>
      <c r="AN3660" s="44" t="str">
        <f t="shared" si="962"/>
        <v>Loss</v>
      </c>
      <c r="AO3660" s="44" t="str">
        <f t="shared" si="963"/>
        <v>Win</v>
      </c>
      <c r="AP3660" s="44">
        <f t="shared" si="964"/>
        <v>-50</v>
      </c>
      <c r="AQ3660" s="44">
        <f t="shared" si="965"/>
        <v>-50</v>
      </c>
      <c r="AR3660" s="44">
        <f t="shared" si="966"/>
        <v>113</v>
      </c>
      <c r="AS3660" s="99" t="str">
        <f t="shared" si="967"/>
        <v>+</v>
      </c>
      <c r="AT3660" s="99" t="str">
        <f t="shared" si="968"/>
        <v>+</v>
      </c>
      <c r="AU3660" s="99" t="str">
        <f t="shared" si="969"/>
        <v>-</v>
      </c>
      <c r="AV3660" s="99" t="str">
        <f t="shared" si="970"/>
        <v>-</v>
      </c>
      <c r="AW3660" s="99" t="str">
        <f t="shared" si="971"/>
        <v>+</v>
      </c>
    </row>
    <row r="3661" spans="1:49" ht="15">
      <c r="A3661" s="56">
        <v>43645</v>
      </c>
      <c r="B3661" s="57" t="s">
        <v>217</v>
      </c>
      <c r="C3661" s="57" t="s">
        <v>218</v>
      </c>
      <c r="D3661" s="57" t="s">
        <v>7345</v>
      </c>
      <c r="E3661" s="57" t="s">
        <v>3742</v>
      </c>
      <c r="F3661" s="57" t="s">
        <v>3352</v>
      </c>
      <c r="G3661" s="57">
        <v>2</v>
      </c>
      <c r="H3661" s="57">
        <v>5</v>
      </c>
      <c r="I3661" s="57">
        <v>5.63</v>
      </c>
      <c r="J3661" s="57">
        <v>4.2300000000000004</v>
      </c>
      <c r="K3661" s="57">
        <v>1.48</v>
      </c>
      <c r="L3661" s="57">
        <v>4.1500000000000004</v>
      </c>
      <c r="M3661" s="57">
        <v>2</v>
      </c>
      <c r="N3661" s="57">
        <v>3</v>
      </c>
      <c r="O3661" s="57">
        <v>0</v>
      </c>
      <c r="P3661" s="57">
        <v>1</v>
      </c>
      <c r="Q3661" s="57">
        <v>2</v>
      </c>
      <c r="R3661" s="57">
        <v>0</v>
      </c>
      <c r="S3661" s="57">
        <v>0</v>
      </c>
      <c r="T3661" s="57">
        <v>0</v>
      </c>
      <c r="U3661" s="57">
        <v>0</v>
      </c>
      <c r="V3661" s="57">
        <v>0</v>
      </c>
      <c r="W3661" s="57">
        <v>100</v>
      </c>
      <c r="X3661" s="57">
        <v>33.33</v>
      </c>
      <c r="Y3661" s="57">
        <v>33.33</v>
      </c>
      <c r="Z3661" s="57">
        <v>33.33</v>
      </c>
      <c r="AA3661" s="57">
        <v>0</v>
      </c>
      <c r="AB3661" s="57">
        <v>0</v>
      </c>
      <c r="AC3661" s="57">
        <v>0</v>
      </c>
      <c r="AD3661" s="57">
        <v>1</v>
      </c>
      <c r="AE3661" s="57">
        <v>0</v>
      </c>
      <c r="AF3661" s="57">
        <v>100</v>
      </c>
      <c r="AG3661" s="57" t="s">
        <v>6001</v>
      </c>
      <c r="AH3661" s="57" t="s">
        <v>7028</v>
      </c>
      <c r="AI3661" s="45">
        <f t="shared" si="957"/>
        <v>-23.333000000000002</v>
      </c>
      <c r="AJ3661" s="46">
        <f t="shared" si="958"/>
        <v>23.333000000000002</v>
      </c>
      <c r="AK3661" s="63" t="str">
        <f t="shared" si="959"/>
        <v>N</v>
      </c>
      <c r="AL3661" s="63" t="str">
        <f t="shared" si="960"/>
        <v>Y</v>
      </c>
      <c r="AM3661" s="44" t="str">
        <f t="shared" si="961"/>
        <v>Loss</v>
      </c>
      <c r="AN3661" s="44" t="str">
        <f t="shared" si="962"/>
        <v>Loss</v>
      </c>
      <c r="AO3661" s="44" t="str">
        <f t="shared" si="963"/>
        <v>Win</v>
      </c>
      <c r="AP3661" s="44">
        <f t="shared" si="964"/>
        <v>-50</v>
      </c>
      <c r="AQ3661" s="44">
        <f t="shared" si="965"/>
        <v>-50</v>
      </c>
      <c r="AR3661" s="44">
        <f t="shared" si="966"/>
        <v>24</v>
      </c>
      <c r="AS3661" s="99" t="str">
        <f t="shared" si="967"/>
        <v>-</v>
      </c>
      <c r="AT3661" s="99" t="str">
        <f t="shared" si="968"/>
        <v>n/a</v>
      </c>
      <c r="AU3661" s="99" t="str">
        <f t="shared" si="969"/>
        <v>-</v>
      </c>
      <c r="AV3661" s="99" t="str">
        <f t="shared" si="970"/>
        <v>-</v>
      </c>
      <c r="AW3661" s="99" t="str">
        <f t="shared" si="971"/>
        <v>-</v>
      </c>
    </row>
    <row r="3662" spans="1:49" ht="15">
      <c r="A3662" s="56">
        <v>43645</v>
      </c>
      <c r="B3662" s="57" t="s">
        <v>222</v>
      </c>
      <c r="C3662" s="57" t="s">
        <v>494</v>
      </c>
      <c r="D3662" s="57" t="s">
        <v>7346</v>
      </c>
      <c r="E3662" s="57" t="s">
        <v>1708</v>
      </c>
      <c r="F3662" s="57" t="s">
        <v>5370</v>
      </c>
      <c r="G3662" s="57">
        <v>7</v>
      </c>
      <c r="H3662" s="57">
        <v>1</v>
      </c>
      <c r="I3662" s="57">
        <v>1.36</v>
      </c>
      <c r="J3662" s="57">
        <v>5.15</v>
      </c>
      <c r="K3662" s="57">
        <v>7.88</v>
      </c>
      <c r="L3662" s="57">
        <v>-6.52</v>
      </c>
      <c r="M3662" s="57">
        <v>52</v>
      </c>
      <c r="N3662" s="57">
        <v>2</v>
      </c>
      <c r="O3662" s="57">
        <v>0</v>
      </c>
      <c r="P3662" s="57">
        <v>24</v>
      </c>
      <c r="Q3662" s="57">
        <v>1</v>
      </c>
      <c r="R3662" s="57">
        <v>0</v>
      </c>
      <c r="S3662" s="57">
        <v>0</v>
      </c>
      <c r="T3662" s="57">
        <v>0</v>
      </c>
      <c r="U3662" s="57">
        <v>38.46</v>
      </c>
      <c r="V3662" s="57">
        <v>21.15</v>
      </c>
      <c r="W3662" s="57">
        <v>40.380000000000003</v>
      </c>
      <c r="X3662" s="57">
        <v>0</v>
      </c>
      <c r="Y3662" s="57">
        <v>0</v>
      </c>
      <c r="Z3662" s="57">
        <v>100</v>
      </c>
      <c r="AA3662" s="57">
        <v>41.67</v>
      </c>
      <c r="AB3662" s="57">
        <v>0</v>
      </c>
      <c r="AC3662" s="57">
        <v>25</v>
      </c>
      <c r="AD3662" s="57">
        <v>1</v>
      </c>
      <c r="AE3662" s="57">
        <v>40</v>
      </c>
      <c r="AF3662" s="57">
        <v>0</v>
      </c>
      <c r="AG3662" s="57" t="s">
        <v>6950</v>
      </c>
      <c r="AH3662" s="57" t="s">
        <v>6001</v>
      </c>
      <c r="AI3662" s="45">
        <f t="shared" si="957"/>
        <v>21.731000000000002</v>
      </c>
      <c r="AJ3662" s="46">
        <f t="shared" si="958"/>
        <v>-21.731000000000002</v>
      </c>
      <c r="AK3662" s="63" t="str">
        <f t="shared" si="959"/>
        <v>N</v>
      </c>
      <c r="AL3662" s="63" t="str">
        <f t="shared" si="960"/>
        <v>N</v>
      </c>
      <c r="AM3662" s="44" t="str">
        <f t="shared" si="961"/>
        <v>Win</v>
      </c>
      <c r="AN3662" s="44" t="str">
        <f t="shared" si="962"/>
        <v>Loss</v>
      </c>
      <c r="AO3662" s="44" t="str">
        <f t="shared" si="963"/>
        <v>Loss</v>
      </c>
      <c r="AP3662" s="44">
        <f t="shared" si="964"/>
        <v>18</v>
      </c>
      <c r="AQ3662" s="44">
        <f t="shared" si="965"/>
        <v>-50</v>
      </c>
      <c r="AR3662" s="44">
        <f t="shared" si="966"/>
        <v>-50</v>
      </c>
      <c r="AS3662" s="99" t="str">
        <f t="shared" si="967"/>
        <v>+</v>
      </c>
      <c r="AT3662" s="99" t="str">
        <f t="shared" si="968"/>
        <v>n/a</v>
      </c>
      <c r="AU3662" s="99" t="str">
        <f t="shared" si="969"/>
        <v>+</v>
      </c>
      <c r="AV3662" s="99" t="str">
        <f t="shared" si="970"/>
        <v>+</v>
      </c>
      <c r="AW3662" s="99" t="str">
        <f t="shared" si="971"/>
        <v>+</v>
      </c>
    </row>
    <row r="3663" spans="1:49" ht="15">
      <c r="A3663" s="56">
        <v>43645</v>
      </c>
      <c r="B3663" s="57" t="s">
        <v>217</v>
      </c>
      <c r="C3663" s="57" t="s">
        <v>218</v>
      </c>
      <c r="D3663" s="57" t="s">
        <v>7347</v>
      </c>
      <c r="E3663" s="57" t="s">
        <v>3745</v>
      </c>
      <c r="F3663" s="57" t="s">
        <v>221</v>
      </c>
      <c r="G3663" s="57">
        <v>1</v>
      </c>
      <c r="H3663" s="57">
        <v>0</v>
      </c>
      <c r="I3663" s="57">
        <v>2.2400000000000002</v>
      </c>
      <c r="J3663" s="57">
        <v>2.92</v>
      </c>
      <c r="K3663" s="57">
        <v>3.29</v>
      </c>
      <c r="L3663" s="57">
        <v>-1.05</v>
      </c>
      <c r="M3663" s="57">
        <v>3</v>
      </c>
      <c r="N3663" s="57">
        <v>3</v>
      </c>
      <c r="O3663" s="57">
        <v>0</v>
      </c>
      <c r="P3663" s="57">
        <v>1</v>
      </c>
      <c r="Q3663" s="57">
        <v>1</v>
      </c>
      <c r="R3663" s="57">
        <v>0</v>
      </c>
      <c r="S3663" s="57">
        <v>0</v>
      </c>
      <c r="T3663" s="57">
        <v>0</v>
      </c>
      <c r="U3663" s="57">
        <v>66.67</v>
      </c>
      <c r="V3663" s="57">
        <v>0</v>
      </c>
      <c r="W3663" s="57">
        <v>33.33</v>
      </c>
      <c r="X3663" s="57">
        <v>33.33</v>
      </c>
      <c r="Y3663" s="57">
        <v>66.67</v>
      </c>
      <c r="Z3663" s="57">
        <v>0</v>
      </c>
      <c r="AA3663" s="57">
        <v>100</v>
      </c>
      <c r="AB3663" s="57">
        <v>100</v>
      </c>
      <c r="AC3663" s="57">
        <v>2</v>
      </c>
      <c r="AD3663" s="57">
        <v>2</v>
      </c>
      <c r="AE3663" s="57">
        <v>100</v>
      </c>
      <c r="AF3663" s="57">
        <v>0</v>
      </c>
      <c r="AG3663" s="57" t="s">
        <v>7348</v>
      </c>
      <c r="AH3663" s="57" t="s">
        <v>6463</v>
      </c>
      <c r="AI3663" s="45">
        <f t="shared" si="957"/>
        <v>-6.665</v>
      </c>
      <c r="AJ3663" s="46">
        <f t="shared" si="958"/>
        <v>6.665</v>
      </c>
      <c r="AK3663" s="63" t="str">
        <f t="shared" si="959"/>
        <v>Y</v>
      </c>
      <c r="AL3663" s="63" t="str">
        <f t="shared" si="960"/>
        <v>Y</v>
      </c>
      <c r="AM3663" s="44" t="str">
        <f t="shared" si="961"/>
        <v>Win</v>
      </c>
      <c r="AN3663" s="44" t="str">
        <f t="shared" si="962"/>
        <v>Loss</v>
      </c>
      <c r="AO3663" s="44" t="str">
        <f t="shared" si="963"/>
        <v>Loss</v>
      </c>
      <c r="AP3663" s="44">
        <f t="shared" si="964"/>
        <v>62.000000000000014</v>
      </c>
      <c r="AQ3663" s="44">
        <f t="shared" si="965"/>
        <v>-50</v>
      </c>
      <c r="AR3663" s="44">
        <f t="shared" si="966"/>
        <v>-50</v>
      </c>
      <c r="AS3663" s="99" t="str">
        <f t="shared" si="967"/>
        <v>+</v>
      </c>
      <c r="AT3663" s="99" t="str">
        <f t="shared" si="968"/>
        <v>n/a</v>
      </c>
      <c r="AU3663" s="99" t="str">
        <f t="shared" si="969"/>
        <v>+</v>
      </c>
      <c r="AV3663" s="99" t="str">
        <f t="shared" si="970"/>
        <v>-</v>
      </c>
      <c r="AW3663" s="99" t="str">
        <f t="shared" si="971"/>
        <v>-</v>
      </c>
    </row>
    <row r="3664" spans="1:49" ht="15">
      <c r="A3664" s="56">
        <v>43645</v>
      </c>
      <c r="B3664" s="57" t="s">
        <v>420</v>
      </c>
      <c r="C3664" s="57" t="s">
        <v>1024</v>
      </c>
      <c r="D3664" s="57" t="s">
        <v>7349</v>
      </c>
      <c r="E3664" s="57" t="s">
        <v>2551</v>
      </c>
      <c r="F3664" s="57" t="s">
        <v>1032</v>
      </c>
      <c r="G3664" s="57">
        <v>0</v>
      </c>
      <c r="H3664" s="57">
        <v>0</v>
      </c>
      <c r="I3664" s="57">
        <v>2.12</v>
      </c>
      <c r="J3664" s="57">
        <v>3.02</v>
      </c>
      <c r="K3664" s="57">
        <v>4.03</v>
      </c>
      <c r="L3664" s="57">
        <v>-1.91</v>
      </c>
      <c r="M3664" s="57">
        <v>14</v>
      </c>
      <c r="N3664" s="57">
        <v>19</v>
      </c>
      <c r="O3664" s="57">
        <v>0</v>
      </c>
      <c r="P3664" s="57">
        <v>5</v>
      </c>
      <c r="Q3664" s="57">
        <v>11</v>
      </c>
      <c r="R3664" s="57">
        <v>0</v>
      </c>
      <c r="S3664" s="57">
        <v>0</v>
      </c>
      <c r="T3664" s="57">
        <v>0</v>
      </c>
      <c r="U3664" s="57">
        <v>14.29</v>
      </c>
      <c r="V3664" s="57">
        <v>28.57</v>
      </c>
      <c r="W3664" s="57">
        <v>57.14</v>
      </c>
      <c r="X3664" s="57">
        <v>31.58</v>
      </c>
      <c r="Y3664" s="57">
        <v>21.05</v>
      </c>
      <c r="Z3664" s="57">
        <v>47.37</v>
      </c>
      <c r="AA3664" s="57">
        <v>40</v>
      </c>
      <c r="AB3664" s="57">
        <v>27.27</v>
      </c>
      <c r="AC3664" s="57">
        <v>4</v>
      </c>
      <c r="AD3664" s="57">
        <v>7</v>
      </c>
      <c r="AE3664" s="57">
        <v>25</v>
      </c>
      <c r="AF3664" s="57">
        <v>71.430000000000007</v>
      </c>
      <c r="AG3664" s="57" t="s">
        <v>6448</v>
      </c>
      <c r="AH3664" s="57" t="s">
        <v>6714</v>
      </c>
      <c r="AI3664" s="45">
        <f t="shared" si="957"/>
        <v>-4.66</v>
      </c>
      <c r="AJ3664" s="46">
        <f t="shared" si="958"/>
        <v>4.66</v>
      </c>
      <c r="AK3664" s="63" t="str">
        <f t="shared" si="959"/>
        <v>N</v>
      </c>
      <c r="AL3664" s="63" t="str">
        <f t="shared" si="960"/>
        <v>N</v>
      </c>
      <c r="AM3664" s="44" t="str">
        <f t="shared" si="961"/>
        <v>Loss</v>
      </c>
      <c r="AN3664" s="44" t="str">
        <f t="shared" si="962"/>
        <v>Win</v>
      </c>
      <c r="AO3664" s="44" t="str">
        <f t="shared" si="963"/>
        <v>Loss</v>
      </c>
      <c r="AP3664" s="44">
        <f t="shared" si="964"/>
        <v>-50</v>
      </c>
      <c r="AQ3664" s="44">
        <f t="shared" si="965"/>
        <v>101</v>
      </c>
      <c r="AR3664" s="44">
        <f t="shared" si="966"/>
        <v>-50</v>
      </c>
      <c r="AS3664" s="99" t="str">
        <f t="shared" si="967"/>
        <v>+</v>
      </c>
      <c r="AT3664" s="99" t="str">
        <f t="shared" si="968"/>
        <v>n/a</v>
      </c>
      <c r="AU3664" s="99" t="str">
        <f t="shared" si="969"/>
        <v>-</v>
      </c>
      <c r="AV3664" s="99" t="str">
        <f t="shared" si="970"/>
        <v>+</v>
      </c>
      <c r="AW3664" s="99" t="str">
        <f t="shared" si="971"/>
        <v>-</v>
      </c>
    </row>
    <row r="3665" spans="1:49" ht="15">
      <c r="A3665" s="56">
        <v>43645</v>
      </c>
      <c r="B3665" s="57" t="s">
        <v>222</v>
      </c>
      <c r="C3665" s="57" t="s">
        <v>494</v>
      </c>
      <c r="D3665" s="57" t="s">
        <v>7350</v>
      </c>
      <c r="E3665" s="57" t="s">
        <v>522</v>
      </c>
      <c r="F3665" s="57" t="s">
        <v>496</v>
      </c>
      <c r="G3665" s="57">
        <v>2</v>
      </c>
      <c r="H3665" s="57">
        <v>1</v>
      </c>
      <c r="I3665" s="57">
        <v>1.53</v>
      </c>
      <c r="J3665" s="57">
        <v>4.08</v>
      </c>
      <c r="K3665" s="57">
        <v>6.27</v>
      </c>
      <c r="L3665" s="57">
        <v>-4.74</v>
      </c>
      <c r="M3665" s="57">
        <v>20</v>
      </c>
      <c r="N3665" s="57">
        <v>53</v>
      </c>
      <c r="O3665" s="57">
        <v>0</v>
      </c>
      <c r="P3665" s="57">
        <v>11</v>
      </c>
      <c r="Q3665" s="57">
        <v>28</v>
      </c>
      <c r="R3665" s="57">
        <v>0</v>
      </c>
      <c r="S3665" s="57">
        <v>0</v>
      </c>
      <c r="T3665" s="57">
        <v>0</v>
      </c>
      <c r="U3665" s="57">
        <v>55</v>
      </c>
      <c r="V3665" s="57">
        <v>10</v>
      </c>
      <c r="W3665" s="57">
        <v>35</v>
      </c>
      <c r="X3665" s="57">
        <v>45.28</v>
      </c>
      <c r="Y3665" s="57">
        <v>18.87</v>
      </c>
      <c r="Z3665" s="57">
        <v>35.85</v>
      </c>
      <c r="AA3665" s="57">
        <v>63.64</v>
      </c>
      <c r="AB3665" s="57">
        <v>35.71</v>
      </c>
      <c r="AC3665" s="57">
        <v>14</v>
      </c>
      <c r="AD3665" s="57">
        <v>27</v>
      </c>
      <c r="AE3665" s="57">
        <v>64.290000000000006</v>
      </c>
      <c r="AF3665" s="57">
        <v>48.15</v>
      </c>
      <c r="AG3665" s="57" t="s">
        <v>6301</v>
      </c>
      <c r="AH3665" s="57" t="s">
        <v>6621</v>
      </c>
      <c r="AI3665" s="45">
        <f t="shared" si="957"/>
        <v>1.2269999999999994</v>
      </c>
      <c r="AJ3665" s="46">
        <f t="shared" si="958"/>
        <v>-1.2269999999999994</v>
      </c>
      <c r="AK3665" s="63" t="str">
        <f t="shared" si="959"/>
        <v>N</v>
      </c>
      <c r="AL3665" s="63" t="str">
        <f t="shared" si="960"/>
        <v>N</v>
      </c>
      <c r="AM3665" s="44" t="str">
        <f t="shared" si="961"/>
        <v>Win</v>
      </c>
      <c r="AN3665" s="44" t="str">
        <f t="shared" si="962"/>
        <v>Loss</v>
      </c>
      <c r="AO3665" s="44" t="str">
        <f t="shared" si="963"/>
        <v>Loss</v>
      </c>
      <c r="AP3665" s="44">
        <f t="shared" si="964"/>
        <v>26.5</v>
      </c>
      <c r="AQ3665" s="44">
        <f t="shared" si="965"/>
        <v>-50</v>
      </c>
      <c r="AR3665" s="44">
        <f t="shared" si="966"/>
        <v>-50</v>
      </c>
      <c r="AS3665" s="99" t="str">
        <f t="shared" si="967"/>
        <v>+</v>
      </c>
      <c r="AT3665" s="99" t="str">
        <f t="shared" si="968"/>
        <v>n/a</v>
      </c>
      <c r="AU3665" s="99" t="str">
        <f t="shared" si="969"/>
        <v>+</v>
      </c>
      <c r="AV3665" s="99" t="str">
        <f t="shared" si="970"/>
        <v>+</v>
      </c>
      <c r="AW3665" s="99" t="str">
        <f t="shared" si="971"/>
        <v>+</v>
      </c>
    </row>
    <row r="3666" spans="1:49" ht="15">
      <c r="A3666" s="56">
        <v>43645</v>
      </c>
      <c r="B3666" s="57" t="s">
        <v>222</v>
      </c>
      <c r="C3666" s="57" t="s">
        <v>223</v>
      </c>
      <c r="D3666" s="57" t="s">
        <v>7351</v>
      </c>
      <c r="E3666" s="57" t="s">
        <v>3763</v>
      </c>
      <c r="F3666" s="57" t="s">
        <v>561</v>
      </c>
      <c r="G3666" s="57">
        <v>4</v>
      </c>
      <c r="H3666" s="57">
        <v>0</v>
      </c>
      <c r="I3666" s="57">
        <v>1.37</v>
      </c>
      <c r="J3666" s="57">
        <v>4.75</v>
      </c>
      <c r="K3666" s="57">
        <v>5.96</v>
      </c>
      <c r="L3666" s="57">
        <v>-4.59</v>
      </c>
      <c r="M3666" s="57">
        <v>5</v>
      </c>
      <c r="N3666" s="57">
        <v>7</v>
      </c>
      <c r="O3666" s="57">
        <v>1</v>
      </c>
      <c r="P3666" s="57">
        <v>2</v>
      </c>
      <c r="Q3666" s="57">
        <v>4</v>
      </c>
      <c r="R3666" s="57">
        <v>100</v>
      </c>
      <c r="S3666" s="57">
        <v>0</v>
      </c>
      <c r="T3666" s="57">
        <v>0</v>
      </c>
      <c r="U3666" s="57">
        <v>60</v>
      </c>
      <c r="V3666" s="57">
        <v>20</v>
      </c>
      <c r="W3666" s="57">
        <v>20</v>
      </c>
      <c r="X3666" s="57">
        <v>28.57</v>
      </c>
      <c r="Y3666" s="57">
        <v>0</v>
      </c>
      <c r="Z3666" s="57">
        <v>71.430000000000007</v>
      </c>
      <c r="AA3666" s="57">
        <v>100</v>
      </c>
      <c r="AB3666" s="57">
        <v>25</v>
      </c>
      <c r="AC3666" s="57">
        <v>3</v>
      </c>
      <c r="AD3666" s="57">
        <v>4</v>
      </c>
      <c r="AE3666" s="57">
        <v>66.67</v>
      </c>
      <c r="AF3666" s="57">
        <v>50</v>
      </c>
      <c r="AG3666" s="57" t="s">
        <v>6117</v>
      </c>
      <c r="AH3666" s="57" t="s">
        <v>6685</v>
      </c>
      <c r="AI3666" s="45">
        <f t="shared" si="957"/>
        <v>48.572000000000003</v>
      </c>
      <c r="AJ3666" s="46">
        <f t="shared" si="958"/>
        <v>-48.572000000000003</v>
      </c>
      <c r="AK3666" s="63" t="str">
        <f t="shared" si="959"/>
        <v>Y</v>
      </c>
      <c r="AL3666" s="63" t="str">
        <f t="shared" si="960"/>
        <v>N</v>
      </c>
      <c r="AM3666" s="44" t="str">
        <f t="shared" si="961"/>
        <v>Win</v>
      </c>
      <c r="AN3666" s="44" t="str">
        <f t="shared" si="962"/>
        <v>Loss</v>
      </c>
      <c r="AO3666" s="44" t="str">
        <f t="shared" si="963"/>
        <v>Loss</v>
      </c>
      <c r="AP3666" s="44">
        <f t="shared" si="964"/>
        <v>18.5</v>
      </c>
      <c r="AQ3666" s="44">
        <f t="shared" si="965"/>
        <v>-50</v>
      </c>
      <c r="AR3666" s="44">
        <f t="shared" si="966"/>
        <v>-50</v>
      </c>
      <c r="AS3666" s="99" t="str">
        <f t="shared" si="967"/>
        <v>+</v>
      </c>
      <c r="AT3666" s="99" t="str">
        <f t="shared" si="968"/>
        <v>+</v>
      </c>
      <c r="AU3666" s="99" t="str">
        <f t="shared" si="969"/>
        <v>+</v>
      </c>
      <c r="AV3666" s="99" t="str">
        <f t="shared" si="970"/>
        <v>+</v>
      </c>
      <c r="AW3666" s="99" t="str">
        <f t="shared" si="971"/>
        <v>+</v>
      </c>
    </row>
    <row r="3667" spans="1:49" ht="15">
      <c r="A3667" s="56">
        <v>43645</v>
      </c>
      <c r="B3667" s="57" t="s">
        <v>115</v>
      </c>
      <c r="C3667" s="57" t="s">
        <v>116</v>
      </c>
      <c r="D3667" s="57" t="s">
        <v>7352</v>
      </c>
      <c r="E3667" s="57" t="s">
        <v>1684</v>
      </c>
      <c r="F3667" s="57" t="s">
        <v>2850</v>
      </c>
      <c r="G3667" s="57">
        <v>2</v>
      </c>
      <c r="H3667" s="57">
        <v>2</v>
      </c>
      <c r="I3667" s="57">
        <v>2.0299999999999998</v>
      </c>
      <c r="J3667" s="57">
        <v>3.02</v>
      </c>
      <c r="K3667" s="57">
        <v>3.86</v>
      </c>
      <c r="L3667" s="57">
        <v>-1.83</v>
      </c>
      <c r="M3667" s="57">
        <v>62</v>
      </c>
      <c r="N3667" s="57">
        <v>37</v>
      </c>
      <c r="O3667" s="57">
        <v>1</v>
      </c>
      <c r="P3667" s="57">
        <v>31</v>
      </c>
      <c r="Q3667" s="57">
        <v>17</v>
      </c>
      <c r="R3667" s="57">
        <v>0</v>
      </c>
      <c r="S3667" s="57">
        <v>0</v>
      </c>
      <c r="T3667" s="57">
        <v>100</v>
      </c>
      <c r="U3667" s="57">
        <v>24.19</v>
      </c>
      <c r="V3667" s="57">
        <v>25.81</v>
      </c>
      <c r="W3667" s="57">
        <v>50</v>
      </c>
      <c r="X3667" s="57">
        <v>40.54</v>
      </c>
      <c r="Y3667" s="57">
        <v>27.03</v>
      </c>
      <c r="Z3667" s="57">
        <v>32.43</v>
      </c>
      <c r="AA3667" s="57">
        <v>38.71</v>
      </c>
      <c r="AB3667" s="57">
        <v>35.29</v>
      </c>
      <c r="AC3667" s="57">
        <v>22</v>
      </c>
      <c r="AD3667" s="57">
        <v>23</v>
      </c>
      <c r="AE3667" s="57">
        <v>45.45</v>
      </c>
      <c r="AF3667" s="57">
        <v>47.83</v>
      </c>
      <c r="AG3667" s="57" t="s">
        <v>7007</v>
      </c>
      <c r="AH3667" s="57" t="s">
        <v>7019</v>
      </c>
      <c r="AI3667" s="45">
        <f t="shared" si="957"/>
        <v>-36.906000000000006</v>
      </c>
      <c r="AJ3667" s="46">
        <f t="shared" si="958"/>
        <v>36.906000000000006</v>
      </c>
      <c r="AK3667" s="63" t="str">
        <f t="shared" si="959"/>
        <v>N</v>
      </c>
      <c r="AL3667" s="63" t="str">
        <f t="shared" si="960"/>
        <v>N</v>
      </c>
      <c r="AM3667" s="44" t="str">
        <f t="shared" si="961"/>
        <v>Loss</v>
      </c>
      <c r="AN3667" s="44" t="str">
        <f t="shared" si="962"/>
        <v>Win</v>
      </c>
      <c r="AO3667" s="44" t="str">
        <f t="shared" si="963"/>
        <v>Loss</v>
      </c>
      <c r="AP3667" s="44">
        <f t="shared" si="964"/>
        <v>-50</v>
      </c>
      <c r="AQ3667" s="44">
        <f t="shared" si="965"/>
        <v>101</v>
      </c>
      <c r="AR3667" s="44">
        <f t="shared" si="966"/>
        <v>-50</v>
      </c>
      <c r="AS3667" s="99" t="str">
        <f t="shared" si="967"/>
        <v>+</v>
      </c>
      <c r="AT3667" s="99" t="str">
        <f t="shared" si="968"/>
        <v>-</v>
      </c>
      <c r="AU3667" s="99" t="str">
        <f t="shared" si="969"/>
        <v>-</v>
      </c>
      <c r="AV3667" s="99" t="str">
        <f t="shared" si="970"/>
        <v>+</v>
      </c>
      <c r="AW3667" s="99" t="str">
        <f t="shared" si="971"/>
        <v>-</v>
      </c>
    </row>
    <row r="3668" spans="1:49" ht="15">
      <c r="A3668" s="56">
        <v>43645</v>
      </c>
      <c r="B3668" s="57" t="s">
        <v>480</v>
      </c>
      <c r="C3668" s="57" t="s">
        <v>5479</v>
      </c>
      <c r="D3668" s="57" t="s">
        <v>7353</v>
      </c>
      <c r="E3668" s="57" t="s">
        <v>613</v>
      </c>
      <c r="F3668" s="57" t="s">
        <v>1727</v>
      </c>
      <c r="G3668" s="57">
        <v>3</v>
      </c>
      <c r="H3668" s="57">
        <v>1</v>
      </c>
      <c r="I3668" s="57">
        <v>1.53</v>
      </c>
      <c r="J3668" s="57">
        <v>3.87</v>
      </c>
      <c r="K3668" s="57">
        <v>5.14</v>
      </c>
      <c r="L3668" s="57">
        <v>-3.61</v>
      </c>
      <c r="M3668" s="57">
        <v>58</v>
      </c>
      <c r="N3668" s="57">
        <v>39</v>
      </c>
      <c r="O3668" s="57">
        <v>3</v>
      </c>
      <c r="P3668" s="57">
        <v>29</v>
      </c>
      <c r="Q3668" s="57">
        <v>20</v>
      </c>
      <c r="R3668" s="57">
        <v>66.67</v>
      </c>
      <c r="S3668" s="57">
        <v>0</v>
      </c>
      <c r="T3668" s="57">
        <v>33.33</v>
      </c>
      <c r="U3668" s="57">
        <v>60.34</v>
      </c>
      <c r="V3668" s="57">
        <v>13.79</v>
      </c>
      <c r="W3668" s="57">
        <v>25.86</v>
      </c>
      <c r="X3668" s="57">
        <v>43.59</v>
      </c>
      <c r="Y3668" s="57">
        <v>17.95</v>
      </c>
      <c r="Z3668" s="57">
        <v>38.46</v>
      </c>
      <c r="AA3668" s="57">
        <v>75.86</v>
      </c>
      <c r="AB3668" s="57">
        <v>25</v>
      </c>
      <c r="AC3668" s="57">
        <v>42</v>
      </c>
      <c r="AD3668" s="57">
        <v>18</v>
      </c>
      <c r="AE3668" s="57">
        <v>69.05</v>
      </c>
      <c r="AF3668" s="57">
        <v>66.67</v>
      </c>
      <c r="AG3668" s="57" t="s">
        <v>7034</v>
      </c>
      <c r="AH3668" s="57" t="s">
        <v>6336</v>
      </c>
      <c r="AI3668" s="45">
        <f t="shared" si="957"/>
        <v>15.456000000000003</v>
      </c>
      <c r="AJ3668" s="46">
        <f t="shared" si="958"/>
        <v>-15.456000000000003</v>
      </c>
      <c r="AK3668" s="63" t="str">
        <f t="shared" si="959"/>
        <v>N</v>
      </c>
      <c r="AL3668" s="63" t="str">
        <f t="shared" si="960"/>
        <v>N</v>
      </c>
      <c r="AM3668" s="44" t="str">
        <f t="shared" si="961"/>
        <v>Win</v>
      </c>
      <c r="AN3668" s="44" t="str">
        <f t="shared" si="962"/>
        <v>Loss</v>
      </c>
      <c r="AO3668" s="44" t="str">
        <f t="shared" si="963"/>
        <v>Loss</v>
      </c>
      <c r="AP3668" s="44">
        <f t="shared" si="964"/>
        <v>26.5</v>
      </c>
      <c r="AQ3668" s="44">
        <f t="shared" si="965"/>
        <v>-50</v>
      </c>
      <c r="AR3668" s="44">
        <f t="shared" si="966"/>
        <v>-50</v>
      </c>
      <c r="AS3668" s="99" t="str">
        <f t="shared" si="967"/>
        <v>+</v>
      </c>
      <c r="AT3668" s="99" t="str">
        <f t="shared" si="968"/>
        <v>+</v>
      </c>
      <c r="AU3668" s="99" t="str">
        <f t="shared" si="969"/>
        <v>+</v>
      </c>
      <c r="AV3668" s="99" t="str">
        <f t="shared" si="970"/>
        <v>+</v>
      </c>
      <c r="AW3668" s="99" t="str">
        <f t="shared" si="971"/>
        <v>+</v>
      </c>
    </row>
    <row r="3669" spans="1:49" ht="15">
      <c r="A3669" s="56">
        <v>43645</v>
      </c>
      <c r="B3669" s="57" t="s">
        <v>4754</v>
      </c>
      <c r="C3669" s="57" t="s">
        <v>4755</v>
      </c>
      <c r="D3669" s="57" t="s">
        <v>7354</v>
      </c>
      <c r="E3669" s="57" t="s">
        <v>5055</v>
      </c>
      <c r="F3669" s="57" t="s">
        <v>1475</v>
      </c>
      <c r="G3669" s="57">
        <v>3</v>
      </c>
      <c r="H3669" s="57">
        <v>2</v>
      </c>
      <c r="I3669" s="57">
        <v>5.4</v>
      </c>
      <c r="J3669" s="57">
        <v>3.62</v>
      </c>
      <c r="K3669" s="57">
        <v>1.66</v>
      </c>
      <c r="L3669" s="57">
        <v>3.74</v>
      </c>
      <c r="M3669" s="57">
        <v>8</v>
      </c>
      <c r="N3669" s="57">
        <v>11</v>
      </c>
      <c r="O3669" s="57">
        <v>0</v>
      </c>
      <c r="P3669" s="57">
        <v>4</v>
      </c>
      <c r="Q3669" s="57">
        <v>6</v>
      </c>
      <c r="R3669" s="57">
        <v>0</v>
      </c>
      <c r="S3669" s="57">
        <v>0</v>
      </c>
      <c r="T3669" s="57">
        <v>0</v>
      </c>
      <c r="U3669" s="57">
        <v>87.5</v>
      </c>
      <c r="V3669" s="57">
        <v>0</v>
      </c>
      <c r="W3669" s="57">
        <v>12.5</v>
      </c>
      <c r="X3669" s="57">
        <v>63.64</v>
      </c>
      <c r="Y3669" s="57">
        <v>18.18</v>
      </c>
      <c r="Z3669" s="57">
        <v>18.18</v>
      </c>
      <c r="AA3669" s="57">
        <v>100</v>
      </c>
      <c r="AB3669" s="57">
        <v>50</v>
      </c>
      <c r="AC3669" s="57">
        <v>5</v>
      </c>
      <c r="AD3669" s="57">
        <v>8</v>
      </c>
      <c r="AE3669" s="57">
        <v>80</v>
      </c>
      <c r="AF3669" s="57">
        <v>87.5</v>
      </c>
      <c r="AG3669" s="57" t="s">
        <v>6425</v>
      </c>
      <c r="AH3669" s="57" t="s">
        <v>6554</v>
      </c>
      <c r="AI3669" s="45">
        <f t="shared" si="957"/>
        <v>4.0899999999999981</v>
      </c>
      <c r="AJ3669" s="46">
        <f t="shared" si="958"/>
        <v>-4.0899999999999981</v>
      </c>
      <c r="AK3669" s="63" t="str">
        <f t="shared" si="959"/>
        <v>Y</v>
      </c>
      <c r="AL3669" s="63" t="str">
        <f t="shared" si="960"/>
        <v>Y</v>
      </c>
      <c r="AM3669" s="44" t="str">
        <f t="shared" si="961"/>
        <v>Win</v>
      </c>
      <c r="AN3669" s="44" t="str">
        <f t="shared" si="962"/>
        <v>Loss</v>
      </c>
      <c r="AO3669" s="44" t="str">
        <f t="shared" si="963"/>
        <v>Loss</v>
      </c>
      <c r="AP3669" s="44">
        <f t="shared" si="964"/>
        <v>220</v>
      </c>
      <c r="AQ3669" s="44">
        <f t="shared" si="965"/>
        <v>-50</v>
      </c>
      <c r="AR3669" s="44">
        <f t="shared" si="966"/>
        <v>-50</v>
      </c>
      <c r="AS3669" s="99" t="str">
        <f t="shared" si="967"/>
        <v>-</v>
      </c>
      <c r="AT3669" s="99" t="str">
        <f t="shared" si="968"/>
        <v>n/a</v>
      </c>
      <c r="AU3669" s="99" t="str">
        <f t="shared" si="969"/>
        <v>+</v>
      </c>
      <c r="AV3669" s="99" t="str">
        <f t="shared" si="970"/>
        <v>+</v>
      </c>
      <c r="AW3669" s="99" t="str">
        <f t="shared" si="971"/>
        <v>+</v>
      </c>
    </row>
    <row r="3670" spans="1:49" ht="15">
      <c r="A3670" s="56">
        <v>43645</v>
      </c>
      <c r="B3670" s="57" t="s">
        <v>222</v>
      </c>
      <c r="C3670" s="57" t="s">
        <v>494</v>
      </c>
      <c r="D3670" s="57" t="s">
        <v>7355</v>
      </c>
      <c r="E3670" s="57" t="s">
        <v>572</v>
      </c>
      <c r="F3670" s="57" t="s">
        <v>1709</v>
      </c>
      <c r="G3670" s="57">
        <v>4</v>
      </c>
      <c r="H3670" s="57">
        <v>2</v>
      </c>
      <c r="I3670" s="57">
        <v>2.04</v>
      </c>
      <c r="J3670" s="57">
        <v>3.63</v>
      </c>
      <c r="K3670" s="57">
        <v>3.42</v>
      </c>
      <c r="L3670" s="57">
        <v>-1.38</v>
      </c>
      <c r="M3670" s="57">
        <v>16</v>
      </c>
      <c r="N3670" s="57">
        <v>23</v>
      </c>
      <c r="O3670" s="57">
        <v>0</v>
      </c>
      <c r="P3670" s="57">
        <v>6</v>
      </c>
      <c r="Q3670" s="57">
        <v>9</v>
      </c>
      <c r="R3670" s="57">
        <v>0</v>
      </c>
      <c r="S3670" s="57">
        <v>0</v>
      </c>
      <c r="T3670" s="57">
        <v>0</v>
      </c>
      <c r="U3670" s="57">
        <v>37.5</v>
      </c>
      <c r="V3670" s="57">
        <v>50</v>
      </c>
      <c r="W3670" s="57">
        <v>12.5</v>
      </c>
      <c r="X3670" s="57">
        <v>56.52</v>
      </c>
      <c r="Y3670" s="57">
        <v>21.74</v>
      </c>
      <c r="Z3670" s="57">
        <v>21.74</v>
      </c>
      <c r="AA3670" s="57">
        <v>33.33</v>
      </c>
      <c r="AB3670" s="57">
        <v>33.33</v>
      </c>
      <c r="AC3670" s="57">
        <v>8</v>
      </c>
      <c r="AD3670" s="57">
        <v>14</v>
      </c>
      <c r="AE3670" s="57">
        <v>37.5</v>
      </c>
      <c r="AF3670" s="57">
        <v>71.430000000000007</v>
      </c>
      <c r="AG3670" s="57" t="s">
        <v>6815</v>
      </c>
      <c r="AH3670" s="57" t="s">
        <v>7029</v>
      </c>
      <c r="AI3670" s="45">
        <f t="shared" si="957"/>
        <v>0.86999999999999789</v>
      </c>
      <c r="AJ3670" s="46">
        <f t="shared" si="958"/>
        <v>-0.86999999999999789</v>
      </c>
      <c r="AK3670" s="63" t="str">
        <f t="shared" si="959"/>
        <v>N</v>
      </c>
      <c r="AL3670" s="63" t="str">
        <f t="shared" si="960"/>
        <v>N</v>
      </c>
      <c r="AM3670" s="44" t="str">
        <f t="shared" si="961"/>
        <v>Win</v>
      </c>
      <c r="AN3670" s="44" t="str">
        <f t="shared" si="962"/>
        <v>Loss</v>
      </c>
      <c r="AO3670" s="44" t="str">
        <f t="shared" si="963"/>
        <v>Loss</v>
      </c>
      <c r="AP3670" s="44">
        <f t="shared" si="964"/>
        <v>52</v>
      </c>
      <c r="AQ3670" s="44">
        <f t="shared" si="965"/>
        <v>-50</v>
      </c>
      <c r="AR3670" s="44">
        <f t="shared" si="966"/>
        <v>-50</v>
      </c>
      <c r="AS3670" s="99" t="str">
        <f t="shared" si="967"/>
        <v>+</v>
      </c>
      <c r="AT3670" s="99" t="str">
        <f t="shared" si="968"/>
        <v>n/a</v>
      </c>
      <c r="AU3670" s="99" t="str">
        <f t="shared" si="969"/>
        <v>-</v>
      </c>
      <c r="AV3670" s="99" t="str">
        <f t="shared" si="970"/>
        <v>-</v>
      </c>
      <c r="AW3670" s="99" t="str">
        <f t="shared" si="971"/>
        <v>+</v>
      </c>
    </row>
    <row r="3671" spans="1:49" ht="15">
      <c r="A3671" s="56">
        <v>43645</v>
      </c>
      <c r="B3671" s="57" t="s">
        <v>222</v>
      </c>
      <c r="C3671" s="57" t="s">
        <v>540</v>
      </c>
      <c r="D3671" s="57" t="s">
        <v>7356</v>
      </c>
      <c r="E3671" s="57" t="s">
        <v>542</v>
      </c>
      <c r="F3671" s="57" t="s">
        <v>575</v>
      </c>
      <c r="G3671" s="57">
        <v>1</v>
      </c>
      <c r="H3671" s="57">
        <v>2</v>
      </c>
      <c r="I3671" s="57">
        <v>2.46</v>
      </c>
      <c r="J3671" s="57">
        <v>3.37</v>
      </c>
      <c r="K3671" s="57">
        <v>2.57</v>
      </c>
      <c r="L3671" s="57">
        <v>-0.11</v>
      </c>
      <c r="M3671" s="57">
        <v>32</v>
      </c>
      <c r="N3671" s="57">
        <v>46</v>
      </c>
      <c r="O3671" s="57">
        <v>3</v>
      </c>
      <c r="P3671" s="57">
        <v>16</v>
      </c>
      <c r="Q3671" s="57">
        <v>23</v>
      </c>
      <c r="R3671" s="57">
        <v>0</v>
      </c>
      <c r="S3671" s="57">
        <v>0</v>
      </c>
      <c r="T3671" s="57">
        <v>100</v>
      </c>
      <c r="U3671" s="57">
        <v>21.88</v>
      </c>
      <c r="V3671" s="57">
        <v>25</v>
      </c>
      <c r="W3671" s="57">
        <v>53.13</v>
      </c>
      <c r="X3671" s="57">
        <v>63.04</v>
      </c>
      <c r="Y3671" s="57">
        <v>23.91</v>
      </c>
      <c r="Z3671" s="57">
        <v>13.04</v>
      </c>
      <c r="AA3671" s="57">
        <v>31.25</v>
      </c>
      <c r="AB3671" s="57">
        <v>60.87</v>
      </c>
      <c r="AC3671" s="57">
        <v>8</v>
      </c>
      <c r="AD3671" s="57">
        <v>44</v>
      </c>
      <c r="AE3671" s="57">
        <v>50</v>
      </c>
      <c r="AF3671" s="57">
        <v>63.64</v>
      </c>
      <c r="AG3671" s="57" t="s">
        <v>6893</v>
      </c>
      <c r="AH3671" s="57" t="s">
        <v>7030</v>
      </c>
      <c r="AI3671" s="45">
        <f t="shared" si="957"/>
        <v>-46.141000000000005</v>
      </c>
      <c r="AJ3671" s="46">
        <f t="shared" si="958"/>
        <v>46.141000000000005</v>
      </c>
      <c r="AK3671" s="63" t="str">
        <f t="shared" si="959"/>
        <v>N</v>
      </c>
      <c r="AL3671" s="63" t="str">
        <f t="shared" si="960"/>
        <v>Y</v>
      </c>
      <c r="AM3671" s="44" t="str">
        <f t="shared" si="961"/>
        <v>Loss</v>
      </c>
      <c r="AN3671" s="44" t="str">
        <f t="shared" si="962"/>
        <v>Loss</v>
      </c>
      <c r="AO3671" s="44" t="str">
        <f t="shared" si="963"/>
        <v>Win</v>
      </c>
      <c r="AP3671" s="44">
        <f t="shared" si="964"/>
        <v>-50</v>
      </c>
      <c r="AQ3671" s="44">
        <f t="shared" si="965"/>
        <v>-50</v>
      </c>
      <c r="AR3671" s="44">
        <f t="shared" si="966"/>
        <v>78.5</v>
      </c>
      <c r="AS3671" s="99" t="str">
        <f t="shared" si="967"/>
        <v>+</v>
      </c>
      <c r="AT3671" s="99" t="str">
        <f t="shared" si="968"/>
        <v>-</v>
      </c>
      <c r="AU3671" s="99" t="str">
        <f t="shared" si="969"/>
        <v>-</v>
      </c>
      <c r="AV3671" s="99" t="str">
        <f t="shared" si="970"/>
        <v>-</v>
      </c>
      <c r="AW3671" s="99" t="str">
        <f t="shared" si="971"/>
        <v>-</v>
      </c>
    </row>
    <row r="3672" spans="1:49" ht="15">
      <c r="A3672" s="56">
        <v>43645</v>
      </c>
      <c r="B3672" s="57" t="s">
        <v>222</v>
      </c>
      <c r="C3672" s="57" t="s">
        <v>240</v>
      </c>
      <c r="D3672" s="57" t="s">
        <v>7357</v>
      </c>
      <c r="E3672" s="57" t="s">
        <v>551</v>
      </c>
      <c r="F3672" s="57" t="s">
        <v>548</v>
      </c>
      <c r="G3672" s="57">
        <v>1</v>
      </c>
      <c r="H3672" s="57">
        <v>1</v>
      </c>
      <c r="I3672" s="57">
        <v>1.9</v>
      </c>
      <c r="J3672" s="57">
        <v>3.4</v>
      </c>
      <c r="K3672" s="57">
        <v>3.62</v>
      </c>
      <c r="L3672" s="57">
        <v>-1.72</v>
      </c>
      <c r="M3672" s="57">
        <v>49</v>
      </c>
      <c r="N3672" s="57">
        <v>21</v>
      </c>
      <c r="O3672" s="57">
        <v>0</v>
      </c>
      <c r="P3672" s="57">
        <v>26</v>
      </c>
      <c r="Q3672" s="57">
        <v>8</v>
      </c>
      <c r="R3672" s="57">
        <v>0</v>
      </c>
      <c r="S3672" s="57">
        <v>0</v>
      </c>
      <c r="T3672" s="57">
        <v>0</v>
      </c>
      <c r="U3672" s="57">
        <v>36.729999999999997</v>
      </c>
      <c r="V3672" s="57">
        <v>30.61</v>
      </c>
      <c r="W3672" s="57">
        <v>32.65</v>
      </c>
      <c r="X3672" s="57">
        <v>52.38</v>
      </c>
      <c r="Y3672" s="57">
        <v>19.05</v>
      </c>
      <c r="Z3672" s="57">
        <v>28.57</v>
      </c>
      <c r="AA3672" s="57">
        <v>42.31</v>
      </c>
      <c r="AB3672" s="57">
        <v>25</v>
      </c>
      <c r="AC3672" s="57">
        <v>30</v>
      </c>
      <c r="AD3672" s="57">
        <v>18</v>
      </c>
      <c r="AE3672" s="57">
        <v>53.33</v>
      </c>
      <c r="AF3672" s="57">
        <v>61.11</v>
      </c>
      <c r="AG3672" s="57" t="s">
        <v>6425</v>
      </c>
      <c r="AH3672" s="57" t="s">
        <v>6431</v>
      </c>
      <c r="AI3672" s="45">
        <f t="shared" si="957"/>
        <v>-2.7900000000000009</v>
      </c>
      <c r="AJ3672" s="46">
        <f t="shared" si="958"/>
        <v>2.7900000000000009</v>
      </c>
      <c r="AK3672" s="63" t="str">
        <f t="shared" si="959"/>
        <v>N</v>
      </c>
      <c r="AL3672" s="63" t="str">
        <f t="shared" si="960"/>
        <v>N</v>
      </c>
      <c r="AM3672" s="44" t="str">
        <f t="shared" si="961"/>
        <v>Loss</v>
      </c>
      <c r="AN3672" s="44" t="str">
        <f t="shared" si="962"/>
        <v>Win</v>
      </c>
      <c r="AO3672" s="44" t="str">
        <f t="shared" si="963"/>
        <v>Loss</v>
      </c>
      <c r="AP3672" s="44">
        <f t="shared" si="964"/>
        <v>-50</v>
      </c>
      <c r="AQ3672" s="44">
        <f t="shared" si="965"/>
        <v>120</v>
      </c>
      <c r="AR3672" s="44">
        <f t="shared" si="966"/>
        <v>-50</v>
      </c>
      <c r="AS3672" s="99" t="str">
        <f t="shared" si="967"/>
        <v>+</v>
      </c>
      <c r="AT3672" s="99" t="str">
        <f t="shared" si="968"/>
        <v>n/a</v>
      </c>
      <c r="AU3672" s="99" t="str">
        <f t="shared" si="969"/>
        <v>-</v>
      </c>
      <c r="AV3672" s="99" t="str">
        <f t="shared" si="970"/>
        <v>+</v>
      </c>
      <c r="AW3672" s="99" t="str">
        <f t="shared" si="971"/>
        <v>-</v>
      </c>
    </row>
    <row r="3673" spans="1:49" ht="15">
      <c r="A3673" s="56">
        <v>43645</v>
      </c>
      <c r="B3673" s="57" t="s">
        <v>222</v>
      </c>
      <c r="C3673" s="57" t="s">
        <v>240</v>
      </c>
      <c r="D3673" s="57" t="s">
        <v>7358</v>
      </c>
      <c r="E3673" s="57" t="s">
        <v>546</v>
      </c>
      <c r="F3673" s="57" t="s">
        <v>243</v>
      </c>
      <c r="G3673" s="57">
        <v>1</v>
      </c>
      <c r="H3673" s="57">
        <v>0</v>
      </c>
      <c r="I3673" s="57">
        <v>2.39</v>
      </c>
      <c r="J3673" s="57">
        <v>3.28</v>
      </c>
      <c r="K3673" s="57">
        <v>2.65</v>
      </c>
      <c r="L3673" s="57">
        <v>-0.26</v>
      </c>
      <c r="M3673" s="57">
        <v>87</v>
      </c>
      <c r="N3673" s="57">
        <v>20</v>
      </c>
      <c r="O3673" s="57">
        <v>0</v>
      </c>
      <c r="P3673" s="57">
        <v>43</v>
      </c>
      <c r="Q3673" s="57">
        <v>10</v>
      </c>
      <c r="R3673" s="57">
        <v>0</v>
      </c>
      <c r="S3673" s="57">
        <v>0</v>
      </c>
      <c r="T3673" s="57">
        <v>0</v>
      </c>
      <c r="U3673" s="57">
        <v>40.229999999999997</v>
      </c>
      <c r="V3673" s="57">
        <v>32.18</v>
      </c>
      <c r="W3673" s="57">
        <v>27.59</v>
      </c>
      <c r="X3673" s="57">
        <v>50</v>
      </c>
      <c r="Y3673" s="57">
        <v>25</v>
      </c>
      <c r="Z3673" s="57">
        <v>25</v>
      </c>
      <c r="AA3673" s="57">
        <v>44.19</v>
      </c>
      <c r="AB3673" s="57">
        <v>50</v>
      </c>
      <c r="AC3673" s="57">
        <v>44</v>
      </c>
      <c r="AD3673" s="57">
        <v>13</v>
      </c>
      <c r="AE3673" s="57">
        <v>43.18</v>
      </c>
      <c r="AF3673" s="57">
        <v>61.54</v>
      </c>
      <c r="AG3673" s="57" t="s">
        <v>6284</v>
      </c>
      <c r="AH3673" s="57" t="s">
        <v>6806</v>
      </c>
      <c r="AI3673" s="45">
        <f t="shared" si="957"/>
        <v>-1.7540000000000013</v>
      </c>
      <c r="AJ3673" s="46">
        <f t="shared" si="958"/>
        <v>1.7540000000000013</v>
      </c>
      <c r="AK3673" s="63" t="str">
        <f t="shared" si="959"/>
        <v>N</v>
      </c>
      <c r="AL3673" s="63" t="str">
        <f t="shared" si="960"/>
        <v>N</v>
      </c>
      <c r="AM3673" s="44" t="str">
        <f t="shared" si="961"/>
        <v>Win</v>
      </c>
      <c r="AN3673" s="44" t="str">
        <f t="shared" si="962"/>
        <v>Loss</v>
      </c>
      <c r="AO3673" s="44" t="str">
        <f t="shared" si="963"/>
        <v>Loss</v>
      </c>
      <c r="AP3673" s="44">
        <f t="shared" si="964"/>
        <v>69.5</v>
      </c>
      <c r="AQ3673" s="44">
        <f t="shared" si="965"/>
        <v>-50</v>
      </c>
      <c r="AR3673" s="44">
        <f t="shared" si="966"/>
        <v>-50</v>
      </c>
      <c r="AS3673" s="99" t="str">
        <f t="shared" si="967"/>
        <v>+</v>
      </c>
      <c r="AT3673" s="99" t="str">
        <f t="shared" si="968"/>
        <v>n/a</v>
      </c>
      <c r="AU3673" s="99" t="str">
        <f t="shared" si="969"/>
        <v>-</v>
      </c>
      <c r="AV3673" s="99" t="str">
        <f t="shared" si="970"/>
        <v>-</v>
      </c>
      <c r="AW3673" s="99" t="str">
        <f t="shared" si="971"/>
        <v>-</v>
      </c>
    </row>
    <row r="3674" spans="1:49" ht="15">
      <c r="A3674" s="56">
        <v>43645</v>
      </c>
      <c r="B3674" s="57" t="s">
        <v>222</v>
      </c>
      <c r="C3674" s="57" t="s">
        <v>240</v>
      </c>
      <c r="D3674" s="57" t="s">
        <v>7359</v>
      </c>
      <c r="E3674" s="57" t="s">
        <v>1589</v>
      </c>
      <c r="F3674" s="57" t="s">
        <v>3790</v>
      </c>
      <c r="G3674" s="57">
        <v>1</v>
      </c>
      <c r="H3674" s="57">
        <v>0</v>
      </c>
      <c r="I3674" s="57">
        <v>2.02</v>
      </c>
      <c r="J3674" s="57">
        <v>3.31</v>
      </c>
      <c r="K3674" s="57">
        <v>3.26</v>
      </c>
      <c r="L3674" s="57">
        <v>-1.24</v>
      </c>
      <c r="M3674" s="57">
        <v>18</v>
      </c>
      <c r="N3674" s="57">
        <v>15</v>
      </c>
      <c r="O3674" s="57">
        <v>0</v>
      </c>
      <c r="P3674" s="57">
        <v>9</v>
      </c>
      <c r="Q3674" s="57">
        <v>8</v>
      </c>
      <c r="R3674" s="57">
        <v>0</v>
      </c>
      <c r="S3674" s="57">
        <v>0</v>
      </c>
      <c r="T3674" s="57">
        <v>0</v>
      </c>
      <c r="U3674" s="57">
        <v>11.11</v>
      </c>
      <c r="V3674" s="57">
        <v>38.89</v>
      </c>
      <c r="W3674" s="57">
        <v>50</v>
      </c>
      <c r="X3674" s="57">
        <v>20</v>
      </c>
      <c r="Y3674" s="57">
        <v>26.67</v>
      </c>
      <c r="Z3674" s="57">
        <v>53.33</v>
      </c>
      <c r="AA3674" s="57">
        <v>22.22</v>
      </c>
      <c r="AB3674" s="57">
        <v>25</v>
      </c>
      <c r="AC3674" s="57">
        <v>9</v>
      </c>
      <c r="AD3674" s="57">
        <v>4</v>
      </c>
      <c r="AE3674" s="57">
        <v>22.22</v>
      </c>
      <c r="AF3674" s="57">
        <v>25</v>
      </c>
      <c r="AG3674" s="57" t="s">
        <v>7360</v>
      </c>
      <c r="AH3674" s="57" t="s">
        <v>7031</v>
      </c>
      <c r="AI3674" s="45">
        <f t="shared" si="957"/>
        <v>0.11000000000000121</v>
      </c>
      <c r="AJ3674" s="46">
        <f t="shared" si="958"/>
        <v>-0.11000000000000121</v>
      </c>
      <c r="AK3674" s="63" t="str">
        <f t="shared" si="959"/>
        <v>N</v>
      </c>
      <c r="AL3674" s="63" t="str">
        <f t="shared" si="960"/>
        <v>N</v>
      </c>
      <c r="AM3674" s="44" t="str">
        <f t="shared" si="961"/>
        <v>Win</v>
      </c>
      <c r="AN3674" s="44" t="str">
        <f t="shared" si="962"/>
        <v>Loss</v>
      </c>
      <c r="AO3674" s="44" t="str">
        <f t="shared" si="963"/>
        <v>Loss</v>
      </c>
      <c r="AP3674" s="44">
        <f t="shared" si="964"/>
        <v>51</v>
      </c>
      <c r="AQ3674" s="44">
        <f t="shared" si="965"/>
        <v>-50</v>
      </c>
      <c r="AR3674" s="44">
        <f t="shared" si="966"/>
        <v>-50</v>
      </c>
      <c r="AS3674" s="99" t="str">
        <f t="shared" si="967"/>
        <v>+</v>
      </c>
      <c r="AT3674" s="99" t="str">
        <f t="shared" si="968"/>
        <v>n/a</v>
      </c>
      <c r="AU3674" s="99" t="str">
        <f t="shared" si="969"/>
        <v>-</v>
      </c>
      <c r="AV3674" s="99" t="str">
        <f t="shared" si="970"/>
        <v>-</v>
      </c>
      <c r="AW3674" s="99" t="str">
        <f t="shared" si="971"/>
        <v>+</v>
      </c>
    </row>
    <row r="3675" spans="1:49" ht="15">
      <c r="A3675" s="56">
        <v>43645</v>
      </c>
      <c r="B3675" s="57" t="s">
        <v>222</v>
      </c>
      <c r="C3675" s="57" t="s">
        <v>240</v>
      </c>
      <c r="D3675" s="57" t="s">
        <v>7361</v>
      </c>
      <c r="E3675" s="57" t="s">
        <v>552</v>
      </c>
      <c r="F3675" s="57" t="s">
        <v>586</v>
      </c>
      <c r="G3675" s="57">
        <v>4</v>
      </c>
      <c r="H3675" s="57">
        <v>1</v>
      </c>
      <c r="I3675" s="57">
        <v>1.38</v>
      </c>
      <c r="J3675" s="57">
        <v>4.6500000000000004</v>
      </c>
      <c r="K3675" s="57">
        <v>6.29</v>
      </c>
      <c r="L3675" s="57">
        <v>-4.91</v>
      </c>
      <c r="M3675" s="57">
        <v>16</v>
      </c>
      <c r="N3675" s="57">
        <v>15</v>
      </c>
      <c r="O3675" s="57">
        <v>0</v>
      </c>
      <c r="P3675" s="57">
        <v>8</v>
      </c>
      <c r="Q3675" s="57">
        <v>8</v>
      </c>
      <c r="R3675" s="57">
        <v>0</v>
      </c>
      <c r="S3675" s="57">
        <v>0</v>
      </c>
      <c r="T3675" s="57">
        <v>0</v>
      </c>
      <c r="U3675" s="57">
        <v>31.25</v>
      </c>
      <c r="V3675" s="57">
        <v>43.75</v>
      </c>
      <c r="W3675" s="57">
        <v>25</v>
      </c>
      <c r="X3675" s="57">
        <v>20</v>
      </c>
      <c r="Y3675" s="57">
        <v>26.67</v>
      </c>
      <c r="Z3675" s="57">
        <v>53.33</v>
      </c>
      <c r="AA3675" s="57">
        <v>37.5</v>
      </c>
      <c r="AB3675" s="57">
        <v>25</v>
      </c>
      <c r="AC3675" s="57">
        <v>9</v>
      </c>
      <c r="AD3675" s="57">
        <v>3</v>
      </c>
      <c r="AE3675" s="57">
        <v>33.33</v>
      </c>
      <c r="AF3675" s="57">
        <v>33.33</v>
      </c>
      <c r="AG3675" s="57" t="s">
        <v>6460</v>
      </c>
      <c r="AH3675" s="57" t="s">
        <v>6270</v>
      </c>
      <c r="AI3675" s="45">
        <f t="shared" si="957"/>
        <v>9.6240000000000006</v>
      </c>
      <c r="AJ3675" s="46">
        <f t="shared" si="958"/>
        <v>-9.6240000000000006</v>
      </c>
      <c r="AK3675" s="63" t="str">
        <f t="shared" si="959"/>
        <v>N</v>
      </c>
      <c r="AL3675" s="63" t="str">
        <f t="shared" si="960"/>
        <v>N</v>
      </c>
      <c r="AM3675" s="44" t="str">
        <f t="shared" si="961"/>
        <v>Win</v>
      </c>
      <c r="AN3675" s="44" t="str">
        <f t="shared" si="962"/>
        <v>Loss</v>
      </c>
      <c r="AO3675" s="44" t="str">
        <f t="shared" si="963"/>
        <v>Loss</v>
      </c>
      <c r="AP3675" s="44">
        <f t="shared" si="964"/>
        <v>19</v>
      </c>
      <c r="AQ3675" s="44">
        <f t="shared" si="965"/>
        <v>-50</v>
      </c>
      <c r="AR3675" s="44">
        <f t="shared" si="966"/>
        <v>-50</v>
      </c>
      <c r="AS3675" s="99" t="str">
        <f t="shared" si="967"/>
        <v>+</v>
      </c>
      <c r="AT3675" s="99" t="str">
        <f t="shared" si="968"/>
        <v>n/a</v>
      </c>
      <c r="AU3675" s="99" t="str">
        <f t="shared" si="969"/>
        <v>+</v>
      </c>
      <c r="AV3675" s="99" t="str">
        <f t="shared" si="970"/>
        <v>+</v>
      </c>
      <c r="AW3675" s="99" t="str">
        <f t="shared" si="971"/>
        <v>+</v>
      </c>
    </row>
    <row r="3676" spans="1:49" ht="15">
      <c r="A3676" s="56">
        <v>43645</v>
      </c>
      <c r="B3676" s="57" t="s">
        <v>222</v>
      </c>
      <c r="C3676" s="57" t="s">
        <v>553</v>
      </c>
      <c r="D3676" s="57" t="s">
        <v>7362</v>
      </c>
      <c r="E3676" s="57" t="s">
        <v>558</v>
      </c>
      <c r="F3676" s="57" t="s">
        <v>3804</v>
      </c>
      <c r="G3676" s="57">
        <v>1</v>
      </c>
      <c r="H3676" s="57">
        <v>0</v>
      </c>
      <c r="I3676" s="57">
        <v>1.56</v>
      </c>
      <c r="J3676" s="57">
        <v>3.78</v>
      </c>
      <c r="K3676" s="57">
        <v>4.9800000000000004</v>
      </c>
      <c r="L3676" s="57">
        <v>-3.42</v>
      </c>
      <c r="M3676" s="57">
        <v>7</v>
      </c>
      <c r="N3676" s="57">
        <v>8</v>
      </c>
      <c r="O3676" s="57">
        <v>1</v>
      </c>
      <c r="P3676" s="57">
        <v>5</v>
      </c>
      <c r="Q3676" s="57">
        <v>5</v>
      </c>
      <c r="R3676" s="57">
        <v>0</v>
      </c>
      <c r="S3676" s="57">
        <v>0</v>
      </c>
      <c r="T3676" s="57">
        <v>100</v>
      </c>
      <c r="U3676" s="57">
        <v>42.86</v>
      </c>
      <c r="V3676" s="57">
        <v>42.86</v>
      </c>
      <c r="W3676" s="57">
        <v>14.29</v>
      </c>
      <c r="X3676" s="57">
        <v>37.5</v>
      </c>
      <c r="Y3676" s="57">
        <v>12.5</v>
      </c>
      <c r="Z3676" s="57">
        <v>50</v>
      </c>
      <c r="AA3676" s="57">
        <v>60</v>
      </c>
      <c r="AB3676" s="57">
        <v>0</v>
      </c>
      <c r="AC3676" s="57">
        <v>7</v>
      </c>
      <c r="AD3676" s="57">
        <v>3</v>
      </c>
      <c r="AE3676" s="57">
        <v>42.86</v>
      </c>
      <c r="AF3676" s="57">
        <v>66.67</v>
      </c>
      <c r="AG3676" s="57" t="s">
        <v>7284</v>
      </c>
      <c r="AH3676" s="57" t="s">
        <v>7032</v>
      </c>
      <c r="AI3676" s="45">
        <f t="shared" si="957"/>
        <v>-18.749999999999996</v>
      </c>
      <c r="AJ3676" s="46">
        <f t="shared" si="958"/>
        <v>18.749999999999996</v>
      </c>
      <c r="AK3676" s="63" t="str">
        <f t="shared" si="959"/>
        <v>N</v>
      </c>
      <c r="AL3676" s="63" t="str">
        <f t="shared" si="960"/>
        <v>N</v>
      </c>
      <c r="AM3676" s="44" t="str">
        <f t="shared" si="961"/>
        <v>Win</v>
      </c>
      <c r="AN3676" s="44" t="str">
        <f t="shared" si="962"/>
        <v>Loss</v>
      </c>
      <c r="AO3676" s="44" t="str">
        <f t="shared" si="963"/>
        <v>Loss</v>
      </c>
      <c r="AP3676" s="44">
        <f t="shared" si="964"/>
        <v>28</v>
      </c>
      <c r="AQ3676" s="44">
        <f t="shared" si="965"/>
        <v>-50</v>
      </c>
      <c r="AR3676" s="44">
        <f t="shared" si="966"/>
        <v>-50</v>
      </c>
      <c r="AS3676" s="99" t="str">
        <f t="shared" si="967"/>
        <v>+</v>
      </c>
      <c r="AT3676" s="99" t="str">
        <f t="shared" si="968"/>
        <v>-</v>
      </c>
      <c r="AU3676" s="99" t="str">
        <f t="shared" si="969"/>
        <v>+</v>
      </c>
      <c r="AV3676" s="99" t="str">
        <f t="shared" si="970"/>
        <v>+</v>
      </c>
      <c r="AW3676" s="99" t="str">
        <f t="shared" si="971"/>
        <v>-</v>
      </c>
    </row>
    <row r="3677" spans="1:49" ht="15">
      <c r="A3677" s="56">
        <v>43645</v>
      </c>
      <c r="B3677" s="57" t="s">
        <v>222</v>
      </c>
      <c r="C3677" s="57" t="s">
        <v>223</v>
      </c>
      <c r="D3677" s="57" t="s">
        <v>7363</v>
      </c>
      <c r="E3677" s="57" t="s">
        <v>2980</v>
      </c>
      <c r="F3677" s="57" t="s">
        <v>2979</v>
      </c>
      <c r="G3677" s="57">
        <v>2</v>
      </c>
      <c r="H3677" s="57">
        <v>1</v>
      </c>
      <c r="I3677" s="57">
        <v>2.2000000000000002</v>
      </c>
      <c r="J3677" s="57">
        <v>3.53</v>
      </c>
      <c r="K3677" s="57">
        <v>2.72</v>
      </c>
      <c r="L3677" s="57">
        <v>-0.52</v>
      </c>
      <c r="M3677" s="57">
        <v>2</v>
      </c>
      <c r="N3677" s="57">
        <v>3</v>
      </c>
      <c r="O3677" s="57">
        <v>1</v>
      </c>
      <c r="P3677" s="57">
        <v>0</v>
      </c>
      <c r="Q3677" s="57">
        <v>0</v>
      </c>
      <c r="R3677" s="57">
        <v>100</v>
      </c>
      <c r="S3677" s="57">
        <v>0</v>
      </c>
      <c r="T3677" s="57">
        <v>0</v>
      </c>
      <c r="U3677" s="57">
        <v>50</v>
      </c>
      <c r="V3677" s="57">
        <v>0</v>
      </c>
      <c r="W3677" s="57">
        <v>50</v>
      </c>
      <c r="X3677" s="57">
        <v>33.33</v>
      </c>
      <c r="Y3677" s="57">
        <v>33.33</v>
      </c>
      <c r="Z3677" s="57">
        <v>33.33</v>
      </c>
      <c r="AA3677" s="57">
        <v>0</v>
      </c>
      <c r="AB3677" s="57">
        <v>0</v>
      </c>
      <c r="AC3677" s="57">
        <v>0</v>
      </c>
      <c r="AD3677" s="57">
        <v>1</v>
      </c>
      <c r="AE3677" s="57">
        <v>0</v>
      </c>
      <c r="AF3677" s="57">
        <v>0</v>
      </c>
      <c r="AG3677" s="57" t="s">
        <v>6200</v>
      </c>
      <c r="AH3677" s="57" t="s">
        <v>7026</v>
      </c>
      <c r="AI3677" s="45">
        <f t="shared" si="957"/>
        <v>26.666999999999998</v>
      </c>
      <c r="AJ3677" s="46">
        <f t="shared" si="958"/>
        <v>-26.666999999999998</v>
      </c>
      <c r="AK3677" s="63" t="str">
        <f t="shared" si="959"/>
        <v>N</v>
      </c>
      <c r="AL3677" s="63" t="str">
        <f t="shared" si="960"/>
        <v>N</v>
      </c>
      <c r="AM3677" s="44" t="str">
        <f t="shared" si="961"/>
        <v>Win</v>
      </c>
      <c r="AN3677" s="44" t="str">
        <f t="shared" si="962"/>
        <v>Loss</v>
      </c>
      <c r="AO3677" s="44" t="str">
        <f t="shared" si="963"/>
        <v>Loss</v>
      </c>
      <c r="AP3677" s="44">
        <f t="shared" si="964"/>
        <v>60.000000000000014</v>
      </c>
      <c r="AQ3677" s="44">
        <f t="shared" si="965"/>
        <v>-50</v>
      </c>
      <c r="AR3677" s="44">
        <f t="shared" si="966"/>
        <v>-50</v>
      </c>
      <c r="AS3677" s="99" t="str">
        <f t="shared" si="967"/>
        <v>+</v>
      </c>
      <c r="AT3677" s="99" t="str">
        <f t="shared" si="968"/>
        <v>+</v>
      </c>
      <c r="AU3677" s="99" t="str">
        <f t="shared" si="969"/>
        <v>+</v>
      </c>
      <c r="AV3677" s="99" t="str">
        <f t="shared" si="970"/>
        <v>-</v>
      </c>
      <c r="AW3677" s="99" t="str">
        <f t="shared" si="971"/>
        <v>+</v>
      </c>
    </row>
    <row r="3678" spans="1:49" ht="15">
      <c r="A3678" s="56">
        <v>43645</v>
      </c>
      <c r="B3678" s="57" t="s">
        <v>222</v>
      </c>
      <c r="C3678" s="57" t="s">
        <v>223</v>
      </c>
      <c r="D3678" s="57" t="s">
        <v>7364</v>
      </c>
      <c r="E3678" s="57" t="s">
        <v>226</v>
      </c>
      <c r="F3678" s="57" t="s">
        <v>228</v>
      </c>
      <c r="G3678" s="57">
        <v>0</v>
      </c>
      <c r="H3678" s="57">
        <v>5</v>
      </c>
      <c r="I3678" s="57">
        <v>9.94</v>
      </c>
      <c r="J3678" s="57">
        <v>6.43</v>
      </c>
      <c r="K3678" s="57">
        <v>1.17</v>
      </c>
      <c r="L3678" s="57">
        <v>8.77</v>
      </c>
      <c r="M3678" s="57">
        <v>8</v>
      </c>
      <c r="N3678" s="57">
        <v>10</v>
      </c>
      <c r="O3678" s="57">
        <v>0</v>
      </c>
      <c r="P3678" s="57">
        <v>4</v>
      </c>
      <c r="Q3678" s="57">
        <v>3</v>
      </c>
      <c r="R3678" s="57">
        <v>0</v>
      </c>
      <c r="S3678" s="57">
        <v>0</v>
      </c>
      <c r="T3678" s="57">
        <v>0</v>
      </c>
      <c r="U3678" s="57">
        <v>0</v>
      </c>
      <c r="V3678" s="57">
        <v>37.5</v>
      </c>
      <c r="W3678" s="57">
        <v>62.5</v>
      </c>
      <c r="X3678" s="57">
        <v>60</v>
      </c>
      <c r="Y3678" s="57">
        <v>20</v>
      </c>
      <c r="Z3678" s="57">
        <v>20</v>
      </c>
      <c r="AA3678" s="57">
        <v>0</v>
      </c>
      <c r="AB3678" s="57">
        <v>33.33</v>
      </c>
      <c r="AC3678" s="57">
        <v>1</v>
      </c>
      <c r="AD3678" s="57">
        <v>7</v>
      </c>
      <c r="AE3678" s="57">
        <v>0</v>
      </c>
      <c r="AF3678" s="57">
        <v>71.430000000000007</v>
      </c>
      <c r="AG3678" s="57" t="s">
        <v>6448</v>
      </c>
      <c r="AH3678" s="57" t="s">
        <v>6913</v>
      </c>
      <c r="AI3678" s="45">
        <f t="shared" si="957"/>
        <v>-18.75</v>
      </c>
      <c r="AJ3678" s="46">
        <f t="shared" si="958"/>
        <v>18.75</v>
      </c>
      <c r="AK3678" s="63" t="str">
        <f t="shared" si="959"/>
        <v>N</v>
      </c>
      <c r="AL3678" s="63" t="str">
        <f t="shared" si="960"/>
        <v>N</v>
      </c>
      <c r="AM3678" s="44" t="str">
        <f t="shared" si="961"/>
        <v>Loss</v>
      </c>
      <c r="AN3678" s="44" t="str">
        <f t="shared" si="962"/>
        <v>Loss</v>
      </c>
      <c r="AO3678" s="44" t="str">
        <f t="shared" si="963"/>
        <v>Win</v>
      </c>
      <c r="AP3678" s="44">
        <f t="shared" si="964"/>
        <v>-50</v>
      </c>
      <c r="AQ3678" s="44">
        <f t="shared" si="965"/>
        <v>-50</v>
      </c>
      <c r="AR3678" s="44">
        <f t="shared" si="966"/>
        <v>8.5</v>
      </c>
      <c r="AS3678" s="99" t="str">
        <f t="shared" si="967"/>
        <v>-</v>
      </c>
      <c r="AT3678" s="99" t="str">
        <f t="shared" si="968"/>
        <v>n/a</v>
      </c>
      <c r="AU3678" s="99" t="str">
        <f t="shared" si="969"/>
        <v>-</v>
      </c>
      <c r="AV3678" s="99" t="str">
        <f t="shared" si="970"/>
        <v>-</v>
      </c>
      <c r="AW3678" s="99" t="str">
        <f t="shared" si="971"/>
        <v>-</v>
      </c>
    </row>
    <row r="3679" spans="1:49" ht="15">
      <c r="A3679" s="56">
        <v>43645</v>
      </c>
      <c r="B3679" s="57" t="s">
        <v>222</v>
      </c>
      <c r="C3679" s="57" t="s">
        <v>223</v>
      </c>
      <c r="D3679" s="57" t="s">
        <v>7365</v>
      </c>
      <c r="E3679" s="57" t="s">
        <v>2977</v>
      </c>
      <c r="F3679" s="57" t="s">
        <v>562</v>
      </c>
      <c r="G3679" s="57">
        <v>3</v>
      </c>
      <c r="H3679" s="57">
        <v>0</v>
      </c>
      <c r="I3679" s="57">
        <v>2.41</v>
      </c>
      <c r="J3679" s="57">
        <v>3.6</v>
      </c>
      <c r="K3679" s="57">
        <v>2.41</v>
      </c>
      <c r="L3679" s="57">
        <v>0</v>
      </c>
      <c r="M3679" s="57">
        <v>5</v>
      </c>
      <c r="N3679" s="57">
        <v>6</v>
      </c>
      <c r="O3679" s="57">
        <v>0</v>
      </c>
      <c r="P3679" s="57">
        <v>4</v>
      </c>
      <c r="Q3679" s="57">
        <v>3</v>
      </c>
      <c r="R3679" s="57">
        <v>0</v>
      </c>
      <c r="S3679" s="57">
        <v>0</v>
      </c>
      <c r="T3679" s="57">
        <v>0</v>
      </c>
      <c r="U3679" s="57">
        <v>60</v>
      </c>
      <c r="V3679" s="57">
        <v>20</v>
      </c>
      <c r="W3679" s="57">
        <v>20</v>
      </c>
      <c r="X3679" s="57">
        <v>50</v>
      </c>
      <c r="Y3679" s="57">
        <v>33.33</v>
      </c>
      <c r="Z3679" s="57">
        <v>16.670000000000002</v>
      </c>
      <c r="AA3679" s="57">
        <v>50</v>
      </c>
      <c r="AB3679" s="57">
        <v>33.33</v>
      </c>
      <c r="AC3679" s="57">
        <v>5</v>
      </c>
      <c r="AD3679" s="57">
        <v>4</v>
      </c>
      <c r="AE3679" s="57">
        <v>60</v>
      </c>
      <c r="AF3679" s="57">
        <v>50</v>
      </c>
      <c r="AG3679" s="57" t="s">
        <v>6043</v>
      </c>
      <c r="AH3679" s="57" t="s">
        <v>7033</v>
      </c>
      <c r="AI3679" s="45">
        <f t="shared" si="957"/>
        <v>1.000000000000334E-3</v>
      </c>
      <c r="AJ3679" s="46">
        <f t="shared" si="958"/>
        <v>-1.000000000000334E-3</v>
      </c>
      <c r="AK3679" s="63" t="str">
        <f t="shared" si="959"/>
        <v>N</v>
      </c>
      <c r="AL3679" s="63" t="str">
        <f t="shared" si="960"/>
        <v>N</v>
      </c>
      <c r="AM3679" s="44" t="str">
        <f t="shared" si="961"/>
        <v>Win</v>
      </c>
      <c r="AN3679" s="44" t="str">
        <f t="shared" si="962"/>
        <v>Loss</v>
      </c>
      <c r="AO3679" s="44" t="str">
        <f t="shared" si="963"/>
        <v>Loss</v>
      </c>
      <c r="AP3679" s="44">
        <f t="shared" si="964"/>
        <v>70.5</v>
      </c>
      <c r="AQ3679" s="44">
        <f t="shared" si="965"/>
        <v>-50</v>
      </c>
      <c r="AR3679" s="44">
        <f t="shared" si="966"/>
        <v>-50</v>
      </c>
      <c r="AS3679" s="99" t="str">
        <f t="shared" si="967"/>
        <v>-</v>
      </c>
      <c r="AT3679" s="99" t="str">
        <f t="shared" si="968"/>
        <v>n/a</v>
      </c>
      <c r="AU3679" s="99" t="str">
        <f t="shared" si="969"/>
        <v>+</v>
      </c>
      <c r="AV3679" s="99" t="str">
        <f t="shared" si="970"/>
        <v>+</v>
      </c>
      <c r="AW3679" s="99" t="str">
        <f t="shared" si="971"/>
        <v>+</v>
      </c>
    </row>
    <row r="3680" spans="1:49" ht="15">
      <c r="A3680" s="56">
        <v>43645</v>
      </c>
      <c r="B3680" s="57" t="s">
        <v>222</v>
      </c>
      <c r="C3680" s="57" t="s">
        <v>223</v>
      </c>
      <c r="D3680" s="57" t="s">
        <v>7366</v>
      </c>
      <c r="E3680" s="57" t="s">
        <v>229</v>
      </c>
      <c r="F3680" s="57" t="s">
        <v>577</v>
      </c>
      <c r="G3680" s="57">
        <v>2</v>
      </c>
      <c r="H3680" s="57">
        <v>2</v>
      </c>
      <c r="I3680" s="57">
        <v>1.33</v>
      </c>
      <c r="J3680" s="57">
        <v>4.99</v>
      </c>
      <c r="K3680" s="57">
        <v>6.59</v>
      </c>
      <c r="L3680" s="57">
        <v>-5.26</v>
      </c>
      <c r="M3680" s="57">
        <v>5</v>
      </c>
      <c r="N3680" s="57">
        <v>7</v>
      </c>
      <c r="O3680" s="57">
        <v>1</v>
      </c>
      <c r="P3680" s="57">
        <v>0</v>
      </c>
      <c r="Q3680" s="57">
        <v>4</v>
      </c>
      <c r="R3680" s="57">
        <v>100</v>
      </c>
      <c r="S3680" s="57">
        <v>0</v>
      </c>
      <c r="T3680" s="57">
        <v>0</v>
      </c>
      <c r="U3680" s="57">
        <v>80</v>
      </c>
      <c r="V3680" s="57">
        <v>20</v>
      </c>
      <c r="W3680" s="57">
        <v>0</v>
      </c>
      <c r="X3680" s="57">
        <v>42.86</v>
      </c>
      <c r="Y3680" s="57">
        <v>14.29</v>
      </c>
      <c r="Z3680" s="57">
        <v>42.86</v>
      </c>
      <c r="AA3680" s="57">
        <v>0</v>
      </c>
      <c r="AB3680" s="57">
        <v>25</v>
      </c>
      <c r="AC3680" s="57">
        <v>4</v>
      </c>
      <c r="AD3680" s="57">
        <v>6</v>
      </c>
      <c r="AE3680" s="57">
        <v>75</v>
      </c>
      <c r="AF3680" s="57">
        <v>50</v>
      </c>
      <c r="AG3680" s="57" t="s">
        <v>6113</v>
      </c>
      <c r="AH3680" s="57" t="s">
        <v>6947</v>
      </c>
      <c r="AI3680" s="45">
        <f t="shared" si="957"/>
        <v>46.570999999999998</v>
      </c>
      <c r="AJ3680" s="46">
        <f t="shared" si="958"/>
        <v>-46.570999999999998</v>
      </c>
      <c r="AK3680" s="63" t="str">
        <f t="shared" si="959"/>
        <v>Y</v>
      </c>
      <c r="AL3680" s="63" t="str">
        <f t="shared" si="960"/>
        <v>N</v>
      </c>
      <c r="AM3680" s="44" t="str">
        <f t="shared" si="961"/>
        <v>Loss</v>
      </c>
      <c r="AN3680" s="44" t="str">
        <f t="shared" si="962"/>
        <v>Win</v>
      </c>
      <c r="AO3680" s="44" t="str">
        <f t="shared" si="963"/>
        <v>Loss</v>
      </c>
      <c r="AP3680" s="44">
        <f t="shared" si="964"/>
        <v>-50</v>
      </c>
      <c r="AQ3680" s="44">
        <f t="shared" si="965"/>
        <v>199.5</v>
      </c>
      <c r="AR3680" s="44">
        <f t="shared" si="966"/>
        <v>-50</v>
      </c>
      <c r="AS3680" s="99" t="str">
        <f t="shared" si="967"/>
        <v>+</v>
      </c>
      <c r="AT3680" s="99" t="str">
        <f t="shared" si="968"/>
        <v>+</v>
      </c>
      <c r="AU3680" s="99" t="str">
        <f t="shared" si="969"/>
        <v>+</v>
      </c>
      <c r="AV3680" s="99" t="str">
        <f t="shared" si="970"/>
        <v>-</v>
      </c>
      <c r="AW3680" s="99" t="str">
        <f t="shared" si="971"/>
        <v>+</v>
      </c>
    </row>
    <row r="3681" spans="1:49" ht="15">
      <c r="A3681" s="56">
        <v>43645</v>
      </c>
      <c r="B3681" s="57" t="s">
        <v>222</v>
      </c>
      <c r="C3681" s="57" t="s">
        <v>223</v>
      </c>
      <c r="D3681" s="57" t="s">
        <v>7367</v>
      </c>
      <c r="E3681" s="57" t="s">
        <v>3097</v>
      </c>
      <c r="F3681" s="57" t="s">
        <v>3096</v>
      </c>
      <c r="G3681" s="57">
        <v>2</v>
      </c>
      <c r="H3681" s="57">
        <v>1</v>
      </c>
      <c r="I3681" s="57">
        <v>2.41</v>
      </c>
      <c r="J3681" s="57">
        <v>3.57</v>
      </c>
      <c r="K3681" s="57">
        <v>2.42</v>
      </c>
      <c r="L3681" s="57">
        <v>-0.01</v>
      </c>
      <c r="M3681" s="57">
        <v>6</v>
      </c>
      <c r="N3681" s="57">
        <v>2</v>
      </c>
      <c r="O3681" s="57">
        <v>1</v>
      </c>
      <c r="P3681" s="57">
        <v>1</v>
      </c>
      <c r="Q3681" s="57">
        <v>1</v>
      </c>
      <c r="R3681" s="57">
        <v>0</v>
      </c>
      <c r="S3681" s="57">
        <v>100</v>
      </c>
      <c r="T3681" s="57">
        <v>0</v>
      </c>
      <c r="U3681" s="57">
        <v>33.33</v>
      </c>
      <c r="V3681" s="57">
        <v>33.33</v>
      </c>
      <c r="W3681" s="57">
        <v>33.33</v>
      </c>
      <c r="X3681" s="57">
        <v>50</v>
      </c>
      <c r="Y3681" s="57">
        <v>50</v>
      </c>
      <c r="Z3681" s="57">
        <v>0</v>
      </c>
      <c r="AA3681" s="57">
        <v>0</v>
      </c>
      <c r="AB3681" s="57">
        <v>100</v>
      </c>
      <c r="AC3681" s="57">
        <v>0</v>
      </c>
      <c r="AD3681" s="57">
        <v>2</v>
      </c>
      <c r="AE3681" s="57">
        <v>0</v>
      </c>
      <c r="AF3681" s="57">
        <v>50</v>
      </c>
      <c r="AG3681" s="57" t="s">
        <v>7368</v>
      </c>
      <c r="AH3681" s="57" t="s">
        <v>6005</v>
      </c>
      <c r="AI3681" s="45">
        <f t="shared" si="957"/>
        <v>-1.666999999999998</v>
      </c>
      <c r="AJ3681" s="46">
        <f t="shared" si="958"/>
        <v>21.667000000000002</v>
      </c>
      <c r="AK3681" s="63" t="str">
        <f t="shared" si="959"/>
        <v>N</v>
      </c>
      <c r="AL3681" s="63" t="str">
        <f t="shared" si="960"/>
        <v>Y</v>
      </c>
      <c r="AM3681" s="44" t="str">
        <f t="shared" si="961"/>
        <v>Win</v>
      </c>
      <c r="AN3681" s="44" t="str">
        <f t="shared" si="962"/>
        <v>Loss</v>
      </c>
      <c r="AO3681" s="44" t="str">
        <f t="shared" si="963"/>
        <v>Loss</v>
      </c>
      <c r="AP3681" s="44">
        <f t="shared" si="964"/>
        <v>70.5</v>
      </c>
      <c r="AQ3681" s="44">
        <f t="shared" si="965"/>
        <v>-50</v>
      </c>
      <c r="AR3681" s="44">
        <f t="shared" si="966"/>
        <v>-50</v>
      </c>
      <c r="AS3681" s="99" t="str">
        <f t="shared" si="967"/>
        <v>+</v>
      </c>
      <c r="AT3681" s="99" t="str">
        <f t="shared" si="968"/>
        <v>-</v>
      </c>
      <c r="AU3681" s="99" t="str">
        <f t="shared" si="969"/>
        <v>-</v>
      </c>
      <c r="AV3681" s="99" t="str">
        <f t="shared" si="970"/>
        <v>-</v>
      </c>
      <c r="AW3681" s="99" t="str">
        <f t="shared" si="971"/>
        <v>-</v>
      </c>
    </row>
    <row r="3682" spans="1:49" ht="15">
      <c r="A3682" s="56">
        <v>43645</v>
      </c>
      <c r="B3682" s="57" t="s">
        <v>222</v>
      </c>
      <c r="C3682" s="57" t="s">
        <v>223</v>
      </c>
      <c r="D3682" s="57" t="s">
        <v>7369</v>
      </c>
      <c r="E3682" s="57" t="s">
        <v>4026</v>
      </c>
      <c r="F3682" s="57" t="s">
        <v>3334</v>
      </c>
      <c r="G3682" s="57">
        <v>3</v>
      </c>
      <c r="H3682" s="57">
        <v>3</v>
      </c>
      <c r="I3682" s="57">
        <v>3.01</v>
      </c>
      <c r="J3682" s="57">
        <v>3.46</v>
      </c>
      <c r="K3682" s="57">
        <v>2.08</v>
      </c>
      <c r="L3682" s="57">
        <v>0.93</v>
      </c>
      <c r="M3682" s="57">
        <v>3</v>
      </c>
      <c r="N3682" s="57">
        <v>2</v>
      </c>
      <c r="O3682" s="57">
        <v>0</v>
      </c>
      <c r="P3682" s="57">
        <v>1</v>
      </c>
      <c r="Q3682" s="57">
        <v>2</v>
      </c>
      <c r="R3682" s="57">
        <v>0</v>
      </c>
      <c r="S3682" s="57">
        <v>0</v>
      </c>
      <c r="T3682" s="57">
        <v>0</v>
      </c>
      <c r="U3682" s="57">
        <v>33.33</v>
      </c>
      <c r="V3682" s="57">
        <v>0</v>
      </c>
      <c r="W3682" s="57">
        <v>66.67</v>
      </c>
      <c r="X3682" s="57">
        <v>0</v>
      </c>
      <c r="Y3682" s="57">
        <v>50</v>
      </c>
      <c r="Z3682" s="57">
        <v>50</v>
      </c>
      <c r="AA3682" s="57">
        <v>100</v>
      </c>
      <c r="AB3682" s="57">
        <v>0</v>
      </c>
      <c r="AC3682" s="57">
        <v>1</v>
      </c>
      <c r="AD3682" s="57">
        <v>1</v>
      </c>
      <c r="AE3682" s="57">
        <v>0</v>
      </c>
      <c r="AF3682" s="57">
        <v>0</v>
      </c>
      <c r="AG3682" s="57" t="s">
        <v>6003</v>
      </c>
      <c r="AH3682" s="57" t="s">
        <v>6007</v>
      </c>
      <c r="AI3682" s="45">
        <f t="shared" si="957"/>
        <v>-1.668000000000001</v>
      </c>
      <c r="AJ3682" s="46">
        <f t="shared" si="958"/>
        <v>1.668000000000001</v>
      </c>
      <c r="AK3682" s="63" t="str">
        <f t="shared" si="959"/>
        <v>Y</v>
      </c>
      <c r="AL3682" s="63" t="str">
        <f t="shared" si="960"/>
        <v>N</v>
      </c>
      <c r="AM3682" s="44" t="str">
        <f t="shared" si="961"/>
        <v>Loss</v>
      </c>
      <c r="AN3682" s="44" t="str">
        <f t="shared" si="962"/>
        <v>Win</v>
      </c>
      <c r="AO3682" s="44" t="str">
        <f t="shared" si="963"/>
        <v>Loss</v>
      </c>
      <c r="AP3682" s="44">
        <f t="shared" si="964"/>
        <v>-50</v>
      </c>
      <c r="AQ3682" s="44">
        <f t="shared" si="965"/>
        <v>123</v>
      </c>
      <c r="AR3682" s="44">
        <f t="shared" si="966"/>
        <v>-50</v>
      </c>
      <c r="AS3682" s="99" t="str">
        <f t="shared" si="967"/>
        <v>-</v>
      </c>
      <c r="AT3682" s="99" t="str">
        <f t="shared" si="968"/>
        <v>n/a</v>
      </c>
      <c r="AU3682" s="99" t="str">
        <f t="shared" si="969"/>
        <v>+</v>
      </c>
      <c r="AV3682" s="99" t="str">
        <f t="shared" si="970"/>
        <v>+</v>
      </c>
      <c r="AW3682" s="99" t="str">
        <f t="shared" si="971"/>
        <v>-</v>
      </c>
    </row>
    <row r="3683" spans="1:49" ht="15">
      <c r="A3683" s="56">
        <v>43645</v>
      </c>
      <c r="B3683" s="57" t="s">
        <v>222</v>
      </c>
      <c r="C3683" s="57" t="s">
        <v>494</v>
      </c>
      <c r="D3683" s="57" t="s">
        <v>7370</v>
      </c>
      <c r="E3683" s="57" t="s">
        <v>571</v>
      </c>
      <c r="F3683" s="57" t="s">
        <v>497</v>
      </c>
      <c r="G3683" s="57">
        <v>0</v>
      </c>
      <c r="H3683" s="57">
        <v>2</v>
      </c>
      <c r="I3683" s="57">
        <v>2.2400000000000002</v>
      </c>
      <c r="J3683" s="57">
        <v>3.33</v>
      </c>
      <c r="K3683" s="57">
        <v>3.23</v>
      </c>
      <c r="L3683" s="57">
        <v>-0.99</v>
      </c>
      <c r="M3683" s="57">
        <v>24</v>
      </c>
      <c r="N3683" s="57">
        <v>20</v>
      </c>
      <c r="O3683" s="57">
        <v>0</v>
      </c>
      <c r="P3683" s="57">
        <v>15</v>
      </c>
      <c r="Q3683" s="57">
        <v>12</v>
      </c>
      <c r="R3683" s="57">
        <v>0</v>
      </c>
      <c r="S3683" s="57">
        <v>0</v>
      </c>
      <c r="T3683" s="57">
        <v>0</v>
      </c>
      <c r="U3683" s="57">
        <v>33.33</v>
      </c>
      <c r="V3683" s="57">
        <v>16.670000000000002</v>
      </c>
      <c r="W3683" s="57">
        <v>50</v>
      </c>
      <c r="X3683" s="57">
        <v>45</v>
      </c>
      <c r="Y3683" s="57">
        <v>15</v>
      </c>
      <c r="Z3683" s="57">
        <v>40</v>
      </c>
      <c r="AA3683" s="57">
        <v>40</v>
      </c>
      <c r="AB3683" s="57">
        <v>41.67</v>
      </c>
      <c r="AC3683" s="57">
        <v>15</v>
      </c>
      <c r="AD3683" s="57">
        <v>9</v>
      </c>
      <c r="AE3683" s="57">
        <v>46.67</v>
      </c>
      <c r="AF3683" s="57">
        <v>66.67</v>
      </c>
      <c r="AG3683" s="57" t="s">
        <v>6312</v>
      </c>
      <c r="AH3683" s="57" t="s">
        <v>6301</v>
      </c>
      <c r="AI3683" s="45">
        <f t="shared" si="957"/>
        <v>-4.1669999999999998</v>
      </c>
      <c r="AJ3683" s="46">
        <f t="shared" si="958"/>
        <v>4.1669999999999998</v>
      </c>
      <c r="AK3683" s="63" t="str">
        <f t="shared" si="959"/>
        <v>N</v>
      </c>
      <c r="AL3683" s="63" t="str">
        <f t="shared" si="960"/>
        <v>N</v>
      </c>
      <c r="AM3683" s="44" t="str">
        <f t="shared" si="961"/>
        <v>Loss</v>
      </c>
      <c r="AN3683" s="44" t="str">
        <f t="shared" si="962"/>
        <v>Loss</v>
      </c>
      <c r="AO3683" s="44" t="str">
        <f t="shared" si="963"/>
        <v>Win</v>
      </c>
      <c r="AP3683" s="44">
        <f t="shared" si="964"/>
        <v>-50</v>
      </c>
      <c r="AQ3683" s="44">
        <f t="shared" si="965"/>
        <v>-50</v>
      </c>
      <c r="AR3683" s="44">
        <f t="shared" si="966"/>
        <v>111.5</v>
      </c>
      <c r="AS3683" s="99" t="str">
        <f t="shared" si="967"/>
        <v>+</v>
      </c>
      <c r="AT3683" s="99" t="str">
        <f t="shared" si="968"/>
        <v>n/a</v>
      </c>
      <c r="AU3683" s="99" t="str">
        <f t="shared" si="969"/>
        <v>-</v>
      </c>
      <c r="AV3683" s="99" t="str">
        <f t="shared" si="970"/>
        <v>-</v>
      </c>
      <c r="AW3683" s="99" t="str">
        <f t="shared" si="971"/>
        <v>-</v>
      </c>
    </row>
    <row r="3684" spans="1:49" ht="15">
      <c r="A3684" s="56">
        <v>43645</v>
      </c>
      <c r="B3684" s="57" t="s">
        <v>222</v>
      </c>
      <c r="C3684" s="57" t="s">
        <v>494</v>
      </c>
      <c r="D3684" s="57" t="s">
        <v>7371</v>
      </c>
      <c r="E3684" s="57" t="s">
        <v>2725</v>
      </c>
      <c r="F3684" s="57" t="s">
        <v>598</v>
      </c>
      <c r="G3684" s="57">
        <v>2</v>
      </c>
      <c r="H3684" s="57">
        <v>1</v>
      </c>
      <c r="I3684" s="57">
        <v>1.66</v>
      </c>
      <c r="J3684" s="57">
        <v>4.21</v>
      </c>
      <c r="K3684" s="57">
        <v>4.58</v>
      </c>
      <c r="L3684" s="57">
        <v>-2.92</v>
      </c>
      <c r="M3684" s="57">
        <v>20</v>
      </c>
      <c r="N3684" s="57">
        <v>23</v>
      </c>
      <c r="O3684" s="57">
        <v>0</v>
      </c>
      <c r="P3684" s="57">
        <v>9</v>
      </c>
      <c r="Q3684" s="57">
        <v>6</v>
      </c>
      <c r="R3684" s="57">
        <v>0</v>
      </c>
      <c r="S3684" s="57">
        <v>0</v>
      </c>
      <c r="T3684" s="57">
        <v>0</v>
      </c>
      <c r="U3684" s="57">
        <v>25</v>
      </c>
      <c r="V3684" s="57">
        <v>25</v>
      </c>
      <c r="W3684" s="57">
        <v>50</v>
      </c>
      <c r="X3684" s="57">
        <v>56.52</v>
      </c>
      <c r="Y3684" s="57">
        <v>13.04</v>
      </c>
      <c r="Z3684" s="57">
        <v>30.43</v>
      </c>
      <c r="AA3684" s="57">
        <v>33.33</v>
      </c>
      <c r="AB3684" s="57">
        <v>16.670000000000002</v>
      </c>
      <c r="AC3684" s="57">
        <v>9</v>
      </c>
      <c r="AD3684" s="57">
        <v>16</v>
      </c>
      <c r="AE3684" s="57">
        <v>33.33</v>
      </c>
      <c r="AF3684" s="57">
        <v>75</v>
      </c>
      <c r="AG3684" s="57" t="s">
        <v>6431</v>
      </c>
      <c r="AH3684" s="57" t="s">
        <v>6972</v>
      </c>
      <c r="AI3684" s="45">
        <f t="shared" si="957"/>
        <v>-9.022000000000002</v>
      </c>
      <c r="AJ3684" s="46">
        <f t="shared" si="958"/>
        <v>9.022000000000002</v>
      </c>
      <c r="AK3684" s="63" t="str">
        <f t="shared" si="959"/>
        <v>N</v>
      </c>
      <c r="AL3684" s="63" t="str">
        <f t="shared" si="960"/>
        <v>N</v>
      </c>
      <c r="AM3684" s="44" t="str">
        <f t="shared" si="961"/>
        <v>Win</v>
      </c>
      <c r="AN3684" s="44" t="str">
        <f t="shared" si="962"/>
        <v>Loss</v>
      </c>
      <c r="AO3684" s="44" t="str">
        <f t="shared" si="963"/>
        <v>Loss</v>
      </c>
      <c r="AP3684" s="44">
        <f t="shared" si="964"/>
        <v>33</v>
      </c>
      <c r="AQ3684" s="44">
        <f t="shared" si="965"/>
        <v>-50</v>
      </c>
      <c r="AR3684" s="44">
        <f t="shared" si="966"/>
        <v>-50</v>
      </c>
      <c r="AS3684" s="99" t="str">
        <f t="shared" si="967"/>
        <v>+</v>
      </c>
      <c r="AT3684" s="99" t="str">
        <f t="shared" si="968"/>
        <v>n/a</v>
      </c>
      <c r="AU3684" s="99" t="str">
        <f t="shared" si="969"/>
        <v>-</v>
      </c>
      <c r="AV3684" s="99" t="str">
        <f t="shared" si="970"/>
        <v>+</v>
      </c>
      <c r="AW3684" s="99" t="str">
        <f t="shared" si="971"/>
        <v>-</v>
      </c>
    </row>
    <row r="3685" spans="1:49" ht="15">
      <c r="A3685" s="56">
        <v>43645</v>
      </c>
      <c r="B3685" s="57" t="s">
        <v>222</v>
      </c>
      <c r="C3685" s="57" t="s">
        <v>240</v>
      </c>
      <c r="D3685" s="57" t="s">
        <v>7372</v>
      </c>
      <c r="E3685" s="57" t="s">
        <v>549</v>
      </c>
      <c r="F3685" s="57" t="s">
        <v>1750</v>
      </c>
      <c r="G3685" s="57">
        <v>1</v>
      </c>
      <c r="H3685" s="57">
        <v>1</v>
      </c>
      <c r="I3685" s="57">
        <v>2.58</v>
      </c>
      <c r="J3685" s="57">
        <v>3.38</v>
      </c>
      <c r="K3685" s="57">
        <v>2.46</v>
      </c>
      <c r="L3685" s="57">
        <v>0.12</v>
      </c>
      <c r="M3685" s="57">
        <v>25</v>
      </c>
      <c r="N3685" s="57">
        <v>14</v>
      </c>
      <c r="O3685" s="57">
        <v>0</v>
      </c>
      <c r="P3685" s="57">
        <v>14</v>
      </c>
      <c r="Q3685" s="57">
        <v>5</v>
      </c>
      <c r="R3685" s="57">
        <v>0</v>
      </c>
      <c r="S3685" s="57">
        <v>0</v>
      </c>
      <c r="T3685" s="57">
        <v>0</v>
      </c>
      <c r="U3685" s="57">
        <v>36</v>
      </c>
      <c r="V3685" s="57">
        <v>32</v>
      </c>
      <c r="W3685" s="57">
        <v>32</v>
      </c>
      <c r="X3685" s="57">
        <v>64.290000000000006</v>
      </c>
      <c r="Y3685" s="57">
        <v>14.29</v>
      </c>
      <c r="Z3685" s="57">
        <v>21.43</v>
      </c>
      <c r="AA3685" s="57">
        <v>42.86</v>
      </c>
      <c r="AB3685" s="57">
        <v>40</v>
      </c>
      <c r="AC3685" s="57">
        <v>12</v>
      </c>
      <c r="AD3685" s="57">
        <v>12</v>
      </c>
      <c r="AE3685" s="57">
        <v>58.33</v>
      </c>
      <c r="AF3685" s="57">
        <v>75</v>
      </c>
      <c r="AG3685" s="57" t="s">
        <v>6804</v>
      </c>
      <c r="AH3685" s="57" t="s">
        <v>7034</v>
      </c>
      <c r="AI3685" s="45">
        <f t="shared" si="957"/>
        <v>-6.0010000000000021</v>
      </c>
      <c r="AJ3685" s="46">
        <f t="shared" si="958"/>
        <v>6.0010000000000021</v>
      </c>
      <c r="AK3685" s="63" t="str">
        <f t="shared" si="959"/>
        <v>N</v>
      </c>
      <c r="AL3685" s="63" t="str">
        <f t="shared" si="960"/>
        <v>N</v>
      </c>
      <c r="AM3685" s="44" t="str">
        <f t="shared" si="961"/>
        <v>Loss</v>
      </c>
      <c r="AN3685" s="44" t="str">
        <f t="shared" si="962"/>
        <v>Win</v>
      </c>
      <c r="AO3685" s="44" t="str">
        <f t="shared" si="963"/>
        <v>Loss</v>
      </c>
      <c r="AP3685" s="44">
        <f t="shared" si="964"/>
        <v>-50</v>
      </c>
      <c r="AQ3685" s="44">
        <f t="shared" si="965"/>
        <v>119</v>
      </c>
      <c r="AR3685" s="44">
        <f t="shared" si="966"/>
        <v>-50</v>
      </c>
      <c r="AS3685" s="99" t="str">
        <f t="shared" si="967"/>
        <v>-</v>
      </c>
      <c r="AT3685" s="99" t="str">
        <f t="shared" si="968"/>
        <v>n/a</v>
      </c>
      <c r="AU3685" s="99" t="str">
        <f t="shared" si="969"/>
        <v>-</v>
      </c>
      <c r="AV3685" s="99" t="str">
        <f t="shared" si="970"/>
        <v>+</v>
      </c>
      <c r="AW3685" s="99" t="str">
        <f t="shared" si="971"/>
        <v>-</v>
      </c>
    </row>
    <row r="3686" spans="1:49" ht="15">
      <c r="A3686" s="56">
        <v>43645</v>
      </c>
      <c r="B3686" s="57" t="s">
        <v>222</v>
      </c>
      <c r="C3686" s="57" t="s">
        <v>223</v>
      </c>
      <c r="D3686" s="57" t="s">
        <v>7373</v>
      </c>
      <c r="E3686" s="57" t="s">
        <v>3103</v>
      </c>
      <c r="F3686" s="57" t="s">
        <v>564</v>
      </c>
      <c r="G3686" s="57">
        <v>1</v>
      </c>
      <c r="H3686" s="57">
        <v>0</v>
      </c>
      <c r="I3686" s="57">
        <v>1.82</v>
      </c>
      <c r="J3686" s="57">
        <v>3.36</v>
      </c>
      <c r="K3686" s="57">
        <v>3.84</v>
      </c>
      <c r="L3686" s="57">
        <v>-2.02</v>
      </c>
      <c r="M3686" s="57">
        <v>7</v>
      </c>
      <c r="N3686" s="57">
        <v>8</v>
      </c>
      <c r="O3686" s="57">
        <v>1</v>
      </c>
      <c r="P3686" s="57">
        <v>4</v>
      </c>
      <c r="Q3686" s="57">
        <v>2</v>
      </c>
      <c r="R3686" s="57">
        <v>0</v>
      </c>
      <c r="S3686" s="57">
        <v>100</v>
      </c>
      <c r="T3686" s="57">
        <v>0</v>
      </c>
      <c r="U3686" s="57">
        <v>14.29</v>
      </c>
      <c r="V3686" s="57">
        <v>42.86</v>
      </c>
      <c r="W3686" s="57">
        <v>42.86</v>
      </c>
      <c r="X3686" s="57">
        <v>12.5</v>
      </c>
      <c r="Y3686" s="57">
        <v>37.5</v>
      </c>
      <c r="Z3686" s="57">
        <v>50</v>
      </c>
      <c r="AA3686" s="57">
        <v>25</v>
      </c>
      <c r="AB3686" s="57">
        <v>0</v>
      </c>
      <c r="AC3686" s="57">
        <v>3</v>
      </c>
      <c r="AD3686" s="57">
        <v>3</v>
      </c>
      <c r="AE3686" s="57">
        <v>0</v>
      </c>
      <c r="AF3686" s="57">
        <v>33.33</v>
      </c>
      <c r="AG3686" s="57" t="s">
        <v>7374</v>
      </c>
      <c r="AH3686" s="57" t="s">
        <v>7035</v>
      </c>
      <c r="AI3686" s="45">
        <f t="shared" si="957"/>
        <v>12.322000000000001</v>
      </c>
      <c r="AJ3686" s="46">
        <f t="shared" si="958"/>
        <v>7.6780000000000008</v>
      </c>
      <c r="AK3686" s="63" t="str">
        <f t="shared" si="959"/>
        <v>N</v>
      </c>
      <c r="AL3686" s="63" t="str">
        <f t="shared" si="960"/>
        <v>N</v>
      </c>
      <c r="AM3686" s="44" t="str">
        <f t="shared" si="961"/>
        <v>Win</v>
      </c>
      <c r="AN3686" s="44" t="str">
        <f t="shared" si="962"/>
        <v>Loss</v>
      </c>
      <c r="AO3686" s="44" t="str">
        <f t="shared" si="963"/>
        <v>Loss</v>
      </c>
      <c r="AP3686" s="44">
        <f t="shared" si="964"/>
        <v>41</v>
      </c>
      <c r="AQ3686" s="44">
        <f t="shared" si="965"/>
        <v>-50</v>
      </c>
      <c r="AR3686" s="44">
        <f t="shared" si="966"/>
        <v>-50</v>
      </c>
      <c r="AS3686" s="99" t="str">
        <f t="shared" si="967"/>
        <v>+</v>
      </c>
      <c r="AT3686" s="99" t="str">
        <f t="shared" si="968"/>
        <v>-</v>
      </c>
      <c r="AU3686" s="99" t="str">
        <f t="shared" si="969"/>
        <v>+</v>
      </c>
      <c r="AV3686" s="99" t="str">
        <f t="shared" si="970"/>
        <v>+</v>
      </c>
      <c r="AW3686" s="99" t="str">
        <f t="shared" si="971"/>
        <v>+</v>
      </c>
    </row>
    <row r="3687" spans="1:49" ht="15">
      <c r="A3687" s="56">
        <v>43645</v>
      </c>
      <c r="B3687" s="57" t="s">
        <v>222</v>
      </c>
      <c r="C3687" s="57" t="s">
        <v>223</v>
      </c>
      <c r="D3687" s="57" t="s">
        <v>7375</v>
      </c>
      <c r="E3687" s="57" t="s">
        <v>3773</v>
      </c>
      <c r="F3687" s="57" t="s">
        <v>3089</v>
      </c>
      <c r="G3687" s="57">
        <v>0</v>
      </c>
      <c r="H3687" s="57">
        <v>1</v>
      </c>
      <c r="I3687" s="57">
        <v>1.2</v>
      </c>
      <c r="J3687" s="57">
        <v>6.19</v>
      </c>
      <c r="K3687" s="57">
        <v>9.1300000000000008</v>
      </c>
      <c r="L3687" s="57">
        <v>-7.93</v>
      </c>
      <c r="M3687" s="57">
        <v>5</v>
      </c>
      <c r="N3687" s="57">
        <v>7</v>
      </c>
      <c r="O3687" s="57">
        <v>0</v>
      </c>
      <c r="P3687" s="57">
        <v>3</v>
      </c>
      <c r="Q3687" s="57">
        <v>3</v>
      </c>
      <c r="R3687" s="57">
        <v>0</v>
      </c>
      <c r="S3687" s="57">
        <v>0</v>
      </c>
      <c r="T3687" s="57">
        <v>0</v>
      </c>
      <c r="U3687" s="57">
        <v>40</v>
      </c>
      <c r="V3687" s="57">
        <v>60</v>
      </c>
      <c r="W3687" s="57">
        <v>0</v>
      </c>
      <c r="X3687" s="57">
        <v>0</v>
      </c>
      <c r="Y3687" s="57">
        <v>0</v>
      </c>
      <c r="Z3687" s="57">
        <v>100</v>
      </c>
      <c r="AA3687" s="57">
        <v>66.67</v>
      </c>
      <c r="AB3687" s="57">
        <v>0</v>
      </c>
      <c r="AC3687" s="57">
        <v>2</v>
      </c>
      <c r="AD3687" s="57">
        <v>1</v>
      </c>
      <c r="AE3687" s="57">
        <v>100</v>
      </c>
      <c r="AF3687" s="57">
        <v>0</v>
      </c>
      <c r="AG3687" s="57" t="s">
        <v>6132</v>
      </c>
      <c r="AH3687" s="57" t="s">
        <v>6433</v>
      </c>
      <c r="AI3687" s="45">
        <f t="shared" si="957"/>
        <v>34</v>
      </c>
      <c r="AJ3687" s="46">
        <f t="shared" si="958"/>
        <v>-34</v>
      </c>
      <c r="AK3687" s="63" t="str">
        <f t="shared" si="959"/>
        <v>Y</v>
      </c>
      <c r="AL3687" s="63" t="str">
        <f t="shared" si="960"/>
        <v>N</v>
      </c>
      <c r="AM3687" s="44" t="str">
        <f t="shared" si="961"/>
        <v>Loss</v>
      </c>
      <c r="AN3687" s="44" t="str">
        <f t="shared" si="962"/>
        <v>Loss</v>
      </c>
      <c r="AO3687" s="44" t="str">
        <f t="shared" si="963"/>
        <v>Win</v>
      </c>
      <c r="AP3687" s="44">
        <f t="shared" si="964"/>
        <v>-50</v>
      </c>
      <c r="AQ3687" s="44">
        <f t="shared" si="965"/>
        <v>-50</v>
      </c>
      <c r="AR3687" s="44">
        <f t="shared" si="966"/>
        <v>406.50000000000006</v>
      </c>
      <c r="AS3687" s="99" t="str">
        <f t="shared" si="967"/>
        <v>+</v>
      </c>
      <c r="AT3687" s="99" t="str">
        <f t="shared" si="968"/>
        <v>n/a</v>
      </c>
      <c r="AU3687" s="99" t="str">
        <f t="shared" si="969"/>
        <v>+</v>
      </c>
      <c r="AV3687" s="99" t="str">
        <f t="shared" si="970"/>
        <v>+</v>
      </c>
      <c r="AW3687" s="99" t="str">
        <f t="shared" si="971"/>
        <v>+</v>
      </c>
    </row>
    <row r="3688" spans="1:49" ht="15">
      <c r="A3688" s="56">
        <v>43646</v>
      </c>
      <c r="B3688" s="57" t="s">
        <v>222</v>
      </c>
      <c r="C3688" s="57" t="s">
        <v>494</v>
      </c>
      <c r="D3688" s="57" t="s">
        <v>7411</v>
      </c>
      <c r="E3688" s="57" t="s">
        <v>583</v>
      </c>
      <c r="F3688" s="57" t="s">
        <v>1776</v>
      </c>
      <c r="G3688" s="57">
        <v>1</v>
      </c>
      <c r="H3688" s="57">
        <v>1</v>
      </c>
      <c r="I3688" s="57">
        <v>2.09</v>
      </c>
      <c r="J3688" s="57">
        <v>3.66</v>
      </c>
      <c r="K3688" s="57">
        <v>3.29</v>
      </c>
      <c r="L3688" s="57">
        <v>-1.2</v>
      </c>
      <c r="M3688" s="57">
        <v>21</v>
      </c>
      <c r="N3688" s="57">
        <v>17</v>
      </c>
      <c r="O3688" s="57">
        <v>1</v>
      </c>
      <c r="P3688" s="57">
        <v>13</v>
      </c>
      <c r="Q3688" s="57">
        <v>7</v>
      </c>
      <c r="R3688" s="57">
        <v>0</v>
      </c>
      <c r="S3688" s="57">
        <v>100</v>
      </c>
      <c r="T3688" s="57">
        <v>0</v>
      </c>
      <c r="U3688" s="57">
        <v>42.86</v>
      </c>
      <c r="V3688" s="57">
        <v>28.57</v>
      </c>
      <c r="W3688" s="57">
        <v>28.57</v>
      </c>
      <c r="X3688" s="57">
        <v>35.29</v>
      </c>
      <c r="Y3688" s="57">
        <v>23.53</v>
      </c>
      <c r="Z3688" s="57">
        <v>41.18</v>
      </c>
      <c r="AA3688" s="57">
        <v>46.15</v>
      </c>
      <c r="AB3688" s="57">
        <v>28.57</v>
      </c>
      <c r="AC3688" s="57">
        <v>12</v>
      </c>
      <c r="AD3688" s="57">
        <v>11</v>
      </c>
      <c r="AE3688" s="57">
        <v>50</v>
      </c>
      <c r="AF3688" s="57">
        <v>36.36</v>
      </c>
      <c r="AG3688" s="57" t="s">
        <v>7412</v>
      </c>
      <c r="AH3688" s="57" t="s">
        <v>7376</v>
      </c>
      <c r="AI3688" s="45">
        <f t="shared" ref="AI3688:AI3751" si="972">(+R3688*$R$6)+(S3688*$S$6)-(T3688*$T$6)+(U3688*$U$6)+(V3688*$V$6)-(W3688*$W$6)-(X3688*$X$6)-(Y3688*$Y$6)+(Z3688*$Z$6)</f>
        <v>14.540000000000003</v>
      </c>
      <c r="AJ3688" s="46">
        <f t="shared" ref="AJ3688:AJ3751" si="973">(-R3688*$R$6)+(S3688*$S$6)+(T3688*$T$6)-(U3688*$U$6)-(V3688*$V$6)+(W3688*$W$6)+(X3688*$X$6)+(Y3688*$Y$6)-(Z3688*$Z$6)</f>
        <v>5.4599999999999991</v>
      </c>
      <c r="AK3688" s="63" t="str">
        <f t="shared" ref="AK3688:AK3751" si="974">IF($AK$6="Y",IF(AI3688&gt;=$AI$6,"Y",IF(AA3688&gt;=$AA$6,"Y","N")),IF(AI3688&gt;=$AI$6,"Y",IF(AA3688&gt;=$AA$6,"Y",IF(L3688&lt;0,IF(AE3688&gt;=$AE$6,"Y","N"),"N"))))</f>
        <v>N</v>
      </c>
      <c r="AL3688" s="63" t="str">
        <f t="shared" ref="AL3688:AL3751" si="975">IF($AL$6="Y",IF(AJ3688&gt;=$AJ$6,"Y",IF(AB3688&gt;=$AB$6,"Y","N")),IF(AJ3688&gt;=$AJ$6,"Y",IF(AB3688&gt;=$AB$6,"Y",IF(L3688&gt;0,IF(AF3688&gt;=$AF$6,"Y","N"),"N"))))</f>
        <v>N</v>
      </c>
      <c r="AM3688" s="44" t="str">
        <f t="shared" ref="AM3688:AM3751" si="976">IF(G3688&gt;H3688,"Win","Loss")</f>
        <v>Loss</v>
      </c>
      <c r="AN3688" s="44" t="str">
        <f t="shared" ref="AN3688:AN3751" si="977">IF(G3688=H3688,"Win","Loss")</f>
        <v>Win</v>
      </c>
      <c r="AO3688" s="44" t="str">
        <f t="shared" ref="AO3688:AO3751" si="978">IF(G3688&lt;H3688,"Win","Loss")</f>
        <v>Loss</v>
      </c>
      <c r="AP3688" s="44">
        <f t="shared" ref="AP3688:AP3751" si="979">IF(AM3688="Win",(I3688*$B$2)-$B$2,-$B$2)</f>
        <v>-50</v>
      </c>
      <c r="AQ3688" s="44">
        <f t="shared" ref="AQ3688:AQ3751" si="980">IF(AN3688="Win",(J3688*$B$2)-$B$2,-$B$2)</f>
        <v>133</v>
      </c>
      <c r="AR3688" s="44">
        <f t="shared" ref="AR3688:AR3751" si="981">IF(AO3688="Win",(K3688*$B$2)-$B$2,-$B$2)</f>
        <v>-50</v>
      </c>
      <c r="AS3688" s="99" t="str">
        <f t="shared" ref="AS3688:AS3751" si="982">IF(I3688&lt;K3688,"+","-")</f>
        <v>+</v>
      </c>
      <c r="AT3688" s="99" t="str">
        <f t="shared" ref="AT3688:AT3751" si="983">IF(O3688=0,"n/a",IF(R3688&gt;T3688,"+","-"))</f>
        <v>-</v>
      </c>
      <c r="AU3688" s="99" t="str">
        <f t="shared" ref="AU3688:AU3751" si="984">IF(U3688&gt;X3688,"+","-")</f>
        <v>+</v>
      </c>
      <c r="AV3688" s="99" t="str">
        <f t="shared" ref="AV3688:AV3751" si="985">IF(AA3688&gt;AB3688,"+","-")</f>
        <v>+</v>
      </c>
      <c r="AW3688" s="99" t="str">
        <f t="shared" ref="AW3688:AW3751" si="986">IF(AI3688&gt;0,"+","-")</f>
        <v>+</v>
      </c>
    </row>
    <row r="3689" spans="1:49" ht="15">
      <c r="A3689" s="56">
        <v>43646</v>
      </c>
      <c r="B3689" s="57" t="s">
        <v>222</v>
      </c>
      <c r="C3689" s="57" t="s">
        <v>240</v>
      </c>
      <c r="D3689" s="57" t="s">
        <v>7413</v>
      </c>
      <c r="E3689" s="57" t="s">
        <v>587</v>
      </c>
      <c r="F3689" s="57" t="s">
        <v>1588</v>
      </c>
      <c r="G3689" s="57">
        <v>2</v>
      </c>
      <c r="H3689" s="57">
        <v>1</v>
      </c>
      <c r="I3689" s="57">
        <v>1.64</v>
      </c>
      <c r="J3689" s="57">
        <v>3.82</v>
      </c>
      <c r="K3689" s="57">
        <v>4.6100000000000003</v>
      </c>
      <c r="L3689" s="57">
        <v>-2.97</v>
      </c>
      <c r="M3689" s="57">
        <v>49</v>
      </c>
      <c r="N3689" s="57">
        <v>15</v>
      </c>
      <c r="O3689" s="57">
        <v>0</v>
      </c>
      <c r="P3689" s="57">
        <v>25</v>
      </c>
      <c r="Q3689" s="57">
        <v>7</v>
      </c>
      <c r="R3689" s="57">
        <v>0</v>
      </c>
      <c r="S3689" s="57">
        <v>0</v>
      </c>
      <c r="T3689" s="57">
        <v>0</v>
      </c>
      <c r="U3689" s="57">
        <v>34.69</v>
      </c>
      <c r="V3689" s="57">
        <v>34.69</v>
      </c>
      <c r="W3689" s="57">
        <v>30.61</v>
      </c>
      <c r="X3689" s="57">
        <v>46.67</v>
      </c>
      <c r="Y3689" s="57">
        <v>40</v>
      </c>
      <c r="Z3689" s="57">
        <v>13.33</v>
      </c>
      <c r="AA3689" s="57">
        <v>36</v>
      </c>
      <c r="AB3689" s="57">
        <v>28.57</v>
      </c>
      <c r="AC3689" s="57">
        <v>29</v>
      </c>
      <c r="AD3689" s="57">
        <v>9</v>
      </c>
      <c r="AE3689" s="57">
        <v>41.38</v>
      </c>
      <c r="AF3689" s="57">
        <v>66.67</v>
      </c>
      <c r="AG3689" s="57" t="s">
        <v>6564</v>
      </c>
      <c r="AH3689" s="57" t="s">
        <v>6329</v>
      </c>
      <c r="AI3689" s="45">
        <f t="shared" si="972"/>
        <v>-6.3830000000000009</v>
      </c>
      <c r="AJ3689" s="46">
        <f t="shared" si="973"/>
        <v>6.3830000000000009</v>
      </c>
      <c r="AK3689" s="63" t="str">
        <f t="shared" si="974"/>
        <v>N</v>
      </c>
      <c r="AL3689" s="63" t="str">
        <f t="shared" si="975"/>
        <v>N</v>
      </c>
      <c r="AM3689" s="44" t="str">
        <f t="shared" si="976"/>
        <v>Win</v>
      </c>
      <c r="AN3689" s="44" t="str">
        <f t="shared" si="977"/>
        <v>Loss</v>
      </c>
      <c r="AO3689" s="44" t="str">
        <f t="shared" si="978"/>
        <v>Loss</v>
      </c>
      <c r="AP3689" s="44">
        <f t="shared" si="979"/>
        <v>32</v>
      </c>
      <c r="AQ3689" s="44">
        <f t="shared" si="980"/>
        <v>-50</v>
      </c>
      <c r="AR3689" s="44">
        <f t="shared" si="981"/>
        <v>-50</v>
      </c>
      <c r="AS3689" s="99" t="str">
        <f t="shared" si="982"/>
        <v>+</v>
      </c>
      <c r="AT3689" s="99" t="str">
        <f t="shared" si="983"/>
        <v>n/a</v>
      </c>
      <c r="AU3689" s="99" t="str">
        <f t="shared" si="984"/>
        <v>-</v>
      </c>
      <c r="AV3689" s="99" t="str">
        <f t="shared" si="985"/>
        <v>+</v>
      </c>
      <c r="AW3689" s="99" t="str">
        <f t="shared" si="986"/>
        <v>-</v>
      </c>
    </row>
    <row r="3690" spans="1:49" ht="15">
      <c r="A3690" s="56">
        <v>43646</v>
      </c>
      <c r="B3690" s="57" t="s">
        <v>222</v>
      </c>
      <c r="C3690" s="57" t="s">
        <v>553</v>
      </c>
      <c r="D3690" s="57" t="s">
        <v>7414</v>
      </c>
      <c r="E3690" s="57" t="s">
        <v>4123</v>
      </c>
      <c r="F3690" s="57" t="s">
        <v>596</v>
      </c>
      <c r="G3690" s="57">
        <v>3</v>
      </c>
      <c r="H3690" s="57">
        <v>1</v>
      </c>
      <c r="I3690" s="57">
        <v>1.56</v>
      </c>
      <c r="J3690" s="57">
        <v>3.68</v>
      </c>
      <c r="K3690" s="57">
        <v>5.13</v>
      </c>
      <c r="L3690" s="57">
        <v>-3.57</v>
      </c>
      <c r="M3690" s="57">
        <v>10</v>
      </c>
      <c r="N3690" s="57">
        <v>9</v>
      </c>
      <c r="O3690" s="57">
        <v>1</v>
      </c>
      <c r="P3690" s="57">
        <v>5</v>
      </c>
      <c r="Q3690" s="57">
        <v>5</v>
      </c>
      <c r="R3690" s="57">
        <v>0</v>
      </c>
      <c r="S3690" s="57">
        <v>100</v>
      </c>
      <c r="T3690" s="57">
        <v>0</v>
      </c>
      <c r="U3690" s="57">
        <v>60</v>
      </c>
      <c r="V3690" s="57">
        <v>20</v>
      </c>
      <c r="W3690" s="57">
        <v>20</v>
      </c>
      <c r="X3690" s="57">
        <v>44.44</v>
      </c>
      <c r="Y3690" s="57">
        <v>33.33</v>
      </c>
      <c r="Z3690" s="57">
        <v>22.22</v>
      </c>
      <c r="AA3690" s="57">
        <v>100</v>
      </c>
      <c r="AB3690" s="57">
        <v>20</v>
      </c>
      <c r="AC3690" s="57">
        <v>8</v>
      </c>
      <c r="AD3690" s="57">
        <v>3</v>
      </c>
      <c r="AE3690" s="57">
        <v>62.5</v>
      </c>
      <c r="AF3690" s="57">
        <v>100</v>
      </c>
      <c r="AG3690" s="57" t="s">
        <v>6982</v>
      </c>
      <c r="AH3690" s="57" t="s">
        <v>7314</v>
      </c>
      <c r="AI3690" s="45">
        <f t="shared" si="972"/>
        <v>12.222999999999999</v>
      </c>
      <c r="AJ3690" s="46">
        <f t="shared" si="973"/>
        <v>7.7770000000000001</v>
      </c>
      <c r="AK3690" s="63" t="str">
        <f t="shared" si="974"/>
        <v>Y</v>
      </c>
      <c r="AL3690" s="63" t="str">
        <f t="shared" si="975"/>
        <v>N</v>
      </c>
      <c r="AM3690" s="44" t="str">
        <f t="shared" si="976"/>
        <v>Win</v>
      </c>
      <c r="AN3690" s="44" t="str">
        <f t="shared" si="977"/>
        <v>Loss</v>
      </c>
      <c r="AO3690" s="44" t="str">
        <f t="shared" si="978"/>
        <v>Loss</v>
      </c>
      <c r="AP3690" s="44">
        <f t="shared" si="979"/>
        <v>28</v>
      </c>
      <c r="AQ3690" s="44">
        <f t="shared" si="980"/>
        <v>-50</v>
      </c>
      <c r="AR3690" s="44">
        <f t="shared" si="981"/>
        <v>-50</v>
      </c>
      <c r="AS3690" s="99" t="str">
        <f t="shared" si="982"/>
        <v>+</v>
      </c>
      <c r="AT3690" s="99" t="str">
        <f t="shared" si="983"/>
        <v>-</v>
      </c>
      <c r="AU3690" s="99" t="str">
        <f t="shared" si="984"/>
        <v>+</v>
      </c>
      <c r="AV3690" s="99" t="str">
        <f t="shared" si="985"/>
        <v>+</v>
      </c>
      <c r="AW3690" s="99" t="str">
        <f t="shared" si="986"/>
        <v>+</v>
      </c>
    </row>
    <row r="3691" spans="1:49" ht="15">
      <c r="A3691" s="56">
        <v>43646</v>
      </c>
      <c r="B3691" s="57" t="s">
        <v>222</v>
      </c>
      <c r="C3691" s="57" t="s">
        <v>223</v>
      </c>
      <c r="D3691" s="57" t="s">
        <v>7415</v>
      </c>
      <c r="E3691" s="57" t="s">
        <v>3783</v>
      </c>
      <c r="F3691" s="57" t="s">
        <v>245</v>
      </c>
      <c r="G3691" s="57">
        <v>0</v>
      </c>
      <c r="H3691" s="57">
        <v>3</v>
      </c>
      <c r="I3691" s="57">
        <v>6.1</v>
      </c>
      <c r="J3691" s="57">
        <v>4.63</v>
      </c>
      <c r="K3691" s="57">
        <v>1.4</v>
      </c>
      <c r="L3691" s="57">
        <v>4.7</v>
      </c>
      <c r="M3691" s="57">
        <v>5</v>
      </c>
      <c r="N3691" s="57">
        <v>6</v>
      </c>
      <c r="O3691" s="57">
        <v>1</v>
      </c>
      <c r="P3691" s="57">
        <v>3</v>
      </c>
      <c r="Q3691" s="57">
        <v>2</v>
      </c>
      <c r="R3691" s="57">
        <v>0</v>
      </c>
      <c r="S3691" s="57">
        <v>0</v>
      </c>
      <c r="T3691" s="57">
        <v>100</v>
      </c>
      <c r="U3691" s="57">
        <v>0</v>
      </c>
      <c r="V3691" s="57">
        <v>0</v>
      </c>
      <c r="W3691" s="57">
        <v>100</v>
      </c>
      <c r="X3691" s="57">
        <v>16.670000000000002</v>
      </c>
      <c r="Y3691" s="57">
        <v>16.670000000000002</v>
      </c>
      <c r="Z3691" s="57">
        <v>66.67</v>
      </c>
      <c r="AA3691" s="57">
        <v>0</v>
      </c>
      <c r="AB3691" s="57">
        <v>0</v>
      </c>
      <c r="AC3691" s="57">
        <v>0</v>
      </c>
      <c r="AD3691" s="57">
        <v>3</v>
      </c>
      <c r="AE3691" s="57">
        <v>0</v>
      </c>
      <c r="AF3691" s="57">
        <v>33.33</v>
      </c>
      <c r="AG3691" s="57" t="s">
        <v>6017</v>
      </c>
      <c r="AH3691" s="57" t="s">
        <v>6871</v>
      </c>
      <c r="AI3691" s="45">
        <f t="shared" si="972"/>
        <v>-41.667000000000002</v>
      </c>
      <c r="AJ3691" s="46">
        <f t="shared" si="973"/>
        <v>41.667000000000002</v>
      </c>
      <c r="AK3691" s="63" t="str">
        <f t="shared" si="974"/>
        <v>N</v>
      </c>
      <c r="AL3691" s="63" t="str">
        <f t="shared" si="975"/>
        <v>Y</v>
      </c>
      <c r="AM3691" s="44" t="str">
        <f t="shared" si="976"/>
        <v>Loss</v>
      </c>
      <c r="AN3691" s="44" t="str">
        <f t="shared" si="977"/>
        <v>Loss</v>
      </c>
      <c r="AO3691" s="44" t="str">
        <f t="shared" si="978"/>
        <v>Win</v>
      </c>
      <c r="AP3691" s="44">
        <f t="shared" si="979"/>
        <v>-50</v>
      </c>
      <c r="AQ3691" s="44">
        <f t="shared" si="980"/>
        <v>-50</v>
      </c>
      <c r="AR3691" s="44">
        <f t="shared" si="981"/>
        <v>20</v>
      </c>
      <c r="AS3691" s="99" t="str">
        <f t="shared" si="982"/>
        <v>-</v>
      </c>
      <c r="AT3691" s="99" t="str">
        <f t="shared" si="983"/>
        <v>-</v>
      </c>
      <c r="AU3691" s="99" t="str">
        <f t="shared" si="984"/>
        <v>-</v>
      </c>
      <c r="AV3691" s="99" t="str">
        <f t="shared" si="985"/>
        <v>-</v>
      </c>
      <c r="AW3691" s="99" t="str">
        <f t="shared" si="986"/>
        <v>-</v>
      </c>
    </row>
    <row r="3692" spans="1:49" ht="15">
      <c r="A3692" s="56">
        <v>43646</v>
      </c>
      <c r="B3692" s="57" t="s">
        <v>217</v>
      </c>
      <c r="C3692" s="57" t="s">
        <v>218</v>
      </c>
      <c r="D3692" s="57" t="s">
        <v>7416</v>
      </c>
      <c r="E3692" s="57" t="s">
        <v>3346</v>
      </c>
      <c r="F3692" s="57" t="s">
        <v>3351</v>
      </c>
      <c r="G3692" s="57">
        <v>1</v>
      </c>
      <c r="H3692" s="57">
        <v>2</v>
      </c>
      <c r="I3692" s="57">
        <v>2.57</v>
      </c>
      <c r="J3692" s="57">
        <v>3.01</v>
      </c>
      <c r="K3692" s="57">
        <v>2.69</v>
      </c>
      <c r="L3692" s="57">
        <v>-0.12</v>
      </c>
      <c r="M3692" s="57">
        <v>3</v>
      </c>
      <c r="N3692" s="57">
        <v>3</v>
      </c>
      <c r="O3692" s="57">
        <v>0</v>
      </c>
      <c r="P3692" s="57">
        <v>1</v>
      </c>
      <c r="Q3692" s="57">
        <v>1</v>
      </c>
      <c r="R3692" s="57">
        <v>0</v>
      </c>
      <c r="S3692" s="57">
        <v>0</v>
      </c>
      <c r="T3692" s="57">
        <v>0</v>
      </c>
      <c r="U3692" s="57">
        <v>33.33</v>
      </c>
      <c r="V3692" s="57">
        <v>33.33</v>
      </c>
      <c r="W3692" s="57">
        <v>33.33</v>
      </c>
      <c r="X3692" s="57">
        <v>33.33</v>
      </c>
      <c r="Y3692" s="57">
        <v>33.33</v>
      </c>
      <c r="Z3692" s="57">
        <v>33.33</v>
      </c>
      <c r="AA3692" s="57">
        <v>0</v>
      </c>
      <c r="AB3692" s="57">
        <v>0</v>
      </c>
      <c r="AC3692" s="57">
        <v>1</v>
      </c>
      <c r="AD3692" s="57">
        <v>1</v>
      </c>
      <c r="AE3692" s="57">
        <v>100</v>
      </c>
      <c r="AF3692" s="57">
        <v>100</v>
      </c>
      <c r="AG3692" s="57" t="s">
        <v>7026</v>
      </c>
      <c r="AH3692" s="57" t="s">
        <v>6193</v>
      </c>
      <c r="AI3692" s="45">
        <f t="shared" si="972"/>
        <v>0</v>
      </c>
      <c r="AJ3692" s="46">
        <f t="shared" si="973"/>
        <v>0</v>
      </c>
      <c r="AK3692" s="63" t="str">
        <f t="shared" si="974"/>
        <v>Y</v>
      </c>
      <c r="AL3692" s="63" t="str">
        <f t="shared" si="975"/>
        <v>N</v>
      </c>
      <c r="AM3692" s="44" t="str">
        <f t="shared" si="976"/>
        <v>Loss</v>
      </c>
      <c r="AN3692" s="44" t="str">
        <f t="shared" si="977"/>
        <v>Loss</v>
      </c>
      <c r="AO3692" s="44" t="str">
        <f t="shared" si="978"/>
        <v>Win</v>
      </c>
      <c r="AP3692" s="44">
        <f t="shared" si="979"/>
        <v>-50</v>
      </c>
      <c r="AQ3692" s="44">
        <f t="shared" si="980"/>
        <v>-50</v>
      </c>
      <c r="AR3692" s="44">
        <f t="shared" si="981"/>
        <v>84.5</v>
      </c>
      <c r="AS3692" s="99" t="str">
        <f t="shared" si="982"/>
        <v>+</v>
      </c>
      <c r="AT3692" s="99" t="str">
        <f t="shared" si="983"/>
        <v>n/a</v>
      </c>
      <c r="AU3692" s="99" t="str">
        <f t="shared" si="984"/>
        <v>-</v>
      </c>
      <c r="AV3692" s="99" t="str">
        <f t="shared" si="985"/>
        <v>-</v>
      </c>
      <c r="AW3692" s="99" t="str">
        <f t="shared" si="986"/>
        <v>-</v>
      </c>
    </row>
    <row r="3693" spans="1:49" ht="15">
      <c r="A3693" s="56">
        <v>43646</v>
      </c>
      <c r="B3693" s="57" t="s">
        <v>222</v>
      </c>
      <c r="C3693" s="57" t="s">
        <v>540</v>
      </c>
      <c r="D3693" s="57" t="s">
        <v>7417</v>
      </c>
      <c r="E3693" s="57" t="s">
        <v>1712</v>
      </c>
      <c r="F3693" s="57" t="s">
        <v>2697</v>
      </c>
      <c r="G3693" s="57">
        <v>1</v>
      </c>
      <c r="H3693" s="57">
        <v>2</v>
      </c>
      <c r="I3693" s="57">
        <v>2.4900000000000002</v>
      </c>
      <c r="J3693" s="57">
        <v>3.25</v>
      </c>
      <c r="K3693" s="57">
        <v>2.59</v>
      </c>
      <c r="L3693" s="57">
        <v>-0.1</v>
      </c>
      <c r="M3693" s="57">
        <v>32</v>
      </c>
      <c r="N3693" s="57">
        <v>35</v>
      </c>
      <c r="O3693" s="57">
        <v>3</v>
      </c>
      <c r="P3693" s="57">
        <v>17</v>
      </c>
      <c r="Q3693" s="57">
        <v>20</v>
      </c>
      <c r="R3693" s="57">
        <v>0</v>
      </c>
      <c r="S3693" s="57">
        <v>33.33</v>
      </c>
      <c r="T3693" s="57">
        <v>66.67</v>
      </c>
      <c r="U3693" s="57">
        <v>34.380000000000003</v>
      </c>
      <c r="V3693" s="57">
        <v>28.13</v>
      </c>
      <c r="W3693" s="57">
        <v>37.5</v>
      </c>
      <c r="X3693" s="57">
        <v>48.57</v>
      </c>
      <c r="Y3693" s="57">
        <v>28.57</v>
      </c>
      <c r="Z3693" s="57">
        <v>22.86</v>
      </c>
      <c r="AA3693" s="57">
        <v>35.29</v>
      </c>
      <c r="AB3693" s="57">
        <v>45</v>
      </c>
      <c r="AC3693" s="57">
        <v>10</v>
      </c>
      <c r="AD3693" s="57">
        <v>24</v>
      </c>
      <c r="AE3693" s="57">
        <v>60</v>
      </c>
      <c r="AF3693" s="57">
        <v>62.5</v>
      </c>
      <c r="AG3693" s="57" t="s">
        <v>7418</v>
      </c>
      <c r="AH3693" s="57" t="s">
        <v>7074</v>
      </c>
      <c r="AI3693" s="45">
        <f t="shared" si="972"/>
        <v>-22.477999999999998</v>
      </c>
      <c r="AJ3693" s="46">
        <f t="shared" si="973"/>
        <v>29.144000000000002</v>
      </c>
      <c r="AK3693" s="63" t="str">
        <f t="shared" si="974"/>
        <v>N</v>
      </c>
      <c r="AL3693" s="63" t="str">
        <f t="shared" si="975"/>
        <v>N</v>
      </c>
      <c r="AM3693" s="44" t="str">
        <f t="shared" si="976"/>
        <v>Loss</v>
      </c>
      <c r="AN3693" s="44" t="str">
        <f t="shared" si="977"/>
        <v>Loss</v>
      </c>
      <c r="AO3693" s="44" t="str">
        <f t="shared" si="978"/>
        <v>Win</v>
      </c>
      <c r="AP3693" s="44">
        <f t="shared" si="979"/>
        <v>-50</v>
      </c>
      <c r="AQ3693" s="44">
        <f t="shared" si="980"/>
        <v>-50</v>
      </c>
      <c r="AR3693" s="44">
        <f t="shared" si="981"/>
        <v>79.5</v>
      </c>
      <c r="AS3693" s="99" t="str">
        <f t="shared" si="982"/>
        <v>+</v>
      </c>
      <c r="AT3693" s="99" t="str">
        <f t="shared" si="983"/>
        <v>-</v>
      </c>
      <c r="AU3693" s="99" t="str">
        <f t="shared" si="984"/>
        <v>-</v>
      </c>
      <c r="AV3693" s="99" t="str">
        <f t="shared" si="985"/>
        <v>-</v>
      </c>
      <c r="AW3693" s="99" t="str">
        <f t="shared" si="986"/>
        <v>-</v>
      </c>
    </row>
    <row r="3694" spans="1:49" ht="15">
      <c r="A3694" s="56">
        <v>43646</v>
      </c>
      <c r="B3694" s="57" t="s">
        <v>222</v>
      </c>
      <c r="C3694" s="57" t="s">
        <v>240</v>
      </c>
      <c r="D3694" s="57" t="s">
        <v>7419</v>
      </c>
      <c r="E3694" s="57" t="s">
        <v>589</v>
      </c>
      <c r="F3694" s="57" t="s">
        <v>3800</v>
      </c>
      <c r="G3694" s="57">
        <v>1</v>
      </c>
      <c r="H3694" s="57">
        <v>3</v>
      </c>
      <c r="I3694" s="57">
        <v>2.4900000000000002</v>
      </c>
      <c r="J3694" s="57">
        <v>3.5</v>
      </c>
      <c r="K3694" s="57">
        <v>2.4</v>
      </c>
      <c r="L3694" s="57">
        <v>0.09</v>
      </c>
      <c r="M3694" s="57">
        <v>17</v>
      </c>
      <c r="N3694" s="57">
        <v>14</v>
      </c>
      <c r="O3694" s="57">
        <v>0</v>
      </c>
      <c r="P3694" s="57">
        <v>7</v>
      </c>
      <c r="Q3694" s="57">
        <v>7</v>
      </c>
      <c r="R3694" s="57">
        <v>0</v>
      </c>
      <c r="S3694" s="57">
        <v>0</v>
      </c>
      <c r="T3694" s="57">
        <v>0</v>
      </c>
      <c r="U3694" s="57">
        <v>23.53</v>
      </c>
      <c r="V3694" s="57">
        <v>29.41</v>
      </c>
      <c r="W3694" s="57">
        <v>47.06</v>
      </c>
      <c r="X3694" s="57">
        <v>35.71</v>
      </c>
      <c r="Y3694" s="57">
        <v>21.43</v>
      </c>
      <c r="Z3694" s="57">
        <v>42.86</v>
      </c>
      <c r="AA3694" s="57">
        <v>42.86</v>
      </c>
      <c r="AB3694" s="57">
        <v>14.29</v>
      </c>
      <c r="AC3694" s="57">
        <v>5</v>
      </c>
      <c r="AD3694" s="57">
        <v>7</v>
      </c>
      <c r="AE3694" s="57">
        <v>60</v>
      </c>
      <c r="AF3694" s="57">
        <v>57.14</v>
      </c>
      <c r="AG3694" s="57" t="s">
        <v>7395</v>
      </c>
      <c r="AH3694" s="57" t="s">
        <v>7377</v>
      </c>
      <c r="AI3694" s="45">
        <f t="shared" si="972"/>
        <v>-2.4779999999999998</v>
      </c>
      <c r="AJ3694" s="46">
        <f t="shared" si="973"/>
        <v>2.4779999999999998</v>
      </c>
      <c r="AK3694" s="63" t="str">
        <f t="shared" si="974"/>
        <v>N</v>
      </c>
      <c r="AL3694" s="63" t="str">
        <f t="shared" si="975"/>
        <v>N</v>
      </c>
      <c r="AM3694" s="44" t="str">
        <f t="shared" si="976"/>
        <v>Loss</v>
      </c>
      <c r="AN3694" s="44" t="str">
        <f t="shared" si="977"/>
        <v>Loss</v>
      </c>
      <c r="AO3694" s="44" t="str">
        <f t="shared" si="978"/>
        <v>Win</v>
      </c>
      <c r="AP3694" s="44">
        <f t="shared" si="979"/>
        <v>-50</v>
      </c>
      <c r="AQ3694" s="44">
        <f t="shared" si="980"/>
        <v>-50</v>
      </c>
      <c r="AR3694" s="44">
        <f t="shared" si="981"/>
        <v>70</v>
      </c>
      <c r="AS3694" s="99" t="str">
        <f t="shared" si="982"/>
        <v>-</v>
      </c>
      <c r="AT3694" s="99" t="str">
        <f t="shared" si="983"/>
        <v>n/a</v>
      </c>
      <c r="AU3694" s="99" t="str">
        <f t="shared" si="984"/>
        <v>-</v>
      </c>
      <c r="AV3694" s="99" t="str">
        <f t="shared" si="985"/>
        <v>+</v>
      </c>
      <c r="AW3694" s="99" t="str">
        <f t="shared" si="986"/>
        <v>-</v>
      </c>
    </row>
    <row r="3695" spans="1:49" ht="15">
      <c r="A3695" s="56">
        <v>43646</v>
      </c>
      <c r="B3695" s="57" t="s">
        <v>222</v>
      </c>
      <c r="C3695" s="57" t="s">
        <v>240</v>
      </c>
      <c r="D3695" s="57" t="s">
        <v>7420</v>
      </c>
      <c r="E3695" s="57" t="s">
        <v>590</v>
      </c>
      <c r="F3695" s="57" t="s">
        <v>592</v>
      </c>
      <c r="G3695" s="57">
        <v>5</v>
      </c>
      <c r="H3695" s="57">
        <v>0</v>
      </c>
      <c r="I3695" s="57">
        <v>1.57</v>
      </c>
      <c r="J3695" s="57">
        <v>3.87</v>
      </c>
      <c r="K3695" s="57">
        <v>4.88</v>
      </c>
      <c r="L3695" s="57">
        <v>-3.31</v>
      </c>
      <c r="M3695" s="57">
        <v>18</v>
      </c>
      <c r="N3695" s="57">
        <v>15</v>
      </c>
      <c r="O3695" s="57">
        <v>0</v>
      </c>
      <c r="P3695" s="57">
        <v>9</v>
      </c>
      <c r="Q3695" s="57">
        <v>7</v>
      </c>
      <c r="R3695" s="57">
        <v>0</v>
      </c>
      <c r="S3695" s="57">
        <v>0</v>
      </c>
      <c r="T3695" s="57">
        <v>0</v>
      </c>
      <c r="U3695" s="57">
        <v>38.89</v>
      </c>
      <c r="V3695" s="57">
        <v>27.78</v>
      </c>
      <c r="W3695" s="57">
        <v>33.33</v>
      </c>
      <c r="X3695" s="57">
        <v>20</v>
      </c>
      <c r="Y3695" s="57">
        <v>13.33</v>
      </c>
      <c r="Z3695" s="57">
        <v>66.67</v>
      </c>
      <c r="AA3695" s="57">
        <v>55.56</v>
      </c>
      <c r="AB3695" s="57">
        <v>14.29</v>
      </c>
      <c r="AC3695" s="57">
        <v>8</v>
      </c>
      <c r="AD3695" s="57">
        <v>4</v>
      </c>
      <c r="AE3695" s="57">
        <v>50</v>
      </c>
      <c r="AF3695" s="57">
        <v>25</v>
      </c>
      <c r="AG3695" s="57" t="s">
        <v>6700</v>
      </c>
      <c r="AH3695" s="57" t="s">
        <v>7166</v>
      </c>
      <c r="AI3695" s="45">
        <f t="shared" si="972"/>
        <v>11.891000000000002</v>
      </c>
      <c r="AJ3695" s="46">
        <f t="shared" si="973"/>
        <v>-11.891000000000002</v>
      </c>
      <c r="AK3695" s="63" t="str">
        <f t="shared" si="974"/>
        <v>N</v>
      </c>
      <c r="AL3695" s="63" t="str">
        <f t="shared" si="975"/>
        <v>N</v>
      </c>
      <c r="AM3695" s="44" t="str">
        <f t="shared" si="976"/>
        <v>Win</v>
      </c>
      <c r="AN3695" s="44" t="str">
        <f t="shared" si="977"/>
        <v>Loss</v>
      </c>
      <c r="AO3695" s="44" t="str">
        <f t="shared" si="978"/>
        <v>Loss</v>
      </c>
      <c r="AP3695" s="44">
        <f t="shared" si="979"/>
        <v>28.5</v>
      </c>
      <c r="AQ3695" s="44">
        <f t="shared" si="980"/>
        <v>-50</v>
      </c>
      <c r="AR3695" s="44">
        <f t="shared" si="981"/>
        <v>-50</v>
      </c>
      <c r="AS3695" s="99" t="str">
        <f t="shared" si="982"/>
        <v>+</v>
      </c>
      <c r="AT3695" s="99" t="str">
        <f t="shared" si="983"/>
        <v>n/a</v>
      </c>
      <c r="AU3695" s="99" t="str">
        <f t="shared" si="984"/>
        <v>+</v>
      </c>
      <c r="AV3695" s="99" t="str">
        <f t="shared" si="985"/>
        <v>+</v>
      </c>
      <c r="AW3695" s="99" t="str">
        <f t="shared" si="986"/>
        <v>+</v>
      </c>
    </row>
    <row r="3696" spans="1:49" ht="15">
      <c r="A3696" s="56">
        <v>43646</v>
      </c>
      <c r="B3696" s="57" t="s">
        <v>222</v>
      </c>
      <c r="C3696" s="57" t="s">
        <v>240</v>
      </c>
      <c r="D3696" s="57" t="s">
        <v>7421</v>
      </c>
      <c r="E3696" s="57" t="s">
        <v>604</v>
      </c>
      <c r="F3696" s="57" t="s">
        <v>616</v>
      </c>
      <c r="G3696" s="57">
        <v>1</v>
      </c>
      <c r="H3696" s="57">
        <v>2</v>
      </c>
      <c r="I3696" s="57">
        <v>1.65</v>
      </c>
      <c r="J3696" s="57">
        <v>3.9</v>
      </c>
      <c r="K3696" s="57">
        <v>4.34</v>
      </c>
      <c r="L3696" s="57">
        <v>-2.69</v>
      </c>
      <c r="M3696" s="57">
        <v>17</v>
      </c>
      <c r="N3696" s="57">
        <v>17</v>
      </c>
      <c r="O3696" s="57">
        <v>1</v>
      </c>
      <c r="P3696" s="57">
        <v>9</v>
      </c>
      <c r="Q3696" s="57">
        <v>7</v>
      </c>
      <c r="R3696" s="57">
        <v>0</v>
      </c>
      <c r="S3696" s="57">
        <v>100</v>
      </c>
      <c r="T3696" s="57">
        <v>0</v>
      </c>
      <c r="U3696" s="57">
        <v>17.649999999999999</v>
      </c>
      <c r="V3696" s="57">
        <v>41.18</v>
      </c>
      <c r="W3696" s="57">
        <v>41.18</v>
      </c>
      <c r="X3696" s="57">
        <v>23.53</v>
      </c>
      <c r="Y3696" s="57">
        <v>41.18</v>
      </c>
      <c r="Z3696" s="57">
        <v>35.29</v>
      </c>
      <c r="AA3696" s="57">
        <v>33.33</v>
      </c>
      <c r="AB3696" s="57">
        <v>14.29</v>
      </c>
      <c r="AC3696" s="57">
        <v>9</v>
      </c>
      <c r="AD3696" s="57">
        <v>6</v>
      </c>
      <c r="AE3696" s="57">
        <v>33.33</v>
      </c>
      <c r="AF3696" s="57">
        <v>16.670000000000002</v>
      </c>
      <c r="AG3696" s="57" t="s">
        <v>7422</v>
      </c>
      <c r="AH3696" s="57" t="s">
        <v>7378</v>
      </c>
      <c r="AI3696" s="45">
        <f t="shared" si="972"/>
        <v>7.6459999999999981</v>
      </c>
      <c r="AJ3696" s="46">
        <f t="shared" si="973"/>
        <v>12.353999999999999</v>
      </c>
      <c r="AK3696" s="63" t="str">
        <f t="shared" si="974"/>
        <v>N</v>
      </c>
      <c r="AL3696" s="63" t="str">
        <f t="shared" si="975"/>
        <v>N</v>
      </c>
      <c r="AM3696" s="44" t="str">
        <f t="shared" si="976"/>
        <v>Loss</v>
      </c>
      <c r="AN3696" s="44" t="str">
        <f t="shared" si="977"/>
        <v>Loss</v>
      </c>
      <c r="AO3696" s="44" t="str">
        <f t="shared" si="978"/>
        <v>Win</v>
      </c>
      <c r="AP3696" s="44">
        <f t="shared" si="979"/>
        <v>-50</v>
      </c>
      <c r="AQ3696" s="44">
        <f t="shared" si="980"/>
        <v>-50</v>
      </c>
      <c r="AR3696" s="44">
        <f t="shared" si="981"/>
        <v>167</v>
      </c>
      <c r="AS3696" s="99" t="str">
        <f t="shared" si="982"/>
        <v>+</v>
      </c>
      <c r="AT3696" s="99" t="str">
        <f t="shared" si="983"/>
        <v>-</v>
      </c>
      <c r="AU3696" s="99" t="str">
        <f t="shared" si="984"/>
        <v>-</v>
      </c>
      <c r="AV3696" s="99" t="str">
        <f t="shared" si="985"/>
        <v>+</v>
      </c>
      <c r="AW3696" s="99" t="str">
        <f t="shared" si="986"/>
        <v>+</v>
      </c>
    </row>
    <row r="3697" spans="1:49" ht="15">
      <c r="A3697" s="56">
        <v>43646</v>
      </c>
      <c r="B3697" s="57" t="s">
        <v>480</v>
      </c>
      <c r="C3697" s="57" t="s">
        <v>5479</v>
      </c>
      <c r="D3697" s="57" t="s">
        <v>7423</v>
      </c>
      <c r="E3697" s="57" t="s">
        <v>528</v>
      </c>
      <c r="F3697" s="57" t="s">
        <v>1735</v>
      </c>
      <c r="G3697" s="57">
        <v>2</v>
      </c>
      <c r="H3697" s="57">
        <v>0</v>
      </c>
      <c r="I3697" s="57">
        <v>1.49</v>
      </c>
      <c r="J3697" s="57">
        <v>3.91</v>
      </c>
      <c r="K3697" s="57">
        <v>5.56</v>
      </c>
      <c r="L3697" s="57">
        <v>-4.07</v>
      </c>
      <c r="M3697" s="57">
        <v>18</v>
      </c>
      <c r="N3697" s="57">
        <v>49</v>
      </c>
      <c r="O3697" s="57">
        <v>0</v>
      </c>
      <c r="P3697" s="57">
        <v>9</v>
      </c>
      <c r="Q3697" s="57">
        <v>23</v>
      </c>
      <c r="R3697" s="57">
        <v>0</v>
      </c>
      <c r="S3697" s="57">
        <v>0</v>
      </c>
      <c r="T3697" s="57">
        <v>0</v>
      </c>
      <c r="U3697" s="57">
        <v>38.89</v>
      </c>
      <c r="V3697" s="57">
        <v>38.89</v>
      </c>
      <c r="W3697" s="57">
        <v>22.22</v>
      </c>
      <c r="X3697" s="57">
        <v>53.06</v>
      </c>
      <c r="Y3697" s="57">
        <v>16.329999999999998</v>
      </c>
      <c r="Z3697" s="57">
        <v>30.61</v>
      </c>
      <c r="AA3697" s="57">
        <v>33.33</v>
      </c>
      <c r="AB3697" s="57">
        <v>30.43</v>
      </c>
      <c r="AC3697" s="57">
        <v>5</v>
      </c>
      <c r="AD3697" s="57">
        <v>31</v>
      </c>
      <c r="AE3697" s="57">
        <v>20</v>
      </c>
      <c r="AF3697" s="57">
        <v>67.739999999999995</v>
      </c>
      <c r="AG3697" s="57" t="s">
        <v>6554</v>
      </c>
      <c r="AH3697" s="57" t="s">
        <v>6355</v>
      </c>
      <c r="AI3697" s="45">
        <f t="shared" si="972"/>
        <v>1.0999999999999996</v>
      </c>
      <c r="AJ3697" s="46">
        <f t="shared" si="973"/>
        <v>-1.0999999999999996</v>
      </c>
      <c r="AK3697" s="63" t="str">
        <f t="shared" si="974"/>
        <v>N</v>
      </c>
      <c r="AL3697" s="63" t="str">
        <f t="shared" si="975"/>
        <v>N</v>
      </c>
      <c r="AM3697" s="44" t="str">
        <f t="shared" si="976"/>
        <v>Win</v>
      </c>
      <c r="AN3697" s="44" t="str">
        <f t="shared" si="977"/>
        <v>Loss</v>
      </c>
      <c r="AO3697" s="44" t="str">
        <f t="shared" si="978"/>
        <v>Loss</v>
      </c>
      <c r="AP3697" s="44">
        <f t="shared" si="979"/>
        <v>24.5</v>
      </c>
      <c r="AQ3697" s="44">
        <f t="shared" si="980"/>
        <v>-50</v>
      </c>
      <c r="AR3697" s="44">
        <f t="shared" si="981"/>
        <v>-50</v>
      </c>
      <c r="AS3697" s="99" t="str">
        <f t="shared" si="982"/>
        <v>+</v>
      </c>
      <c r="AT3697" s="99" t="str">
        <f t="shared" si="983"/>
        <v>n/a</v>
      </c>
      <c r="AU3697" s="99" t="str">
        <f t="shared" si="984"/>
        <v>-</v>
      </c>
      <c r="AV3697" s="99" t="str">
        <f t="shared" si="985"/>
        <v>+</v>
      </c>
      <c r="AW3697" s="99" t="str">
        <f t="shared" si="986"/>
        <v>+</v>
      </c>
    </row>
    <row r="3698" spans="1:49" ht="15">
      <c r="A3698" s="56">
        <v>43646</v>
      </c>
      <c r="B3698" s="57" t="s">
        <v>4754</v>
      </c>
      <c r="C3698" s="57" t="s">
        <v>4755</v>
      </c>
      <c r="D3698" s="57" t="s">
        <v>7424</v>
      </c>
      <c r="E3698" s="57" t="s">
        <v>4773</v>
      </c>
      <c r="F3698" s="57" t="s">
        <v>5060</v>
      </c>
      <c r="G3698" s="57">
        <v>2</v>
      </c>
      <c r="H3698" s="57">
        <v>1</v>
      </c>
      <c r="I3698" s="57">
        <v>1.5</v>
      </c>
      <c r="J3698" s="57">
        <v>3.85</v>
      </c>
      <c r="K3698" s="57">
        <v>7.25</v>
      </c>
      <c r="L3698" s="57">
        <v>-5.75</v>
      </c>
      <c r="M3698" s="57">
        <v>9</v>
      </c>
      <c r="N3698" s="57">
        <v>13</v>
      </c>
      <c r="O3698" s="57">
        <v>0</v>
      </c>
      <c r="P3698" s="57">
        <v>7</v>
      </c>
      <c r="Q3698" s="57">
        <v>5</v>
      </c>
      <c r="R3698" s="57">
        <v>0</v>
      </c>
      <c r="S3698" s="57">
        <v>0</v>
      </c>
      <c r="T3698" s="57">
        <v>0</v>
      </c>
      <c r="U3698" s="57">
        <v>77.78</v>
      </c>
      <c r="V3698" s="57">
        <v>11.11</v>
      </c>
      <c r="W3698" s="57">
        <v>11.11</v>
      </c>
      <c r="X3698" s="57">
        <v>46.15</v>
      </c>
      <c r="Y3698" s="57">
        <v>30.77</v>
      </c>
      <c r="Z3698" s="57">
        <v>23.08</v>
      </c>
      <c r="AA3698" s="57">
        <v>71.430000000000007</v>
      </c>
      <c r="AB3698" s="57">
        <v>40</v>
      </c>
      <c r="AC3698" s="57">
        <v>9</v>
      </c>
      <c r="AD3698" s="57">
        <v>12</v>
      </c>
      <c r="AE3698" s="57">
        <v>77.78</v>
      </c>
      <c r="AF3698" s="57">
        <v>50</v>
      </c>
      <c r="AG3698" s="57" t="s">
        <v>6896</v>
      </c>
      <c r="AH3698" s="57" t="s">
        <v>6377</v>
      </c>
      <c r="AI3698" s="45">
        <f t="shared" si="972"/>
        <v>6.7540000000000013</v>
      </c>
      <c r="AJ3698" s="46">
        <f t="shared" si="973"/>
        <v>-6.7540000000000013</v>
      </c>
      <c r="AK3698" s="63" t="str">
        <f t="shared" si="974"/>
        <v>N</v>
      </c>
      <c r="AL3698" s="63" t="str">
        <f t="shared" si="975"/>
        <v>N</v>
      </c>
      <c r="AM3698" s="44" t="str">
        <f t="shared" si="976"/>
        <v>Win</v>
      </c>
      <c r="AN3698" s="44" t="str">
        <f t="shared" si="977"/>
        <v>Loss</v>
      </c>
      <c r="AO3698" s="44" t="str">
        <f t="shared" si="978"/>
        <v>Loss</v>
      </c>
      <c r="AP3698" s="44">
        <f t="shared" si="979"/>
        <v>25</v>
      </c>
      <c r="AQ3698" s="44">
        <f t="shared" si="980"/>
        <v>-50</v>
      </c>
      <c r="AR3698" s="44">
        <f t="shared" si="981"/>
        <v>-50</v>
      </c>
      <c r="AS3698" s="99" t="str">
        <f t="shared" si="982"/>
        <v>+</v>
      </c>
      <c r="AT3698" s="99" t="str">
        <f t="shared" si="983"/>
        <v>n/a</v>
      </c>
      <c r="AU3698" s="99" t="str">
        <f t="shared" si="984"/>
        <v>+</v>
      </c>
      <c r="AV3698" s="99" t="str">
        <f t="shared" si="985"/>
        <v>+</v>
      </c>
      <c r="AW3698" s="99" t="str">
        <f t="shared" si="986"/>
        <v>+</v>
      </c>
    </row>
    <row r="3699" spans="1:49" ht="15">
      <c r="A3699" s="56">
        <v>43646</v>
      </c>
      <c r="B3699" s="57" t="s">
        <v>222</v>
      </c>
      <c r="C3699" s="57" t="s">
        <v>494</v>
      </c>
      <c r="D3699" s="57" t="s">
        <v>7425</v>
      </c>
      <c r="E3699" s="57" t="s">
        <v>584</v>
      </c>
      <c r="F3699" s="57" t="s">
        <v>2724</v>
      </c>
      <c r="G3699" s="57">
        <v>3</v>
      </c>
      <c r="H3699" s="57">
        <v>0</v>
      </c>
      <c r="I3699" s="57">
        <v>1.85</v>
      </c>
      <c r="J3699" s="57">
        <v>4</v>
      </c>
      <c r="K3699" s="57">
        <v>3.75</v>
      </c>
      <c r="L3699" s="57">
        <v>-1.9</v>
      </c>
      <c r="M3699" s="57">
        <v>19</v>
      </c>
      <c r="N3699" s="57">
        <v>20</v>
      </c>
      <c r="O3699" s="57">
        <v>0</v>
      </c>
      <c r="P3699" s="57">
        <v>10</v>
      </c>
      <c r="Q3699" s="57">
        <v>9</v>
      </c>
      <c r="R3699" s="57">
        <v>0</v>
      </c>
      <c r="S3699" s="57">
        <v>0</v>
      </c>
      <c r="T3699" s="57">
        <v>0</v>
      </c>
      <c r="U3699" s="57">
        <v>36.840000000000003</v>
      </c>
      <c r="V3699" s="57">
        <v>21.05</v>
      </c>
      <c r="W3699" s="57">
        <v>42.11</v>
      </c>
      <c r="X3699" s="57">
        <v>55</v>
      </c>
      <c r="Y3699" s="57">
        <v>5</v>
      </c>
      <c r="Z3699" s="57">
        <v>40</v>
      </c>
      <c r="AA3699" s="57">
        <v>60</v>
      </c>
      <c r="AB3699" s="57">
        <v>33.33</v>
      </c>
      <c r="AC3699" s="57">
        <v>7</v>
      </c>
      <c r="AD3699" s="57">
        <v>12</v>
      </c>
      <c r="AE3699" s="57">
        <v>57.14</v>
      </c>
      <c r="AF3699" s="57">
        <v>75</v>
      </c>
      <c r="AG3699" s="57" t="s">
        <v>7426</v>
      </c>
      <c r="AH3699" s="57" t="s">
        <v>6879</v>
      </c>
      <c r="AI3699" s="45">
        <f t="shared" si="972"/>
        <v>-2.4489999999999998</v>
      </c>
      <c r="AJ3699" s="46">
        <f t="shared" si="973"/>
        <v>2.4489999999999998</v>
      </c>
      <c r="AK3699" s="63" t="str">
        <f t="shared" si="974"/>
        <v>N</v>
      </c>
      <c r="AL3699" s="63" t="str">
        <f t="shared" si="975"/>
        <v>N</v>
      </c>
      <c r="AM3699" s="44" t="str">
        <f t="shared" si="976"/>
        <v>Win</v>
      </c>
      <c r="AN3699" s="44" t="str">
        <f t="shared" si="977"/>
        <v>Loss</v>
      </c>
      <c r="AO3699" s="44" t="str">
        <f t="shared" si="978"/>
        <v>Loss</v>
      </c>
      <c r="AP3699" s="44">
        <f t="shared" si="979"/>
        <v>42.5</v>
      </c>
      <c r="AQ3699" s="44">
        <f t="shared" si="980"/>
        <v>-50</v>
      </c>
      <c r="AR3699" s="44">
        <f t="shared" si="981"/>
        <v>-50</v>
      </c>
      <c r="AS3699" s="99" t="str">
        <f t="shared" si="982"/>
        <v>+</v>
      </c>
      <c r="AT3699" s="99" t="str">
        <f t="shared" si="983"/>
        <v>n/a</v>
      </c>
      <c r="AU3699" s="99" t="str">
        <f t="shared" si="984"/>
        <v>-</v>
      </c>
      <c r="AV3699" s="99" t="str">
        <f t="shared" si="985"/>
        <v>+</v>
      </c>
      <c r="AW3699" s="99" t="str">
        <f t="shared" si="986"/>
        <v>-</v>
      </c>
    </row>
    <row r="3700" spans="1:49" ht="15">
      <c r="A3700" s="56">
        <v>43646</v>
      </c>
      <c r="B3700" s="57" t="s">
        <v>222</v>
      </c>
      <c r="C3700" s="57" t="s">
        <v>494</v>
      </c>
      <c r="D3700" s="57" t="s">
        <v>7427</v>
      </c>
      <c r="E3700" s="57" t="s">
        <v>539</v>
      </c>
      <c r="F3700" s="57" t="s">
        <v>599</v>
      </c>
      <c r="G3700" s="57">
        <v>2</v>
      </c>
      <c r="H3700" s="57">
        <v>0</v>
      </c>
      <c r="I3700" s="57">
        <v>2.23</v>
      </c>
      <c r="J3700" s="57">
        <v>3.51</v>
      </c>
      <c r="K3700" s="57">
        <v>3.08</v>
      </c>
      <c r="L3700" s="57">
        <v>-0.85</v>
      </c>
      <c r="M3700" s="57">
        <v>18</v>
      </c>
      <c r="N3700" s="57">
        <v>20</v>
      </c>
      <c r="O3700" s="57">
        <v>1</v>
      </c>
      <c r="P3700" s="57">
        <v>8</v>
      </c>
      <c r="Q3700" s="57">
        <v>11</v>
      </c>
      <c r="R3700" s="57">
        <v>0</v>
      </c>
      <c r="S3700" s="57">
        <v>0</v>
      </c>
      <c r="T3700" s="57">
        <v>100</v>
      </c>
      <c r="U3700" s="57">
        <v>33.33</v>
      </c>
      <c r="V3700" s="57">
        <v>11.11</v>
      </c>
      <c r="W3700" s="57">
        <v>55.56</v>
      </c>
      <c r="X3700" s="57">
        <v>30</v>
      </c>
      <c r="Y3700" s="57">
        <v>35</v>
      </c>
      <c r="Z3700" s="57">
        <v>35</v>
      </c>
      <c r="AA3700" s="57">
        <v>50</v>
      </c>
      <c r="AB3700" s="57">
        <v>18.18</v>
      </c>
      <c r="AC3700" s="57">
        <v>7</v>
      </c>
      <c r="AD3700" s="57">
        <v>11</v>
      </c>
      <c r="AE3700" s="57">
        <v>57.14</v>
      </c>
      <c r="AF3700" s="57">
        <v>36.36</v>
      </c>
      <c r="AG3700" s="57" t="s">
        <v>7032</v>
      </c>
      <c r="AH3700" s="57" t="s">
        <v>7379</v>
      </c>
      <c r="AI3700" s="45">
        <f t="shared" si="972"/>
        <v>-35.835000000000001</v>
      </c>
      <c r="AJ3700" s="46">
        <f t="shared" si="973"/>
        <v>35.835000000000001</v>
      </c>
      <c r="AK3700" s="63" t="str">
        <f t="shared" si="974"/>
        <v>N</v>
      </c>
      <c r="AL3700" s="63" t="str">
        <f t="shared" si="975"/>
        <v>N</v>
      </c>
      <c r="AM3700" s="44" t="str">
        <f t="shared" si="976"/>
        <v>Win</v>
      </c>
      <c r="AN3700" s="44" t="str">
        <f t="shared" si="977"/>
        <v>Loss</v>
      </c>
      <c r="AO3700" s="44" t="str">
        <f t="shared" si="978"/>
        <v>Loss</v>
      </c>
      <c r="AP3700" s="44">
        <f t="shared" si="979"/>
        <v>61.5</v>
      </c>
      <c r="AQ3700" s="44">
        <f t="shared" si="980"/>
        <v>-50</v>
      </c>
      <c r="AR3700" s="44">
        <f t="shared" si="981"/>
        <v>-50</v>
      </c>
      <c r="AS3700" s="99" t="str">
        <f t="shared" si="982"/>
        <v>+</v>
      </c>
      <c r="AT3700" s="99" t="str">
        <f t="shared" si="983"/>
        <v>-</v>
      </c>
      <c r="AU3700" s="99" t="str">
        <f t="shared" si="984"/>
        <v>+</v>
      </c>
      <c r="AV3700" s="99" t="str">
        <f t="shared" si="985"/>
        <v>+</v>
      </c>
      <c r="AW3700" s="99" t="str">
        <f t="shared" si="986"/>
        <v>-</v>
      </c>
    </row>
    <row r="3701" spans="1:49" ht="15">
      <c r="A3701" s="56">
        <v>43646</v>
      </c>
      <c r="B3701" s="57" t="s">
        <v>222</v>
      </c>
      <c r="C3701" s="57" t="s">
        <v>494</v>
      </c>
      <c r="D3701" s="57" t="s">
        <v>7428</v>
      </c>
      <c r="E3701" s="57" t="s">
        <v>581</v>
      </c>
      <c r="F3701" s="57" t="s">
        <v>1775</v>
      </c>
      <c r="G3701" s="57">
        <v>1</v>
      </c>
      <c r="H3701" s="57">
        <v>0</v>
      </c>
      <c r="I3701" s="57">
        <v>1.85</v>
      </c>
      <c r="J3701" s="57">
        <v>3.62</v>
      </c>
      <c r="K3701" s="57">
        <v>4.17</v>
      </c>
      <c r="L3701" s="57">
        <v>-2.3199999999999998</v>
      </c>
      <c r="M3701" s="57">
        <v>18</v>
      </c>
      <c r="N3701" s="57">
        <v>52</v>
      </c>
      <c r="O3701" s="57">
        <v>1</v>
      </c>
      <c r="P3701" s="57">
        <v>9</v>
      </c>
      <c r="Q3701" s="57">
        <v>25</v>
      </c>
      <c r="R3701" s="57">
        <v>0</v>
      </c>
      <c r="S3701" s="57">
        <v>100</v>
      </c>
      <c r="T3701" s="57">
        <v>0</v>
      </c>
      <c r="U3701" s="57">
        <v>38.89</v>
      </c>
      <c r="V3701" s="57">
        <v>27.78</v>
      </c>
      <c r="W3701" s="57">
        <v>33.33</v>
      </c>
      <c r="X3701" s="57">
        <v>28.85</v>
      </c>
      <c r="Y3701" s="57">
        <v>46.15</v>
      </c>
      <c r="Z3701" s="57">
        <v>25</v>
      </c>
      <c r="AA3701" s="57">
        <v>66.67</v>
      </c>
      <c r="AB3701" s="57">
        <v>24</v>
      </c>
      <c r="AC3701" s="57">
        <v>8</v>
      </c>
      <c r="AD3701" s="57">
        <v>25</v>
      </c>
      <c r="AE3701" s="57">
        <v>75</v>
      </c>
      <c r="AF3701" s="57">
        <v>32</v>
      </c>
      <c r="AG3701" s="57" t="s">
        <v>7005</v>
      </c>
      <c r="AH3701" s="57" t="s">
        <v>7380</v>
      </c>
      <c r="AI3701" s="45">
        <f t="shared" si="972"/>
        <v>8.5049999999999972</v>
      </c>
      <c r="AJ3701" s="46">
        <f t="shared" si="973"/>
        <v>11.494999999999997</v>
      </c>
      <c r="AK3701" s="63" t="str">
        <f t="shared" si="974"/>
        <v>N</v>
      </c>
      <c r="AL3701" s="63" t="str">
        <f t="shared" si="975"/>
        <v>N</v>
      </c>
      <c r="AM3701" s="44" t="str">
        <f t="shared" si="976"/>
        <v>Win</v>
      </c>
      <c r="AN3701" s="44" t="str">
        <f t="shared" si="977"/>
        <v>Loss</v>
      </c>
      <c r="AO3701" s="44" t="str">
        <f t="shared" si="978"/>
        <v>Loss</v>
      </c>
      <c r="AP3701" s="44">
        <f t="shared" si="979"/>
        <v>42.5</v>
      </c>
      <c r="AQ3701" s="44">
        <f t="shared" si="980"/>
        <v>-50</v>
      </c>
      <c r="AR3701" s="44">
        <f t="shared" si="981"/>
        <v>-50</v>
      </c>
      <c r="AS3701" s="99" t="str">
        <f t="shared" si="982"/>
        <v>+</v>
      </c>
      <c r="AT3701" s="99" t="str">
        <f t="shared" si="983"/>
        <v>-</v>
      </c>
      <c r="AU3701" s="99" t="str">
        <f t="shared" si="984"/>
        <v>+</v>
      </c>
      <c r="AV3701" s="99" t="str">
        <f t="shared" si="985"/>
        <v>+</v>
      </c>
      <c r="AW3701" s="99" t="str">
        <f t="shared" si="986"/>
        <v>+</v>
      </c>
    </row>
    <row r="3702" spans="1:49" ht="15">
      <c r="A3702" s="56">
        <v>43646</v>
      </c>
      <c r="B3702" s="57" t="s">
        <v>222</v>
      </c>
      <c r="C3702" s="57" t="s">
        <v>223</v>
      </c>
      <c r="D3702" s="57" t="s">
        <v>7429</v>
      </c>
      <c r="E3702" s="57" t="s">
        <v>3108</v>
      </c>
      <c r="F3702" s="57" t="s">
        <v>500</v>
      </c>
      <c r="G3702" s="57">
        <v>0</v>
      </c>
      <c r="H3702" s="57">
        <v>3</v>
      </c>
      <c r="I3702" s="57">
        <v>2.52</v>
      </c>
      <c r="J3702" s="57">
        <v>3.59</v>
      </c>
      <c r="K3702" s="57">
        <v>2.33</v>
      </c>
      <c r="L3702" s="57">
        <v>0.19</v>
      </c>
      <c r="M3702" s="57">
        <v>8</v>
      </c>
      <c r="N3702" s="57">
        <v>8</v>
      </c>
      <c r="O3702" s="57">
        <v>0</v>
      </c>
      <c r="P3702" s="57">
        <v>5</v>
      </c>
      <c r="Q3702" s="57">
        <v>4</v>
      </c>
      <c r="R3702" s="57">
        <v>0</v>
      </c>
      <c r="S3702" s="57">
        <v>0</v>
      </c>
      <c r="T3702" s="57">
        <v>0</v>
      </c>
      <c r="U3702" s="57">
        <v>12.5</v>
      </c>
      <c r="V3702" s="57">
        <v>37.5</v>
      </c>
      <c r="W3702" s="57">
        <v>50</v>
      </c>
      <c r="X3702" s="57">
        <v>50</v>
      </c>
      <c r="Y3702" s="57">
        <v>12.5</v>
      </c>
      <c r="Z3702" s="57">
        <v>37.5</v>
      </c>
      <c r="AA3702" s="57">
        <v>20</v>
      </c>
      <c r="AB3702" s="57">
        <v>25</v>
      </c>
      <c r="AC3702" s="57">
        <v>2</v>
      </c>
      <c r="AD3702" s="57">
        <v>2</v>
      </c>
      <c r="AE3702" s="57">
        <v>0</v>
      </c>
      <c r="AF3702" s="57">
        <v>100</v>
      </c>
      <c r="AG3702" s="57" t="s">
        <v>7430</v>
      </c>
      <c r="AH3702" s="57" t="s">
        <v>6450</v>
      </c>
      <c r="AI3702" s="45">
        <f t="shared" si="972"/>
        <v>-7.5</v>
      </c>
      <c r="AJ3702" s="46">
        <f t="shared" si="973"/>
        <v>7.5</v>
      </c>
      <c r="AK3702" s="63" t="str">
        <f t="shared" si="974"/>
        <v>N</v>
      </c>
      <c r="AL3702" s="63" t="str">
        <f t="shared" si="975"/>
        <v>Y</v>
      </c>
      <c r="AM3702" s="44" t="str">
        <f t="shared" si="976"/>
        <v>Loss</v>
      </c>
      <c r="AN3702" s="44" t="str">
        <f t="shared" si="977"/>
        <v>Loss</v>
      </c>
      <c r="AO3702" s="44" t="str">
        <f t="shared" si="978"/>
        <v>Win</v>
      </c>
      <c r="AP3702" s="44">
        <f t="shared" si="979"/>
        <v>-50</v>
      </c>
      <c r="AQ3702" s="44">
        <f t="shared" si="980"/>
        <v>-50</v>
      </c>
      <c r="AR3702" s="44">
        <f t="shared" si="981"/>
        <v>66.5</v>
      </c>
      <c r="AS3702" s="99" t="str">
        <f t="shared" si="982"/>
        <v>-</v>
      </c>
      <c r="AT3702" s="99" t="str">
        <f t="shared" si="983"/>
        <v>n/a</v>
      </c>
      <c r="AU3702" s="99" t="str">
        <f t="shared" si="984"/>
        <v>-</v>
      </c>
      <c r="AV3702" s="99" t="str">
        <f t="shared" si="985"/>
        <v>-</v>
      </c>
      <c r="AW3702" s="99" t="str">
        <f t="shared" si="986"/>
        <v>-</v>
      </c>
    </row>
    <row r="3703" spans="1:49" ht="15">
      <c r="A3703" s="56">
        <v>43646</v>
      </c>
      <c r="B3703" s="57" t="s">
        <v>222</v>
      </c>
      <c r="C3703" s="57" t="s">
        <v>240</v>
      </c>
      <c r="D3703" s="57" t="s">
        <v>7431</v>
      </c>
      <c r="E3703" s="57" t="s">
        <v>625</v>
      </c>
      <c r="F3703" s="57" t="s">
        <v>615</v>
      </c>
      <c r="G3703" s="57">
        <v>0</v>
      </c>
      <c r="H3703" s="57">
        <v>1</v>
      </c>
      <c r="I3703" s="57">
        <v>2.11</v>
      </c>
      <c r="J3703" s="57">
        <v>3.32</v>
      </c>
      <c r="K3703" s="57">
        <v>3.06</v>
      </c>
      <c r="L3703" s="57">
        <v>-0.95</v>
      </c>
      <c r="M3703" s="57">
        <v>20</v>
      </c>
      <c r="N3703" s="57">
        <v>20</v>
      </c>
      <c r="O3703" s="57">
        <v>1</v>
      </c>
      <c r="P3703" s="57">
        <v>11</v>
      </c>
      <c r="Q3703" s="57">
        <v>10</v>
      </c>
      <c r="R3703" s="57">
        <v>0</v>
      </c>
      <c r="S3703" s="57">
        <v>0</v>
      </c>
      <c r="T3703" s="57">
        <v>100</v>
      </c>
      <c r="U3703" s="57">
        <v>40</v>
      </c>
      <c r="V3703" s="57">
        <v>20</v>
      </c>
      <c r="W3703" s="57">
        <v>40</v>
      </c>
      <c r="X3703" s="57">
        <v>30</v>
      </c>
      <c r="Y3703" s="57">
        <v>35</v>
      </c>
      <c r="Z3703" s="57">
        <v>35</v>
      </c>
      <c r="AA3703" s="57">
        <v>63.64</v>
      </c>
      <c r="AB3703" s="57">
        <v>10</v>
      </c>
      <c r="AC3703" s="57">
        <v>9</v>
      </c>
      <c r="AD3703" s="57">
        <v>9</v>
      </c>
      <c r="AE3703" s="57">
        <v>44.44</v>
      </c>
      <c r="AF3703" s="57">
        <v>44.44</v>
      </c>
      <c r="AG3703" s="57" t="s">
        <v>7010</v>
      </c>
      <c r="AH3703" s="57" t="s">
        <v>6373</v>
      </c>
      <c r="AI3703" s="45">
        <f t="shared" si="972"/>
        <v>-30.5</v>
      </c>
      <c r="AJ3703" s="46">
        <f t="shared" si="973"/>
        <v>30.5</v>
      </c>
      <c r="AK3703" s="63" t="str">
        <f t="shared" si="974"/>
        <v>N</v>
      </c>
      <c r="AL3703" s="63" t="str">
        <f t="shared" si="975"/>
        <v>N</v>
      </c>
      <c r="AM3703" s="44" t="str">
        <f t="shared" si="976"/>
        <v>Loss</v>
      </c>
      <c r="AN3703" s="44" t="str">
        <f t="shared" si="977"/>
        <v>Loss</v>
      </c>
      <c r="AO3703" s="44" t="str">
        <f t="shared" si="978"/>
        <v>Win</v>
      </c>
      <c r="AP3703" s="44">
        <f t="shared" si="979"/>
        <v>-50</v>
      </c>
      <c r="AQ3703" s="44">
        <f t="shared" si="980"/>
        <v>-50</v>
      </c>
      <c r="AR3703" s="44">
        <f t="shared" si="981"/>
        <v>103</v>
      </c>
      <c r="AS3703" s="99" t="str">
        <f t="shared" si="982"/>
        <v>+</v>
      </c>
      <c r="AT3703" s="99" t="str">
        <f t="shared" si="983"/>
        <v>-</v>
      </c>
      <c r="AU3703" s="99" t="str">
        <f t="shared" si="984"/>
        <v>+</v>
      </c>
      <c r="AV3703" s="99" t="str">
        <f t="shared" si="985"/>
        <v>+</v>
      </c>
      <c r="AW3703" s="99" t="str">
        <f t="shared" si="986"/>
        <v>-</v>
      </c>
    </row>
    <row r="3704" spans="1:49" ht="15">
      <c r="A3704" s="56">
        <v>43646</v>
      </c>
      <c r="B3704" s="57" t="s">
        <v>222</v>
      </c>
      <c r="C3704" s="57" t="s">
        <v>240</v>
      </c>
      <c r="D3704" s="57" t="s">
        <v>7432</v>
      </c>
      <c r="E3704" s="57" t="s">
        <v>3360</v>
      </c>
      <c r="F3704" s="57" t="s">
        <v>3792</v>
      </c>
      <c r="G3704" s="57">
        <v>4</v>
      </c>
      <c r="H3704" s="57">
        <v>2</v>
      </c>
      <c r="I3704" s="57">
        <v>1.52</v>
      </c>
      <c r="J3704" s="57">
        <v>4.3600000000000003</v>
      </c>
      <c r="K3704" s="57">
        <v>4.9000000000000004</v>
      </c>
      <c r="L3704" s="57">
        <v>-3.38</v>
      </c>
      <c r="M3704" s="57">
        <v>17</v>
      </c>
      <c r="N3704" s="57">
        <v>16</v>
      </c>
      <c r="O3704" s="57">
        <v>0</v>
      </c>
      <c r="P3704" s="57">
        <v>9</v>
      </c>
      <c r="Q3704" s="57">
        <v>8</v>
      </c>
      <c r="R3704" s="57">
        <v>0</v>
      </c>
      <c r="S3704" s="57">
        <v>0</v>
      </c>
      <c r="T3704" s="57">
        <v>0</v>
      </c>
      <c r="U3704" s="57">
        <v>52.94</v>
      </c>
      <c r="V3704" s="57">
        <v>29.41</v>
      </c>
      <c r="W3704" s="57">
        <v>17.649999999999999</v>
      </c>
      <c r="X3704" s="57">
        <v>43.75</v>
      </c>
      <c r="Y3704" s="57">
        <v>37.5</v>
      </c>
      <c r="Z3704" s="57">
        <v>18.75</v>
      </c>
      <c r="AA3704" s="57">
        <v>55.56</v>
      </c>
      <c r="AB3704" s="57">
        <v>50</v>
      </c>
      <c r="AC3704" s="57">
        <v>12</v>
      </c>
      <c r="AD3704" s="57">
        <v>10</v>
      </c>
      <c r="AE3704" s="57">
        <v>58.33</v>
      </c>
      <c r="AF3704" s="57">
        <v>40</v>
      </c>
      <c r="AG3704" s="57" t="s">
        <v>6274</v>
      </c>
      <c r="AH3704" s="57" t="s">
        <v>7082</v>
      </c>
      <c r="AI3704" s="45">
        <f t="shared" si="972"/>
        <v>1.2490000000000023</v>
      </c>
      <c r="AJ3704" s="46">
        <f t="shared" si="973"/>
        <v>-1.2490000000000023</v>
      </c>
      <c r="AK3704" s="63" t="str">
        <f t="shared" si="974"/>
        <v>N</v>
      </c>
      <c r="AL3704" s="63" t="str">
        <f t="shared" si="975"/>
        <v>N</v>
      </c>
      <c r="AM3704" s="44" t="str">
        <f t="shared" si="976"/>
        <v>Win</v>
      </c>
      <c r="AN3704" s="44" t="str">
        <f t="shared" si="977"/>
        <v>Loss</v>
      </c>
      <c r="AO3704" s="44" t="str">
        <f t="shared" si="978"/>
        <v>Loss</v>
      </c>
      <c r="AP3704" s="44">
        <f t="shared" si="979"/>
        <v>26</v>
      </c>
      <c r="AQ3704" s="44">
        <f t="shared" si="980"/>
        <v>-50</v>
      </c>
      <c r="AR3704" s="44">
        <f t="shared" si="981"/>
        <v>-50</v>
      </c>
      <c r="AS3704" s="99" t="str">
        <f t="shared" si="982"/>
        <v>+</v>
      </c>
      <c r="AT3704" s="99" t="str">
        <f t="shared" si="983"/>
        <v>n/a</v>
      </c>
      <c r="AU3704" s="99" t="str">
        <f t="shared" si="984"/>
        <v>+</v>
      </c>
      <c r="AV3704" s="99" t="str">
        <f t="shared" si="985"/>
        <v>+</v>
      </c>
      <c r="AW3704" s="99" t="str">
        <f t="shared" si="986"/>
        <v>+</v>
      </c>
    </row>
    <row r="3705" spans="1:49" ht="15">
      <c r="A3705" s="56">
        <v>43646</v>
      </c>
      <c r="B3705" s="57" t="s">
        <v>222</v>
      </c>
      <c r="C3705" s="57" t="s">
        <v>240</v>
      </c>
      <c r="D3705" s="57" t="s">
        <v>7433</v>
      </c>
      <c r="E3705" s="57" t="s">
        <v>624</v>
      </c>
      <c r="F3705" s="57" t="s">
        <v>627</v>
      </c>
      <c r="G3705" s="57">
        <v>2</v>
      </c>
      <c r="H3705" s="57">
        <v>0</v>
      </c>
      <c r="I3705" s="57">
        <v>2.09</v>
      </c>
      <c r="J3705" s="57">
        <v>3.43</v>
      </c>
      <c r="K3705" s="57">
        <v>3.04</v>
      </c>
      <c r="L3705" s="57">
        <v>-0.95</v>
      </c>
      <c r="M3705" s="57">
        <v>17</v>
      </c>
      <c r="N3705" s="57">
        <v>19</v>
      </c>
      <c r="O3705" s="57">
        <v>2</v>
      </c>
      <c r="P3705" s="57">
        <v>8</v>
      </c>
      <c r="Q3705" s="57">
        <v>9</v>
      </c>
      <c r="R3705" s="57">
        <v>50</v>
      </c>
      <c r="S3705" s="57">
        <v>0</v>
      </c>
      <c r="T3705" s="57">
        <v>50</v>
      </c>
      <c r="U3705" s="57">
        <v>41.18</v>
      </c>
      <c r="V3705" s="57">
        <v>29.41</v>
      </c>
      <c r="W3705" s="57">
        <v>29.41</v>
      </c>
      <c r="X3705" s="57">
        <v>52.63</v>
      </c>
      <c r="Y3705" s="57">
        <v>10.53</v>
      </c>
      <c r="Z3705" s="57">
        <v>36.840000000000003</v>
      </c>
      <c r="AA3705" s="57">
        <v>50</v>
      </c>
      <c r="AB3705" s="57">
        <v>33.33</v>
      </c>
      <c r="AC3705" s="57">
        <v>12</v>
      </c>
      <c r="AD3705" s="57">
        <v>13</v>
      </c>
      <c r="AE3705" s="57">
        <v>33.33</v>
      </c>
      <c r="AF3705" s="57">
        <v>61.54</v>
      </c>
      <c r="AG3705" s="57" t="s">
        <v>7396</v>
      </c>
      <c r="AH3705" s="57" t="s">
        <v>7017</v>
      </c>
      <c r="AI3705" s="45">
        <f t="shared" si="972"/>
        <v>1.0840000000000005</v>
      </c>
      <c r="AJ3705" s="46">
        <f t="shared" si="973"/>
        <v>-1.0840000000000005</v>
      </c>
      <c r="AK3705" s="63" t="str">
        <f t="shared" si="974"/>
        <v>N</v>
      </c>
      <c r="AL3705" s="63" t="str">
        <f t="shared" si="975"/>
        <v>N</v>
      </c>
      <c r="AM3705" s="44" t="str">
        <f t="shared" si="976"/>
        <v>Win</v>
      </c>
      <c r="AN3705" s="44" t="str">
        <f t="shared" si="977"/>
        <v>Loss</v>
      </c>
      <c r="AO3705" s="44" t="str">
        <f t="shared" si="978"/>
        <v>Loss</v>
      </c>
      <c r="AP3705" s="44">
        <f t="shared" si="979"/>
        <v>54.5</v>
      </c>
      <c r="AQ3705" s="44">
        <f t="shared" si="980"/>
        <v>-50</v>
      </c>
      <c r="AR3705" s="44">
        <f t="shared" si="981"/>
        <v>-50</v>
      </c>
      <c r="AS3705" s="99" t="str">
        <f t="shared" si="982"/>
        <v>+</v>
      </c>
      <c r="AT3705" s="99" t="str">
        <f t="shared" si="983"/>
        <v>-</v>
      </c>
      <c r="AU3705" s="99" t="str">
        <f t="shared" si="984"/>
        <v>-</v>
      </c>
      <c r="AV3705" s="99" t="str">
        <f t="shared" si="985"/>
        <v>+</v>
      </c>
      <c r="AW3705" s="99" t="str">
        <f t="shared" si="986"/>
        <v>+</v>
      </c>
    </row>
    <row r="3706" spans="1:49" ht="15">
      <c r="A3706" s="56">
        <v>43646</v>
      </c>
      <c r="B3706" s="57" t="s">
        <v>222</v>
      </c>
      <c r="C3706" s="57" t="s">
        <v>240</v>
      </c>
      <c r="D3706" s="57" t="s">
        <v>7434</v>
      </c>
      <c r="E3706" s="57" t="s">
        <v>593</v>
      </c>
      <c r="F3706" s="57" t="s">
        <v>619</v>
      </c>
      <c r="G3706" s="57">
        <v>3</v>
      </c>
      <c r="H3706" s="57">
        <v>0</v>
      </c>
      <c r="I3706" s="57">
        <v>2.16</v>
      </c>
      <c r="J3706" s="57">
        <v>3.26</v>
      </c>
      <c r="K3706" s="57">
        <v>3.02</v>
      </c>
      <c r="L3706" s="57">
        <v>-0.86</v>
      </c>
      <c r="M3706" s="57">
        <v>19</v>
      </c>
      <c r="N3706" s="57">
        <v>17</v>
      </c>
      <c r="O3706" s="57">
        <v>0</v>
      </c>
      <c r="P3706" s="57">
        <v>7</v>
      </c>
      <c r="Q3706" s="57">
        <v>7</v>
      </c>
      <c r="R3706" s="57">
        <v>0</v>
      </c>
      <c r="S3706" s="57">
        <v>0</v>
      </c>
      <c r="T3706" s="57">
        <v>0</v>
      </c>
      <c r="U3706" s="57">
        <v>42.11</v>
      </c>
      <c r="V3706" s="57">
        <v>36.840000000000003</v>
      </c>
      <c r="W3706" s="57">
        <v>21.05</v>
      </c>
      <c r="X3706" s="57">
        <v>41.18</v>
      </c>
      <c r="Y3706" s="57">
        <v>35.29</v>
      </c>
      <c r="Z3706" s="57">
        <v>23.53</v>
      </c>
      <c r="AA3706" s="57">
        <v>42.86</v>
      </c>
      <c r="AB3706" s="57">
        <v>42.86</v>
      </c>
      <c r="AC3706" s="57">
        <v>10</v>
      </c>
      <c r="AD3706" s="57">
        <v>9</v>
      </c>
      <c r="AE3706" s="57">
        <v>50</v>
      </c>
      <c r="AF3706" s="57">
        <v>44.44</v>
      </c>
      <c r="AG3706" s="57" t="s">
        <v>7435</v>
      </c>
      <c r="AH3706" s="57" t="s">
        <v>7381</v>
      </c>
      <c r="AI3706" s="45">
        <f t="shared" si="972"/>
        <v>0.83700000000000152</v>
      </c>
      <c r="AJ3706" s="46">
        <f t="shared" si="973"/>
        <v>-0.83700000000000152</v>
      </c>
      <c r="AK3706" s="63" t="str">
        <f t="shared" si="974"/>
        <v>N</v>
      </c>
      <c r="AL3706" s="63" t="str">
        <f t="shared" si="975"/>
        <v>N</v>
      </c>
      <c r="AM3706" s="44" t="str">
        <f t="shared" si="976"/>
        <v>Win</v>
      </c>
      <c r="AN3706" s="44" t="str">
        <f t="shared" si="977"/>
        <v>Loss</v>
      </c>
      <c r="AO3706" s="44" t="str">
        <f t="shared" si="978"/>
        <v>Loss</v>
      </c>
      <c r="AP3706" s="44">
        <f t="shared" si="979"/>
        <v>58</v>
      </c>
      <c r="AQ3706" s="44">
        <f t="shared" si="980"/>
        <v>-50</v>
      </c>
      <c r="AR3706" s="44">
        <f t="shared" si="981"/>
        <v>-50</v>
      </c>
      <c r="AS3706" s="99" t="str">
        <f t="shared" si="982"/>
        <v>+</v>
      </c>
      <c r="AT3706" s="99" t="str">
        <f t="shared" si="983"/>
        <v>n/a</v>
      </c>
      <c r="AU3706" s="99" t="str">
        <f t="shared" si="984"/>
        <v>+</v>
      </c>
      <c r="AV3706" s="99" t="str">
        <f t="shared" si="985"/>
        <v>-</v>
      </c>
      <c r="AW3706" s="99" t="str">
        <f t="shared" si="986"/>
        <v>+</v>
      </c>
    </row>
    <row r="3707" spans="1:49" ht="15">
      <c r="A3707" s="56">
        <v>43646</v>
      </c>
      <c r="B3707" s="57" t="s">
        <v>634</v>
      </c>
      <c r="C3707" s="57" t="s">
        <v>639</v>
      </c>
      <c r="D3707" s="57" t="s">
        <v>7436</v>
      </c>
      <c r="E3707" s="57" t="s">
        <v>642</v>
      </c>
      <c r="F3707" s="57" t="s">
        <v>1790</v>
      </c>
      <c r="G3707" s="57">
        <v>3</v>
      </c>
      <c r="H3707" s="57">
        <v>2</v>
      </c>
      <c r="I3707" s="57">
        <v>1.1000000000000001</v>
      </c>
      <c r="J3707" s="57">
        <v>8.4600000000000009</v>
      </c>
      <c r="K3707" s="57">
        <v>12.96</v>
      </c>
      <c r="L3707" s="57">
        <v>-11.86</v>
      </c>
      <c r="M3707" s="57">
        <v>13</v>
      </c>
      <c r="N3707" s="57">
        <v>13</v>
      </c>
      <c r="O3707" s="57">
        <v>1</v>
      </c>
      <c r="P3707" s="57">
        <v>7</v>
      </c>
      <c r="Q3707" s="57">
        <v>7</v>
      </c>
      <c r="R3707" s="57">
        <v>100</v>
      </c>
      <c r="S3707" s="57">
        <v>0</v>
      </c>
      <c r="T3707" s="57">
        <v>0</v>
      </c>
      <c r="U3707" s="57">
        <v>38.46</v>
      </c>
      <c r="V3707" s="57">
        <v>38.46</v>
      </c>
      <c r="W3707" s="57">
        <v>23.08</v>
      </c>
      <c r="X3707" s="57">
        <v>15.38</v>
      </c>
      <c r="Y3707" s="57">
        <v>0</v>
      </c>
      <c r="Z3707" s="57">
        <v>84.62</v>
      </c>
      <c r="AA3707" s="57">
        <v>28.57</v>
      </c>
      <c r="AB3707" s="57">
        <v>28.57</v>
      </c>
      <c r="AC3707" s="57">
        <v>8</v>
      </c>
      <c r="AD3707" s="57">
        <v>2</v>
      </c>
      <c r="AE3707" s="57">
        <v>50</v>
      </c>
      <c r="AF3707" s="57">
        <v>50</v>
      </c>
      <c r="AG3707" s="57" t="s">
        <v>7437</v>
      </c>
      <c r="AH3707" s="57" t="s">
        <v>6951</v>
      </c>
      <c r="AI3707" s="45">
        <f t="shared" si="972"/>
        <v>50.769999999999996</v>
      </c>
      <c r="AJ3707" s="46">
        <f t="shared" si="973"/>
        <v>-50.769999999999996</v>
      </c>
      <c r="AK3707" s="63" t="str">
        <f t="shared" si="974"/>
        <v>Y</v>
      </c>
      <c r="AL3707" s="63" t="str">
        <f t="shared" si="975"/>
        <v>N</v>
      </c>
      <c r="AM3707" s="44" t="str">
        <f t="shared" si="976"/>
        <v>Win</v>
      </c>
      <c r="AN3707" s="44" t="str">
        <f t="shared" si="977"/>
        <v>Loss</v>
      </c>
      <c r="AO3707" s="44" t="str">
        <f t="shared" si="978"/>
        <v>Loss</v>
      </c>
      <c r="AP3707" s="44">
        <f t="shared" si="979"/>
        <v>5.0000000000000071</v>
      </c>
      <c r="AQ3707" s="44">
        <f t="shared" si="980"/>
        <v>-50</v>
      </c>
      <c r="AR3707" s="44">
        <f t="shared" si="981"/>
        <v>-50</v>
      </c>
      <c r="AS3707" s="99" t="str">
        <f t="shared" si="982"/>
        <v>+</v>
      </c>
      <c r="AT3707" s="99" t="str">
        <f t="shared" si="983"/>
        <v>+</v>
      </c>
      <c r="AU3707" s="99" t="str">
        <f t="shared" si="984"/>
        <v>+</v>
      </c>
      <c r="AV3707" s="99" t="str">
        <f t="shared" si="985"/>
        <v>-</v>
      </c>
      <c r="AW3707" s="99" t="str">
        <f t="shared" si="986"/>
        <v>+</v>
      </c>
    </row>
    <row r="3708" spans="1:49" ht="15">
      <c r="A3708" s="56">
        <v>43646</v>
      </c>
      <c r="B3708" s="57" t="s">
        <v>634</v>
      </c>
      <c r="C3708" s="57" t="s">
        <v>635</v>
      </c>
      <c r="D3708" s="57" t="s">
        <v>7438</v>
      </c>
      <c r="E3708" s="57" t="s">
        <v>644</v>
      </c>
      <c r="F3708" s="57" t="s">
        <v>4358</v>
      </c>
      <c r="G3708" s="57">
        <v>3</v>
      </c>
      <c r="H3708" s="57">
        <v>0</v>
      </c>
      <c r="I3708" s="57">
        <v>1.1599999999999999</v>
      </c>
      <c r="J3708" s="57">
        <v>6.76</v>
      </c>
      <c r="K3708" s="57">
        <v>11.45</v>
      </c>
      <c r="L3708" s="57">
        <v>-10.29</v>
      </c>
      <c r="M3708" s="57">
        <v>14</v>
      </c>
      <c r="N3708" s="57">
        <v>11</v>
      </c>
      <c r="O3708" s="57">
        <v>1</v>
      </c>
      <c r="P3708" s="57">
        <v>7</v>
      </c>
      <c r="Q3708" s="57">
        <v>5</v>
      </c>
      <c r="R3708" s="57">
        <v>100</v>
      </c>
      <c r="S3708" s="57">
        <v>0</v>
      </c>
      <c r="T3708" s="57">
        <v>0</v>
      </c>
      <c r="U3708" s="57">
        <v>50</v>
      </c>
      <c r="V3708" s="57">
        <v>14.29</v>
      </c>
      <c r="W3708" s="57">
        <v>35.71</v>
      </c>
      <c r="X3708" s="57">
        <v>9.09</v>
      </c>
      <c r="Y3708" s="57">
        <v>9.09</v>
      </c>
      <c r="Z3708" s="57">
        <v>81.819999999999993</v>
      </c>
      <c r="AA3708" s="57">
        <v>57.14</v>
      </c>
      <c r="AB3708" s="57">
        <v>0</v>
      </c>
      <c r="AC3708" s="57">
        <v>13</v>
      </c>
      <c r="AD3708" s="57">
        <v>1</v>
      </c>
      <c r="AE3708" s="57">
        <v>53.85</v>
      </c>
      <c r="AF3708" s="57">
        <v>0</v>
      </c>
      <c r="AG3708" s="57" t="s">
        <v>6808</v>
      </c>
      <c r="AH3708" s="57" t="s">
        <v>6491</v>
      </c>
      <c r="AI3708" s="45">
        <f t="shared" si="972"/>
        <v>47.924000000000007</v>
      </c>
      <c r="AJ3708" s="46">
        <f t="shared" si="973"/>
        <v>-47.924000000000007</v>
      </c>
      <c r="AK3708" s="63" t="str">
        <f t="shared" si="974"/>
        <v>Y</v>
      </c>
      <c r="AL3708" s="63" t="str">
        <f t="shared" si="975"/>
        <v>N</v>
      </c>
      <c r="AM3708" s="44" t="str">
        <f t="shared" si="976"/>
        <v>Win</v>
      </c>
      <c r="AN3708" s="44" t="str">
        <f t="shared" si="977"/>
        <v>Loss</v>
      </c>
      <c r="AO3708" s="44" t="str">
        <f t="shared" si="978"/>
        <v>Loss</v>
      </c>
      <c r="AP3708" s="44">
        <f t="shared" si="979"/>
        <v>7.9999999999999929</v>
      </c>
      <c r="AQ3708" s="44">
        <f t="shared" si="980"/>
        <v>-50</v>
      </c>
      <c r="AR3708" s="44">
        <f t="shared" si="981"/>
        <v>-50</v>
      </c>
      <c r="AS3708" s="99" t="str">
        <f t="shared" si="982"/>
        <v>+</v>
      </c>
      <c r="AT3708" s="99" t="str">
        <f t="shared" si="983"/>
        <v>+</v>
      </c>
      <c r="AU3708" s="99" t="str">
        <f t="shared" si="984"/>
        <v>+</v>
      </c>
      <c r="AV3708" s="99" t="str">
        <f t="shared" si="985"/>
        <v>+</v>
      </c>
      <c r="AW3708" s="99" t="str">
        <f t="shared" si="986"/>
        <v>+</v>
      </c>
    </row>
    <row r="3709" spans="1:49" ht="15">
      <c r="A3709" s="56">
        <v>43646</v>
      </c>
      <c r="B3709" s="57" t="s">
        <v>634</v>
      </c>
      <c r="C3709" s="57" t="s">
        <v>635</v>
      </c>
      <c r="D3709" s="57" t="s">
        <v>7439</v>
      </c>
      <c r="E3709" s="57" t="s">
        <v>4784</v>
      </c>
      <c r="F3709" s="57" t="s">
        <v>5773</v>
      </c>
      <c r="G3709" s="57">
        <v>0</v>
      </c>
      <c r="H3709" s="57">
        <v>3</v>
      </c>
      <c r="I3709" s="57">
        <v>3.14</v>
      </c>
      <c r="J3709" s="57">
        <v>3.98</v>
      </c>
      <c r="K3709" s="57">
        <v>1.9</v>
      </c>
      <c r="L3709" s="57">
        <v>1.24</v>
      </c>
      <c r="M3709" s="57">
        <v>10</v>
      </c>
      <c r="N3709" s="57">
        <v>19</v>
      </c>
      <c r="O3709" s="57">
        <v>1</v>
      </c>
      <c r="P3709" s="57">
        <v>4</v>
      </c>
      <c r="Q3709" s="57">
        <v>10</v>
      </c>
      <c r="R3709" s="57">
        <v>0</v>
      </c>
      <c r="S3709" s="57">
        <v>0</v>
      </c>
      <c r="T3709" s="57">
        <v>100</v>
      </c>
      <c r="U3709" s="57">
        <v>20</v>
      </c>
      <c r="V3709" s="57">
        <v>20</v>
      </c>
      <c r="W3709" s="57">
        <v>60</v>
      </c>
      <c r="X3709" s="57">
        <v>42.11</v>
      </c>
      <c r="Y3709" s="57">
        <v>10.53</v>
      </c>
      <c r="Z3709" s="57">
        <v>47.37</v>
      </c>
      <c r="AA3709" s="57">
        <v>25</v>
      </c>
      <c r="AB3709" s="57">
        <v>40</v>
      </c>
      <c r="AC3709" s="57">
        <v>0</v>
      </c>
      <c r="AD3709" s="57">
        <v>7</v>
      </c>
      <c r="AE3709" s="57">
        <v>0</v>
      </c>
      <c r="AF3709" s="57">
        <v>57.14</v>
      </c>
      <c r="AG3709" s="57" t="s">
        <v>6353</v>
      </c>
      <c r="AH3709" s="57" t="s">
        <v>7008</v>
      </c>
      <c r="AI3709" s="45">
        <f t="shared" si="972"/>
        <v>-36.000999999999991</v>
      </c>
      <c r="AJ3709" s="46">
        <f t="shared" si="973"/>
        <v>36.000999999999991</v>
      </c>
      <c r="AK3709" s="63" t="str">
        <f t="shared" si="974"/>
        <v>N</v>
      </c>
      <c r="AL3709" s="63" t="str">
        <f t="shared" si="975"/>
        <v>N</v>
      </c>
      <c r="AM3709" s="44" t="str">
        <f t="shared" si="976"/>
        <v>Loss</v>
      </c>
      <c r="AN3709" s="44" t="str">
        <f t="shared" si="977"/>
        <v>Loss</v>
      </c>
      <c r="AO3709" s="44" t="str">
        <f t="shared" si="978"/>
        <v>Win</v>
      </c>
      <c r="AP3709" s="44">
        <f t="shared" si="979"/>
        <v>-50</v>
      </c>
      <c r="AQ3709" s="44">
        <f t="shared" si="980"/>
        <v>-50</v>
      </c>
      <c r="AR3709" s="44">
        <f t="shared" si="981"/>
        <v>45</v>
      </c>
      <c r="AS3709" s="99" t="str">
        <f t="shared" si="982"/>
        <v>-</v>
      </c>
      <c r="AT3709" s="99" t="str">
        <f t="shared" si="983"/>
        <v>-</v>
      </c>
      <c r="AU3709" s="99" t="str">
        <f t="shared" si="984"/>
        <v>-</v>
      </c>
      <c r="AV3709" s="99" t="str">
        <f t="shared" si="985"/>
        <v>-</v>
      </c>
      <c r="AW3709" s="99" t="str">
        <f t="shared" si="986"/>
        <v>-</v>
      </c>
    </row>
    <row r="3710" spans="1:49" ht="15">
      <c r="A3710" s="56">
        <v>43646</v>
      </c>
      <c r="B3710" s="57" t="s">
        <v>634</v>
      </c>
      <c r="C3710" s="57" t="s">
        <v>646</v>
      </c>
      <c r="D3710" s="57" t="s">
        <v>7440</v>
      </c>
      <c r="E3710" s="57" t="s">
        <v>649</v>
      </c>
      <c r="F3710" s="57" t="s">
        <v>1796</v>
      </c>
      <c r="G3710" s="57">
        <v>2</v>
      </c>
      <c r="H3710" s="57">
        <v>7</v>
      </c>
      <c r="I3710" s="57">
        <v>1.64</v>
      </c>
      <c r="J3710" s="57">
        <v>4.3</v>
      </c>
      <c r="K3710" s="57">
        <v>4.03</v>
      </c>
      <c r="L3710" s="57">
        <v>-2.39</v>
      </c>
      <c r="M3710" s="57">
        <v>24</v>
      </c>
      <c r="N3710" s="57">
        <v>25</v>
      </c>
      <c r="O3710" s="57">
        <v>3</v>
      </c>
      <c r="P3710" s="57">
        <v>13</v>
      </c>
      <c r="Q3710" s="57">
        <v>10</v>
      </c>
      <c r="R3710" s="57">
        <v>33.33</v>
      </c>
      <c r="S3710" s="57">
        <v>0</v>
      </c>
      <c r="T3710" s="57">
        <v>66.67</v>
      </c>
      <c r="U3710" s="57">
        <v>41.67</v>
      </c>
      <c r="V3710" s="57">
        <v>20.83</v>
      </c>
      <c r="W3710" s="57">
        <v>37.5</v>
      </c>
      <c r="X3710" s="57">
        <v>64</v>
      </c>
      <c r="Y3710" s="57">
        <v>0</v>
      </c>
      <c r="Z3710" s="57">
        <v>36</v>
      </c>
      <c r="AA3710" s="57">
        <v>61.54</v>
      </c>
      <c r="AB3710" s="57">
        <v>60</v>
      </c>
      <c r="AC3710" s="57">
        <v>12</v>
      </c>
      <c r="AD3710" s="57">
        <v>21</v>
      </c>
      <c r="AE3710" s="57">
        <v>50</v>
      </c>
      <c r="AF3710" s="57">
        <v>66.67</v>
      </c>
      <c r="AG3710" s="57" t="s">
        <v>6943</v>
      </c>
      <c r="AH3710" s="57" t="s">
        <v>6471</v>
      </c>
      <c r="AI3710" s="45">
        <f t="shared" si="972"/>
        <v>-12.685000000000002</v>
      </c>
      <c r="AJ3710" s="46">
        <f t="shared" si="973"/>
        <v>12.685000000000002</v>
      </c>
      <c r="AK3710" s="63" t="str">
        <f t="shared" si="974"/>
        <v>N</v>
      </c>
      <c r="AL3710" s="63" t="str">
        <f t="shared" si="975"/>
        <v>N</v>
      </c>
      <c r="AM3710" s="44" t="str">
        <f t="shared" si="976"/>
        <v>Loss</v>
      </c>
      <c r="AN3710" s="44" t="str">
        <f t="shared" si="977"/>
        <v>Loss</v>
      </c>
      <c r="AO3710" s="44" t="str">
        <f t="shared" si="978"/>
        <v>Win</v>
      </c>
      <c r="AP3710" s="44">
        <f t="shared" si="979"/>
        <v>-50</v>
      </c>
      <c r="AQ3710" s="44">
        <f t="shared" si="980"/>
        <v>-50</v>
      </c>
      <c r="AR3710" s="44">
        <f t="shared" si="981"/>
        <v>151.5</v>
      </c>
      <c r="AS3710" s="99" t="str">
        <f t="shared" si="982"/>
        <v>+</v>
      </c>
      <c r="AT3710" s="99" t="str">
        <f t="shared" si="983"/>
        <v>-</v>
      </c>
      <c r="AU3710" s="99" t="str">
        <f t="shared" si="984"/>
        <v>-</v>
      </c>
      <c r="AV3710" s="99" t="str">
        <f t="shared" si="985"/>
        <v>+</v>
      </c>
      <c r="AW3710" s="99" t="str">
        <f t="shared" si="986"/>
        <v>-</v>
      </c>
    </row>
    <row r="3711" spans="1:49" ht="15">
      <c r="A3711" s="56">
        <v>43646</v>
      </c>
      <c r="B3711" s="57" t="s">
        <v>634</v>
      </c>
      <c r="C3711" s="57" t="s">
        <v>662</v>
      </c>
      <c r="D3711" s="57" t="s">
        <v>7441</v>
      </c>
      <c r="E3711" s="57" t="s">
        <v>1785</v>
      </c>
      <c r="F3711" s="57" t="s">
        <v>679</v>
      </c>
      <c r="G3711" s="57">
        <v>0</v>
      </c>
      <c r="H3711" s="57">
        <v>5</v>
      </c>
      <c r="I3711" s="57">
        <v>2.17</v>
      </c>
      <c r="J3711" s="57">
        <v>3.46</v>
      </c>
      <c r="K3711" s="57">
        <v>3</v>
      </c>
      <c r="L3711" s="57">
        <v>-0.83</v>
      </c>
      <c r="M3711" s="57">
        <v>16</v>
      </c>
      <c r="N3711" s="57">
        <v>16</v>
      </c>
      <c r="O3711" s="57">
        <v>1</v>
      </c>
      <c r="P3711" s="57">
        <v>7</v>
      </c>
      <c r="Q3711" s="57">
        <v>7</v>
      </c>
      <c r="R3711" s="57">
        <v>0</v>
      </c>
      <c r="S3711" s="57">
        <v>100</v>
      </c>
      <c r="T3711" s="57">
        <v>0</v>
      </c>
      <c r="U3711" s="57">
        <v>37.5</v>
      </c>
      <c r="V3711" s="57">
        <v>31.25</v>
      </c>
      <c r="W3711" s="57">
        <v>31.25</v>
      </c>
      <c r="X3711" s="57">
        <v>25</v>
      </c>
      <c r="Y3711" s="57">
        <v>43.75</v>
      </c>
      <c r="Z3711" s="57">
        <v>31.25</v>
      </c>
      <c r="AA3711" s="57">
        <v>57.14</v>
      </c>
      <c r="AB3711" s="57">
        <v>28.57</v>
      </c>
      <c r="AC3711" s="57">
        <v>7</v>
      </c>
      <c r="AD3711" s="57">
        <v>6</v>
      </c>
      <c r="AE3711" s="57">
        <v>42.86</v>
      </c>
      <c r="AF3711" s="57">
        <v>33.33</v>
      </c>
      <c r="AG3711" s="57" t="s">
        <v>6355</v>
      </c>
      <c r="AH3711" s="57" t="s">
        <v>6526</v>
      </c>
      <c r="AI3711" s="45">
        <f t="shared" si="972"/>
        <v>11.25</v>
      </c>
      <c r="AJ3711" s="46">
        <f t="shared" si="973"/>
        <v>8.75</v>
      </c>
      <c r="AK3711" s="63" t="str">
        <f t="shared" si="974"/>
        <v>N</v>
      </c>
      <c r="AL3711" s="63" t="str">
        <f t="shared" si="975"/>
        <v>N</v>
      </c>
      <c r="AM3711" s="44" t="str">
        <f t="shared" si="976"/>
        <v>Loss</v>
      </c>
      <c r="AN3711" s="44" t="str">
        <f t="shared" si="977"/>
        <v>Loss</v>
      </c>
      <c r="AO3711" s="44" t="str">
        <f t="shared" si="978"/>
        <v>Win</v>
      </c>
      <c r="AP3711" s="44">
        <f t="shared" si="979"/>
        <v>-50</v>
      </c>
      <c r="AQ3711" s="44">
        <f t="shared" si="980"/>
        <v>-50</v>
      </c>
      <c r="AR3711" s="44">
        <f t="shared" si="981"/>
        <v>100</v>
      </c>
      <c r="AS3711" s="99" t="str">
        <f t="shared" si="982"/>
        <v>+</v>
      </c>
      <c r="AT3711" s="99" t="str">
        <f t="shared" si="983"/>
        <v>-</v>
      </c>
      <c r="AU3711" s="99" t="str">
        <f t="shared" si="984"/>
        <v>+</v>
      </c>
      <c r="AV3711" s="99" t="str">
        <f t="shared" si="985"/>
        <v>+</v>
      </c>
      <c r="AW3711" s="99" t="str">
        <f t="shared" si="986"/>
        <v>+</v>
      </c>
    </row>
    <row r="3712" spans="1:49" ht="15">
      <c r="A3712" s="56">
        <v>43646</v>
      </c>
      <c r="B3712" s="57" t="s">
        <v>634</v>
      </c>
      <c r="C3712" s="57" t="s">
        <v>662</v>
      </c>
      <c r="D3712" s="57" t="s">
        <v>7442</v>
      </c>
      <c r="E3712" s="57" t="s">
        <v>682</v>
      </c>
      <c r="F3712" s="57" t="s">
        <v>1784</v>
      </c>
      <c r="G3712" s="57">
        <v>3</v>
      </c>
      <c r="H3712" s="57">
        <v>1</v>
      </c>
      <c r="I3712" s="57">
        <v>1.3</v>
      </c>
      <c r="J3712" s="57">
        <v>5.32</v>
      </c>
      <c r="K3712" s="57">
        <v>7.72</v>
      </c>
      <c r="L3712" s="57">
        <v>-6.42</v>
      </c>
      <c r="M3712" s="57">
        <v>16</v>
      </c>
      <c r="N3712" s="57">
        <v>24</v>
      </c>
      <c r="O3712" s="57">
        <v>1</v>
      </c>
      <c r="P3712" s="57">
        <v>8</v>
      </c>
      <c r="Q3712" s="57">
        <v>12</v>
      </c>
      <c r="R3712" s="57">
        <v>100</v>
      </c>
      <c r="S3712" s="57">
        <v>0</v>
      </c>
      <c r="T3712" s="57">
        <v>0</v>
      </c>
      <c r="U3712" s="57">
        <v>50</v>
      </c>
      <c r="V3712" s="57">
        <v>18.75</v>
      </c>
      <c r="W3712" s="57">
        <v>31.25</v>
      </c>
      <c r="X3712" s="57">
        <v>37.5</v>
      </c>
      <c r="Y3712" s="57">
        <v>8.33</v>
      </c>
      <c r="Z3712" s="57">
        <v>54.17</v>
      </c>
      <c r="AA3712" s="57">
        <v>62.5</v>
      </c>
      <c r="AB3712" s="57">
        <v>50</v>
      </c>
      <c r="AC3712" s="57">
        <v>9</v>
      </c>
      <c r="AD3712" s="57">
        <v>6</v>
      </c>
      <c r="AE3712" s="57">
        <v>66.67</v>
      </c>
      <c r="AF3712" s="57">
        <v>66.67</v>
      </c>
      <c r="AG3712" s="57" t="s">
        <v>6359</v>
      </c>
      <c r="AH3712" s="57" t="s">
        <v>6712</v>
      </c>
      <c r="AI3712" s="45">
        <f t="shared" si="972"/>
        <v>38.126000000000005</v>
      </c>
      <c r="AJ3712" s="46">
        <f t="shared" si="973"/>
        <v>-38.126000000000005</v>
      </c>
      <c r="AK3712" s="63" t="str">
        <f t="shared" si="974"/>
        <v>N</v>
      </c>
      <c r="AL3712" s="63" t="str">
        <f t="shared" si="975"/>
        <v>N</v>
      </c>
      <c r="AM3712" s="44" t="str">
        <f t="shared" si="976"/>
        <v>Win</v>
      </c>
      <c r="AN3712" s="44" t="str">
        <f t="shared" si="977"/>
        <v>Loss</v>
      </c>
      <c r="AO3712" s="44" t="str">
        <f t="shared" si="978"/>
        <v>Loss</v>
      </c>
      <c r="AP3712" s="44">
        <f t="shared" si="979"/>
        <v>15</v>
      </c>
      <c r="AQ3712" s="44">
        <f t="shared" si="980"/>
        <v>-50</v>
      </c>
      <c r="AR3712" s="44">
        <f t="shared" si="981"/>
        <v>-50</v>
      </c>
      <c r="AS3712" s="99" t="str">
        <f t="shared" si="982"/>
        <v>+</v>
      </c>
      <c r="AT3712" s="99" t="str">
        <f t="shared" si="983"/>
        <v>+</v>
      </c>
      <c r="AU3712" s="99" t="str">
        <f t="shared" si="984"/>
        <v>+</v>
      </c>
      <c r="AV3712" s="99" t="str">
        <f t="shared" si="985"/>
        <v>+</v>
      </c>
      <c r="AW3712" s="99" t="str">
        <f t="shared" si="986"/>
        <v>+</v>
      </c>
    </row>
    <row r="3713" spans="1:49" ht="15">
      <c r="A3713" s="56">
        <v>43646</v>
      </c>
      <c r="B3713" s="57" t="s">
        <v>634</v>
      </c>
      <c r="C3713" s="57" t="s">
        <v>662</v>
      </c>
      <c r="D3713" s="57" t="s">
        <v>7443</v>
      </c>
      <c r="E3713" s="57" t="s">
        <v>1890</v>
      </c>
      <c r="F3713" s="57" t="s">
        <v>678</v>
      </c>
      <c r="G3713" s="57">
        <v>3</v>
      </c>
      <c r="H3713" s="57">
        <v>0</v>
      </c>
      <c r="I3713" s="57">
        <v>1.27</v>
      </c>
      <c r="J3713" s="57">
        <v>5.47</v>
      </c>
      <c r="K3713" s="57">
        <v>8.69</v>
      </c>
      <c r="L3713" s="57">
        <v>-7.42</v>
      </c>
      <c r="M3713" s="57">
        <v>19</v>
      </c>
      <c r="N3713" s="57">
        <v>17</v>
      </c>
      <c r="O3713" s="57">
        <v>1</v>
      </c>
      <c r="P3713" s="57">
        <v>10</v>
      </c>
      <c r="Q3713" s="57">
        <v>9</v>
      </c>
      <c r="R3713" s="57">
        <v>0</v>
      </c>
      <c r="S3713" s="57">
        <v>100</v>
      </c>
      <c r="T3713" s="57">
        <v>0</v>
      </c>
      <c r="U3713" s="57">
        <v>57.89</v>
      </c>
      <c r="V3713" s="57">
        <v>21.05</v>
      </c>
      <c r="W3713" s="57">
        <v>21.05</v>
      </c>
      <c r="X3713" s="57">
        <v>17.649999999999999</v>
      </c>
      <c r="Y3713" s="57">
        <v>5.88</v>
      </c>
      <c r="Z3713" s="57">
        <v>76.47</v>
      </c>
      <c r="AA3713" s="57">
        <v>50</v>
      </c>
      <c r="AB3713" s="57">
        <v>22.22</v>
      </c>
      <c r="AC3713" s="57">
        <v>16</v>
      </c>
      <c r="AD3713" s="57">
        <v>3</v>
      </c>
      <c r="AE3713" s="57">
        <v>62.5</v>
      </c>
      <c r="AF3713" s="57">
        <v>0</v>
      </c>
      <c r="AG3713" s="57" t="s">
        <v>6458</v>
      </c>
      <c r="AH3713" s="57" t="s">
        <v>6598</v>
      </c>
      <c r="AI3713" s="45">
        <f t="shared" si="972"/>
        <v>30.649000000000004</v>
      </c>
      <c r="AJ3713" s="46">
        <f t="shared" si="973"/>
        <v>-10.649000000000001</v>
      </c>
      <c r="AK3713" s="63" t="str">
        <f t="shared" si="974"/>
        <v>N</v>
      </c>
      <c r="AL3713" s="63" t="str">
        <f t="shared" si="975"/>
        <v>N</v>
      </c>
      <c r="AM3713" s="44" t="str">
        <f t="shared" si="976"/>
        <v>Win</v>
      </c>
      <c r="AN3713" s="44" t="str">
        <f t="shared" si="977"/>
        <v>Loss</v>
      </c>
      <c r="AO3713" s="44" t="str">
        <f t="shared" si="978"/>
        <v>Loss</v>
      </c>
      <c r="AP3713" s="44">
        <f t="shared" si="979"/>
        <v>13.5</v>
      </c>
      <c r="AQ3713" s="44">
        <f t="shared" si="980"/>
        <v>-50</v>
      </c>
      <c r="AR3713" s="44">
        <f t="shared" si="981"/>
        <v>-50</v>
      </c>
      <c r="AS3713" s="99" t="str">
        <f t="shared" si="982"/>
        <v>+</v>
      </c>
      <c r="AT3713" s="99" t="str">
        <f t="shared" si="983"/>
        <v>-</v>
      </c>
      <c r="AU3713" s="99" t="str">
        <f t="shared" si="984"/>
        <v>+</v>
      </c>
      <c r="AV3713" s="99" t="str">
        <f t="shared" si="985"/>
        <v>+</v>
      </c>
      <c r="AW3713" s="99" t="str">
        <f t="shared" si="986"/>
        <v>+</v>
      </c>
    </row>
    <row r="3714" spans="1:49" ht="15">
      <c r="A3714" s="56">
        <v>43646</v>
      </c>
      <c r="B3714" s="57" t="s">
        <v>634</v>
      </c>
      <c r="C3714" s="57" t="s">
        <v>662</v>
      </c>
      <c r="D3714" s="57" t="s">
        <v>7444</v>
      </c>
      <c r="E3714" s="57" t="s">
        <v>664</v>
      </c>
      <c r="F3714" s="57" t="s">
        <v>671</v>
      </c>
      <c r="G3714" s="57">
        <v>1</v>
      </c>
      <c r="H3714" s="57">
        <v>0</v>
      </c>
      <c r="I3714" s="57">
        <v>1.77</v>
      </c>
      <c r="J3714" s="57">
        <v>3.97</v>
      </c>
      <c r="K3714" s="57">
        <v>3.71</v>
      </c>
      <c r="L3714" s="57">
        <v>-1.94</v>
      </c>
      <c r="M3714" s="57">
        <v>18</v>
      </c>
      <c r="N3714" s="57">
        <v>17</v>
      </c>
      <c r="O3714" s="57">
        <v>1</v>
      </c>
      <c r="P3714" s="57">
        <v>9</v>
      </c>
      <c r="Q3714" s="57">
        <v>8</v>
      </c>
      <c r="R3714" s="57">
        <v>0</v>
      </c>
      <c r="S3714" s="57">
        <v>0</v>
      </c>
      <c r="T3714" s="57">
        <v>100</v>
      </c>
      <c r="U3714" s="57">
        <v>33.33</v>
      </c>
      <c r="V3714" s="57">
        <v>27.78</v>
      </c>
      <c r="W3714" s="57">
        <v>38.89</v>
      </c>
      <c r="X3714" s="57">
        <v>41.18</v>
      </c>
      <c r="Y3714" s="57">
        <v>11.76</v>
      </c>
      <c r="Z3714" s="57">
        <v>47.06</v>
      </c>
      <c r="AA3714" s="57">
        <v>33.33</v>
      </c>
      <c r="AB3714" s="57">
        <v>50</v>
      </c>
      <c r="AC3714" s="57">
        <v>14</v>
      </c>
      <c r="AD3714" s="57">
        <v>9</v>
      </c>
      <c r="AE3714" s="57">
        <v>28.57</v>
      </c>
      <c r="AF3714" s="57">
        <v>33.33</v>
      </c>
      <c r="AG3714" s="57" t="s">
        <v>6369</v>
      </c>
      <c r="AH3714" s="57" t="s">
        <v>6262</v>
      </c>
      <c r="AI3714" s="45">
        <f t="shared" si="972"/>
        <v>-28.333999999999996</v>
      </c>
      <c r="AJ3714" s="46">
        <f t="shared" si="973"/>
        <v>28.333999999999996</v>
      </c>
      <c r="AK3714" s="63" t="str">
        <f t="shared" si="974"/>
        <v>N</v>
      </c>
      <c r="AL3714" s="63" t="str">
        <f t="shared" si="975"/>
        <v>N</v>
      </c>
      <c r="AM3714" s="44" t="str">
        <f t="shared" si="976"/>
        <v>Win</v>
      </c>
      <c r="AN3714" s="44" t="str">
        <f t="shared" si="977"/>
        <v>Loss</v>
      </c>
      <c r="AO3714" s="44" t="str">
        <f t="shared" si="978"/>
        <v>Loss</v>
      </c>
      <c r="AP3714" s="44">
        <f t="shared" si="979"/>
        <v>38.5</v>
      </c>
      <c r="AQ3714" s="44">
        <f t="shared" si="980"/>
        <v>-50</v>
      </c>
      <c r="AR3714" s="44">
        <f t="shared" si="981"/>
        <v>-50</v>
      </c>
      <c r="AS3714" s="99" t="str">
        <f t="shared" si="982"/>
        <v>+</v>
      </c>
      <c r="AT3714" s="99" t="str">
        <f t="shared" si="983"/>
        <v>-</v>
      </c>
      <c r="AU3714" s="99" t="str">
        <f t="shared" si="984"/>
        <v>-</v>
      </c>
      <c r="AV3714" s="99" t="str">
        <f t="shared" si="985"/>
        <v>-</v>
      </c>
      <c r="AW3714" s="99" t="str">
        <f t="shared" si="986"/>
        <v>-</v>
      </c>
    </row>
    <row r="3715" spans="1:49" ht="15">
      <c r="A3715" s="56">
        <v>43646</v>
      </c>
      <c r="B3715" s="57" t="s">
        <v>634</v>
      </c>
      <c r="C3715" s="57" t="s">
        <v>666</v>
      </c>
      <c r="D3715" s="57" t="s">
        <v>7445</v>
      </c>
      <c r="E3715" s="57" t="s">
        <v>3817</v>
      </c>
      <c r="F3715" s="57" t="s">
        <v>705</v>
      </c>
      <c r="G3715" s="57">
        <v>1</v>
      </c>
      <c r="H3715" s="57">
        <v>0</v>
      </c>
      <c r="I3715" s="57">
        <v>1.69</v>
      </c>
      <c r="J3715" s="57">
        <v>3.99</v>
      </c>
      <c r="K3715" s="57">
        <v>4.17</v>
      </c>
      <c r="L3715" s="57">
        <v>-2.48</v>
      </c>
      <c r="M3715" s="57">
        <v>18</v>
      </c>
      <c r="N3715" s="57">
        <v>18</v>
      </c>
      <c r="O3715" s="57">
        <v>1</v>
      </c>
      <c r="P3715" s="57">
        <v>8</v>
      </c>
      <c r="Q3715" s="57">
        <v>8</v>
      </c>
      <c r="R3715" s="57">
        <v>0</v>
      </c>
      <c r="S3715" s="57">
        <v>0</v>
      </c>
      <c r="T3715" s="57">
        <v>100</v>
      </c>
      <c r="U3715" s="57">
        <v>38.89</v>
      </c>
      <c r="V3715" s="57">
        <v>11.11</v>
      </c>
      <c r="W3715" s="57">
        <v>50</v>
      </c>
      <c r="X3715" s="57">
        <v>22.22</v>
      </c>
      <c r="Y3715" s="57">
        <v>11.11</v>
      </c>
      <c r="Z3715" s="57">
        <v>66.67</v>
      </c>
      <c r="AA3715" s="57">
        <v>37.5</v>
      </c>
      <c r="AB3715" s="57">
        <v>12.5</v>
      </c>
      <c r="AC3715" s="57">
        <v>10</v>
      </c>
      <c r="AD3715" s="57">
        <v>4</v>
      </c>
      <c r="AE3715" s="57">
        <v>20</v>
      </c>
      <c r="AF3715" s="57">
        <v>50</v>
      </c>
      <c r="AG3715" s="57" t="s">
        <v>6406</v>
      </c>
      <c r="AH3715" s="57" t="s">
        <v>6657</v>
      </c>
      <c r="AI3715" s="45">
        <f t="shared" si="972"/>
        <v>-23.331999999999994</v>
      </c>
      <c r="AJ3715" s="46">
        <f t="shared" si="973"/>
        <v>23.331999999999994</v>
      </c>
      <c r="AK3715" s="63" t="str">
        <f t="shared" si="974"/>
        <v>N</v>
      </c>
      <c r="AL3715" s="63" t="str">
        <f t="shared" si="975"/>
        <v>N</v>
      </c>
      <c r="AM3715" s="44" t="str">
        <f t="shared" si="976"/>
        <v>Win</v>
      </c>
      <c r="AN3715" s="44" t="str">
        <f t="shared" si="977"/>
        <v>Loss</v>
      </c>
      <c r="AO3715" s="44" t="str">
        <f t="shared" si="978"/>
        <v>Loss</v>
      </c>
      <c r="AP3715" s="44">
        <f t="shared" si="979"/>
        <v>34.5</v>
      </c>
      <c r="AQ3715" s="44">
        <f t="shared" si="980"/>
        <v>-50</v>
      </c>
      <c r="AR3715" s="44">
        <f t="shared" si="981"/>
        <v>-50</v>
      </c>
      <c r="AS3715" s="99" t="str">
        <f t="shared" si="982"/>
        <v>+</v>
      </c>
      <c r="AT3715" s="99" t="str">
        <f t="shared" si="983"/>
        <v>-</v>
      </c>
      <c r="AU3715" s="99" t="str">
        <f t="shared" si="984"/>
        <v>+</v>
      </c>
      <c r="AV3715" s="99" t="str">
        <f t="shared" si="985"/>
        <v>+</v>
      </c>
      <c r="AW3715" s="99" t="str">
        <f t="shared" si="986"/>
        <v>-</v>
      </c>
    </row>
    <row r="3716" spans="1:49" ht="15">
      <c r="A3716" s="56">
        <v>43646</v>
      </c>
      <c r="B3716" s="57" t="s">
        <v>634</v>
      </c>
      <c r="C3716" s="57" t="s">
        <v>662</v>
      </c>
      <c r="D3716" s="57" t="s">
        <v>7446</v>
      </c>
      <c r="E3716" s="57" t="s">
        <v>681</v>
      </c>
      <c r="F3716" s="57" t="s">
        <v>672</v>
      </c>
      <c r="G3716" s="57">
        <v>0</v>
      </c>
      <c r="H3716" s="57">
        <v>0</v>
      </c>
      <c r="I3716" s="57">
        <v>2.21</v>
      </c>
      <c r="J3716" s="57">
        <v>3.86</v>
      </c>
      <c r="K3716" s="57">
        <v>2.65</v>
      </c>
      <c r="L3716" s="57">
        <v>-0.44</v>
      </c>
      <c r="M3716" s="57">
        <v>16</v>
      </c>
      <c r="N3716" s="57">
        <v>17</v>
      </c>
      <c r="O3716" s="57">
        <v>1</v>
      </c>
      <c r="P3716" s="57">
        <v>8</v>
      </c>
      <c r="Q3716" s="57">
        <v>8</v>
      </c>
      <c r="R3716" s="57">
        <v>0</v>
      </c>
      <c r="S3716" s="57">
        <v>0</v>
      </c>
      <c r="T3716" s="57">
        <v>100</v>
      </c>
      <c r="U3716" s="57">
        <v>43.75</v>
      </c>
      <c r="V3716" s="57">
        <v>25</v>
      </c>
      <c r="W3716" s="57">
        <v>31.25</v>
      </c>
      <c r="X3716" s="57">
        <v>35.29</v>
      </c>
      <c r="Y3716" s="57">
        <v>5.88</v>
      </c>
      <c r="Z3716" s="57">
        <v>58.82</v>
      </c>
      <c r="AA3716" s="57">
        <v>25</v>
      </c>
      <c r="AB3716" s="57">
        <v>25</v>
      </c>
      <c r="AC3716" s="57">
        <v>9</v>
      </c>
      <c r="AD3716" s="57">
        <v>12</v>
      </c>
      <c r="AE3716" s="57">
        <v>44.44</v>
      </c>
      <c r="AF3716" s="57">
        <v>41.67</v>
      </c>
      <c r="AG3716" s="57" t="s">
        <v>7130</v>
      </c>
      <c r="AH3716" s="57" t="s">
        <v>7166</v>
      </c>
      <c r="AI3716" s="45">
        <f t="shared" si="972"/>
        <v>-20.881999999999998</v>
      </c>
      <c r="AJ3716" s="46">
        <f t="shared" si="973"/>
        <v>20.881999999999998</v>
      </c>
      <c r="AK3716" s="63" t="str">
        <f t="shared" si="974"/>
        <v>N</v>
      </c>
      <c r="AL3716" s="63" t="str">
        <f t="shared" si="975"/>
        <v>N</v>
      </c>
      <c r="AM3716" s="44" t="str">
        <f t="shared" si="976"/>
        <v>Loss</v>
      </c>
      <c r="AN3716" s="44" t="str">
        <f t="shared" si="977"/>
        <v>Win</v>
      </c>
      <c r="AO3716" s="44" t="str">
        <f t="shared" si="978"/>
        <v>Loss</v>
      </c>
      <c r="AP3716" s="44">
        <f t="shared" si="979"/>
        <v>-50</v>
      </c>
      <c r="AQ3716" s="44">
        <f t="shared" si="980"/>
        <v>143</v>
      </c>
      <c r="AR3716" s="44">
        <f t="shared" si="981"/>
        <v>-50</v>
      </c>
      <c r="AS3716" s="99" t="str">
        <f t="shared" si="982"/>
        <v>+</v>
      </c>
      <c r="AT3716" s="99" t="str">
        <f t="shared" si="983"/>
        <v>-</v>
      </c>
      <c r="AU3716" s="99" t="str">
        <f t="shared" si="984"/>
        <v>+</v>
      </c>
      <c r="AV3716" s="99" t="str">
        <f t="shared" si="985"/>
        <v>-</v>
      </c>
      <c r="AW3716" s="99" t="str">
        <f t="shared" si="986"/>
        <v>-</v>
      </c>
    </row>
    <row r="3717" spans="1:49" ht="15">
      <c r="A3717" s="56">
        <v>43646</v>
      </c>
      <c r="B3717" s="57" t="s">
        <v>683</v>
      </c>
      <c r="C3717" s="57" t="s">
        <v>710</v>
      </c>
      <c r="D3717" s="57" t="s">
        <v>7447</v>
      </c>
      <c r="E3717" s="57" t="s">
        <v>1905</v>
      </c>
      <c r="F3717" s="57" t="s">
        <v>803</v>
      </c>
      <c r="G3717" s="57">
        <v>0</v>
      </c>
      <c r="H3717" s="57">
        <v>1</v>
      </c>
      <c r="I3717" s="57">
        <v>11.16</v>
      </c>
      <c r="J3717" s="57">
        <v>6.02</v>
      </c>
      <c r="K3717" s="57">
        <v>1.17</v>
      </c>
      <c r="L3717" s="57">
        <v>9.99</v>
      </c>
      <c r="M3717" s="57">
        <v>17</v>
      </c>
      <c r="N3717" s="57">
        <v>20</v>
      </c>
      <c r="O3717" s="57">
        <v>1</v>
      </c>
      <c r="P3717" s="57">
        <v>9</v>
      </c>
      <c r="Q3717" s="57">
        <v>9</v>
      </c>
      <c r="R3717" s="57">
        <v>0</v>
      </c>
      <c r="S3717" s="57">
        <v>0</v>
      </c>
      <c r="T3717" s="57">
        <v>100</v>
      </c>
      <c r="U3717" s="57">
        <v>11.76</v>
      </c>
      <c r="V3717" s="57">
        <v>17.649999999999999</v>
      </c>
      <c r="W3717" s="57">
        <v>70.59</v>
      </c>
      <c r="X3717" s="57">
        <v>55</v>
      </c>
      <c r="Y3717" s="57">
        <v>20</v>
      </c>
      <c r="Z3717" s="57">
        <v>25</v>
      </c>
      <c r="AA3717" s="57">
        <v>22.22</v>
      </c>
      <c r="AB3717" s="57">
        <v>33.33</v>
      </c>
      <c r="AC3717" s="57">
        <v>3</v>
      </c>
      <c r="AD3717" s="57">
        <v>15</v>
      </c>
      <c r="AE3717" s="57">
        <v>33.33</v>
      </c>
      <c r="AF3717" s="57">
        <v>60</v>
      </c>
      <c r="AG3717" s="57" t="s">
        <v>6312</v>
      </c>
      <c r="AH3717" s="57" t="s">
        <v>6487</v>
      </c>
      <c r="AI3717" s="45">
        <f t="shared" si="972"/>
        <v>-48.001000000000005</v>
      </c>
      <c r="AJ3717" s="46">
        <f t="shared" si="973"/>
        <v>48.001000000000005</v>
      </c>
      <c r="AK3717" s="63" t="str">
        <f t="shared" si="974"/>
        <v>N</v>
      </c>
      <c r="AL3717" s="63" t="str">
        <f t="shared" si="975"/>
        <v>Y</v>
      </c>
      <c r="AM3717" s="44" t="str">
        <f t="shared" si="976"/>
        <v>Loss</v>
      </c>
      <c r="AN3717" s="44" t="str">
        <f t="shared" si="977"/>
        <v>Loss</v>
      </c>
      <c r="AO3717" s="44" t="str">
        <f t="shared" si="978"/>
        <v>Win</v>
      </c>
      <c r="AP3717" s="44">
        <f t="shared" si="979"/>
        <v>-50</v>
      </c>
      <c r="AQ3717" s="44">
        <f t="shared" si="980"/>
        <v>-50</v>
      </c>
      <c r="AR3717" s="44">
        <f t="shared" si="981"/>
        <v>8.5</v>
      </c>
      <c r="AS3717" s="99" t="str">
        <f t="shared" si="982"/>
        <v>-</v>
      </c>
      <c r="AT3717" s="99" t="str">
        <f t="shared" si="983"/>
        <v>-</v>
      </c>
      <c r="AU3717" s="99" t="str">
        <f t="shared" si="984"/>
        <v>-</v>
      </c>
      <c r="AV3717" s="99" t="str">
        <f t="shared" si="985"/>
        <v>-</v>
      </c>
      <c r="AW3717" s="99" t="str">
        <f t="shared" si="986"/>
        <v>-</v>
      </c>
    </row>
    <row r="3718" spans="1:49" ht="15">
      <c r="A3718" s="56">
        <v>43646</v>
      </c>
      <c r="B3718" s="57" t="s">
        <v>5798</v>
      </c>
      <c r="C3718" s="57" t="s">
        <v>807</v>
      </c>
      <c r="D3718" s="57" t="s">
        <v>7448</v>
      </c>
      <c r="E3718" s="57" t="s">
        <v>5848</v>
      </c>
      <c r="F3718" s="57" t="s">
        <v>7449</v>
      </c>
      <c r="G3718" s="57">
        <v>1</v>
      </c>
      <c r="H3718" s="57">
        <v>3</v>
      </c>
      <c r="I3718" s="57">
        <v>1.25</v>
      </c>
      <c r="J3718" s="57">
        <v>5.95</v>
      </c>
      <c r="K3718" s="57">
        <v>7.01</v>
      </c>
      <c r="L3718" s="57">
        <v>-5.76</v>
      </c>
      <c r="M3718" s="57">
        <v>1</v>
      </c>
      <c r="N3718" s="57">
        <v>0</v>
      </c>
      <c r="O3718" s="57">
        <v>0</v>
      </c>
      <c r="P3718" s="57">
        <v>0</v>
      </c>
      <c r="Q3718" s="57">
        <v>0</v>
      </c>
      <c r="R3718" s="57">
        <v>0</v>
      </c>
      <c r="S3718" s="57">
        <v>0</v>
      </c>
      <c r="T3718" s="57">
        <v>0</v>
      </c>
      <c r="U3718" s="57">
        <v>0</v>
      </c>
      <c r="V3718" s="57">
        <v>100</v>
      </c>
      <c r="W3718" s="57">
        <v>0</v>
      </c>
      <c r="X3718" s="57">
        <v>0</v>
      </c>
      <c r="Y3718" s="57">
        <v>0</v>
      </c>
      <c r="Z3718" s="57">
        <v>0</v>
      </c>
      <c r="AA3718" s="57">
        <v>0</v>
      </c>
      <c r="AB3718" s="57">
        <v>0</v>
      </c>
      <c r="AC3718" s="57">
        <v>0</v>
      </c>
      <c r="AD3718" s="57">
        <v>0</v>
      </c>
      <c r="AE3718" s="57">
        <v>0</v>
      </c>
      <c r="AF3718" s="57">
        <v>0</v>
      </c>
      <c r="AG3718" s="57" t="s">
        <v>6004</v>
      </c>
      <c r="AI3718" s="45">
        <f t="shared" si="972"/>
        <v>10</v>
      </c>
      <c r="AJ3718" s="46">
        <f t="shared" si="973"/>
        <v>-10</v>
      </c>
      <c r="AK3718" s="63" t="str">
        <f t="shared" si="974"/>
        <v>N</v>
      </c>
      <c r="AL3718" s="63" t="str">
        <f t="shared" si="975"/>
        <v>N</v>
      </c>
      <c r="AM3718" s="44" t="str">
        <f t="shared" si="976"/>
        <v>Loss</v>
      </c>
      <c r="AN3718" s="44" t="str">
        <f t="shared" si="977"/>
        <v>Loss</v>
      </c>
      <c r="AO3718" s="44" t="str">
        <f t="shared" si="978"/>
        <v>Win</v>
      </c>
      <c r="AP3718" s="44">
        <f t="shared" si="979"/>
        <v>-50</v>
      </c>
      <c r="AQ3718" s="44">
        <f t="shared" si="980"/>
        <v>-50</v>
      </c>
      <c r="AR3718" s="44">
        <f t="shared" si="981"/>
        <v>300.5</v>
      </c>
      <c r="AS3718" s="99" t="str">
        <f t="shared" si="982"/>
        <v>+</v>
      </c>
      <c r="AT3718" s="99" t="str">
        <f t="shared" si="983"/>
        <v>n/a</v>
      </c>
      <c r="AU3718" s="99" t="str">
        <f t="shared" si="984"/>
        <v>-</v>
      </c>
      <c r="AV3718" s="99" t="str">
        <f t="shared" si="985"/>
        <v>-</v>
      </c>
      <c r="AW3718" s="99" t="str">
        <f t="shared" si="986"/>
        <v>+</v>
      </c>
    </row>
    <row r="3719" spans="1:49" ht="15">
      <c r="A3719" s="56">
        <v>43646</v>
      </c>
      <c r="B3719" s="57" t="s">
        <v>5798</v>
      </c>
      <c r="C3719" s="57" t="s">
        <v>807</v>
      </c>
      <c r="D3719" s="57" t="s">
        <v>7450</v>
      </c>
      <c r="E3719" s="57" t="s">
        <v>5804</v>
      </c>
      <c r="F3719" s="57" t="s">
        <v>5800</v>
      </c>
      <c r="G3719" s="57">
        <v>2</v>
      </c>
      <c r="H3719" s="57">
        <v>3</v>
      </c>
      <c r="I3719" s="57">
        <v>2.25</v>
      </c>
      <c r="J3719" s="57">
        <v>3.96</v>
      </c>
      <c r="K3719" s="57">
        <v>2.41</v>
      </c>
      <c r="L3719" s="57">
        <v>-0.16</v>
      </c>
      <c r="M3719" s="57">
        <v>1</v>
      </c>
      <c r="N3719" s="57">
        <v>1</v>
      </c>
      <c r="O3719" s="57">
        <v>0</v>
      </c>
      <c r="P3719" s="57">
        <v>0</v>
      </c>
      <c r="Q3719" s="57">
        <v>0</v>
      </c>
      <c r="R3719" s="57">
        <v>0</v>
      </c>
      <c r="S3719" s="57">
        <v>0</v>
      </c>
      <c r="T3719" s="57">
        <v>0</v>
      </c>
      <c r="U3719" s="57">
        <v>0</v>
      </c>
      <c r="V3719" s="57">
        <v>100</v>
      </c>
      <c r="W3719" s="57">
        <v>0</v>
      </c>
      <c r="X3719" s="57">
        <v>0</v>
      </c>
      <c r="Y3719" s="57">
        <v>0</v>
      </c>
      <c r="Z3719" s="57">
        <v>100</v>
      </c>
      <c r="AA3719" s="57">
        <v>0</v>
      </c>
      <c r="AB3719" s="57">
        <v>0</v>
      </c>
      <c r="AC3719" s="57">
        <v>0</v>
      </c>
      <c r="AD3719" s="57">
        <v>0</v>
      </c>
      <c r="AE3719" s="57">
        <v>0</v>
      </c>
      <c r="AF3719" s="57">
        <v>0</v>
      </c>
      <c r="AG3719" s="57" t="s">
        <v>6004</v>
      </c>
      <c r="AH3719" s="57" t="s">
        <v>6018</v>
      </c>
      <c r="AI3719" s="45">
        <f t="shared" si="972"/>
        <v>30</v>
      </c>
      <c r="AJ3719" s="46">
        <f t="shared" si="973"/>
        <v>-30</v>
      </c>
      <c r="AK3719" s="63" t="str">
        <f t="shared" si="974"/>
        <v>N</v>
      </c>
      <c r="AL3719" s="63" t="str">
        <f t="shared" si="975"/>
        <v>N</v>
      </c>
      <c r="AM3719" s="44" t="str">
        <f t="shared" si="976"/>
        <v>Loss</v>
      </c>
      <c r="AN3719" s="44" t="str">
        <f t="shared" si="977"/>
        <v>Loss</v>
      </c>
      <c r="AO3719" s="44" t="str">
        <f t="shared" si="978"/>
        <v>Win</v>
      </c>
      <c r="AP3719" s="44">
        <f t="shared" si="979"/>
        <v>-50</v>
      </c>
      <c r="AQ3719" s="44">
        <f t="shared" si="980"/>
        <v>-50</v>
      </c>
      <c r="AR3719" s="44">
        <f t="shared" si="981"/>
        <v>70.5</v>
      </c>
      <c r="AS3719" s="99" t="str">
        <f t="shared" si="982"/>
        <v>+</v>
      </c>
      <c r="AT3719" s="99" t="str">
        <f t="shared" si="983"/>
        <v>n/a</v>
      </c>
      <c r="AU3719" s="99" t="str">
        <f t="shared" si="984"/>
        <v>-</v>
      </c>
      <c r="AV3719" s="99" t="str">
        <f t="shared" si="985"/>
        <v>-</v>
      </c>
      <c r="AW3719" s="99" t="str">
        <f t="shared" si="986"/>
        <v>+</v>
      </c>
    </row>
    <row r="3720" spans="1:49" ht="15">
      <c r="A3720" s="56">
        <v>43646</v>
      </c>
      <c r="B3720" s="57" t="s">
        <v>737</v>
      </c>
      <c r="C3720" s="57" t="s">
        <v>738</v>
      </c>
      <c r="D3720" s="57" t="s">
        <v>7451</v>
      </c>
      <c r="E3720" s="57" t="s">
        <v>800</v>
      </c>
      <c r="F3720" s="57" t="s">
        <v>7452</v>
      </c>
      <c r="G3720" s="57">
        <v>2</v>
      </c>
      <c r="H3720" s="57">
        <v>1</v>
      </c>
      <c r="I3720" s="57">
        <v>1.29</v>
      </c>
      <c r="J3720" s="57">
        <v>5.8</v>
      </c>
      <c r="K3720" s="57">
        <v>6.41</v>
      </c>
      <c r="L3720" s="57">
        <v>-5.12</v>
      </c>
      <c r="M3720" s="57">
        <v>6</v>
      </c>
      <c r="N3720" s="57">
        <v>2</v>
      </c>
      <c r="O3720" s="57">
        <v>0</v>
      </c>
      <c r="P3720" s="57">
        <v>1</v>
      </c>
      <c r="Q3720" s="57">
        <v>2</v>
      </c>
      <c r="R3720" s="57">
        <v>0</v>
      </c>
      <c r="S3720" s="57">
        <v>0</v>
      </c>
      <c r="T3720" s="57">
        <v>0</v>
      </c>
      <c r="U3720" s="57">
        <v>66.67</v>
      </c>
      <c r="V3720" s="57">
        <v>0</v>
      </c>
      <c r="W3720" s="57">
        <v>33.33</v>
      </c>
      <c r="X3720" s="57">
        <v>50</v>
      </c>
      <c r="Y3720" s="57">
        <v>0</v>
      </c>
      <c r="Z3720" s="57">
        <v>50</v>
      </c>
      <c r="AA3720" s="57">
        <v>100</v>
      </c>
      <c r="AB3720" s="57">
        <v>50</v>
      </c>
      <c r="AC3720" s="57">
        <v>3</v>
      </c>
      <c r="AD3720" s="57">
        <v>0</v>
      </c>
      <c r="AE3720" s="57">
        <v>66.67</v>
      </c>
      <c r="AF3720" s="57">
        <v>0</v>
      </c>
      <c r="AG3720" s="57" t="s">
        <v>7264</v>
      </c>
      <c r="AH3720" s="57" t="s">
        <v>6441</v>
      </c>
      <c r="AI3720" s="45">
        <f t="shared" si="972"/>
        <v>6.668000000000001</v>
      </c>
      <c r="AJ3720" s="46">
        <f t="shared" si="973"/>
        <v>-6.668000000000001</v>
      </c>
      <c r="AK3720" s="63" t="str">
        <f t="shared" si="974"/>
        <v>Y</v>
      </c>
      <c r="AL3720" s="63" t="str">
        <f t="shared" si="975"/>
        <v>N</v>
      </c>
      <c r="AM3720" s="44" t="str">
        <f t="shared" si="976"/>
        <v>Win</v>
      </c>
      <c r="AN3720" s="44" t="str">
        <f t="shared" si="977"/>
        <v>Loss</v>
      </c>
      <c r="AO3720" s="44" t="str">
        <f t="shared" si="978"/>
        <v>Loss</v>
      </c>
      <c r="AP3720" s="44">
        <f t="shared" si="979"/>
        <v>14.5</v>
      </c>
      <c r="AQ3720" s="44">
        <f t="shared" si="980"/>
        <v>-50</v>
      </c>
      <c r="AR3720" s="44">
        <f t="shared" si="981"/>
        <v>-50</v>
      </c>
      <c r="AS3720" s="99" t="str">
        <f t="shared" si="982"/>
        <v>+</v>
      </c>
      <c r="AT3720" s="99" t="str">
        <f t="shared" si="983"/>
        <v>n/a</v>
      </c>
      <c r="AU3720" s="99" t="str">
        <f t="shared" si="984"/>
        <v>+</v>
      </c>
      <c r="AV3720" s="99" t="str">
        <f t="shared" si="985"/>
        <v>+</v>
      </c>
      <c r="AW3720" s="99" t="str">
        <f t="shared" si="986"/>
        <v>+</v>
      </c>
    </row>
    <row r="3721" spans="1:49" ht="15">
      <c r="A3721" s="56">
        <v>43646</v>
      </c>
      <c r="B3721" s="57" t="s">
        <v>737</v>
      </c>
      <c r="C3721" s="57" t="s">
        <v>738</v>
      </c>
      <c r="D3721" s="57" t="s">
        <v>7453</v>
      </c>
      <c r="E3721" s="57" t="s">
        <v>4829</v>
      </c>
      <c r="F3721" s="57" t="s">
        <v>4797</v>
      </c>
      <c r="G3721" s="57">
        <v>3</v>
      </c>
      <c r="H3721" s="57">
        <v>1</v>
      </c>
      <c r="I3721" s="57">
        <v>1.41</v>
      </c>
      <c r="J3721" s="57">
        <v>4.9800000000000004</v>
      </c>
      <c r="K3721" s="57">
        <v>4.99</v>
      </c>
      <c r="L3721" s="57">
        <v>-3.58</v>
      </c>
      <c r="M3721" s="57">
        <v>6</v>
      </c>
      <c r="N3721" s="57">
        <v>7</v>
      </c>
      <c r="O3721" s="57">
        <v>0</v>
      </c>
      <c r="P3721" s="57">
        <v>3</v>
      </c>
      <c r="Q3721" s="57">
        <v>2</v>
      </c>
      <c r="R3721" s="57">
        <v>0</v>
      </c>
      <c r="S3721" s="57">
        <v>0</v>
      </c>
      <c r="T3721" s="57">
        <v>0</v>
      </c>
      <c r="U3721" s="57">
        <v>50</v>
      </c>
      <c r="V3721" s="57">
        <v>16.670000000000002</v>
      </c>
      <c r="W3721" s="57">
        <v>33.33</v>
      </c>
      <c r="X3721" s="57">
        <v>28.57</v>
      </c>
      <c r="Y3721" s="57">
        <v>14.29</v>
      </c>
      <c r="Z3721" s="57">
        <v>57.14</v>
      </c>
      <c r="AA3721" s="57">
        <v>33.33</v>
      </c>
      <c r="AB3721" s="57">
        <v>0</v>
      </c>
      <c r="AC3721" s="57">
        <v>4</v>
      </c>
      <c r="AD3721" s="57">
        <v>4</v>
      </c>
      <c r="AE3721" s="57">
        <v>50</v>
      </c>
      <c r="AF3721" s="57">
        <v>50</v>
      </c>
      <c r="AG3721" s="57" t="s">
        <v>6375</v>
      </c>
      <c r="AH3721" s="57" t="s">
        <v>6528</v>
      </c>
      <c r="AI3721" s="45">
        <f t="shared" si="972"/>
        <v>9.2859999999999996</v>
      </c>
      <c r="AJ3721" s="46">
        <f t="shared" si="973"/>
        <v>-9.2859999999999996</v>
      </c>
      <c r="AK3721" s="63" t="str">
        <f t="shared" si="974"/>
        <v>N</v>
      </c>
      <c r="AL3721" s="63" t="str">
        <f t="shared" si="975"/>
        <v>N</v>
      </c>
      <c r="AM3721" s="44" t="str">
        <f t="shared" si="976"/>
        <v>Win</v>
      </c>
      <c r="AN3721" s="44" t="str">
        <f t="shared" si="977"/>
        <v>Loss</v>
      </c>
      <c r="AO3721" s="44" t="str">
        <f t="shared" si="978"/>
        <v>Loss</v>
      </c>
      <c r="AP3721" s="44">
        <f t="shared" si="979"/>
        <v>20.5</v>
      </c>
      <c r="AQ3721" s="44">
        <f t="shared" si="980"/>
        <v>-50</v>
      </c>
      <c r="AR3721" s="44">
        <f t="shared" si="981"/>
        <v>-50</v>
      </c>
      <c r="AS3721" s="99" t="str">
        <f t="shared" si="982"/>
        <v>+</v>
      </c>
      <c r="AT3721" s="99" t="str">
        <f t="shared" si="983"/>
        <v>n/a</v>
      </c>
      <c r="AU3721" s="99" t="str">
        <f t="shared" si="984"/>
        <v>+</v>
      </c>
      <c r="AV3721" s="99" t="str">
        <f t="shared" si="985"/>
        <v>+</v>
      </c>
      <c r="AW3721" s="99" t="str">
        <f t="shared" si="986"/>
        <v>+</v>
      </c>
    </row>
    <row r="3722" spans="1:49" ht="15">
      <c r="A3722" s="56">
        <v>43646</v>
      </c>
      <c r="B3722" s="57" t="s">
        <v>5126</v>
      </c>
      <c r="C3722" s="57" t="s">
        <v>481</v>
      </c>
      <c r="D3722" s="57" t="s">
        <v>7454</v>
      </c>
      <c r="E3722" s="57" t="s">
        <v>5530</v>
      </c>
      <c r="F3722" s="57" t="s">
        <v>5526</v>
      </c>
      <c r="G3722" s="57">
        <v>0</v>
      </c>
      <c r="H3722" s="57">
        <v>0</v>
      </c>
      <c r="I3722" s="57">
        <v>1.79</v>
      </c>
      <c r="J3722" s="57">
        <v>3.65</v>
      </c>
      <c r="K3722" s="57">
        <v>3.92</v>
      </c>
      <c r="L3722" s="57">
        <v>-2.13</v>
      </c>
      <c r="M3722" s="57">
        <v>46</v>
      </c>
      <c r="N3722" s="57">
        <v>43</v>
      </c>
      <c r="O3722" s="57">
        <v>2</v>
      </c>
      <c r="P3722" s="57">
        <v>23</v>
      </c>
      <c r="Q3722" s="57">
        <v>20</v>
      </c>
      <c r="R3722" s="57">
        <v>50</v>
      </c>
      <c r="S3722" s="57">
        <v>0</v>
      </c>
      <c r="T3722" s="57">
        <v>50</v>
      </c>
      <c r="U3722" s="57">
        <v>41.3</v>
      </c>
      <c r="V3722" s="57">
        <v>19.57</v>
      </c>
      <c r="W3722" s="57">
        <v>39.130000000000003</v>
      </c>
      <c r="X3722" s="57">
        <v>30.23</v>
      </c>
      <c r="Y3722" s="57">
        <v>32.56</v>
      </c>
      <c r="Z3722" s="57">
        <v>37.21</v>
      </c>
      <c r="AA3722" s="57">
        <v>60.87</v>
      </c>
      <c r="AB3722" s="57">
        <v>15</v>
      </c>
      <c r="AC3722" s="57">
        <v>21</v>
      </c>
      <c r="AD3722" s="57">
        <v>23</v>
      </c>
      <c r="AE3722" s="57">
        <v>66.67</v>
      </c>
      <c r="AF3722" s="57">
        <v>47.83</v>
      </c>
      <c r="AG3722" s="57" t="s">
        <v>6808</v>
      </c>
      <c r="AH3722" s="57" t="s">
        <v>7018</v>
      </c>
      <c r="AI3722" s="45">
        <f t="shared" si="972"/>
        <v>0.53099999999999969</v>
      </c>
      <c r="AJ3722" s="46">
        <f t="shared" si="973"/>
        <v>-0.53099999999999969</v>
      </c>
      <c r="AK3722" s="63" t="str">
        <f t="shared" si="974"/>
        <v>N</v>
      </c>
      <c r="AL3722" s="63" t="str">
        <f t="shared" si="975"/>
        <v>N</v>
      </c>
      <c r="AM3722" s="44" t="str">
        <f t="shared" si="976"/>
        <v>Loss</v>
      </c>
      <c r="AN3722" s="44" t="str">
        <f t="shared" si="977"/>
        <v>Win</v>
      </c>
      <c r="AO3722" s="44" t="str">
        <f t="shared" si="978"/>
        <v>Loss</v>
      </c>
      <c r="AP3722" s="44">
        <f t="shared" si="979"/>
        <v>-50</v>
      </c>
      <c r="AQ3722" s="44">
        <f t="shared" si="980"/>
        <v>132.5</v>
      </c>
      <c r="AR3722" s="44">
        <f t="shared" si="981"/>
        <v>-50</v>
      </c>
      <c r="AS3722" s="99" t="str">
        <f t="shared" si="982"/>
        <v>+</v>
      </c>
      <c r="AT3722" s="99" t="str">
        <f t="shared" si="983"/>
        <v>-</v>
      </c>
      <c r="AU3722" s="99" t="str">
        <f t="shared" si="984"/>
        <v>+</v>
      </c>
      <c r="AV3722" s="99" t="str">
        <f t="shared" si="985"/>
        <v>+</v>
      </c>
      <c r="AW3722" s="99" t="str">
        <f t="shared" si="986"/>
        <v>+</v>
      </c>
    </row>
    <row r="3723" spans="1:49" ht="15">
      <c r="A3723" s="56">
        <v>43646</v>
      </c>
      <c r="B3723" s="57" t="s">
        <v>5126</v>
      </c>
      <c r="C3723" s="57" t="s">
        <v>481</v>
      </c>
      <c r="D3723" s="57" t="s">
        <v>7455</v>
      </c>
      <c r="E3723" s="57" t="s">
        <v>5128</v>
      </c>
      <c r="F3723" s="57" t="s">
        <v>5443</v>
      </c>
      <c r="G3723" s="57">
        <v>1</v>
      </c>
      <c r="H3723" s="57">
        <v>2</v>
      </c>
      <c r="I3723" s="57">
        <v>1.71</v>
      </c>
      <c r="J3723" s="57">
        <v>3.64</v>
      </c>
      <c r="K3723" s="57">
        <v>4.5</v>
      </c>
      <c r="L3723" s="57">
        <v>-2.79</v>
      </c>
      <c r="M3723" s="57">
        <v>45</v>
      </c>
      <c r="N3723" s="57">
        <v>49</v>
      </c>
      <c r="O3723" s="57">
        <v>2</v>
      </c>
      <c r="P3723" s="57">
        <v>23</v>
      </c>
      <c r="Q3723" s="57">
        <v>24</v>
      </c>
      <c r="R3723" s="57">
        <v>50</v>
      </c>
      <c r="S3723" s="57">
        <v>0</v>
      </c>
      <c r="T3723" s="57">
        <v>50</v>
      </c>
      <c r="U3723" s="57">
        <v>37.78</v>
      </c>
      <c r="V3723" s="57">
        <v>33.33</v>
      </c>
      <c r="W3723" s="57">
        <v>28.89</v>
      </c>
      <c r="X3723" s="57">
        <v>48.98</v>
      </c>
      <c r="Y3723" s="57">
        <v>22.45</v>
      </c>
      <c r="Z3723" s="57">
        <v>28.57</v>
      </c>
      <c r="AA3723" s="57">
        <v>52.17</v>
      </c>
      <c r="AB3723" s="57">
        <v>41.67</v>
      </c>
      <c r="AC3723" s="57">
        <v>31</v>
      </c>
      <c r="AD3723" s="57">
        <v>23</v>
      </c>
      <c r="AE3723" s="57">
        <v>51.61</v>
      </c>
      <c r="AF3723" s="57">
        <v>65.22</v>
      </c>
      <c r="AG3723" s="57" t="s">
        <v>7456</v>
      </c>
      <c r="AH3723" s="57" t="s">
        <v>6854</v>
      </c>
      <c r="AI3723" s="45">
        <f t="shared" si="972"/>
        <v>-1.2159999999999984</v>
      </c>
      <c r="AJ3723" s="46">
        <f t="shared" si="973"/>
        <v>1.2159999999999984</v>
      </c>
      <c r="AK3723" s="63" t="str">
        <f t="shared" si="974"/>
        <v>N</v>
      </c>
      <c r="AL3723" s="63" t="str">
        <f t="shared" si="975"/>
        <v>N</v>
      </c>
      <c r="AM3723" s="44" t="str">
        <f t="shared" si="976"/>
        <v>Loss</v>
      </c>
      <c r="AN3723" s="44" t="str">
        <f t="shared" si="977"/>
        <v>Loss</v>
      </c>
      <c r="AO3723" s="44" t="str">
        <f t="shared" si="978"/>
        <v>Win</v>
      </c>
      <c r="AP3723" s="44">
        <f t="shared" si="979"/>
        <v>-50</v>
      </c>
      <c r="AQ3723" s="44">
        <f t="shared" si="980"/>
        <v>-50</v>
      </c>
      <c r="AR3723" s="44">
        <f t="shared" si="981"/>
        <v>175</v>
      </c>
      <c r="AS3723" s="99" t="str">
        <f t="shared" si="982"/>
        <v>+</v>
      </c>
      <c r="AT3723" s="99" t="str">
        <f t="shared" si="983"/>
        <v>-</v>
      </c>
      <c r="AU3723" s="99" t="str">
        <f t="shared" si="984"/>
        <v>-</v>
      </c>
      <c r="AV3723" s="99" t="str">
        <f t="shared" si="985"/>
        <v>+</v>
      </c>
      <c r="AW3723" s="99" t="str">
        <f t="shared" si="986"/>
        <v>-</v>
      </c>
    </row>
    <row r="3724" spans="1:49" ht="15">
      <c r="A3724" s="56">
        <v>43646</v>
      </c>
      <c r="B3724" s="57" t="s">
        <v>5126</v>
      </c>
      <c r="C3724" s="57" t="s">
        <v>5226</v>
      </c>
      <c r="D3724" s="57" t="s">
        <v>7457</v>
      </c>
      <c r="E3724" s="57" t="s">
        <v>7458</v>
      </c>
      <c r="F3724" s="57" t="s">
        <v>5229</v>
      </c>
      <c r="G3724" s="57">
        <v>1</v>
      </c>
      <c r="H3724" s="57">
        <v>0</v>
      </c>
      <c r="I3724" s="57">
        <v>1.79</v>
      </c>
      <c r="J3724" s="57">
        <v>3.58</v>
      </c>
      <c r="K3724" s="57">
        <v>3.81</v>
      </c>
      <c r="L3724" s="57">
        <v>-2.02</v>
      </c>
      <c r="M3724" s="57">
        <v>58</v>
      </c>
      <c r="N3724" s="57">
        <v>50</v>
      </c>
      <c r="O3724" s="57">
        <v>2</v>
      </c>
      <c r="P3724" s="57">
        <v>31</v>
      </c>
      <c r="Q3724" s="57">
        <v>26</v>
      </c>
      <c r="R3724" s="57">
        <v>50</v>
      </c>
      <c r="S3724" s="57">
        <v>0</v>
      </c>
      <c r="T3724" s="57">
        <v>50</v>
      </c>
      <c r="U3724" s="57">
        <v>55.17</v>
      </c>
      <c r="V3724" s="57">
        <v>22.41</v>
      </c>
      <c r="W3724" s="57">
        <v>22.41</v>
      </c>
      <c r="X3724" s="57">
        <v>46</v>
      </c>
      <c r="Y3724" s="57">
        <v>26</v>
      </c>
      <c r="Z3724" s="57">
        <v>28</v>
      </c>
      <c r="AA3724" s="57">
        <v>77.42</v>
      </c>
      <c r="AB3724" s="57">
        <v>30.77</v>
      </c>
      <c r="AC3724" s="57">
        <v>38</v>
      </c>
      <c r="AD3724" s="57">
        <v>33</v>
      </c>
      <c r="AE3724" s="57">
        <v>76.319999999999993</v>
      </c>
      <c r="AF3724" s="57">
        <v>66.67</v>
      </c>
      <c r="AG3724" s="57" t="s">
        <v>6953</v>
      </c>
      <c r="AH3724" s="57" t="s">
        <v>6944</v>
      </c>
      <c r="AI3724" s="45">
        <f t="shared" si="972"/>
        <v>2.5929999999999986</v>
      </c>
      <c r="AJ3724" s="46">
        <f t="shared" si="973"/>
        <v>-2.5929999999999986</v>
      </c>
      <c r="AK3724" s="63" t="str">
        <f t="shared" si="974"/>
        <v>N</v>
      </c>
      <c r="AL3724" s="63" t="str">
        <f t="shared" si="975"/>
        <v>N</v>
      </c>
      <c r="AM3724" s="44" t="str">
        <f t="shared" si="976"/>
        <v>Win</v>
      </c>
      <c r="AN3724" s="44" t="str">
        <f t="shared" si="977"/>
        <v>Loss</v>
      </c>
      <c r="AO3724" s="44" t="str">
        <f t="shared" si="978"/>
        <v>Loss</v>
      </c>
      <c r="AP3724" s="44">
        <f t="shared" si="979"/>
        <v>39.5</v>
      </c>
      <c r="AQ3724" s="44">
        <f t="shared" si="980"/>
        <v>-50</v>
      </c>
      <c r="AR3724" s="44">
        <f t="shared" si="981"/>
        <v>-50</v>
      </c>
      <c r="AS3724" s="99" t="str">
        <f t="shared" si="982"/>
        <v>+</v>
      </c>
      <c r="AT3724" s="99" t="str">
        <f t="shared" si="983"/>
        <v>-</v>
      </c>
      <c r="AU3724" s="99" t="str">
        <f t="shared" si="984"/>
        <v>+</v>
      </c>
      <c r="AV3724" s="99" t="str">
        <f t="shared" si="985"/>
        <v>+</v>
      </c>
      <c r="AW3724" s="99" t="str">
        <f t="shared" si="986"/>
        <v>+</v>
      </c>
    </row>
    <row r="3725" spans="1:49" ht="15">
      <c r="A3725" s="56">
        <v>43646</v>
      </c>
      <c r="B3725" s="57" t="s">
        <v>629</v>
      </c>
      <c r="C3725" s="57" t="s">
        <v>1801</v>
      </c>
      <c r="D3725" s="57" t="s">
        <v>7459</v>
      </c>
      <c r="E3725" s="57" t="s">
        <v>1826</v>
      </c>
      <c r="F3725" s="57" t="s">
        <v>1807</v>
      </c>
      <c r="G3725" s="57">
        <v>5</v>
      </c>
      <c r="H3725" s="57">
        <v>3</v>
      </c>
      <c r="I3725" s="57">
        <v>2.48</v>
      </c>
      <c r="J3725" s="57">
        <v>3.71</v>
      </c>
      <c r="K3725" s="57">
        <v>2.6</v>
      </c>
      <c r="L3725" s="57">
        <v>-0.12</v>
      </c>
      <c r="M3725" s="57">
        <v>25</v>
      </c>
      <c r="N3725" s="57">
        <v>26</v>
      </c>
      <c r="O3725" s="57">
        <v>2</v>
      </c>
      <c r="P3725" s="57">
        <v>12</v>
      </c>
      <c r="Q3725" s="57">
        <v>14</v>
      </c>
      <c r="R3725" s="57">
        <v>0</v>
      </c>
      <c r="S3725" s="57">
        <v>50</v>
      </c>
      <c r="T3725" s="57">
        <v>50</v>
      </c>
      <c r="U3725" s="57">
        <v>32</v>
      </c>
      <c r="V3725" s="57">
        <v>20</v>
      </c>
      <c r="W3725" s="57">
        <v>48</v>
      </c>
      <c r="X3725" s="57">
        <v>42.31</v>
      </c>
      <c r="Y3725" s="57">
        <v>26.92</v>
      </c>
      <c r="Z3725" s="57">
        <v>30.77</v>
      </c>
      <c r="AA3725" s="57">
        <v>41.67</v>
      </c>
      <c r="AB3725" s="57">
        <v>21.43</v>
      </c>
      <c r="AC3725" s="57">
        <v>16</v>
      </c>
      <c r="AD3725" s="57">
        <v>15</v>
      </c>
      <c r="AE3725" s="57">
        <v>43.75</v>
      </c>
      <c r="AF3725" s="57">
        <v>66.67</v>
      </c>
      <c r="AG3725" s="57" t="s">
        <v>7460</v>
      </c>
      <c r="AH3725" s="57" t="s">
        <v>6312</v>
      </c>
      <c r="AI3725" s="45">
        <f t="shared" si="972"/>
        <v>-16.200000000000003</v>
      </c>
      <c r="AJ3725" s="46">
        <f t="shared" si="973"/>
        <v>26.200000000000006</v>
      </c>
      <c r="AK3725" s="63" t="str">
        <f t="shared" si="974"/>
        <v>N</v>
      </c>
      <c r="AL3725" s="63" t="str">
        <f t="shared" si="975"/>
        <v>N</v>
      </c>
      <c r="AM3725" s="44" t="str">
        <f t="shared" si="976"/>
        <v>Win</v>
      </c>
      <c r="AN3725" s="44" t="str">
        <f t="shared" si="977"/>
        <v>Loss</v>
      </c>
      <c r="AO3725" s="44" t="str">
        <f t="shared" si="978"/>
        <v>Loss</v>
      </c>
      <c r="AP3725" s="44">
        <f t="shared" si="979"/>
        <v>74</v>
      </c>
      <c r="AQ3725" s="44">
        <f t="shared" si="980"/>
        <v>-50</v>
      </c>
      <c r="AR3725" s="44">
        <f t="shared" si="981"/>
        <v>-50</v>
      </c>
      <c r="AS3725" s="99" t="str">
        <f t="shared" si="982"/>
        <v>+</v>
      </c>
      <c r="AT3725" s="99" t="str">
        <f t="shared" si="983"/>
        <v>-</v>
      </c>
      <c r="AU3725" s="99" t="str">
        <f t="shared" si="984"/>
        <v>-</v>
      </c>
      <c r="AV3725" s="99" t="str">
        <f t="shared" si="985"/>
        <v>+</v>
      </c>
      <c r="AW3725" s="99" t="str">
        <f t="shared" si="986"/>
        <v>-</v>
      </c>
    </row>
    <row r="3726" spans="1:49" ht="15">
      <c r="A3726" s="56">
        <v>43646</v>
      </c>
      <c r="B3726" s="57" t="s">
        <v>629</v>
      </c>
      <c r="C3726" s="57" t="s">
        <v>630</v>
      </c>
      <c r="D3726" s="57" t="s">
        <v>7461</v>
      </c>
      <c r="E3726" s="57" t="s">
        <v>1829</v>
      </c>
      <c r="F3726" s="57" t="s">
        <v>654</v>
      </c>
      <c r="G3726" s="57">
        <v>1</v>
      </c>
      <c r="H3726" s="57">
        <v>2</v>
      </c>
      <c r="I3726" s="57">
        <v>3.73</v>
      </c>
      <c r="J3726" s="57">
        <v>3.3</v>
      </c>
      <c r="K3726" s="57">
        <v>2.0299999999999998</v>
      </c>
      <c r="L3726" s="57">
        <v>1.7</v>
      </c>
      <c r="M3726" s="57">
        <v>20</v>
      </c>
      <c r="N3726" s="57">
        <v>22</v>
      </c>
      <c r="O3726" s="57">
        <v>0</v>
      </c>
      <c r="P3726" s="57">
        <v>10</v>
      </c>
      <c r="Q3726" s="57">
        <v>10</v>
      </c>
      <c r="R3726" s="57">
        <v>0</v>
      </c>
      <c r="S3726" s="57">
        <v>0</v>
      </c>
      <c r="T3726" s="57">
        <v>0</v>
      </c>
      <c r="U3726" s="57">
        <v>15</v>
      </c>
      <c r="V3726" s="57">
        <v>15</v>
      </c>
      <c r="W3726" s="57">
        <v>70</v>
      </c>
      <c r="X3726" s="57">
        <v>36.36</v>
      </c>
      <c r="Y3726" s="57">
        <v>31.82</v>
      </c>
      <c r="Z3726" s="57">
        <v>31.82</v>
      </c>
      <c r="AA3726" s="57">
        <v>30</v>
      </c>
      <c r="AB3726" s="57">
        <v>30</v>
      </c>
      <c r="AC3726" s="57">
        <v>2</v>
      </c>
      <c r="AD3726" s="57">
        <v>6</v>
      </c>
      <c r="AE3726" s="57">
        <v>0</v>
      </c>
      <c r="AF3726" s="57">
        <v>50</v>
      </c>
      <c r="AG3726" s="57" t="s">
        <v>6433</v>
      </c>
      <c r="AH3726" s="57" t="s">
        <v>7382</v>
      </c>
      <c r="AI3726" s="45">
        <f t="shared" si="972"/>
        <v>-13.59</v>
      </c>
      <c r="AJ3726" s="46">
        <f t="shared" si="973"/>
        <v>13.59</v>
      </c>
      <c r="AK3726" s="63" t="str">
        <f t="shared" si="974"/>
        <v>N</v>
      </c>
      <c r="AL3726" s="63" t="str">
        <f t="shared" si="975"/>
        <v>N</v>
      </c>
      <c r="AM3726" s="44" t="str">
        <f t="shared" si="976"/>
        <v>Loss</v>
      </c>
      <c r="AN3726" s="44" t="str">
        <f t="shared" si="977"/>
        <v>Loss</v>
      </c>
      <c r="AO3726" s="44" t="str">
        <f t="shared" si="978"/>
        <v>Win</v>
      </c>
      <c r="AP3726" s="44">
        <f t="shared" si="979"/>
        <v>-50</v>
      </c>
      <c r="AQ3726" s="44">
        <f t="shared" si="980"/>
        <v>-50</v>
      </c>
      <c r="AR3726" s="44">
        <f t="shared" si="981"/>
        <v>51.499999999999986</v>
      </c>
      <c r="AS3726" s="99" t="str">
        <f t="shared" si="982"/>
        <v>-</v>
      </c>
      <c r="AT3726" s="99" t="str">
        <f t="shared" si="983"/>
        <v>n/a</v>
      </c>
      <c r="AU3726" s="99" t="str">
        <f t="shared" si="984"/>
        <v>-</v>
      </c>
      <c r="AV3726" s="99" t="str">
        <f t="shared" si="985"/>
        <v>-</v>
      </c>
      <c r="AW3726" s="99" t="str">
        <f t="shared" si="986"/>
        <v>-</v>
      </c>
    </row>
    <row r="3727" spans="1:49" ht="15">
      <c r="A3727" s="56">
        <v>43646</v>
      </c>
      <c r="B3727" s="57" t="s">
        <v>4399</v>
      </c>
      <c r="C3727" s="57" t="s">
        <v>4400</v>
      </c>
      <c r="D3727" s="57" t="s">
        <v>7462</v>
      </c>
      <c r="E3727" s="57" t="s">
        <v>4406</v>
      </c>
      <c r="F3727" s="57" t="s">
        <v>4403</v>
      </c>
      <c r="G3727" s="57">
        <v>5</v>
      </c>
      <c r="H3727" s="57">
        <v>2</v>
      </c>
      <c r="I3727" s="57">
        <v>2.21</v>
      </c>
      <c r="J3727" s="57">
        <v>3.21</v>
      </c>
      <c r="K3727" s="57">
        <v>2.89</v>
      </c>
      <c r="L3727" s="57">
        <v>-0.68</v>
      </c>
      <c r="M3727" s="57">
        <v>12</v>
      </c>
      <c r="N3727" s="57">
        <v>12</v>
      </c>
      <c r="O3727" s="57">
        <v>0</v>
      </c>
      <c r="P3727" s="57">
        <v>4</v>
      </c>
      <c r="Q3727" s="57">
        <v>6</v>
      </c>
      <c r="R3727" s="57">
        <v>0</v>
      </c>
      <c r="S3727" s="57">
        <v>0</v>
      </c>
      <c r="T3727" s="57">
        <v>0</v>
      </c>
      <c r="U3727" s="57">
        <v>41.67</v>
      </c>
      <c r="V3727" s="57">
        <v>41.67</v>
      </c>
      <c r="W3727" s="57">
        <v>16.670000000000002</v>
      </c>
      <c r="X3727" s="57">
        <v>50</v>
      </c>
      <c r="Y3727" s="57">
        <v>16.670000000000002</v>
      </c>
      <c r="Z3727" s="57">
        <v>33.33</v>
      </c>
      <c r="AA3727" s="57">
        <v>25</v>
      </c>
      <c r="AB3727" s="57">
        <v>50</v>
      </c>
      <c r="AC3727" s="57">
        <v>7</v>
      </c>
      <c r="AD3727" s="57">
        <v>9</v>
      </c>
      <c r="AE3727" s="57">
        <v>42.86</v>
      </c>
      <c r="AF3727" s="57">
        <v>55.56</v>
      </c>
      <c r="AG3727" s="57" t="s">
        <v>7463</v>
      </c>
      <c r="AH3727" s="57" t="s">
        <v>6962</v>
      </c>
      <c r="AI3727" s="45">
        <f t="shared" si="972"/>
        <v>4.1660000000000021</v>
      </c>
      <c r="AJ3727" s="46">
        <f t="shared" si="973"/>
        <v>-4.1660000000000021</v>
      </c>
      <c r="AK3727" s="63" t="str">
        <f t="shared" si="974"/>
        <v>N</v>
      </c>
      <c r="AL3727" s="63" t="str">
        <f t="shared" si="975"/>
        <v>N</v>
      </c>
      <c r="AM3727" s="44" t="str">
        <f t="shared" si="976"/>
        <v>Win</v>
      </c>
      <c r="AN3727" s="44" t="str">
        <f t="shared" si="977"/>
        <v>Loss</v>
      </c>
      <c r="AO3727" s="44" t="str">
        <f t="shared" si="978"/>
        <v>Loss</v>
      </c>
      <c r="AP3727" s="44">
        <f t="shared" si="979"/>
        <v>60.5</v>
      </c>
      <c r="AQ3727" s="44">
        <f t="shared" si="980"/>
        <v>-50</v>
      </c>
      <c r="AR3727" s="44">
        <f t="shared" si="981"/>
        <v>-50</v>
      </c>
      <c r="AS3727" s="99" t="str">
        <f t="shared" si="982"/>
        <v>+</v>
      </c>
      <c r="AT3727" s="99" t="str">
        <f t="shared" si="983"/>
        <v>n/a</v>
      </c>
      <c r="AU3727" s="99" t="str">
        <f t="shared" si="984"/>
        <v>-</v>
      </c>
      <c r="AV3727" s="99" t="str">
        <f t="shared" si="985"/>
        <v>-</v>
      </c>
      <c r="AW3727" s="99" t="str">
        <f t="shared" si="986"/>
        <v>+</v>
      </c>
    </row>
    <row r="3728" spans="1:49" ht="15">
      <c r="A3728" s="56">
        <v>43646</v>
      </c>
      <c r="B3728" s="57" t="s">
        <v>4399</v>
      </c>
      <c r="C3728" s="57" t="s">
        <v>4400</v>
      </c>
      <c r="D3728" s="57" t="s">
        <v>7464</v>
      </c>
      <c r="E3728" s="57" t="s">
        <v>4408</v>
      </c>
      <c r="F3728" s="57" t="s">
        <v>4412</v>
      </c>
      <c r="G3728" s="57">
        <v>2</v>
      </c>
      <c r="H3728" s="57">
        <v>0</v>
      </c>
      <c r="I3728" s="57">
        <v>1.92</v>
      </c>
      <c r="J3728" s="57">
        <v>3.49</v>
      </c>
      <c r="K3728" s="57">
        <v>3.3</v>
      </c>
      <c r="L3728" s="57">
        <v>-1.38</v>
      </c>
      <c r="M3728" s="57">
        <v>12</v>
      </c>
      <c r="N3728" s="57">
        <v>12</v>
      </c>
      <c r="O3728" s="57">
        <v>0</v>
      </c>
      <c r="P3728" s="57">
        <v>2</v>
      </c>
      <c r="Q3728" s="57">
        <v>4</v>
      </c>
      <c r="R3728" s="57">
        <v>0</v>
      </c>
      <c r="S3728" s="57">
        <v>0</v>
      </c>
      <c r="T3728" s="57">
        <v>0</v>
      </c>
      <c r="U3728" s="57">
        <v>41.67</v>
      </c>
      <c r="V3728" s="57">
        <v>58.33</v>
      </c>
      <c r="W3728" s="57">
        <v>0</v>
      </c>
      <c r="X3728" s="57">
        <v>50</v>
      </c>
      <c r="Y3728" s="57">
        <v>33.33</v>
      </c>
      <c r="Z3728" s="57">
        <v>16.670000000000002</v>
      </c>
      <c r="AA3728" s="57">
        <v>0</v>
      </c>
      <c r="AB3728" s="57">
        <v>25</v>
      </c>
      <c r="AC3728" s="57">
        <v>10</v>
      </c>
      <c r="AD3728" s="57">
        <v>6</v>
      </c>
      <c r="AE3728" s="57">
        <v>30</v>
      </c>
      <c r="AF3728" s="57">
        <v>50</v>
      </c>
      <c r="AG3728" s="57" t="s">
        <v>6981</v>
      </c>
      <c r="AH3728" s="57" t="s">
        <v>7383</v>
      </c>
      <c r="AI3728" s="45">
        <f t="shared" si="972"/>
        <v>4.1680000000000019</v>
      </c>
      <c r="AJ3728" s="46">
        <f t="shared" si="973"/>
        <v>-4.1680000000000019</v>
      </c>
      <c r="AK3728" s="63" t="str">
        <f t="shared" si="974"/>
        <v>N</v>
      </c>
      <c r="AL3728" s="63" t="str">
        <f t="shared" si="975"/>
        <v>N</v>
      </c>
      <c r="AM3728" s="44" t="str">
        <f t="shared" si="976"/>
        <v>Win</v>
      </c>
      <c r="AN3728" s="44" t="str">
        <f t="shared" si="977"/>
        <v>Loss</v>
      </c>
      <c r="AO3728" s="44" t="str">
        <f t="shared" si="978"/>
        <v>Loss</v>
      </c>
      <c r="AP3728" s="44">
        <f t="shared" si="979"/>
        <v>46</v>
      </c>
      <c r="AQ3728" s="44">
        <f t="shared" si="980"/>
        <v>-50</v>
      </c>
      <c r="AR3728" s="44">
        <f t="shared" si="981"/>
        <v>-50</v>
      </c>
      <c r="AS3728" s="99" t="str">
        <f t="shared" si="982"/>
        <v>+</v>
      </c>
      <c r="AT3728" s="99" t="str">
        <f t="shared" si="983"/>
        <v>n/a</v>
      </c>
      <c r="AU3728" s="99" t="str">
        <f t="shared" si="984"/>
        <v>-</v>
      </c>
      <c r="AV3728" s="99" t="str">
        <f t="shared" si="985"/>
        <v>-</v>
      </c>
      <c r="AW3728" s="99" t="str">
        <f t="shared" si="986"/>
        <v>+</v>
      </c>
    </row>
    <row r="3729" spans="1:49" ht="15">
      <c r="A3729" s="56">
        <v>43646</v>
      </c>
      <c r="B3729" s="57" t="s">
        <v>441</v>
      </c>
      <c r="C3729" s="57" t="s">
        <v>756</v>
      </c>
      <c r="D3729" s="57" t="s">
        <v>7465</v>
      </c>
      <c r="E3729" s="57" t="s">
        <v>785</v>
      </c>
      <c r="F3729" s="57" t="s">
        <v>782</v>
      </c>
      <c r="G3729" s="57">
        <v>0</v>
      </c>
      <c r="H3729" s="57">
        <v>0</v>
      </c>
      <c r="I3729" s="57">
        <v>1.63</v>
      </c>
      <c r="J3729" s="57">
        <v>3.51</v>
      </c>
      <c r="K3729" s="57">
        <v>5.01</v>
      </c>
      <c r="L3729" s="57">
        <v>-3.38</v>
      </c>
      <c r="M3729" s="57">
        <v>35</v>
      </c>
      <c r="N3729" s="57">
        <v>38</v>
      </c>
      <c r="O3729" s="57">
        <v>1</v>
      </c>
      <c r="P3729" s="57">
        <v>21</v>
      </c>
      <c r="Q3729" s="57">
        <v>19</v>
      </c>
      <c r="R3729" s="57">
        <v>0</v>
      </c>
      <c r="S3729" s="57">
        <v>0</v>
      </c>
      <c r="T3729" s="57">
        <v>100</v>
      </c>
      <c r="U3729" s="57">
        <v>68.569999999999993</v>
      </c>
      <c r="V3729" s="57">
        <v>20</v>
      </c>
      <c r="W3729" s="57">
        <v>11.43</v>
      </c>
      <c r="X3729" s="57">
        <v>57.89</v>
      </c>
      <c r="Y3729" s="57">
        <v>21.05</v>
      </c>
      <c r="Z3729" s="57">
        <v>21.05</v>
      </c>
      <c r="AA3729" s="57">
        <v>85.71</v>
      </c>
      <c r="AB3729" s="57">
        <v>36.840000000000003</v>
      </c>
      <c r="AC3729" s="57">
        <v>29</v>
      </c>
      <c r="AD3729" s="57">
        <v>34</v>
      </c>
      <c r="AE3729" s="57">
        <v>82.76</v>
      </c>
      <c r="AF3729" s="57">
        <v>64.709999999999994</v>
      </c>
      <c r="AG3729" s="57" t="s">
        <v>6575</v>
      </c>
      <c r="AH3729" s="57" t="s">
        <v>6604</v>
      </c>
      <c r="AI3729" s="45">
        <f t="shared" si="972"/>
        <v>-26.045000000000005</v>
      </c>
      <c r="AJ3729" s="46">
        <f t="shared" si="973"/>
        <v>26.045000000000005</v>
      </c>
      <c r="AK3729" s="63" t="str">
        <f t="shared" si="974"/>
        <v>Y</v>
      </c>
      <c r="AL3729" s="63" t="str">
        <f t="shared" si="975"/>
        <v>N</v>
      </c>
      <c r="AM3729" s="44" t="str">
        <f t="shared" si="976"/>
        <v>Loss</v>
      </c>
      <c r="AN3729" s="44" t="str">
        <f t="shared" si="977"/>
        <v>Win</v>
      </c>
      <c r="AO3729" s="44" t="str">
        <f t="shared" si="978"/>
        <v>Loss</v>
      </c>
      <c r="AP3729" s="44">
        <f t="shared" si="979"/>
        <v>-50</v>
      </c>
      <c r="AQ3729" s="44">
        <f t="shared" si="980"/>
        <v>125.5</v>
      </c>
      <c r="AR3729" s="44">
        <f t="shared" si="981"/>
        <v>-50</v>
      </c>
      <c r="AS3729" s="99" t="str">
        <f t="shared" si="982"/>
        <v>+</v>
      </c>
      <c r="AT3729" s="99" t="str">
        <f t="shared" si="983"/>
        <v>-</v>
      </c>
      <c r="AU3729" s="99" t="str">
        <f t="shared" si="984"/>
        <v>+</v>
      </c>
      <c r="AV3729" s="99" t="str">
        <f t="shared" si="985"/>
        <v>+</v>
      </c>
      <c r="AW3729" s="99" t="str">
        <f t="shared" si="986"/>
        <v>-</v>
      </c>
    </row>
    <row r="3730" spans="1:49" ht="15">
      <c r="A3730" s="56">
        <v>43646</v>
      </c>
      <c r="B3730" s="57" t="s">
        <v>441</v>
      </c>
      <c r="C3730" s="57" t="s">
        <v>756</v>
      </c>
      <c r="D3730" s="57" t="s">
        <v>7466</v>
      </c>
      <c r="E3730" s="57" t="s">
        <v>1545</v>
      </c>
      <c r="F3730" s="57" t="s">
        <v>1515</v>
      </c>
      <c r="G3730" s="57">
        <v>1</v>
      </c>
      <c r="H3730" s="57">
        <v>3</v>
      </c>
      <c r="I3730" s="57">
        <v>1.43</v>
      </c>
      <c r="J3730" s="57">
        <v>3.9</v>
      </c>
      <c r="K3730" s="57">
        <v>6.67</v>
      </c>
      <c r="L3730" s="57">
        <v>-5.24</v>
      </c>
      <c r="M3730" s="57">
        <v>32</v>
      </c>
      <c r="N3730" s="57">
        <v>40</v>
      </c>
      <c r="O3730" s="57">
        <v>1</v>
      </c>
      <c r="P3730" s="57">
        <v>15</v>
      </c>
      <c r="Q3730" s="57">
        <v>18</v>
      </c>
      <c r="R3730" s="57">
        <v>0</v>
      </c>
      <c r="S3730" s="57">
        <v>0</v>
      </c>
      <c r="T3730" s="57">
        <v>100</v>
      </c>
      <c r="U3730" s="57">
        <v>65.63</v>
      </c>
      <c r="V3730" s="57">
        <v>15.63</v>
      </c>
      <c r="W3730" s="57">
        <v>18.75</v>
      </c>
      <c r="X3730" s="57">
        <v>55</v>
      </c>
      <c r="Y3730" s="57">
        <v>20</v>
      </c>
      <c r="Z3730" s="57">
        <v>25</v>
      </c>
      <c r="AA3730" s="57">
        <v>80</v>
      </c>
      <c r="AB3730" s="57">
        <v>44.44</v>
      </c>
      <c r="AC3730" s="57">
        <v>22</v>
      </c>
      <c r="AD3730" s="57">
        <v>28</v>
      </c>
      <c r="AE3730" s="57">
        <v>81.819999999999993</v>
      </c>
      <c r="AF3730" s="57">
        <v>57.14</v>
      </c>
      <c r="AG3730" s="57" t="s">
        <v>6261</v>
      </c>
      <c r="AH3730" s="57" t="s">
        <v>6896</v>
      </c>
      <c r="AI3730" s="45">
        <f t="shared" si="972"/>
        <v>-27.061</v>
      </c>
      <c r="AJ3730" s="46">
        <f t="shared" si="973"/>
        <v>27.061</v>
      </c>
      <c r="AK3730" s="63" t="str">
        <f t="shared" si="974"/>
        <v>Y</v>
      </c>
      <c r="AL3730" s="63" t="str">
        <f t="shared" si="975"/>
        <v>N</v>
      </c>
      <c r="AM3730" s="44" t="str">
        <f t="shared" si="976"/>
        <v>Loss</v>
      </c>
      <c r="AN3730" s="44" t="str">
        <f t="shared" si="977"/>
        <v>Loss</v>
      </c>
      <c r="AO3730" s="44" t="str">
        <f t="shared" si="978"/>
        <v>Win</v>
      </c>
      <c r="AP3730" s="44">
        <f t="shared" si="979"/>
        <v>-50</v>
      </c>
      <c r="AQ3730" s="44">
        <f t="shared" si="980"/>
        <v>-50</v>
      </c>
      <c r="AR3730" s="44">
        <f t="shared" si="981"/>
        <v>283.5</v>
      </c>
      <c r="AS3730" s="99" t="str">
        <f t="shared" si="982"/>
        <v>+</v>
      </c>
      <c r="AT3730" s="99" t="str">
        <f t="shared" si="983"/>
        <v>-</v>
      </c>
      <c r="AU3730" s="99" t="str">
        <f t="shared" si="984"/>
        <v>+</v>
      </c>
      <c r="AV3730" s="99" t="str">
        <f t="shared" si="985"/>
        <v>+</v>
      </c>
      <c r="AW3730" s="99" t="str">
        <f t="shared" si="986"/>
        <v>-</v>
      </c>
    </row>
    <row r="3731" spans="1:49" ht="15">
      <c r="A3731" s="56">
        <v>43646</v>
      </c>
      <c r="B3731" s="57" t="s">
        <v>629</v>
      </c>
      <c r="C3731" s="57" t="s">
        <v>1801</v>
      </c>
      <c r="D3731" s="57" t="s">
        <v>7467</v>
      </c>
      <c r="E3731" s="57" t="s">
        <v>1990</v>
      </c>
      <c r="F3731" s="57" t="s">
        <v>1804</v>
      </c>
      <c r="G3731" s="57">
        <v>2</v>
      </c>
      <c r="H3731" s="57">
        <v>2</v>
      </c>
      <c r="I3731" s="57">
        <v>2.5099999999999998</v>
      </c>
      <c r="J3731" s="57">
        <v>3.15</v>
      </c>
      <c r="K3731" s="57">
        <v>2.92</v>
      </c>
      <c r="L3731" s="57">
        <v>-0.41</v>
      </c>
      <c r="M3731" s="57">
        <v>23</v>
      </c>
      <c r="N3731" s="57">
        <v>18</v>
      </c>
      <c r="O3731" s="57">
        <v>1</v>
      </c>
      <c r="P3731" s="57">
        <v>13</v>
      </c>
      <c r="Q3731" s="57">
        <v>8</v>
      </c>
      <c r="R3731" s="57">
        <v>100</v>
      </c>
      <c r="S3731" s="57">
        <v>0</v>
      </c>
      <c r="T3731" s="57">
        <v>0</v>
      </c>
      <c r="U3731" s="57">
        <v>60.87</v>
      </c>
      <c r="V3731" s="57">
        <v>13.04</v>
      </c>
      <c r="W3731" s="57">
        <v>26.09</v>
      </c>
      <c r="X3731" s="57">
        <v>50</v>
      </c>
      <c r="Y3731" s="57">
        <v>11.11</v>
      </c>
      <c r="Z3731" s="57">
        <v>38.89</v>
      </c>
      <c r="AA3731" s="57">
        <v>84.62</v>
      </c>
      <c r="AB3731" s="57">
        <v>50</v>
      </c>
      <c r="AC3731" s="57">
        <v>21</v>
      </c>
      <c r="AD3731" s="57">
        <v>11</v>
      </c>
      <c r="AE3731" s="57">
        <v>66.67</v>
      </c>
      <c r="AF3731" s="57">
        <v>45.45</v>
      </c>
      <c r="AG3731" s="57" t="s">
        <v>7393</v>
      </c>
      <c r="AH3731" s="57" t="s">
        <v>6418</v>
      </c>
      <c r="AI3731" s="45">
        <f t="shared" si="972"/>
        <v>34.927000000000007</v>
      </c>
      <c r="AJ3731" s="46">
        <f t="shared" si="973"/>
        <v>-34.927000000000007</v>
      </c>
      <c r="AK3731" s="63" t="str">
        <f t="shared" si="974"/>
        <v>Y</v>
      </c>
      <c r="AL3731" s="63" t="str">
        <f t="shared" si="975"/>
        <v>N</v>
      </c>
      <c r="AM3731" s="44" t="str">
        <f t="shared" si="976"/>
        <v>Loss</v>
      </c>
      <c r="AN3731" s="44" t="str">
        <f t="shared" si="977"/>
        <v>Win</v>
      </c>
      <c r="AO3731" s="44" t="str">
        <f t="shared" si="978"/>
        <v>Loss</v>
      </c>
      <c r="AP3731" s="44">
        <f t="shared" si="979"/>
        <v>-50</v>
      </c>
      <c r="AQ3731" s="44">
        <f t="shared" si="980"/>
        <v>107.5</v>
      </c>
      <c r="AR3731" s="44">
        <f t="shared" si="981"/>
        <v>-50</v>
      </c>
      <c r="AS3731" s="99" t="str">
        <f t="shared" si="982"/>
        <v>+</v>
      </c>
      <c r="AT3731" s="99" t="str">
        <f t="shared" si="983"/>
        <v>+</v>
      </c>
      <c r="AU3731" s="99" t="str">
        <f t="shared" si="984"/>
        <v>+</v>
      </c>
      <c r="AV3731" s="99" t="str">
        <f t="shared" si="985"/>
        <v>+</v>
      </c>
      <c r="AW3731" s="99" t="str">
        <f t="shared" si="986"/>
        <v>+</v>
      </c>
    </row>
    <row r="3732" spans="1:49" ht="15">
      <c r="A3732" s="56">
        <v>43646</v>
      </c>
      <c r="B3732" s="57" t="s">
        <v>4399</v>
      </c>
      <c r="C3732" s="57" t="s">
        <v>4400</v>
      </c>
      <c r="D3732" s="57" t="s">
        <v>7468</v>
      </c>
      <c r="E3732" s="57" t="s">
        <v>4411</v>
      </c>
      <c r="F3732" s="57" t="s">
        <v>4805</v>
      </c>
      <c r="G3732" s="57">
        <v>0</v>
      </c>
      <c r="H3732" s="57">
        <v>0</v>
      </c>
      <c r="I3732" s="57">
        <v>2.41</v>
      </c>
      <c r="J3732" s="57">
        <v>3.37</v>
      </c>
      <c r="K3732" s="57">
        <v>2.5299999999999998</v>
      </c>
      <c r="L3732" s="57">
        <v>-0.12</v>
      </c>
      <c r="M3732" s="57">
        <v>12</v>
      </c>
      <c r="N3732" s="57">
        <v>12</v>
      </c>
      <c r="O3732" s="57">
        <v>0</v>
      </c>
      <c r="P3732" s="57">
        <v>8</v>
      </c>
      <c r="Q3732" s="57">
        <v>6</v>
      </c>
      <c r="R3732" s="57">
        <v>0</v>
      </c>
      <c r="S3732" s="57">
        <v>0</v>
      </c>
      <c r="T3732" s="57">
        <v>0</v>
      </c>
      <c r="U3732" s="57">
        <v>25</v>
      </c>
      <c r="V3732" s="57">
        <v>41.67</v>
      </c>
      <c r="W3732" s="57">
        <v>33.33</v>
      </c>
      <c r="X3732" s="57">
        <v>25</v>
      </c>
      <c r="Y3732" s="57">
        <v>0</v>
      </c>
      <c r="Z3732" s="57">
        <v>75</v>
      </c>
      <c r="AA3732" s="57">
        <v>25</v>
      </c>
      <c r="AB3732" s="57">
        <v>16.670000000000002</v>
      </c>
      <c r="AC3732" s="57">
        <v>6</v>
      </c>
      <c r="AD3732" s="57">
        <v>2</v>
      </c>
      <c r="AE3732" s="57">
        <v>50</v>
      </c>
      <c r="AF3732" s="57">
        <v>50</v>
      </c>
      <c r="AG3732" s="57" t="s">
        <v>6454</v>
      </c>
      <c r="AH3732" s="57" t="s">
        <v>6950</v>
      </c>
      <c r="AI3732" s="45">
        <f t="shared" si="972"/>
        <v>12.501000000000001</v>
      </c>
      <c r="AJ3732" s="46">
        <f t="shared" si="973"/>
        <v>-12.501000000000001</v>
      </c>
      <c r="AK3732" s="63" t="str">
        <f t="shared" si="974"/>
        <v>N</v>
      </c>
      <c r="AL3732" s="63" t="str">
        <f t="shared" si="975"/>
        <v>N</v>
      </c>
      <c r="AM3732" s="44" t="str">
        <f t="shared" si="976"/>
        <v>Loss</v>
      </c>
      <c r="AN3732" s="44" t="str">
        <f t="shared" si="977"/>
        <v>Win</v>
      </c>
      <c r="AO3732" s="44" t="str">
        <f t="shared" si="978"/>
        <v>Loss</v>
      </c>
      <c r="AP3732" s="44">
        <f t="shared" si="979"/>
        <v>-50</v>
      </c>
      <c r="AQ3732" s="44">
        <f t="shared" si="980"/>
        <v>118.5</v>
      </c>
      <c r="AR3732" s="44">
        <f t="shared" si="981"/>
        <v>-50</v>
      </c>
      <c r="AS3732" s="99" t="str">
        <f t="shared" si="982"/>
        <v>+</v>
      </c>
      <c r="AT3732" s="99" t="str">
        <f t="shared" si="983"/>
        <v>n/a</v>
      </c>
      <c r="AU3732" s="99" t="str">
        <f t="shared" si="984"/>
        <v>-</v>
      </c>
      <c r="AV3732" s="99" t="str">
        <f t="shared" si="985"/>
        <v>+</v>
      </c>
      <c r="AW3732" s="99" t="str">
        <f t="shared" si="986"/>
        <v>+</v>
      </c>
    </row>
    <row r="3733" spans="1:49" ht="15">
      <c r="A3733" s="56">
        <v>43646</v>
      </c>
      <c r="B3733" s="57" t="s">
        <v>4413</v>
      </c>
      <c r="C3733" s="57" t="s">
        <v>807</v>
      </c>
      <c r="D3733" s="57" t="s">
        <v>7469</v>
      </c>
      <c r="E3733" s="57" t="s">
        <v>1812</v>
      </c>
      <c r="F3733" s="57" t="s">
        <v>4416</v>
      </c>
      <c r="G3733" s="57">
        <v>1</v>
      </c>
      <c r="H3733" s="57">
        <v>0</v>
      </c>
      <c r="I3733" s="57">
        <v>1.29</v>
      </c>
      <c r="J3733" s="57">
        <v>5.21</v>
      </c>
      <c r="K3733" s="57">
        <v>8.31</v>
      </c>
      <c r="L3733" s="57">
        <v>-7.02</v>
      </c>
      <c r="M3733" s="57">
        <v>23</v>
      </c>
      <c r="N3733" s="57">
        <v>19</v>
      </c>
      <c r="O3733" s="57">
        <v>3</v>
      </c>
      <c r="P3733" s="57">
        <v>14</v>
      </c>
      <c r="Q3733" s="57">
        <v>11</v>
      </c>
      <c r="R3733" s="57">
        <v>100</v>
      </c>
      <c r="S3733" s="57">
        <v>0</v>
      </c>
      <c r="T3733" s="57">
        <v>0</v>
      </c>
      <c r="U3733" s="57">
        <v>69.569999999999993</v>
      </c>
      <c r="V3733" s="57">
        <v>17.39</v>
      </c>
      <c r="W3733" s="57">
        <v>13.04</v>
      </c>
      <c r="X3733" s="57">
        <v>26.32</v>
      </c>
      <c r="Y3733" s="57">
        <v>21.05</v>
      </c>
      <c r="Z3733" s="57">
        <v>52.63</v>
      </c>
      <c r="AA3733" s="57">
        <v>78.569999999999993</v>
      </c>
      <c r="AB3733" s="57">
        <v>18.18</v>
      </c>
      <c r="AC3733" s="57">
        <v>22</v>
      </c>
      <c r="AD3733" s="57">
        <v>7</v>
      </c>
      <c r="AE3733" s="57">
        <v>72.73</v>
      </c>
      <c r="AF3733" s="57">
        <v>57.14</v>
      </c>
      <c r="AG3733" s="57" t="s">
        <v>6389</v>
      </c>
      <c r="AH3733" s="57" t="s">
        <v>6387</v>
      </c>
      <c r="AI3733" s="45">
        <f t="shared" si="972"/>
        <v>46.202000000000005</v>
      </c>
      <c r="AJ3733" s="46">
        <f t="shared" si="973"/>
        <v>-46.202000000000005</v>
      </c>
      <c r="AK3733" s="63" t="str">
        <f t="shared" si="974"/>
        <v>Y</v>
      </c>
      <c r="AL3733" s="63" t="str">
        <f t="shared" si="975"/>
        <v>N</v>
      </c>
      <c r="AM3733" s="44" t="str">
        <f t="shared" si="976"/>
        <v>Win</v>
      </c>
      <c r="AN3733" s="44" t="str">
        <f t="shared" si="977"/>
        <v>Loss</v>
      </c>
      <c r="AO3733" s="44" t="str">
        <f t="shared" si="978"/>
        <v>Loss</v>
      </c>
      <c r="AP3733" s="44">
        <f t="shared" si="979"/>
        <v>14.5</v>
      </c>
      <c r="AQ3733" s="44">
        <f t="shared" si="980"/>
        <v>-50</v>
      </c>
      <c r="AR3733" s="44">
        <f t="shared" si="981"/>
        <v>-50</v>
      </c>
      <c r="AS3733" s="99" t="str">
        <f t="shared" si="982"/>
        <v>+</v>
      </c>
      <c r="AT3733" s="99" t="str">
        <f t="shared" si="983"/>
        <v>+</v>
      </c>
      <c r="AU3733" s="99" t="str">
        <f t="shared" si="984"/>
        <v>+</v>
      </c>
      <c r="AV3733" s="99" t="str">
        <f t="shared" si="985"/>
        <v>+</v>
      </c>
      <c r="AW3733" s="99" t="str">
        <f t="shared" si="986"/>
        <v>+</v>
      </c>
    </row>
    <row r="3734" spans="1:49" ht="15">
      <c r="A3734" s="56">
        <v>43646</v>
      </c>
      <c r="B3734" s="57" t="s">
        <v>629</v>
      </c>
      <c r="C3734" s="57" t="s">
        <v>1801</v>
      </c>
      <c r="D3734" s="57" t="s">
        <v>7470</v>
      </c>
      <c r="E3734" s="57" t="s">
        <v>1810</v>
      </c>
      <c r="F3734" s="57" t="s">
        <v>1987</v>
      </c>
      <c r="G3734" s="57">
        <v>2</v>
      </c>
      <c r="H3734" s="57">
        <v>0</v>
      </c>
      <c r="I3734" s="57">
        <v>2.2599999999999998</v>
      </c>
      <c r="J3734" s="57">
        <v>3.22</v>
      </c>
      <c r="K3734" s="57">
        <v>3.28</v>
      </c>
      <c r="L3734" s="57">
        <v>-1.02</v>
      </c>
      <c r="M3734" s="57">
        <v>23</v>
      </c>
      <c r="N3734" s="57">
        <v>22</v>
      </c>
      <c r="O3734" s="57">
        <v>0</v>
      </c>
      <c r="P3734" s="57">
        <v>12</v>
      </c>
      <c r="Q3734" s="57">
        <v>8</v>
      </c>
      <c r="R3734" s="57">
        <v>0</v>
      </c>
      <c r="S3734" s="57">
        <v>0</v>
      </c>
      <c r="T3734" s="57">
        <v>0</v>
      </c>
      <c r="U3734" s="57">
        <v>39.130000000000003</v>
      </c>
      <c r="V3734" s="57">
        <v>26.09</v>
      </c>
      <c r="W3734" s="57">
        <v>34.78</v>
      </c>
      <c r="X3734" s="57">
        <v>54.55</v>
      </c>
      <c r="Y3734" s="57">
        <v>13.64</v>
      </c>
      <c r="Z3734" s="57">
        <v>31.82</v>
      </c>
      <c r="AA3734" s="57">
        <v>41.67</v>
      </c>
      <c r="AB3734" s="57">
        <v>50</v>
      </c>
      <c r="AC3734" s="57">
        <v>7</v>
      </c>
      <c r="AD3734" s="57">
        <v>15</v>
      </c>
      <c r="AE3734" s="57">
        <v>28.57</v>
      </c>
      <c r="AF3734" s="57">
        <v>60</v>
      </c>
      <c r="AG3734" s="57" t="s">
        <v>6331</v>
      </c>
      <c r="AH3734" s="57" t="s">
        <v>6948</v>
      </c>
      <c r="AI3734" s="45">
        <f t="shared" si="972"/>
        <v>-2.4309999999999992</v>
      </c>
      <c r="AJ3734" s="46">
        <f t="shared" si="973"/>
        <v>2.4309999999999992</v>
      </c>
      <c r="AK3734" s="63" t="str">
        <f t="shared" si="974"/>
        <v>N</v>
      </c>
      <c r="AL3734" s="63" t="str">
        <f t="shared" si="975"/>
        <v>N</v>
      </c>
      <c r="AM3734" s="44" t="str">
        <f t="shared" si="976"/>
        <v>Win</v>
      </c>
      <c r="AN3734" s="44" t="str">
        <f t="shared" si="977"/>
        <v>Loss</v>
      </c>
      <c r="AO3734" s="44" t="str">
        <f t="shared" si="978"/>
        <v>Loss</v>
      </c>
      <c r="AP3734" s="44">
        <f t="shared" si="979"/>
        <v>62.999999999999986</v>
      </c>
      <c r="AQ3734" s="44">
        <f t="shared" si="980"/>
        <v>-50</v>
      </c>
      <c r="AR3734" s="44">
        <f t="shared" si="981"/>
        <v>-50</v>
      </c>
      <c r="AS3734" s="99" t="str">
        <f t="shared" si="982"/>
        <v>+</v>
      </c>
      <c r="AT3734" s="99" t="str">
        <f t="shared" si="983"/>
        <v>n/a</v>
      </c>
      <c r="AU3734" s="99" t="str">
        <f t="shared" si="984"/>
        <v>-</v>
      </c>
      <c r="AV3734" s="99" t="str">
        <f t="shared" si="985"/>
        <v>-</v>
      </c>
      <c r="AW3734" s="99" t="str">
        <f t="shared" si="986"/>
        <v>-</v>
      </c>
    </row>
    <row r="3735" spans="1:49" ht="15">
      <c r="A3735" s="56">
        <v>43646</v>
      </c>
      <c r="B3735" s="57" t="s">
        <v>629</v>
      </c>
      <c r="C3735" s="57" t="s">
        <v>1801</v>
      </c>
      <c r="D3735" s="57" t="s">
        <v>7471</v>
      </c>
      <c r="E3735" s="57" t="s">
        <v>1806</v>
      </c>
      <c r="F3735" s="57" t="s">
        <v>1803</v>
      </c>
      <c r="G3735" s="57">
        <v>2</v>
      </c>
      <c r="H3735" s="57">
        <v>1</v>
      </c>
      <c r="I3735" s="57">
        <v>2.25</v>
      </c>
      <c r="J3735" s="57">
        <v>3.68</v>
      </c>
      <c r="K3735" s="57">
        <v>2.93</v>
      </c>
      <c r="L3735" s="57">
        <v>-0.68</v>
      </c>
      <c r="M3735" s="57">
        <v>30</v>
      </c>
      <c r="N3735" s="57">
        <v>27</v>
      </c>
      <c r="O3735" s="57">
        <v>0</v>
      </c>
      <c r="P3735" s="57">
        <v>15</v>
      </c>
      <c r="Q3735" s="57">
        <v>13</v>
      </c>
      <c r="R3735" s="57">
        <v>0</v>
      </c>
      <c r="S3735" s="57">
        <v>0</v>
      </c>
      <c r="T3735" s="57">
        <v>0</v>
      </c>
      <c r="U3735" s="57">
        <v>50</v>
      </c>
      <c r="V3735" s="57">
        <v>13.33</v>
      </c>
      <c r="W3735" s="57">
        <v>36.67</v>
      </c>
      <c r="X3735" s="57">
        <v>51.85</v>
      </c>
      <c r="Y3735" s="57">
        <v>22.22</v>
      </c>
      <c r="Z3735" s="57">
        <v>25.93</v>
      </c>
      <c r="AA3735" s="57">
        <v>73.33</v>
      </c>
      <c r="AB3735" s="57">
        <v>38.46</v>
      </c>
      <c r="AC3735" s="57">
        <v>9</v>
      </c>
      <c r="AD3735" s="57">
        <v>14</v>
      </c>
      <c r="AE3735" s="57">
        <v>88.89</v>
      </c>
      <c r="AF3735" s="57">
        <v>64.290000000000006</v>
      </c>
      <c r="AG3735" s="57" t="s">
        <v>6758</v>
      </c>
      <c r="AH3735" s="57" t="s">
        <v>6993</v>
      </c>
      <c r="AI3735" s="45">
        <f t="shared" si="972"/>
        <v>-3.4070000000000018</v>
      </c>
      <c r="AJ3735" s="46">
        <f t="shared" si="973"/>
        <v>3.4070000000000018</v>
      </c>
      <c r="AK3735" s="63" t="str">
        <f t="shared" si="974"/>
        <v>Y</v>
      </c>
      <c r="AL3735" s="63" t="str">
        <f t="shared" si="975"/>
        <v>N</v>
      </c>
      <c r="AM3735" s="44" t="str">
        <f t="shared" si="976"/>
        <v>Win</v>
      </c>
      <c r="AN3735" s="44" t="str">
        <f t="shared" si="977"/>
        <v>Loss</v>
      </c>
      <c r="AO3735" s="44" t="str">
        <f t="shared" si="978"/>
        <v>Loss</v>
      </c>
      <c r="AP3735" s="44">
        <f t="shared" si="979"/>
        <v>62.5</v>
      </c>
      <c r="AQ3735" s="44">
        <f t="shared" si="980"/>
        <v>-50</v>
      </c>
      <c r="AR3735" s="44">
        <f t="shared" si="981"/>
        <v>-50</v>
      </c>
      <c r="AS3735" s="99" t="str">
        <f t="shared" si="982"/>
        <v>+</v>
      </c>
      <c r="AT3735" s="99" t="str">
        <f t="shared" si="983"/>
        <v>n/a</v>
      </c>
      <c r="AU3735" s="99" t="str">
        <f t="shared" si="984"/>
        <v>-</v>
      </c>
      <c r="AV3735" s="99" t="str">
        <f t="shared" si="985"/>
        <v>+</v>
      </c>
      <c r="AW3735" s="99" t="str">
        <f t="shared" si="986"/>
        <v>-</v>
      </c>
    </row>
    <row r="3736" spans="1:49" ht="15">
      <c r="A3736" s="56">
        <v>43646</v>
      </c>
      <c r="B3736" s="57" t="s">
        <v>629</v>
      </c>
      <c r="C3736" s="57" t="s">
        <v>1801</v>
      </c>
      <c r="D3736" s="57" t="s">
        <v>7472</v>
      </c>
      <c r="E3736" s="57" t="s">
        <v>4246</v>
      </c>
      <c r="F3736" s="57" t="s">
        <v>1860</v>
      </c>
      <c r="G3736" s="57">
        <v>0</v>
      </c>
      <c r="H3736" s="57">
        <v>2</v>
      </c>
      <c r="I3736" s="57">
        <v>3.51</v>
      </c>
      <c r="J3736" s="57">
        <v>3.32</v>
      </c>
      <c r="K3736" s="57">
        <v>2.12</v>
      </c>
      <c r="L3736" s="57">
        <v>1.39</v>
      </c>
      <c r="M3736" s="57">
        <v>25</v>
      </c>
      <c r="N3736" s="57">
        <v>26</v>
      </c>
      <c r="O3736" s="57">
        <v>0</v>
      </c>
      <c r="P3736" s="57">
        <v>13</v>
      </c>
      <c r="Q3736" s="57">
        <v>11</v>
      </c>
      <c r="R3736" s="57">
        <v>0</v>
      </c>
      <c r="S3736" s="57">
        <v>0</v>
      </c>
      <c r="T3736" s="57">
        <v>0</v>
      </c>
      <c r="U3736" s="57">
        <v>36</v>
      </c>
      <c r="V3736" s="57">
        <v>12</v>
      </c>
      <c r="W3736" s="57">
        <v>52</v>
      </c>
      <c r="X3736" s="57">
        <v>46.15</v>
      </c>
      <c r="Y3736" s="57">
        <v>19.23</v>
      </c>
      <c r="Z3736" s="57">
        <v>34.619999999999997</v>
      </c>
      <c r="AA3736" s="57">
        <v>46.15</v>
      </c>
      <c r="AB3736" s="57">
        <v>27.27</v>
      </c>
      <c r="AC3736" s="57">
        <v>9</v>
      </c>
      <c r="AD3736" s="57">
        <v>17</v>
      </c>
      <c r="AE3736" s="57">
        <v>44.44</v>
      </c>
      <c r="AF3736" s="57">
        <v>52.94</v>
      </c>
      <c r="AG3736" s="57" t="s">
        <v>7005</v>
      </c>
      <c r="AH3736" s="57" t="s">
        <v>6947</v>
      </c>
      <c r="AI3736" s="45">
        <f t="shared" si="972"/>
        <v>-6.229000000000001</v>
      </c>
      <c r="AJ3736" s="46">
        <f t="shared" si="973"/>
        <v>6.229000000000001</v>
      </c>
      <c r="AK3736" s="63" t="str">
        <f t="shared" si="974"/>
        <v>N</v>
      </c>
      <c r="AL3736" s="63" t="str">
        <f t="shared" si="975"/>
        <v>N</v>
      </c>
      <c r="AM3736" s="44" t="str">
        <f t="shared" si="976"/>
        <v>Loss</v>
      </c>
      <c r="AN3736" s="44" t="str">
        <f t="shared" si="977"/>
        <v>Loss</v>
      </c>
      <c r="AO3736" s="44" t="str">
        <f t="shared" si="978"/>
        <v>Win</v>
      </c>
      <c r="AP3736" s="44">
        <f t="shared" si="979"/>
        <v>-50</v>
      </c>
      <c r="AQ3736" s="44">
        <f t="shared" si="980"/>
        <v>-50</v>
      </c>
      <c r="AR3736" s="44">
        <f t="shared" si="981"/>
        <v>56</v>
      </c>
      <c r="AS3736" s="99" t="str">
        <f t="shared" si="982"/>
        <v>-</v>
      </c>
      <c r="AT3736" s="99" t="str">
        <f t="shared" si="983"/>
        <v>n/a</v>
      </c>
      <c r="AU3736" s="99" t="str">
        <f t="shared" si="984"/>
        <v>-</v>
      </c>
      <c r="AV3736" s="99" t="str">
        <f t="shared" si="985"/>
        <v>+</v>
      </c>
      <c r="AW3736" s="99" t="str">
        <f t="shared" si="986"/>
        <v>-</v>
      </c>
    </row>
    <row r="3737" spans="1:49" ht="15">
      <c r="A3737" s="56">
        <v>43646</v>
      </c>
      <c r="B3737" s="57" t="s">
        <v>629</v>
      </c>
      <c r="C3737" s="57" t="s">
        <v>1801</v>
      </c>
      <c r="D3737" s="57" t="s">
        <v>7473</v>
      </c>
      <c r="E3737" s="57" t="s">
        <v>1825</v>
      </c>
      <c r="F3737" s="57" t="s">
        <v>1986</v>
      </c>
      <c r="G3737" s="57">
        <v>1</v>
      </c>
      <c r="H3737" s="57">
        <v>3</v>
      </c>
      <c r="I3737" s="57">
        <v>5.64</v>
      </c>
      <c r="J3737" s="57">
        <v>3.94</v>
      </c>
      <c r="K3737" s="57">
        <v>1.6</v>
      </c>
      <c r="L3737" s="57">
        <v>4.04</v>
      </c>
      <c r="M3737" s="57">
        <v>31</v>
      </c>
      <c r="N3737" s="57">
        <v>20</v>
      </c>
      <c r="O3737" s="57">
        <v>0</v>
      </c>
      <c r="P3737" s="57">
        <v>18</v>
      </c>
      <c r="Q3737" s="57">
        <v>6</v>
      </c>
      <c r="R3737" s="57">
        <v>0</v>
      </c>
      <c r="S3737" s="57">
        <v>0</v>
      </c>
      <c r="T3737" s="57">
        <v>0</v>
      </c>
      <c r="U3737" s="57">
        <v>32.26</v>
      </c>
      <c r="V3737" s="57">
        <v>22.58</v>
      </c>
      <c r="W3737" s="57">
        <v>45.16</v>
      </c>
      <c r="X3737" s="57">
        <v>55</v>
      </c>
      <c r="Y3737" s="57">
        <v>35</v>
      </c>
      <c r="Z3737" s="57">
        <v>10</v>
      </c>
      <c r="AA3737" s="57">
        <v>33.33</v>
      </c>
      <c r="AB3737" s="57">
        <v>83.33</v>
      </c>
      <c r="AC3737" s="57">
        <v>12</v>
      </c>
      <c r="AD3737" s="57">
        <v>20</v>
      </c>
      <c r="AE3737" s="57">
        <v>50</v>
      </c>
      <c r="AF3737" s="57">
        <v>55</v>
      </c>
      <c r="AG3737" s="57" t="s">
        <v>6979</v>
      </c>
      <c r="AH3737" s="57" t="s">
        <v>7384</v>
      </c>
      <c r="AI3737" s="45">
        <f t="shared" si="972"/>
        <v>-12.821999999999999</v>
      </c>
      <c r="AJ3737" s="46">
        <f t="shared" si="973"/>
        <v>12.821999999999999</v>
      </c>
      <c r="AK3737" s="63" t="str">
        <f t="shared" si="974"/>
        <v>N</v>
      </c>
      <c r="AL3737" s="63" t="str">
        <f t="shared" si="975"/>
        <v>Y</v>
      </c>
      <c r="AM3737" s="44" t="str">
        <f t="shared" si="976"/>
        <v>Loss</v>
      </c>
      <c r="AN3737" s="44" t="str">
        <f t="shared" si="977"/>
        <v>Loss</v>
      </c>
      <c r="AO3737" s="44" t="str">
        <f t="shared" si="978"/>
        <v>Win</v>
      </c>
      <c r="AP3737" s="44">
        <f t="shared" si="979"/>
        <v>-50</v>
      </c>
      <c r="AQ3737" s="44">
        <f t="shared" si="980"/>
        <v>-50</v>
      </c>
      <c r="AR3737" s="44">
        <f t="shared" si="981"/>
        <v>30</v>
      </c>
      <c r="AS3737" s="99" t="str">
        <f t="shared" si="982"/>
        <v>-</v>
      </c>
      <c r="AT3737" s="99" t="str">
        <f t="shared" si="983"/>
        <v>n/a</v>
      </c>
      <c r="AU3737" s="99" t="str">
        <f t="shared" si="984"/>
        <v>-</v>
      </c>
      <c r="AV3737" s="99" t="str">
        <f t="shared" si="985"/>
        <v>-</v>
      </c>
      <c r="AW3737" s="99" t="str">
        <f t="shared" si="986"/>
        <v>-</v>
      </c>
    </row>
    <row r="3738" spans="1:49" ht="15">
      <c r="A3738" s="56">
        <v>43646</v>
      </c>
      <c r="B3738" s="57" t="s">
        <v>629</v>
      </c>
      <c r="C3738" s="57" t="s">
        <v>630</v>
      </c>
      <c r="D3738" s="57" t="s">
        <v>7474</v>
      </c>
      <c r="E3738" s="57" t="s">
        <v>632</v>
      </c>
      <c r="F3738" s="57" t="s">
        <v>1863</v>
      </c>
      <c r="G3738" s="57">
        <v>2</v>
      </c>
      <c r="H3738" s="57">
        <v>4</v>
      </c>
      <c r="I3738" s="57">
        <v>2.77</v>
      </c>
      <c r="J3738" s="57">
        <v>3.41</v>
      </c>
      <c r="K3738" s="57">
        <v>2.4</v>
      </c>
      <c r="L3738" s="57">
        <v>0.37</v>
      </c>
      <c r="M3738" s="57">
        <v>24</v>
      </c>
      <c r="N3738" s="57">
        <v>21</v>
      </c>
      <c r="O3738" s="57">
        <v>0</v>
      </c>
      <c r="P3738" s="57">
        <v>11</v>
      </c>
      <c r="Q3738" s="57">
        <v>11</v>
      </c>
      <c r="R3738" s="57">
        <v>0</v>
      </c>
      <c r="S3738" s="57">
        <v>0</v>
      </c>
      <c r="T3738" s="57">
        <v>0</v>
      </c>
      <c r="U3738" s="57">
        <v>25</v>
      </c>
      <c r="V3738" s="57">
        <v>20.83</v>
      </c>
      <c r="W3738" s="57">
        <v>54.17</v>
      </c>
      <c r="X3738" s="57">
        <v>28.57</v>
      </c>
      <c r="Y3738" s="57">
        <v>23.81</v>
      </c>
      <c r="Z3738" s="57">
        <v>47.62</v>
      </c>
      <c r="AA3738" s="57">
        <v>27.27</v>
      </c>
      <c r="AB3738" s="57">
        <v>36.36</v>
      </c>
      <c r="AC3738" s="57">
        <v>12</v>
      </c>
      <c r="AD3738" s="57">
        <v>6</v>
      </c>
      <c r="AE3738" s="57">
        <v>41.67</v>
      </c>
      <c r="AF3738" s="57">
        <v>50</v>
      </c>
      <c r="AG3738" s="57" t="s">
        <v>7104</v>
      </c>
      <c r="AH3738" s="57" t="s">
        <v>6604</v>
      </c>
      <c r="AI3738" s="45">
        <f t="shared" si="972"/>
        <v>-2.3220000000000027</v>
      </c>
      <c r="AJ3738" s="46">
        <f t="shared" si="973"/>
        <v>2.3220000000000027</v>
      </c>
      <c r="AK3738" s="63" t="str">
        <f t="shared" si="974"/>
        <v>N</v>
      </c>
      <c r="AL3738" s="63" t="str">
        <f t="shared" si="975"/>
        <v>N</v>
      </c>
      <c r="AM3738" s="44" t="str">
        <f t="shared" si="976"/>
        <v>Loss</v>
      </c>
      <c r="AN3738" s="44" t="str">
        <f t="shared" si="977"/>
        <v>Loss</v>
      </c>
      <c r="AO3738" s="44" t="str">
        <f t="shared" si="978"/>
        <v>Win</v>
      </c>
      <c r="AP3738" s="44">
        <f t="shared" si="979"/>
        <v>-50</v>
      </c>
      <c r="AQ3738" s="44">
        <f t="shared" si="980"/>
        <v>-50</v>
      </c>
      <c r="AR3738" s="44">
        <f t="shared" si="981"/>
        <v>70</v>
      </c>
      <c r="AS3738" s="99" t="str">
        <f t="shared" si="982"/>
        <v>-</v>
      </c>
      <c r="AT3738" s="99" t="str">
        <f t="shared" si="983"/>
        <v>n/a</v>
      </c>
      <c r="AU3738" s="99" t="str">
        <f t="shared" si="984"/>
        <v>-</v>
      </c>
      <c r="AV3738" s="99" t="str">
        <f t="shared" si="985"/>
        <v>-</v>
      </c>
      <c r="AW3738" s="99" t="str">
        <f t="shared" si="986"/>
        <v>-</v>
      </c>
    </row>
    <row r="3739" spans="1:49" ht="15">
      <c r="A3739" s="56">
        <v>43646</v>
      </c>
      <c r="B3739" s="57" t="s">
        <v>439</v>
      </c>
      <c r="C3739" s="57" t="s">
        <v>1254</v>
      </c>
      <c r="D3739" s="57" t="s">
        <v>7475</v>
      </c>
      <c r="E3739" s="57" t="s">
        <v>4153</v>
      </c>
      <c r="F3739" s="57" t="s">
        <v>2024</v>
      </c>
      <c r="G3739" s="57">
        <v>1</v>
      </c>
      <c r="H3739" s="57">
        <v>4</v>
      </c>
      <c r="I3739" s="57">
        <v>2.9</v>
      </c>
      <c r="J3739" s="57">
        <v>3.41</v>
      </c>
      <c r="K3739" s="57">
        <v>2.12</v>
      </c>
      <c r="L3739" s="57">
        <v>0.78</v>
      </c>
      <c r="M3739" s="57">
        <v>8</v>
      </c>
      <c r="N3739" s="57">
        <v>11</v>
      </c>
      <c r="O3739" s="57">
        <v>0</v>
      </c>
      <c r="P3739" s="57">
        <v>3</v>
      </c>
      <c r="Q3739" s="57">
        <v>6</v>
      </c>
      <c r="R3739" s="57">
        <v>0</v>
      </c>
      <c r="S3739" s="57">
        <v>0</v>
      </c>
      <c r="T3739" s="57">
        <v>0</v>
      </c>
      <c r="U3739" s="57">
        <v>25</v>
      </c>
      <c r="V3739" s="57">
        <v>0</v>
      </c>
      <c r="W3739" s="57">
        <v>75</v>
      </c>
      <c r="X3739" s="57">
        <v>36.36</v>
      </c>
      <c r="Y3739" s="57">
        <v>27.27</v>
      </c>
      <c r="Z3739" s="57">
        <v>36.36</v>
      </c>
      <c r="AA3739" s="57">
        <v>33.33</v>
      </c>
      <c r="AB3739" s="57">
        <v>33.33</v>
      </c>
      <c r="AC3739" s="57">
        <v>1</v>
      </c>
      <c r="AD3739" s="57">
        <v>3</v>
      </c>
      <c r="AE3739" s="57">
        <v>0</v>
      </c>
      <c r="AF3739" s="57">
        <v>66.67</v>
      </c>
      <c r="AG3739" s="57" t="s">
        <v>6805</v>
      </c>
      <c r="AH3739" s="57" t="s">
        <v>6852</v>
      </c>
      <c r="AI3739" s="45">
        <f t="shared" si="972"/>
        <v>-12.726999999999999</v>
      </c>
      <c r="AJ3739" s="46">
        <f t="shared" si="973"/>
        <v>12.726999999999999</v>
      </c>
      <c r="AK3739" s="63" t="str">
        <f t="shared" si="974"/>
        <v>N</v>
      </c>
      <c r="AL3739" s="63" t="str">
        <f t="shared" si="975"/>
        <v>N</v>
      </c>
      <c r="AM3739" s="44" t="str">
        <f t="shared" si="976"/>
        <v>Loss</v>
      </c>
      <c r="AN3739" s="44" t="str">
        <f t="shared" si="977"/>
        <v>Loss</v>
      </c>
      <c r="AO3739" s="44" t="str">
        <f t="shared" si="978"/>
        <v>Win</v>
      </c>
      <c r="AP3739" s="44">
        <f t="shared" si="979"/>
        <v>-50</v>
      </c>
      <c r="AQ3739" s="44">
        <f t="shared" si="980"/>
        <v>-50</v>
      </c>
      <c r="AR3739" s="44">
        <f t="shared" si="981"/>
        <v>56</v>
      </c>
      <c r="AS3739" s="99" t="str">
        <f t="shared" si="982"/>
        <v>-</v>
      </c>
      <c r="AT3739" s="99" t="str">
        <f t="shared" si="983"/>
        <v>n/a</v>
      </c>
      <c r="AU3739" s="99" t="str">
        <f t="shared" si="984"/>
        <v>-</v>
      </c>
      <c r="AV3739" s="99" t="str">
        <f t="shared" si="985"/>
        <v>-</v>
      </c>
      <c r="AW3739" s="99" t="str">
        <f t="shared" si="986"/>
        <v>-</v>
      </c>
    </row>
    <row r="3740" spans="1:49" ht="15">
      <c r="A3740" s="56">
        <v>43646</v>
      </c>
      <c r="B3740" s="57" t="s">
        <v>721</v>
      </c>
      <c r="C3740" s="57" t="s">
        <v>722</v>
      </c>
      <c r="D3740" s="57" t="s">
        <v>7476</v>
      </c>
      <c r="E3740" s="57" t="s">
        <v>766</v>
      </c>
      <c r="F3740" s="57" t="s">
        <v>724</v>
      </c>
      <c r="G3740" s="57">
        <v>1</v>
      </c>
      <c r="H3740" s="57">
        <v>1</v>
      </c>
      <c r="I3740" s="57">
        <v>4.7699999999999996</v>
      </c>
      <c r="J3740" s="57">
        <v>4.04</v>
      </c>
      <c r="K3740" s="57">
        <v>1.64</v>
      </c>
      <c r="L3740" s="57">
        <v>3.13</v>
      </c>
      <c r="M3740" s="57">
        <v>24</v>
      </c>
      <c r="N3740" s="57">
        <v>19</v>
      </c>
      <c r="O3740" s="57">
        <v>1</v>
      </c>
      <c r="P3740" s="57">
        <v>12</v>
      </c>
      <c r="Q3740" s="57">
        <v>9</v>
      </c>
      <c r="R3740" s="57">
        <v>0</v>
      </c>
      <c r="S3740" s="57">
        <v>0</v>
      </c>
      <c r="T3740" s="57">
        <v>100</v>
      </c>
      <c r="U3740" s="57">
        <v>41.67</v>
      </c>
      <c r="V3740" s="57">
        <v>8.33</v>
      </c>
      <c r="W3740" s="57">
        <v>50</v>
      </c>
      <c r="X3740" s="57">
        <v>57.89</v>
      </c>
      <c r="Y3740" s="57">
        <v>21.05</v>
      </c>
      <c r="Z3740" s="57">
        <v>21.05</v>
      </c>
      <c r="AA3740" s="57">
        <v>50</v>
      </c>
      <c r="AB3740" s="57">
        <v>55.56</v>
      </c>
      <c r="AC3740" s="57">
        <v>9</v>
      </c>
      <c r="AD3740" s="57">
        <v>19</v>
      </c>
      <c r="AE3740" s="57">
        <v>66.67</v>
      </c>
      <c r="AF3740" s="57">
        <v>57.89</v>
      </c>
      <c r="AG3740" s="57" t="s">
        <v>7005</v>
      </c>
      <c r="AH3740" s="57" t="s">
        <v>6292</v>
      </c>
      <c r="AI3740" s="45">
        <f t="shared" si="972"/>
        <v>-40.305999999999997</v>
      </c>
      <c r="AJ3740" s="46">
        <f t="shared" si="973"/>
        <v>40.305999999999997</v>
      </c>
      <c r="AK3740" s="63" t="str">
        <f t="shared" si="974"/>
        <v>N</v>
      </c>
      <c r="AL3740" s="63" t="str">
        <f t="shared" si="975"/>
        <v>N</v>
      </c>
      <c r="AM3740" s="44" t="str">
        <f t="shared" si="976"/>
        <v>Loss</v>
      </c>
      <c r="AN3740" s="44" t="str">
        <f t="shared" si="977"/>
        <v>Win</v>
      </c>
      <c r="AO3740" s="44" t="str">
        <f t="shared" si="978"/>
        <v>Loss</v>
      </c>
      <c r="AP3740" s="44">
        <f t="shared" si="979"/>
        <v>-50</v>
      </c>
      <c r="AQ3740" s="44">
        <f t="shared" si="980"/>
        <v>152</v>
      </c>
      <c r="AR3740" s="44">
        <f t="shared" si="981"/>
        <v>-50</v>
      </c>
      <c r="AS3740" s="99" t="str">
        <f t="shared" si="982"/>
        <v>-</v>
      </c>
      <c r="AT3740" s="99" t="str">
        <f t="shared" si="983"/>
        <v>-</v>
      </c>
      <c r="AU3740" s="99" t="str">
        <f t="shared" si="984"/>
        <v>-</v>
      </c>
      <c r="AV3740" s="99" t="str">
        <f t="shared" si="985"/>
        <v>-</v>
      </c>
      <c r="AW3740" s="99" t="str">
        <f t="shared" si="986"/>
        <v>-</v>
      </c>
    </row>
    <row r="3741" spans="1:49" ht="15">
      <c r="A3741" s="56">
        <v>43646</v>
      </c>
      <c r="B3741" s="57" t="s">
        <v>721</v>
      </c>
      <c r="C3741" s="57" t="s">
        <v>722</v>
      </c>
      <c r="D3741" s="57" t="s">
        <v>7477</v>
      </c>
      <c r="E3741" s="57" t="s">
        <v>1998</v>
      </c>
      <c r="F3741" s="57" t="s">
        <v>770</v>
      </c>
      <c r="G3741" s="57">
        <v>1</v>
      </c>
      <c r="H3741" s="57">
        <v>2</v>
      </c>
      <c r="I3741" s="57">
        <v>3.27</v>
      </c>
      <c r="J3741" s="57">
        <v>3.49</v>
      </c>
      <c r="K3741" s="57">
        <v>2.11</v>
      </c>
      <c r="L3741" s="57">
        <v>1.1599999999999999</v>
      </c>
      <c r="M3741" s="57">
        <v>23</v>
      </c>
      <c r="N3741" s="57">
        <v>24</v>
      </c>
      <c r="O3741" s="57">
        <v>1</v>
      </c>
      <c r="P3741" s="57">
        <v>11</v>
      </c>
      <c r="Q3741" s="57">
        <v>10</v>
      </c>
      <c r="R3741" s="57">
        <v>0</v>
      </c>
      <c r="S3741" s="57">
        <v>0</v>
      </c>
      <c r="T3741" s="57">
        <v>100</v>
      </c>
      <c r="U3741" s="57">
        <v>13.04</v>
      </c>
      <c r="V3741" s="57">
        <v>30.43</v>
      </c>
      <c r="W3741" s="57">
        <v>56.52</v>
      </c>
      <c r="X3741" s="57">
        <v>41.67</v>
      </c>
      <c r="Y3741" s="57">
        <v>16.670000000000002</v>
      </c>
      <c r="Z3741" s="57">
        <v>41.67</v>
      </c>
      <c r="AA3741" s="57">
        <v>18.18</v>
      </c>
      <c r="AB3741" s="57">
        <v>40</v>
      </c>
      <c r="AC3741" s="57">
        <v>2</v>
      </c>
      <c r="AD3741" s="57">
        <v>11</v>
      </c>
      <c r="AE3741" s="57">
        <v>50</v>
      </c>
      <c r="AF3741" s="57">
        <v>45.45</v>
      </c>
      <c r="AG3741" s="57" t="s">
        <v>7237</v>
      </c>
      <c r="AH3741" s="57" t="s">
        <v>7098</v>
      </c>
      <c r="AI3741" s="45">
        <f t="shared" si="972"/>
        <v>-37.320000000000007</v>
      </c>
      <c r="AJ3741" s="46">
        <f t="shared" si="973"/>
        <v>37.320000000000007</v>
      </c>
      <c r="AK3741" s="63" t="str">
        <f t="shared" si="974"/>
        <v>N</v>
      </c>
      <c r="AL3741" s="63" t="str">
        <f t="shared" si="975"/>
        <v>N</v>
      </c>
      <c r="AM3741" s="44" t="str">
        <f t="shared" si="976"/>
        <v>Loss</v>
      </c>
      <c r="AN3741" s="44" t="str">
        <f t="shared" si="977"/>
        <v>Loss</v>
      </c>
      <c r="AO3741" s="44" t="str">
        <f t="shared" si="978"/>
        <v>Win</v>
      </c>
      <c r="AP3741" s="44">
        <f t="shared" si="979"/>
        <v>-50</v>
      </c>
      <c r="AQ3741" s="44">
        <f t="shared" si="980"/>
        <v>-50</v>
      </c>
      <c r="AR3741" s="44">
        <f t="shared" si="981"/>
        <v>55.5</v>
      </c>
      <c r="AS3741" s="99" t="str">
        <f t="shared" si="982"/>
        <v>-</v>
      </c>
      <c r="AT3741" s="99" t="str">
        <f t="shared" si="983"/>
        <v>-</v>
      </c>
      <c r="AU3741" s="99" t="str">
        <f t="shared" si="984"/>
        <v>-</v>
      </c>
      <c r="AV3741" s="99" t="str">
        <f t="shared" si="985"/>
        <v>-</v>
      </c>
      <c r="AW3741" s="99" t="str">
        <f t="shared" si="986"/>
        <v>-</v>
      </c>
    </row>
    <row r="3742" spans="1:49" ht="15">
      <c r="A3742" s="56">
        <v>43646</v>
      </c>
      <c r="B3742" s="57" t="s">
        <v>721</v>
      </c>
      <c r="C3742" s="57" t="s">
        <v>722</v>
      </c>
      <c r="D3742" s="57" t="s">
        <v>7478</v>
      </c>
      <c r="E3742" s="57" t="s">
        <v>728</v>
      </c>
      <c r="F3742" s="57" t="s">
        <v>1866</v>
      </c>
      <c r="G3742" s="57">
        <v>2</v>
      </c>
      <c r="H3742" s="57">
        <v>2</v>
      </c>
      <c r="I3742" s="57">
        <v>3.01</v>
      </c>
      <c r="J3742" s="57">
        <v>3.22</v>
      </c>
      <c r="K3742" s="57">
        <v>2.38</v>
      </c>
      <c r="L3742" s="57">
        <v>0.63</v>
      </c>
      <c r="M3742" s="57">
        <v>19</v>
      </c>
      <c r="N3742" s="57">
        <v>25</v>
      </c>
      <c r="O3742" s="57">
        <v>1</v>
      </c>
      <c r="P3742" s="57">
        <v>8</v>
      </c>
      <c r="Q3742" s="57">
        <v>12</v>
      </c>
      <c r="R3742" s="57">
        <v>0</v>
      </c>
      <c r="S3742" s="57">
        <v>0</v>
      </c>
      <c r="T3742" s="57">
        <v>100</v>
      </c>
      <c r="U3742" s="57">
        <v>57.89</v>
      </c>
      <c r="V3742" s="57">
        <v>21.05</v>
      </c>
      <c r="W3742" s="57">
        <v>21.05</v>
      </c>
      <c r="X3742" s="57">
        <v>72</v>
      </c>
      <c r="Y3742" s="57">
        <v>12</v>
      </c>
      <c r="Z3742" s="57">
        <v>16</v>
      </c>
      <c r="AA3742" s="57">
        <v>75</v>
      </c>
      <c r="AB3742" s="57">
        <v>58.33</v>
      </c>
      <c r="AC3742" s="57">
        <v>14</v>
      </c>
      <c r="AD3742" s="57">
        <v>22</v>
      </c>
      <c r="AE3742" s="57">
        <v>71.430000000000007</v>
      </c>
      <c r="AF3742" s="57">
        <v>72.73</v>
      </c>
      <c r="AG3742" s="57" t="s">
        <v>6943</v>
      </c>
      <c r="AH3742" s="57" t="s">
        <v>6455</v>
      </c>
      <c r="AI3742" s="45">
        <f t="shared" si="972"/>
        <v>-32.927</v>
      </c>
      <c r="AJ3742" s="46">
        <f t="shared" si="973"/>
        <v>32.927</v>
      </c>
      <c r="AK3742" s="63" t="str">
        <f t="shared" si="974"/>
        <v>N</v>
      </c>
      <c r="AL3742" s="63" t="str">
        <f t="shared" si="975"/>
        <v>N</v>
      </c>
      <c r="AM3742" s="44" t="str">
        <f t="shared" si="976"/>
        <v>Loss</v>
      </c>
      <c r="AN3742" s="44" t="str">
        <f t="shared" si="977"/>
        <v>Win</v>
      </c>
      <c r="AO3742" s="44" t="str">
        <f t="shared" si="978"/>
        <v>Loss</v>
      </c>
      <c r="AP3742" s="44">
        <f t="shared" si="979"/>
        <v>-50</v>
      </c>
      <c r="AQ3742" s="44">
        <f t="shared" si="980"/>
        <v>111</v>
      </c>
      <c r="AR3742" s="44">
        <f t="shared" si="981"/>
        <v>-50</v>
      </c>
      <c r="AS3742" s="99" t="str">
        <f t="shared" si="982"/>
        <v>-</v>
      </c>
      <c r="AT3742" s="99" t="str">
        <f t="shared" si="983"/>
        <v>-</v>
      </c>
      <c r="AU3742" s="99" t="str">
        <f t="shared" si="984"/>
        <v>-</v>
      </c>
      <c r="AV3742" s="99" t="str">
        <f t="shared" si="985"/>
        <v>+</v>
      </c>
      <c r="AW3742" s="99" t="str">
        <f t="shared" si="986"/>
        <v>-</v>
      </c>
    </row>
    <row r="3743" spans="1:49" ht="15">
      <c r="A3743" s="56">
        <v>43646</v>
      </c>
      <c r="B3743" s="57" t="s">
        <v>721</v>
      </c>
      <c r="C3743" s="57" t="s">
        <v>729</v>
      </c>
      <c r="D3743" s="57" t="s">
        <v>7479</v>
      </c>
      <c r="E3743" s="57" t="s">
        <v>1914</v>
      </c>
      <c r="F3743" s="57" t="s">
        <v>2003</v>
      </c>
      <c r="G3743" s="57">
        <v>1</v>
      </c>
      <c r="H3743" s="57">
        <v>0</v>
      </c>
      <c r="I3743" s="57">
        <v>2.33</v>
      </c>
      <c r="J3743" s="57">
        <v>3.26</v>
      </c>
      <c r="K3743" s="57">
        <v>2.95</v>
      </c>
      <c r="L3743" s="57">
        <v>-0.62</v>
      </c>
      <c r="M3743" s="57">
        <v>22</v>
      </c>
      <c r="N3743" s="57">
        <v>17</v>
      </c>
      <c r="O3743" s="57">
        <v>1</v>
      </c>
      <c r="P3743" s="57">
        <v>11</v>
      </c>
      <c r="Q3743" s="57">
        <v>6</v>
      </c>
      <c r="R3743" s="57">
        <v>0</v>
      </c>
      <c r="S3743" s="57">
        <v>100</v>
      </c>
      <c r="T3743" s="57">
        <v>0</v>
      </c>
      <c r="U3743" s="57">
        <v>31.82</v>
      </c>
      <c r="V3743" s="57">
        <v>18.18</v>
      </c>
      <c r="W3743" s="57">
        <v>50</v>
      </c>
      <c r="X3743" s="57">
        <v>29.41</v>
      </c>
      <c r="Y3743" s="57">
        <v>29.41</v>
      </c>
      <c r="Z3743" s="57">
        <v>41.18</v>
      </c>
      <c r="AA3743" s="57">
        <v>36.36</v>
      </c>
      <c r="AB3743" s="57">
        <v>33.33</v>
      </c>
      <c r="AC3743" s="57">
        <v>10</v>
      </c>
      <c r="AD3743" s="57">
        <v>7</v>
      </c>
      <c r="AE3743" s="57">
        <v>50</v>
      </c>
      <c r="AF3743" s="57">
        <v>28.57</v>
      </c>
      <c r="AG3743" s="57" t="s">
        <v>6306</v>
      </c>
      <c r="AH3743" s="57" t="s">
        <v>6443</v>
      </c>
      <c r="AI3743" s="45">
        <f t="shared" si="972"/>
        <v>7.5950000000000024</v>
      </c>
      <c r="AJ3743" s="46">
        <f t="shared" si="973"/>
        <v>12.404999999999998</v>
      </c>
      <c r="AK3743" s="63" t="str">
        <f t="shared" si="974"/>
        <v>N</v>
      </c>
      <c r="AL3743" s="63" t="str">
        <f t="shared" si="975"/>
        <v>N</v>
      </c>
      <c r="AM3743" s="44" t="str">
        <f t="shared" si="976"/>
        <v>Win</v>
      </c>
      <c r="AN3743" s="44" t="str">
        <f t="shared" si="977"/>
        <v>Loss</v>
      </c>
      <c r="AO3743" s="44" t="str">
        <f t="shared" si="978"/>
        <v>Loss</v>
      </c>
      <c r="AP3743" s="44">
        <f t="shared" si="979"/>
        <v>66.5</v>
      </c>
      <c r="AQ3743" s="44">
        <f t="shared" si="980"/>
        <v>-50</v>
      </c>
      <c r="AR3743" s="44">
        <f t="shared" si="981"/>
        <v>-50</v>
      </c>
      <c r="AS3743" s="99" t="str">
        <f t="shared" si="982"/>
        <v>+</v>
      </c>
      <c r="AT3743" s="99" t="str">
        <f t="shared" si="983"/>
        <v>-</v>
      </c>
      <c r="AU3743" s="99" t="str">
        <f t="shared" si="984"/>
        <v>+</v>
      </c>
      <c r="AV3743" s="99" t="str">
        <f t="shared" si="985"/>
        <v>+</v>
      </c>
      <c r="AW3743" s="99" t="str">
        <f t="shared" si="986"/>
        <v>+</v>
      </c>
    </row>
    <row r="3744" spans="1:49" ht="15">
      <c r="A3744" s="56">
        <v>43646</v>
      </c>
      <c r="B3744" s="57" t="s">
        <v>721</v>
      </c>
      <c r="C3744" s="57" t="s">
        <v>729</v>
      </c>
      <c r="D3744" s="57" t="s">
        <v>7480</v>
      </c>
      <c r="E3744" s="57" t="s">
        <v>772</v>
      </c>
      <c r="F3744" s="57" t="s">
        <v>2001</v>
      </c>
      <c r="G3744" s="57">
        <v>2</v>
      </c>
      <c r="H3744" s="57">
        <v>0</v>
      </c>
      <c r="I3744" s="57">
        <v>2.4500000000000002</v>
      </c>
      <c r="J3744" s="57">
        <v>3.2</v>
      </c>
      <c r="K3744" s="57">
        <v>2.81</v>
      </c>
      <c r="L3744" s="57">
        <v>-0.36</v>
      </c>
      <c r="M3744" s="57">
        <v>19</v>
      </c>
      <c r="N3744" s="57">
        <v>18</v>
      </c>
      <c r="O3744" s="57">
        <v>1</v>
      </c>
      <c r="P3744" s="57">
        <v>8</v>
      </c>
      <c r="Q3744" s="57">
        <v>8</v>
      </c>
      <c r="R3744" s="57">
        <v>100</v>
      </c>
      <c r="S3744" s="57">
        <v>0</v>
      </c>
      <c r="T3744" s="57">
        <v>0</v>
      </c>
      <c r="U3744" s="57">
        <v>42.11</v>
      </c>
      <c r="V3744" s="57">
        <v>21.05</v>
      </c>
      <c r="W3744" s="57">
        <v>36.840000000000003</v>
      </c>
      <c r="X3744" s="57">
        <v>50</v>
      </c>
      <c r="Y3744" s="57">
        <v>16.670000000000002</v>
      </c>
      <c r="Z3744" s="57">
        <v>33.33</v>
      </c>
      <c r="AA3744" s="57">
        <v>37.5</v>
      </c>
      <c r="AB3744" s="57">
        <v>50</v>
      </c>
      <c r="AC3744" s="57">
        <v>8</v>
      </c>
      <c r="AD3744" s="57">
        <v>10</v>
      </c>
      <c r="AE3744" s="57">
        <v>37.5</v>
      </c>
      <c r="AF3744" s="57">
        <v>60</v>
      </c>
      <c r="AG3744" s="57" t="s">
        <v>6682</v>
      </c>
      <c r="AH3744" s="57" t="s">
        <v>7385</v>
      </c>
      <c r="AI3744" s="45">
        <f t="shared" si="972"/>
        <v>28.157999999999991</v>
      </c>
      <c r="AJ3744" s="46">
        <f t="shared" si="973"/>
        <v>-28.157999999999991</v>
      </c>
      <c r="AK3744" s="63" t="str">
        <f t="shared" si="974"/>
        <v>N</v>
      </c>
      <c r="AL3744" s="63" t="str">
        <f t="shared" si="975"/>
        <v>N</v>
      </c>
      <c r="AM3744" s="44" t="str">
        <f t="shared" si="976"/>
        <v>Win</v>
      </c>
      <c r="AN3744" s="44" t="str">
        <f t="shared" si="977"/>
        <v>Loss</v>
      </c>
      <c r="AO3744" s="44" t="str">
        <f t="shared" si="978"/>
        <v>Loss</v>
      </c>
      <c r="AP3744" s="44">
        <f t="shared" si="979"/>
        <v>72.500000000000014</v>
      </c>
      <c r="AQ3744" s="44">
        <f t="shared" si="980"/>
        <v>-50</v>
      </c>
      <c r="AR3744" s="44">
        <f t="shared" si="981"/>
        <v>-50</v>
      </c>
      <c r="AS3744" s="99" t="str">
        <f t="shared" si="982"/>
        <v>+</v>
      </c>
      <c r="AT3744" s="99" t="str">
        <f t="shared" si="983"/>
        <v>+</v>
      </c>
      <c r="AU3744" s="99" t="str">
        <f t="shared" si="984"/>
        <v>-</v>
      </c>
      <c r="AV3744" s="99" t="str">
        <f t="shared" si="985"/>
        <v>-</v>
      </c>
      <c r="AW3744" s="99" t="str">
        <f t="shared" si="986"/>
        <v>+</v>
      </c>
    </row>
    <row r="3745" spans="1:49" ht="15">
      <c r="A3745" s="56">
        <v>43646</v>
      </c>
      <c r="B3745" s="57" t="s">
        <v>441</v>
      </c>
      <c r="C3745" s="57" t="s">
        <v>756</v>
      </c>
      <c r="D3745" s="57" t="s">
        <v>7481</v>
      </c>
      <c r="E3745" s="57" t="s">
        <v>780</v>
      </c>
      <c r="F3745" s="57" t="s">
        <v>1468</v>
      </c>
      <c r="G3745" s="57">
        <v>2</v>
      </c>
      <c r="H3745" s="57">
        <v>0</v>
      </c>
      <c r="I3745" s="57">
        <v>1.45</v>
      </c>
      <c r="J3745" s="57">
        <v>4.0199999999999996</v>
      </c>
      <c r="K3745" s="57">
        <v>6.39</v>
      </c>
      <c r="L3745" s="57">
        <v>-4.9400000000000004</v>
      </c>
      <c r="M3745" s="57">
        <v>41</v>
      </c>
      <c r="N3745" s="57">
        <v>37</v>
      </c>
      <c r="O3745" s="57">
        <v>1</v>
      </c>
      <c r="P3745" s="57">
        <v>21</v>
      </c>
      <c r="Q3745" s="57">
        <v>16</v>
      </c>
      <c r="R3745" s="57">
        <v>100</v>
      </c>
      <c r="S3745" s="57">
        <v>0</v>
      </c>
      <c r="T3745" s="57">
        <v>0</v>
      </c>
      <c r="U3745" s="57">
        <v>53.66</v>
      </c>
      <c r="V3745" s="57">
        <v>34.15</v>
      </c>
      <c r="W3745" s="57">
        <v>12.2</v>
      </c>
      <c r="X3745" s="57">
        <v>48.65</v>
      </c>
      <c r="Y3745" s="57">
        <v>24.32</v>
      </c>
      <c r="Z3745" s="57">
        <v>27.03</v>
      </c>
      <c r="AA3745" s="57">
        <v>57.14</v>
      </c>
      <c r="AB3745" s="57">
        <v>12.5</v>
      </c>
      <c r="AC3745" s="57">
        <v>31</v>
      </c>
      <c r="AD3745" s="57">
        <v>17</v>
      </c>
      <c r="AE3745" s="57">
        <v>58.06</v>
      </c>
      <c r="AF3745" s="57">
        <v>70.59</v>
      </c>
      <c r="AG3745" s="57" t="s">
        <v>7010</v>
      </c>
      <c r="AH3745" s="57" t="s">
        <v>7386</v>
      </c>
      <c r="AI3745" s="45">
        <f t="shared" si="972"/>
        <v>34.951000000000001</v>
      </c>
      <c r="AJ3745" s="46">
        <f t="shared" si="973"/>
        <v>-34.951000000000001</v>
      </c>
      <c r="AK3745" s="63" t="str">
        <f t="shared" si="974"/>
        <v>N</v>
      </c>
      <c r="AL3745" s="63" t="str">
        <f t="shared" si="975"/>
        <v>N</v>
      </c>
      <c r="AM3745" s="44" t="str">
        <f t="shared" si="976"/>
        <v>Win</v>
      </c>
      <c r="AN3745" s="44" t="str">
        <f t="shared" si="977"/>
        <v>Loss</v>
      </c>
      <c r="AO3745" s="44" t="str">
        <f t="shared" si="978"/>
        <v>Loss</v>
      </c>
      <c r="AP3745" s="44">
        <f t="shared" si="979"/>
        <v>22.5</v>
      </c>
      <c r="AQ3745" s="44">
        <f t="shared" si="980"/>
        <v>-50</v>
      </c>
      <c r="AR3745" s="44">
        <f t="shared" si="981"/>
        <v>-50</v>
      </c>
      <c r="AS3745" s="99" t="str">
        <f t="shared" si="982"/>
        <v>+</v>
      </c>
      <c r="AT3745" s="99" t="str">
        <f t="shared" si="983"/>
        <v>+</v>
      </c>
      <c r="AU3745" s="99" t="str">
        <f t="shared" si="984"/>
        <v>+</v>
      </c>
      <c r="AV3745" s="99" t="str">
        <f t="shared" si="985"/>
        <v>+</v>
      </c>
      <c r="AW3745" s="99" t="str">
        <f t="shared" si="986"/>
        <v>+</v>
      </c>
    </row>
    <row r="3746" spans="1:49" ht="15">
      <c r="A3746" s="56">
        <v>43646</v>
      </c>
      <c r="B3746" s="57" t="s">
        <v>3001</v>
      </c>
      <c r="C3746" s="57" t="s">
        <v>6842</v>
      </c>
      <c r="D3746" s="57" t="s">
        <v>7482</v>
      </c>
      <c r="E3746" s="57" t="s">
        <v>4196</v>
      </c>
      <c r="F3746" s="57" t="s">
        <v>7483</v>
      </c>
      <c r="G3746" s="57">
        <v>5</v>
      </c>
      <c r="H3746" s="57">
        <v>0</v>
      </c>
      <c r="I3746" s="57">
        <v>1.04</v>
      </c>
      <c r="J3746" s="57">
        <v>11.55</v>
      </c>
      <c r="K3746" s="57">
        <v>24.06</v>
      </c>
      <c r="L3746" s="57">
        <v>-23.02</v>
      </c>
      <c r="M3746" s="57">
        <v>13</v>
      </c>
      <c r="N3746" s="57">
        <v>0</v>
      </c>
      <c r="O3746" s="57">
        <v>0</v>
      </c>
      <c r="P3746" s="57">
        <v>7</v>
      </c>
      <c r="Q3746" s="57">
        <v>0</v>
      </c>
      <c r="R3746" s="57">
        <v>0</v>
      </c>
      <c r="S3746" s="57">
        <v>0</v>
      </c>
      <c r="T3746" s="57">
        <v>0</v>
      </c>
      <c r="U3746" s="57">
        <v>38.46</v>
      </c>
      <c r="V3746" s="57">
        <v>23.08</v>
      </c>
      <c r="W3746" s="57">
        <v>38.46</v>
      </c>
      <c r="X3746" s="57">
        <v>0</v>
      </c>
      <c r="Y3746" s="57">
        <v>0</v>
      </c>
      <c r="Z3746" s="57">
        <v>0</v>
      </c>
      <c r="AA3746" s="57">
        <v>57.14</v>
      </c>
      <c r="AB3746" s="57">
        <v>0</v>
      </c>
      <c r="AC3746" s="57">
        <v>7</v>
      </c>
      <c r="AD3746" s="57">
        <v>0</v>
      </c>
      <c r="AE3746" s="57">
        <v>57.14</v>
      </c>
      <c r="AF3746" s="57">
        <v>0</v>
      </c>
      <c r="AG3746" s="57" t="s">
        <v>7327</v>
      </c>
      <c r="AI3746" s="45">
        <f t="shared" si="972"/>
        <v>2.3079999999999998</v>
      </c>
      <c r="AJ3746" s="46">
        <f t="shared" si="973"/>
        <v>-2.3079999999999998</v>
      </c>
      <c r="AK3746" s="63" t="str">
        <f t="shared" si="974"/>
        <v>N</v>
      </c>
      <c r="AL3746" s="63" t="str">
        <f t="shared" si="975"/>
        <v>N</v>
      </c>
      <c r="AM3746" s="44" t="str">
        <f t="shared" si="976"/>
        <v>Win</v>
      </c>
      <c r="AN3746" s="44" t="str">
        <f t="shared" si="977"/>
        <v>Loss</v>
      </c>
      <c r="AO3746" s="44" t="str">
        <f t="shared" si="978"/>
        <v>Loss</v>
      </c>
      <c r="AP3746" s="44">
        <f t="shared" si="979"/>
        <v>2</v>
      </c>
      <c r="AQ3746" s="44">
        <f t="shared" si="980"/>
        <v>-50</v>
      </c>
      <c r="AR3746" s="44">
        <f t="shared" si="981"/>
        <v>-50</v>
      </c>
      <c r="AS3746" s="99" t="str">
        <f t="shared" si="982"/>
        <v>+</v>
      </c>
      <c r="AT3746" s="99" t="str">
        <f t="shared" si="983"/>
        <v>n/a</v>
      </c>
      <c r="AU3746" s="99" t="str">
        <f t="shared" si="984"/>
        <v>+</v>
      </c>
      <c r="AV3746" s="99" t="str">
        <f t="shared" si="985"/>
        <v>+</v>
      </c>
      <c r="AW3746" s="99" t="str">
        <f t="shared" si="986"/>
        <v>+</v>
      </c>
    </row>
    <row r="3747" spans="1:49" ht="15">
      <c r="A3747" s="56">
        <v>43646</v>
      </c>
      <c r="B3747" s="57" t="s">
        <v>683</v>
      </c>
      <c r="C3747" s="57" t="s">
        <v>710</v>
      </c>
      <c r="D3747" s="57" t="s">
        <v>7484</v>
      </c>
      <c r="E3747" s="57" t="s">
        <v>1878</v>
      </c>
      <c r="F3747" s="57" t="s">
        <v>1901</v>
      </c>
      <c r="G3747" s="57">
        <v>0</v>
      </c>
      <c r="H3747" s="57">
        <v>1</v>
      </c>
      <c r="I3747" s="57">
        <v>9</v>
      </c>
      <c r="J3747" s="57">
        <v>2.6</v>
      </c>
      <c r="K3747" s="57">
        <v>1.6</v>
      </c>
      <c r="L3747" s="57">
        <v>7.4</v>
      </c>
      <c r="M3747" s="57">
        <v>19</v>
      </c>
      <c r="N3747" s="57">
        <v>18</v>
      </c>
      <c r="O3747" s="57">
        <v>1</v>
      </c>
      <c r="P3747" s="57">
        <v>9</v>
      </c>
      <c r="Q3747" s="57">
        <v>8</v>
      </c>
      <c r="R3747" s="57">
        <v>0</v>
      </c>
      <c r="S3747" s="57">
        <v>0</v>
      </c>
      <c r="T3747" s="57">
        <v>100</v>
      </c>
      <c r="U3747" s="57">
        <v>31.58</v>
      </c>
      <c r="V3747" s="57">
        <v>26.32</v>
      </c>
      <c r="W3747" s="57">
        <v>42.11</v>
      </c>
      <c r="X3747" s="57">
        <v>72.22</v>
      </c>
      <c r="Y3747" s="57">
        <v>22.22</v>
      </c>
      <c r="Z3747" s="57">
        <v>5.56</v>
      </c>
      <c r="AA3747" s="57">
        <v>44.44</v>
      </c>
      <c r="AB3747" s="57">
        <v>62.5</v>
      </c>
      <c r="AC3747" s="57">
        <v>7</v>
      </c>
      <c r="AD3747" s="57">
        <v>14</v>
      </c>
      <c r="AE3747" s="57">
        <v>42.86</v>
      </c>
      <c r="AF3747" s="57">
        <v>78.569999999999993</v>
      </c>
      <c r="AG3747" s="57" t="s">
        <v>7485</v>
      </c>
      <c r="AH3747" s="57" t="s">
        <v>7387</v>
      </c>
      <c r="AI3747" s="45">
        <f t="shared" si="972"/>
        <v>-45.027999999999999</v>
      </c>
      <c r="AJ3747" s="46">
        <f t="shared" si="973"/>
        <v>45.027999999999999</v>
      </c>
      <c r="AK3747" s="63" t="str">
        <f t="shared" si="974"/>
        <v>N</v>
      </c>
      <c r="AL3747" s="63" t="str">
        <f t="shared" si="975"/>
        <v>Y</v>
      </c>
      <c r="AM3747" s="44" t="str">
        <f t="shared" si="976"/>
        <v>Loss</v>
      </c>
      <c r="AN3747" s="44" t="str">
        <f t="shared" si="977"/>
        <v>Loss</v>
      </c>
      <c r="AO3747" s="44" t="str">
        <f t="shared" si="978"/>
        <v>Win</v>
      </c>
      <c r="AP3747" s="44">
        <f t="shared" si="979"/>
        <v>-50</v>
      </c>
      <c r="AQ3747" s="44">
        <f t="shared" si="980"/>
        <v>-50</v>
      </c>
      <c r="AR3747" s="44">
        <f t="shared" si="981"/>
        <v>30</v>
      </c>
      <c r="AS3747" s="99" t="str">
        <f t="shared" si="982"/>
        <v>-</v>
      </c>
      <c r="AT3747" s="99" t="str">
        <f t="shared" si="983"/>
        <v>-</v>
      </c>
      <c r="AU3747" s="99" t="str">
        <f t="shared" si="984"/>
        <v>-</v>
      </c>
      <c r="AV3747" s="99" t="str">
        <f t="shared" si="985"/>
        <v>-</v>
      </c>
      <c r="AW3747" s="99" t="str">
        <f t="shared" si="986"/>
        <v>-</v>
      </c>
    </row>
    <row r="3748" spans="1:49" ht="15">
      <c r="A3748" s="56">
        <v>43646</v>
      </c>
      <c r="B3748" s="57" t="s">
        <v>629</v>
      </c>
      <c r="C3748" s="57" t="s">
        <v>1801</v>
      </c>
      <c r="D3748" s="57" t="s">
        <v>7486</v>
      </c>
      <c r="E3748" s="57" t="s">
        <v>1859</v>
      </c>
      <c r="F3748" s="57" t="s">
        <v>1972</v>
      </c>
      <c r="G3748" s="57">
        <v>4</v>
      </c>
      <c r="H3748" s="57">
        <v>2</v>
      </c>
      <c r="I3748" s="57">
        <v>2.69</v>
      </c>
      <c r="J3748" s="57">
        <v>3.38</v>
      </c>
      <c r="K3748" s="57">
        <v>2.57</v>
      </c>
      <c r="L3748" s="57">
        <v>0.12</v>
      </c>
      <c r="M3748" s="57">
        <v>26</v>
      </c>
      <c r="N3748" s="57">
        <v>24</v>
      </c>
      <c r="O3748" s="57">
        <v>0</v>
      </c>
      <c r="P3748" s="57">
        <v>13</v>
      </c>
      <c r="Q3748" s="57">
        <v>12</v>
      </c>
      <c r="R3748" s="57">
        <v>0</v>
      </c>
      <c r="S3748" s="57">
        <v>0</v>
      </c>
      <c r="T3748" s="57">
        <v>0</v>
      </c>
      <c r="U3748" s="57">
        <v>30.77</v>
      </c>
      <c r="V3748" s="57">
        <v>11.54</v>
      </c>
      <c r="W3748" s="57">
        <v>57.69</v>
      </c>
      <c r="X3748" s="57">
        <v>33.33</v>
      </c>
      <c r="Y3748" s="57">
        <v>25</v>
      </c>
      <c r="Z3748" s="57">
        <v>41.67</v>
      </c>
      <c r="AA3748" s="57">
        <v>46.15</v>
      </c>
      <c r="AB3748" s="57">
        <v>25</v>
      </c>
      <c r="AC3748" s="57">
        <v>5</v>
      </c>
      <c r="AD3748" s="57">
        <v>11</v>
      </c>
      <c r="AE3748" s="57">
        <v>40</v>
      </c>
      <c r="AF3748" s="57">
        <v>45.45</v>
      </c>
      <c r="AG3748" s="57" t="s">
        <v>6592</v>
      </c>
      <c r="AH3748" s="57" t="s">
        <v>6562</v>
      </c>
      <c r="AI3748" s="45">
        <f t="shared" si="972"/>
        <v>-5.0619999999999994</v>
      </c>
      <c r="AJ3748" s="46">
        <f t="shared" si="973"/>
        <v>5.0619999999999994</v>
      </c>
      <c r="AK3748" s="63" t="str">
        <f t="shared" si="974"/>
        <v>N</v>
      </c>
      <c r="AL3748" s="63" t="str">
        <f t="shared" si="975"/>
        <v>N</v>
      </c>
      <c r="AM3748" s="44" t="str">
        <f t="shared" si="976"/>
        <v>Win</v>
      </c>
      <c r="AN3748" s="44" t="str">
        <f t="shared" si="977"/>
        <v>Loss</v>
      </c>
      <c r="AO3748" s="44" t="str">
        <f t="shared" si="978"/>
        <v>Loss</v>
      </c>
      <c r="AP3748" s="44">
        <f t="shared" si="979"/>
        <v>84.5</v>
      </c>
      <c r="AQ3748" s="44">
        <f t="shared" si="980"/>
        <v>-50</v>
      </c>
      <c r="AR3748" s="44">
        <f t="shared" si="981"/>
        <v>-50</v>
      </c>
      <c r="AS3748" s="99" t="str">
        <f t="shared" si="982"/>
        <v>-</v>
      </c>
      <c r="AT3748" s="99" t="str">
        <f t="shared" si="983"/>
        <v>n/a</v>
      </c>
      <c r="AU3748" s="99" t="str">
        <f t="shared" si="984"/>
        <v>-</v>
      </c>
      <c r="AV3748" s="99" t="str">
        <f t="shared" si="985"/>
        <v>+</v>
      </c>
      <c r="AW3748" s="99" t="str">
        <f t="shared" si="986"/>
        <v>-</v>
      </c>
    </row>
    <row r="3749" spans="1:49" ht="15">
      <c r="A3749" s="56">
        <v>43646</v>
      </c>
      <c r="B3749" s="57" t="s">
        <v>420</v>
      </c>
      <c r="C3749" s="57" t="s">
        <v>790</v>
      </c>
      <c r="D3749" s="57" t="s">
        <v>7487</v>
      </c>
      <c r="E3749" s="57" t="s">
        <v>793</v>
      </c>
      <c r="F3749" s="57" t="s">
        <v>792</v>
      </c>
      <c r="G3749" s="57">
        <v>3</v>
      </c>
      <c r="H3749" s="57">
        <v>2</v>
      </c>
      <c r="I3749" s="57">
        <v>4.04</v>
      </c>
      <c r="J3749" s="57">
        <v>4.2300000000000004</v>
      </c>
      <c r="K3749" s="57">
        <v>1.6</v>
      </c>
      <c r="L3749" s="57">
        <v>2.44</v>
      </c>
      <c r="M3749" s="57">
        <v>13</v>
      </c>
      <c r="N3749" s="57">
        <v>36</v>
      </c>
      <c r="O3749" s="57">
        <v>1</v>
      </c>
      <c r="P3749" s="57">
        <v>6</v>
      </c>
      <c r="Q3749" s="57">
        <v>18</v>
      </c>
      <c r="R3749" s="57">
        <v>0</v>
      </c>
      <c r="S3749" s="57">
        <v>100</v>
      </c>
      <c r="T3749" s="57">
        <v>0</v>
      </c>
      <c r="U3749" s="57">
        <v>15.38</v>
      </c>
      <c r="V3749" s="57">
        <v>7.69</v>
      </c>
      <c r="W3749" s="57">
        <v>76.92</v>
      </c>
      <c r="X3749" s="57">
        <v>41.67</v>
      </c>
      <c r="Y3749" s="57">
        <v>36.11</v>
      </c>
      <c r="Z3749" s="57">
        <v>22.22</v>
      </c>
      <c r="AA3749" s="57">
        <v>16.670000000000002</v>
      </c>
      <c r="AB3749" s="57">
        <v>38.89</v>
      </c>
      <c r="AC3749" s="57">
        <v>3</v>
      </c>
      <c r="AD3749" s="57">
        <v>20</v>
      </c>
      <c r="AE3749" s="57">
        <v>33.33</v>
      </c>
      <c r="AF3749" s="57">
        <v>70</v>
      </c>
      <c r="AG3749" s="57" t="s">
        <v>6819</v>
      </c>
      <c r="AH3749" s="57" t="s">
        <v>7388</v>
      </c>
      <c r="AI3749" s="45">
        <f t="shared" si="972"/>
        <v>-9.0400000000000027</v>
      </c>
      <c r="AJ3749" s="46">
        <f t="shared" si="973"/>
        <v>29.040000000000003</v>
      </c>
      <c r="AK3749" s="63" t="str">
        <f t="shared" si="974"/>
        <v>N</v>
      </c>
      <c r="AL3749" s="63" t="str">
        <f t="shared" si="975"/>
        <v>N</v>
      </c>
      <c r="AM3749" s="44" t="str">
        <f t="shared" si="976"/>
        <v>Win</v>
      </c>
      <c r="AN3749" s="44" t="str">
        <f t="shared" si="977"/>
        <v>Loss</v>
      </c>
      <c r="AO3749" s="44" t="str">
        <f t="shared" si="978"/>
        <v>Loss</v>
      </c>
      <c r="AP3749" s="44">
        <f t="shared" si="979"/>
        <v>152</v>
      </c>
      <c r="AQ3749" s="44">
        <f t="shared" si="980"/>
        <v>-50</v>
      </c>
      <c r="AR3749" s="44">
        <f t="shared" si="981"/>
        <v>-50</v>
      </c>
      <c r="AS3749" s="99" t="str">
        <f t="shared" si="982"/>
        <v>-</v>
      </c>
      <c r="AT3749" s="99" t="str">
        <f t="shared" si="983"/>
        <v>-</v>
      </c>
      <c r="AU3749" s="99" t="str">
        <f t="shared" si="984"/>
        <v>-</v>
      </c>
      <c r="AV3749" s="99" t="str">
        <f t="shared" si="985"/>
        <v>-</v>
      </c>
      <c r="AW3749" s="99" t="str">
        <f t="shared" si="986"/>
        <v>-</v>
      </c>
    </row>
    <row r="3750" spans="1:49" ht="15">
      <c r="A3750" s="56">
        <v>43646</v>
      </c>
      <c r="B3750" s="57" t="s">
        <v>963</v>
      </c>
      <c r="C3750" s="57" t="s">
        <v>1221</v>
      </c>
      <c r="D3750" s="57" t="s">
        <v>7488</v>
      </c>
      <c r="E3750" s="57" t="s">
        <v>2231</v>
      </c>
      <c r="F3750" s="57" t="s">
        <v>2226</v>
      </c>
      <c r="G3750" s="57">
        <v>0</v>
      </c>
      <c r="H3750" s="57">
        <v>3</v>
      </c>
      <c r="I3750" s="57">
        <v>2.39</v>
      </c>
      <c r="J3750" s="57">
        <v>3.4</v>
      </c>
      <c r="K3750" s="57">
        <v>2.5</v>
      </c>
      <c r="L3750" s="57">
        <v>-0.11</v>
      </c>
      <c r="M3750" s="57">
        <v>9</v>
      </c>
      <c r="N3750" s="57">
        <v>43</v>
      </c>
      <c r="O3750" s="57">
        <v>0</v>
      </c>
      <c r="P3750" s="57">
        <v>5</v>
      </c>
      <c r="Q3750" s="57">
        <v>21</v>
      </c>
      <c r="R3750" s="57">
        <v>0</v>
      </c>
      <c r="S3750" s="57">
        <v>0</v>
      </c>
      <c r="T3750" s="57">
        <v>0</v>
      </c>
      <c r="U3750" s="57">
        <v>55.56</v>
      </c>
      <c r="V3750" s="57">
        <v>44.44</v>
      </c>
      <c r="W3750" s="57">
        <v>0</v>
      </c>
      <c r="X3750" s="57">
        <v>32.56</v>
      </c>
      <c r="Y3750" s="57">
        <v>23.26</v>
      </c>
      <c r="Z3750" s="57">
        <v>44.19</v>
      </c>
      <c r="AA3750" s="57">
        <v>60</v>
      </c>
      <c r="AB3750" s="57">
        <v>28.57</v>
      </c>
      <c r="AC3750" s="57">
        <v>8</v>
      </c>
      <c r="AD3750" s="57">
        <v>12</v>
      </c>
      <c r="AE3750" s="57">
        <v>62.5</v>
      </c>
      <c r="AF3750" s="57">
        <v>66.67</v>
      </c>
      <c r="AG3750" s="57" t="s">
        <v>6292</v>
      </c>
      <c r="AH3750" s="57" t="s">
        <v>6267</v>
      </c>
      <c r="AI3750" s="45">
        <f t="shared" si="972"/>
        <v>15.555999999999999</v>
      </c>
      <c r="AJ3750" s="46">
        <f t="shared" si="973"/>
        <v>-15.555999999999999</v>
      </c>
      <c r="AK3750" s="63" t="str">
        <f t="shared" si="974"/>
        <v>N</v>
      </c>
      <c r="AL3750" s="63" t="str">
        <f t="shared" si="975"/>
        <v>N</v>
      </c>
      <c r="AM3750" s="44" t="str">
        <f t="shared" si="976"/>
        <v>Loss</v>
      </c>
      <c r="AN3750" s="44" t="str">
        <f t="shared" si="977"/>
        <v>Loss</v>
      </c>
      <c r="AO3750" s="44" t="str">
        <f t="shared" si="978"/>
        <v>Win</v>
      </c>
      <c r="AP3750" s="44">
        <f t="shared" si="979"/>
        <v>-50</v>
      </c>
      <c r="AQ3750" s="44">
        <f t="shared" si="980"/>
        <v>-50</v>
      </c>
      <c r="AR3750" s="44">
        <f t="shared" si="981"/>
        <v>75</v>
      </c>
      <c r="AS3750" s="99" t="str">
        <f t="shared" si="982"/>
        <v>+</v>
      </c>
      <c r="AT3750" s="99" t="str">
        <f t="shared" si="983"/>
        <v>n/a</v>
      </c>
      <c r="AU3750" s="99" t="str">
        <f t="shared" si="984"/>
        <v>+</v>
      </c>
      <c r="AV3750" s="99" t="str">
        <f t="shared" si="985"/>
        <v>+</v>
      </c>
      <c r="AW3750" s="99" t="str">
        <f t="shared" si="986"/>
        <v>+</v>
      </c>
    </row>
    <row r="3751" spans="1:49" ht="15">
      <c r="A3751" s="56">
        <v>43646</v>
      </c>
      <c r="B3751" s="57" t="s">
        <v>3703</v>
      </c>
      <c r="C3751" s="57" t="s">
        <v>807</v>
      </c>
      <c r="D3751" s="57" t="s">
        <v>7489</v>
      </c>
      <c r="E3751" s="57" t="s">
        <v>4832</v>
      </c>
      <c r="F3751" s="57" t="s">
        <v>4883</v>
      </c>
      <c r="G3751" s="57">
        <v>3</v>
      </c>
      <c r="H3751" s="57">
        <v>0</v>
      </c>
      <c r="I3751" s="57">
        <v>1.85</v>
      </c>
      <c r="J3751" s="57">
        <v>3.37</v>
      </c>
      <c r="K3751" s="57">
        <v>4.08</v>
      </c>
      <c r="L3751" s="57">
        <v>-2.23</v>
      </c>
      <c r="M3751" s="57">
        <v>16</v>
      </c>
      <c r="N3751" s="57">
        <v>21</v>
      </c>
      <c r="O3751" s="57">
        <v>1</v>
      </c>
      <c r="P3751" s="57">
        <v>8</v>
      </c>
      <c r="Q3751" s="57">
        <v>12</v>
      </c>
      <c r="R3751" s="57">
        <v>100</v>
      </c>
      <c r="S3751" s="57">
        <v>0</v>
      </c>
      <c r="T3751" s="57">
        <v>0</v>
      </c>
      <c r="U3751" s="57">
        <v>25</v>
      </c>
      <c r="V3751" s="57">
        <v>18.75</v>
      </c>
      <c r="W3751" s="57">
        <v>56.25</v>
      </c>
      <c r="X3751" s="57">
        <v>19.05</v>
      </c>
      <c r="Y3751" s="57">
        <v>38.1</v>
      </c>
      <c r="Z3751" s="57">
        <v>42.86</v>
      </c>
      <c r="AA3751" s="57">
        <v>12.5</v>
      </c>
      <c r="AB3751" s="57">
        <v>16.670000000000002</v>
      </c>
      <c r="AC3751" s="57">
        <v>3</v>
      </c>
      <c r="AD3751" s="57">
        <v>4</v>
      </c>
      <c r="AE3751" s="57">
        <v>33.33</v>
      </c>
      <c r="AF3751" s="57">
        <v>25</v>
      </c>
      <c r="AG3751" s="57" t="s">
        <v>6491</v>
      </c>
      <c r="AH3751" s="57" t="s">
        <v>6946</v>
      </c>
      <c r="AI3751" s="45">
        <f t="shared" si="972"/>
        <v>26.576999999999998</v>
      </c>
      <c r="AJ3751" s="46">
        <f t="shared" si="973"/>
        <v>-26.576999999999998</v>
      </c>
      <c r="AK3751" s="63" t="str">
        <f t="shared" si="974"/>
        <v>N</v>
      </c>
      <c r="AL3751" s="63" t="str">
        <f t="shared" si="975"/>
        <v>N</v>
      </c>
      <c r="AM3751" s="44" t="str">
        <f t="shared" si="976"/>
        <v>Win</v>
      </c>
      <c r="AN3751" s="44" t="str">
        <f t="shared" si="977"/>
        <v>Loss</v>
      </c>
      <c r="AO3751" s="44" t="str">
        <f t="shared" si="978"/>
        <v>Loss</v>
      </c>
      <c r="AP3751" s="44">
        <f t="shared" si="979"/>
        <v>42.5</v>
      </c>
      <c r="AQ3751" s="44">
        <f t="shared" si="980"/>
        <v>-50</v>
      </c>
      <c r="AR3751" s="44">
        <f t="shared" si="981"/>
        <v>-50</v>
      </c>
      <c r="AS3751" s="99" t="str">
        <f t="shared" si="982"/>
        <v>+</v>
      </c>
      <c r="AT3751" s="99" t="str">
        <f t="shared" si="983"/>
        <v>+</v>
      </c>
      <c r="AU3751" s="99" t="str">
        <f t="shared" si="984"/>
        <v>+</v>
      </c>
      <c r="AV3751" s="99" t="str">
        <f t="shared" si="985"/>
        <v>-</v>
      </c>
      <c r="AW3751" s="99" t="str">
        <f t="shared" si="986"/>
        <v>+</v>
      </c>
    </row>
    <row r="3752" spans="1:49" ht="15">
      <c r="A3752" s="56">
        <v>43646</v>
      </c>
      <c r="B3752" s="57" t="s">
        <v>721</v>
      </c>
      <c r="C3752" s="57" t="s">
        <v>729</v>
      </c>
      <c r="D3752" s="57" t="s">
        <v>7490</v>
      </c>
      <c r="E3752" s="57" t="s">
        <v>2000</v>
      </c>
      <c r="F3752" s="57" t="s">
        <v>732</v>
      </c>
      <c r="G3752" s="57">
        <v>2</v>
      </c>
      <c r="H3752" s="57">
        <v>4</v>
      </c>
      <c r="I3752" s="57">
        <v>1.6</v>
      </c>
      <c r="J3752" s="57">
        <v>3.86</v>
      </c>
      <c r="K3752" s="57">
        <v>5.15</v>
      </c>
      <c r="L3752" s="57">
        <v>-3.55</v>
      </c>
      <c r="M3752" s="57">
        <v>25</v>
      </c>
      <c r="N3752" s="57">
        <v>17</v>
      </c>
      <c r="O3752" s="57">
        <v>1</v>
      </c>
      <c r="P3752" s="57">
        <v>13</v>
      </c>
      <c r="Q3752" s="57">
        <v>8</v>
      </c>
      <c r="R3752" s="57">
        <v>100</v>
      </c>
      <c r="S3752" s="57">
        <v>0</v>
      </c>
      <c r="T3752" s="57">
        <v>0</v>
      </c>
      <c r="U3752" s="57">
        <v>60</v>
      </c>
      <c r="V3752" s="57">
        <v>20</v>
      </c>
      <c r="W3752" s="57">
        <v>20</v>
      </c>
      <c r="X3752" s="57">
        <v>41.18</v>
      </c>
      <c r="Y3752" s="57">
        <v>17.649999999999999</v>
      </c>
      <c r="Z3752" s="57">
        <v>41.18</v>
      </c>
      <c r="AA3752" s="57">
        <v>61.54</v>
      </c>
      <c r="AB3752" s="57">
        <v>50</v>
      </c>
      <c r="AC3752" s="57">
        <v>20</v>
      </c>
      <c r="AD3752" s="57">
        <v>12</v>
      </c>
      <c r="AE3752" s="57">
        <v>65</v>
      </c>
      <c r="AF3752" s="57">
        <v>41.67</v>
      </c>
      <c r="AG3752" s="57" t="s">
        <v>6526</v>
      </c>
      <c r="AH3752" s="57" t="s">
        <v>7025</v>
      </c>
      <c r="AI3752" s="45">
        <f t="shared" ref="AI3752:AI3815" si="987">(+R3752*$R$6)+(S3752*$S$6)-(T3752*$T$6)+(U3752*$U$6)+(V3752*$V$6)-(W3752*$W$6)-(X3752*$X$6)-(Y3752*$Y$6)+(Z3752*$Z$6)</f>
        <v>38.234999999999999</v>
      </c>
      <c r="AJ3752" s="46">
        <f t="shared" ref="AJ3752:AJ3815" si="988">(-R3752*$R$6)+(S3752*$S$6)+(T3752*$T$6)-(U3752*$U$6)-(V3752*$V$6)+(W3752*$W$6)+(X3752*$X$6)+(Y3752*$Y$6)-(Z3752*$Z$6)</f>
        <v>-38.234999999999999</v>
      </c>
      <c r="AK3752" s="63" t="str">
        <f t="shared" ref="AK3752:AK3815" si="989">IF($AK$6="Y",IF(AI3752&gt;=$AI$6,"Y",IF(AA3752&gt;=$AA$6,"Y","N")),IF(AI3752&gt;=$AI$6,"Y",IF(AA3752&gt;=$AA$6,"Y",IF(L3752&lt;0,IF(AE3752&gt;=$AE$6,"Y","N"),"N"))))</f>
        <v>N</v>
      </c>
      <c r="AL3752" s="63" t="str">
        <f t="shared" ref="AL3752:AL3815" si="990">IF($AL$6="Y",IF(AJ3752&gt;=$AJ$6,"Y",IF(AB3752&gt;=$AB$6,"Y","N")),IF(AJ3752&gt;=$AJ$6,"Y",IF(AB3752&gt;=$AB$6,"Y",IF(L3752&gt;0,IF(AF3752&gt;=$AF$6,"Y","N"),"N"))))</f>
        <v>N</v>
      </c>
      <c r="AM3752" s="44" t="str">
        <f t="shared" ref="AM3752:AM3815" si="991">IF(G3752&gt;H3752,"Win","Loss")</f>
        <v>Loss</v>
      </c>
      <c r="AN3752" s="44" t="str">
        <f t="shared" ref="AN3752:AN3815" si="992">IF(G3752=H3752,"Win","Loss")</f>
        <v>Loss</v>
      </c>
      <c r="AO3752" s="44" t="str">
        <f t="shared" ref="AO3752:AO3815" si="993">IF(G3752&lt;H3752,"Win","Loss")</f>
        <v>Win</v>
      </c>
      <c r="AP3752" s="44">
        <f t="shared" ref="AP3752:AP3815" si="994">IF(AM3752="Win",(I3752*$B$2)-$B$2,-$B$2)</f>
        <v>-50</v>
      </c>
      <c r="AQ3752" s="44">
        <f t="shared" ref="AQ3752:AQ3815" si="995">IF(AN3752="Win",(J3752*$B$2)-$B$2,-$B$2)</f>
        <v>-50</v>
      </c>
      <c r="AR3752" s="44">
        <f t="shared" ref="AR3752:AR3815" si="996">IF(AO3752="Win",(K3752*$B$2)-$B$2,-$B$2)</f>
        <v>207.5</v>
      </c>
      <c r="AS3752" s="99" t="str">
        <f t="shared" ref="AS3752:AS3815" si="997">IF(I3752&lt;K3752,"+","-")</f>
        <v>+</v>
      </c>
      <c r="AT3752" s="99" t="str">
        <f t="shared" ref="AT3752:AT3815" si="998">IF(O3752=0,"n/a",IF(R3752&gt;T3752,"+","-"))</f>
        <v>+</v>
      </c>
      <c r="AU3752" s="99" t="str">
        <f t="shared" ref="AU3752:AU3815" si="999">IF(U3752&gt;X3752,"+","-")</f>
        <v>+</v>
      </c>
      <c r="AV3752" s="99" t="str">
        <f t="shared" ref="AV3752:AV3815" si="1000">IF(AA3752&gt;AB3752,"+","-")</f>
        <v>+</v>
      </c>
      <c r="AW3752" s="99" t="str">
        <f t="shared" ref="AW3752:AW3815" si="1001">IF(AI3752&gt;0,"+","-")</f>
        <v>+</v>
      </c>
    </row>
    <row r="3753" spans="1:49" ht="15">
      <c r="A3753" s="56">
        <v>43646</v>
      </c>
      <c r="B3753" s="57" t="s">
        <v>5798</v>
      </c>
      <c r="C3753" s="57" t="s">
        <v>807</v>
      </c>
      <c r="D3753" s="57" t="s">
        <v>7491</v>
      </c>
      <c r="E3753" s="57" t="s">
        <v>7492</v>
      </c>
      <c r="F3753" s="57" t="s">
        <v>5847</v>
      </c>
      <c r="G3753" s="57">
        <v>3</v>
      </c>
      <c r="H3753" s="57">
        <v>0</v>
      </c>
      <c r="I3753" s="57">
        <v>1.17</v>
      </c>
      <c r="J3753" s="57">
        <v>6.89</v>
      </c>
      <c r="K3753" s="57">
        <v>9.27</v>
      </c>
      <c r="L3753" s="57">
        <v>-8.1</v>
      </c>
      <c r="M3753" s="57">
        <v>0</v>
      </c>
      <c r="N3753" s="57">
        <v>1</v>
      </c>
      <c r="O3753" s="57">
        <v>0</v>
      </c>
      <c r="P3753" s="57">
        <v>0</v>
      </c>
      <c r="Q3753" s="57">
        <v>0</v>
      </c>
      <c r="R3753" s="57">
        <v>0</v>
      </c>
      <c r="S3753" s="57">
        <v>0</v>
      </c>
      <c r="T3753" s="57">
        <v>0</v>
      </c>
      <c r="U3753" s="57">
        <v>0</v>
      </c>
      <c r="V3753" s="57">
        <v>0</v>
      </c>
      <c r="W3753" s="57">
        <v>0</v>
      </c>
      <c r="X3753" s="57">
        <v>0</v>
      </c>
      <c r="Y3753" s="57">
        <v>100</v>
      </c>
      <c r="Z3753" s="57">
        <v>0</v>
      </c>
      <c r="AA3753" s="57">
        <v>0</v>
      </c>
      <c r="AB3753" s="57">
        <v>0</v>
      </c>
      <c r="AC3753" s="57">
        <v>0</v>
      </c>
      <c r="AD3753" s="57">
        <v>1</v>
      </c>
      <c r="AE3753" s="57">
        <v>0</v>
      </c>
      <c r="AF3753" s="57">
        <v>0</v>
      </c>
      <c r="AH3753" s="57" t="s">
        <v>6004</v>
      </c>
      <c r="AI3753" s="45">
        <f t="shared" si="987"/>
        <v>-10</v>
      </c>
      <c r="AJ3753" s="46">
        <f t="shared" si="988"/>
        <v>10</v>
      </c>
      <c r="AK3753" s="63" t="str">
        <f t="shared" si="989"/>
        <v>N</v>
      </c>
      <c r="AL3753" s="63" t="str">
        <f t="shared" si="990"/>
        <v>N</v>
      </c>
      <c r="AM3753" s="44" t="str">
        <f t="shared" si="991"/>
        <v>Win</v>
      </c>
      <c r="AN3753" s="44" t="str">
        <f t="shared" si="992"/>
        <v>Loss</v>
      </c>
      <c r="AO3753" s="44" t="str">
        <f t="shared" si="993"/>
        <v>Loss</v>
      </c>
      <c r="AP3753" s="44">
        <f t="shared" si="994"/>
        <v>8.5</v>
      </c>
      <c r="AQ3753" s="44">
        <f t="shared" si="995"/>
        <v>-50</v>
      </c>
      <c r="AR3753" s="44">
        <f t="shared" si="996"/>
        <v>-50</v>
      </c>
      <c r="AS3753" s="99" t="str">
        <f t="shared" si="997"/>
        <v>+</v>
      </c>
      <c r="AT3753" s="99" t="str">
        <f t="shared" si="998"/>
        <v>n/a</v>
      </c>
      <c r="AU3753" s="99" t="str">
        <f t="shared" si="999"/>
        <v>-</v>
      </c>
      <c r="AV3753" s="99" t="str">
        <f t="shared" si="1000"/>
        <v>-</v>
      </c>
      <c r="AW3753" s="99" t="str">
        <f t="shared" si="1001"/>
        <v>-</v>
      </c>
    </row>
    <row r="3754" spans="1:49" ht="15">
      <c r="A3754" s="56">
        <v>43646</v>
      </c>
      <c r="B3754" s="57" t="s">
        <v>5798</v>
      </c>
      <c r="C3754" s="57" t="s">
        <v>807</v>
      </c>
      <c r="D3754" s="57" t="s">
        <v>7493</v>
      </c>
      <c r="E3754" s="57" t="s">
        <v>5801</v>
      </c>
      <c r="F3754" s="57" t="s">
        <v>5803</v>
      </c>
      <c r="G3754" s="57">
        <v>2</v>
      </c>
      <c r="H3754" s="57">
        <v>2</v>
      </c>
      <c r="I3754" s="57">
        <v>1.74</v>
      </c>
      <c r="J3754" s="57">
        <v>4.1399999999999997</v>
      </c>
      <c r="K3754" s="57">
        <v>6.14</v>
      </c>
      <c r="L3754" s="57">
        <v>-4.4000000000000004</v>
      </c>
      <c r="M3754" s="57">
        <v>1</v>
      </c>
      <c r="N3754" s="57">
        <v>1</v>
      </c>
      <c r="O3754" s="57">
        <v>0</v>
      </c>
      <c r="P3754" s="57">
        <v>0</v>
      </c>
      <c r="Q3754" s="57">
        <v>0</v>
      </c>
      <c r="R3754" s="57">
        <v>0</v>
      </c>
      <c r="S3754" s="57">
        <v>0</v>
      </c>
      <c r="T3754" s="57">
        <v>0</v>
      </c>
      <c r="U3754" s="57">
        <v>100</v>
      </c>
      <c r="V3754" s="57">
        <v>0</v>
      </c>
      <c r="W3754" s="57">
        <v>0</v>
      </c>
      <c r="X3754" s="57">
        <v>0</v>
      </c>
      <c r="Y3754" s="57">
        <v>100</v>
      </c>
      <c r="Z3754" s="57">
        <v>0</v>
      </c>
      <c r="AA3754" s="57">
        <v>0</v>
      </c>
      <c r="AB3754" s="57">
        <v>0</v>
      </c>
      <c r="AC3754" s="57">
        <v>1</v>
      </c>
      <c r="AD3754" s="57">
        <v>1</v>
      </c>
      <c r="AE3754" s="57">
        <v>100</v>
      </c>
      <c r="AF3754" s="57">
        <v>0</v>
      </c>
      <c r="AG3754" s="57" t="s">
        <v>6333</v>
      </c>
      <c r="AH3754" s="57" t="s">
        <v>6004</v>
      </c>
      <c r="AI3754" s="45">
        <f t="shared" si="987"/>
        <v>10</v>
      </c>
      <c r="AJ3754" s="46">
        <f t="shared" si="988"/>
        <v>-10</v>
      </c>
      <c r="AK3754" s="63" t="str">
        <f t="shared" si="989"/>
        <v>Y</v>
      </c>
      <c r="AL3754" s="63" t="str">
        <f t="shared" si="990"/>
        <v>N</v>
      </c>
      <c r="AM3754" s="44" t="str">
        <f t="shared" si="991"/>
        <v>Loss</v>
      </c>
      <c r="AN3754" s="44" t="str">
        <f t="shared" si="992"/>
        <v>Win</v>
      </c>
      <c r="AO3754" s="44" t="str">
        <f t="shared" si="993"/>
        <v>Loss</v>
      </c>
      <c r="AP3754" s="44">
        <f t="shared" si="994"/>
        <v>-50</v>
      </c>
      <c r="AQ3754" s="44">
        <f t="shared" si="995"/>
        <v>156.99999999999997</v>
      </c>
      <c r="AR3754" s="44">
        <f t="shared" si="996"/>
        <v>-50</v>
      </c>
      <c r="AS3754" s="99" t="str">
        <f t="shared" si="997"/>
        <v>+</v>
      </c>
      <c r="AT3754" s="99" t="str">
        <f t="shared" si="998"/>
        <v>n/a</v>
      </c>
      <c r="AU3754" s="99" t="str">
        <f t="shared" si="999"/>
        <v>+</v>
      </c>
      <c r="AV3754" s="99" t="str">
        <f t="shared" si="1000"/>
        <v>-</v>
      </c>
      <c r="AW3754" s="99" t="str">
        <f t="shared" si="1001"/>
        <v>+</v>
      </c>
    </row>
    <row r="3755" spans="1:49" ht="15">
      <c r="A3755" s="56">
        <v>43646</v>
      </c>
      <c r="B3755" s="57" t="s">
        <v>2035</v>
      </c>
      <c r="C3755" s="57" t="s">
        <v>2036</v>
      </c>
      <c r="D3755" s="57" t="s">
        <v>7494</v>
      </c>
      <c r="E3755" s="57" t="s">
        <v>4516</v>
      </c>
      <c r="F3755" s="57" t="s">
        <v>4860</v>
      </c>
      <c r="G3755" s="57">
        <v>1</v>
      </c>
      <c r="H3755" s="57">
        <v>2</v>
      </c>
      <c r="I3755" s="57">
        <v>3.34</v>
      </c>
      <c r="J3755" s="57">
        <v>3.58</v>
      </c>
      <c r="K3755" s="57">
        <v>2</v>
      </c>
      <c r="L3755" s="57">
        <v>1.34</v>
      </c>
      <c r="M3755" s="57">
        <v>15</v>
      </c>
      <c r="N3755" s="57">
        <v>15</v>
      </c>
      <c r="O3755" s="57">
        <v>1</v>
      </c>
      <c r="P3755" s="57">
        <v>7</v>
      </c>
      <c r="Q3755" s="57">
        <v>8</v>
      </c>
      <c r="R3755" s="57">
        <v>100</v>
      </c>
      <c r="S3755" s="57">
        <v>0</v>
      </c>
      <c r="T3755" s="57">
        <v>0</v>
      </c>
      <c r="U3755" s="57">
        <v>40</v>
      </c>
      <c r="V3755" s="57">
        <v>20</v>
      </c>
      <c r="W3755" s="57">
        <v>40</v>
      </c>
      <c r="X3755" s="57">
        <v>26.67</v>
      </c>
      <c r="Y3755" s="57">
        <v>13.33</v>
      </c>
      <c r="Z3755" s="57">
        <v>60</v>
      </c>
      <c r="AA3755" s="57">
        <v>57.14</v>
      </c>
      <c r="AB3755" s="57">
        <v>12.5</v>
      </c>
      <c r="AC3755" s="57">
        <v>7</v>
      </c>
      <c r="AD3755" s="57">
        <v>12</v>
      </c>
      <c r="AE3755" s="57">
        <v>57.14</v>
      </c>
      <c r="AF3755" s="57">
        <v>25</v>
      </c>
      <c r="AG3755" s="57" t="s">
        <v>6297</v>
      </c>
      <c r="AH3755" s="57" t="s">
        <v>6304</v>
      </c>
      <c r="AI3755" s="45">
        <f t="shared" si="987"/>
        <v>37.332999999999998</v>
      </c>
      <c r="AJ3755" s="46">
        <f t="shared" si="988"/>
        <v>-37.332999999999998</v>
      </c>
      <c r="AK3755" s="63" t="str">
        <f t="shared" si="989"/>
        <v>N</v>
      </c>
      <c r="AL3755" s="63" t="str">
        <f t="shared" si="990"/>
        <v>N</v>
      </c>
      <c r="AM3755" s="44" t="str">
        <f t="shared" si="991"/>
        <v>Loss</v>
      </c>
      <c r="AN3755" s="44" t="str">
        <f t="shared" si="992"/>
        <v>Loss</v>
      </c>
      <c r="AO3755" s="44" t="str">
        <f t="shared" si="993"/>
        <v>Win</v>
      </c>
      <c r="AP3755" s="44">
        <f t="shared" si="994"/>
        <v>-50</v>
      </c>
      <c r="AQ3755" s="44">
        <f t="shared" si="995"/>
        <v>-50</v>
      </c>
      <c r="AR3755" s="44">
        <f t="shared" si="996"/>
        <v>50</v>
      </c>
      <c r="AS3755" s="99" t="str">
        <f t="shared" si="997"/>
        <v>-</v>
      </c>
      <c r="AT3755" s="99" t="str">
        <f t="shared" si="998"/>
        <v>+</v>
      </c>
      <c r="AU3755" s="99" t="str">
        <f t="shared" si="999"/>
        <v>+</v>
      </c>
      <c r="AV3755" s="99" t="str">
        <f t="shared" si="1000"/>
        <v>+</v>
      </c>
      <c r="AW3755" s="99" t="str">
        <f t="shared" si="1001"/>
        <v>+</v>
      </c>
    </row>
    <row r="3756" spans="1:49" ht="15">
      <c r="A3756" s="56">
        <v>43646</v>
      </c>
      <c r="B3756" s="57" t="s">
        <v>2035</v>
      </c>
      <c r="C3756" s="57" t="s">
        <v>2036</v>
      </c>
      <c r="D3756" s="57" t="s">
        <v>7495</v>
      </c>
      <c r="E3756" s="57" t="s">
        <v>4465</v>
      </c>
      <c r="F3756" s="57" t="s">
        <v>4841</v>
      </c>
      <c r="G3756" s="57">
        <v>0</v>
      </c>
      <c r="H3756" s="57">
        <v>1</v>
      </c>
      <c r="I3756" s="57">
        <v>2.15</v>
      </c>
      <c r="J3756" s="57">
        <v>3.49</v>
      </c>
      <c r="K3756" s="57">
        <v>3.06</v>
      </c>
      <c r="L3756" s="57">
        <v>-0.91</v>
      </c>
      <c r="M3756" s="57">
        <v>15</v>
      </c>
      <c r="N3756" s="57">
        <v>17</v>
      </c>
      <c r="O3756" s="57">
        <v>1</v>
      </c>
      <c r="P3756" s="57">
        <v>7</v>
      </c>
      <c r="Q3756" s="57">
        <v>7</v>
      </c>
      <c r="R3756" s="57">
        <v>0</v>
      </c>
      <c r="S3756" s="57">
        <v>0</v>
      </c>
      <c r="T3756" s="57">
        <v>100</v>
      </c>
      <c r="U3756" s="57">
        <v>40</v>
      </c>
      <c r="V3756" s="57">
        <v>33.33</v>
      </c>
      <c r="W3756" s="57">
        <v>26.67</v>
      </c>
      <c r="X3756" s="57">
        <v>35.29</v>
      </c>
      <c r="Y3756" s="57">
        <v>5.88</v>
      </c>
      <c r="Z3756" s="57">
        <v>58.82</v>
      </c>
      <c r="AA3756" s="57">
        <v>57.14</v>
      </c>
      <c r="AB3756" s="57">
        <v>28.57</v>
      </c>
      <c r="AC3756" s="57">
        <v>4</v>
      </c>
      <c r="AD3756" s="57">
        <v>9</v>
      </c>
      <c r="AE3756" s="57">
        <v>50</v>
      </c>
      <c r="AF3756" s="57">
        <v>44.44</v>
      </c>
      <c r="AG3756" s="57" t="s">
        <v>6472</v>
      </c>
      <c r="AH3756" s="57" t="s">
        <v>6440</v>
      </c>
      <c r="AI3756" s="45">
        <f t="shared" si="987"/>
        <v>-19.883000000000003</v>
      </c>
      <c r="AJ3756" s="46">
        <f t="shared" si="988"/>
        <v>19.883000000000003</v>
      </c>
      <c r="AK3756" s="63" t="str">
        <f t="shared" si="989"/>
        <v>N</v>
      </c>
      <c r="AL3756" s="63" t="str">
        <f t="shared" si="990"/>
        <v>N</v>
      </c>
      <c r="AM3756" s="44" t="str">
        <f t="shared" si="991"/>
        <v>Loss</v>
      </c>
      <c r="AN3756" s="44" t="str">
        <f t="shared" si="992"/>
        <v>Loss</v>
      </c>
      <c r="AO3756" s="44" t="str">
        <f t="shared" si="993"/>
        <v>Win</v>
      </c>
      <c r="AP3756" s="44">
        <f t="shared" si="994"/>
        <v>-50</v>
      </c>
      <c r="AQ3756" s="44">
        <f t="shared" si="995"/>
        <v>-50</v>
      </c>
      <c r="AR3756" s="44">
        <f t="shared" si="996"/>
        <v>103</v>
      </c>
      <c r="AS3756" s="99" t="str">
        <f t="shared" si="997"/>
        <v>+</v>
      </c>
      <c r="AT3756" s="99" t="str">
        <f t="shared" si="998"/>
        <v>-</v>
      </c>
      <c r="AU3756" s="99" t="str">
        <f t="shared" si="999"/>
        <v>+</v>
      </c>
      <c r="AV3756" s="99" t="str">
        <f t="shared" si="1000"/>
        <v>+</v>
      </c>
      <c r="AW3756" s="99" t="str">
        <f t="shared" si="1001"/>
        <v>-</v>
      </c>
    </row>
    <row r="3757" spans="1:49" ht="15">
      <c r="A3757" s="56">
        <v>43646</v>
      </c>
      <c r="B3757" s="57" t="s">
        <v>683</v>
      </c>
      <c r="C3757" s="57" t="s">
        <v>706</v>
      </c>
      <c r="D3757" s="57" t="s">
        <v>7496</v>
      </c>
      <c r="E3757" s="57" t="s">
        <v>4845</v>
      </c>
      <c r="F3757" s="57" t="s">
        <v>3453</v>
      </c>
      <c r="G3757" s="57">
        <v>2</v>
      </c>
      <c r="H3757" s="57">
        <v>2</v>
      </c>
      <c r="I3757" s="57">
        <v>2.4500000000000002</v>
      </c>
      <c r="J3757" s="57">
        <v>3.42</v>
      </c>
      <c r="K3757" s="57">
        <v>2.64</v>
      </c>
      <c r="L3757" s="57">
        <v>-0.19</v>
      </c>
      <c r="M3757" s="57">
        <v>15</v>
      </c>
      <c r="N3757" s="57">
        <v>16</v>
      </c>
      <c r="O3757" s="57">
        <v>1</v>
      </c>
      <c r="P3757" s="57">
        <v>9</v>
      </c>
      <c r="Q3757" s="57">
        <v>8</v>
      </c>
      <c r="R3757" s="57">
        <v>0</v>
      </c>
      <c r="S3757" s="57">
        <v>0</v>
      </c>
      <c r="T3757" s="57">
        <v>100</v>
      </c>
      <c r="U3757" s="57">
        <v>40</v>
      </c>
      <c r="V3757" s="57">
        <v>26.67</v>
      </c>
      <c r="W3757" s="57">
        <v>33.33</v>
      </c>
      <c r="X3757" s="57">
        <v>43.75</v>
      </c>
      <c r="Y3757" s="57">
        <v>31.25</v>
      </c>
      <c r="Z3757" s="57">
        <v>25</v>
      </c>
      <c r="AA3757" s="57">
        <v>11.11</v>
      </c>
      <c r="AB3757" s="57">
        <v>25</v>
      </c>
      <c r="AC3757" s="57">
        <v>11</v>
      </c>
      <c r="AD3757" s="57">
        <v>12</v>
      </c>
      <c r="AE3757" s="57">
        <v>36.36</v>
      </c>
      <c r="AF3757" s="57">
        <v>50</v>
      </c>
      <c r="AG3757" s="57" t="s">
        <v>7104</v>
      </c>
      <c r="AH3757" s="57" t="s">
        <v>7389</v>
      </c>
      <c r="AI3757" s="45">
        <f t="shared" si="987"/>
        <v>-32.873999999999995</v>
      </c>
      <c r="AJ3757" s="46">
        <f t="shared" si="988"/>
        <v>32.873999999999995</v>
      </c>
      <c r="AK3757" s="63" t="str">
        <f t="shared" si="989"/>
        <v>N</v>
      </c>
      <c r="AL3757" s="63" t="str">
        <f t="shared" si="990"/>
        <v>N</v>
      </c>
      <c r="AM3757" s="44" t="str">
        <f t="shared" si="991"/>
        <v>Loss</v>
      </c>
      <c r="AN3757" s="44" t="str">
        <f t="shared" si="992"/>
        <v>Win</v>
      </c>
      <c r="AO3757" s="44" t="str">
        <f t="shared" si="993"/>
        <v>Loss</v>
      </c>
      <c r="AP3757" s="44">
        <f t="shared" si="994"/>
        <v>-50</v>
      </c>
      <c r="AQ3757" s="44">
        <f t="shared" si="995"/>
        <v>121</v>
      </c>
      <c r="AR3757" s="44">
        <f t="shared" si="996"/>
        <v>-50</v>
      </c>
      <c r="AS3757" s="99" t="str">
        <f t="shared" si="997"/>
        <v>+</v>
      </c>
      <c r="AT3757" s="99" t="str">
        <f t="shared" si="998"/>
        <v>-</v>
      </c>
      <c r="AU3757" s="99" t="str">
        <f t="shared" si="999"/>
        <v>-</v>
      </c>
      <c r="AV3757" s="99" t="str">
        <f t="shared" si="1000"/>
        <v>-</v>
      </c>
      <c r="AW3757" s="99" t="str">
        <f t="shared" si="1001"/>
        <v>-</v>
      </c>
    </row>
    <row r="3758" spans="1:49" ht="15">
      <c r="A3758" s="56">
        <v>43646</v>
      </c>
      <c r="B3758" s="57" t="s">
        <v>683</v>
      </c>
      <c r="C3758" s="57" t="s">
        <v>706</v>
      </c>
      <c r="D3758" s="57" t="s">
        <v>7497</v>
      </c>
      <c r="E3758" s="57" t="s">
        <v>2041</v>
      </c>
      <c r="F3758" s="57" t="s">
        <v>4469</v>
      </c>
      <c r="G3758" s="57">
        <v>0</v>
      </c>
      <c r="H3758" s="57">
        <v>1</v>
      </c>
      <c r="I3758" s="57">
        <v>2.57</v>
      </c>
      <c r="J3758" s="57">
        <v>3.26</v>
      </c>
      <c r="K3758" s="57">
        <v>2.6</v>
      </c>
      <c r="L3758" s="57">
        <v>-0.03</v>
      </c>
      <c r="M3758" s="57">
        <v>16</v>
      </c>
      <c r="N3758" s="57">
        <v>15</v>
      </c>
      <c r="O3758" s="57">
        <v>0</v>
      </c>
      <c r="P3758" s="57">
        <v>8</v>
      </c>
      <c r="Q3758" s="57">
        <v>10</v>
      </c>
      <c r="R3758" s="57">
        <v>0</v>
      </c>
      <c r="S3758" s="57">
        <v>0</v>
      </c>
      <c r="T3758" s="57">
        <v>0</v>
      </c>
      <c r="U3758" s="57">
        <v>25</v>
      </c>
      <c r="V3758" s="57">
        <v>25</v>
      </c>
      <c r="W3758" s="57">
        <v>50</v>
      </c>
      <c r="X3758" s="57">
        <v>40</v>
      </c>
      <c r="Y3758" s="57">
        <v>26.67</v>
      </c>
      <c r="Z3758" s="57">
        <v>33.33</v>
      </c>
      <c r="AA3758" s="57">
        <v>25</v>
      </c>
      <c r="AB3758" s="57">
        <v>40</v>
      </c>
      <c r="AC3758" s="57">
        <v>5</v>
      </c>
      <c r="AD3758" s="57">
        <v>3</v>
      </c>
      <c r="AE3758" s="57">
        <v>60</v>
      </c>
      <c r="AF3758" s="57">
        <v>66.67</v>
      </c>
      <c r="AG3758" s="57" t="s">
        <v>7177</v>
      </c>
      <c r="AH3758" s="57" t="s">
        <v>6969</v>
      </c>
      <c r="AI3758" s="45">
        <f t="shared" si="987"/>
        <v>-6.5009999999999994</v>
      </c>
      <c r="AJ3758" s="46">
        <f t="shared" si="988"/>
        <v>6.5009999999999994</v>
      </c>
      <c r="AK3758" s="63" t="str">
        <f t="shared" si="989"/>
        <v>N</v>
      </c>
      <c r="AL3758" s="63" t="str">
        <f t="shared" si="990"/>
        <v>N</v>
      </c>
      <c r="AM3758" s="44" t="str">
        <f t="shared" si="991"/>
        <v>Loss</v>
      </c>
      <c r="AN3758" s="44" t="str">
        <f t="shared" si="992"/>
        <v>Loss</v>
      </c>
      <c r="AO3758" s="44" t="str">
        <f t="shared" si="993"/>
        <v>Win</v>
      </c>
      <c r="AP3758" s="44">
        <f t="shared" si="994"/>
        <v>-50</v>
      </c>
      <c r="AQ3758" s="44">
        <f t="shared" si="995"/>
        <v>-50</v>
      </c>
      <c r="AR3758" s="44">
        <f t="shared" si="996"/>
        <v>80</v>
      </c>
      <c r="AS3758" s="99" t="str">
        <f t="shared" si="997"/>
        <v>+</v>
      </c>
      <c r="AT3758" s="99" t="str">
        <f t="shared" si="998"/>
        <v>n/a</v>
      </c>
      <c r="AU3758" s="99" t="str">
        <f t="shared" si="999"/>
        <v>-</v>
      </c>
      <c r="AV3758" s="99" t="str">
        <f t="shared" si="1000"/>
        <v>-</v>
      </c>
      <c r="AW3758" s="99" t="str">
        <f t="shared" si="1001"/>
        <v>-</v>
      </c>
    </row>
    <row r="3759" spans="1:49" ht="15">
      <c r="A3759" s="56">
        <v>43646</v>
      </c>
      <c r="B3759" s="57" t="s">
        <v>5126</v>
      </c>
      <c r="C3759" s="57" t="s">
        <v>481</v>
      </c>
      <c r="D3759" s="57" t="s">
        <v>7498</v>
      </c>
      <c r="E3759" s="57" t="s">
        <v>5455</v>
      </c>
      <c r="F3759" s="57" t="s">
        <v>5529</v>
      </c>
      <c r="G3759" s="57">
        <v>0</v>
      </c>
      <c r="H3759" s="57">
        <v>3</v>
      </c>
      <c r="I3759" s="57">
        <v>3</v>
      </c>
      <c r="J3759" s="57">
        <v>3.42</v>
      </c>
      <c r="K3759" s="57">
        <v>2.1800000000000002</v>
      </c>
      <c r="L3759" s="57">
        <v>0.82</v>
      </c>
      <c r="M3759" s="57">
        <v>5</v>
      </c>
      <c r="N3759" s="57">
        <v>48</v>
      </c>
      <c r="O3759" s="57">
        <v>0</v>
      </c>
      <c r="P3759" s="57">
        <v>1</v>
      </c>
      <c r="Q3759" s="57">
        <v>23</v>
      </c>
      <c r="R3759" s="57">
        <v>0</v>
      </c>
      <c r="S3759" s="57">
        <v>0</v>
      </c>
      <c r="T3759" s="57">
        <v>0</v>
      </c>
      <c r="U3759" s="57">
        <v>40</v>
      </c>
      <c r="V3759" s="57">
        <v>0</v>
      </c>
      <c r="W3759" s="57">
        <v>60</v>
      </c>
      <c r="X3759" s="57">
        <v>47.92</v>
      </c>
      <c r="Y3759" s="57">
        <v>20.83</v>
      </c>
      <c r="Z3759" s="57">
        <v>31.25</v>
      </c>
      <c r="AA3759" s="57">
        <v>0</v>
      </c>
      <c r="AB3759" s="57">
        <v>26.09</v>
      </c>
      <c r="AC3759" s="57">
        <v>0</v>
      </c>
      <c r="AD3759" s="57">
        <v>30</v>
      </c>
      <c r="AE3759" s="57">
        <v>0</v>
      </c>
      <c r="AF3759" s="57">
        <v>63.33</v>
      </c>
      <c r="AG3759" s="57" t="s">
        <v>6050</v>
      </c>
      <c r="AH3759" s="57" t="s">
        <v>6887</v>
      </c>
      <c r="AI3759" s="45">
        <f t="shared" si="987"/>
        <v>-9.4170000000000016</v>
      </c>
      <c r="AJ3759" s="46">
        <f t="shared" si="988"/>
        <v>9.4170000000000016</v>
      </c>
      <c r="AK3759" s="63" t="str">
        <f t="shared" si="989"/>
        <v>N</v>
      </c>
      <c r="AL3759" s="63" t="str">
        <f t="shared" si="990"/>
        <v>N</v>
      </c>
      <c r="AM3759" s="44" t="str">
        <f t="shared" si="991"/>
        <v>Loss</v>
      </c>
      <c r="AN3759" s="44" t="str">
        <f t="shared" si="992"/>
        <v>Loss</v>
      </c>
      <c r="AO3759" s="44" t="str">
        <f t="shared" si="993"/>
        <v>Win</v>
      </c>
      <c r="AP3759" s="44">
        <f t="shared" si="994"/>
        <v>-50</v>
      </c>
      <c r="AQ3759" s="44">
        <f t="shared" si="995"/>
        <v>-50</v>
      </c>
      <c r="AR3759" s="44">
        <f t="shared" si="996"/>
        <v>59.000000000000014</v>
      </c>
      <c r="AS3759" s="99" t="str">
        <f t="shared" si="997"/>
        <v>-</v>
      </c>
      <c r="AT3759" s="99" t="str">
        <f t="shared" si="998"/>
        <v>n/a</v>
      </c>
      <c r="AU3759" s="99" t="str">
        <f t="shared" si="999"/>
        <v>-</v>
      </c>
      <c r="AV3759" s="99" t="str">
        <f t="shared" si="1000"/>
        <v>-</v>
      </c>
      <c r="AW3759" s="99" t="str">
        <f t="shared" si="1001"/>
        <v>-</v>
      </c>
    </row>
    <row r="3760" spans="1:49" ht="15">
      <c r="A3760" s="56">
        <v>43646</v>
      </c>
      <c r="B3760" s="57" t="s">
        <v>420</v>
      </c>
      <c r="C3760" s="57" t="s">
        <v>790</v>
      </c>
      <c r="D3760" s="57" t="s">
        <v>7499</v>
      </c>
      <c r="E3760" s="57" t="s">
        <v>814</v>
      </c>
      <c r="F3760" s="57" t="s">
        <v>821</v>
      </c>
      <c r="G3760" s="57">
        <v>0</v>
      </c>
      <c r="H3760" s="57">
        <v>3</v>
      </c>
      <c r="I3760" s="57">
        <v>5.62</v>
      </c>
      <c r="J3760" s="57">
        <v>5</v>
      </c>
      <c r="K3760" s="57">
        <v>1.37</v>
      </c>
      <c r="L3760" s="57">
        <v>4.25</v>
      </c>
      <c r="M3760" s="57">
        <v>13</v>
      </c>
      <c r="N3760" s="57">
        <v>40</v>
      </c>
      <c r="O3760" s="57">
        <v>1</v>
      </c>
      <c r="P3760" s="57">
        <v>7</v>
      </c>
      <c r="Q3760" s="57">
        <v>21</v>
      </c>
      <c r="R3760" s="57">
        <v>0</v>
      </c>
      <c r="S3760" s="57">
        <v>0</v>
      </c>
      <c r="T3760" s="57">
        <v>100</v>
      </c>
      <c r="U3760" s="57">
        <v>30.77</v>
      </c>
      <c r="V3760" s="57">
        <v>7.69</v>
      </c>
      <c r="W3760" s="57">
        <v>61.54</v>
      </c>
      <c r="X3760" s="57">
        <v>45</v>
      </c>
      <c r="Y3760" s="57">
        <v>27.5</v>
      </c>
      <c r="Z3760" s="57">
        <v>27.5</v>
      </c>
      <c r="AA3760" s="57">
        <v>42.86</v>
      </c>
      <c r="AB3760" s="57">
        <v>47.62</v>
      </c>
      <c r="AC3760" s="57">
        <v>3</v>
      </c>
      <c r="AD3760" s="57">
        <v>31</v>
      </c>
      <c r="AE3760" s="57">
        <v>33.33</v>
      </c>
      <c r="AF3760" s="57">
        <v>51.61</v>
      </c>
      <c r="AG3760" s="57" t="s">
        <v>6353</v>
      </c>
      <c r="AH3760" s="57" t="s">
        <v>6660</v>
      </c>
      <c r="AI3760" s="45">
        <f t="shared" si="987"/>
        <v>-41.634999999999998</v>
      </c>
      <c r="AJ3760" s="46">
        <f t="shared" si="988"/>
        <v>41.634999999999998</v>
      </c>
      <c r="AK3760" s="63" t="str">
        <f t="shared" si="989"/>
        <v>N</v>
      </c>
      <c r="AL3760" s="63" t="str">
        <f t="shared" si="990"/>
        <v>Y</v>
      </c>
      <c r="AM3760" s="44" t="str">
        <f t="shared" si="991"/>
        <v>Loss</v>
      </c>
      <c r="AN3760" s="44" t="str">
        <f t="shared" si="992"/>
        <v>Loss</v>
      </c>
      <c r="AO3760" s="44" t="str">
        <f t="shared" si="993"/>
        <v>Win</v>
      </c>
      <c r="AP3760" s="44">
        <f t="shared" si="994"/>
        <v>-50</v>
      </c>
      <c r="AQ3760" s="44">
        <f t="shared" si="995"/>
        <v>-50</v>
      </c>
      <c r="AR3760" s="44">
        <f t="shared" si="996"/>
        <v>18.5</v>
      </c>
      <c r="AS3760" s="99" t="str">
        <f t="shared" si="997"/>
        <v>-</v>
      </c>
      <c r="AT3760" s="99" t="str">
        <f t="shared" si="998"/>
        <v>-</v>
      </c>
      <c r="AU3760" s="99" t="str">
        <f t="shared" si="999"/>
        <v>-</v>
      </c>
      <c r="AV3760" s="99" t="str">
        <f t="shared" si="1000"/>
        <v>-</v>
      </c>
      <c r="AW3760" s="99" t="str">
        <f t="shared" si="1001"/>
        <v>-</v>
      </c>
    </row>
    <row r="3761" spans="1:49" ht="15">
      <c r="A3761" s="56">
        <v>43646</v>
      </c>
      <c r="B3761" s="57" t="s">
        <v>683</v>
      </c>
      <c r="C3761" s="57" t="s">
        <v>706</v>
      </c>
      <c r="D3761" s="57" t="s">
        <v>7500</v>
      </c>
      <c r="E3761" s="57" t="s">
        <v>2072</v>
      </c>
      <c r="F3761" s="57" t="s">
        <v>2013</v>
      </c>
      <c r="G3761" s="57">
        <v>0</v>
      </c>
      <c r="H3761" s="57">
        <v>2</v>
      </c>
      <c r="I3761" s="57">
        <v>1.9</v>
      </c>
      <c r="J3761" s="57">
        <v>3.54</v>
      </c>
      <c r="K3761" s="57">
        <v>3.74</v>
      </c>
      <c r="L3761" s="57">
        <v>-1.84</v>
      </c>
      <c r="M3761" s="57">
        <v>15</v>
      </c>
      <c r="N3761" s="57">
        <v>16</v>
      </c>
      <c r="O3761" s="57">
        <v>0</v>
      </c>
      <c r="P3761" s="57">
        <v>7</v>
      </c>
      <c r="Q3761" s="57">
        <v>7</v>
      </c>
      <c r="R3761" s="57">
        <v>0</v>
      </c>
      <c r="S3761" s="57">
        <v>0</v>
      </c>
      <c r="T3761" s="57">
        <v>0</v>
      </c>
      <c r="U3761" s="57">
        <v>26.67</v>
      </c>
      <c r="V3761" s="57">
        <v>20</v>
      </c>
      <c r="W3761" s="57">
        <v>53.33</v>
      </c>
      <c r="X3761" s="57">
        <v>37.5</v>
      </c>
      <c r="Y3761" s="57">
        <v>12.5</v>
      </c>
      <c r="Z3761" s="57">
        <v>50</v>
      </c>
      <c r="AA3761" s="57">
        <v>42.86</v>
      </c>
      <c r="AB3761" s="57">
        <v>14.29</v>
      </c>
      <c r="AC3761" s="57">
        <v>3</v>
      </c>
      <c r="AD3761" s="57">
        <v>6</v>
      </c>
      <c r="AE3761" s="57">
        <v>33.33</v>
      </c>
      <c r="AF3761" s="57">
        <v>66.67</v>
      </c>
      <c r="AG3761" s="57" t="s">
        <v>6262</v>
      </c>
      <c r="AH3761" s="57" t="s">
        <v>6439</v>
      </c>
      <c r="AI3761" s="45">
        <f t="shared" si="987"/>
        <v>-2.0820000000000007</v>
      </c>
      <c r="AJ3761" s="46">
        <f t="shared" si="988"/>
        <v>2.0820000000000007</v>
      </c>
      <c r="AK3761" s="63" t="str">
        <f t="shared" si="989"/>
        <v>N</v>
      </c>
      <c r="AL3761" s="63" t="str">
        <f t="shared" si="990"/>
        <v>N</v>
      </c>
      <c r="AM3761" s="44" t="str">
        <f t="shared" si="991"/>
        <v>Loss</v>
      </c>
      <c r="AN3761" s="44" t="str">
        <f t="shared" si="992"/>
        <v>Loss</v>
      </c>
      <c r="AO3761" s="44" t="str">
        <f t="shared" si="993"/>
        <v>Win</v>
      </c>
      <c r="AP3761" s="44">
        <f t="shared" si="994"/>
        <v>-50</v>
      </c>
      <c r="AQ3761" s="44">
        <f t="shared" si="995"/>
        <v>-50</v>
      </c>
      <c r="AR3761" s="44">
        <f t="shared" si="996"/>
        <v>137</v>
      </c>
      <c r="AS3761" s="99" t="str">
        <f t="shared" si="997"/>
        <v>+</v>
      </c>
      <c r="AT3761" s="99" t="str">
        <f t="shared" si="998"/>
        <v>n/a</v>
      </c>
      <c r="AU3761" s="99" t="str">
        <f t="shared" si="999"/>
        <v>-</v>
      </c>
      <c r="AV3761" s="99" t="str">
        <f t="shared" si="1000"/>
        <v>+</v>
      </c>
      <c r="AW3761" s="99" t="str">
        <f t="shared" si="1001"/>
        <v>-</v>
      </c>
    </row>
    <row r="3762" spans="1:49" ht="15">
      <c r="A3762" s="56">
        <v>43646</v>
      </c>
      <c r="B3762" s="57" t="s">
        <v>683</v>
      </c>
      <c r="C3762" s="57" t="s">
        <v>684</v>
      </c>
      <c r="D3762" s="57" t="s">
        <v>7501</v>
      </c>
      <c r="E3762" s="57" t="s">
        <v>2076</v>
      </c>
      <c r="F3762" s="57" t="s">
        <v>2082</v>
      </c>
      <c r="G3762" s="57">
        <v>2</v>
      </c>
      <c r="H3762" s="57">
        <v>2</v>
      </c>
      <c r="I3762" s="57">
        <v>3.56</v>
      </c>
      <c r="J3762" s="57">
        <v>3.58</v>
      </c>
      <c r="K3762" s="57">
        <v>1.98</v>
      </c>
      <c r="L3762" s="57">
        <v>1.58</v>
      </c>
      <c r="M3762" s="57">
        <v>16</v>
      </c>
      <c r="N3762" s="57">
        <v>16</v>
      </c>
      <c r="O3762" s="57">
        <v>0</v>
      </c>
      <c r="P3762" s="57">
        <v>8</v>
      </c>
      <c r="Q3762" s="57">
        <v>7</v>
      </c>
      <c r="R3762" s="57">
        <v>0</v>
      </c>
      <c r="S3762" s="57">
        <v>0</v>
      </c>
      <c r="T3762" s="57">
        <v>0</v>
      </c>
      <c r="U3762" s="57">
        <v>18.75</v>
      </c>
      <c r="V3762" s="57">
        <v>37.5</v>
      </c>
      <c r="W3762" s="57">
        <v>43.75</v>
      </c>
      <c r="X3762" s="57">
        <v>43.75</v>
      </c>
      <c r="Y3762" s="57">
        <v>18.75</v>
      </c>
      <c r="Z3762" s="57">
        <v>37.5</v>
      </c>
      <c r="AA3762" s="57">
        <v>25</v>
      </c>
      <c r="AB3762" s="57">
        <v>14.29</v>
      </c>
      <c r="AC3762" s="57">
        <v>4</v>
      </c>
      <c r="AD3762" s="57">
        <v>12</v>
      </c>
      <c r="AE3762" s="57">
        <v>50</v>
      </c>
      <c r="AF3762" s="57">
        <v>58.33</v>
      </c>
      <c r="AG3762" s="57" t="s">
        <v>7394</v>
      </c>
      <c r="AH3762" s="57" t="s">
        <v>6430</v>
      </c>
      <c r="AI3762" s="45">
        <f t="shared" si="987"/>
        <v>-4.375</v>
      </c>
      <c r="AJ3762" s="46">
        <f t="shared" si="988"/>
        <v>4.375</v>
      </c>
      <c r="AK3762" s="63" t="str">
        <f t="shared" si="989"/>
        <v>N</v>
      </c>
      <c r="AL3762" s="63" t="str">
        <f t="shared" si="990"/>
        <v>N</v>
      </c>
      <c r="AM3762" s="44" t="str">
        <f t="shared" si="991"/>
        <v>Loss</v>
      </c>
      <c r="AN3762" s="44" t="str">
        <f t="shared" si="992"/>
        <v>Win</v>
      </c>
      <c r="AO3762" s="44" t="str">
        <f t="shared" si="993"/>
        <v>Loss</v>
      </c>
      <c r="AP3762" s="44">
        <f t="shared" si="994"/>
        <v>-50</v>
      </c>
      <c r="AQ3762" s="44">
        <f t="shared" si="995"/>
        <v>129</v>
      </c>
      <c r="AR3762" s="44">
        <f t="shared" si="996"/>
        <v>-50</v>
      </c>
      <c r="AS3762" s="99" t="str">
        <f t="shared" si="997"/>
        <v>-</v>
      </c>
      <c r="AT3762" s="99" t="str">
        <f t="shared" si="998"/>
        <v>n/a</v>
      </c>
      <c r="AU3762" s="99" t="str">
        <f t="shared" si="999"/>
        <v>-</v>
      </c>
      <c r="AV3762" s="99" t="str">
        <f t="shared" si="1000"/>
        <v>+</v>
      </c>
      <c r="AW3762" s="99" t="str">
        <f t="shared" si="1001"/>
        <v>-</v>
      </c>
    </row>
    <row r="3763" spans="1:49" ht="15">
      <c r="A3763" s="56">
        <v>43646</v>
      </c>
      <c r="B3763" s="57" t="s">
        <v>683</v>
      </c>
      <c r="C3763" s="57" t="s">
        <v>684</v>
      </c>
      <c r="D3763" s="57" t="s">
        <v>7502</v>
      </c>
      <c r="E3763" s="57" t="s">
        <v>2088</v>
      </c>
      <c r="F3763" s="57" t="s">
        <v>687</v>
      </c>
      <c r="G3763" s="57">
        <v>0</v>
      </c>
      <c r="H3763" s="57">
        <v>1</v>
      </c>
      <c r="I3763" s="57">
        <v>5.61</v>
      </c>
      <c r="J3763" s="57">
        <v>4.18</v>
      </c>
      <c r="K3763" s="57">
        <v>1.54</v>
      </c>
      <c r="L3763" s="57">
        <v>4.07</v>
      </c>
      <c r="M3763" s="57">
        <v>14</v>
      </c>
      <c r="N3763" s="57">
        <v>17</v>
      </c>
      <c r="O3763" s="57">
        <v>0</v>
      </c>
      <c r="P3763" s="57">
        <v>7</v>
      </c>
      <c r="Q3763" s="57">
        <v>7</v>
      </c>
      <c r="R3763" s="57">
        <v>0</v>
      </c>
      <c r="S3763" s="57">
        <v>0</v>
      </c>
      <c r="T3763" s="57">
        <v>0</v>
      </c>
      <c r="U3763" s="57">
        <v>21.43</v>
      </c>
      <c r="V3763" s="57">
        <v>21.43</v>
      </c>
      <c r="W3763" s="57">
        <v>57.14</v>
      </c>
      <c r="X3763" s="57">
        <v>82.35</v>
      </c>
      <c r="Y3763" s="57">
        <v>5.88</v>
      </c>
      <c r="Z3763" s="57">
        <v>11.76</v>
      </c>
      <c r="AA3763" s="57">
        <v>42.86</v>
      </c>
      <c r="AB3763" s="57">
        <v>85.71</v>
      </c>
      <c r="AC3763" s="57">
        <v>2</v>
      </c>
      <c r="AD3763" s="57">
        <v>17</v>
      </c>
      <c r="AE3763" s="57">
        <v>50</v>
      </c>
      <c r="AF3763" s="57">
        <v>82.35</v>
      </c>
      <c r="AG3763" s="57" t="s">
        <v>6270</v>
      </c>
      <c r="AH3763" s="57" t="s">
        <v>6554</v>
      </c>
      <c r="AI3763" s="45">
        <f t="shared" si="987"/>
        <v>-19.705000000000002</v>
      </c>
      <c r="AJ3763" s="46">
        <f t="shared" si="988"/>
        <v>19.705000000000002</v>
      </c>
      <c r="AK3763" s="63" t="str">
        <f t="shared" si="989"/>
        <v>N</v>
      </c>
      <c r="AL3763" s="63" t="str">
        <f t="shared" si="990"/>
        <v>Y</v>
      </c>
      <c r="AM3763" s="44" t="str">
        <f t="shared" si="991"/>
        <v>Loss</v>
      </c>
      <c r="AN3763" s="44" t="str">
        <f t="shared" si="992"/>
        <v>Loss</v>
      </c>
      <c r="AO3763" s="44" t="str">
        <f t="shared" si="993"/>
        <v>Win</v>
      </c>
      <c r="AP3763" s="44">
        <f t="shared" si="994"/>
        <v>-50</v>
      </c>
      <c r="AQ3763" s="44">
        <f t="shared" si="995"/>
        <v>-50</v>
      </c>
      <c r="AR3763" s="44">
        <f t="shared" si="996"/>
        <v>27</v>
      </c>
      <c r="AS3763" s="99" t="str">
        <f t="shared" si="997"/>
        <v>-</v>
      </c>
      <c r="AT3763" s="99" t="str">
        <f t="shared" si="998"/>
        <v>n/a</v>
      </c>
      <c r="AU3763" s="99" t="str">
        <f t="shared" si="999"/>
        <v>-</v>
      </c>
      <c r="AV3763" s="99" t="str">
        <f t="shared" si="1000"/>
        <v>-</v>
      </c>
      <c r="AW3763" s="99" t="str">
        <f t="shared" si="1001"/>
        <v>-</v>
      </c>
    </row>
    <row r="3764" spans="1:49" ht="15">
      <c r="A3764" s="56">
        <v>43646</v>
      </c>
      <c r="B3764" s="57" t="s">
        <v>683</v>
      </c>
      <c r="C3764" s="57" t="s">
        <v>684</v>
      </c>
      <c r="D3764" s="57" t="s">
        <v>7503</v>
      </c>
      <c r="E3764" s="57" t="s">
        <v>2081</v>
      </c>
      <c r="F3764" s="57" t="s">
        <v>827</v>
      </c>
      <c r="G3764" s="57">
        <v>2</v>
      </c>
      <c r="H3764" s="57">
        <v>0</v>
      </c>
      <c r="I3764" s="57">
        <v>3.07</v>
      </c>
      <c r="J3764" s="57">
        <v>3.4</v>
      </c>
      <c r="K3764" s="57">
        <v>2.23</v>
      </c>
      <c r="L3764" s="57">
        <v>0.84</v>
      </c>
      <c r="M3764" s="57">
        <v>16</v>
      </c>
      <c r="N3764" s="57">
        <v>17</v>
      </c>
      <c r="O3764" s="57">
        <v>0</v>
      </c>
      <c r="P3764" s="57">
        <v>8</v>
      </c>
      <c r="Q3764" s="57">
        <v>9</v>
      </c>
      <c r="R3764" s="57">
        <v>0</v>
      </c>
      <c r="S3764" s="57">
        <v>0</v>
      </c>
      <c r="T3764" s="57">
        <v>0</v>
      </c>
      <c r="U3764" s="57">
        <v>50</v>
      </c>
      <c r="V3764" s="57">
        <v>25</v>
      </c>
      <c r="W3764" s="57">
        <v>25</v>
      </c>
      <c r="X3764" s="57">
        <v>88.24</v>
      </c>
      <c r="Y3764" s="57">
        <v>0</v>
      </c>
      <c r="Z3764" s="57">
        <v>11.76</v>
      </c>
      <c r="AA3764" s="57">
        <v>62.5</v>
      </c>
      <c r="AB3764" s="57">
        <v>77.78</v>
      </c>
      <c r="AC3764" s="57">
        <v>12</v>
      </c>
      <c r="AD3764" s="57">
        <v>15</v>
      </c>
      <c r="AE3764" s="57">
        <v>58.33</v>
      </c>
      <c r="AF3764" s="57">
        <v>100</v>
      </c>
      <c r="AG3764" s="57" t="s">
        <v>7504</v>
      </c>
      <c r="AH3764" s="57" t="s">
        <v>6310</v>
      </c>
      <c r="AI3764" s="45">
        <f t="shared" si="987"/>
        <v>-7.7959999999999994</v>
      </c>
      <c r="AJ3764" s="46">
        <f t="shared" si="988"/>
        <v>7.7959999999999994</v>
      </c>
      <c r="AK3764" s="63" t="str">
        <f t="shared" si="989"/>
        <v>N</v>
      </c>
      <c r="AL3764" s="63" t="str">
        <f t="shared" si="990"/>
        <v>Y</v>
      </c>
      <c r="AM3764" s="44" t="str">
        <f t="shared" si="991"/>
        <v>Win</v>
      </c>
      <c r="AN3764" s="44" t="str">
        <f t="shared" si="992"/>
        <v>Loss</v>
      </c>
      <c r="AO3764" s="44" t="str">
        <f t="shared" si="993"/>
        <v>Loss</v>
      </c>
      <c r="AP3764" s="44">
        <f t="shared" si="994"/>
        <v>103.5</v>
      </c>
      <c r="AQ3764" s="44">
        <f t="shared" si="995"/>
        <v>-50</v>
      </c>
      <c r="AR3764" s="44">
        <f t="shared" si="996"/>
        <v>-50</v>
      </c>
      <c r="AS3764" s="99" t="str">
        <f t="shared" si="997"/>
        <v>-</v>
      </c>
      <c r="AT3764" s="99" t="str">
        <f t="shared" si="998"/>
        <v>n/a</v>
      </c>
      <c r="AU3764" s="99" t="str">
        <f t="shared" si="999"/>
        <v>-</v>
      </c>
      <c r="AV3764" s="99" t="str">
        <f t="shared" si="1000"/>
        <v>-</v>
      </c>
      <c r="AW3764" s="99" t="str">
        <f t="shared" si="1001"/>
        <v>-</v>
      </c>
    </row>
    <row r="3765" spans="1:49" ht="15">
      <c r="A3765" s="56">
        <v>43646</v>
      </c>
      <c r="B3765" s="57" t="s">
        <v>3703</v>
      </c>
      <c r="C3765" s="57" t="s">
        <v>807</v>
      </c>
      <c r="D3765" s="57" t="s">
        <v>7505</v>
      </c>
      <c r="E3765" s="57" t="s">
        <v>4853</v>
      </c>
      <c r="F3765" s="57" t="s">
        <v>4598</v>
      </c>
      <c r="G3765" s="57">
        <v>0</v>
      </c>
      <c r="H3765" s="57">
        <v>1</v>
      </c>
      <c r="I3765" s="57">
        <v>2.42</v>
      </c>
      <c r="J3765" s="57">
        <v>2.96</v>
      </c>
      <c r="K3765" s="57">
        <v>3.03</v>
      </c>
      <c r="L3765" s="57">
        <v>-0.61</v>
      </c>
      <c r="M3765" s="57">
        <v>16</v>
      </c>
      <c r="N3765" s="57">
        <v>19</v>
      </c>
      <c r="O3765" s="57">
        <v>1</v>
      </c>
      <c r="P3765" s="57">
        <v>8</v>
      </c>
      <c r="Q3765" s="57">
        <v>10</v>
      </c>
      <c r="R3765" s="57">
        <v>0</v>
      </c>
      <c r="S3765" s="57">
        <v>100</v>
      </c>
      <c r="T3765" s="57">
        <v>0</v>
      </c>
      <c r="U3765" s="57">
        <v>37.5</v>
      </c>
      <c r="V3765" s="57">
        <v>31.25</v>
      </c>
      <c r="W3765" s="57">
        <v>31.25</v>
      </c>
      <c r="X3765" s="57">
        <v>73.680000000000007</v>
      </c>
      <c r="Y3765" s="57">
        <v>10.53</v>
      </c>
      <c r="Z3765" s="57">
        <v>15.79</v>
      </c>
      <c r="AA3765" s="57">
        <v>50</v>
      </c>
      <c r="AB3765" s="57">
        <v>70</v>
      </c>
      <c r="AC3765" s="57">
        <v>7</v>
      </c>
      <c r="AD3765" s="57">
        <v>15</v>
      </c>
      <c r="AE3765" s="57">
        <v>57.14</v>
      </c>
      <c r="AF3765" s="57">
        <v>86.67</v>
      </c>
      <c r="AG3765" s="57" t="s">
        <v>7506</v>
      </c>
      <c r="AH3765" s="57" t="s">
        <v>6554</v>
      </c>
      <c r="AI3765" s="45">
        <f t="shared" si="987"/>
        <v>1.7439999999999976</v>
      </c>
      <c r="AJ3765" s="46">
        <f t="shared" si="988"/>
        <v>18.256000000000004</v>
      </c>
      <c r="AK3765" s="63" t="str">
        <f t="shared" si="989"/>
        <v>N</v>
      </c>
      <c r="AL3765" s="63" t="str">
        <f t="shared" si="990"/>
        <v>N</v>
      </c>
      <c r="AM3765" s="44" t="str">
        <f t="shared" si="991"/>
        <v>Loss</v>
      </c>
      <c r="AN3765" s="44" t="str">
        <f t="shared" si="992"/>
        <v>Loss</v>
      </c>
      <c r="AO3765" s="44" t="str">
        <f t="shared" si="993"/>
        <v>Win</v>
      </c>
      <c r="AP3765" s="44">
        <f t="shared" si="994"/>
        <v>-50</v>
      </c>
      <c r="AQ3765" s="44">
        <f t="shared" si="995"/>
        <v>-50</v>
      </c>
      <c r="AR3765" s="44">
        <f t="shared" si="996"/>
        <v>101.5</v>
      </c>
      <c r="AS3765" s="99" t="str">
        <f t="shared" si="997"/>
        <v>+</v>
      </c>
      <c r="AT3765" s="99" t="str">
        <f t="shared" si="998"/>
        <v>-</v>
      </c>
      <c r="AU3765" s="99" t="str">
        <f t="shared" si="999"/>
        <v>-</v>
      </c>
      <c r="AV3765" s="99" t="str">
        <f t="shared" si="1000"/>
        <v>-</v>
      </c>
      <c r="AW3765" s="99" t="str">
        <f t="shared" si="1001"/>
        <v>+</v>
      </c>
    </row>
    <row r="3766" spans="1:49" ht="15">
      <c r="A3766" s="56">
        <v>43646</v>
      </c>
      <c r="B3766" s="57" t="s">
        <v>439</v>
      </c>
      <c r="C3766" s="57" t="s">
        <v>1254</v>
      </c>
      <c r="D3766" s="57" t="s">
        <v>7507</v>
      </c>
      <c r="E3766" s="57" t="s">
        <v>1256</v>
      </c>
      <c r="F3766" s="57" t="s">
        <v>2023</v>
      </c>
      <c r="G3766" s="57">
        <v>0</v>
      </c>
      <c r="H3766" s="57">
        <v>1</v>
      </c>
      <c r="I3766" s="57">
        <v>2.75</v>
      </c>
      <c r="J3766" s="57">
        <v>3.65</v>
      </c>
      <c r="K3766" s="57">
        <v>2.1800000000000002</v>
      </c>
      <c r="L3766" s="57">
        <v>0.56999999999999995</v>
      </c>
      <c r="M3766" s="57">
        <v>9</v>
      </c>
      <c r="N3766" s="57">
        <v>11</v>
      </c>
      <c r="O3766" s="57">
        <v>0</v>
      </c>
      <c r="P3766" s="57">
        <v>5</v>
      </c>
      <c r="Q3766" s="57">
        <v>5</v>
      </c>
      <c r="R3766" s="57">
        <v>0</v>
      </c>
      <c r="S3766" s="57">
        <v>0</v>
      </c>
      <c r="T3766" s="57">
        <v>0</v>
      </c>
      <c r="U3766" s="57">
        <v>22.22</v>
      </c>
      <c r="V3766" s="57">
        <v>11.11</v>
      </c>
      <c r="W3766" s="57">
        <v>66.67</v>
      </c>
      <c r="X3766" s="57">
        <v>36.36</v>
      </c>
      <c r="Y3766" s="57">
        <v>18.18</v>
      </c>
      <c r="Z3766" s="57">
        <v>45.45</v>
      </c>
      <c r="AA3766" s="57">
        <v>40</v>
      </c>
      <c r="AB3766" s="57">
        <v>40</v>
      </c>
      <c r="AC3766" s="57">
        <v>1</v>
      </c>
      <c r="AD3766" s="57">
        <v>8</v>
      </c>
      <c r="AE3766" s="57">
        <v>0</v>
      </c>
      <c r="AF3766" s="57">
        <v>50</v>
      </c>
      <c r="AG3766" s="57" t="s">
        <v>6439</v>
      </c>
      <c r="AH3766" s="57" t="s">
        <v>7007</v>
      </c>
      <c r="AI3766" s="45">
        <f t="shared" si="987"/>
        <v>-7.7790000000000017</v>
      </c>
      <c r="AJ3766" s="46">
        <f t="shared" si="988"/>
        <v>7.7790000000000017</v>
      </c>
      <c r="AK3766" s="63" t="str">
        <f t="shared" si="989"/>
        <v>N</v>
      </c>
      <c r="AL3766" s="63" t="str">
        <f t="shared" si="990"/>
        <v>N</v>
      </c>
      <c r="AM3766" s="44" t="str">
        <f t="shared" si="991"/>
        <v>Loss</v>
      </c>
      <c r="AN3766" s="44" t="str">
        <f t="shared" si="992"/>
        <v>Loss</v>
      </c>
      <c r="AO3766" s="44" t="str">
        <f t="shared" si="993"/>
        <v>Win</v>
      </c>
      <c r="AP3766" s="44">
        <f t="shared" si="994"/>
        <v>-50</v>
      </c>
      <c r="AQ3766" s="44">
        <f t="shared" si="995"/>
        <v>-50</v>
      </c>
      <c r="AR3766" s="44">
        <f t="shared" si="996"/>
        <v>59.000000000000014</v>
      </c>
      <c r="AS3766" s="99" t="str">
        <f t="shared" si="997"/>
        <v>-</v>
      </c>
      <c r="AT3766" s="99" t="str">
        <f t="shared" si="998"/>
        <v>n/a</v>
      </c>
      <c r="AU3766" s="99" t="str">
        <f t="shared" si="999"/>
        <v>-</v>
      </c>
      <c r="AV3766" s="99" t="str">
        <f t="shared" si="1000"/>
        <v>-</v>
      </c>
      <c r="AW3766" s="99" t="str">
        <f t="shared" si="1001"/>
        <v>-</v>
      </c>
    </row>
    <row r="3767" spans="1:49" ht="15">
      <c r="A3767" s="56">
        <v>43646</v>
      </c>
      <c r="B3767" s="57" t="s">
        <v>439</v>
      </c>
      <c r="C3767" s="57" t="s">
        <v>1254</v>
      </c>
      <c r="D3767" s="57" t="s">
        <v>7508</v>
      </c>
      <c r="E3767" s="57" t="s">
        <v>1260</v>
      </c>
      <c r="F3767" s="57" t="s">
        <v>3606</v>
      </c>
      <c r="G3767" s="57">
        <v>0</v>
      </c>
      <c r="H3767" s="57">
        <v>1</v>
      </c>
      <c r="I3767" s="57">
        <v>3.7</v>
      </c>
      <c r="J3767" s="57">
        <v>3.81</v>
      </c>
      <c r="K3767" s="57">
        <v>1.78</v>
      </c>
      <c r="L3767" s="57">
        <v>1.92</v>
      </c>
      <c r="M3767" s="57">
        <v>14</v>
      </c>
      <c r="N3767" s="57">
        <v>15</v>
      </c>
      <c r="O3767" s="57">
        <v>0</v>
      </c>
      <c r="P3767" s="57">
        <v>5</v>
      </c>
      <c r="Q3767" s="57">
        <v>5</v>
      </c>
      <c r="R3767" s="57">
        <v>0</v>
      </c>
      <c r="S3767" s="57">
        <v>0</v>
      </c>
      <c r="T3767" s="57">
        <v>0</v>
      </c>
      <c r="U3767" s="57">
        <v>42.86</v>
      </c>
      <c r="V3767" s="57">
        <v>7.14</v>
      </c>
      <c r="W3767" s="57">
        <v>50</v>
      </c>
      <c r="X3767" s="57">
        <v>73.33</v>
      </c>
      <c r="Y3767" s="57">
        <v>13.33</v>
      </c>
      <c r="Z3767" s="57">
        <v>13.33</v>
      </c>
      <c r="AA3767" s="57">
        <v>20</v>
      </c>
      <c r="AB3767" s="57">
        <v>100</v>
      </c>
      <c r="AC3767" s="57">
        <v>8</v>
      </c>
      <c r="AD3767" s="57">
        <v>14</v>
      </c>
      <c r="AE3767" s="57">
        <v>25</v>
      </c>
      <c r="AF3767" s="57">
        <v>78.569999999999993</v>
      </c>
      <c r="AG3767" s="57" t="s">
        <v>6952</v>
      </c>
      <c r="AH3767" s="57" t="s">
        <v>6342</v>
      </c>
      <c r="AI3767" s="45">
        <f t="shared" si="987"/>
        <v>-14.047000000000001</v>
      </c>
      <c r="AJ3767" s="46">
        <f t="shared" si="988"/>
        <v>14.047000000000001</v>
      </c>
      <c r="AK3767" s="63" t="str">
        <f t="shared" si="989"/>
        <v>N</v>
      </c>
      <c r="AL3767" s="63" t="str">
        <f t="shared" si="990"/>
        <v>Y</v>
      </c>
      <c r="AM3767" s="44" t="str">
        <f t="shared" si="991"/>
        <v>Loss</v>
      </c>
      <c r="AN3767" s="44" t="str">
        <f t="shared" si="992"/>
        <v>Loss</v>
      </c>
      <c r="AO3767" s="44" t="str">
        <f t="shared" si="993"/>
        <v>Win</v>
      </c>
      <c r="AP3767" s="44">
        <f t="shared" si="994"/>
        <v>-50</v>
      </c>
      <c r="AQ3767" s="44">
        <f t="shared" si="995"/>
        <v>-50</v>
      </c>
      <c r="AR3767" s="44">
        <f t="shared" si="996"/>
        <v>39</v>
      </c>
      <c r="AS3767" s="99" t="str">
        <f t="shared" si="997"/>
        <v>-</v>
      </c>
      <c r="AT3767" s="99" t="str">
        <f t="shared" si="998"/>
        <v>n/a</v>
      </c>
      <c r="AU3767" s="99" t="str">
        <f t="shared" si="999"/>
        <v>-</v>
      </c>
      <c r="AV3767" s="99" t="str">
        <f t="shared" si="1000"/>
        <v>-</v>
      </c>
      <c r="AW3767" s="99" t="str">
        <f t="shared" si="1001"/>
        <v>-</v>
      </c>
    </row>
    <row r="3768" spans="1:49" ht="15">
      <c r="A3768" s="56">
        <v>43646</v>
      </c>
      <c r="B3768" s="57" t="s">
        <v>420</v>
      </c>
      <c r="C3768" s="57" t="s">
        <v>790</v>
      </c>
      <c r="D3768" s="57" t="s">
        <v>7509</v>
      </c>
      <c r="E3768" s="57" t="s">
        <v>818</v>
      </c>
      <c r="F3768" s="57" t="s">
        <v>1081</v>
      </c>
      <c r="G3768" s="57">
        <v>5</v>
      </c>
      <c r="H3768" s="57">
        <v>0</v>
      </c>
      <c r="I3768" s="57">
        <v>1.1499999999999999</v>
      </c>
      <c r="J3768" s="57">
        <v>6.6</v>
      </c>
      <c r="K3768" s="57">
        <v>9</v>
      </c>
      <c r="L3768" s="57">
        <v>-7.85</v>
      </c>
      <c r="M3768" s="57">
        <v>35</v>
      </c>
      <c r="N3768" s="57">
        <v>34</v>
      </c>
      <c r="O3768" s="57">
        <v>3</v>
      </c>
      <c r="P3768" s="57">
        <v>17</v>
      </c>
      <c r="Q3768" s="57">
        <v>18</v>
      </c>
      <c r="R3768" s="57">
        <v>66.67</v>
      </c>
      <c r="S3768" s="57">
        <v>0</v>
      </c>
      <c r="T3768" s="57">
        <v>33.33</v>
      </c>
      <c r="U3768" s="57">
        <v>37.14</v>
      </c>
      <c r="V3768" s="57">
        <v>14.29</v>
      </c>
      <c r="W3768" s="57">
        <v>48.57</v>
      </c>
      <c r="X3768" s="57">
        <v>29.41</v>
      </c>
      <c r="Y3768" s="57">
        <v>5.88</v>
      </c>
      <c r="Z3768" s="57">
        <v>64.709999999999994</v>
      </c>
      <c r="AA3768" s="57">
        <v>47.06</v>
      </c>
      <c r="AB3768" s="57">
        <v>27.78</v>
      </c>
      <c r="AC3768" s="57">
        <v>17</v>
      </c>
      <c r="AD3768" s="57">
        <v>8</v>
      </c>
      <c r="AE3768" s="57">
        <v>41.18</v>
      </c>
      <c r="AF3768" s="57">
        <v>75</v>
      </c>
      <c r="AG3768" s="57" t="s">
        <v>6592</v>
      </c>
      <c r="AH3768" s="57" t="s">
        <v>6433</v>
      </c>
      <c r="AI3768" s="45">
        <f t="shared" si="987"/>
        <v>15.617000000000001</v>
      </c>
      <c r="AJ3768" s="46">
        <f t="shared" si="988"/>
        <v>-15.617000000000001</v>
      </c>
      <c r="AK3768" s="63" t="str">
        <f t="shared" si="989"/>
        <v>N</v>
      </c>
      <c r="AL3768" s="63" t="str">
        <f t="shared" si="990"/>
        <v>N</v>
      </c>
      <c r="AM3768" s="44" t="str">
        <f t="shared" si="991"/>
        <v>Win</v>
      </c>
      <c r="AN3768" s="44" t="str">
        <f t="shared" si="992"/>
        <v>Loss</v>
      </c>
      <c r="AO3768" s="44" t="str">
        <f t="shared" si="993"/>
        <v>Loss</v>
      </c>
      <c r="AP3768" s="44">
        <f t="shared" si="994"/>
        <v>7.4999999999999929</v>
      </c>
      <c r="AQ3768" s="44">
        <f t="shared" si="995"/>
        <v>-50</v>
      </c>
      <c r="AR3768" s="44">
        <f t="shared" si="996"/>
        <v>-50</v>
      </c>
      <c r="AS3768" s="99" t="str">
        <f t="shared" si="997"/>
        <v>+</v>
      </c>
      <c r="AT3768" s="99" t="str">
        <f t="shared" si="998"/>
        <v>+</v>
      </c>
      <c r="AU3768" s="99" t="str">
        <f t="shared" si="999"/>
        <v>+</v>
      </c>
      <c r="AV3768" s="99" t="str">
        <f t="shared" si="1000"/>
        <v>+</v>
      </c>
      <c r="AW3768" s="99" t="str">
        <f t="shared" si="1001"/>
        <v>+</v>
      </c>
    </row>
    <row r="3769" spans="1:49" ht="15">
      <c r="A3769" s="56">
        <v>43646</v>
      </c>
      <c r="B3769" s="57" t="s">
        <v>2035</v>
      </c>
      <c r="C3769" s="57" t="s">
        <v>2036</v>
      </c>
      <c r="D3769" s="57" t="s">
        <v>7510</v>
      </c>
      <c r="E3769" s="57" t="s">
        <v>4859</v>
      </c>
      <c r="F3769" s="57" t="s">
        <v>2039</v>
      </c>
      <c r="G3769" s="57">
        <v>1</v>
      </c>
      <c r="H3769" s="57">
        <v>0</v>
      </c>
      <c r="I3769" s="57">
        <v>4.1500000000000004</v>
      </c>
      <c r="J3769" s="57">
        <v>3.87</v>
      </c>
      <c r="K3769" s="57">
        <v>1.71</v>
      </c>
      <c r="L3769" s="57">
        <v>2.44</v>
      </c>
      <c r="M3769" s="57">
        <v>16</v>
      </c>
      <c r="N3769" s="57">
        <v>19</v>
      </c>
      <c r="O3769" s="57">
        <v>1</v>
      </c>
      <c r="P3769" s="57">
        <v>7</v>
      </c>
      <c r="Q3769" s="57">
        <v>9</v>
      </c>
      <c r="R3769" s="57">
        <v>0</v>
      </c>
      <c r="S3769" s="57">
        <v>100</v>
      </c>
      <c r="T3769" s="57">
        <v>0</v>
      </c>
      <c r="U3769" s="57">
        <v>31.25</v>
      </c>
      <c r="V3769" s="57">
        <v>18.75</v>
      </c>
      <c r="W3769" s="57">
        <v>50</v>
      </c>
      <c r="X3769" s="57">
        <v>63.16</v>
      </c>
      <c r="Y3769" s="57">
        <v>26.32</v>
      </c>
      <c r="Z3769" s="57">
        <v>10.53</v>
      </c>
      <c r="AA3769" s="57">
        <v>57.14</v>
      </c>
      <c r="AB3769" s="57">
        <v>55.56</v>
      </c>
      <c r="AC3769" s="57">
        <v>6</v>
      </c>
      <c r="AD3769" s="57">
        <v>18</v>
      </c>
      <c r="AE3769" s="57">
        <v>50</v>
      </c>
      <c r="AF3769" s="57">
        <v>61.11</v>
      </c>
      <c r="AG3769" s="57" t="s">
        <v>6659</v>
      </c>
      <c r="AH3769" s="57" t="s">
        <v>7191</v>
      </c>
      <c r="AI3769" s="45">
        <f t="shared" si="987"/>
        <v>-5.0329999999999995</v>
      </c>
      <c r="AJ3769" s="46">
        <f t="shared" si="988"/>
        <v>25.033000000000001</v>
      </c>
      <c r="AK3769" s="63" t="str">
        <f t="shared" si="989"/>
        <v>N</v>
      </c>
      <c r="AL3769" s="63" t="str">
        <f t="shared" si="990"/>
        <v>N</v>
      </c>
      <c r="AM3769" s="44" t="str">
        <f t="shared" si="991"/>
        <v>Win</v>
      </c>
      <c r="AN3769" s="44" t="str">
        <f t="shared" si="992"/>
        <v>Loss</v>
      </c>
      <c r="AO3769" s="44" t="str">
        <f t="shared" si="993"/>
        <v>Loss</v>
      </c>
      <c r="AP3769" s="44">
        <f t="shared" si="994"/>
        <v>157.50000000000003</v>
      </c>
      <c r="AQ3769" s="44">
        <f t="shared" si="995"/>
        <v>-50</v>
      </c>
      <c r="AR3769" s="44">
        <f t="shared" si="996"/>
        <v>-50</v>
      </c>
      <c r="AS3769" s="99" t="str">
        <f t="shared" si="997"/>
        <v>-</v>
      </c>
      <c r="AT3769" s="99" t="str">
        <f t="shared" si="998"/>
        <v>-</v>
      </c>
      <c r="AU3769" s="99" t="str">
        <f t="shared" si="999"/>
        <v>-</v>
      </c>
      <c r="AV3769" s="99" t="str">
        <f t="shared" si="1000"/>
        <v>+</v>
      </c>
      <c r="AW3769" s="99" t="str">
        <f t="shared" si="1001"/>
        <v>-</v>
      </c>
    </row>
    <row r="3770" spans="1:49" ht="15">
      <c r="A3770" s="56">
        <v>43646</v>
      </c>
      <c r="B3770" s="57" t="s">
        <v>2035</v>
      </c>
      <c r="C3770" s="57" t="s">
        <v>2036</v>
      </c>
      <c r="D3770" s="57" t="s">
        <v>7511</v>
      </c>
      <c r="E3770" s="57" t="s">
        <v>4862</v>
      </c>
      <c r="F3770" s="57" t="s">
        <v>4517</v>
      </c>
      <c r="G3770" s="57">
        <v>1</v>
      </c>
      <c r="H3770" s="57">
        <v>4</v>
      </c>
      <c r="I3770" s="57">
        <v>1.78</v>
      </c>
      <c r="J3770" s="57">
        <v>3.8</v>
      </c>
      <c r="K3770" s="57">
        <v>3.97</v>
      </c>
      <c r="L3770" s="57">
        <v>-2.19</v>
      </c>
      <c r="M3770" s="57">
        <v>16</v>
      </c>
      <c r="N3770" s="57">
        <v>18</v>
      </c>
      <c r="O3770" s="57">
        <v>1</v>
      </c>
      <c r="P3770" s="57">
        <v>9</v>
      </c>
      <c r="Q3770" s="57">
        <v>10</v>
      </c>
      <c r="R3770" s="57">
        <v>0</v>
      </c>
      <c r="S3770" s="57">
        <v>100</v>
      </c>
      <c r="T3770" s="57">
        <v>0</v>
      </c>
      <c r="U3770" s="57">
        <v>50</v>
      </c>
      <c r="V3770" s="57">
        <v>25</v>
      </c>
      <c r="W3770" s="57">
        <v>25</v>
      </c>
      <c r="X3770" s="57">
        <v>50</v>
      </c>
      <c r="Y3770" s="57">
        <v>27.78</v>
      </c>
      <c r="Z3770" s="57">
        <v>22.22</v>
      </c>
      <c r="AA3770" s="57">
        <v>55.56</v>
      </c>
      <c r="AB3770" s="57">
        <v>50</v>
      </c>
      <c r="AC3770" s="57">
        <v>14</v>
      </c>
      <c r="AD3770" s="57">
        <v>12</v>
      </c>
      <c r="AE3770" s="57">
        <v>50</v>
      </c>
      <c r="AF3770" s="57">
        <v>58.33</v>
      </c>
      <c r="AG3770" s="57" t="s">
        <v>7512</v>
      </c>
      <c r="AH3770" s="57" t="s">
        <v>7309</v>
      </c>
      <c r="AI3770" s="45">
        <f t="shared" si="987"/>
        <v>9.1660000000000004</v>
      </c>
      <c r="AJ3770" s="46">
        <f t="shared" si="988"/>
        <v>10.834</v>
      </c>
      <c r="AK3770" s="63" t="str">
        <f t="shared" si="989"/>
        <v>N</v>
      </c>
      <c r="AL3770" s="63" t="str">
        <f t="shared" si="990"/>
        <v>N</v>
      </c>
      <c r="AM3770" s="44" t="str">
        <f t="shared" si="991"/>
        <v>Loss</v>
      </c>
      <c r="AN3770" s="44" t="str">
        <f t="shared" si="992"/>
        <v>Loss</v>
      </c>
      <c r="AO3770" s="44" t="str">
        <f t="shared" si="993"/>
        <v>Win</v>
      </c>
      <c r="AP3770" s="44">
        <f t="shared" si="994"/>
        <v>-50</v>
      </c>
      <c r="AQ3770" s="44">
        <f t="shared" si="995"/>
        <v>-50</v>
      </c>
      <c r="AR3770" s="44">
        <f t="shared" si="996"/>
        <v>148.5</v>
      </c>
      <c r="AS3770" s="99" t="str">
        <f t="shared" si="997"/>
        <v>+</v>
      </c>
      <c r="AT3770" s="99" t="str">
        <f t="shared" si="998"/>
        <v>-</v>
      </c>
      <c r="AU3770" s="99" t="str">
        <f t="shared" si="999"/>
        <v>-</v>
      </c>
      <c r="AV3770" s="99" t="str">
        <f t="shared" si="1000"/>
        <v>+</v>
      </c>
      <c r="AW3770" s="99" t="str">
        <f t="shared" si="1001"/>
        <v>+</v>
      </c>
    </row>
    <row r="3771" spans="1:49" ht="15">
      <c r="A3771" s="56">
        <v>43646</v>
      </c>
      <c r="B3771" s="57" t="s">
        <v>3001</v>
      </c>
      <c r="C3771" s="57" t="s">
        <v>6842</v>
      </c>
      <c r="D3771" s="57" t="s">
        <v>7513</v>
      </c>
      <c r="E3771" s="57" t="s">
        <v>4198</v>
      </c>
      <c r="F3771" s="57" t="s">
        <v>7514</v>
      </c>
      <c r="G3771" s="57">
        <v>3</v>
      </c>
      <c r="H3771" s="57">
        <v>1</v>
      </c>
      <c r="I3771" s="57">
        <v>1.19</v>
      </c>
      <c r="J3771" s="57">
        <v>5.99</v>
      </c>
      <c r="K3771" s="57">
        <v>8.56</v>
      </c>
      <c r="L3771" s="57">
        <v>-7.37</v>
      </c>
      <c r="M3771" s="57">
        <v>1</v>
      </c>
      <c r="N3771" s="57">
        <v>0</v>
      </c>
      <c r="O3771" s="57">
        <v>0</v>
      </c>
      <c r="P3771" s="57">
        <v>1</v>
      </c>
      <c r="Q3771" s="57">
        <v>0</v>
      </c>
      <c r="R3771" s="57">
        <v>0</v>
      </c>
      <c r="S3771" s="57">
        <v>0</v>
      </c>
      <c r="T3771" s="57">
        <v>0</v>
      </c>
      <c r="U3771" s="57">
        <v>100</v>
      </c>
      <c r="V3771" s="57">
        <v>0</v>
      </c>
      <c r="W3771" s="57">
        <v>0</v>
      </c>
      <c r="X3771" s="57">
        <v>0</v>
      </c>
      <c r="Y3771" s="57">
        <v>0</v>
      </c>
      <c r="Z3771" s="57">
        <v>0</v>
      </c>
      <c r="AA3771" s="57">
        <v>100</v>
      </c>
      <c r="AB3771" s="57">
        <v>0</v>
      </c>
      <c r="AC3771" s="57">
        <v>1</v>
      </c>
      <c r="AD3771" s="57">
        <v>0</v>
      </c>
      <c r="AE3771" s="57">
        <v>100</v>
      </c>
      <c r="AF3771" s="57">
        <v>0</v>
      </c>
      <c r="AG3771" s="57" t="s">
        <v>6333</v>
      </c>
      <c r="AI3771" s="45">
        <f t="shared" si="987"/>
        <v>20</v>
      </c>
      <c r="AJ3771" s="46">
        <f t="shared" si="988"/>
        <v>-20</v>
      </c>
      <c r="AK3771" s="63" t="str">
        <f t="shared" si="989"/>
        <v>Y</v>
      </c>
      <c r="AL3771" s="63" t="str">
        <f t="shared" si="990"/>
        <v>N</v>
      </c>
      <c r="AM3771" s="44" t="str">
        <f t="shared" si="991"/>
        <v>Win</v>
      </c>
      <c r="AN3771" s="44" t="str">
        <f t="shared" si="992"/>
        <v>Loss</v>
      </c>
      <c r="AO3771" s="44" t="str">
        <f t="shared" si="993"/>
        <v>Loss</v>
      </c>
      <c r="AP3771" s="44">
        <f t="shared" si="994"/>
        <v>9.5</v>
      </c>
      <c r="AQ3771" s="44">
        <f t="shared" si="995"/>
        <v>-50</v>
      </c>
      <c r="AR3771" s="44">
        <f t="shared" si="996"/>
        <v>-50</v>
      </c>
      <c r="AS3771" s="99" t="str">
        <f t="shared" si="997"/>
        <v>+</v>
      </c>
      <c r="AT3771" s="99" t="str">
        <f t="shared" si="998"/>
        <v>n/a</v>
      </c>
      <c r="AU3771" s="99" t="str">
        <f t="shared" si="999"/>
        <v>+</v>
      </c>
      <c r="AV3771" s="99" t="str">
        <f t="shared" si="1000"/>
        <v>+</v>
      </c>
      <c r="AW3771" s="99" t="str">
        <f t="shared" si="1001"/>
        <v>+</v>
      </c>
    </row>
    <row r="3772" spans="1:49" ht="15">
      <c r="A3772" s="56">
        <v>43646</v>
      </c>
      <c r="B3772" s="57" t="s">
        <v>1306</v>
      </c>
      <c r="C3772" s="57" t="s">
        <v>684</v>
      </c>
      <c r="D3772" s="57" t="s">
        <v>7515</v>
      </c>
      <c r="E3772" s="57" t="s">
        <v>5865</v>
      </c>
      <c r="F3772" s="57" t="s">
        <v>3495</v>
      </c>
      <c r="G3772" s="57">
        <v>0</v>
      </c>
      <c r="H3772" s="57">
        <v>1</v>
      </c>
      <c r="I3772" s="57">
        <v>2.34</v>
      </c>
      <c r="J3772" s="57">
        <v>3.3</v>
      </c>
      <c r="K3772" s="57">
        <v>2.69</v>
      </c>
      <c r="L3772" s="57">
        <v>-0.35</v>
      </c>
      <c r="M3772" s="57">
        <v>18</v>
      </c>
      <c r="N3772" s="57">
        <v>18</v>
      </c>
      <c r="O3772" s="57">
        <v>1</v>
      </c>
      <c r="P3772" s="57">
        <v>14</v>
      </c>
      <c r="Q3772" s="57">
        <v>8</v>
      </c>
      <c r="R3772" s="57">
        <v>0</v>
      </c>
      <c r="S3772" s="57">
        <v>0</v>
      </c>
      <c r="T3772" s="57">
        <v>100</v>
      </c>
      <c r="U3772" s="57">
        <v>27.78</v>
      </c>
      <c r="V3772" s="57">
        <v>33.33</v>
      </c>
      <c r="W3772" s="57">
        <v>38.89</v>
      </c>
      <c r="X3772" s="57">
        <v>66.67</v>
      </c>
      <c r="Y3772" s="57">
        <v>22.22</v>
      </c>
      <c r="Z3772" s="57">
        <v>11.11</v>
      </c>
      <c r="AA3772" s="57">
        <v>28.57</v>
      </c>
      <c r="AB3772" s="57">
        <v>62.5</v>
      </c>
      <c r="AC3772" s="57">
        <v>14</v>
      </c>
      <c r="AD3772" s="57">
        <v>15</v>
      </c>
      <c r="AE3772" s="57">
        <v>28.57</v>
      </c>
      <c r="AF3772" s="57">
        <v>66.67</v>
      </c>
      <c r="AG3772" s="57" t="s">
        <v>7166</v>
      </c>
      <c r="AH3772" s="57" t="s">
        <v>6310</v>
      </c>
      <c r="AI3772" s="45">
        <f t="shared" si="987"/>
        <v>-42.222999999999999</v>
      </c>
      <c r="AJ3772" s="46">
        <f t="shared" si="988"/>
        <v>42.222999999999999</v>
      </c>
      <c r="AK3772" s="63" t="str">
        <f t="shared" si="989"/>
        <v>N</v>
      </c>
      <c r="AL3772" s="63" t="str">
        <f t="shared" si="990"/>
        <v>Y</v>
      </c>
      <c r="AM3772" s="44" t="str">
        <f t="shared" si="991"/>
        <v>Loss</v>
      </c>
      <c r="AN3772" s="44" t="str">
        <f t="shared" si="992"/>
        <v>Loss</v>
      </c>
      <c r="AO3772" s="44" t="str">
        <f t="shared" si="993"/>
        <v>Win</v>
      </c>
      <c r="AP3772" s="44">
        <f t="shared" si="994"/>
        <v>-50</v>
      </c>
      <c r="AQ3772" s="44">
        <f t="shared" si="995"/>
        <v>-50</v>
      </c>
      <c r="AR3772" s="44">
        <f t="shared" si="996"/>
        <v>84.5</v>
      </c>
      <c r="AS3772" s="99" t="str">
        <f t="shared" si="997"/>
        <v>+</v>
      </c>
      <c r="AT3772" s="99" t="str">
        <f t="shared" si="998"/>
        <v>-</v>
      </c>
      <c r="AU3772" s="99" t="str">
        <f t="shared" si="999"/>
        <v>-</v>
      </c>
      <c r="AV3772" s="99" t="str">
        <f t="shared" si="1000"/>
        <v>-</v>
      </c>
      <c r="AW3772" s="99" t="str">
        <f t="shared" si="1001"/>
        <v>-</v>
      </c>
    </row>
    <row r="3773" spans="1:49" ht="15">
      <c r="A3773" s="56">
        <v>43646</v>
      </c>
      <c r="B3773" s="57" t="s">
        <v>1306</v>
      </c>
      <c r="C3773" s="57" t="s">
        <v>684</v>
      </c>
      <c r="D3773" s="57" t="s">
        <v>7516</v>
      </c>
      <c r="E3773" s="57" t="s">
        <v>5622</v>
      </c>
      <c r="F3773" s="57" t="s">
        <v>3492</v>
      </c>
      <c r="G3773" s="57">
        <v>1</v>
      </c>
      <c r="H3773" s="57">
        <v>1</v>
      </c>
      <c r="I3773" s="57">
        <v>1.87</v>
      </c>
      <c r="J3773" s="57">
        <v>2.91</v>
      </c>
      <c r="K3773" s="57">
        <v>4.2300000000000004</v>
      </c>
      <c r="L3773" s="57">
        <v>-2.36</v>
      </c>
      <c r="M3773" s="57">
        <v>2</v>
      </c>
      <c r="N3773" s="57">
        <v>8</v>
      </c>
      <c r="O3773" s="57">
        <v>0</v>
      </c>
      <c r="P3773" s="57">
        <v>0</v>
      </c>
      <c r="Q3773" s="57">
        <v>6</v>
      </c>
      <c r="R3773" s="57">
        <v>0</v>
      </c>
      <c r="S3773" s="57">
        <v>0</v>
      </c>
      <c r="T3773" s="57">
        <v>0</v>
      </c>
      <c r="U3773" s="57">
        <v>0</v>
      </c>
      <c r="V3773" s="57">
        <v>100</v>
      </c>
      <c r="W3773" s="57">
        <v>0</v>
      </c>
      <c r="X3773" s="57">
        <v>12.5</v>
      </c>
      <c r="Y3773" s="57">
        <v>25</v>
      </c>
      <c r="Z3773" s="57">
        <v>62.5</v>
      </c>
      <c r="AA3773" s="57">
        <v>0</v>
      </c>
      <c r="AB3773" s="57">
        <v>16.670000000000002</v>
      </c>
      <c r="AC3773" s="57">
        <v>0</v>
      </c>
      <c r="AD3773" s="57">
        <v>1</v>
      </c>
      <c r="AE3773" s="57">
        <v>0</v>
      </c>
      <c r="AF3773" s="57">
        <v>0</v>
      </c>
      <c r="AG3773" s="57" t="s">
        <v>6024</v>
      </c>
      <c r="AH3773" s="57" t="s">
        <v>6985</v>
      </c>
      <c r="AI3773" s="45">
        <f t="shared" si="987"/>
        <v>17.5</v>
      </c>
      <c r="AJ3773" s="46">
        <f t="shared" si="988"/>
        <v>-17.5</v>
      </c>
      <c r="AK3773" s="63" t="str">
        <f t="shared" si="989"/>
        <v>N</v>
      </c>
      <c r="AL3773" s="63" t="str">
        <f t="shared" si="990"/>
        <v>N</v>
      </c>
      <c r="AM3773" s="44" t="str">
        <f t="shared" si="991"/>
        <v>Loss</v>
      </c>
      <c r="AN3773" s="44" t="str">
        <f t="shared" si="992"/>
        <v>Win</v>
      </c>
      <c r="AO3773" s="44" t="str">
        <f t="shared" si="993"/>
        <v>Loss</v>
      </c>
      <c r="AP3773" s="44">
        <f t="shared" si="994"/>
        <v>-50</v>
      </c>
      <c r="AQ3773" s="44">
        <f t="shared" si="995"/>
        <v>95.5</v>
      </c>
      <c r="AR3773" s="44">
        <f t="shared" si="996"/>
        <v>-50</v>
      </c>
      <c r="AS3773" s="99" t="str">
        <f t="shared" si="997"/>
        <v>+</v>
      </c>
      <c r="AT3773" s="99" t="str">
        <f t="shared" si="998"/>
        <v>n/a</v>
      </c>
      <c r="AU3773" s="99" t="str">
        <f t="shared" si="999"/>
        <v>-</v>
      </c>
      <c r="AV3773" s="99" t="str">
        <f t="shared" si="1000"/>
        <v>-</v>
      </c>
      <c r="AW3773" s="99" t="str">
        <f t="shared" si="1001"/>
        <v>+</v>
      </c>
    </row>
    <row r="3774" spans="1:49" ht="15">
      <c r="A3774" s="56">
        <v>43646</v>
      </c>
      <c r="B3774" s="57" t="s">
        <v>377</v>
      </c>
      <c r="C3774" s="57" t="s">
        <v>2783</v>
      </c>
      <c r="D3774" s="57" t="s">
        <v>7517</v>
      </c>
      <c r="E3774" s="57" t="s">
        <v>3155</v>
      </c>
      <c r="F3774" s="57" t="s">
        <v>3435</v>
      </c>
      <c r="G3774" s="57">
        <v>1</v>
      </c>
      <c r="H3774" s="57">
        <v>0</v>
      </c>
      <c r="I3774" s="57">
        <v>1.94</v>
      </c>
      <c r="J3774" s="57">
        <v>3.47</v>
      </c>
      <c r="K3774" s="57">
        <v>3.48</v>
      </c>
      <c r="L3774" s="57">
        <v>-1.54</v>
      </c>
      <c r="M3774" s="57">
        <v>33</v>
      </c>
      <c r="N3774" s="57">
        <v>32</v>
      </c>
      <c r="O3774" s="57">
        <v>4</v>
      </c>
      <c r="P3774" s="57">
        <v>16</v>
      </c>
      <c r="Q3774" s="57">
        <v>16</v>
      </c>
      <c r="R3774" s="57">
        <v>50</v>
      </c>
      <c r="S3774" s="57">
        <v>25</v>
      </c>
      <c r="T3774" s="57">
        <v>25</v>
      </c>
      <c r="U3774" s="57">
        <v>30.3</v>
      </c>
      <c r="V3774" s="57">
        <v>18.18</v>
      </c>
      <c r="W3774" s="57">
        <v>51.52</v>
      </c>
      <c r="X3774" s="57">
        <v>40.630000000000003</v>
      </c>
      <c r="Y3774" s="57">
        <v>15.63</v>
      </c>
      <c r="Z3774" s="57">
        <v>43.75</v>
      </c>
      <c r="AA3774" s="57">
        <v>43.75</v>
      </c>
      <c r="AB3774" s="57">
        <v>31.25</v>
      </c>
      <c r="AC3774" s="57">
        <v>10</v>
      </c>
      <c r="AD3774" s="57">
        <v>16</v>
      </c>
      <c r="AE3774" s="57">
        <v>40</v>
      </c>
      <c r="AF3774" s="57">
        <v>56.25</v>
      </c>
      <c r="AG3774" s="57" t="s">
        <v>6480</v>
      </c>
      <c r="AH3774" s="57" t="s">
        <v>6461</v>
      </c>
      <c r="AI3774" s="45">
        <f t="shared" si="987"/>
        <v>6.6349999999999998</v>
      </c>
      <c r="AJ3774" s="46">
        <f t="shared" si="988"/>
        <v>-1.6349999999999962</v>
      </c>
      <c r="AK3774" s="63" t="str">
        <f t="shared" si="989"/>
        <v>N</v>
      </c>
      <c r="AL3774" s="63" t="str">
        <f t="shared" si="990"/>
        <v>N</v>
      </c>
      <c r="AM3774" s="44" t="str">
        <f t="shared" si="991"/>
        <v>Win</v>
      </c>
      <c r="AN3774" s="44" t="str">
        <f t="shared" si="992"/>
        <v>Loss</v>
      </c>
      <c r="AO3774" s="44" t="str">
        <f t="shared" si="993"/>
        <v>Loss</v>
      </c>
      <c r="AP3774" s="44">
        <f t="shared" si="994"/>
        <v>47</v>
      </c>
      <c r="AQ3774" s="44">
        <f t="shared" si="995"/>
        <v>-50</v>
      </c>
      <c r="AR3774" s="44">
        <f t="shared" si="996"/>
        <v>-50</v>
      </c>
      <c r="AS3774" s="99" t="str">
        <f t="shared" si="997"/>
        <v>+</v>
      </c>
      <c r="AT3774" s="99" t="str">
        <f t="shared" si="998"/>
        <v>+</v>
      </c>
      <c r="AU3774" s="99" t="str">
        <f t="shared" si="999"/>
        <v>-</v>
      </c>
      <c r="AV3774" s="99" t="str">
        <f t="shared" si="1000"/>
        <v>+</v>
      </c>
      <c r="AW3774" s="99" t="str">
        <f t="shared" si="1001"/>
        <v>+</v>
      </c>
    </row>
    <row r="3775" spans="1:49" ht="15">
      <c r="A3775" s="56">
        <v>43646</v>
      </c>
      <c r="B3775" s="57" t="s">
        <v>3703</v>
      </c>
      <c r="C3775" s="57" t="s">
        <v>807</v>
      </c>
      <c r="D3775" s="57" t="s">
        <v>7518</v>
      </c>
      <c r="E3775" s="57" t="s">
        <v>4854</v>
      </c>
      <c r="F3775" s="57" t="s">
        <v>4880</v>
      </c>
      <c r="G3775" s="57">
        <v>1</v>
      </c>
      <c r="H3775" s="57">
        <v>2</v>
      </c>
      <c r="I3775" s="57">
        <v>1.7</v>
      </c>
      <c r="J3775" s="57">
        <v>3.51</v>
      </c>
      <c r="K3775" s="57">
        <v>4.74</v>
      </c>
      <c r="L3775" s="57">
        <v>-3.04</v>
      </c>
      <c r="M3775" s="57">
        <v>19</v>
      </c>
      <c r="N3775" s="57">
        <v>19</v>
      </c>
      <c r="O3775" s="57">
        <v>1</v>
      </c>
      <c r="P3775" s="57">
        <v>9</v>
      </c>
      <c r="Q3775" s="57">
        <v>10</v>
      </c>
      <c r="R3775" s="57">
        <v>0</v>
      </c>
      <c r="S3775" s="57">
        <v>100</v>
      </c>
      <c r="T3775" s="57">
        <v>0</v>
      </c>
      <c r="U3775" s="57">
        <v>52.63</v>
      </c>
      <c r="V3775" s="57">
        <v>42.11</v>
      </c>
      <c r="W3775" s="57">
        <v>5.26</v>
      </c>
      <c r="X3775" s="57">
        <v>57.89</v>
      </c>
      <c r="Y3775" s="57">
        <v>15.79</v>
      </c>
      <c r="Z3775" s="57">
        <v>26.32</v>
      </c>
      <c r="AA3775" s="57">
        <v>66.67</v>
      </c>
      <c r="AB3775" s="57">
        <v>70</v>
      </c>
      <c r="AC3775" s="57">
        <v>13</v>
      </c>
      <c r="AD3775" s="57">
        <v>11</v>
      </c>
      <c r="AE3775" s="57">
        <v>61.54</v>
      </c>
      <c r="AF3775" s="57">
        <v>63.64</v>
      </c>
      <c r="AG3775" s="57" t="s">
        <v>7519</v>
      </c>
      <c r="AH3775" s="57" t="s">
        <v>7261</v>
      </c>
      <c r="AI3775" s="45">
        <f t="shared" si="987"/>
        <v>15.792000000000002</v>
      </c>
      <c r="AJ3775" s="46">
        <f t="shared" si="988"/>
        <v>4.2079999999999993</v>
      </c>
      <c r="AK3775" s="63" t="str">
        <f t="shared" si="989"/>
        <v>N</v>
      </c>
      <c r="AL3775" s="63" t="str">
        <f t="shared" si="990"/>
        <v>N</v>
      </c>
      <c r="AM3775" s="44" t="str">
        <f t="shared" si="991"/>
        <v>Loss</v>
      </c>
      <c r="AN3775" s="44" t="str">
        <f t="shared" si="992"/>
        <v>Loss</v>
      </c>
      <c r="AO3775" s="44" t="str">
        <f t="shared" si="993"/>
        <v>Win</v>
      </c>
      <c r="AP3775" s="44">
        <f t="shared" si="994"/>
        <v>-50</v>
      </c>
      <c r="AQ3775" s="44">
        <f t="shared" si="995"/>
        <v>-50</v>
      </c>
      <c r="AR3775" s="44">
        <f t="shared" si="996"/>
        <v>187</v>
      </c>
      <c r="AS3775" s="99" t="str">
        <f t="shared" si="997"/>
        <v>+</v>
      </c>
      <c r="AT3775" s="99" t="str">
        <f t="shared" si="998"/>
        <v>-</v>
      </c>
      <c r="AU3775" s="99" t="str">
        <f t="shared" si="999"/>
        <v>-</v>
      </c>
      <c r="AV3775" s="99" t="str">
        <f t="shared" si="1000"/>
        <v>-</v>
      </c>
      <c r="AW3775" s="99" t="str">
        <f t="shared" si="1001"/>
        <v>+</v>
      </c>
    </row>
    <row r="3776" spans="1:49" ht="15">
      <c r="A3776" s="56">
        <v>43646</v>
      </c>
      <c r="B3776" s="57" t="s">
        <v>3703</v>
      </c>
      <c r="C3776" s="57" t="s">
        <v>807</v>
      </c>
      <c r="D3776" s="57" t="s">
        <v>7520</v>
      </c>
      <c r="E3776" s="57" t="s">
        <v>4882</v>
      </c>
      <c r="F3776" s="57" t="s">
        <v>4835</v>
      </c>
      <c r="G3776" s="57">
        <v>1</v>
      </c>
      <c r="H3776" s="57">
        <v>0</v>
      </c>
      <c r="I3776" s="57">
        <v>1.59</v>
      </c>
      <c r="J3776" s="57">
        <v>3.74</v>
      </c>
      <c r="K3776" s="57">
        <v>5.32</v>
      </c>
      <c r="L3776" s="57">
        <v>-3.73</v>
      </c>
      <c r="M3776" s="57">
        <v>16</v>
      </c>
      <c r="N3776" s="57">
        <v>17</v>
      </c>
      <c r="O3776" s="57">
        <v>2</v>
      </c>
      <c r="P3776" s="57">
        <v>7</v>
      </c>
      <c r="Q3776" s="57">
        <v>8</v>
      </c>
      <c r="R3776" s="57">
        <v>50</v>
      </c>
      <c r="S3776" s="57">
        <v>0</v>
      </c>
      <c r="T3776" s="57">
        <v>50</v>
      </c>
      <c r="U3776" s="57">
        <v>31.25</v>
      </c>
      <c r="V3776" s="57">
        <v>25</v>
      </c>
      <c r="W3776" s="57">
        <v>43.75</v>
      </c>
      <c r="X3776" s="57">
        <v>23.53</v>
      </c>
      <c r="Y3776" s="57">
        <v>17.649999999999999</v>
      </c>
      <c r="Z3776" s="57">
        <v>58.82</v>
      </c>
      <c r="AA3776" s="57">
        <v>42.86</v>
      </c>
      <c r="AB3776" s="57">
        <v>12.5</v>
      </c>
      <c r="AC3776" s="57">
        <v>4</v>
      </c>
      <c r="AD3776" s="57">
        <v>5</v>
      </c>
      <c r="AE3776" s="57">
        <v>50</v>
      </c>
      <c r="AF3776" s="57">
        <v>40</v>
      </c>
      <c r="AG3776" s="57" t="s">
        <v>7521</v>
      </c>
      <c r="AH3776" s="57" t="s">
        <v>6838</v>
      </c>
      <c r="AI3776" s="45">
        <f t="shared" si="987"/>
        <v>5.293000000000001</v>
      </c>
      <c r="AJ3776" s="46">
        <f t="shared" si="988"/>
        <v>-5.293000000000001</v>
      </c>
      <c r="AK3776" s="63" t="str">
        <f t="shared" si="989"/>
        <v>N</v>
      </c>
      <c r="AL3776" s="63" t="str">
        <f t="shared" si="990"/>
        <v>N</v>
      </c>
      <c r="AM3776" s="44" t="str">
        <f t="shared" si="991"/>
        <v>Win</v>
      </c>
      <c r="AN3776" s="44" t="str">
        <f t="shared" si="992"/>
        <v>Loss</v>
      </c>
      <c r="AO3776" s="44" t="str">
        <f t="shared" si="993"/>
        <v>Loss</v>
      </c>
      <c r="AP3776" s="44">
        <f t="shared" si="994"/>
        <v>29.5</v>
      </c>
      <c r="AQ3776" s="44">
        <f t="shared" si="995"/>
        <v>-50</v>
      </c>
      <c r="AR3776" s="44">
        <f t="shared" si="996"/>
        <v>-50</v>
      </c>
      <c r="AS3776" s="99" t="str">
        <f t="shared" si="997"/>
        <v>+</v>
      </c>
      <c r="AT3776" s="99" t="str">
        <f t="shared" si="998"/>
        <v>-</v>
      </c>
      <c r="AU3776" s="99" t="str">
        <f t="shared" si="999"/>
        <v>+</v>
      </c>
      <c r="AV3776" s="99" t="str">
        <f t="shared" si="1000"/>
        <v>+</v>
      </c>
      <c r="AW3776" s="99" t="str">
        <f t="shared" si="1001"/>
        <v>+</v>
      </c>
    </row>
    <row r="3777" spans="1:49" ht="15">
      <c r="A3777" s="56">
        <v>43646</v>
      </c>
      <c r="B3777" s="57" t="s">
        <v>439</v>
      </c>
      <c r="C3777" s="57" t="s">
        <v>1254</v>
      </c>
      <c r="D3777" s="57" t="s">
        <v>7522</v>
      </c>
      <c r="E3777" s="57" t="s">
        <v>3878</v>
      </c>
      <c r="F3777" s="57" t="s">
        <v>2260</v>
      </c>
      <c r="G3777" s="57">
        <v>1</v>
      </c>
      <c r="H3777" s="57">
        <v>2</v>
      </c>
      <c r="I3777" s="57">
        <v>3.67</v>
      </c>
      <c r="J3777" s="57">
        <v>4.1500000000000004</v>
      </c>
      <c r="K3777" s="57">
        <v>1.61</v>
      </c>
      <c r="L3777" s="57">
        <v>2.06</v>
      </c>
      <c r="M3777" s="57">
        <v>7</v>
      </c>
      <c r="N3777" s="57">
        <v>8</v>
      </c>
      <c r="O3777" s="57">
        <v>0</v>
      </c>
      <c r="P3777" s="57">
        <v>5</v>
      </c>
      <c r="Q3777" s="57">
        <v>3</v>
      </c>
      <c r="R3777" s="57">
        <v>0</v>
      </c>
      <c r="S3777" s="57">
        <v>0</v>
      </c>
      <c r="T3777" s="57">
        <v>0</v>
      </c>
      <c r="U3777" s="57">
        <v>71.430000000000007</v>
      </c>
      <c r="V3777" s="57">
        <v>0</v>
      </c>
      <c r="W3777" s="57">
        <v>28.57</v>
      </c>
      <c r="X3777" s="57">
        <v>25</v>
      </c>
      <c r="Y3777" s="57">
        <v>25</v>
      </c>
      <c r="Z3777" s="57">
        <v>50</v>
      </c>
      <c r="AA3777" s="57">
        <v>80</v>
      </c>
      <c r="AB3777" s="57">
        <v>33.33</v>
      </c>
      <c r="AC3777" s="57">
        <v>4</v>
      </c>
      <c r="AD3777" s="57">
        <v>6</v>
      </c>
      <c r="AE3777" s="57">
        <v>100</v>
      </c>
      <c r="AF3777" s="57">
        <v>16.670000000000002</v>
      </c>
      <c r="AG3777" s="57" t="s">
        <v>6411</v>
      </c>
      <c r="AH3777" s="57" t="s">
        <v>6280</v>
      </c>
      <c r="AI3777" s="45">
        <f t="shared" si="987"/>
        <v>11.072000000000001</v>
      </c>
      <c r="AJ3777" s="46">
        <f t="shared" si="988"/>
        <v>-11.072000000000001</v>
      </c>
      <c r="AK3777" s="63" t="str">
        <f t="shared" si="989"/>
        <v>Y</v>
      </c>
      <c r="AL3777" s="63" t="str">
        <f t="shared" si="990"/>
        <v>N</v>
      </c>
      <c r="AM3777" s="44" t="str">
        <f t="shared" si="991"/>
        <v>Loss</v>
      </c>
      <c r="AN3777" s="44" t="str">
        <f t="shared" si="992"/>
        <v>Loss</v>
      </c>
      <c r="AO3777" s="44" t="str">
        <f t="shared" si="993"/>
        <v>Win</v>
      </c>
      <c r="AP3777" s="44">
        <f t="shared" si="994"/>
        <v>-50</v>
      </c>
      <c r="AQ3777" s="44">
        <f t="shared" si="995"/>
        <v>-50</v>
      </c>
      <c r="AR3777" s="44">
        <f t="shared" si="996"/>
        <v>30.5</v>
      </c>
      <c r="AS3777" s="99" t="str">
        <f t="shared" si="997"/>
        <v>-</v>
      </c>
      <c r="AT3777" s="99" t="str">
        <f t="shared" si="998"/>
        <v>n/a</v>
      </c>
      <c r="AU3777" s="99" t="str">
        <f t="shared" si="999"/>
        <v>+</v>
      </c>
      <c r="AV3777" s="99" t="str">
        <f t="shared" si="1000"/>
        <v>+</v>
      </c>
      <c r="AW3777" s="99" t="str">
        <f t="shared" si="1001"/>
        <v>+</v>
      </c>
    </row>
    <row r="3778" spans="1:49" ht="15">
      <c r="A3778" s="56">
        <v>43646</v>
      </c>
      <c r="B3778" s="57" t="s">
        <v>3200</v>
      </c>
      <c r="C3778" s="57" t="s">
        <v>5628</v>
      </c>
      <c r="D3778" s="57" t="s">
        <v>7523</v>
      </c>
      <c r="E3778" s="57" t="s">
        <v>4263</v>
      </c>
      <c r="F3778" s="57" t="s">
        <v>4266</v>
      </c>
      <c r="G3778" s="57">
        <v>3</v>
      </c>
      <c r="H3778" s="57">
        <v>2</v>
      </c>
      <c r="I3778" s="57">
        <v>3.18</v>
      </c>
      <c r="J3778" s="57">
        <v>3.62</v>
      </c>
      <c r="K3778" s="57">
        <v>2.02</v>
      </c>
      <c r="L3778" s="57">
        <v>1.1599999999999999</v>
      </c>
      <c r="M3778" s="57">
        <v>34</v>
      </c>
      <c r="N3778" s="57">
        <v>31</v>
      </c>
      <c r="O3778" s="57">
        <v>2</v>
      </c>
      <c r="P3778" s="57">
        <v>16</v>
      </c>
      <c r="Q3778" s="57">
        <v>14</v>
      </c>
      <c r="R3778" s="57">
        <v>0</v>
      </c>
      <c r="S3778" s="57">
        <v>0</v>
      </c>
      <c r="T3778" s="57">
        <v>100</v>
      </c>
      <c r="U3778" s="57">
        <v>29.41</v>
      </c>
      <c r="V3778" s="57">
        <v>26.47</v>
      </c>
      <c r="W3778" s="57">
        <v>44.12</v>
      </c>
      <c r="X3778" s="57">
        <v>48.39</v>
      </c>
      <c r="Y3778" s="57">
        <v>25.81</v>
      </c>
      <c r="Z3778" s="57">
        <v>25.81</v>
      </c>
      <c r="AA3778" s="57">
        <v>25</v>
      </c>
      <c r="AB3778" s="57">
        <v>28.57</v>
      </c>
      <c r="AC3778" s="57">
        <v>16</v>
      </c>
      <c r="AD3778" s="57">
        <v>22</v>
      </c>
      <c r="AE3778" s="57">
        <v>43.75</v>
      </c>
      <c r="AF3778" s="57">
        <v>59.09</v>
      </c>
      <c r="AG3778" s="57" t="s">
        <v>6972</v>
      </c>
      <c r="AH3778" s="57" t="s">
        <v>7191</v>
      </c>
      <c r="AI3778" s="45">
        <f t="shared" si="987"/>
        <v>-37.392000000000003</v>
      </c>
      <c r="AJ3778" s="46">
        <f t="shared" si="988"/>
        <v>37.392000000000003</v>
      </c>
      <c r="AK3778" s="63" t="str">
        <f t="shared" si="989"/>
        <v>N</v>
      </c>
      <c r="AL3778" s="63" t="str">
        <f t="shared" si="990"/>
        <v>N</v>
      </c>
      <c r="AM3778" s="44" t="str">
        <f t="shared" si="991"/>
        <v>Win</v>
      </c>
      <c r="AN3778" s="44" t="str">
        <f t="shared" si="992"/>
        <v>Loss</v>
      </c>
      <c r="AO3778" s="44" t="str">
        <f t="shared" si="993"/>
        <v>Loss</v>
      </c>
      <c r="AP3778" s="44">
        <f t="shared" si="994"/>
        <v>109</v>
      </c>
      <c r="AQ3778" s="44">
        <f t="shared" si="995"/>
        <v>-50</v>
      </c>
      <c r="AR3778" s="44">
        <f t="shared" si="996"/>
        <v>-50</v>
      </c>
      <c r="AS3778" s="99" t="str">
        <f t="shared" si="997"/>
        <v>-</v>
      </c>
      <c r="AT3778" s="99" t="str">
        <f t="shared" si="998"/>
        <v>-</v>
      </c>
      <c r="AU3778" s="99" t="str">
        <f t="shared" si="999"/>
        <v>-</v>
      </c>
      <c r="AV3778" s="99" t="str">
        <f t="shared" si="1000"/>
        <v>-</v>
      </c>
      <c r="AW3778" s="99" t="str">
        <f t="shared" si="1001"/>
        <v>-</v>
      </c>
    </row>
    <row r="3779" spans="1:49" ht="15">
      <c r="A3779" s="56">
        <v>43646</v>
      </c>
      <c r="B3779" s="57" t="s">
        <v>272</v>
      </c>
      <c r="C3779" s="57" t="s">
        <v>318</v>
      </c>
      <c r="D3779" s="57" t="s">
        <v>7524</v>
      </c>
      <c r="E3779" s="57" t="s">
        <v>372</v>
      </c>
      <c r="F3779" s="57" t="s">
        <v>362</v>
      </c>
      <c r="G3779" s="57">
        <v>1</v>
      </c>
      <c r="H3779" s="57">
        <v>1</v>
      </c>
      <c r="I3779" s="57">
        <v>2.13</v>
      </c>
      <c r="J3779" s="57">
        <v>3.77</v>
      </c>
      <c r="K3779" s="57">
        <v>2.78</v>
      </c>
      <c r="L3779" s="57">
        <v>-0.65</v>
      </c>
      <c r="M3779" s="57">
        <v>44</v>
      </c>
      <c r="N3779" s="57">
        <v>43</v>
      </c>
      <c r="O3779" s="57">
        <v>2</v>
      </c>
      <c r="P3779" s="57">
        <v>21</v>
      </c>
      <c r="Q3779" s="57">
        <v>21</v>
      </c>
      <c r="R3779" s="57">
        <v>50</v>
      </c>
      <c r="S3779" s="57">
        <v>0</v>
      </c>
      <c r="T3779" s="57">
        <v>50</v>
      </c>
      <c r="U3779" s="57">
        <v>45.45</v>
      </c>
      <c r="V3779" s="57">
        <v>25</v>
      </c>
      <c r="W3779" s="57">
        <v>29.55</v>
      </c>
      <c r="X3779" s="57">
        <v>51.16</v>
      </c>
      <c r="Y3779" s="57">
        <v>25.58</v>
      </c>
      <c r="Z3779" s="57">
        <v>23.26</v>
      </c>
      <c r="AA3779" s="57">
        <v>61.9</v>
      </c>
      <c r="AB3779" s="57">
        <v>38.1</v>
      </c>
      <c r="AC3779" s="57">
        <v>27</v>
      </c>
      <c r="AD3779" s="57">
        <v>29</v>
      </c>
      <c r="AE3779" s="57">
        <v>48.15</v>
      </c>
      <c r="AF3779" s="57">
        <v>58.62</v>
      </c>
      <c r="AG3779" s="57" t="s">
        <v>6262</v>
      </c>
      <c r="AH3779" s="57" t="s">
        <v>7017</v>
      </c>
      <c r="AI3779" s="45">
        <f t="shared" si="987"/>
        <v>-2.4579999999999975</v>
      </c>
      <c r="AJ3779" s="46">
        <f t="shared" si="988"/>
        <v>2.4579999999999975</v>
      </c>
      <c r="AK3779" s="63" t="str">
        <f t="shared" si="989"/>
        <v>N</v>
      </c>
      <c r="AL3779" s="63" t="str">
        <f t="shared" si="990"/>
        <v>N</v>
      </c>
      <c r="AM3779" s="44" t="str">
        <f t="shared" si="991"/>
        <v>Loss</v>
      </c>
      <c r="AN3779" s="44" t="str">
        <f t="shared" si="992"/>
        <v>Win</v>
      </c>
      <c r="AO3779" s="44" t="str">
        <f t="shared" si="993"/>
        <v>Loss</v>
      </c>
      <c r="AP3779" s="44">
        <f t="shared" si="994"/>
        <v>-50</v>
      </c>
      <c r="AQ3779" s="44">
        <f t="shared" si="995"/>
        <v>138.5</v>
      </c>
      <c r="AR3779" s="44">
        <f t="shared" si="996"/>
        <v>-50</v>
      </c>
      <c r="AS3779" s="99" t="str">
        <f t="shared" si="997"/>
        <v>+</v>
      </c>
      <c r="AT3779" s="99" t="str">
        <f t="shared" si="998"/>
        <v>-</v>
      </c>
      <c r="AU3779" s="99" t="str">
        <f t="shared" si="999"/>
        <v>-</v>
      </c>
      <c r="AV3779" s="99" t="str">
        <f t="shared" si="1000"/>
        <v>+</v>
      </c>
      <c r="AW3779" s="99" t="str">
        <f t="shared" si="1001"/>
        <v>-</v>
      </c>
    </row>
    <row r="3780" spans="1:49" ht="15">
      <c r="A3780" s="56">
        <v>43646</v>
      </c>
      <c r="B3780" s="57" t="s">
        <v>272</v>
      </c>
      <c r="C3780" s="57" t="s">
        <v>318</v>
      </c>
      <c r="D3780" s="57" t="s">
        <v>7525</v>
      </c>
      <c r="E3780" s="57" t="s">
        <v>324</v>
      </c>
      <c r="F3780" s="57" t="s">
        <v>321</v>
      </c>
      <c r="G3780" s="57">
        <v>2</v>
      </c>
      <c r="H3780" s="57">
        <v>1</v>
      </c>
      <c r="I3780" s="57">
        <v>2</v>
      </c>
      <c r="J3780" s="57">
        <v>3.66</v>
      </c>
      <c r="K3780" s="57">
        <v>3.15</v>
      </c>
      <c r="L3780" s="57">
        <v>-1.1499999999999999</v>
      </c>
      <c r="M3780" s="57">
        <v>16</v>
      </c>
      <c r="N3780" s="57">
        <v>66</v>
      </c>
      <c r="O3780" s="57">
        <v>0</v>
      </c>
      <c r="P3780" s="57">
        <v>8</v>
      </c>
      <c r="Q3780" s="57">
        <v>34</v>
      </c>
      <c r="R3780" s="57">
        <v>0</v>
      </c>
      <c r="S3780" s="57">
        <v>0</v>
      </c>
      <c r="T3780" s="57">
        <v>0</v>
      </c>
      <c r="U3780" s="57">
        <v>43.75</v>
      </c>
      <c r="V3780" s="57">
        <v>6.25</v>
      </c>
      <c r="W3780" s="57">
        <v>50</v>
      </c>
      <c r="X3780" s="57">
        <v>39.39</v>
      </c>
      <c r="Y3780" s="57">
        <v>13.64</v>
      </c>
      <c r="Z3780" s="57">
        <v>46.97</v>
      </c>
      <c r="AA3780" s="57">
        <v>37.5</v>
      </c>
      <c r="AB3780" s="57">
        <v>32.35</v>
      </c>
      <c r="AC3780" s="57">
        <v>6</v>
      </c>
      <c r="AD3780" s="57">
        <v>30</v>
      </c>
      <c r="AE3780" s="57">
        <v>66.67</v>
      </c>
      <c r="AF3780" s="57">
        <v>53.33</v>
      </c>
      <c r="AG3780" s="57" t="s">
        <v>6447</v>
      </c>
      <c r="AH3780" s="57" t="s">
        <v>7390</v>
      </c>
      <c r="AI3780" s="45">
        <f t="shared" si="987"/>
        <v>-0.47300000000000075</v>
      </c>
      <c r="AJ3780" s="46">
        <f t="shared" si="988"/>
        <v>0.47300000000000075</v>
      </c>
      <c r="AK3780" s="63" t="str">
        <f t="shared" si="989"/>
        <v>N</v>
      </c>
      <c r="AL3780" s="63" t="str">
        <f t="shared" si="990"/>
        <v>N</v>
      </c>
      <c r="AM3780" s="44" t="str">
        <f t="shared" si="991"/>
        <v>Win</v>
      </c>
      <c r="AN3780" s="44" t="str">
        <f t="shared" si="992"/>
        <v>Loss</v>
      </c>
      <c r="AO3780" s="44" t="str">
        <f t="shared" si="993"/>
        <v>Loss</v>
      </c>
      <c r="AP3780" s="44">
        <f t="shared" si="994"/>
        <v>50</v>
      </c>
      <c r="AQ3780" s="44">
        <f t="shared" si="995"/>
        <v>-50</v>
      </c>
      <c r="AR3780" s="44">
        <f t="shared" si="996"/>
        <v>-50</v>
      </c>
      <c r="AS3780" s="99" t="str">
        <f t="shared" si="997"/>
        <v>+</v>
      </c>
      <c r="AT3780" s="99" t="str">
        <f t="shared" si="998"/>
        <v>n/a</v>
      </c>
      <c r="AU3780" s="99" t="str">
        <f t="shared" si="999"/>
        <v>+</v>
      </c>
      <c r="AV3780" s="99" t="str">
        <f t="shared" si="1000"/>
        <v>+</v>
      </c>
      <c r="AW3780" s="99" t="str">
        <f t="shared" si="1001"/>
        <v>-</v>
      </c>
    </row>
    <row r="3781" spans="1:49" ht="15">
      <c r="A3781" s="56">
        <v>43646</v>
      </c>
      <c r="B3781" s="57" t="s">
        <v>272</v>
      </c>
      <c r="C3781" s="57" t="s">
        <v>1419</v>
      </c>
      <c r="D3781" s="57" t="s">
        <v>7526</v>
      </c>
      <c r="E3781" s="57" t="s">
        <v>2217</v>
      </c>
      <c r="F3781" s="57" t="s">
        <v>1570</v>
      </c>
      <c r="G3781" s="57">
        <v>3</v>
      </c>
      <c r="H3781" s="57">
        <v>0</v>
      </c>
      <c r="I3781" s="57">
        <v>2.59</v>
      </c>
      <c r="J3781" s="57">
        <v>3.39</v>
      </c>
      <c r="K3781" s="57">
        <v>2.56</v>
      </c>
      <c r="L3781" s="57">
        <v>0.03</v>
      </c>
      <c r="M3781" s="57">
        <v>19</v>
      </c>
      <c r="N3781" s="57">
        <v>16</v>
      </c>
      <c r="O3781" s="57">
        <v>0</v>
      </c>
      <c r="P3781" s="57">
        <v>9</v>
      </c>
      <c r="Q3781" s="57">
        <v>9</v>
      </c>
      <c r="R3781" s="57">
        <v>0</v>
      </c>
      <c r="S3781" s="57">
        <v>0</v>
      </c>
      <c r="T3781" s="57">
        <v>0</v>
      </c>
      <c r="U3781" s="57">
        <v>57.89</v>
      </c>
      <c r="V3781" s="57">
        <v>15.79</v>
      </c>
      <c r="W3781" s="57">
        <v>26.32</v>
      </c>
      <c r="X3781" s="57">
        <v>50</v>
      </c>
      <c r="Y3781" s="57">
        <v>12.5</v>
      </c>
      <c r="Z3781" s="57">
        <v>37.5</v>
      </c>
      <c r="AA3781" s="57">
        <v>66.67</v>
      </c>
      <c r="AB3781" s="57">
        <v>44.44</v>
      </c>
      <c r="AC3781" s="57">
        <v>10</v>
      </c>
      <c r="AD3781" s="57">
        <v>10</v>
      </c>
      <c r="AE3781" s="57">
        <v>60</v>
      </c>
      <c r="AF3781" s="57">
        <v>70</v>
      </c>
      <c r="AG3781" s="57" t="s">
        <v>7321</v>
      </c>
      <c r="AH3781" s="57" t="s">
        <v>7017</v>
      </c>
      <c r="AI3781" s="45">
        <f t="shared" si="987"/>
        <v>4.1430000000000016</v>
      </c>
      <c r="AJ3781" s="46">
        <f t="shared" si="988"/>
        <v>-4.1430000000000016</v>
      </c>
      <c r="AK3781" s="63" t="str">
        <f t="shared" si="989"/>
        <v>N</v>
      </c>
      <c r="AL3781" s="63" t="str">
        <f t="shared" si="990"/>
        <v>N</v>
      </c>
      <c r="AM3781" s="44" t="str">
        <f t="shared" si="991"/>
        <v>Win</v>
      </c>
      <c r="AN3781" s="44" t="str">
        <f t="shared" si="992"/>
        <v>Loss</v>
      </c>
      <c r="AO3781" s="44" t="str">
        <f t="shared" si="993"/>
        <v>Loss</v>
      </c>
      <c r="AP3781" s="44">
        <f t="shared" si="994"/>
        <v>79.5</v>
      </c>
      <c r="AQ3781" s="44">
        <f t="shared" si="995"/>
        <v>-50</v>
      </c>
      <c r="AR3781" s="44">
        <f t="shared" si="996"/>
        <v>-50</v>
      </c>
      <c r="AS3781" s="99" t="str">
        <f t="shared" si="997"/>
        <v>-</v>
      </c>
      <c r="AT3781" s="99" t="str">
        <f t="shared" si="998"/>
        <v>n/a</v>
      </c>
      <c r="AU3781" s="99" t="str">
        <f t="shared" si="999"/>
        <v>+</v>
      </c>
      <c r="AV3781" s="99" t="str">
        <f t="shared" si="1000"/>
        <v>+</v>
      </c>
      <c r="AW3781" s="99" t="str">
        <f t="shared" si="1001"/>
        <v>+</v>
      </c>
    </row>
    <row r="3782" spans="1:49" ht="15">
      <c r="A3782" s="56">
        <v>43646</v>
      </c>
      <c r="B3782" s="57" t="s">
        <v>420</v>
      </c>
      <c r="C3782" s="57" t="s">
        <v>1024</v>
      </c>
      <c r="D3782" s="57" t="s">
        <v>7527</v>
      </c>
      <c r="E3782" s="57" t="s">
        <v>1029</v>
      </c>
      <c r="F3782" s="57" t="s">
        <v>1367</v>
      </c>
      <c r="G3782" s="57">
        <v>0</v>
      </c>
      <c r="H3782" s="57">
        <v>0</v>
      </c>
      <c r="I3782" s="57">
        <v>3.53</v>
      </c>
      <c r="J3782" s="57">
        <v>2.99</v>
      </c>
      <c r="K3782" s="57">
        <v>2.29</v>
      </c>
      <c r="L3782" s="57">
        <v>1.24</v>
      </c>
      <c r="M3782" s="57">
        <v>19</v>
      </c>
      <c r="N3782" s="57">
        <v>17</v>
      </c>
      <c r="O3782" s="57">
        <v>0</v>
      </c>
      <c r="P3782" s="57">
        <v>10</v>
      </c>
      <c r="Q3782" s="57">
        <v>8</v>
      </c>
      <c r="R3782" s="57">
        <v>0</v>
      </c>
      <c r="S3782" s="57">
        <v>0</v>
      </c>
      <c r="T3782" s="57">
        <v>0</v>
      </c>
      <c r="U3782" s="57">
        <v>57.89</v>
      </c>
      <c r="V3782" s="57">
        <v>21.05</v>
      </c>
      <c r="W3782" s="57">
        <v>21.05</v>
      </c>
      <c r="X3782" s="57">
        <v>70.59</v>
      </c>
      <c r="Y3782" s="57">
        <v>17.649999999999999</v>
      </c>
      <c r="Z3782" s="57">
        <v>11.76</v>
      </c>
      <c r="AA3782" s="57">
        <v>70</v>
      </c>
      <c r="AB3782" s="57">
        <v>50</v>
      </c>
      <c r="AC3782" s="57">
        <v>17</v>
      </c>
      <c r="AD3782" s="57">
        <v>17</v>
      </c>
      <c r="AE3782" s="57">
        <v>58.82</v>
      </c>
      <c r="AF3782" s="57">
        <v>70.59</v>
      </c>
      <c r="AG3782" s="57" t="s">
        <v>7385</v>
      </c>
      <c r="AH3782" s="57" t="s">
        <v>6943</v>
      </c>
      <c r="AI3782" s="45">
        <f t="shared" si="987"/>
        <v>-4.0579999999999998</v>
      </c>
      <c r="AJ3782" s="46">
        <f t="shared" si="988"/>
        <v>4.0579999999999998</v>
      </c>
      <c r="AK3782" s="63" t="str">
        <f t="shared" si="989"/>
        <v>N</v>
      </c>
      <c r="AL3782" s="63" t="str">
        <f t="shared" si="990"/>
        <v>N</v>
      </c>
      <c r="AM3782" s="44" t="str">
        <f t="shared" si="991"/>
        <v>Loss</v>
      </c>
      <c r="AN3782" s="44" t="str">
        <f t="shared" si="992"/>
        <v>Win</v>
      </c>
      <c r="AO3782" s="44" t="str">
        <f t="shared" si="993"/>
        <v>Loss</v>
      </c>
      <c r="AP3782" s="44">
        <f t="shared" si="994"/>
        <v>-50</v>
      </c>
      <c r="AQ3782" s="44">
        <f t="shared" si="995"/>
        <v>99.5</v>
      </c>
      <c r="AR3782" s="44">
        <f t="shared" si="996"/>
        <v>-50</v>
      </c>
      <c r="AS3782" s="99" t="str">
        <f t="shared" si="997"/>
        <v>-</v>
      </c>
      <c r="AT3782" s="99" t="str">
        <f t="shared" si="998"/>
        <v>n/a</v>
      </c>
      <c r="AU3782" s="99" t="str">
        <f t="shared" si="999"/>
        <v>-</v>
      </c>
      <c r="AV3782" s="99" t="str">
        <f t="shared" si="1000"/>
        <v>+</v>
      </c>
      <c r="AW3782" s="99" t="str">
        <f t="shared" si="1001"/>
        <v>-</v>
      </c>
    </row>
    <row r="3783" spans="1:49" ht="15">
      <c r="A3783" s="56">
        <v>43646</v>
      </c>
      <c r="B3783" s="57" t="s">
        <v>420</v>
      </c>
      <c r="C3783" s="57" t="s">
        <v>1034</v>
      </c>
      <c r="D3783" s="57" t="s">
        <v>7528</v>
      </c>
      <c r="E3783" s="57" t="s">
        <v>1184</v>
      </c>
      <c r="F3783" s="57" t="s">
        <v>1040</v>
      </c>
      <c r="G3783" s="57">
        <v>4</v>
      </c>
      <c r="H3783" s="57">
        <v>2</v>
      </c>
      <c r="I3783" s="57">
        <v>1.59</v>
      </c>
      <c r="J3783" s="57">
        <v>4.21</v>
      </c>
      <c r="K3783" s="57">
        <v>4.3600000000000003</v>
      </c>
      <c r="L3783" s="57">
        <v>-2.77</v>
      </c>
      <c r="M3783" s="57">
        <v>35</v>
      </c>
      <c r="N3783" s="57">
        <v>33</v>
      </c>
      <c r="O3783" s="57">
        <v>0</v>
      </c>
      <c r="P3783" s="57">
        <v>19</v>
      </c>
      <c r="Q3783" s="57">
        <v>15</v>
      </c>
      <c r="R3783" s="57">
        <v>0</v>
      </c>
      <c r="S3783" s="57">
        <v>0</v>
      </c>
      <c r="T3783" s="57">
        <v>0</v>
      </c>
      <c r="U3783" s="57">
        <v>57.14</v>
      </c>
      <c r="V3783" s="57">
        <v>8.57</v>
      </c>
      <c r="W3783" s="57">
        <v>34.29</v>
      </c>
      <c r="X3783" s="57">
        <v>30.3</v>
      </c>
      <c r="Y3783" s="57">
        <v>39.39</v>
      </c>
      <c r="Z3783" s="57">
        <v>30.3</v>
      </c>
      <c r="AA3783" s="57">
        <v>52.63</v>
      </c>
      <c r="AB3783" s="57">
        <v>26.67</v>
      </c>
      <c r="AC3783" s="57">
        <v>20</v>
      </c>
      <c r="AD3783" s="57">
        <v>16</v>
      </c>
      <c r="AE3783" s="57">
        <v>70</v>
      </c>
      <c r="AF3783" s="57">
        <v>50</v>
      </c>
      <c r="AG3783" s="57" t="s">
        <v>6951</v>
      </c>
      <c r="AH3783" s="57" t="s">
        <v>7391</v>
      </c>
      <c r="AI3783" s="45">
        <f t="shared" si="987"/>
        <v>1.4879999999999995</v>
      </c>
      <c r="AJ3783" s="46">
        <f t="shared" si="988"/>
        <v>-1.4879999999999995</v>
      </c>
      <c r="AK3783" s="63" t="str">
        <f t="shared" si="989"/>
        <v>N</v>
      </c>
      <c r="AL3783" s="63" t="str">
        <f t="shared" si="990"/>
        <v>N</v>
      </c>
      <c r="AM3783" s="44" t="str">
        <f t="shared" si="991"/>
        <v>Win</v>
      </c>
      <c r="AN3783" s="44" t="str">
        <f t="shared" si="992"/>
        <v>Loss</v>
      </c>
      <c r="AO3783" s="44" t="str">
        <f t="shared" si="993"/>
        <v>Loss</v>
      </c>
      <c r="AP3783" s="44">
        <f t="shared" si="994"/>
        <v>29.5</v>
      </c>
      <c r="AQ3783" s="44">
        <f t="shared" si="995"/>
        <v>-50</v>
      </c>
      <c r="AR3783" s="44">
        <f t="shared" si="996"/>
        <v>-50</v>
      </c>
      <c r="AS3783" s="99" t="str">
        <f t="shared" si="997"/>
        <v>+</v>
      </c>
      <c r="AT3783" s="99" t="str">
        <f t="shared" si="998"/>
        <v>n/a</v>
      </c>
      <c r="AU3783" s="99" t="str">
        <f t="shared" si="999"/>
        <v>+</v>
      </c>
      <c r="AV3783" s="99" t="str">
        <f t="shared" si="1000"/>
        <v>+</v>
      </c>
      <c r="AW3783" s="99" t="str">
        <f t="shared" si="1001"/>
        <v>+</v>
      </c>
    </row>
    <row r="3784" spans="1:49" ht="15">
      <c r="A3784" s="56">
        <v>43646</v>
      </c>
      <c r="B3784" s="57" t="s">
        <v>5623</v>
      </c>
      <c r="C3784" s="57" t="s">
        <v>964</v>
      </c>
      <c r="D3784" s="57" t="s">
        <v>7529</v>
      </c>
      <c r="E3784" s="57" t="s">
        <v>7530</v>
      </c>
      <c r="F3784" s="57" t="s">
        <v>7531</v>
      </c>
      <c r="G3784" s="57">
        <v>3</v>
      </c>
      <c r="H3784" s="57">
        <v>0</v>
      </c>
      <c r="I3784" s="57">
        <v>1.1100000000000001</v>
      </c>
      <c r="J3784" s="57">
        <v>7</v>
      </c>
      <c r="K3784" s="57">
        <v>13</v>
      </c>
      <c r="L3784" s="57">
        <v>-11.89</v>
      </c>
      <c r="M3784" s="57">
        <v>13</v>
      </c>
      <c r="N3784" s="57">
        <v>11</v>
      </c>
      <c r="O3784" s="57">
        <v>3</v>
      </c>
      <c r="P3784" s="57">
        <v>7</v>
      </c>
      <c r="Q3784" s="57">
        <v>6</v>
      </c>
      <c r="R3784" s="57">
        <v>66.67</v>
      </c>
      <c r="S3784" s="57">
        <v>33.33</v>
      </c>
      <c r="T3784" s="57">
        <v>0</v>
      </c>
      <c r="U3784" s="57">
        <v>76.92</v>
      </c>
      <c r="V3784" s="57">
        <v>15.38</v>
      </c>
      <c r="W3784" s="57">
        <v>7.69</v>
      </c>
      <c r="X3784" s="57">
        <v>18.18</v>
      </c>
      <c r="Y3784" s="57">
        <v>27.27</v>
      </c>
      <c r="Z3784" s="57">
        <v>54.55</v>
      </c>
      <c r="AA3784" s="57">
        <v>85.71</v>
      </c>
      <c r="AB3784" s="57">
        <v>16.670000000000002</v>
      </c>
      <c r="AC3784" s="57">
        <v>12</v>
      </c>
      <c r="AD3784" s="57">
        <v>5</v>
      </c>
      <c r="AE3784" s="57">
        <v>83.33</v>
      </c>
      <c r="AF3784" s="57">
        <v>20</v>
      </c>
      <c r="AG3784" s="57" t="s">
        <v>6943</v>
      </c>
      <c r="AH3784" s="57" t="s">
        <v>6433</v>
      </c>
      <c r="AI3784" s="45">
        <f t="shared" si="987"/>
        <v>43.265000000000001</v>
      </c>
      <c r="AJ3784" s="46">
        <f t="shared" si="988"/>
        <v>-36.599000000000004</v>
      </c>
      <c r="AK3784" s="63" t="str">
        <f t="shared" si="989"/>
        <v>Y</v>
      </c>
      <c r="AL3784" s="63" t="str">
        <f t="shared" si="990"/>
        <v>N</v>
      </c>
      <c r="AM3784" s="44" t="str">
        <f t="shared" si="991"/>
        <v>Win</v>
      </c>
      <c r="AN3784" s="44" t="str">
        <f t="shared" si="992"/>
        <v>Loss</v>
      </c>
      <c r="AO3784" s="44" t="str">
        <f t="shared" si="993"/>
        <v>Loss</v>
      </c>
      <c r="AP3784" s="44">
        <f t="shared" si="994"/>
        <v>5.5000000000000071</v>
      </c>
      <c r="AQ3784" s="44">
        <f t="shared" si="995"/>
        <v>-50</v>
      </c>
      <c r="AR3784" s="44">
        <f t="shared" si="996"/>
        <v>-50</v>
      </c>
      <c r="AS3784" s="99" t="str">
        <f t="shared" si="997"/>
        <v>+</v>
      </c>
      <c r="AT3784" s="99" t="str">
        <f t="shared" si="998"/>
        <v>+</v>
      </c>
      <c r="AU3784" s="99" t="str">
        <f t="shared" si="999"/>
        <v>+</v>
      </c>
      <c r="AV3784" s="99" t="str">
        <f t="shared" si="1000"/>
        <v>+</v>
      </c>
      <c r="AW3784" s="99" t="str">
        <f t="shared" si="1001"/>
        <v>+</v>
      </c>
    </row>
    <row r="3785" spans="1:49" ht="15">
      <c r="A3785" s="56">
        <v>43646</v>
      </c>
      <c r="B3785" s="57" t="s">
        <v>963</v>
      </c>
      <c r="C3785" s="57" t="s">
        <v>1221</v>
      </c>
      <c r="D3785" s="57" t="s">
        <v>7532</v>
      </c>
      <c r="E3785" s="57" t="s">
        <v>3530</v>
      </c>
      <c r="F3785" s="57" t="s">
        <v>4103</v>
      </c>
      <c r="G3785" s="57">
        <v>0</v>
      </c>
      <c r="H3785" s="57">
        <v>2</v>
      </c>
      <c r="I3785" s="57">
        <v>2.4700000000000002</v>
      </c>
      <c r="J3785" s="57">
        <v>3.43</v>
      </c>
      <c r="K3785" s="57">
        <v>2.4</v>
      </c>
      <c r="L3785" s="57">
        <v>7.0000000000000007E-2</v>
      </c>
      <c r="M3785" s="57">
        <v>30</v>
      </c>
      <c r="N3785" s="57">
        <v>7</v>
      </c>
      <c r="O3785" s="57">
        <v>0</v>
      </c>
      <c r="P3785" s="57">
        <v>15</v>
      </c>
      <c r="Q3785" s="57">
        <v>3</v>
      </c>
      <c r="R3785" s="57">
        <v>0</v>
      </c>
      <c r="S3785" s="57">
        <v>0</v>
      </c>
      <c r="T3785" s="57">
        <v>0</v>
      </c>
      <c r="U3785" s="57">
        <v>30</v>
      </c>
      <c r="V3785" s="57">
        <v>13.33</v>
      </c>
      <c r="W3785" s="57">
        <v>56.67</v>
      </c>
      <c r="X3785" s="57">
        <v>42.86</v>
      </c>
      <c r="Y3785" s="57">
        <v>0</v>
      </c>
      <c r="Z3785" s="57">
        <v>57.14</v>
      </c>
      <c r="AA3785" s="57">
        <v>26.67</v>
      </c>
      <c r="AB3785" s="57">
        <v>66.67</v>
      </c>
      <c r="AC3785" s="57">
        <v>12</v>
      </c>
      <c r="AD3785" s="57">
        <v>3</v>
      </c>
      <c r="AE3785" s="57">
        <v>33.33</v>
      </c>
      <c r="AF3785" s="57">
        <v>66.67</v>
      </c>
      <c r="AG3785" s="57" t="s">
        <v>7533</v>
      </c>
      <c r="AH3785" s="57" t="s">
        <v>6471</v>
      </c>
      <c r="AI3785" s="45">
        <f t="shared" si="987"/>
        <v>-1.1450000000000014</v>
      </c>
      <c r="AJ3785" s="46">
        <f t="shared" si="988"/>
        <v>1.1450000000000014</v>
      </c>
      <c r="AK3785" s="63" t="str">
        <f t="shared" si="989"/>
        <v>N</v>
      </c>
      <c r="AL3785" s="63" t="str">
        <f t="shared" si="990"/>
        <v>N</v>
      </c>
      <c r="AM3785" s="44" t="str">
        <f t="shared" si="991"/>
        <v>Loss</v>
      </c>
      <c r="AN3785" s="44" t="str">
        <f t="shared" si="992"/>
        <v>Loss</v>
      </c>
      <c r="AO3785" s="44" t="str">
        <f t="shared" si="993"/>
        <v>Win</v>
      </c>
      <c r="AP3785" s="44">
        <f t="shared" si="994"/>
        <v>-50</v>
      </c>
      <c r="AQ3785" s="44">
        <f t="shared" si="995"/>
        <v>-50</v>
      </c>
      <c r="AR3785" s="44">
        <f t="shared" si="996"/>
        <v>70</v>
      </c>
      <c r="AS3785" s="99" t="str">
        <f t="shared" si="997"/>
        <v>-</v>
      </c>
      <c r="AT3785" s="99" t="str">
        <f t="shared" si="998"/>
        <v>n/a</v>
      </c>
      <c r="AU3785" s="99" t="str">
        <f t="shared" si="999"/>
        <v>-</v>
      </c>
      <c r="AV3785" s="99" t="str">
        <f t="shared" si="1000"/>
        <v>-</v>
      </c>
      <c r="AW3785" s="99" t="str">
        <f t="shared" si="1001"/>
        <v>-</v>
      </c>
    </row>
    <row r="3786" spans="1:49" ht="15">
      <c r="A3786" s="56">
        <v>43646</v>
      </c>
      <c r="B3786" s="57" t="s">
        <v>963</v>
      </c>
      <c r="C3786" s="57" t="s">
        <v>1221</v>
      </c>
      <c r="D3786" s="57" t="s">
        <v>7534</v>
      </c>
      <c r="E3786" s="57" t="s">
        <v>3577</v>
      </c>
      <c r="F3786" s="57" t="s">
        <v>3579</v>
      </c>
      <c r="G3786" s="57">
        <v>2</v>
      </c>
      <c r="H3786" s="57">
        <v>2</v>
      </c>
      <c r="I3786" s="57">
        <v>2.2599999999999998</v>
      </c>
      <c r="J3786" s="57">
        <v>3.28</v>
      </c>
      <c r="K3786" s="57">
        <v>2.69</v>
      </c>
      <c r="L3786" s="57">
        <v>-0.43</v>
      </c>
      <c r="M3786" s="57">
        <v>32</v>
      </c>
      <c r="N3786" s="57">
        <v>32</v>
      </c>
      <c r="O3786" s="57">
        <v>2</v>
      </c>
      <c r="P3786" s="57">
        <v>12</v>
      </c>
      <c r="Q3786" s="57">
        <v>16</v>
      </c>
      <c r="R3786" s="57">
        <v>50</v>
      </c>
      <c r="S3786" s="57">
        <v>0</v>
      </c>
      <c r="T3786" s="57">
        <v>50</v>
      </c>
      <c r="U3786" s="57">
        <v>21.88</v>
      </c>
      <c r="V3786" s="57">
        <v>28.13</v>
      </c>
      <c r="W3786" s="57">
        <v>50</v>
      </c>
      <c r="X3786" s="57">
        <v>31.25</v>
      </c>
      <c r="Y3786" s="57">
        <v>25</v>
      </c>
      <c r="Z3786" s="57">
        <v>43.75</v>
      </c>
      <c r="AA3786" s="57">
        <v>8.33</v>
      </c>
      <c r="AB3786" s="57">
        <v>43.75</v>
      </c>
      <c r="AC3786" s="57">
        <v>12</v>
      </c>
      <c r="AD3786" s="57">
        <v>11</v>
      </c>
      <c r="AE3786" s="57">
        <v>33.33</v>
      </c>
      <c r="AF3786" s="57">
        <v>36.36</v>
      </c>
      <c r="AG3786" s="57" t="s">
        <v>6828</v>
      </c>
      <c r="AH3786" s="57" t="s">
        <v>7392</v>
      </c>
      <c r="AI3786" s="45">
        <f t="shared" si="987"/>
        <v>-2.8109999999999999</v>
      </c>
      <c r="AJ3786" s="46">
        <f t="shared" si="988"/>
        <v>2.8109999999999999</v>
      </c>
      <c r="AK3786" s="63" t="str">
        <f t="shared" si="989"/>
        <v>N</v>
      </c>
      <c r="AL3786" s="63" t="str">
        <f t="shared" si="990"/>
        <v>N</v>
      </c>
      <c r="AM3786" s="44" t="str">
        <f t="shared" si="991"/>
        <v>Loss</v>
      </c>
      <c r="AN3786" s="44" t="str">
        <f t="shared" si="992"/>
        <v>Win</v>
      </c>
      <c r="AO3786" s="44" t="str">
        <f t="shared" si="993"/>
        <v>Loss</v>
      </c>
      <c r="AP3786" s="44">
        <f t="shared" si="994"/>
        <v>-50</v>
      </c>
      <c r="AQ3786" s="44">
        <f t="shared" si="995"/>
        <v>114</v>
      </c>
      <c r="AR3786" s="44">
        <f t="shared" si="996"/>
        <v>-50</v>
      </c>
      <c r="AS3786" s="99" t="str">
        <f t="shared" si="997"/>
        <v>+</v>
      </c>
      <c r="AT3786" s="99" t="str">
        <f t="shared" si="998"/>
        <v>-</v>
      </c>
      <c r="AU3786" s="99" t="str">
        <f t="shared" si="999"/>
        <v>-</v>
      </c>
      <c r="AV3786" s="99" t="str">
        <f t="shared" si="1000"/>
        <v>-</v>
      </c>
      <c r="AW3786" s="99" t="str">
        <f t="shared" si="1001"/>
        <v>-</v>
      </c>
    </row>
    <row r="3787" spans="1:49" ht="15">
      <c r="A3787" s="56">
        <v>43646</v>
      </c>
      <c r="B3787" s="57" t="s">
        <v>963</v>
      </c>
      <c r="C3787" s="57" t="s">
        <v>964</v>
      </c>
      <c r="D3787" s="57" t="s">
        <v>7535</v>
      </c>
      <c r="E3787" s="57" t="s">
        <v>1495</v>
      </c>
      <c r="F3787" s="57" t="s">
        <v>4906</v>
      </c>
      <c r="G3787" s="57">
        <v>0</v>
      </c>
      <c r="H3787" s="57">
        <v>1</v>
      </c>
      <c r="I3787" s="57">
        <v>5.4</v>
      </c>
      <c r="J3787" s="57">
        <v>3.6</v>
      </c>
      <c r="K3787" s="57">
        <v>1.6</v>
      </c>
      <c r="L3787" s="57">
        <v>3.8</v>
      </c>
      <c r="M3787" s="57">
        <v>35</v>
      </c>
      <c r="N3787" s="57">
        <v>50</v>
      </c>
      <c r="O3787" s="57">
        <v>0</v>
      </c>
      <c r="P3787" s="57">
        <v>15</v>
      </c>
      <c r="Q3787" s="57">
        <v>25</v>
      </c>
      <c r="R3787" s="57">
        <v>0</v>
      </c>
      <c r="S3787" s="57">
        <v>0</v>
      </c>
      <c r="T3787" s="57">
        <v>0</v>
      </c>
      <c r="U3787" s="57">
        <v>62.86</v>
      </c>
      <c r="V3787" s="57">
        <v>22.86</v>
      </c>
      <c r="W3787" s="57">
        <v>14.29</v>
      </c>
      <c r="X3787" s="57">
        <v>68</v>
      </c>
      <c r="Y3787" s="57">
        <v>18</v>
      </c>
      <c r="Z3787" s="57">
        <v>14</v>
      </c>
      <c r="AA3787" s="57">
        <v>60</v>
      </c>
      <c r="AB3787" s="57">
        <v>56</v>
      </c>
      <c r="AC3787" s="57">
        <v>26</v>
      </c>
      <c r="AD3787" s="57">
        <v>45</v>
      </c>
      <c r="AE3787" s="57">
        <v>73.08</v>
      </c>
      <c r="AF3787" s="57">
        <v>73.33</v>
      </c>
      <c r="AG3787" s="57" t="s">
        <v>7074</v>
      </c>
      <c r="AH3787" s="57" t="s">
        <v>7393</v>
      </c>
      <c r="AI3787" s="45">
        <f t="shared" si="987"/>
        <v>-0.60000000000000098</v>
      </c>
      <c r="AJ3787" s="46">
        <f t="shared" si="988"/>
        <v>0.60000000000000098</v>
      </c>
      <c r="AK3787" s="63" t="str">
        <f t="shared" si="989"/>
        <v>N</v>
      </c>
      <c r="AL3787" s="63" t="str">
        <f t="shared" si="990"/>
        <v>N</v>
      </c>
      <c r="AM3787" s="44" t="str">
        <f t="shared" si="991"/>
        <v>Loss</v>
      </c>
      <c r="AN3787" s="44" t="str">
        <f t="shared" si="992"/>
        <v>Loss</v>
      </c>
      <c r="AO3787" s="44" t="str">
        <f t="shared" si="993"/>
        <v>Win</v>
      </c>
      <c r="AP3787" s="44">
        <f t="shared" si="994"/>
        <v>-50</v>
      </c>
      <c r="AQ3787" s="44">
        <f t="shared" si="995"/>
        <v>-50</v>
      </c>
      <c r="AR3787" s="44">
        <f t="shared" si="996"/>
        <v>30</v>
      </c>
      <c r="AS3787" s="99" t="str">
        <f t="shared" si="997"/>
        <v>-</v>
      </c>
      <c r="AT3787" s="99" t="str">
        <f t="shared" si="998"/>
        <v>n/a</v>
      </c>
      <c r="AU3787" s="99" t="str">
        <f t="shared" si="999"/>
        <v>-</v>
      </c>
      <c r="AV3787" s="99" t="str">
        <f t="shared" si="1000"/>
        <v>+</v>
      </c>
      <c r="AW3787" s="99" t="str">
        <f t="shared" si="1001"/>
        <v>-</v>
      </c>
    </row>
    <row r="3788" spans="1:49" ht="15">
      <c r="A3788" s="56">
        <v>43646</v>
      </c>
      <c r="B3788" s="57" t="s">
        <v>115</v>
      </c>
      <c r="C3788" s="57" t="s">
        <v>6402</v>
      </c>
      <c r="D3788" s="57" t="s">
        <v>7536</v>
      </c>
      <c r="E3788" s="57" t="s">
        <v>7537</v>
      </c>
      <c r="F3788" s="57" t="s">
        <v>1637</v>
      </c>
      <c r="G3788" s="57">
        <v>2</v>
      </c>
      <c r="H3788" s="57">
        <v>0</v>
      </c>
      <c r="I3788" s="57">
        <v>1.77</v>
      </c>
      <c r="J3788" s="57">
        <v>3.75</v>
      </c>
      <c r="K3788" s="57">
        <v>3.84</v>
      </c>
      <c r="L3788" s="57">
        <v>-2.0699999999999998</v>
      </c>
      <c r="M3788" s="57">
        <v>12</v>
      </c>
      <c r="N3788" s="57">
        <v>71</v>
      </c>
      <c r="O3788" s="57">
        <v>0</v>
      </c>
      <c r="P3788" s="57">
        <v>5</v>
      </c>
      <c r="Q3788" s="57">
        <v>35</v>
      </c>
      <c r="R3788" s="57">
        <v>0</v>
      </c>
      <c r="S3788" s="57">
        <v>0</v>
      </c>
      <c r="T3788" s="57">
        <v>0</v>
      </c>
      <c r="U3788" s="57">
        <v>75</v>
      </c>
      <c r="V3788" s="57">
        <v>8.33</v>
      </c>
      <c r="W3788" s="57">
        <v>16.670000000000002</v>
      </c>
      <c r="X3788" s="57">
        <v>45.07</v>
      </c>
      <c r="Y3788" s="57">
        <v>30.99</v>
      </c>
      <c r="Z3788" s="57">
        <v>23.94</v>
      </c>
      <c r="AA3788" s="57">
        <v>80</v>
      </c>
      <c r="AB3788" s="57">
        <v>22.86</v>
      </c>
      <c r="AC3788" s="57">
        <v>11</v>
      </c>
      <c r="AD3788" s="57">
        <v>54</v>
      </c>
      <c r="AE3788" s="57">
        <v>81.819999999999993</v>
      </c>
      <c r="AF3788" s="57">
        <v>57.41</v>
      </c>
      <c r="AG3788" s="57" t="s">
        <v>6274</v>
      </c>
      <c r="AH3788" s="57" t="s">
        <v>6534</v>
      </c>
      <c r="AI3788" s="45">
        <f t="shared" si="987"/>
        <v>5.1739999999999977</v>
      </c>
      <c r="AJ3788" s="46">
        <f t="shared" si="988"/>
        <v>-5.1739999999999977</v>
      </c>
      <c r="AK3788" s="63" t="str">
        <f t="shared" si="989"/>
        <v>Y</v>
      </c>
      <c r="AL3788" s="63" t="str">
        <f t="shared" si="990"/>
        <v>N</v>
      </c>
      <c r="AM3788" s="44" t="str">
        <f t="shared" si="991"/>
        <v>Win</v>
      </c>
      <c r="AN3788" s="44" t="str">
        <f t="shared" si="992"/>
        <v>Loss</v>
      </c>
      <c r="AO3788" s="44" t="str">
        <f t="shared" si="993"/>
        <v>Loss</v>
      </c>
      <c r="AP3788" s="44">
        <f t="shared" si="994"/>
        <v>38.5</v>
      </c>
      <c r="AQ3788" s="44">
        <f t="shared" si="995"/>
        <v>-50</v>
      </c>
      <c r="AR3788" s="44">
        <f t="shared" si="996"/>
        <v>-50</v>
      </c>
      <c r="AS3788" s="99" t="str">
        <f t="shared" si="997"/>
        <v>+</v>
      </c>
      <c r="AT3788" s="99" t="str">
        <f t="shared" si="998"/>
        <v>n/a</v>
      </c>
      <c r="AU3788" s="99" t="str">
        <f t="shared" si="999"/>
        <v>+</v>
      </c>
      <c r="AV3788" s="99" t="str">
        <f t="shared" si="1000"/>
        <v>+</v>
      </c>
      <c r="AW3788" s="99" t="str">
        <f t="shared" si="1001"/>
        <v>+</v>
      </c>
    </row>
    <row r="3789" spans="1:49" ht="15">
      <c r="A3789" s="56">
        <v>43646</v>
      </c>
      <c r="B3789" s="57" t="s">
        <v>377</v>
      </c>
      <c r="C3789" s="57" t="s">
        <v>2783</v>
      </c>
      <c r="D3789" s="57" t="s">
        <v>7538</v>
      </c>
      <c r="E3789" s="57" t="s">
        <v>3434</v>
      </c>
      <c r="F3789" s="57" t="s">
        <v>3156</v>
      </c>
      <c r="G3789" s="57">
        <v>2</v>
      </c>
      <c r="H3789" s="57">
        <v>2</v>
      </c>
      <c r="I3789" s="57">
        <v>3.01</v>
      </c>
      <c r="J3789" s="57">
        <v>3.91</v>
      </c>
      <c r="K3789" s="57">
        <v>1.92</v>
      </c>
      <c r="L3789" s="57">
        <v>1.0900000000000001</v>
      </c>
      <c r="M3789" s="57">
        <v>10</v>
      </c>
      <c r="N3789" s="57">
        <v>33</v>
      </c>
      <c r="O3789" s="57">
        <v>1</v>
      </c>
      <c r="P3789" s="57">
        <v>4</v>
      </c>
      <c r="Q3789" s="57">
        <v>17</v>
      </c>
      <c r="R3789" s="57">
        <v>0</v>
      </c>
      <c r="S3789" s="57">
        <v>0</v>
      </c>
      <c r="T3789" s="57">
        <v>100</v>
      </c>
      <c r="U3789" s="57">
        <v>20</v>
      </c>
      <c r="V3789" s="57">
        <v>10</v>
      </c>
      <c r="W3789" s="57">
        <v>70</v>
      </c>
      <c r="X3789" s="57">
        <v>33.33</v>
      </c>
      <c r="Y3789" s="57">
        <v>15.15</v>
      </c>
      <c r="Z3789" s="57">
        <v>51.52</v>
      </c>
      <c r="AA3789" s="57">
        <v>25</v>
      </c>
      <c r="AB3789" s="57">
        <v>35.29</v>
      </c>
      <c r="AC3789" s="57">
        <v>0</v>
      </c>
      <c r="AD3789" s="57">
        <v>17</v>
      </c>
      <c r="AE3789" s="57">
        <v>0</v>
      </c>
      <c r="AF3789" s="57">
        <v>52.94</v>
      </c>
      <c r="AG3789" s="57" t="s">
        <v>6469</v>
      </c>
      <c r="AH3789" s="57" t="s">
        <v>6312</v>
      </c>
      <c r="AI3789" s="45">
        <f t="shared" si="987"/>
        <v>-36.876999999999995</v>
      </c>
      <c r="AJ3789" s="46">
        <f t="shared" si="988"/>
        <v>36.876999999999995</v>
      </c>
      <c r="AK3789" s="63" t="str">
        <f t="shared" si="989"/>
        <v>N</v>
      </c>
      <c r="AL3789" s="63" t="str">
        <f t="shared" si="990"/>
        <v>N</v>
      </c>
      <c r="AM3789" s="44" t="str">
        <f t="shared" si="991"/>
        <v>Loss</v>
      </c>
      <c r="AN3789" s="44" t="str">
        <f t="shared" si="992"/>
        <v>Win</v>
      </c>
      <c r="AO3789" s="44" t="str">
        <f t="shared" si="993"/>
        <v>Loss</v>
      </c>
      <c r="AP3789" s="44">
        <f t="shared" si="994"/>
        <v>-50</v>
      </c>
      <c r="AQ3789" s="44">
        <f t="shared" si="995"/>
        <v>145.5</v>
      </c>
      <c r="AR3789" s="44">
        <f t="shared" si="996"/>
        <v>-50</v>
      </c>
      <c r="AS3789" s="99" t="str">
        <f t="shared" si="997"/>
        <v>-</v>
      </c>
      <c r="AT3789" s="99" t="str">
        <f t="shared" si="998"/>
        <v>-</v>
      </c>
      <c r="AU3789" s="99" t="str">
        <f t="shared" si="999"/>
        <v>-</v>
      </c>
      <c r="AV3789" s="99" t="str">
        <f t="shared" si="1000"/>
        <v>-</v>
      </c>
      <c r="AW3789" s="99" t="str">
        <f t="shared" si="1001"/>
        <v>-</v>
      </c>
    </row>
    <row r="3790" spans="1:49" ht="15">
      <c r="A3790" s="56">
        <v>43646</v>
      </c>
      <c r="B3790" s="57" t="s">
        <v>3703</v>
      </c>
      <c r="C3790" s="57" t="s">
        <v>807</v>
      </c>
      <c r="D3790" s="57" t="s">
        <v>7539</v>
      </c>
      <c r="E3790" s="57" t="s">
        <v>4879</v>
      </c>
      <c r="F3790" s="57" t="s">
        <v>4833</v>
      </c>
      <c r="G3790" s="57">
        <v>0</v>
      </c>
      <c r="H3790" s="57">
        <v>2</v>
      </c>
      <c r="I3790" s="57">
        <v>1.63</v>
      </c>
      <c r="J3790" s="57">
        <v>3.86</v>
      </c>
      <c r="K3790" s="57">
        <v>4.8</v>
      </c>
      <c r="L3790" s="57">
        <v>-3.17</v>
      </c>
      <c r="M3790" s="57">
        <v>19</v>
      </c>
      <c r="N3790" s="57">
        <v>19</v>
      </c>
      <c r="O3790" s="57">
        <v>2</v>
      </c>
      <c r="P3790" s="57">
        <v>10</v>
      </c>
      <c r="Q3790" s="57">
        <v>9</v>
      </c>
      <c r="R3790" s="57">
        <v>100</v>
      </c>
      <c r="S3790" s="57">
        <v>0</v>
      </c>
      <c r="T3790" s="57">
        <v>0</v>
      </c>
      <c r="U3790" s="57">
        <v>63.16</v>
      </c>
      <c r="V3790" s="57">
        <v>10.53</v>
      </c>
      <c r="W3790" s="57">
        <v>26.32</v>
      </c>
      <c r="X3790" s="57">
        <v>52.63</v>
      </c>
      <c r="Y3790" s="57">
        <v>10.53</v>
      </c>
      <c r="Z3790" s="57">
        <v>36.840000000000003</v>
      </c>
      <c r="AA3790" s="57">
        <v>80</v>
      </c>
      <c r="AB3790" s="57">
        <v>44.44</v>
      </c>
      <c r="AC3790" s="57">
        <v>19</v>
      </c>
      <c r="AD3790" s="57">
        <v>15</v>
      </c>
      <c r="AE3790" s="57">
        <v>63.16</v>
      </c>
      <c r="AF3790" s="57">
        <v>66.67</v>
      </c>
      <c r="AG3790" s="57" t="s">
        <v>6877</v>
      </c>
      <c r="AH3790" s="57" t="s">
        <v>6887</v>
      </c>
      <c r="AI3790" s="45">
        <f t="shared" si="987"/>
        <v>34.209999999999987</v>
      </c>
      <c r="AJ3790" s="46">
        <f t="shared" si="988"/>
        <v>-34.209999999999987</v>
      </c>
      <c r="AK3790" s="63" t="str">
        <f t="shared" si="989"/>
        <v>Y</v>
      </c>
      <c r="AL3790" s="63" t="str">
        <f t="shared" si="990"/>
        <v>N</v>
      </c>
      <c r="AM3790" s="44" t="str">
        <f t="shared" si="991"/>
        <v>Loss</v>
      </c>
      <c r="AN3790" s="44" t="str">
        <f t="shared" si="992"/>
        <v>Loss</v>
      </c>
      <c r="AO3790" s="44" t="str">
        <f t="shared" si="993"/>
        <v>Win</v>
      </c>
      <c r="AP3790" s="44">
        <f t="shared" si="994"/>
        <v>-50</v>
      </c>
      <c r="AQ3790" s="44">
        <f t="shared" si="995"/>
        <v>-50</v>
      </c>
      <c r="AR3790" s="44">
        <f t="shared" si="996"/>
        <v>190</v>
      </c>
      <c r="AS3790" s="99" t="str">
        <f t="shared" si="997"/>
        <v>+</v>
      </c>
      <c r="AT3790" s="99" t="str">
        <f t="shared" si="998"/>
        <v>+</v>
      </c>
      <c r="AU3790" s="99" t="str">
        <f t="shared" si="999"/>
        <v>+</v>
      </c>
      <c r="AV3790" s="99" t="str">
        <f t="shared" si="1000"/>
        <v>+</v>
      </c>
      <c r="AW3790" s="99" t="str">
        <f t="shared" si="1001"/>
        <v>+</v>
      </c>
    </row>
    <row r="3791" spans="1:49" ht="15">
      <c r="A3791" s="56">
        <v>43646</v>
      </c>
      <c r="B3791" s="57" t="s">
        <v>3703</v>
      </c>
      <c r="C3791" s="57" t="s">
        <v>807</v>
      </c>
      <c r="D3791" s="57" t="s">
        <v>7540</v>
      </c>
      <c r="E3791" s="57" t="s">
        <v>4597</v>
      </c>
      <c r="F3791" s="57" t="s">
        <v>4836</v>
      </c>
      <c r="G3791" s="57">
        <v>2</v>
      </c>
      <c r="H3791" s="57">
        <v>1</v>
      </c>
      <c r="I3791" s="57">
        <v>3.25</v>
      </c>
      <c r="J3791" s="57">
        <v>3.13</v>
      </c>
      <c r="K3791" s="57">
        <v>2.2000000000000002</v>
      </c>
      <c r="L3791" s="57">
        <v>1.05</v>
      </c>
      <c r="M3791" s="57">
        <v>16</v>
      </c>
      <c r="N3791" s="57">
        <v>18</v>
      </c>
      <c r="O3791" s="57">
        <v>2</v>
      </c>
      <c r="P3791" s="57">
        <v>8</v>
      </c>
      <c r="Q3791" s="57">
        <v>9</v>
      </c>
      <c r="R3791" s="57">
        <v>50</v>
      </c>
      <c r="S3791" s="57">
        <v>0</v>
      </c>
      <c r="T3791" s="57">
        <v>50</v>
      </c>
      <c r="U3791" s="57">
        <v>12.5</v>
      </c>
      <c r="V3791" s="57">
        <v>12.5</v>
      </c>
      <c r="W3791" s="57">
        <v>75</v>
      </c>
      <c r="X3791" s="57">
        <v>27.78</v>
      </c>
      <c r="Y3791" s="57">
        <v>11.11</v>
      </c>
      <c r="Z3791" s="57">
        <v>61.11</v>
      </c>
      <c r="AA3791" s="57">
        <v>12.5</v>
      </c>
      <c r="AB3791" s="57">
        <v>33.33</v>
      </c>
      <c r="AC3791" s="57">
        <v>3</v>
      </c>
      <c r="AD3791" s="57">
        <v>10</v>
      </c>
      <c r="AE3791" s="57">
        <v>33.33</v>
      </c>
      <c r="AF3791" s="57">
        <v>30</v>
      </c>
      <c r="AG3791" s="57" t="s">
        <v>7297</v>
      </c>
      <c r="AH3791" s="57" t="s">
        <v>7394</v>
      </c>
      <c r="AI3791" s="45">
        <f t="shared" si="987"/>
        <v>-5.6950000000000003</v>
      </c>
      <c r="AJ3791" s="46">
        <f t="shared" si="988"/>
        <v>5.6950000000000003</v>
      </c>
      <c r="AK3791" s="63" t="str">
        <f t="shared" si="989"/>
        <v>N</v>
      </c>
      <c r="AL3791" s="63" t="str">
        <f t="shared" si="990"/>
        <v>N</v>
      </c>
      <c r="AM3791" s="44" t="str">
        <f t="shared" si="991"/>
        <v>Win</v>
      </c>
      <c r="AN3791" s="44" t="str">
        <f t="shared" si="992"/>
        <v>Loss</v>
      </c>
      <c r="AO3791" s="44" t="str">
        <f t="shared" si="993"/>
        <v>Loss</v>
      </c>
      <c r="AP3791" s="44">
        <f t="shared" si="994"/>
        <v>112.5</v>
      </c>
      <c r="AQ3791" s="44">
        <f t="shared" si="995"/>
        <v>-50</v>
      </c>
      <c r="AR3791" s="44">
        <f t="shared" si="996"/>
        <v>-50</v>
      </c>
      <c r="AS3791" s="99" t="str">
        <f t="shared" si="997"/>
        <v>-</v>
      </c>
      <c r="AT3791" s="99" t="str">
        <f t="shared" si="998"/>
        <v>-</v>
      </c>
      <c r="AU3791" s="99" t="str">
        <f t="shared" si="999"/>
        <v>-</v>
      </c>
      <c r="AV3791" s="99" t="str">
        <f t="shared" si="1000"/>
        <v>-</v>
      </c>
      <c r="AW3791" s="99" t="str">
        <f t="shared" si="1001"/>
        <v>-</v>
      </c>
    </row>
    <row r="3792" spans="1:49" ht="15">
      <c r="A3792" s="56">
        <v>43646</v>
      </c>
      <c r="B3792" s="57" t="s">
        <v>4724</v>
      </c>
      <c r="C3792" s="57" t="s">
        <v>4725</v>
      </c>
      <c r="D3792" s="57" t="s">
        <v>7541</v>
      </c>
      <c r="E3792" s="57" t="s">
        <v>4920</v>
      </c>
      <c r="F3792" s="57" t="s">
        <v>5713</v>
      </c>
      <c r="G3792" s="57">
        <v>1</v>
      </c>
      <c r="H3792" s="57">
        <v>3</v>
      </c>
      <c r="I3792" s="57">
        <v>2.2999999999999998</v>
      </c>
      <c r="J3792" s="57">
        <v>3.14</v>
      </c>
      <c r="K3792" s="57">
        <v>2.83</v>
      </c>
      <c r="L3792" s="57">
        <v>-0.53</v>
      </c>
      <c r="M3792" s="57">
        <v>2</v>
      </c>
      <c r="N3792" s="57">
        <v>1</v>
      </c>
      <c r="O3792" s="57">
        <v>0</v>
      </c>
      <c r="P3792" s="57">
        <v>1</v>
      </c>
      <c r="Q3792" s="57">
        <v>0</v>
      </c>
      <c r="R3792" s="57">
        <v>0</v>
      </c>
      <c r="S3792" s="57">
        <v>0</v>
      </c>
      <c r="T3792" s="57">
        <v>0</v>
      </c>
      <c r="U3792" s="57">
        <v>50</v>
      </c>
      <c r="V3792" s="57">
        <v>0</v>
      </c>
      <c r="W3792" s="57">
        <v>50</v>
      </c>
      <c r="X3792" s="57">
        <v>100</v>
      </c>
      <c r="Y3792" s="57">
        <v>0</v>
      </c>
      <c r="Z3792" s="57">
        <v>0</v>
      </c>
      <c r="AA3792" s="57">
        <v>0</v>
      </c>
      <c r="AB3792" s="57">
        <v>0</v>
      </c>
      <c r="AC3792" s="57">
        <v>1</v>
      </c>
      <c r="AD3792" s="57">
        <v>1</v>
      </c>
      <c r="AE3792" s="57">
        <v>0</v>
      </c>
      <c r="AF3792" s="57">
        <v>100</v>
      </c>
      <c r="AG3792" s="57" t="s">
        <v>6200</v>
      </c>
      <c r="AH3792" s="57" t="s">
        <v>6333</v>
      </c>
      <c r="AI3792" s="45">
        <f t="shared" si="987"/>
        <v>-20</v>
      </c>
      <c r="AJ3792" s="46">
        <f t="shared" si="988"/>
        <v>20</v>
      </c>
      <c r="AK3792" s="63" t="str">
        <f t="shared" si="989"/>
        <v>N</v>
      </c>
      <c r="AL3792" s="63" t="str">
        <f t="shared" si="990"/>
        <v>N</v>
      </c>
      <c r="AM3792" s="44" t="str">
        <f t="shared" si="991"/>
        <v>Loss</v>
      </c>
      <c r="AN3792" s="44" t="str">
        <f t="shared" si="992"/>
        <v>Loss</v>
      </c>
      <c r="AO3792" s="44" t="str">
        <f t="shared" si="993"/>
        <v>Win</v>
      </c>
      <c r="AP3792" s="44">
        <f t="shared" si="994"/>
        <v>-50</v>
      </c>
      <c r="AQ3792" s="44">
        <f t="shared" si="995"/>
        <v>-50</v>
      </c>
      <c r="AR3792" s="44">
        <f t="shared" si="996"/>
        <v>91.5</v>
      </c>
      <c r="AS3792" s="99" t="str">
        <f t="shared" si="997"/>
        <v>+</v>
      </c>
      <c r="AT3792" s="99" t="str">
        <f t="shared" si="998"/>
        <v>n/a</v>
      </c>
      <c r="AU3792" s="99" t="str">
        <f t="shared" si="999"/>
        <v>-</v>
      </c>
      <c r="AV3792" s="99" t="str">
        <f t="shared" si="1000"/>
        <v>-</v>
      </c>
      <c r="AW3792" s="99" t="str">
        <f t="shared" si="1001"/>
        <v>-</v>
      </c>
    </row>
    <row r="3793" spans="1:49" ht="15">
      <c r="A3793" s="56">
        <v>43646</v>
      </c>
      <c r="B3793" s="57" t="s">
        <v>420</v>
      </c>
      <c r="C3793" s="57" t="s">
        <v>931</v>
      </c>
      <c r="D3793" s="57" t="s">
        <v>7542</v>
      </c>
      <c r="E3793" s="57" t="s">
        <v>1369</v>
      </c>
      <c r="F3793" s="57" t="s">
        <v>940</v>
      </c>
      <c r="G3793" s="57">
        <v>4</v>
      </c>
      <c r="H3793" s="57">
        <v>1</v>
      </c>
      <c r="I3793" s="57">
        <v>3.44</v>
      </c>
      <c r="J3793" s="57">
        <v>3.95</v>
      </c>
      <c r="K3793" s="57">
        <v>1.74</v>
      </c>
      <c r="L3793" s="57">
        <v>1.7</v>
      </c>
      <c r="M3793" s="57">
        <v>59</v>
      </c>
      <c r="N3793" s="57">
        <v>33</v>
      </c>
      <c r="O3793" s="57">
        <v>1</v>
      </c>
      <c r="P3793" s="57">
        <v>28</v>
      </c>
      <c r="Q3793" s="57">
        <v>16</v>
      </c>
      <c r="R3793" s="57">
        <v>0</v>
      </c>
      <c r="S3793" s="57">
        <v>0</v>
      </c>
      <c r="T3793" s="57">
        <v>100</v>
      </c>
      <c r="U3793" s="57">
        <v>47.46</v>
      </c>
      <c r="V3793" s="57">
        <v>18.64</v>
      </c>
      <c r="W3793" s="57">
        <v>33.9</v>
      </c>
      <c r="X3793" s="57">
        <v>42.42</v>
      </c>
      <c r="Y3793" s="57">
        <v>21.21</v>
      </c>
      <c r="Z3793" s="57">
        <v>36.36</v>
      </c>
      <c r="AA3793" s="57">
        <v>60.71</v>
      </c>
      <c r="AB3793" s="57">
        <v>25</v>
      </c>
      <c r="AC3793" s="57">
        <v>28</v>
      </c>
      <c r="AD3793" s="57">
        <v>19</v>
      </c>
      <c r="AE3793" s="57">
        <v>60.71</v>
      </c>
      <c r="AF3793" s="57">
        <v>63.16</v>
      </c>
      <c r="AG3793" s="57" t="s">
        <v>7032</v>
      </c>
      <c r="AH3793" s="57" t="s">
        <v>7164</v>
      </c>
      <c r="AI3793" s="45">
        <f t="shared" si="987"/>
        <v>-28.757000000000005</v>
      </c>
      <c r="AJ3793" s="46">
        <f t="shared" si="988"/>
        <v>28.757000000000005</v>
      </c>
      <c r="AK3793" s="63" t="str">
        <f t="shared" si="989"/>
        <v>N</v>
      </c>
      <c r="AL3793" s="63" t="str">
        <f t="shared" si="990"/>
        <v>N</v>
      </c>
      <c r="AM3793" s="44" t="str">
        <f t="shared" si="991"/>
        <v>Win</v>
      </c>
      <c r="AN3793" s="44" t="str">
        <f t="shared" si="992"/>
        <v>Loss</v>
      </c>
      <c r="AO3793" s="44" t="str">
        <f t="shared" si="993"/>
        <v>Loss</v>
      </c>
      <c r="AP3793" s="44">
        <f t="shared" si="994"/>
        <v>122</v>
      </c>
      <c r="AQ3793" s="44">
        <f t="shared" si="995"/>
        <v>-50</v>
      </c>
      <c r="AR3793" s="44">
        <f t="shared" si="996"/>
        <v>-50</v>
      </c>
      <c r="AS3793" s="99" t="str">
        <f t="shared" si="997"/>
        <v>-</v>
      </c>
      <c r="AT3793" s="99" t="str">
        <f t="shared" si="998"/>
        <v>-</v>
      </c>
      <c r="AU3793" s="99" t="str">
        <f t="shared" si="999"/>
        <v>+</v>
      </c>
      <c r="AV3793" s="99" t="str">
        <f t="shared" si="1000"/>
        <v>+</v>
      </c>
      <c r="AW3793" s="99" t="str">
        <f t="shared" si="1001"/>
        <v>-</v>
      </c>
    </row>
    <row r="3794" spans="1:49" ht="15">
      <c r="A3794" s="56">
        <v>43646</v>
      </c>
      <c r="B3794" s="57" t="s">
        <v>467</v>
      </c>
      <c r="C3794" s="57" t="s">
        <v>2155</v>
      </c>
      <c r="D3794" s="57" t="s">
        <v>7543</v>
      </c>
      <c r="E3794" s="57" t="s">
        <v>4494</v>
      </c>
      <c r="F3794" s="57" t="s">
        <v>2157</v>
      </c>
      <c r="G3794" s="57">
        <v>1</v>
      </c>
      <c r="H3794" s="57">
        <v>1</v>
      </c>
      <c r="I3794" s="57">
        <v>1.94</v>
      </c>
      <c r="J3794" s="57">
        <v>3.31</v>
      </c>
      <c r="K3794" s="57">
        <v>3.72</v>
      </c>
      <c r="L3794" s="57">
        <v>-1.78</v>
      </c>
      <c r="M3794" s="57">
        <v>20</v>
      </c>
      <c r="N3794" s="57">
        <v>33</v>
      </c>
      <c r="O3794" s="57">
        <v>2</v>
      </c>
      <c r="P3794" s="57">
        <v>10</v>
      </c>
      <c r="Q3794" s="57">
        <v>14</v>
      </c>
      <c r="R3794" s="57">
        <v>50</v>
      </c>
      <c r="S3794" s="57">
        <v>0</v>
      </c>
      <c r="T3794" s="57">
        <v>50</v>
      </c>
      <c r="U3794" s="57">
        <v>40</v>
      </c>
      <c r="V3794" s="57">
        <v>15</v>
      </c>
      <c r="W3794" s="57">
        <v>45</v>
      </c>
      <c r="X3794" s="57">
        <v>57.58</v>
      </c>
      <c r="Y3794" s="57">
        <v>9.09</v>
      </c>
      <c r="Z3794" s="57">
        <v>33.33</v>
      </c>
      <c r="AA3794" s="57">
        <v>30</v>
      </c>
      <c r="AB3794" s="57">
        <v>57.14</v>
      </c>
      <c r="AC3794" s="57">
        <v>7</v>
      </c>
      <c r="AD3794" s="57">
        <v>16</v>
      </c>
      <c r="AE3794" s="57">
        <v>42.86</v>
      </c>
      <c r="AF3794" s="57">
        <v>87.5</v>
      </c>
      <c r="AG3794" s="57" t="s">
        <v>7544</v>
      </c>
      <c r="AH3794" s="57" t="s">
        <v>6469</v>
      </c>
      <c r="AI3794" s="45">
        <f t="shared" si="987"/>
        <v>-5.2590000000000003</v>
      </c>
      <c r="AJ3794" s="46">
        <f t="shared" si="988"/>
        <v>5.2590000000000003</v>
      </c>
      <c r="AK3794" s="63" t="str">
        <f t="shared" si="989"/>
        <v>N</v>
      </c>
      <c r="AL3794" s="63" t="str">
        <f t="shared" si="990"/>
        <v>N</v>
      </c>
      <c r="AM3794" s="44" t="str">
        <f t="shared" si="991"/>
        <v>Loss</v>
      </c>
      <c r="AN3794" s="44" t="str">
        <f t="shared" si="992"/>
        <v>Win</v>
      </c>
      <c r="AO3794" s="44" t="str">
        <f t="shared" si="993"/>
        <v>Loss</v>
      </c>
      <c r="AP3794" s="44">
        <f t="shared" si="994"/>
        <v>-50</v>
      </c>
      <c r="AQ3794" s="44">
        <f t="shared" si="995"/>
        <v>115.5</v>
      </c>
      <c r="AR3794" s="44">
        <f t="shared" si="996"/>
        <v>-50</v>
      </c>
      <c r="AS3794" s="99" t="str">
        <f t="shared" si="997"/>
        <v>+</v>
      </c>
      <c r="AT3794" s="99" t="str">
        <f t="shared" si="998"/>
        <v>-</v>
      </c>
      <c r="AU3794" s="99" t="str">
        <f t="shared" si="999"/>
        <v>-</v>
      </c>
      <c r="AV3794" s="99" t="str">
        <f t="shared" si="1000"/>
        <v>-</v>
      </c>
      <c r="AW3794" s="99" t="str">
        <f t="shared" si="1001"/>
        <v>-</v>
      </c>
    </row>
    <row r="3795" spans="1:49" ht="15">
      <c r="A3795" s="56">
        <v>43646</v>
      </c>
      <c r="B3795" s="57" t="s">
        <v>272</v>
      </c>
      <c r="C3795" s="57" t="s">
        <v>1358</v>
      </c>
      <c r="D3795" s="57" t="s">
        <v>7545</v>
      </c>
      <c r="E3795" s="57" t="s">
        <v>1360</v>
      </c>
      <c r="F3795" s="57" t="s">
        <v>2755</v>
      </c>
      <c r="G3795" s="57">
        <v>2</v>
      </c>
      <c r="H3795" s="57">
        <v>1</v>
      </c>
      <c r="I3795" s="57">
        <v>1.82</v>
      </c>
      <c r="J3795" s="57">
        <v>4.2300000000000004</v>
      </c>
      <c r="K3795" s="57">
        <v>3.05</v>
      </c>
      <c r="L3795" s="57">
        <v>-1.23</v>
      </c>
      <c r="M3795" s="57">
        <v>39</v>
      </c>
      <c r="N3795" s="57">
        <v>38</v>
      </c>
      <c r="O3795" s="57">
        <v>0</v>
      </c>
      <c r="P3795" s="57">
        <v>20</v>
      </c>
      <c r="Q3795" s="57">
        <v>18</v>
      </c>
      <c r="R3795" s="57">
        <v>0</v>
      </c>
      <c r="S3795" s="57">
        <v>0</v>
      </c>
      <c r="T3795" s="57">
        <v>0</v>
      </c>
      <c r="U3795" s="57">
        <v>51.28</v>
      </c>
      <c r="V3795" s="57">
        <v>25.64</v>
      </c>
      <c r="W3795" s="57">
        <v>23.08</v>
      </c>
      <c r="X3795" s="57">
        <v>42.11</v>
      </c>
      <c r="Y3795" s="57">
        <v>18.420000000000002</v>
      </c>
      <c r="Z3795" s="57">
        <v>39.47</v>
      </c>
      <c r="AA3795" s="57">
        <v>55</v>
      </c>
      <c r="AB3795" s="57">
        <v>50</v>
      </c>
      <c r="AC3795" s="57">
        <v>26</v>
      </c>
      <c r="AD3795" s="57">
        <v>16</v>
      </c>
      <c r="AE3795" s="57">
        <v>61.54</v>
      </c>
      <c r="AF3795" s="57">
        <v>62.5</v>
      </c>
      <c r="AG3795" s="57" t="s">
        <v>6950</v>
      </c>
      <c r="AH3795" s="57" t="s">
        <v>6965</v>
      </c>
      <c r="AI3795" s="45">
        <f t="shared" si="987"/>
        <v>5.8339999999999996</v>
      </c>
      <c r="AJ3795" s="46">
        <f t="shared" si="988"/>
        <v>-5.8339999999999996</v>
      </c>
      <c r="AK3795" s="63" t="str">
        <f t="shared" si="989"/>
        <v>N</v>
      </c>
      <c r="AL3795" s="63" t="str">
        <f t="shared" si="990"/>
        <v>N</v>
      </c>
      <c r="AM3795" s="44" t="str">
        <f t="shared" si="991"/>
        <v>Win</v>
      </c>
      <c r="AN3795" s="44" t="str">
        <f t="shared" si="992"/>
        <v>Loss</v>
      </c>
      <c r="AO3795" s="44" t="str">
        <f t="shared" si="993"/>
        <v>Loss</v>
      </c>
      <c r="AP3795" s="44">
        <f t="shared" si="994"/>
        <v>41</v>
      </c>
      <c r="AQ3795" s="44">
        <f t="shared" si="995"/>
        <v>-50</v>
      </c>
      <c r="AR3795" s="44">
        <f t="shared" si="996"/>
        <v>-50</v>
      </c>
      <c r="AS3795" s="99" t="str">
        <f t="shared" si="997"/>
        <v>+</v>
      </c>
      <c r="AT3795" s="99" t="str">
        <f t="shared" si="998"/>
        <v>n/a</v>
      </c>
      <c r="AU3795" s="99" t="str">
        <f t="shared" si="999"/>
        <v>+</v>
      </c>
      <c r="AV3795" s="99" t="str">
        <f t="shared" si="1000"/>
        <v>+</v>
      </c>
      <c r="AW3795" s="99" t="str">
        <f t="shared" si="1001"/>
        <v>+</v>
      </c>
    </row>
    <row r="3796" spans="1:49" ht="15">
      <c r="A3796" s="56">
        <v>43646</v>
      </c>
      <c r="B3796" s="57" t="s">
        <v>420</v>
      </c>
      <c r="C3796" s="57" t="s">
        <v>1034</v>
      </c>
      <c r="D3796" s="57" t="s">
        <v>7546</v>
      </c>
      <c r="E3796" s="57" t="s">
        <v>1043</v>
      </c>
      <c r="F3796" s="57" t="s">
        <v>2806</v>
      </c>
      <c r="G3796" s="57">
        <v>2</v>
      </c>
      <c r="H3796" s="57">
        <v>0</v>
      </c>
      <c r="I3796" s="57">
        <v>1.71</v>
      </c>
      <c r="J3796" s="57">
        <v>4.13</v>
      </c>
      <c r="K3796" s="57">
        <v>3.87</v>
      </c>
      <c r="L3796" s="57">
        <v>-2.16</v>
      </c>
      <c r="M3796" s="57">
        <v>45</v>
      </c>
      <c r="N3796" s="57">
        <v>50</v>
      </c>
      <c r="O3796" s="57">
        <v>2</v>
      </c>
      <c r="P3796" s="57">
        <v>23</v>
      </c>
      <c r="Q3796" s="57">
        <v>24</v>
      </c>
      <c r="R3796" s="57">
        <v>50</v>
      </c>
      <c r="S3796" s="57">
        <v>0</v>
      </c>
      <c r="T3796" s="57">
        <v>50</v>
      </c>
      <c r="U3796" s="57">
        <v>31.11</v>
      </c>
      <c r="V3796" s="57">
        <v>20</v>
      </c>
      <c r="W3796" s="57">
        <v>48.89</v>
      </c>
      <c r="X3796" s="57">
        <v>32</v>
      </c>
      <c r="Y3796" s="57">
        <v>30</v>
      </c>
      <c r="Z3796" s="57">
        <v>38</v>
      </c>
      <c r="AA3796" s="57">
        <v>34.78</v>
      </c>
      <c r="AB3796" s="57">
        <v>20.83</v>
      </c>
      <c r="AC3796" s="57">
        <v>16</v>
      </c>
      <c r="AD3796" s="57">
        <v>24</v>
      </c>
      <c r="AE3796" s="57">
        <v>56.25</v>
      </c>
      <c r="AF3796" s="57">
        <v>50</v>
      </c>
      <c r="AG3796" s="57" t="s">
        <v>6838</v>
      </c>
      <c r="AH3796" s="57" t="s">
        <v>6828</v>
      </c>
      <c r="AI3796" s="45">
        <f t="shared" si="987"/>
        <v>-3.355999999999999</v>
      </c>
      <c r="AJ3796" s="46">
        <f t="shared" si="988"/>
        <v>3.355999999999999</v>
      </c>
      <c r="AK3796" s="63" t="str">
        <f t="shared" si="989"/>
        <v>N</v>
      </c>
      <c r="AL3796" s="63" t="str">
        <f t="shared" si="990"/>
        <v>N</v>
      </c>
      <c r="AM3796" s="44" t="str">
        <f t="shared" si="991"/>
        <v>Win</v>
      </c>
      <c r="AN3796" s="44" t="str">
        <f t="shared" si="992"/>
        <v>Loss</v>
      </c>
      <c r="AO3796" s="44" t="str">
        <f t="shared" si="993"/>
        <v>Loss</v>
      </c>
      <c r="AP3796" s="44">
        <f t="shared" si="994"/>
        <v>35.5</v>
      </c>
      <c r="AQ3796" s="44">
        <f t="shared" si="995"/>
        <v>-50</v>
      </c>
      <c r="AR3796" s="44">
        <f t="shared" si="996"/>
        <v>-50</v>
      </c>
      <c r="AS3796" s="99" t="str">
        <f t="shared" si="997"/>
        <v>+</v>
      </c>
      <c r="AT3796" s="99" t="str">
        <f t="shared" si="998"/>
        <v>-</v>
      </c>
      <c r="AU3796" s="99" t="str">
        <f t="shared" si="999"/>
        <v>-</v>
      </c>
      <c r="AV3796" s="99" t="str">
        <f t="shared" si="1000"/>
        <v>+</v>
      </c>
      <c r="AW3796" s="99" t="str">
        <f t="shared" si="1001"/>
        <v>-</v>
      </c>
    </row>
    <row r="3797" spans="1:49" ht="15">
      <c r="A3797" s="56">
        <v>43646</v>
      </c>
      <c r="B3797" s="57" t="s">
        <v>439</v>
      </c>
      <c r="C3797" s="57" t="s">
        <v>1254</v>
      </c>
      <c r="D3797" s="57" t="s">
        <v>7547</v>
      </c>
      <c r="E3797" s="57" t="s">
        <v>1259</v>
      </c>
      <c r="F3797" s="57" t="s">
        <v>4209</v>
      </c>
      <c r="G3797" s="57">
        <v>4</v>
      </c>
      <c r="H3797" s="57">
        <v>0</v>
      </c>
      <c r="I3797" s="57">
        <v>1.05</v>
      </c>
      <c r="J3797" s="57">
        <v>9.14</v>
      </c>
      <c r="K3797" s="57">
        <v>19.13</v>
      </c>
      <c r="L3797" s="57">
        <v>-18.079999999999998</v>
      </c>
      <c r="M3797" s="57">
        <v>12</v>
      </c>
      <c r="N3797" s="57">
        <v>11</v>
      </c>
      <c r="O3797" s="57">
        <v>0</v>
      </c>
      <c r="P3797" s="57">
        <v>7</v>
      </c>
      <c r="Q3797" s="57">
        <v>8</v>
      </c>
      <c r="R3797" s="57">
        <v>0</v>
      </c>
      <c r="S3797" s="57">
        <v>0</v>
      </c>
      <c r="T3797" s="57">
        <v>0</v>
      </c>
      <c r="U3797" s="57">
        <v>83.33</v>
      </c>
      <c r="V3797" s="57">
        <v>0</v>
      </c>
      <c r="W3797" s="57">
        <v>16.670000000000002</v>
      </c>
      <c r="X3797" s="57">
        <v>27.27</v>
      </c>
      <c r="Y3797" s="57">
        <v>18.18</v>
      </c>
      <c r="Z3797" s="57">
        <v>54.55</v>
      </c>
      <c r="AA3797" s="57">
        <v>100</v>
      </c>
      <c r="AB3797" s="57">
        <v>37.5</v>
      </c>
      <c r="AC3797" s="57">
        <v>11</v>
      </c>
      <c r="AD3797" s="57">
        <v>6</v>
      </c>
      <c r="AE3797" s="57">
        <v>81.819999999999993</v>
      </c>
      <c r="AF3797" s="57">
        <v>50</v>
      </c>
      <c r="AG3797" s="57" t="s">
        <v>6300</v>
      </c>
      <c r="AH3797" s="57" t="s">
        <v>6712</v>
      </c>
      <c r="AI3797" s="45">
        <f t="shared" si="987"/>
        <v>16.97</v>
      </c>
      <c r="AJ3797" s="46">
        <f t="shared" si="988"/>
        <v>-16.97</v>
      </c>
      <c r="AK3797" s="63" t="str">
        <f t="shared" si="989"/>
        <v>Y</v>
      </c>
      <c r="AL3797" s="63" t="str">
        <f t="shared" si="990"/>
        <v>N</v>
      </c>
      <c r="AM3797" s="44" t="str">
        <f t="shared" si="991"/>
        <v>Win</v>
      </c>
      <c r="AN3797" s="44" t="str">
        <f t="shared" si="992"/>
        <v>Loss</v>
      </c>
      <c r="AO3797" s="44" t="str">
        <f t="shared" si="993"/>
        <v>Loss</v>
      </c>
      <c r="AP3797" s="44">
        <f t="shared" si="994"/>
        <v>2.5</v>
      </c>
      <c r="AQ3797" s="44">
        <f t="shared" si="995"/>
        <v>-50</v>
      </c>
      <c r="AR3797" s="44">
        <f t="shared" si="996"/>
        <v>-50</v>
      </c>
      <c r="AS3797" s="99" t="str">
        <f t="shared" si="997"/>
        <v>+</v>
      </c>
      <c r="AT3797" s="99" t="str">
        <f t="shared" si="998"/>
        <v>n/a</v>
      </c>
      <c r="AU3797" s="99" t="str">
        <f t="shared" si="999"/>
        <v>+</v>
      </c>
      <c r="AV3797" s="99" t="str">
        <f t="shared" si="1000"/>
        <v>+</v>
      </c>
      <c r="AW3797" s="99" t="str">
        <f t="shared" si="1001"/>
        <v>+</v>
      </c>
    </row>
    <row r="3798" spans="1:49" ht="15">
      <c r="A3798" s="56">
        <v>43646</v>
      </c>
      <c r="B3798" s="57" t="s">
        <v>439</v>
      </c>
      <c r="C3798" s="57" t="s">
        <v>1254</v>
      </c>
      <c r="D3798" s="57" t="s">
        <v>7548</v>
      </c>
      <c r="E3798" s="57" t="s">
        <v>4154</v>
      </c>
      <c r="F3798" s="57" t="s">
        <v>3540</v>
      </c>
      <c r="G3798" s="57">
        <v>2</v>
      </c>
      <c r="H3798" s="57">
        <v>0</v>
      </c>
      <c r="I3798" s="57">
        <v>1.21</v>
      </c>
      <c r="J3798" s="57">
        <v>5.97</v>
      </c>
      <c r="K3798" s="57">
        <v>8.8000000000000007</v>
      </c>
      <c r="L3798" s="57">
        <v>-7.59</v>
      </c>
      <c r="M3798" s="57">
        <v>14</v>
      </c>
      <c r="N3798" s="57">
        <v>10</v>
      </c>
      <c r="O3798" s="57">
        <v>0</v>
      </c>
      <c r="P3798" s="57">
        <v>6</v>
      </c>
      <c r="Q3798" s="57">
        <v>4</v>
      </c>
      <c r="R3798" s="57">
        <v>0</v>
      </c>
      <c r="S3798" s="57">
        <v>0</v>
      </c>
      <c r="T3798" s="57">
        <v>0</v>
      </c>
      <c r="U3798" s="57">
        <v>35.71</v>
      </c>
      <c r="V3798" s="57">
        <v>7.14</v>
      </c>
      <c r="W3798" s="57">
        <v>57.14</v>
      </c>
      <c r="X3798" s="57">
        <v>0</v>
      </c>
      <c r="Y3798" s="57">
        <v>30</v>
      </c>
      <c r="Z3798" s="57">
        <v>70</v>
      </c>
      <c r="AA3798" s="57">
        <v>33.33</v>
      </c>
      <c r="AB3798" s="57">
        <v>0</v>
      </c>
      <c r="AC3798" s="57">
        <v>8</v>
      </c>
      <c r="AD3798" s="57">
        <v>0</v>
      </c>
      <c r="AE3798" s="57">
        <v>62.5</v>
      </c>
      <c r="AF3798" s="57">
        <v>0</v>
      </c>
      <c r="AG3798" s="57" t="s">
        <v>6630</v>
      </c>
      <c r="AH3798" s="57" t="s">
        <v>7395</v>
      </c>
      <c r="AI3798" s="45">
        <f t="shared" si="987"/>
        <v>7.427999999999999</v>
      </c>
      <c r="AJ3798" s="46">
        <f t="shared" si="988"/>
        <v>-7.427999999999999</v>
      </c>
      <c r="AK3798" s="63" t="str">
        <f t="shared" si="989"/>
        <v>N</v>
      </c>
      <c r="AL3798" s="63" t="str">
        <f t="shared" si="990"/>
        <v>N</v>
      </c>
      <c r="AM3798" s="44" t="str">
        <f t="shared" si="991"/>
        <v>Win</v>
      </c>
      <c r="AN3798" s="44" t="str">
        <f t="shared" si="992"/>
        <v>Loss</v>
      </c>
      <c r="AO3798" s="44" t="str">
        <f t="shared" si="993"/>
        <v>Loss</v>
      </c>
      <c r="AP3798" s="44">
        <f t="shared" si="994"/>
        <v>10.5</v>
      </c>
      <c r="AQ3798" s="44">
        <f t="shared" si="995"/>
        <v>-50</v>
      </c>
      <c r="AR3798" s="44">
        <f t="shared" si="996"/>
        <v>-50</v>
      </c>
      <c r="AS3798" s="99" t="str">
        <f t="shared" si="997"/>
        <v>+</v>
      </c>
      <c r="AT3798" s="99" t="str">
        <f t="shared" si="998"/>
        <v>n/a</v>
      </c>
      <c r="AU3798" s="99" t="str">
        <f t="shared" si="999"/>
        <v>+</v>
      </c>
      <c r="AV3798" s="99" t="str">
        <f t="shared" si="1000"/>
        <v>+</v>
      </c>
      <c r="AW3798" s="99" t="str">
        <f t="shared" si="1001"/>
        <v>+</v>
      </c>
    </row>
    <row r="3799" spans="1:49" ht="15">
      <c r="A3799" s="56">
        <v>43646</v>
      </c>
      <c r="B3799" s="57" t="s">
        <v>3638</v>
      </c>
      <c r="C3799" s="57" t="s">
        <v>4647</v>
      </c>
      <c r="D3799" s="57" t="s">
        <v>7549</v>
      </c>
      <c r="E3799" s="57" t="s">
        <v>5003</v>
      </c>
      <c r="F3799" s="57" t="s">
        <v>4936</v>
      </c>
      <c r="G3799" s="57">
        <v>0</v>
      </c>
      <c r="H3799" s="57">
        <v>2</v>
      </c>
      <c r="I3799" s="57">
        <v>2.21</v>
      </c>
      <c r="J3799" s="57">
        <v>3.32</v>
      </c>
      <c r="K3799" s="57">
        <v>2.79</v>
      </c>
      <c r="L3799" s="57">
        <v>-0.57999999999999996</v>
      </c>
      <c r="M3799" s="57">
        <v>18</v>
      </c>
      <c r="N3799" s="57">
        <v>18</v>
      </c>
      <c r="O3799" s="57">
        <v>2</v>
      </c>
      <c r="P3799" s="57">
        <v>9</v>
      </c>
      <c r="Q3799" s="57">
        <v>9</v>
      </c>
      <c r="R3799" s="57">
        <v>0</v>
      </c>
      <c r="S3799" s="57">
        <v>50</v>
      </c>
      <c r="T3799" s="57">
        <v>50</v>
      </c>
      <c r="U3799" s="57">
        <v>44.44</v>
      </c>
      <c r="V3799" s="57">
        <v>33.33</v>
      </c>
      <c r="W3799" s="57">
        <v>22.22</v>
      </c>
      <c r="X3799" s="57">
        <v>55.56</v>
      </c>
      <c r="Y3799" s="57">
        <v>22.22</v>
      </c>
      <c r="Z3799" s="57">
        <v>22.22</v>
      </c>
      <c r="AA3799" s="57">
        <v>33.33</v>
      </c>
      <c r="AB3799" s="57">
        <v>55.56</v>
      </c>
      <c r="AC3799" s="57">
        <v>11</v>
      </c>
      <c r="AD3799" s="57">
        <v>11</v>
      </c>
      <c r="AE3799" s="57">
        <v>45.45</v>
      </c>
      <c r="AF3799" s="57">
        <v>72.73</v>
      </c>
      <c r="AG3799" s="57" t="s">
        <v>7550</v>
      </c>
      <c r="AH3799" s="57" t="s">
        <v>7396</v>
      </c>
      <c r="AI3799" s="45">
        <f t="shared" si="987"/>
        <v>-11.113</v>
      </c>
      <c r="AJ3799" s="46">
        <f t="shared" si="988"/>
        <v>21.113000000000003</v>
      </c>
      <c r="AK3799" s="63" t="str">
        <f t="shared" si="989"/>
        <v>N</v>
      </c>
      <c r="AL3799" s="63" t="str">
        <f t="shared" si="990"/>
        <v>N</v>
      </c>
      <c r="AM3799" s="44" t="str">
        <f t="shared" si="991"/>
        <v>Loss</v>
      </c>
      <c r="AN3799" s="44" t="str">
        <f t="shared" si="992"/>
        <v>Loss</v>
      </c>
      <c r="AO3799" s="44" t="str">
        <f t="shared" si="993"/>
        <v>Win</v>
      </c>
      <c r="AP3799" s="44">
        <f t="shared" si="994"/>
        <v>-50</v>
      </c>
      <c r="AQ3799" s="44">
        <f t="shared" si="995"/>
        <v>-50</v>
      </c>
      <c r="AR3799" s="44">
        <f t="shared" si="996"/>
        <v>89.5</v>
      </c>
      <c r="AS3799" s="99" t="str">
        <f t="shared" si="997"/>
        <v>+</v>
      </c>
      <c r="AT3799" s="99" t="str">
        <f t="shared" si="998"/>
        <v>-</v>
      </c>
      <c r="AU3799" s="99" t="str">
        <f t="shared" si="999"/>
        <v>-</v>
      </c>
      <c r="AV3799" s="99" t="str">
        <f t="shared" si="1000"/>
        <v>-</v>
      </c>
      <c r="AW3799" s="99" t="str">
        <f t="shared" si="1001"/>
        <v>-</v>
      </c>
    </row>
    <row r="3800" spans="1:49" ht="15">
      <c r="A3800" s="56">
        <v>43646</v>
      </c>
      <c r="B3800" s="57" t="s">
        <v>420</v>
      </c>
      <c r="C3800" s="57" t="s">
        <v>429</v>
      </c>
      <c r="D3800" s="57" t="s">
        <v>7551</v>
      </c>
      <c r="E3800" s="57" t="s">
        <v>1299</v>
      </c>
      <c r="F3800" s="57" t="s">
        <v>942</v>
      </c>
      <c r="G3800" s="57">
        <v>0</v>
      </c>
      <c r="H3800" s="57">
        <v>1</v>
      </c>
      <c r="I3800" s="57">
        <v>7.59</v>
      </c>
      <c r="J3800" s="57">
        <v>5.31</v>
      </c>
      <c r="K3800" s="57">
        <v>1.26</v>
      </c>
      <c r="L3800" s="57">
        <v>6.33</v>
      </c>
      <c r="M3800" s="57">
        <v>33</v>
      </c>
      <c r="N3800" s="57">
        <v>40</v>
      </c>
      <c r="O3800" s="57">
        <v>2</v>
      </c>
      <c r="P3800" s="57">
        <v>16</v>
      </c>
      <c r="Q3800" s="57">
        <v>21</v>
      </c>
      <c r="R3800" s="57">
        <v>0</v>
      </c>
      <c r="S3800" s="57">
        <v>0</v>
      </c>
      <c r="T3800" s="57">
        <v>100</v>
      </c>
      <c r="U3800" s="57">
        <v>36.36</v>
      </c>
      <c r="V3800" s="57">
        <v>30.3</v>
      </c>
      <c r="W3800" s="57">
        <v>33.33</v>
      </c>
      <c r="X3800" s="57">
        <v>55</v>
      </c>
      <c r="Y3800" s="57">
        <v>25</v>
      </c>
      <c r="Z3800" s="57">
        <v>20</v>
      </c>
      <c r="AA3800" s="57">
        <v>25</v>
      </c>
      <c r="AB3800" s="57">
        <v>47.62</v>
      </c>
      <c r="AC3800" s="57">
        <v>10</v>
      </c>
      <c r="AD3800" s="57">
        <v>33</v>
      </c>
      <c r="AE3800" s="57">
        <v>60</v>
      </c>
      <c r="AF3800" s="57">
        <v>63.64</v>
      </c>
      <c r="AG3800" s="57" t="s">
        <v>6375</v>
      </c>
      <c r="AH3800" s="57" t="s">
        <v>6279</v>
      </c>
      <c r="AI3800" s="45">
        <f t="shared" si="987"/>
        <v>-35.864000000000004</v>
      </c>
      <c r="AJ3800" s="46">
        <f t="shared" si="988"/>
        <v>35.864000000000004</v>
      </c>
      <c r="AK3800" s="63" t="str">
        <f t="shared" si="989"/>
        <v>N</v>
      </c>
      <c r="AL3800" s="63" t="str">
        <f t="shared" si="990"/>
        <v>N</v>
      </c>
      <c r="AM3800" s="44" t="str">
        <f t="shared" si="991"/>
        <v>Loss</v>
      </c>
      <c r="AN3800" s="44" t="str">
        <f t="shared" si="992"/>
        <v>Loss</v>
      </c>
      <c r="AO3800" s="44" t="str">
        <f t="shared" si="993"/>
        <v>Win</v>
      </c>
      <c r="AP3800" s="44">
        <f t="shared" si="994"/>
        <v>-50</v>
      </c>
      <c r="AQ3800" s="44">
        <f t="shared" si="995"/>
        <v>-50</v>
      </c>
      <c r="AR3800" s="44">
        <f t="shared" si="996"/>
        <v>13</v>
      </c>
      <c r="AS3800" s="99" t="str">
        <f t="shared" si="997"/>
        <v>-</v>
      </c>
      <c r="AT3800" s="99" t="str">
        <f t="shared" si="998"/>
        <v>-</v>
      </c>
      <c r="AU3800" s="99" t="str">
        <f t="shared" si="999"/>
        <v>-</v>
      </c>
      <c r="AV3800" s="99" t="str">
        <f t="shared" si="1000"/>
        <v>-</v>
      </c>
      <c r="AW3800" s="99" t="str">
        <f t="shared" si="1001"/>
        <v>-</v>
      </c>
    </row>
    <row r="3801" spans="1:49" ht="15">
      <c r="A3801" s="56">
        <v>43646</v>
      </c>
      <c r="B3801" s="57" t="s">
        <v>377</v>
      </c>
      <c r="C3801" s="57" t="s">
        <v>382</v>
      </c>
      <c r="D3801" s="57" t="s">
        <v>7552</v>
      </c>
      <c r="E3801" s="57" t="s">
        <v>385</v>
      </c>
      <c r="F3801" s="57" t="s">
        <v>2765</v>
      </c>
      <c r="G3801" s="57">
        <v>3</v>
      </c>
      <c r="H3801" s="57">
        <v>2</v>
      </c>
      <c r="I3801" s="57">
        <v>2.2000000000000002</v>
      </c>
      <c r="J3801" s="57">
        <v>3.79</v>
      </c>
      <c r="K3801" s="57">
        <v>2.63</v>
      </c>
      <c r="L3801" s="57">
        <v>-0.43</v>
      </c>
      <c r="M3801" s="57">
        <v>57</v>
      </c>
      <c r="N3801" s="57">
        <v>60</v>
      </c>
      <c r="O3801" s="57">
        <v>5</v>
      </c>
      <c r="P3801" s="57">
        <v>29</v>
      </c>
      <c r="Q3801" s="57">
        <v>30</v>
      </c>
      <c r="R3801" s="57">
        <v>20</v>
      </c>
      <c r="S3801" s="57">
        <v>20</v>
      </c>
      <c r="T3801" s="57">
        <v>60</v>
      </c>
      <c r="U3801" s="57">
        <v>36.840000000000003</v>
      </c>
      <c r="V3801" s="57">
        <v>17.54</v>
      </c>
      <c r="W3801" s="57">
        <v>45.61</v>
      </c>
      <c r="X3801" s="57">
        <v>53.33</v>
      </c>
      <c r="Y3801" s="57">
        <v>16.670000000000002</v>
      </c>
      <c r="Z3801" s="57">
        <v>30</v>
      </c>
      <c r="AA3801" s="57">
        <v>48.28</v>
      </c>
      <c r="AB3801" s="57">
        <v>40</v>
      </c>
      <c r="AC3801" s="57">
        <v>23</v>
      </c>
      <c r="AD3801" s="57">
        <v>43</v>
      </c>
      <c r="AE3801" s="57">
        <v>56.52</v>
      </c>
      <c r="AF3801" s="57">
        <v>67.44</v>
      </c>
      <c r="AG3801" s="57" t="s">
        <v>6435</v>
      </c>
      <c r="AH3801" s="57" t="s">
        <v>7130</v>
      </c>
      <c r="AI3801" s="45">
        <f t="shared" si="987"/>
        <v>-16.332999999999998</v>
      </c>
      <c r="AJ3801" s="46">
        <f t="shared" si="988"/>
        <v>20.332999999999998</v>
      </c>
      <c r="AK3801" s="63" t="str">
        <f t="shared" si="989"/>
        <v>N</v>
      </c>
      <c r="AL3801" s="63" t="str">
        <f t="shared" si="990"/>
        <v>N</v>
      </c>
      <c r="AM3801" s="44" t="str">
        <f t="shared" si="991"/>
        <v>Win</v>
      </c>
      <c r="AN3801" s="44" t="str">
        <f t="shared" si="992"/>
        <v>Loss</v>
      </c>
      <c r="AO3801" s="44" t="str">
        <f t="shared" si="993"/>
        <v>Loss</v>
      </c>
      <c r="AP3801" s="44">
        <f t="shared" si="994"/>
        <v>60.000000000000014</v>
      </c>
      <c r="AQ3801" s="44">
        <f t="shared" si="995"/>
        <v>-50</v>
      </c>
      <c r="AR3801" s="44">
        <f t="shared" si="996"/>
        <v>-50</v>
      </c>
      <c r="AS3801" s="99" t="str">
        <f t="shared" si="997"/>
        <v>+</v>
      </c>
      <c r="AT3801" s="99" t="str">
        <f t="shared" si="998"/>
        <v>-</v>
      </c>
      <c r="AU3801" s="99" t="str">
        <f t="shared" si="999"/>
        <v>-</v>
      </c>
      <c r="AV3801" s="99" t="str">
        <f t="shared" si="1000"/>
        <v>+</v>
      </c>
      <c r="AW3801" s="99" t="str">
        <f t="shared" si="1001"/>
        <v>-</v>
      </c>
    </row>
    <row r="3802" spans="1:49" ht="15">
      <c r="A3802" s="56">
        <v>43646</v>
      </c>
      <c r="B3802" s="57" t="s">
        <v>377</v>
      </c>
      <c r="C3802" s="57" t="s">
        <v>382</v>
      </c>
      <c r="D3802" s="57" t="s">
        <v>7553</v>
      </c>
      <c r="E3802" s="57" t="s">
        <v>2758</v>
      </c>
      <c r="F3802" s="57" t="s">
        <v>4955</v>
      </c>
      <c r="G3802" s="57">
        <v>0</v>
      </c>
      <c r="H3802" s="57">
        <v>2</v>
      </c>
      <c r="I3802" s="57">
        <v>11.14</v>
      </c>
      <c r="J3802" s="57">
        <v>7.15</v>
      </c>
      <c r="K3802" s="57">
        <v>1.1499999999999999</v>
      </c>
      <c r="L3802" s="57">
        <v>9.99</v>
      </c>
      <c r="M3802" s="57">
        <v>9</v>
      </c>
      <c r="N3802" s="57">
        <v>58</v>
      </c>
      <c r="O3802" s="57">
        <v>0</v>
      </c>
      <c r="P3802" s="57">
        <v>4</v>
      </c>
      <c r="Q3802" s="57">
        <v>28</v>
      </c>
      <c r="R3802" s="57">
        <v>0</v>
      </c>
      <c r="S3802" s="57">
        <v>0</v>
      </c>
      <c r="T3802" s="57">
        <v>0</v>
      </c>
      <c r="U3802" s="57">
        <v>11.11</v>
      </c>
      <c r="V3802" s="57">
        <v>0</v>
      </c>
      <c r="W3802" s="57">
        <v>88.89</v>
      </c>
      <c r="X3802" s="57">
        <v>53.45</v>
      </c>
      <c r="Y3802" s="57">
        <v>13.79</v>
      </c>
      <c r="Z3802" s="57">
        <v>32.76</v>
      </c>
      <c r="AA3802" s="57">
        <v>0</v>
      </c>
      <c r="AB3802" s="57">
        <v>39.29</v>
      </c>
      <c r="AC3802" s="57">
        <v>1</v>
      </c>
      <c r="AD3802" s="57">
        <v>37</v>
      </c>
      <c r="AE3802" s="57">
        <v>0</v>
      </c>
      <c r="AF3802" s="57">
        <v>67.569999999999993</v>
      </c>
      <c r="AG3802" s="57" t="s">
        <v>6433</v>
      </c>
      <c r="AH3802" s="57" t="s">
        <v>6274</v>
      </c>
      <c r="AI3802" s="45">
        <f t="shared" si="987"/>
        <v>-21.073000000000004</v>
      </c>
      <c r="AJ3802" s="46">
        <f t="shared" si="988"/>
        <v>21.073000000000004</v>
      </c>
      <c r="AK3802" s="63" t="str">
        <f t="shared" si="989"/>
        <v>N</v>
      </c>
      <c r="AL3802" s="63" t="str">
        <f t="shared" si="990"/>
        <v>N</v>
      </c>
      <c r="AM3802" s="44" t="str">
        <f t="shared" si="991"/>
        <v>Loss</v>
      </c>
      <c r="AN3802" s="44" t="str">
        <f t="shared" si="992"/>
        <v>Loss</v>
      </c>
      <c r="AO3802" s="44" t="str">
        <f t="shared" si="993"/>
        <v>Win</v>
      </c>
      <c r="AP3802" s="44">
        <f t="shared" si="994"/>
        <v>-50</v>
      </c>
      <c r="AQ3802" s="44">
        <f t="shared" si="995"/>
        <v>-50</v>
      </c>
      <c r="AR3802" s="44">
        <f t="shared" si="996"/>
        <v>7.4999999999999929</v>
      </c>
      <c r="AS3802" s="99" t="str">
        <f t="shared" si="997"/>
        <v>-</v>
      </c>
      <c r="AT3802" s="99" t="str">
        <f t="shared" si="998"/>
        <v>n/a</v>
      </c>
      <c r="AU3802" s="99" t="str">
        <f t="shared" si="999"/>
        <v>-</v>
      </c>
      <c r="AV3802" s="99" t="str">
        <f t="shared" si="1000"/>
        <v>-</v>
      </c>
      <c r="AW3802" s="99" t="str">
        <f t="shared" si="1001"/>
        <v>-</v>
      </c>
    </row>
    <row r="3803" spans="1:49" ht="15">
      <c r="A3803" s="56">
        <v>43646</v>
      </c>
      <c r="B3803" s="57" t="s">
        <v>377</v>
      </c>
      <c r="C3803" s="57" t="s">
        <v>382</v>
      </c>
      <c r="D3803" s="57" t="s">
        <v>7554</v>
      </c>
      <c r="E3803" s="57" t="s">
        <v>1332</v>
      </c>
      <c r="F3803" s="57" t="s">
        <v>1329</v>
      </c>
      <c r="G3803" s="57">
        <v>5</v>
      </c>
      <c r="H3803" s="57">
        <v>1</v>
      </c>
      <c r="I3803" s="57">
        <v>1.04</v>
      </c>
      <c r="J3803" s="57">
        <v>11.11</v>
      </c>
      <c r="K3803" s="57">
        <v>23.3</v>
      </c>
      <c r="L3803" s="57">
        <v>-22.26</v>
      </c>
      <c r="M3803" s="57">
        <v>9</v>
      </c>
      <c r="N3803" s="57">
        <v>9</v>
      </c>
      <c r="O3803" s="57">
        <v>0</v>
      </c>
      <c r="P3803" s="57">
        <v>4</v>
      </c>
      <c r="Q3803" s="57">
        <v>4</v>
      </c>
      <c r="R3803" s="57">
        <v>0</v>
      </c>
      <c r="S3803" s="57">
        <v>0</v>
      </c>
      <c r="T3803" s="57">
        <v>0</v>
      </c>
      <c r="U3803" s="57">
        <v>66.67</v>
      </c>
      <c r="V3803" s="57">
        <v>22.22</v>
      </c>
      <c r="W3803" s="57">
        <v>11.11</v>
      </c>
      <c r="X3803" s="57">
        <v>0</v>
      </c>
      <c r="Y3803" s="57">
        <v>33.33</v>
      </c>
      <c r="Z3803" s="57">
        <v>66.67</v>
      </c>
      <c r="AA3803" s="57">
        <v>75</v>
      </c>
      <c r="AB3803" s="57">
        <v>0</v>
      </c>
      <c r="AC3803" s="57">
        <v>5</v>
      </c>
      <c r="AD3803" s="57">
        <v>1</v>
      </c>
      <c r="AE3803" s="57">
        <v>80</v>
      </c>
      <c r="AF3803" s="57">
        <v>0</v>
      </c>
      <c r="AG3803" s="57" t="s">
        <v>6342</v>
      </c>
      <c r="AH3803" s="57" t="s">
        <v>6996</v>
      </c>
      <c r="AI3803" s="45">
        <f t="shared" si="987"/>
        <v>23.335000000000001</v>
      </c>
      <c r="AJ3803" s="46">
        <f t="shared" si="988"/>
        <v>-23.335000000000001</v>
      </c>
      <c r="AK3803" s="63" t="str">
        <f t="shared" si="989"/>
        <v>Y</v>
      </c>
      <c r="AL3803" s="63" t="str">
        <f t="shared" si="990"/>
        <v>N</v>
      </c>
      <c r="AM3803" s="44" t="str">
        <f t="shared" si="991"/>
        <v>Win</v>
      </c>
      <c r="AN3803" s="44" t="str">
        <f t="shared" si="992"/>
        <v>Loss</v>
      </c>
      <c r="AO3803" s="44" t="str">
        <f t="shared" si="993"/>
        <v>Loss</v>
      </c>
      <c r="AP3803" s="44">
        <f t="shared" si="994"/>
        <v>2</v>
      </c>
      <c r="AQ3803" s="44">
        <f t="shared" si="995"/>
        <v>-50</v>
      </c>
      <c r="AR3803" s="44">
        <f t="shared" si="996"/>
        <v>-50</v>
      </c>
      <c r="AS3803" s="99" t="str">
        <f t="shared" si="997"/>
        <v>+</v>
      </c>
      <c r="AT3803" s="99" t="str">
        <f t="shared" si="998"/>
        <v>n/a</v>
      </c>
      <c r="AU3803" s="99" t="str">
        <f t="shared" si="999"/>
        <v>+</v>
      </c>
      <c r="AV3803" s="99" t="str">
        <f t="shared" si="1000"/>
        <v>+</v>
      </c>
      <c r="AW3803" s="99" t="str">
        <f t="shared" si="1001"/>
        <v>+</v>
      </c>
    </row>
    <row r="3804" spans="1:49" ht="15">
      <c r="A3804" s="56">
        <v>43646</v>
      </c>
      <c r="B3804" s="57" t="s">
        <v>377</v>
      </c>
      <c r="C3804" s="57" t="s">
        <v>382</v>
      </c>
      <c r="D3804" s="57" t="s">
        <v>7555</v>
      </c>
      <c r="E3804" s="57" t="s">
        <v>846</v>
      </c>
      <c r="F3804" s="57" t="s">
        <v>2764</v>
      </c>
      <c r="G3804" s="57">
        <v>2</v>
      </c>
      <c r="H3804" s="57">
        <v>1</v>
      </c>
      <c r="I3804" s="57">
        <v>3.25</v>
      </c>
      <c r="J3804" s="57">
        <v>3.87</v>
      </c>
      <c r="K3804" s="57">
        <v>1.86</v>
      </c>
      <c r="L3804" s="57">
        <v>1.39</v>
      </c>
      <c r="M3804" s="57">
        <v>31</v>
      </c>
      <c r="N3804" s="57">
        <v>31</v>
      </c>
      <c r="O3804" s="57">
        <v>2</v>
      </c>
      <c r="P3804" s="57">
        <v>15</v>
      </c>
      <c r="Q3804" s="57">
        <v>15</v>
      </c>
      <c r="R3804" s="57">
        <v>0</v>
      </c>
      <c r="S3804" s="57">
        <v>100</v>
      </c>
      <c r="T3804" s="57">
        <v>0</v>
      </c>
      <c r="U3804" s="57">
        <v>25.81</v>
      </c>
      <c r="V3804" s="57">
        <v>25.81</v>
      </c>
      <c r="W3804" s="57">
        <v>48.39</v>
      </c>
      <c r="X3804" s="57">
        <v>54.84</v>
      </c>
      <c r="Y3804" s="57">
        <v>12.9</v>
      </c>
      <c r="Z3804" s="57">
        <v>32.26</v>
      </c>
      <c r="AA3804" s="57">
        <v>33.33</v>
      </c>
      <c r="AB3804" s="57">
        <v>33.33</v>
      </c>
      <c r="AC3804" s="57">
        <v>8</v>
      </c>
      <c r="AD3804" s="57">
        <v>20</v>
      </c>
      <c r="AE3804" s="57">
        <v>50</v>
      </c>
      <c r="AF3804" s="57">
        <v>70</v>
      </c>
      <c r="AG3804" s="57" t="s">
        <v>6432</v>
      </c>
      <c r="AH3804" s="57" t="s">
        <v>6310</v>
      </c>
      <c r="AI3804" s="45">
        <f t="shared" si="987"/>
        <v>2.2589999999999959</v>
      </c>
      <c r="AJ3804" s="46">
        <f t="shared" si="988"/>
        <v>17.741</v>
      </c>
      <c r="AK3804" s="63" t="str">
        <f t="shared" si="989"/>
        <v>N</v>
      </c>
      <c r="AL3804" s="63" t="str">
        <f t="shared" si="990"/>
        <v>N</v>
      </c>
      <c r="AM3804" s="44" t="str">
        <f t="shared" si="991"/>
        <v>Win</v>
      </c>
      <c r="AN3804" s="44" t="str">
        <f t="shared" si="992"/>
        <v>Loss</v>
      </c>
      <c r="AO3804" s="44" t="str">
        <f t="shared" si="993"/>
        <v>Loss</v>
      </c>
      <c r="AP3804" s="44">
        <f t="shared" si="994"/>
        <v>112.5</v>
      </c>
      <c r="AQ3804" s="44">
        <f t="shared" si="995"/>
        <v>-50</v>
      </c>
      <c r="AR3804" s="44">
        <f t="shared" si="996"/>
        <v>-50</v>
      </c>
      <c r="AS3804" s="99" t="str">
        <f t="shared" si="997"/>
        <v>-</v>
      </c>
      <c r="AT3804" s="99" t="str">
        <f t="shared" si="998"/>
        <v>-</v>
      </c>
      <c r="AU3804" s="99" t="str">
        <f t="shared" si="999"/>
        <v>-</v>
      </c>
      <c r="AV3804" s="99" t="str">
        <f t="shared" si="1000"/>
        <v>-</v>
      </c>
      <c r="AW3804" s="99" t="str">
        <f t="shared" si="1001"/>
        <v>+</v>
      </c>
    </row>
    <row r="3805" spans="1:49" ht="15">
      <c r="A3805" s="56">
        <v>43646</v>
      </c>
      <c r="B3805" s="57" t="s">
        <v>377</v>
      </c>
      <c r="C3805" s="57" t="s">
        <v>1334</v>
      </c>
      <c r="D3805" s="57" t="s">
        <v>7556</v>
      </c>
      <c r="E3805" s="57" t="s">
        <v>1340</v>
      </c>
      <c r="F3805" s="57" t="s">
        <v>5163</v>
      </c>
      <c r="G3805" s="57">
        <v>0</v>
      </c>
      <c r="H3805" s="57">
        <v>0</v>
      </c>
      <c r="I3805" s="57">
        <v>2.58</v>
      </c>
      <c r="J3805" s="57">
        <v>2.85</v>
      </c>
      <c r="K3805" s="57">
        <v>3.13</v>
      </c>
      <c r="L3805" s="57">
        <v>-0.55000000000000004</v>
      </c>
      <c r="M3805" s="57">
        <v>25</v>
      </c>
      <c r="N3805" s="57">
        <v>40</v>
      </c>
      <c r="O3805" s="57">
        <v>3</v>
      </c>
      <c r="P3805" s="57">
        <v>11</v>
      </c>
      <c r="Q3805" s="57">
        <v>19</v>
      </c>
      <c r="R3805" s="57">
        <v>100</v>
      </c>
      <c r="S3805" s="57">
        <v>0</v>
      </c>
      <c r="T3805" s="57">
        <v>0</v>
      </c>
      <c r="U3805" s="57">
        <v>40</v>
      </c>
      <c r="V3805" s="57">
        <v>32</v>
      </c>
      <c r="W3805" s="57">
        <v>28</v>
      </c>
      <c r="X3805" s="57">
        <v>42.5</v>
      </c>
      <c r="Y3805" s="57">
        <v>22.5</v>
      </c>
      <c r="Z3805" s="57">
        <v>35</v>
      </c>
      <c r="AA3805" s="57">
        <v>36.36</v>
      </c>
      <c r="AB3805" s="57">
        <v>31.58</v>
      </c>
      <c r="AC3805" s="57">
        <v>7</v>
      </c>
      <c r="AD3805" s="57">
        <v>22</v>
      </c>
      <c r="AE3805" s="57">
        <v>57.14</v>
      </c>
      <c r="AF3805" s="57">
        <v>68.180000000000007</v>
      </c>
      <c r="AG3805" s="57" t="s">
        <v>6440</v>
      </c>
      <c r="AH3805" s="57" t="s">
        <v>7397</v>
      </c>
      <c r="AI3805" s="45">
        <f t="shared" si="987"/>
        <v>31.85</v>
      </c>
      <c r="AJ3805" s="46">
        <f t="shared" si="988"/>
        <v>-31.85</v>
      </c>
      <c r="AK3805" s="63" t="str">
        <f t="shared" si="989"/>
        <v>N</v>
      </c>
      <c r="AL3805" s="63" t="str">
        <f t="shared" si="990"/>
        <v>N</v>
      </c>
      <c r="AM3805" s="44" t="str">
        <f t="shared" si="991"/>
        <v>Loss</v>
      </c>
      <c r="AN3805" s="44" t="str">
        <f t="shared" si="992"/>
        <v>Win</v>
      </c>
      <c r="AO3805" s="44" t="str">
        <f t="shared" si="993"/>
        <v>Loss</v>
      </c>
      <c r="AP3805" s="44">
        <f t="shared" si="994"/>
        <v>-50</v>
      </c>
      <c r="AQ3805" s="44">
        <f t="shared" si="995"/>
        <v>92.5</v>
      </c>
      <c r="AR3805" s="44">
        <f t="shared" si="996"/>
        <v>-50</v>
      </c>
      <c r="AS3805" s="99" t="str">
        <f t="shared" si="997"/>
        <v>+</v>
      </c>
      <c r="AT3805" s="99" t="str">
        <f t="shared" si="998"/>
        <v>+</v>
      </c>
      <c r="AU3805" s="99" t="str">
        <f t="shared" si="999"/>
        <v>-</v>
      </c>
      <c r="AV3805" s="99" t="str">
        <f t="shared" si="1000"/>
        <v>+</v>
      </c>
      <c r="AW3805" s="99" t="str">
        <f t="shared" si="1001"/>
        <v>+</v>
      </c>
    </row>
    <row r="3806" spans="1:49" ht="15">
      <c r="A3806" s="56">
        <v>43646</v>
      </c>
      <c r="B3806" s="57" t="s">
        <v>377</v>
      </c>
      <c r="C3806" s="57" t="s">
        <v>1334</v>
      </c>
      <c r="D3806" s="57" t="s">
        <v>7557</v>
      </c>
      <c r="E3806" s="57" t="s">
        <v>1339</v>
      </c>
      <c r="F3806" s="57" t="s">
        <v>1336</v>
      </c>
      <c r="G3806" s="57">
        <v>2</v>
      </c>
      <c r="H3806" s="57">
        <v>2</v>
      </c>
      <c r="I3806" s="57">
        <v>3.11</v>
      </c>
      <c r="J3806" s="57">
        <v>3.3</v>
      </c>
      <c r="K3806" s="57">
        <v>2.31</v>
      </c>
      <c r="L3806" s="57">
        <v>0.8</v>
      </c>
      <c r="M3806" s="57">
        <v>25</v>
      </c>
      <c r="N3806" s="57">
        <v>50</v>
      </c>
      <c r="O3806" s="57">
        <v>2</v>
      </c>
      <c r="P3806" s="57">
        <v>12</v>
      </c>
      <c r="Q3806" s="57">
        <v>25</v>
      </c>
      <c r="R3806" s="57">
        <v>50</v>
      </c>
      <c r="S3806" s="57">
        <v>50</v>
      </c>
      <c r="T3806" s="57">
        <v>0</v>
      </c>
      <c r="U3806" s="57">
        <v>40</v>
      </c>
      <c r="V3806" s="57">
        <v>20</v>
      </c>
      <c r="W3806" s="57">
        <v>40</v>
      </c>
      <c r="X3806" s="57">
        <v>66</v>
      </c>
      <c r="Y3806" s="57">
        <v>18</v>
      </c>
      <c r="Z3806" s="57">
        <v>16</v>
      </c>
      <c r="AA3806" s="57">
        <v>50</v>
      </c>
      <c r="AB3806" s="57">
        <v>72</v>
      </c>
      <c r="AC3806" s="57">
        <v>13</v>
      </c>
      <c r="AD3806" s="57">
        <v>46</v>
      </c>
      <c r="AE3806" s="57">
        <v>61.54</v>
      </c>
      <c r="AF3806" s="57">
        <v>65.22</v>
      </c>
      <c r="AG3806" s="57" t="s">
        <v>7558</v>
      </c>
      <c r="AH3806" s="57" t="s">
        <v>6255</v>
      </c>
      <c r="AI3806" s="45">
        <f t="shared" si="987"/>
        <v>10.199999999999999</v>
      </c>
      <c r="AJ3806" s="46">
        <f t="shared" si="988"/>
        <v>-0.19999999999999929</v>
      </c>
      <c r="AK3806" s="63" t="str">
        <f t="shared" si="989"/>
        <v>N</v>
      </c>
      <c r="AL3806" s="63" t="str">
        <f t="shared" si="990"/>
        <v>N</v>
      </c>
      <c r="AM3806" s="44" t="str">
        <f t="shared" si="991"/>
        <v>Loss</v>
      </c>
      <c r="AN3806" s="44" t="str">
        <f t="shared" si="992"/>
        <v>Win</v>
      </c>
      <c r="AO3806" s="44" t="str">
        <f t="shared" si="993"/>
        <v>Loss</v>
      </c>
      <c r="AP3806" s="44">
        <f t="shared" si="994"/>
        <v>-50</v>
      </c>
      <c r="AQ3806" s="44">
        <f t="shared" si="995"/>
        <v>115</v>
      </c>
      <c r="AR3806" s="44">
        <f t="shared" si="996"/>
        <v>-50</v>
      </c>
      <c r="AS3806" s="99" t="str">
        <f t="shared" si="997"/>
        <v>-</v>
      </c>
      <c r="AT3806" s="99" t="str">
        <f t="shared" si="998"/>
        <v>+</v>
      </c>
      <c r="AU3806" s="99" t="str">
        <f t="shared" si="999"/>
        <v>-</v>
      </c>
      <c r="AV3806" s="99" t="str">
        <f t="shared" si="1000"/>
        <v>-</v>
      </c>
      <c r="AW3806" s="99" t="str">
        <f t="shared" si="1001"/>
        <v>+</v>
      </c>
    </row>
    <row r="3807" spans="1:49" ht="15">
      <c r="A3807" s="56">
        <v>43646</v>
      </c>
      <c r="B3807" s="57" t="s">
        <v>420</v>
      </c>
      <c r="C3807" s="57" t="s">
        <v>1024</v>
      </c>
      <c r="D3807" s="57" t="s">
        <v>7559</v>
      </c>
      <c r="E3807" s="57" t="s">
        <v>1033</v>
      </c>
      <c r="F3807" s="57" t="s">
        <v>2311</v>
      </c>
      <c r="G3807" s="57">
        <v>0</v>
      </c>
      <c r="H3807" s="57">
        <v>1</v>
      </c>
      <c r="I3807" s="57">
        <v>1.44</v>
      </c>
      <c r="J3807" s="57">
        <v>4.62</v>
      </c>
      <c r="K3807" s="57">
        <v>7.01</v>
      </c>
      <c r="L3807" s="57">
        <v>-5.57</v>
      </c>
      <c r="M3807" s="57">
        <v>18</v>
      </c>
      <c r="N3807" s="57">
        <v>16</v>
      </c>
      <c r="O3807" s="57">
        <v>0</v>
      </c>
      <c r="P3807" s="57">
        <v>8</v>
      </c>
      <c r="Q3807" s="57">
        <v>8</v>
      </c>
      <c r="R3807" s="57">
        <v>0</v>
      </c>
      <c r="S3807" s="57">
        <v>0</v>
      </c>
      <c r="T3807" s="57">
        <v>0</v>
      </c>
      <c r="U3807" s="57">
        <v>50</v>
      </c>
      <c r="V3807" s="57">
        <v>38.89</v>
      </c>
      <c r="W3807" s="57">
        <v>11.11</v>
      </c>
      <c r="X3807" s="57">
        <v>37.5</v>
      </c>
      <c r="Y3807" s="57">
        <v>6.25</v>
      </c>
      <c r="Z3807" s="57">
        <v>56.25</v>
      </c>
      <c r="AA3807" s="57">
        <v>50</v>
      </c>
      <c r="AB3807" s="57">
        <v>50</v>
      </c>
      <c r="AC3807" s="57">
        <v>13</v>
      </c>
      <c r="AD3807" s="57">
        <v>5</v>
      </c>
      <c r="AE3807" s="57">
        <v>61.54</v>
      </c>
      <c r="AF3807" s="57">
        <v>80</v>
      </c>
      <c r="AG3807" s="57" t="s">
        <v>6389</v>
      </c>
      <c r="AH3807" s="57" t="s">
        <v>7398</v>
      </c>
      <c r="AI3807" s="45">
        <f t="shared" si="987"/>
        <v>14.792</v>
      </c>
      <c r="AJ3807" s="46">
        <f t="shared" si="988"/>
        <v>-14.792</v>
      </c>
      <c r="AK3807" s="63" t="str">
        <f t="shared" si="989"/>
        <v>N</v>
      </c>
      <c r="AL3807" s="63" t="str">
        <f t="shared" si="990"/>
        <v>N</v>
      </c>
      <c r="AM3807" s="44" t="str">
        <f t="shared" si="991"/>
        <v>Loss</v>
      </c>
      <c r="AN3807" s="44" t="str">
        <f t="shared" si="992"/>
        <v>Loss</v>
      </c>
      <c r="AO3807" s="44" t="str">
        <f t="shared" si="993"/>
        <v>Win</v>
      </c>
      <c r="AP3807" s="44">
        <f t="shared" si="994"/>
        <v>-50</v>
      </c>
      <c r="AQ3807" s="44">
        <f t="shared" si="995"/>
        <v>-50</v>
      </c>
      <c r="AR3807" s="44">
        <f t="shared" si="996"/>
        <v>300.5</v>
      </c>
      <c r="AS3807" s="99" t="str">
        <f t="shared" si="997"/>
        <v>+</v>
      </c>
      <c r="AT3807" s="99" t="str">
        <f t="shared" si="998"/>
        <v>n/a</v>
      </c>
      <c r="AU3807" s="99" t="str">
        <f t="shared" si="999"/>
        <v>+</v>
      </c>
      <c r="AV3807" s="99" t="str">
        <f t="shared" si="1000"/>
        <v>-</v>
      </c>
      <c r="AW3807" s="99" t="str">
        <f t="shared" si="1001"/>
        <v>+</v>
      </c>
    </row>
    <row r="3808" spans="1:49" ht="15">
      <c r="A3808" s="56">
        <v>43646</v>
      </c>
      <c r="B3808" s="57" t="s">
        <v>958</v>
      </c>
      <c r="C3808" s="57" t="s">
        <v>5477</v>
      </c>
      <c r="D3808" s="57" t="s">
        <v>7560</v>
      </c>
      <c r="E3808" s="57" t="s">
        <v>5723</v>
      </c>
      <c r="F3808" s="57" t="s">
        <v>356</v>
      </c>
      <c r="G3808" s="57">
        <v>2</v>
      </c>
      <c r="H3808" s="57">
        <v>0</v>
      </c>
      <c r="I3808" s="57">
        <v>6.51</v>
      </c>
      <c r="J3808" s="57">
        <v>2.78</v>
      </c>
      <c r="K3808" s="57">
        <v>1.82</v>
      </c>
      <c r="L3808" s="57">
        <v>4.6900000000000004</v>
      </c>
      <c r="M3808" s="57">
        <v>15</v>
      </c>
      <c r="N3808" s="57">
        <v>20</v>
      </c>
      <c r="O3808" s="57">
        <v>0</v>
      </c>
      <c r="P3808" s="57">
        <v>8</v>
      </c>
      <c r="Q3808" s="57">
        <v>12</v>
      </c>
      <c r="R3808" s="57">
        <v>0</v>
      </c>
      <c r="S3808" s="57">
        <v>0</v>
      </c>
      <c r="T3808" s="57">
        <v>0</v>
      </c>
      <c r="U3808" s="57">
        <v>53.33</v>
      </c>
      <c r="V3808" s="57">
        <v>20</v>
      </c>
      <c r="W3808" s="57">
        <v>26.67</v>
      </c>
      <c r="X3808" s="57">
        <v>60</v>
      </c>
      <c r="Y3808" s="57">
        <v>20</v>
      </c>
      <c r="Z3808" s="57">
        <v>20</v>
      </c>
      <c r="AA3808" s="57">
        <v>62.5</v>
      </c>
      <c r="AB3808" s="57">
        <v>58.33</v>
      </c>
      <c r="AC3808" s="57">
        <v>7</v>
      </c>
      <c r="AD3808" s="57">
        <v>15</v>
      </c>
      <c r="AE3808" s="57">
        <v>57.14</v>
      </c>
      <c r="AF3808" s="57">
        <v>66.67</v>
      </c>
      <c r="AG3808" s="57" t="s">
        <v>7309</v>
      </c>
      <c r="AH3808" s="57" t="s">
        <v>6342</v>
      </c>
      <c r="AI3808" s="45">
        <f t="shared" si="987"/>
        <v>-2.6680000000000001</v>
      </c>
      <c r="AJ3808" s="46">
        <f t="shared" si="988"/>
        <v>2.6680000000000001</v>
      </c>
      <c r="AK3808" s="63" t="str">
        <f t="shared" si="989"/>
        <v>N</v>
      </c>
      <c r="AL3808" s="63" t="str">
        <f t="shared" si="990"/>
        <v>N</v>
      </c>
      <c r="AM3808" s="44" t="str">
        <f t="shared" si="991"/>
        <v>Win</v>
      </c>
      <c r="AN3808" s="44" t="str">
        <f t="shared" si="992"/>
        <v>Loss</v>
      </c>
      <c r="AO3808" s="44" t="str">
        <f t="shared" si="993"/>
        <v>Loss</v>
      </c>
      <c r="AP3808" s="44">
        <f t="shared" si="994"/>
        <v>275.5</v>
      </c>
      <c r="AQ3808" s="44">
        <f t="shared" si="995"/>
        <v>-50</v>
      </c>
      <c r="AR3808" s="44">
        <f t="shared" si="996"/>
        <v>-50</v>
      </c>
      <c r="AS3808" s="99" t="str">
        <f t="shared" si="997"/>
        <v>-</v>
      </c>
      <c r="AT3808" s="99" t="str">
        <f t="shared" si="998"/>
        <v>n/a</v>
      </c>
      <c r="AU3808" s="99" t="str">
        <f t="shared" si="999"/>
        <v>-</v>
      </c>
      <c r="AV3808" s="99" t="str">
        <f t="shared" si="1000"/>
        <v>+</v>
      </c>
      <c r="AW3808" s="99" t="str">
        <f t="shared" si="1001"/>
        <v>-</v>
      </c>
    </row>
    <row r="3809" spans="1:49" ht="15">
      <c r="A3809" s="56">
        <v>43646</v>
      </c>
      <c r="B3809" s="57" t="s">
        <v>958</v>
      </c>
      <c r="C3809" s="57" t="s">
        <v>5477</v>
      </c>
      <c r="D3809" s="57" t="s">
        <v>7561</v>
      </c>
      <c r="E3809" s="57" t="s">
        <v>5701</v>
      </c>
      <c r="F3809" s="57" t="s">
        <v>5722</v>
      </c>
      <c r="G3809" s="57">
        <v>0</v>
      </c>
      <c r="H3809" s="57">
        <v>2</v>
      </c>
      <c r="I3809" s="57">
        <v>5.39</v>
      </c>
      <c r="J3809" s="57">
        <v>3.49</v>
      </c>
      <c r="K3809" s="57">
        <v>1.71</v>
      </c>
      <c r="L3809" s="57">
        <v>3.68</v>
      </c>
      <c r="M3809" s="57">
        <v>14</v>
      </c>
      <c r="N3809" s="57">
        <v>14</v>
      </c>
      <c r="O3809" s="57">
        <v>0</v>
      </c>
      <c r="P3809" s="57">
        <v>5</v>
      </c>
      <c r="Q3809" s="57">
        <v>7</v>
      </c>
      <c r="R3809" s="57">
        <v>0</v>
      </c>
      <c r="S3809" s="57">
        <v>0</v>
      </c>
      <c r="T3809" s="57">
        <v>0</v>
      </c>
      <c r="U3809" s="57">
        <v>21.43</v>
      </c>
      <c r="V3809" s="57">
        <v>42.86</v>
      </c>
      <c r="W3809" s="57">
        <v>35.71</v>
      </c>
      <c r="X3809" s="57">
        <v>28.57</v>
      </c>
      <c r="Y3809" s="57">
        <v>42.86</v>
      </c>
      <c r="Z3809" s="57">
        <v>28.57</v>
      </c>
      <c r="AA3809" s="57">
        <v>40</v>
      </c>
      <c r="AB3809" s="57">
        <v>28.57</v>
      </c>
      <c r="AC3809" s="57">
        <v>5</v>
      </c>
      <c r="AD3809" s="57">
        <v>8</v>
      </c>
      <c r="AE3809" s="57">
        <v>40</v>
      </c>
      <c r="AF3809" s="57">
        <v>37.5</v>
      </c>
      <c r="AG3809" s="57" t="s">
        <v>7422</v>
      </c>
      <c r="AH3809" s="57" t="s">
        <v>7399</v>
      </c>
      <c r="AI3809" s="45">
        <f t="shared" si="987"/>
        <v>-2.8559999999999999</v>
      </c>
      <c r="AJ3809" s="46">
        <f t="shared" si="988"/>
        <v>2.8559999999999999</v>
      </c>
      <c r="AK3809" s="63" t="str">
        <f t="shared" si="989"/>
        <v>N</v>
      </c>
      <c r="AL3809" s="63" t="str">
        <f t="shared" si="990"/>
        <v>N</v>
      </c>
      <c r="AM3809" s="44" t="str">
        <f t="shared" si="991"/>
        <v>Loss</v>
      </c>
      <c r="AN3809" s="44" t="str">
        <f t="shared" si="992"/>
        <v>Loss</v>
      </c>
      <c r="AO3809" s="44" t="str">
        <f t="shared" si="993"/>
        <v>Win</v>
      </c>
      <c r="AP3809" s="44">
        <f t="shared" si="994"/>
        <v>-50</v>
      </c>
      <c r="AQ3809" s="44">
        <f t="shared" si="995"/>
        <v>-50</v>
      </c>
      <c r="AR3809" s="44">
        <f t="shared" si="996"/>
        <v>35.5</v>
      </c>
      <c r="AS3809" s="99" t="str">
        <f t="shared" si="997"/>
        <v>-</v>
      </c>
      <c r="AT3809" s="99" t="str">
        <f t="shared" si="998"/>
        <v>n/a</v>
      </c>
      <c r="AU3809" s="99" t="str">
        <f t="shared" si="999"/>
        <v>-</v>
      </c>
      <c r="AV3809" s="99" t="str">
        <f t="shared" si="1000"/>
        <v>+</v>
      </c>
      <c r="AW3809" s="99" t="str">
        <f t="shared" si="1001"/>
        <v>-</v>
      </c>
    </row>
    <row r="3810" spans="1:49" ht="15">
      <c r="A3810" s="56">
        <v>43646</v>
      </c>
      <c r="B3810" s="57" t="s">
        <v>963</v>
      </c>
      <c r="C3810" s="57" t="s">
        <v>964</v>
      </c>
      <c r="D3810" s="57" t="s">
        <v>7562</v>
      </c>
      <c r="E3810" s="57" t="s">
        <v>4582</v>
      </c>
      <c r="F3810" s="57" t="s">
        <v>2235</v>
      </c>
      <c r="G3810" s="57">
        <v>0</v>
      </c>
      <c r="H3810" s="57">
        <v>2</v>
      </c>
      <c r="I3810" s="57">
        <v>4.04</v>
      </c>
      <c r="J3810" s="57">
        <v>3.21</v>
      </c>
      <c r="K3810" s="57">
        <v>1.92</v>
      </c>
      <c r="L3810" s="57">
        <v>2.12</v>
      </c>
      <c r="M3810" s="57">
        <v>4</v>
      </c>
      <c r="N3810" s="57">
        <v>49</v>
      </c>
      <c r="O3810" s="57">
        <v>0</v>
      </c>
      <c r="P3810" s="57">
        <v>2</v>
      </c>
      <c r="Q3810" s="57">
        <v>24</v>
      </c>
      <c r="R3810" s="57">
        <v>0</v>
      </c>
      <c r="S3810" s="57">
        <v>0</v>
      </c>
      <c r="T3810" s="57">
        <v>0</v>
      </c>
      <c r="U3810" s="57">
        <v>25</v>
      </c>
      <c r="V3810" s="57">
        <v>25</v>
      </c>
      <c r="W3810" s="57">
        <v>50</v>
      </c>
      <c r="X3810" s="57">
        <v>59.18</v>
      </c>
      <c r="Y3810" s="57">
        <v>22.45</v>
      </c>
      <c r="Z3810" s="57">
        <v>18.37</v>
      </c>
      <c r="AA3810" s="57">
        <v>50</v>
      </c>
      <c r="AB3810" s="57">
        <v>54.17</v>
      </c>
      <c r="AC3810" s="57">
        <v>0</v>
      </c>
      <c r="AD3810" s="57">
        <v>43</v>
      </c>
      <c r="AE3810" s="57">
        <v>0</v>
      </c>
      <c r="AF3810" s="57">
        <v>65.12</v>
      </c>
      <c r="AG3810" s="57" t="s">
        <v>7563</v>
      </c>
      <c r="AH3810" s="57" t="s">
        <v>7017</v>
      </c>
      <c r="AI3810" s="45">
        <f t="shared" si="987"/>
        <v>-12.907</v>
      </c>
      <c r="AJ3810" s="46">
        <f t="shared" si="988"/>
        <v>12.907</v>
      </c>
      <c r="AK3810" s="63" t="str">
        <f t="shared" si="989"/>
        <v>N</v>
      </c>
      <c r="AL3810" s="63" t="str">
        <f t="shared" si="990"/>
        <v>N</v>
      </c>
      <c r="AM3810" s="44" t="str">
        <f t="shared" si="991"/>
        <v>Loss</v>
      </c>
      <c r="AN3810" s="44" t="str">
        <f t="shared" si="992"/>
        <v>Loss</v>
      </c>
      <c r="AO3810" s="44" t="str">
        <f t="shared" si="993"/>
        <v>Win</v>
      </c>
      <c r="AP3810" s="44">
        <f t="shared" si="994"/>
        <v>-50</v>
      </c>
      <c r="AQ3810" s="44">
        <f t="shared" si="995"/>
        <v>-50</v>
      </c>
      <c r="AR3810" s="44">
        <f t="shared" si="996"/>
        <v>46</v>
      </c>
      <c r="AS3810" s="99" t="str">
        <f t="shared" si="997"/>
        <v>-</v>
      </c>
      <c r="AT3810" s="99" t="str">
        <f t="shared" si="998"/>
        <v>n/a</v>
      </c>
      <c r="AU3810" s="99" t="str">
        <f t="shared" si="999"/>
        <v>-</v>
      </c>
      <c r="AV3810" s="99" t="str">
        <f t="shared" si="1000"/>
        <v>-</v>
      </c>
      <c r="AW3810" s="99" t="str">
        <f t="shared" si="1001"/>
        <v>-</v>
      </c>
    </row>
    <row r="3811" spans="1:49" ht="15">
      <c r="A3811" s="56">
        <v>43646</v>
      </c>
      <c r="B3811" s="57" t="s">
        <v>833</v>
      </c>
      <c r="C3811" s="57" t="s">
        <v>834</v>
      </c>
      <c r="D3811" s="57" t="s">
        <v>7564</v>
      </c>
      <c r="E3811" s="57" t="s">
        <v>837</v>
      </c>
      <c r="F3811" s="57" t="s">
        <v>1390</v>
      </c>
      <c r="G3811" s="57">
        <v>4</v>
      </c>
      <c r="H3811" s="57">
        <v>1</v>
      </c>
      <c r="I3811" s="57">
        <v>1.44</v>
      </c>
      <c r="J3811" s="57">
        <v>4.6100000000000003</v>
      </c>
      <c r="K3811" s="57">
        <v>5.89</v>
      </c>
      <c r="L3811" s="57">
        <v>-4.45</v>
      </c>
      <c r="M3811" s="57">
        <v>19</v>
      </c>
      <c r="N3811" s="57">
        <v>21</v>
      </c>
      <c r="O3811" s="57">
        <v>1</v>
      </c>
      <c r="P3811" s="57">
        <v>8</v>
      </c>
      <c r="Q3811" s="57">
        <v>9</v>
      </c>
      <c r="R3811" s="57">
        <v>100</v>
      </c>
      <c r="S3811" s="57">
        <v>0</v>
      </c>
      <c r="T3811" s="57">
        <v>0</v>
      </c>
      <c r="U3811" s="57">
        <v>78.95</v>
      </c>
      <c r="V3811" s="57">
        <v>5.26</v>
      </c>
      <c r="W3811" s="57">
        <v>15.79</v>
      </c>
      <c r="X3811" s="57">
        <v>66.67</v>
      </c>
      <c r="Y3811" s="57">
        <v>14.29</v>
      </c>
      <c r="Z3811" s="57">
        <v>19.05</v>
      </c>
      <c r="AA3811" s="57">
        <v>62.5</v>
      </c>
      <c r="AB3811" s="57">
        <v>77.78</v>
      </c>
      <c r="AC3811" s="57">
        <v>16</v>
      </c>
      <c r="AD3811" s="57">
        <v>14</v>
      </c>
      <c r="AE3811" s="57">
        <v>81.25</v>
      </c>
      <c r="AF3811" s="57">
        <v>85.71</v>
      </c>
      <c r="AG3811" s="57" t="s">
        <v>6414</v>
      </c>
      <c r="AH3811" s="57" t="s">
        <v>7191</v>
      </c>
      <c r="AI3811" s="45">
        <f t="shared" si="987"/>
        <v>32.204999999999998</v>
      </c>
      <c r="AJ3811" s="46">
        <f t="shared" si="988"/>
        <v>-32.204999999999998</v>
      </c>
      <c r="AK3811" s="63" t="str">
        <f t="shared" si="989"/>
        <v>Y</v>
      </c>
      <c r="AL3811" s="63" t="str">
        <f t="shared" si="990"/>
        <v>N</v>
      </c>
      <c r="AM3811" s="44" t="str">
        <f t="shared" si="991"/>
        <v>Win</v>
      </c>
      <c r="AN3811" s="44" t="str">
        <f t="shared" si="992"/>
        <v>Loss</v>
      </c>
      <c r="AO3811" s="44" t="str">
        <f t="shared" si="993"/>
        <v>Loss</v>
      </c>
      <c r="AP3811" s="44">
        <f t="shared" si="994"/>
        <v>22</v>
      </c>
      <c r="AQ3811" s="44">
        <f t="shared" si="995"/>
        <v>-50</v>
      </c>
      <c r="AR3811" s="44">
        <f t="shared" si="996"/>
        <v>-50</v>
      </c>
      <c r="AS3811" s="99" t="str">
        <f t="shared" si="997"/>
        <v>+</v>
      </c>
      <c r="AT3811" s="99" t="str">
        <f t="shared" si="998"/>
        <v>+</v>
      </c>
      <c r="AU3811" s="99" t="str">
        <f t="shared" si="999"/>
        <v>+</v>
      </c>
      <c r="AV3811" s="99" t="str">
        <f t="shared" si="1000"/>
        <v>-</v>
      </c>
      <c r="AW3811" s="99" t="str">
        <f t="shared" si="1001"/>
        <v>+</v>
      </c>
    </row>
    <row r="3812" spans="1:49" ht="15">
      <c r="A3812" s="56">
        <v>43646</v>
      </c>
      <c r="B3812" s="57" t="s">
        <v>833</v>
      </c>
      <c r="C3812" s="57" t="s">
        <v>834</v>
      </c>
      <c r="D3812" s="57" t="s">
        <v>7565</v>
      </c>
      <c r="E3812" s="57" t="s">
        <v>2530</v>
      </c>
      <c r="F3812" s="57" t="s">
        <v>4296</v>
      </c>
      <c r="G3812" s="57">
        <v>1</v>
      </c>
      <c r="H3812" s="57">
        <v>2</v>
      </c>
      <c r="I3812" s="57">
        <v>1.68</v>
      </c>
      <c r="J3812" s="57">
        <v>3.88</v>
      </c>
      <c r="K3812" s="57">
        <v>4.4000000000000004</v>
      </c>
      <c r="L3812" s="57">
        <v>-2.72</v>
      </c>
      <c r="M3812" s="57">
        <v>18</v>
      </c>
      <c r="N3812" s="57">
        <v>20</v>
      </c>
      <c r="O3812" s="57">
        <v>1</v>
      </c>
      <c r="P3812" s="57">
        <v>8</v>
      </c>
      <c r="Q3812" s="57">
        <v>10</v>
      </c>
      <c r="R3812" s="57">
        <v>100</v>
      </c>
      <c r="S3812" s="57">
        <v>0</v>
      </c>
      <c r="T3812" s="57">
        <v>0</v>
      </c>
      <c r="U3812" s="57">
        <v>22.22</v>
      </c>
      <c r="V3812" s="57">
        <v>16.670000000000002</v>
      </c>
      <c r="W3812" s="57">
        <v>61.11</v>
      </c>
      <c r="X3812" s="57">
        <v>20</v>
      </c>
      <c r="Y3812" s="57">
        <v>15</v>
      </c>
      <c r="Z3812" s="57">
        <v>65</v>
      </c>
      <c r="AA3812" s="57">
        <v>12.5</v>
      </c>
      <c r="AB3812" s="57">
        <v>10</v>
      </c>
      <c r="AC3812" s="57">
        <v>2</v>
      </c>
      <c r="AD3812" s="57">
        <v>4</v>
      </c>
      <c r="AE3812" s="57">
        <v>50</v>
      </c>
      <c r="AF3812" s="57">
        <v>75</v>
      </c>
      <c r="AG3812" s="57" t="s">
        <v>6642</v>
      </c>
      <c r="AH3812" s="57" t="s">
        <v>7400</v>
      </c>
      <c r="AI3812" s="45">
        <f t="shared" si="987"/>
        <v>31.389000000000003</v>
      </c>
      <c r="AJ3812" s="46">
        <f t="shared" si="988"/>
        <v>-31.389000000000003</v>
      </c>
      <c r="AK3812" s="63" t="str">
        <f t="shared" si="989"/>
        <v>N</v>
      </c>
      <c r="AL3812" s="63" t="str">
        <f t="shared" si="990"/>
        <v>N</v>
      </c>
      <c r="AM3812" s="44" t="str">
        <f t="shared" si="991"/>
        <v>Loss</v>
      </c>
      <c r="AN3812" s="44" t="str">
        <f t="shared" si="992"/>
        <v>Loss</v>
      </c>
      <c r="AO3812" s="44" t="str">
        <f t="shared" si="993"/>
        <v>Win</v>
      </c>
      <c r="AP3812" s="44">
        <f t="shared" si="994"/>
        <v>-50</v>
      </c>
      <c r="AQ3812" s="44">
        <f t="shared" si="995"/>
        <v>-50</v>
      </c>
      <c r="AR3812" s="44">
        <f t="shared" si="996"/>
        <v>170.00000000000003</v>
      </c>
      <c r="AS3812" s="99" t="str">
        <f t="shared" si="997"/>
        <v>+</v>
      </c>
      <c r="AT3812" s="99" t="str">
        <f t="shared" si="998"/>
        <v>+</v>
      </c>
      <c r="AU3812" s="99" t="str">
        <f t="shared" si="999"/>
        <v>+</v>
      </c>
      <c r="AV3812" s="99" t="str">
        <f t="shared" si="1000"/>
        <v>+</v>
      </c>
      <c r="AW3812" s="99" t="str">
        <f t="shared" si="1001"/>
        <v>+</v>
      </c>
    </row>
    <row r="3813" spans="1:49" ht="15">
      <c r="A3813" s="56">
        <v>43646</v>
      </c>
      <c r="B3813" s="57" t="s">
        <v>351</v>
      </c>
      <c r="C3813" s="57" t="s">
        <v>1400</v>
      </c>
      <c r="D3813" s="57" t="s">
        <v>7566</v>
      </c>
      <c r="E3813" s="57" t="s">
        <v>1405</v>
      </c>
      <c r="F3813" s="57" t="s">
        <v>1678</v>
      </c>
      <c r="G3813" s="57">
        <v>0</v>
      </c>
      <c r="H3813" s="57">
        <v>2</v>
      </c>
      <c r="I3813" s="57">
        <v>4.53</v>
      </c>
      <c r="J3813" s="57">
        <v>4.04</v>
      </c>
      <c r="K3813" s="57">
        <v>1.65</v>
      </c>
      <c r="L3813" s="57">
        <v>2.88</v>
      </c>
      <c r="M3813" s="57">
        <v>45</v>
      </c>
      <c r="N3813" s="57">
        <v>48</v>
      </c>
      <c r="O3813" s="57">
        <v>3</v>
      </c>
      <c r="P3813" s="57">
        <v>19</v>
      </c>
      <c r="Q3813" s="57">
        <v>21</v>
      </c>
      <c r="R3813" s="57">
        <v>66.67</v>
      </c>
      <c r="S3813" s="57">
        <v>0</v>
      </c>
      <c r="T3813" s="57">
        <v>33.33</v>
      </c>
      <c r="U3813" s="57">
        <v>33.33</v>
      </c>
      <c r="V3813" s="57">
        <v>15.56</v>
      </c>
      <c r="W3813" s="57">
        <v>51.11</v>
      </c>
      <c r="X3813" s="57">
        <v>52.08</v>
      </c>
      <c r="Y3813" s="57">
        <v>25</v>
      </c>
      <c r="Z3813" s="57">
        <v>22.92</v>
      </c>
      <c r="AA3813" s="57">
        <v>47.37</v>
      </c>
      <c r="AB3813" s="57">
        <v>47.62</v>
      </c>
      <c r="AC3813" s="57">
        <v>13</v>
      </c>
      <c r="AD3813" s="57">
        <v>39</v>
      </c>
      <c r="AE3813" s="57">
        <v>53.85</v>
      </c>
      <c r="AF3813" s="57">
        <v>56.41</v>
      </c>
      <c r="AG3813" s="57" t="s">
        <v>6954</v>
      </c>
      <c r="AH3813" s="57" t="s">
        <v>6277</v>
      </c>
      <c r="AI3813" s="45">
        <f t="shared" si="987"/>
        <v>-0.32999999999999741</v>
      </c>
      <c r="AJ3813" s="46">
        <f t="shared" si="988"/>
        <v>0.32999999999999741</v>
      </c>
      <c r="AK3813" s="63" t="str">
        <f t="shared" si="989"/>
        <v>N</v>
      </c>
      <c r="AL3813" s="63" t="str">
        <f t="shared" si="990"/>
        <v>N</v>
      </c>
      <c r="AM3813" s="44" t="str">
        <f t="shared" si="991"/>
        <v>Loss</v>
      </c>
      <c r="AN3813" s="44" t="str">
        <f t="shared" si="992"/>
        <v>Loss</v>
      </c>
      <c r="AO3813" s="44" t="str">
        <f t="shared" si="993"/>
        <v>Win</v>
      </c>
      <c r="AP3813" s="44">
        <f t="shared" si="994"/>
        <v>-50</v>
      </c>
      <c r="AQ3813" s="44">
        <f t="shared" si="995"/>
        <v>-50</v>
      </c>
      <c r="AR3813" s="44">
        <f t="shared" si="996"/>
        <v>32.5</v>
      </c>
      <c r="AS3813" s="99" t="str">
        <f t="shared" si="997"/>
        <v>-</v>
      </c>
      <c r="AT3813" s="99" t="str">
        <f t="shared" si="998"/>
        <v>+</v>
      </c>
      <c r="AU3813" s="99" t="str">
        <f t="shared" si="999"/>
        <v>-</v>
      </c>
      <c r="AV3813" s="99" t="str">
        <f t="shared" si="1000"/>
        <v>-</v>
      </c>
      <c r="AW3813" s="99" t="str">
        <f t="shared" si="1001"/>
        <v>-</v>
      </c>
    </row>
    <row r="3814" spans="1:49" ht="15">
      <c r="A3814" s="56">
        <v>43646</v>
      </c>
      <c r="B3814" s="57" t="s">
        <v>467</v>
      </c>
      <c r="C3814" s="57" t="s">
        <v>2155</v>
      </c>
      <c r="D3814" s="57" t="s">
        <v>7567</v>
      </c>
      <c r="E3814" s="57" t="s">
        <v>5465</v>
      </c>
      <c r="F3814" s="57" t="s">
        <v>2425</v>
      </c>
      <c r="G3814" s="57">
        <v>0</v>
      </c>
      <c r="H3814" s="57">
        <v>4</v>
      </c>
      <c r="I3814" s="57">
        <v>6.27</v>
      </c>
      <c r="J3814" s="57">
        <v>3.95</v>
      </c>
      <c r="K3814" s="57">
        <v>1.47</v>
      </c>
      <c r="L3814" s="57">
        <v>4.8</v>
      </c>
      <c r="M3814" s="57">
        <v>24</v>
      </c>
      <c r="N3814" s="57">
        <v>23</v>
      </c>
      <c r="O3814" s="57">
        <v>3</v>
      </c>
      <c r="P3814" s="57">
        <v>13</v>
      </c>
      <c r="Q3814" s="57">
        <v>13</v>
      </c>
      <c r="R3814" s="57">
        <v>0</v>
      </c>
      <c r="S3814" s="57">
        <v>0</v>
      </c>
      <c r="T3814" s="57">
        <v>100</v>
      </c>
      <c r="U3814" s="57">
        <v>41.67</v>
      </c>
      <c r="V3814" s="57">
        <v>8.33</v>
      </c>
      <c r="W3814" s="57">
        <v>50</v>
      </c>
      <c r="X3814" s="57">
        <v>73.91</v>
      </c>
      <c r="Y3814" s="57">
        <v>4.3499999999999996</v>
      </c>
      <c r="Z3814" s="57">
        <v>21.74</v>
      </c>
      <c r="AA3814" s="57">
        <v>46.15</v>
      </c>
      <c r="AB3814" s="57">
        <v>76.92</v>
      </c>
      <c r="AC3814" s="57">
        <v>5</v>
      </c>
      <c r="AD3814" s="57">
        <v>21</v>
      </c>
      <c r="AE3814" s="57">
        <v>60</v>
      </c>
      <c r="AF3814" s="57">
        <v>76.19</v>
      </c>
      <c r="AG3814" s="57" t="s">
        <v>6723</v>
      </c>
      <c r="AH3814" s="57" t="s">
        <v>6453</v>
      </c>
      <c r="AI3814" s="45">
        <f t="shared" si="987"/>
        <v>-41.701999999999998</v>
      </c>
      <c r="AJ3814" s="46">
        <f t="shared" si="988"/>
        <v>41.701999999999998</v>
      </c>
      <c r="AK3814" s="63" t="str">
        <f t="shared" si="989"/>
        <v>N</v>
      </c>
      <c r="AL3814" s="63" t="str">
        <f t="shared" si="990"/>
        <v>Y</v>
      </c>
      <c r="AM3814" s="44" t="str">
        <f t="shared" si="991"/>
        <v>Loss</v>
      </c>
      <c r="AN3814" s="44" t="str">
        <f t="shared" si="992"/>
        <v>Loss</v>
      </c>
      <c r="AO3814" s="44" t="str">
        <f t="shared" si="993"/>
        <v>Win</v>
      </c>
      <c r="AP3814" s="44">
        <f t="shared" si="994"/>
        <v>-50</v>
      </c>
      <c r="AQ3814" s="44">
        <f t="shared" si="995"/>
        <v>-50</v>
      </c>
      <c r="AR3814" s="44">
        <f t="shared" si="996"/>
        <v>23.5</v>
      </c>
      <c r="AS3814" s="99" t="str">
        <f t="shared" si="997"/>
        <v>-</v>
      </c>
      <c r="AT3814" s="99" t="str">
        <f t="shared" si="998"/>
        <v>-</v>
      </c>
      <c r="AU3814" s="99" t="str">
        <f t="shared" si="999"/>
        <v>-</v>
      </c>
      <c r="AV3814" s="99" t="str">
        <f t="shared" si="1000"/>
        <v>-</v>
      </c>
      <c r="AW3814" s="99" t="str">
        <f t="shared" si="1001"/>
        <v>-</v>
      </c>
    </row>
    <row r="3815" spans="1:49" ht="15">
      <c r="A3815" s="56">
        <v>43646</v>
      </c>
      <c r="B3815" s="57" t="s">
        <v>467</v>
      </c>
      <c r="C3815" s="57" t="s">
        <v>2155</v>
      </c>
      <c r="D3815" s="57" t="s">
        <v>7568</v>
      </c>
      <c r="E3815" s="57" t="s">
        <v>4493</v>
      </c>
      <c r="F3815" s="57" t="s">
        <v>4577</v>
      </c>
      <c r="G3815" s="57">
        <v>1</v>
      </c>
      <c r="H3815" s="57">
        <v>2</v>
      </c>
      <c r="I3815" s="57">
        <v>3.05</v>
      </c>
      <c r="J3815" s="57">
        <v>3.12</v>
      </c>
      <c r="K3815" s="57">
        <v>2.27</v>
      </c>
      <c r="L3815" s="57">
        <v>0.78</v>
      </c>
      <c r="M3815" s="57">
        <v>20</v>
      </c>
      <c r="N3815" s="57">
        <v>23</v>
      </c>
      <c r="O3815" s="57">
        <v>2</v>
      </c>
      <c r="P3815" s="57">
        <v>8</v>
      </c>
      <c r="Q3815" s="57">
        <v>11</v>
      </c>
      <c r="R3815" s="57">
        <v>50</v>
      </c>
      <c r="S3815" s="57">
        <v>50</v>
      </c>
      <c r="T3815" s="57">
        <v>0</v>
      </c>
      <c r="U3815" s="57">
        <v>25</v>
      </c>
      <c r="V3815" s="57">
        <v>20</v>
      </c>
      <c r="W3815" s="57">
        <v>55</v>
      </c>
      <c r="X3815" s="57">
        <v>39.130000000000003</v>
      </c>
      <c r="Y3815" s="57">
        <v>26.09</v>
      </c>
      <c r="Z3815" s="57">
        <v>34.78</v>
      </c>
      <c r="AA3815" s="57">
        <v>25</v>
      </c>
      <c r="AB3815" s="57">
        <v>27.27</v>
      </c>
      <c r="AC3815" s="57">
        <v>7</v>
      </c>
      <c r="AD3815" s="57">
        <v>14</v>
      </c>
      <c r="AE3815" s="57">
        <v>28.57</v>
      </c>
      <c r="AF3815" s="57">
        <v>35.71</v>
      </c>
      <c r="AG3815" s="57" t="s">
        <v>6828</v>
      </c>
      <c r="AH3815" s="57" t="s">
        <v>6268</v>
      </c>
      <c r="AI3815" s="45">
        <f t="shared" si="987"/>
        <v>12.521000000000001</v>
      </c>
      <c r="AJ3815" s="46">
        <f t="shared" si="988"/>
        <v>-2.5209999999999999</v>
      </c>
      <c r="AK3815" s="63" t="str">
        <f t="shared" si="989"/>
        <v>N</v>
      </c>
      <c r="AL3815" s="63" t="str">
        <f t="shared" si="990"/>
        <v>N</v>
      </c>
      <c r="AM3815" s="44" t="str">
        <f t="shared" si="991"/>
        <v>Loss</v>
      </c>
      <c r="AN3815" s="44" t="str">
        <f t="shared" si="992"/>
        <v>Loss</v>
      </c>
      <c r="AO3815" s="44" t="str">
        <f t="shared" si="993"/>
        <v>Win</v>
      </c>
      <c r="AP3815" s="44">
        <f t="shared" si="994"/>
        <v>-50</v>
      </c>
      <c r="AQ3815" s="44">
        <f t="shared" si="995"/>
        <v>-50</v>
      </c>
      <c r="AR3815" s="44">
        <f t="shared" si="996"/>
        <v>63.5</v>
      </c>
      <c r="AS3815" s="99" t="str">
        <f t="shared" si="997"/>
        <v>-</v>
      </c>
      <c r="AT3815" s="99" t="str">
        <f t="shared" si="998"/>
        <v>+</v>
      </c>
      <c r="AU3815" s="99" t="str">
        <f t="shared" si="999"/>
        <v>-</v>
      </c>
      <c r="AV3815" s="99" t="str">
        <f t="shared" si="1000"/>
        <v>-</v>
      </c>
      <c r="AW3815" s="99" t="str">
        <f t="shared" si="1001"/>
        <v>+</v>
      </c>
    </row>
    <row r="3816" spans="1:49" ht="15">
      <c r="A3816" s="56">
        <v>43646</v>
      </c>
      <c r="B3816" s="57" t="s">
        <v>272</v>
      </c>
      <c r="C3816" s="57" t="s">
        <v>1358</v>
      </c>
      <c r="D3816" s="57" t="s">
        <v>7569</v>
      </c>
      <c r="E3816" s="57" t="s">
        <v>2165</v>
      </c>
      <c r="F3816" s="57" t="s">
        <v>3443</v>
      </c>
      <c r="G3816" s="57">
        <v>1</v>
      </c>
      <c r="H3816" s="57">
        <v>1</v>
      </c>
      <c r="I3816" s="57">
        <v>1.36</v>
      </c>
      <c r="J3816" s="57">
        <v>5.09</v>
      </c>
      <c r="K3816" s="57">
        <v>5.67</v>
      </c>
      <c r="L3816" s="57">
        <v>-4.3099999999999996</v>
      </c>
      <c r="M3816" s="57">
        <v>12</v>
      </c>
      <c r="N3816" s="57">
        <v>13</v>
      </c>
      <c r="O3816" s="57">
        <v>0</v>
      </c>
      <c r="P3816" s="57">
        <v>6</v>
      </c>
      <c r="Q3816" s="57">
        <v>5</v>
      </c>
      <c r="R3816" s="57">
        <v>0</v>
      </c>
      <c r="S3816" s="57">
        <v>0</v>
      </c>
      <c r="T3816" s="57">
        <v>0</v>
      </c>
      <c r="U3816" s="57">
        <v>33.33</v>
      </c>
      <c r="V3816" s="57">
        <v>25</v>
      </c>
      <c r="W3816" s="57">
        <v>41.67</v>
      </c>
      <c r="X3816" s="57">
        <v>23.08</v>
      </c>
      <c r="Y3816" s="57">
        <v>0</v>
      </c>
      <c r="Z3816" s="57">
        <v>76.92</v>
      </c>
      <c r="AA3816" s="57">
        <v>66.67</v>
      </c>
      <c r="AB3816" s="57">
        <v>0</v>
      </c>
      <c r="AC3816" s="57">
        <v>2</v>
      </c>
      <c r="AD3816" s="57">
        <v>1</v>
      </c>
      <c r="AE3816" s="57">
        <v>0</v>
      </c>
      <c r="AF3816" s="57">
        <v>100</v>
      </c>
      <c r="AG3816" s="57" t="s">
        <v>6320</v>
      </c>
      <c r="AH3816" s="57" t="s">
        <v>6418</v>
      </c>
      <c r="AI3816" s="45">
        <f t="shared" ref="AI3816:AI3870" si="1002">(+R3816*$R$6)+(S3816*$S$6)-(T3816*$T$6)+(U3816*$U$6)+(V3816*$V$6)-(W3816*$W$6)-(X3816*$X$6)-(Y3816*$Y$6)+(Z3816*$Z$6)</f>
        <v>11.6</v>
      </c>
      <c r="AJ3816" s="46">
        <f t="shared" ref="AJ3816:AJ3870" si="1003">(-R3816*$R$6)+(S3816*$S$6)+(T3816*$T$6)-(U3816*$U$6)-(V3816*$V$6)+(W3816*$W$6)+(X3816*$X$6)+(Y3816*$Y$6)-(Z3816*$Z$6)</f>
        <v>-11.6</v>
      </c>
      <c r="AK3816" s="63" t="str">
        <f t="shared" ref="AK3816:AK3870" si="1004">IF($AK$6="Y",IF(AI3816&gt;=$AI$6,"Y",IF(AA3816&gt;=$AA$6,"Y","N")),IF(AI3816&gt;=$AI$6,"Y",IF(AA3816&gt;=$AA$6,"Y",IF(L3816&lt;0,IF(AE3816&gt;=$AE$6,"Y","N"),"N"))))</f>
        <v>N</v>
      </c>
      <c r="AL3816" s="63" t="str">
        <f t="shared" ref="AL3816:AL3870" si="1005">IF($AL$6="Y",IF(AJ3816&gt;=$AJ$6,"Y",IF(AB3816&gt;=$AB$6,"Y","N")),IF(AJ3816&gt;=$AJ$6,"Y",IF(AB3816&gt;=$AB$6,"Y",IF(L3816&gt;0,IF(AF3816&gt;=$AF$6,"Y","N"),"N"))))</f>
        <v>N</v>
      </c>
      <c r="AM3816" s="44" t="str">
        <f t="shared" ref="AM3816:AM3870" si="1006">IF(G3816&gt;H3816,"Win","Loss")</f>
        <v>Loss</v>
      </c>
      <c r="AN3816" s="44" t="str">
        <f t="shared" ref="AN3816:AN3870" si="1007">IF(G3816=H3816,"Win","Loss")</f>
        <v>Win</v>
      </c>
      <c r="AO3816" s="44" t="str">
        <f t="shared" ref="AO3816:AO3870" si="1008">IF(G3816&lt;H3816,"Win","Loss")</f>
        <v>Loss</v>
      </c>
      <c r="AP3816" s="44">
        <f t="shared" ref="AP3816:AP3870" si="1009">IF(AM3816="Win",(I3816*$B$2)-$B$2,-$B$2)</f>
        <v>-50</v>
      </c>
      <c r="AQ3816" s="44">
        <f t="shared" ref="AQ3816:AQ3870" si="1010">IF(AN3816="Win",(J3816*$B$2)-$B$2,-$B$2)</f>
        <v>204.5</v>
      </c>
      <c r="AR3816" s="44">
        <f t="shared" ref="AR3816:AR3870" si="1011">IF(AO3816="Win",(K3816*$B$2)-$B$2,-$B$2)</f>
        <v>-50</v>
      </c>
      <c r="AS3816" s="99" t="str">
        <f t="shared" ref="AS3816:AS3870" si="1012">IF(I3816&lt;K3816,"+","-")</f>
        <v>+</v>
      </c>
      <c r="AT3816" s="99" t="str">
        <f t="shared" ref="AT3816:AT3870" si="1013">IF(O3816=0,"n/a",IF(R3816&gt;T3816,"+","-"))</f>
        <v>n/a</v>
      </c>
      <c r="AU3816" s="99" t="str">
        <f t="shared" ref="AU3816:AU3870" si="1014">IF(U3816&gt;X3816,"+","-")</f>
        <v>+</v>
      </c>
      <c r="AV3816" s="99" t="str">
        <f t="shared" ref="AV3816:AV3870" si="1015">IF(AA3816&gt;AB3816,"+","-")</f>
        <v>+</v>
      </c>
      <c r="AW3816" s="99" t="str">
        <f t="shared" ref="AW3816:AW3870" si="1016">IF(AI3816&gt;0,"+","-")</f>
        <v>+</v>
      </c>
    </row>
    <row r="3817" spans="1:49" ht="15">
      <c r="A3817" s="56">
        <v>43646</v>
      </c>
      <c r="B3817" s="57" t="s">
        <v>272</v>
      </c>
      <c r="C3817" s="57" t="s">
        <v>273</v>
      </c>
      <c r="D3817" s="57" t="s">
        <v>7570</v>
      </c>
      <c r="E3817" s="57" t="s">
        <v>1412</v>
      </c>
      <c r="F3817" s="57" t="s">
        <v>1415</v>
      </c>
      <c r="G3817" s="57">
        <v>2</v>
      </c>
      <c r="H3817" s="57">
        <v>2</v>
      </c>
      <c r="I3817" s="57">
        <v>2.27</v>
      </c>
      <c r="J3817" s="57">
        <v>4.0999999999999996</v>
      </c>
      <c r="K3817" s="57">
        <v>2.33</v>
      </c>
      <c r="L3817" s="57">
        <v>-0.06</v>
      </c>
      <c r="M3817" s="57">
        <v>38</v>
      </c>
      <c r="N3817" s="57">
        <v>32</v>
      </c>
      <c r="O3817" s="57">
        <v>0</v>
      </c>
      <c r="P3817" s="57">
        <v>19</v>
      </c>
      <c r="Q3817" s="57">
        <v>16</v>
      </c>
      <c r="R3817" s="57">
        <v>0</v>
      </c>
      <c r="S3817" s="57">
        <v>0</v>
      </c>
      <c r="T3817" s="57">
        <v>0</v>
      </c>
      <c r="U3817" s="57">
        <v>39.47</v>
      </c>
      <c r="V3817" s="57">
        <v>21.05</v>
      </c>
      <c r="W3817" s="57">
        <v>39.47</v>
      </c>
      <c r="X3817" s="57">
        <v>46.88</v>
      </c>
      <c r="Y3817" s="57">
        <v>15.63</v>
      </c>
      <c r="Z3817" s="57">
        <v>37.5</v>
      </c>
      <c r="AA3817" s="57">
        <v>47.37</v>
      </c>
      <c r="AB3817" s="57">
        <v>25</v>
      </c>
      <c r="AC3817" s="57">
        <v>15</v>
      </c>
      <c r="AD3817" s="57">
        <v>29</v>
      </c>
      <c r="AE3817" s="57">
        <v>66.67</v>
      </c>
      <c r="AF3817" s="57">
        <v>51.72</v>
      </c>
      <c r="AG3817" s="57" t="s">
        <v>6294</v>
      </c>
      <c r="AH3817" s="57" t="s">
        <v>6958</v>
      </c>
      <c r="AI3817" s="45">
        <f t="shared" si="1002"/>
        <v>-1.3340000000000014</v>
      </c>
      <c r="AJ3817" s="46">
        <f t="shared" si="1003"/>
        <v>1.3340000000000014</v>
      </c>
      <c r="AK3817" s="63" t="str">
        <f t="shared" si="1004"/>
        <v>N</v>
      </c>
      <c r="AL3817" s="63" t="str">
        <f t="shared" si="1005"/>
        <v>N</v>
      </c>
      <c r="AM3817" s="44" t="str">
        <f t="shared" si="1006"/>
        <v>Loss</v>
      </c>
      <c r="AN3817" s="44" t="str">
        <f t="shared" si="1007"/>
        <v>Win</v>
      </c>
      <c r="AO3817" s="44" t="str">
        <f t="shared" si="1008"/>
        <v>Loss</v>
      </c>
      <c r="AP3817" s="44">
        <f t="shared" si="1009"/>
        <v>-50</v>
      </c>
      <c r="AQ3817" s="44">
        <f t="shared" si="1010"/>
        <v>154.99999999999997</v>
      </c>
      <c r="AR3817" s="44">
        <f t="shared" si="1011"/>
        <v>-50</v>
      </c>
      <c r="AS3817" s="99" t="str">
        <f t="shared" si="1012"/>
        <v>+</v>
      </c>
      <c r="AT3817" s="99" t="str">
        <f t="shared" si="1013"/>
        <v>n/a</v>
      </c>
      <c r="AU3817" s="99" t="str">
        <f t="shared" si="1014"/>
        <v>-</v>
      </c>
      <c r="AV3817" s="99" t="str">
        <f t="shared" si="1015"/>
        <v>+</v>
      </c>
      <c r="AW3817" s="99" t="str">
        <f t="shared" si="1016"/>
        <v>-</v>
      </c>
    </row>
    <row r="3818" spans="1:49" ht="15">
      <c r="A3818" s="56">
        <v>43646</v>
      </c>
      <c r="B3818" s="57" t="s">
        <v>272</v>
      </c>
      <c r="C3818" s="57" t="s">
        <v>4693</v>
      </c>
      <c r="D3818" s="57" t="s">
        <v>7571</v>
      </c>
      <c r="E3818" s="57" t="s">
        <v>4967</v>
      </c>
      <c r="F3818" s="57" t="s">
        <v>4971</v>
      </c>
      <c r="G3818" s="57">
        <v>1</v>
      </c>
      <c r="H3818" s="57">
        <v>1</v>
      </c>
      <c r="I3818" s="57">
        <v>2.33</v>
      </c>
      <c r="J3818" s="57">
        <v>3.71</v>
      </c>
      <c r="K3818" s="57">
        <v>2.83</v>
      </c>
      <c r="L3818" s="57">
        <v>-0.5</v>
      </c>
      <c r="M3818" s="57">
        <v>20</v>
      </c>
      <c r="N3818" s="57">
        <v>17</v>
      </c>
      <c r="O3818" s="57">
        <v>0</v>
      </c>
      <c r="P3818" s="57">
        <v>8</v>
      </c>
      <c r="Q3818" s="57">
        <v>11</v>
      </c>
      <c r="R3818" s="57">
        <v>0</v>
      </c>
      <c r="S3818" s="57">
        <v>0</v>
      </c>
      <c r="T3818" s="57">
        <v>0</v>
      </c>
      <c r="U3818" s="57">
        <v>45</v>
      </c>
      <c r="V3818" s="57">
        <v>25</v>
      </c>
      <c r="W3818" s="57">
        <v>30</v>
      </c>
      <c r="X3818" s="57">
        <v>58.82</v>
      </c>
      <c r="Y3818" s="57">
        <v>11.76</v>
      </c>
      <c r="Z3818" s="57">
        <v>29.41</v>
      </c>
      <c r="AA3818" s="57">
        <v>25</v>
      </c>
      <c r="AB3818" s="57">
        <v>54.55</v>
      </c>
      <c r="AC3818" s="57">
        <v>11</v>
      </c>
      <c r="AD3818" s="57">
        <v>9</v>
      </c>
      <c r="AE3818" s="57">
        <v>72.73</v>
      </c>
      <c r="AF3818" s="57">
        <v>77.78</v>
      </c>
      <c r="AG3818" s="57" t="s">
        <v>7383</v>
      </c>
      <c r="AH3818" s="57" t="s">
        <v>7017</v>
      </c>
      <c r="AI3818" s="45">
        <f t="shared" si="1002"/>
        <v>-1.5580000000000007</v>
      </c>
      <c r="AJ3818" s="46">
        <f t="shared" si="1003"/>
        <v>1.5580000000000007</v>
      </c>
      <c r="AK3818" s="63" t="str">
        <f t="shared" si="1004"/>
        <v>N</v>
      </c>
      <c r="AL3818" s="63" t="str">
        <f t="shared" si="1005"/>
        <v>N</v>
      </c>
      <c r="AM3818" s="44" t="str">
        <f t="shared" si="1006"/>
        <v>Loss</v>
      </c>
      <c r="AN3818" s="44" t="str">
        <f t="shared" si="1007"/>
        <v>Win</v>
      </c>
      <c r="AO3818" s="44" t="str">
        <f t="shared" si="1008"/>
        <v>Loss</v>
      </c>
      <c r="AP3818" s="44">
        <f t="shared" si="1009"/>
        <v>-50</v>
      </c>
      <c r="AQ3818" s="44">
        <f t="shared" si="1010"/>
        <v>135.5</v>
      </c>
      <c r="AR3818" s="44">
        <f t="shared" si="1011"/>
        <v>-50</v>
      </c>
      <c r="AS3818" s="99" t="str">
        <f t="shared" si="1012"/>
        <v>+</v>
      </c>
      <c r="AT3818" s="99" t="str">
        <f t="shared" si="1013"/>
        <v>n/a</v>
      </c>
      <c r="AU3818" s="99" t="str">
        <f t="shared" si="1014"/>
        <v>-</v>
      </c>
      <c r="AV3818" s="99" t="str">
        <f t="shared" si="1015"/>
        <v>-</v>
      </c>
      <c r="AW3818" s="99" t="str">
        <f t="shared" si="1016"/>
        <v>-</v>
      </c>
    </row>
    <row r="3819" spans="1:49" ht="15">
      <c r="A3819" s="56">
        <v>43646</v>
      </c>
      <c r="B3819" s="57" t="s">
        <v>272</v>
      </c>
      <c r="C3819" s="57" t="s">
        <v>4693</v>
      </c>
      <c r="D3819" s="57" t="s">
        <v>7572</v>
      </c>
      <c r="E3819" s="57" t="s">
        <v>5097</v>
      </c>
      <c r="F3819" s="57" t="s">
        <v>4980</v>
      </c>
      <c r="G3819" s="57">
        <v>0</v>
      </c>
      <c r="H3819" s="57">
        <v>0</v>
      </c>
      <c r="I3819" s="57">
        <v>2.65</v>
      </c>
      <c r="J3819" s="57">
        <v>3.21</v>
      </c>
      <c r="K3819" s="57">
        <v>2.74</v>
      </c>
      <c r="L3819" s="57">
        <v>-0.09</v>
      </c>
      <c r="M3819" s="57">
        <v>17</v>
      </c>
      <c r="N3819" s="57">
        <v>20</v>
      </c>
      <c r="O3819" s="57">
        <v>0</v>
      </c>
      <c r="P3819" s="57">
        <v>5</v>
      </c>
      <c r="Q3819" s="57">
        <v>13</v>
      </c>
      <c r="R3819" s="57">
        <v>0</v>
      </c>
      <c r="S3819" s="57">
        <v>0</v>
      </c>
      <c r="T3819" s="57">
        <v>0</v>
      </c>
      <c r="U3819" s="57">
        <v>47.06</v>
      </c>
      <c r="V3819" s="57">
        <v>5.88</v>
      </c>
      <c r="W3819" s="57">
        <v>47.06</v>
      </c>
      <c r="X3819" s="57">
        <v>55</v>
      </c>
      <c r="Y3819" s="57">
        <v>10</v>
      </c>
      <c r="Z3819" s="57">
        <v>35</v>
      </c>
      <c r="AA3819" s="57">
        <v>40</v>
      </c>
      <c r="AB3819" s="57">
        <v>61.54</v>
      </c>
      <c r="AC3819" s="57">
        <v>6</v>
      </c>
      <c r="AD3819" s="57">
        <v>9</v>
      </c>
      <c r="AE3819" s="57">
        <v>83.33</v>
      </c>
      <c r="AF3819" s="57">
        <v>77.78</v>
      </c>
      <c r="AG3819" s="57" t="s">
        <v>6305</v>
      </c>
      <c r="AH3819" s="57" t="s">
        <v>7154</v>
      </c>
      <c r="AI3819" s="45">
        <f t="shared" si="1002"/>
        <v>-4.4120000000000008</v>
      </c>
      <c r="AJ3819" s="46">
        <f t="shared" si="1003"/>
        <v>4.4120000000000008</v>
      </c>
      <c r="AK3819" s="63" t="str">
        <f t="shared" si="1004"/>
        <v>Y</v>
      </c>
      <c r="AL3819" s="63" t="str">
        <f t="shared" si="1005"/>
        <v>N</v>
      </c>
      <c r="AM3819" s="44" t="str">
        <f t="shared" si="1006"/>
        <v>Loss</v>
      </c>
      <c r="AN3819" s="44" t="str">
        <f t="shared" si="1007"/>
        <v>Win</v>
      </c>
      <c r="AO3819" s="44" t="str">
        <f t="shared" si="1008"/>
        <v>Loss</v>
      </c>
      <c r="AP3819" s="44">
        <f t="shared" si="1009"/>
        <v>-50</v>
      </c>
      <c r="AQ3819" s="44">
        <f t="shared" si="1010"/>
        <v>110.5</v>
      </c>
      <c r="AR3819" s="44">
        <f t="shared" si="1011"/>
        <v>-50</v>
      </c>
      <c r="AS3819" s="99" t="str">
        <f t="shared" si="1012"/>
        <v>+</v>
      </c>
      <c r="AT3819" s="99" t="str">
        <f t="shared" si="1013"/>
        <v>n/a</v>
      </c>
      <c r="AU3819" s="99" t="str">
        <f t="shared" si="1014"/>
        <v>-</v>
      </c>
      <c r="AV3819" s="99" t="str">
        <f t="shared" si="1015"/>
        <v>-</v>
      </c>
      <c r="AW3819" s="99" t="str">
        <f t="shared" si="1016"/>
        <v>-</v>
      </c>
    </row>
    <row r="3820" spans="1:49" ht="15">
      <c r="A3820" s="56">
        <v>43646</v>
      </c>
      <c r="B3820" s="57" t="s">
        <v>272</v>
      </c>
      <c r="C3820" s="57" t="s">
        <v>4693</v>
      </c>
      <c r="D3820" s="57" t="s">
        <v>7573</v>
      </c>
      <c r="E3820" s="57" t="s">
        <v>4970</v>
      </c>
      <c r="F3820" s="57" t="s">
        <v>5098</v>
      </c>
      <c r="G3820" s="57">
        <v>4</v>
      </c>
      <c r="H3820" s="57">
        <v>0</v>
      </c>
      <c r="I3820" s="57">
        <v>2.14</v>
      </c>
      <c r="J3820" s="57">
        <v>3.3</v>
      </c>
      <c r="K3820" s="57">
        <v>3.56</v>
      </c>
      <c r="L3820" s="57">
        <v>-1.42</v>
      </c>
      <c r="M3820" s="57">
        <v>21</v>
      </c>
      <c r="N3820" s="57">
        <v>19</v>
      </c>
      <c r="O3820" s="57">
        <v>0</v>
      </c>
      <c r="P3820" s="57">
        <v>8</v>
      </c>
      <c r="Q3820" s="57">
        <v>12</v>
      </c>
      <c r="R3820" s="57">
        <v>0</v>
      </c>
      <c r="S3820" s="57">
        <v>0</v>
      </c>
      <c r="T3820" s="57">
        <v>0</v>
      </c>
      <c r="U3820" s="57">
        <v>47.62</v>
      </c>
      <c r="V3820" s="57">
        <v>14.29</v>
      </c>
      <c r="W3820" s="57">
        <v>38.1</v>
      </c>
      <c r="X3820" s="57">
        <v>47.37</v>
      </c>
      <c r="Y3820" s="57">
        <v>5.26</v>
      </c>
      <c r="Z3820" s="57">
        <v>47.37</v>
      </c>
      <c r="AA3820" s="57">
        <v>50</v>
      </c>
      <c r="AB3820" s="57">
        <v>58.33</v>
      </c>
      <c r="AC3820" s="57">
        <v>12</v>
      </c>
      <c r="AD3820" s="57">
        <v>8</v>
      </c>
      <c r="AE3820" s="57">
        <v>75</v>
      </c>
      <c r="AF3820" s="57">
        <v>62.5</v>
      </c>
      <c r="AG3820" s="57" t="s">
        <v>6954</v>
      </c>
      <c r="AH3820" s="57" t="s">
        <v>7017</v>
      </c>
      <c r="AI3820" s="45">
        <f t="shared" si="1002"/>
        <v>2.8069999999999986</v>
      </c>
      <c r="AJ3820" s="46">
        <f t="shared" si="1003"/>
        <v>-2.8069999999999986</v>
      </c>
      <c r="AK3820" s="63" t="str">
        <f t="shared" si="1004"/>
        <v>N</v>
      </c>
      <c r="AL3820" s="63" t="str">
        <f t="shared" si="1005"/>
        <v>N</v>
      </c>
      <c r="AM3820" s="44" t="str">
        <f t="shared" si="1006"/>
        <v>Win</v>
      </c>
      <c r="AN3820" s="44" t="str">
        <f t="shared" si="1007"/>
        <v>Loss</v>
      </c>
      <c r="AO3820" s="44" t="str">
        <f t="shared" si="1008"/>
        <v>Loss</v>
      </c>
      <c r="AP3820" s="44">
        <f t="shared" si="1009"/>
        <v>57</v>
      </c>
      <c r="AQ3820" s="44">
        <f t="shared" si="1010"/>
        <v>-50</v>
      </c>
      <c r="AR3820" s="44">
        <f t="shared" si="1011"/>
        <v>-50</v>
      </c>
      <c r="AS3820" s="99" t="str">
        <f t="shared" si="1012"/>
        <v>+</v>
      </c>
      <c r="AT3820" s="99" t="str">
        <f t="shared" si="1013"/>
        <v>n/a</v>
      </c>
      <c r="AU3820" s="99" t="str">
        <f t="shared" si="1014"/>
        <v>+</v>
      </c>
      <c r="AV3820" s="99" t="str">
        <f t="shared" si="1015"/>
        <v>-</v>
      </c>
      <c r="AW3820" s="99" t="str">
        <f t="shared" si="1016"/>
        <v>+</v>
      </c>
    </row>
    <row r="3821" spans="1:49" ht="15">
      <c r="A3821" s="56">
        <v>43646</v>
      </c>
      <c r="B3821" s="57" t="s">
        <v>272</v>
      </c>
      <c r="C3821" s="57" t="s">
        <v>4693</v>
      </c>
      <c r="D3821" s="57" t="s">
        <v>7574</v>
      </c>
      <c r="E3821" s="57" t="s">
        <v>4973</v>
      </c>
      <c r="F3821" s="57" t="s">
        <v>4977</v>
      </c>
      <c r="G3821" s="57">
        <v>3</v>
      </c>
      <c r="H3821" s="57">
        <v>0</v>
      </c>
      <c r="I3821" s="57">
        <v>2.2799999999999998</v>
      </c>
      <c r="J3821" s="57">
        <v>3.36</v>
      </c>
      <c r="K3821" s="57">
        <v>3.16</v>
      </c>
      <c r="L3821" s="57">
        <v>-0.88</v>
      </c>
      <c r="M3821" s="57">
        <v>17</v>
      </c>
      <c r="N3821" s="57">
        <v>19</v>
      </c>
      <c r="O3821" s="57">
        <v>0</v>
      </c>
      <c r="P3821" s="57">
        <v>7</v>
      </c>
      <c r="Q3821" s="57">
        <v>13</v>
      </c>
      <c r="R3821" s="57">
        <v>0</v>
      </c>
      <c r="S3821" s="57">
        <v>0</v>
      </c>
      <c r="T3821" s="57">
        <v>0</v>
      </c>
      <c r="U3821" s="57">
        <v>64.709999999999994</v>
      </c>
      <c r="V3821" s="57">
        <v>11.76</v>
      </c>
      <c r="W3821" s="57">
        <v>23.53</v>
      </c>
      <c r="X3821" s="57">
        <v>78.95</v>
      </c>
      <c r="Y3821" s="57">
        <v>5.26</v>
      </c>
      <c r="Z3821" s="57">
        <v>15.79</v>
      </c>
      <c r="AA3821" s="57">
        <v>71.430000000000007</v>
      </c>
      <c r="AB3821" s="57">
        <v>69.23</v>
      </c>
      <c r="AC3821" s="57">
        <v>14</v>
      </c>
      <c r="AD3821" s="57">
        <v>15</v>
      </c>
      <c r="AE3821" s="57">
        <v>64.290000000000006</v>
      </c>
      <c r="AF3821" s="57">
        <v>100</v>
      </c>
      <c r="AG3821" s="57" t="s">
        <v>6257</v>
      </c>
      <c r="AH3821" s="57" t="s">
        <v>6896</v>
      </c>
      <c r="AI3821" s="45">
        <f t="shared" si="1002"/>
        <v>-3.7460000000000018</v>
      </c>
      <c r="AJ3821" s="46">
        <f t="shared" si="1003"/>
        <v>3.7460000000000018</v>
      </c>
      <c r="AK3821" s="63" t="str">
        <f t="shared" si="1004"/>
        <v>N</v>
      </c>
      <c r="AL3821" s="63" t="str">
        <f t="shared" si="1005"/>
        <v>N</v>
      </c>
      <c r="AM3821" s="44" t="str">
        <f t="shared" si="1006"/>
        <v>Win</v>
      </c>
      <c r="AN3821" s="44" t="str">
        <f t="shared" si="1007"/>
        <v>Loss</v>
      </c>
      <c r="AO3821" s="44" t="str">
        <f t="shared" si="1008"/>
        <v>Loss</v>
      </c>
      <c r="AP3821" s="44">
        <f t="shared" si="1009"/>
        <v>63.999999999999986</v>
      </c>
      <c r="AQ3821" s="44">
        <f t="shared" si="1010"/>
        <v>-50</v>
      </c>
      <c r="AR3821" s="44">
        <f t="shared" si="1011"/>
        <v>-50</v>
      </c>
      <c r="AS3821" s="99" t="str">
        <f t="shared" si="1012"/>
        <v>+</v>
      </c>
      <c r="AT3821" s="99" t="str">
        <f t="shared" si="1013"/>
        <v>n/a</v>
      </c>
      <c r="AU3821" s="99" t="str">
        <f t="shared" si="1014"/>
        <v>-</v>
      </c>
      <c r="AV3821" s="99" t="str">
        <f t="shared" si="1015"/>
        <v>+</v>
      </c>
      <c r="AW3821" s="99" t="str">
        <f t="shared" si="1016"/>
        <v>-</v>
      </c>
    </row>
    <row r="3822" spans="1:49" ht="15">
      <c r="A3822" s="56">
        <v>43646</v>
      </c>
      <c r="B3822" s="57" t="s">
        <v>272</v>
      </c>
      <c r="C3822" s="57" t="s">
        <v>4693</v>
      </c>
      <c r="D3822" s="57" t="s">
        <v>7575</v>
      </c>
      <c r="E3822" s="57" t="s">
        <v>4695</v>
      </c>
      <c r="F3822" s="57" t="s">
        <v>5015</v>
      </c>
      <c r="G3822" s="57">
        <v>1</v>
      </c>
      <c r="H3822" s="57">
        <v>4</v>
      </c>
      <c r="I3822" s="57">
        <v>2.38</v>
      </c>
      <c r="J3822" s="57">
        <v>3.25</v>
      </c>
      <c r="K3822" s="57">
        <v>3.08</v>
      </c>
      <c r="L3822" s="57">
        <v>-0.7</v>
      </c>
      <c r="M3822" s="57">
        <v>21</v>
      </c>
      <c r="N3822" s="57">
        <v>20</v>
      </c>
      <c r="O3822" s="57">
        <v>0</v>
      </c>
      <c r="P3822" s="57">
        <v>8</v>
      </c>
      <c r="Q3822" s="57">
        <v>14</v>
      </c>
      <c r="R3822" s="57">
        <v>0</v>
      </c>
      <c r="S3822" s="57">
        <v>0</v>
      </c>
      <c r="T3822" s="57">
        <v>0</v>
      </c>
      <c r="U3822" s="57">
        <v>57.14</v>
      </c>
      <c r="V3822" s="57">
        <v>19.05</v>
      </c>
      <c r="W3822" s="57">
        <v>23.81</v>
      </c>
      <c r="X3822" s="57">
        <v>55</v>
      </c>
      <c r="Y3822" s="57">
        <v>15</v>
      </c>
      <c r="Z3822" s="57">
        <v>30</v>
      </c>
      <c r="AA3822" s="57">
        <v>25</v>
      </c>
      <c r="AB3822" s="57">
        <v>50</v>
      </c>
      <c r="AC3822" s="57">
        <v>14</v>
      </c>
      <c r="AD3822" s="57">
        <v>15</v>
      </c>
      <c r="AE3822" s="57">
        <v>78.569999999999993</v>
      </c>
      <c r="AF3822" s="57">
        <v>66.67</v>
      </c>
      <c r="AG3822" s="57" t="s">
        <v>6474</v>
      </c>
      <c r="AH3822" s="57" t="s">
        <v>7032</v>
      </c>
      <c r="AI3822" s="45">
        <f t="shared" si="1002"/>
        <v>2.0710000000000015</v>
      </c>
      <c r="AJ3822" s="46">
        <f t="shared" si="1003"/>
        <v>-2.0710000000000015</v>
      </c>
      <c r="AK3822" s="63" t="str">
        <f t="shared" si="1004"/>
        <v>N</v>
      </c>
      <c r="AL3822" s="63" t="str">
        <f t="shared" si="1005"/>
        <v>N</v>
      </c>
      <c r="AM3822" s="44" t="str">
        <f t="shared" si="1006"/>
        <v>Loss</v>
      </c>
      <c r="AN3822" s="44" t="str">
        <f t="shared" si="1007"/>
        <v>Loss</v>
      </c>
      <c r="AO3822" s="44" t="str">
        <f t="shared" si="1008"/>
        <v>Win</v>
      </c>
      <c r="AP3822" s="44">
        <f t="shared" si="1009"/>
        <v>-50</v>
      </c>
      <c r="AQ3822" s="44">
        <f t="shared" si="1010"/>
        <v>-50</v>
      </c>
      <c r="AR3822" s="44">
        <f t="shared" si="1011"/>
        <v>104</v>
      </c>
      <c r="AS3822" s="99" t="str">
        <f t="shared" si="1012"/>
        <v>+</v>
      </c>
      <c r="AT3822" s="99" t="str">
        <f t="shared" si="1013"/>
        <v>n/a</v>
      </c>
      <c r="AU3822" s="99" t="str">
        <f t="shared" si="1014"/>
        <v>+</v>
      </c>
      <c r="AV3822" s="99" t="str">
        <f t="shared" si="1015"/>
        <v>-</v>
      </c>
      <c r="AW3822" s="99" t="str">
        <f t="shared" si="1016"/>
        <v>+</v>
      </c>
    </row>
    <row r="3823" spans="1:49" ht="15">
      <c r="A3823" s="56">
        <v>43646</v>
      </c>
      <c r="B3823" s="57" t="s">
        <v>272</v>
      </c>
      <c r="C3823" s="57" t="s">
        <v>1419</v>
      </c>
      <c r="D3823" s="57" t="s">
        <v>7576</v>
      </c>
      <c r="E3823" s="57" t="s">
        <v>1425</v>
      </c>
      <c r="F3823" s="57" t="s">
        <v>1436</v>
      </c>
      <c r="G3823" s="57">
        <v>1</v>
      </c>
      <c r="H3823" s="57">
        <v>3</v>
      </c>
      <c r="I3823" s="57">
        <v>4.07</v>
      </c>
      <c r="J3823" s="57">
        <v>3.72</v>
      </c>
      <c r="K3823" s="57">
        <v>1.81</v>
      </c>
      <c r="L3823" s="57">
        <v>2.2599999999999998</v>
      </c>
      <c r="M3823" s="57">
        <v>18</v>
      </c>
      <c r="N3823" s="57">
        <v>18</v>
      </c>
      <c r="O3823" s="57">
        <v>0</v>
      </c>
      <c r="P3823" s="57">
        <v>7</v>
      </c>
      <c r="Q3823" s="57">
        <v>9</v>
      </c>
      <c r="R3823" s="57">
        <v>0</v>
      </c>
      <c r="S3823" s="57">
        <v>0</v>
      </c>
      <c r="T3823" s="57">
        <v>0</v>
      </c>
      <c r="U3823" s="57">
        <v>22.22</v>
      </c>
      <c r="V3823" s="57">
        <v>11.11</v>
      </c>
      <c r="W3823" s="57">
        <v>66.67</v>
      </c>
      <c r="X3823" s="57">
        <v>61.11</v>
      </c>
      <c r="Y3823" s="57">
        <v>5.56</v>
      </c>
      <c r="Z3823" s="57">
        <v>33.33</v>
      </c>
      <c r="AA3823" s="57">
        <v>14.29</v>
      </c>
      <c r="AB3823" s="57">
        <v>55.56</v>
      </c>
      <c r="AC3823" s="57">
        <v>5</v>
      </c>
      <c r="AD3823" s="57">
        <v>15</v>
      </c>
      <c r="AE3823" s="57">
        <v>60</v>
      </c>
      <c r="AF3823" s="57">
        <v>60</v>
      </c>
      <c r="AG3823" s="57" t="s">
        <v>6312</v>
      </c>
      <c r="AH3823" s="57" t="s">
        <v>7321</v>
      </c>
      <c r="AI3823" s="45">
        <f t="shared" si="1002"/>
        <v>-13.891000000000005</v>
      </c>
      <c r="AJ3823" s="46">
        <f t="shared" si="1003"/>
        <v>13.891000000000005</v>
      </c>
      <c r="AK3823" s="63" t="str">
        <f t="shared" si="1004"/>
        <v>N</v>
      </c>
      <c r="AL3823" s="63" t="str">
        <f t="shared" si="1005"/>
        <v>N</v>
      </c>
      <c r="AM3823" s="44" t="str">
        <f t="shared" si="1006"/>
        <v>Loss</v>
      </c>
      <c r="AN3823" s="44" t="str">
        <f t="shared" si="1007"/>
        <v>Loss</v>
      </c>
      <c r="AO3823" s="44" t="str">
        <f t="shared" si="1008"/>
        <v>Win</v>
      </c>
      <c r="AP3823" s="44">
        <f t="shared" si="1009"/>
        <v>-50</v>
      </c>
      <c r="AQ3823" s="44">
        <f t="shared" si="1010"/>
        <v>-50</v>
      </c>
      <c r="AR3823" s="44">
        <f t="shared" si="1011"/>
        <v>40.5</v>
      </c>
      <c r="AS3823" s="99" t="str">
        <f t="shared" si="1012"/>
        <v>-</v>
      </c>
      <c r="AT3823" s="99" t="str">
        <f t="shared" si="1013"/>
        <v>n/a</v>
      </c>
      <c r="AU3823" s="99" t="str">
        <f t="shared" si="1014"/>
        <v>-</v>
      </c>
      <c r="AV3823" s="99" t="str">
        <f t="shared" si="1015"/>
        <v>-</v>
      </c>
      <c r="AW3823" s="99" t="str">
        <f t="shared" si="1016"/>
        <v>-</v>
      </c>
    </row>
    <row r="3824" spans="1:49" ht="15">
      <c r="A3824" s="56">
        <v>43646</v>
      </c>
      <c r="B3824" s="57" t="s">
        <v>272</v>
      </c>
      <c r="C3824" s="57" t="s">
        <v>1419</v>
      </c>
      <c r="D3824" s="57" t="s">
        <v>7577</v>
      </c>
      <c r="E3824" s="57" t="s">
        <v>1428</v>
      </c>
      <c r="F3824" s="57" t="s">
        <v>1431</v>
      </c>
      <c r="G3824" s="57">
        <v>3</v>
      </c>
      <c r="H3824" s="57">
        <v>0</v>
      </c>
      <c r="I3824" s="57">
        <v>3.04</v>
      </c>
      <c r="J3824" s="57">
        <v>3.28</v>
      </c>
      <c r="K3824" s="57">
        <v>2.3199999999999998</v>
      </c>
      <c r="L3824" s="57">
        <v>0.72</v>
      </c>
      <c r="M3824" s="57">
        <v>43</v>
      </c>
      <c r="N3824" s="57">
        <v>18</v>
      </c>
      <c r="O3824" s="57">
        <v>0</v>
      </c>
      <c r="P3824" s="57">
        <v>20</v>
      </c>
      <c r="Q3824" s="57">
        <v>9</v>
      </c>
      <c r="R3824" s="57">
        <v>0</v>
      </c>
      <c r="S3824" s="57">
        <v>0</v>
      </c>
      <c r="T3824" s="57">
        <v>0</v>
      </c>
      <c r="U3824" s="57">
        <v>41.86</v>
      </c>
      <c r="V3824" s="57">
        <v>16.28</v>
      </c>
      <c r="W3824" s="57">
        <v>41.86</v>
      </c>
      <c r="X3824" s="57">
        <v>27.78</v>
      </c>
      <c r="Y3824" s="57">
        <v>27.78</v>
      </c>
      <c r="Z3824" s="57">
        <v>44.44</v>
      </c>
      <c r="AA3824" s="57">
        <v>40</v>
      </c>
      <c r="AB3824" s="57">
        <v>22.22</v>
      </c>
      <c r="AC3824" s="57">
        <v>25</v>
      </c>
      <c r="AD3824" s="57">
        <v>5</v>
      </c>
      <c r="AE3824" s="57">
        <v>56</v>
      </c>
      <c r="AF3824" s="57">
        <v>40</v>
      </c>
      <c r="AG3824" s="57" t="s">
        <v>6598</v>
      </c>
      <c r="AH3824" s="57" t="s">
        <v>6614</v>
      </c>
      <c r="AI3824" s="45">
        <f t="shared" si="1002"/>
        <v>2.1819999999999986</v>
      </c>
      <c r="AJ3824" s="46">
        <f t="shared" si="1003"/>
        <v>-2.1819999999999986</v>
      </c>
      <c r="AK3824" s="63" t="str">
        <f t="shared" si="1004"/>
        <v>N</v>
      </c>
      <c r="AL3824" s="63" t="str">
        <f t="shared" si="1005"/>
        <v>N</v>
      </c>
      <c r="AM3824" s="44" t="str">
        <f t="shared" si="1006"/>
        <v>Win</v>
      </c>
      <c r="AN3824" s="44" t="str">
        <f t="shared" si="1007"/>
        <v>Loss</v>
      </c>
      <c r="AO3824" s="44" t="str">
        <f t="shared" si="1008"/>
        <v>Loss</v>
      </c>
      <c r="AP3824" s="44">
        <f t="shared" si="1009"/>
        <v>102</v>
      </c>
      <c r="AQ3824" s="44">
        <f t="shared" si="1010"/>
        <v>-50</v>
      </c>
      <c r="AR3824" s="44">
        <f t="shared" si="1011"/>
        <v>-50</v>
      </c>
      <c r="AS3824" s="99" t="str">
        <f t="shared" si="1012"/>
        <v>-</v>
      </c>
      <c r="AT3824" s="99" t="str">
        <f t="shared" si="1013"/>
        <v>n/a</v>
      </c>
      <c r="AU3824" s="99" t="str">
        <f t="shared" si="1014"/>
        <v>+</v>
      </c>
      <c r="AV3824" s="99" t="str">
        <f t="shared" si="1015"/>
        <v>+</v>
      </c>
      <c r="AW3824" s="99" t="str">
        <f t="shared" si="1016"/>
        <v>+</v>
      </c>
    </row>
    <row r="3825" spans="1:49" ht="15">
      <c r="A3825" s="56">
        <v>43646</v>
      </c>
      <c r="B3825" s="57" t="s">
        <v>272</v>
      </c>
      <c r="C3825" s="57" t="s">
        <v>1419</v>
      </c>
      <c r="D3825" s="57" t="s">
        <v>7578</v>
      </c>
      <c r="E3825" s="57" t="s">
        <v>1421</v>
      </c>
      <c r="F3825" s="57" t="s">
        <v>2216</v>
      </c>
      <c r="G3825" s="57">
        <v>3</v>
      </c>
      <c r="H3825" s="57">
        <v>1</v>
      </c>
      <c r="I3825" s="57">
        <v>1.53</v>
      </c>
      <c r="J3825" s="57">
        <v>4.16</v>
      </c>
      <c r="K3825" s="57">
        <v>5.75</v>
      </c>
      <c r="L3825" s="57">
        <v>-4.22</v>
      </c>
      <c r="M3825" s="57">
        <v>17</v>
      </c>
      <c r="N3825" s="57">
        <v>18</v>
      </c>
      <c r="O3825" s="57">
        <v>0</v>
      </c>
      <c r="P3825" s="57">
        <v>6</v>
      </c>
      <c r="Q3825" s="57">
        <v>10</v>
      </c>
      <c r="R3825" s="57">
        <v>0</v>
      </c>
      <c r="S3825" s="57">
        <v>0</v>
      </c>
      <c r="T3825" s="57">
        <v>0</v>
      </c>
      <c r="U3825" s="57">
        <v>76.47</v>
      </c>
      <c r="V3825" s="57">
        <v>11.76</v>
      </c>
      <c r="W3825" s="57">
        <v>11.76</v>
      </c>
      <c r="X3825" s="57">
        <v>44.44</v>
      </c>
      <c r="Y3825" s="57">
        <v>27.78</v>
      </c>
      <c r="Z3825" s="57">
        <v>27.78</v>
      </c>
      <c r="AA3825" s="57">
        <v>100</v>
      </c>
      <c r="AB3825" s="57">
        <v>50</v>
      </c>
      <c r="AC3825" s="57">
        <v>13</v>
      </c>
      <c r="AD3825" s="57">
        <v>9</v>
      </c>
      <c r="AE3825" s="57">
        <v>76.92</v>
      </c>
      <c r="AF3825" s="57">
        <v>55.56</v>
      </c>
      <c r="AG3825" s="57" t="s">
        <v>7579</v>
      </c>
      <c r="AH3825" s="57" t="s">
        <v>7401</v>
      </c>
      <c r="AI3825" s="45">
        <f t="shared" si="1002"/>
        <v>8.0079999999999991</v>
      </c>
      <c r="AJ3825" s="46">
        <f t="shared" si="1003"/>
        <v>-8.0079999999999991</v>
      </c>
      <c r="AK3825" s="63" t="str">
        <f t="shared" si="1004"/>
        <v>Y</v>
      </c>
      <c r="AL3825" s="63" t="str">
        <f t="shared" si="1005"/>
        <v>N</v>
      </c>
      <c r="AM3825" s="44" t="str">
        <f t="shared" si="1006"/>
        <v>Win</v>
      </c>
      <c r="AN3825" s="44" t="str">
        <f t="shared" si="1007"/>
        <v>Loss</v>
      </c>
      <c r="AO3825" s="44" t="str">
        <f t="shared" si="1008"/>
        <v>Loss</v>
      </c>
      <c r="AP3825" s="44">
        <f t="shared" si="1009"/>
        <v>26.5</v>
      </c>
      <c r="AQ3825" s="44">
        <f t="shared" si="1010"/>
        <v>-50</v>
      </c>
      <c r="AR3825" s="44">
        <f t="shared" si="1011"/>
        <v>-50</v>
      </c>
      <c r="AS3825" s="99" t="str">
        <f t="shared" si="1012"/>
        <v>+</v>
      </c>
      <c r="AT3825" s="99" t="str">
        <f t="shared" si="1013"/>
        <v>n/a</v>
      </c>
      <c r="AU3825" s="99" t="str">
        <f t="shared" si="1014"/>
        <v>+</v>
      </c>
      <c r="AV3825" s="99" t="str">
        <f t="shared" si="1015"/>
        <v>+</v>
      </c>
      <c r="AW3825" s="99" t="str">
        <f t="shared" si="1016"/>
        <v>+</v>
      </c>
    </row>
    <row r="3826" spans="1:49" ht="15">
      <c r="A3826" s="56">
        <v>43646</v>
      </c>
      <c r="B3826" s="57" t="s">
        <v>272</v>
      </c>
      <c r="C3826" s="57" t="s">
        <v>1419</v>
      </c>
      <c r="D3826" s="57" t="s">
        <v>7580</v>
      </c>
      <c r="E3826" s="57" t="s">
        <v>1437</v>
      </c>
      <c r="F3826" s="57" t="s">
        <v>1430</v>
      </c>
      <c r="G3826" s="57">
        <v>1</v>
      </c>
      <c r="H3826" s="57">
        <v>2</v>
      </c>
      <c r="I3826" s="57">
        <v>2.36</v>
      </c>
      <c r="J3826" s="57">
        <v>3.32</v>
      </c>
      <c r="K3826" s="57">
        <v>2.91</v>
      </c>
      <c r="L3826" s="57">
        <v>-0.55000000000000004</v>
      </c>
      <c r="M3826" s="57">
        <v>43</v>
      </c>
      <c r="N3826" s="57">
        <v>44</v>
      </c>
      <c r="O3826" s="57">
        <v>0</v>
      </c>
      <c r="P3826" s="57">
        <v>21</v>
      </c>
      <c r="Q3826" s="57">
        <v>21</v>
      </c>
      <c r="R3826" s="57">
        <v>0</v>
      </c>
      <c r="S3826" s="57">
        <v>0</v>
      </c>
      <c r="T3826" s="57">
        <v>0</v>
      </c>
      <c r="U3826" s="57">
        <v>51.16</v>
      </c>
      <c r="V3826" s="57">
        <v>20.93</v>
      </c>
      <c r="W3826" s="57">
        <v>27.91</v>
      </c>
      <c r="X3826" s="57">
        <v>61.36</v>
      </c>
      <c r="Y3826" s="57">
        <v>15.91</v>
      </c>
      <c r="Z3826" s="57">
        <v>22.73</v>
      </c>
      <c r="AA3826" s="57">
        <v>61.9</v>
      </c>
      <c r="AB3826" s="57">
        <v>52.38</v>
      </c>
      <c r="AC3826" s="57">
        <v>32</v>
      </c>
      <c r="AD3826" s="57">
        <v>37</v>
      </c>
      <c r="AE3826" s="57">
        <v>65.63</v>
      </c>
      <c r="AF3826" s="57">
        <v>70.27</v>
      </c>
      <c r="AG3826" s="57" t="s">
        <v>7581</v>
      </c>
      <c r="AH3826" s="57" t="s">
        <v>7379</v>
      </c>
      <c r="AI3826" s="45">
        <f t="shared" si="1002"/>
        <v>-2.5740000000000016</v>
      </c>
      <c r="AJ3826" s="46">
        <f t="shared" si="1003"/>
        <v>2.5740000000000016</v>
      </c>
      <c r="AK3826" s="63" t="str">
        <f t="shared" si="1004"/>
        <v>N</v>
      </c>
      <c r="AL3826" s="63" t="str">
        <f t="shared" si="1005"/>
        <v>N</v>
      </c>
      <c r="AM3826" s="44" t="str">
        <f t="shared" si="1006"/>
        <v>Loss</v>
      </c>
      <c r="AN3826" s="44" t="str">
        <f t="shared" si="1007"/>
        <v>Loss</v>
      </c>
      <c r="AO3826" s="44" t="str">
        <f t="shared" si="1008"/>
        <v>Win</v>
      </c>
      <c r="AP3826" s="44">
        <f t="shared" si="1009"/>
        <v>-50</v>
      </c>
      <c r="AQ3826" s="44">
        <f t="shared" si="1010"/>
        <v>-50</v>
      </c>
      <c r="AR3826" s="44">
        <f t="shared" si="1011"/>
        <v>95.5</v>
      </c>
      <c r="AS3826" s="99" t="str">
        <f t="shared" si="1012"/>
        <v>+</v>
      </c>
      <c r="AT3826" s="99" t="str">
        <f t="shared" si="1013"/>
        <v>n/a</v>
      </c>
      <c r="AU3826" s="99" t="str">
        <f t="shared" si="1014"/>
        <v>-</v>
      </c>
      <c r="AV3826" s="99" t="str">
        <f t="shared" si="1015"/>
        <v>+</v>
      </c>
      <c r="AW3826" s="99" t="str">
        <f t="shared" si="1016"/>
        <v>-</v>
      </c>
    </row>
    <row r="3827" spans="1:49" ht="15">
      <c r="A3827" s="56">
        <v>43646</v>
      </c>
      <c r="B3827" s="57" t="s">
        <v>272</v>
      </c>
      <c r="C3827" s="57" t="s">
        <v>1419</v>
      </c>
      <c r="D3827" s="57" t="s">
        <v>7582</v>
      </c>
      <c r="E3827" s="57" t="s">
        <v>1422</v>
      </c>
      <c r="F3827" s="57" t="s">
        <v>1427</v>
      </c>
      <c r="G3827" s="57">
        <v>4</v>
      </c>
      <c r="H3827" s="57">
        <v>2</v>
      </c>
      <c r="I3827" s="57">
        <v>2.2599999999999998</v>
      </c>
      <c r="J3827" s="57">
        <v>3.75</v>
      </c>
      <c r="K3827" s="57">
        <v>2.79</v>
      </c>
      <c r="L3827" s="57">
        <v>-0.53</v>
      </c>
      <c r="M3827" s="57">
        <v>19</v>
      </c>
      <c r="N3827" s="57">
        <v>12</v>
      </c>
      <c r="O3827" s="57">
        <v>0</v>
      </c>
      <c r="P3827" s="57">
        <v>9</v>
      </c>
      <c r="Q3827" s="57">
        <v>7</v>
      </c>
      <c r="R3827" s="57">
        <v>0</v>
      </c>
      <c r="S3827" s="57">
        <v>0</v>
      </c>
      <c r="T3827" s="57">
        <v>0</v>
      </c>
      <c r="U3827" s="57">
        <v>52.63</v>
      </c>
      <c r="V3827" s="57">
        <v>10.53</v>
      </c>
      <c r="W3827" s="57">
        <v>36.840000000000003</v>
      </c>
      <c r="X3827" s="57">
        <v>83.33</v>
      </c>
      <c r="Y3827" s="57">
        <v>8.33</v>
      </c>
      <c r="Z3827" s="57">
        <v>8.33</v>
      </c>
      <c r="AA3827" s="57">
        <v>55.56</v>
      </c>
      <c r="AB3827" s="57">
        <v>71.430000000000007</v>
      </c>
      <c r="AC3827" s="57">
        <v>16</v>
      </c>
      <c r="AD3827" s="57">
        <v>9</v>
      </c>
      <c r="AE3827" s="57">
        <v>62.5</v>
      </c>
      <c r="AF3827" s="57">
        <v>88.89</v>
      </c>
      <c r="AG3827" s="57" t="s">
        <v>7015</v>
      </c>
      <c r="AH3827" s="57" t="s">
        <v>6342</v>
      </c>
      <c r="AI3827" s="45">
        <f t="shared" si="1002"/>
        <v>-11.622000000000002</v>
      </c>
      <c r="AJ3827" s="46">
        <f t="shared" si="1003"/>
        <v>11.622000000000002</v>
      </c>
      <c r="AK3827" s="63" t="str">
        <f t="shared" si="1004"/>
        <v>N</v>
      </c>
      <c r="AL3827" s="63" t="str">
        <f t="shared" si="1005"/>
        <v>N</v>
      </c>
      <c r="AM3827" s="44" t="str">
        <f t="shared" si="1006"/>
        <v>Win</v>
      </c>
      <c r="AN3827" s="44" t="str">
        <f t="shared" si="1007"/>
        <v>Loss</v>
      </c>
      <c r="AO3827" s="44" t="str">
        <f t="shared" si="1008"/>
        <v>Loss</v>
      </c>
      <c r="AP3827" s="44">
        <f t="shared" si="1009"/>
        <v>62.999999999999986</v>
      </c>
      <c r="AQ3827" s="44">
        <f t="shared" si="1010"/>
        <v>-50</v>
      </c>
      <c r="AR3827" s="44">
        <f t="shared" si="1011"/>
        <v>-50</v>
      </c>
      <c r="AS3827" s="99" t="str">
        <f t="shared" si="1012"/>
        <v>+</v>
      </c>
      <c r="AT3827" s="99" t="str">
        <f t="shared" si="1013"/>
        <v>n/a</v>
      </c>
      <c r="AU3827" s="99" t="str">
        <f t="shared" si="1014"/>
        <v>-</v>
      </c>
      <c r="AV3827" s="99" t="str">
        <f t="shared" si="1015"/>
        <v>-</v>
      </c>
      <c r="AW3827" s="99" t="str">
        <f t="shared" si="1016"/>
        <v>-</v>
      </c>
    </row>
    <row r="3828" spans="1:49" ht="15">
      <c r="A3828" s="56">
        <v>43646</v>
      </c>
      <c r="B3828" s="57" t="s">
        <v>272</v>
      </c>
      <c r="C3828" s="57" t="s">
        <v>1419</v>
      </c>
      <c r="D3828" s="57" t="s">
        <v>7583</v>
      </c>
      <c r="E3828" s="57" t="s">
        <v>1434</v>
      </c>
      <c r="F3828" s="57" t="s">
        <v>1569</v>
      </c>
      <c r="G3828" s="57">
        <v>0</v>
      </c>
      <c r="H3828" s="57">
        <v>2</v>
      </c>
      <c r="I3828" s="57">
        <v>3.92</v>
      </c>
      <c r="J3828" s="57">
        <v>3.72</v>
      </c>
      <c r="K3828" s="57">
        <v>1.84</v>
      </c>
      <c r="L3828" s="57">
        <v>2.08</v>
      </c>
      <c r="M3828" s="57">
        <v>16</v>
      </c>
      <c r="N3828" s="57">
        <v>17</v>
      </c>
      <c r="O3828" s="57">
        <v>1</v>
      </c>
      <c r="P3828" s="57">
        <v>6</v>
      </c>
      <c r="Q3828" s="57">
        <v>10</v>
      </c>
      <c r="R3828" s="57">
        <v>0</v>
      </c>
      <c r="S3828" s="57">
        <v>0</v>
      </c>
      <c r="T3828" s="57">
        <v>100</v>
      </c>
      <c r="U3828" s="57">
        <v>31.25</v>
      </c>
      <c r="V3828" s="57">
        <v>37.5</v>
      </c>
      <c r="W3828" s="57">
        <v>31.25</v>
      </c>
      <c r="X3828" s="57">
        <v>64.709999999999994</v>
      </c>
      <c r="Y3828" s="57">
        <v>17.649999999999999</v>
      </c>
      <c r="Z3828" s="57">
        <v>17.649999999999999</v>
      </c>
      <c r="AA3828" s="57">
        <v>33.33</v>
      </c>
      <c r="AB3828" s="57">
        <v>70</v>
      </c>
      <c r="AC3828" s="57">
        <v>7</v>
      </c>
      <c r="AD3828" s="57">
        <v>15</v>
      </c>
      <c r="AE3828" s="57">
        <v>57.14</v>
      </c>
      <c r="AF3828" s="57">
        <v>73.33</v>
      </c>
      <c r="AG3828" s="57" t="s">
        <v>7023</v>
      </c>
      <c r="AH3828" s="57" t="s">
        <v>6351</v>
      </c>
      <c r="AI3828" s="45">
        <f t="shared" si="1002"/>
        <v>-37.427</v>
      </c>
      <c r="AJ3828" s="46">
        <f t="shared" si="1003"/>
        <v>37.427</v>
      </c>
      <c r="AK3828" s="63" t="str">
        <f t="shared" si="1004"/>
        <v>N</v>
      </c>
      <c r="AL3828" s="63" t="str">
        <f t="shared" si="1005"/>
        <v>N</v>
      </c>
      <c r="AM3828" s="44" t="str">
        <f t="shared" si="1006"/>
        <v>Loss</v>
      </c>
      <c r="AN3828" s="44" t="str">
        <f t="shared" si="1007"/>
        <v>Loss</v>
      </c>
      <c r="AO3828" s="44" t="str">
        <f t="shared" si="1008"/>
        <v>Win</v>
      </c>
      <c r="AP3828" s="44">
        <f t="shared" si="1009"/>
        <v>-50</v>
      </c>
      <c r="AQ3828" s="44">
        <f t="shared" si="1010"/>
        <v>-50</v>
      </c>
      <c r="AR3828" s="44">
        <f t="shared" si="1011"/>
        <v>42</v>
      </c>
      <c r="AS3828" s="99" t="str">
        <f t="shared" si="1012"/>
        <v>-</v>
      </c>
      <c r="AT3828" s="99" t="str">
        <f t="shared" si="1013"/>
        <v>-</v>
      </c>
      <c r="AU3828" s="99" t="str">
        <f t="shared" si="1014"/>
        <v>-</v>
      </c>
      <c r="AV3828" s="99" t="str">
        <f t="shared" si="1015"/>
        <v>-</v>
      </c>
      <c r="AW3828" s="99" t="str">
        <f t="shared" si="1016"/>
        <v>-</v>
      </c>
    </row>
    <row r="3829" spans="1:49" ht="15">
      <c r="A3829" s="56">
        <v>43646</v>
      </c>
      <c r="B3829" s="57" t="s">
        <v>480</v>
      </c>
      <c r="C3829" s="57" t="s">
        <v>5479</v>
      </c>
      <c r="D3829" s="57" t="s">
        <v>7584</v>
      </c>
      <c r="E3829" s="57" t="s">
        <v>1473</v>
      </c>
      <c r="F3829" s="57" t="s">
        <v>1732</v>
      </c>
      <c r="G3829" s="57">
        <v>4</v>
      </c>
      <c r="H3829" s="57">
        <v>0</v>
      </c>
      <c r="I3829" s="57">
        <v>1.47</v>
      </c>
      <c r="J3829" s="57">
        <v>4.29</v>
      </c>
      <c r="K3829" s="57">
        <v>5.51</v>
      </c>
      <c r="L3829" s="57">
        <v>-4.04</v>
      </c>
      <c r="M3829" s="57">
        <v>21</v>
      </c>
      <c r="N3829" s="57">
        <v>37</v>
      </c>
      <c r="O3829" s="57">
        <v>1</v>
      </c>
      <c r="P3829" s="57">
        <v>10</v>
      </c>
      <c r="Q3829" s="57">
        <v>16</v>
      </c>
      <c r="R3829" s="57">
        <v>0</v>
      </c>
      <c r="S3829" s="57">
        <v>100</v>
      </c>
      <c r="T3829" s="57">
        <v>0</v>
      </c>
      <c r="U3829" s="57">
        <v>23.81</v>
      </c>
      <c r="V3829" s="57">
        <v>38.1</v>
      </c>
      <c r="W3829" s="57">
        <v>38.1</v>
      </c>
      <c r="X3829" s="57">
        <v>24.32</v>
      </c>
      <c r="Y3829" s="57">
        <v>18.920000000000002</v>
      </c>
      <c r="Z3829" s="57">
        <v>56.76</v>
      </c>
      <c r="AA3829" s="57">
        <v>40</v>
      </c>
      <c r="AB3829" s="57">
        <v>6.25</v>
      </c>
      <c r="AC3829" s="57">
        <v>11</v>
      </c>
      <c r="AD3829" s="57">
        <v>14</v>
      </c>
      <c r="AE3829" s="57">
        <v>36.36</v>
      </c>
      <c r="AF3829" s="57">
        <v>42.86</v>
      </c>
      <c r="AG3829" s="57" t="s">
        <v>6469</v>
      </c>
      <c r="AH3829" s="57" t="s">
        <v>6827</v>
      </c>
      <c r="AI3829" s="45">
        <f t="shared" si="1002"/>
        <v>15.548000000000002</v>
      </c>
      <c r="AJ3829" s="46">
        <f t="shared" si="1003"/>
        <v>4.4520000000000017</v>
      </c>
      <c r="AK3829" s="63" t="str">
        <f t="shared" si="1004"/>
        <v>N</v>
      </c>
      <c r="AL3829" s="63" t="str">
        <f t="shared" si="1005"/>
        <v>N</v>
      </c>
      <c r="AM3829" s="44" t="str">
        <f t="shared" si="1006"/>
        <v>Win</v>
      </c>
      <c r="AN3829" s="44" t="str">
        <f t="shared" si="1007"/>
        <v>Loss</v>
      </c>
      <c r="AO3829" s="44" t="str">
        <f t="shared" si="1008"/>
        <v>Loss</v>
      </c>
      <c r="AP3829" s="44">
        <f t="shared" si="1009"/>
        <v>23.5</v>
      </c>
      <c r="AQ3829" s="44">
        <f t="shared" si="1010"/>
        <v>-50</v>
      </c>
      <c r="AR3829" s="44">
        <f t="shared" si="1011"/>
        <v>-50</v>
      </c>
      <c r="AS3829" s="99" t="str">
        <f t="shared" si="1012"/>
        <v>+</v>
      </c>
      <c r="AT3829" s="99" t="str">
        <f t="shared" si="1013"/>
        <v>-</v>
      </c>
      <c r="AU3829" s="99" t="str">
        <f t="shared" si="1014"/>
        <v>-</v>
      </c>
      <c r="AV3829" s="99" t="str">
        <f t="shared" si="1015"/>
        <v>+</v>
      </c>
      <c r="AW3829" s="99" t="str">
        <f t="shared" si="1016"/>
        <v>+</v>
      </c>
    </row>
    <row r="3830" spans="1:49" ht="15">
      <c r="A3830" s="56">
        <v>43646</v>
      </c>
      <c r="B3830" s="57" t="s">
        <v>441</v>
      </c>
      <c r="C3830" s="57" t="s">
        <v>1525</v>
      </c>
      <c r="D3830" s="57" t="s">
        <v>7585</v>
      </c>
      <c r="E3830" s="57" t="s">
        <v>776</v>
      </c>
      <c r="F3830" s="57" t="s">
        <v>1527</v>
      </c>
      <c r="G3830" s="57">
        <v>3</v>
      </c>
      <c r="H3830" s="57">
        <v>1</v>
      </c>
      <c r="I3830" s="57">
        <v>1.62</v>
      </c>
      <c r="J3830" s="57">
        <v>3.49</v>
      </c>
      <c r="K3830" s="57">
        <v>5.59</v>
      </c>
      <c r="L3830" s="57">
        <v>-3.97</v>
      </c>
      <c r="M3830" s="57">
        <v>43</v>
      </c>
      <c r="N3830" s="57">
        <v>58</v>
      </c>
      <c r="O3830" s="57">
        <v>1</v>
      </c>
      <c r="P3830" s="57">
        <v>21</v>
      </c>
      <c r="Q3830" s="57">
        <v>28</v>
      </c>
      <c r="R3830" s="57">
        <v>0</v>
      </c>
      <c r="S3830" s="57">
        <v>0</v>
      </c>
      <c r="T3830" s="57">
        <v>100</v>
      </c>
      <c r="U3830" s="57">
        <v>51.16</v>
      </c>
      <c r="V3830" s="57">
        <v>34.880000000000003</v>
      </c>
      <c r="W3830" s="57">
        <v>13.95</v>
      </c>
      <c r="X3830" s="57">
        <v>50</v>
      </c>
      <c r="Y3830" s="57">
        <v>31.03</v>
      </c>
      <c r="Z3830" s="57">
        <v>18.97</v>
      </c>
      <c r="AA3830" s="57">
        <v>80.95</v>
      </c>
      <c r="AB3830" s="57">
        <v>32.14</v>
      </c>
      <c r="AC3830" s="57">
        <v>28</v>
      </c>
      <c r="AD3830" s="57">
        <v>49</v>
      </c>
      <c r="AE3830" s="57">
        <v>64.290000000000006</v>
      </c>
      <c r="AF3830" s="57">
        <v>55.1</v>
      </c>
      <c r="AG3830" s="57" t="s">
        <v>6282</v>
      </c>
      <c r="AH3830" s="57" t="s">
        <v>7402</v>
      </c>
      <c r="AI3830" s="45">
        <f t="shared" si="1002"/>
        <v>-28.379000000000001</v>
      </c>
      <c r="AJ3830" s="46">
        <f t="shared" si="1003"/>
        <v>28.379000000000001</v>
      </c>
      <c r="AK3830" s="63" t="str">
        <f t="shared" si="1004"/>
        <v>Y</v>
      </c>
      <c r="AL3830" s="63" t="str">
        <f t="shared" si="1005"/>
        <v>N</v>
      </c>
      <c r="AM3830" s="44" t="str">
        <f t="shared" si="1006"/>
        <v>Win</v>
      </c>
      <c r="AN3830" s="44" t="str">
        <f t="shared" si="1007"/>
        <v>Loss</v>
      </c>
      <c r="AO3830" s="44" t="str">
        <f t="shared" si="1008"/>
        <v>Loss</v>
      </c>
      <c r="AP3830" s="44">
        <f t="shared" si="1009"/>
        <v>31</v>
      </c>
      <c r="AQ3830" s="44">
        <f t="shared" si="1010"/>
        <v>-50</v>
      </c>
      <c r="AR3830" s="44">
        <f t="shared" si="1011"/>
        <v>-50</v>
      </c>
      <c r="AS3830" s="99" t="str">
        <f t="shared" si="1012"/>
        <v>+</v>
      </c>
      <c r="AT3830" s="99" t="str">
        <f t="shared" si="1013"/>
        <v>-</v>
      </c>
      <c r="AU3830" s="99" t="str">
        <f t="shared" si="1014"/>
        <v>+</v>
      </c>
      <c r="AV3830" s="99" t="str">
        <f t="shared" si="1015"/>
        <v>+</v>
      </c>
      <c r="AW3830" s="99" t="str">
        <f t="shared" si="1016"/>
        <v>-</v>
      </c>
    </row>
    <row r="3831" spans="1:49" ht="15">
      <c r="A3831" s="56">
        <v>43646</v>
      </c>
      <c r="B3831" s="57" t="s">
        <v>441</v>
      </c>
      <c r="C3831" s="57" t="s">
        <v>756</v>
      </c>
      <c r="D3831" s="57" t="s">
        <v>7586</v>
      </c>
      <c r="E3831" s="57" t="s">
        <v>752</v>
      </c>
      <c r="F3831" s="57" t="s">
        <v>1586</v>
      </c>
      <c r="G3831" s="57">
        <v>1</v>
      </c>
      <c r="H3831" s="57">
        <v>2</v>
      </c>
      <c r="I3831" s="57">
        <v>1.97</v>
      </c>
      <c r="J3831" s="57">
        <v>3.02</v>
      </c>
      <c r="K3831" s="57">
        <v>3.91</v>
      </c>
      <c r="L3831" s="57">
        <v>-1.94</v>
      </c>
      <c r="M3831" s="57">
        <v>17</v>
      </c>
      <c r="N3831" s="57">
        <v>24</v>
      </c>
      <c r="O3831" s="57">
        <v>1</v>
      </c>
      <c r="P3831" s="57">
        <v>7</v>
      </c>
      <c r="Q3831" s="57">
        <v>13</v>
      </c>
      <c r="R3831" s="57">
        <v>100</v>
      </c>
      <c r="S3831" s="57">
        <v>0</v>
      </c>
      <c r="T3831" s="57">
        <v>0</v>
      </c>
      <c r="U3831" s="57">
        <v>64.709999999999994</v>
      </c>
      <c r="V3831" s="57">
        <v>23.53</v>
      </c>
      <c r="W3831" s="57">
        <v>11.76</v>
      </c>
      <c r="X3831" s="57">
        <v>41.67</v>
      </c>
      <c r="Y3831" s="57">
        <v>20.83</v>
      </c>
      <c r="Z3831" s="57">
        <v>37.5</v>
      </c>
      <c r="AA3831" s="57">
        <v>57.14</v>
      </c>
      <c r="AB3831" s="57">
        <v>46.15</v>
      </c>
      <c r="AC3831" s="57">
        <v>11</v>
      </c>
      <c r="AD3831" s="57">
        <v>17</v>
      </c>
      <c r="AE3831" s="57">
        <v>63.64</v>
      </c>
      <c r="AF3831" s="57">
        <v>41.18</v>
      </c>
      <c r="AG3831" s="57" t="s">
        <v>6255</v>
      </c>
      <c r="AH3831" s="57" t="s">
        <v>6476</v>
      </c>
      <c r="AI3831" s="45">
        <f t="shared" si="1002"/>
        <v>40.026000000000003</v>
      </c>
      <c r="AJ3831" s="46">
        <f t="shared" si="1003"/>
        <v>-40.026000000000003</v>
      </c>
      <c r="AK3831" s="63" t="str">
        <f t="shared" si="1004"/>
        <v>N</v>
      </c>
      <c r="AL3831" s="63" t="str">
        <f t="shared" si="1005"/>
        <v>N</v>
      </c>
      <c r="AM3831" s="44" t="str">
        <f t="shared" si="1006"/>
        <v>Loss</v>
      </c>
      <c r="AN3831" s="44" t="str">
        <f t="shared" si="1007"/>
        <v>Loss</v>
      </c>
      <c r="AO3831" s="44" t="str">
        <f t="shared" si="1008"/>
        <v>Win</v>
      </c>
      <c r="AP3831" s="44">
        <f t="shared" si="1009"/>
        <v>-50</v>
      </c>
      <c r="AQ3831" s="44">
        <f t="shared" si="1010"/>
        <v>-50</v>
      </c>
      <c r="AR3831" s="44">
        <f t="shared" si="1011"/>
        <v>145.5</v>
      </c>
      <c r="AS3831" s="99" t="str">
        <f t="shared" si="1012"/>
        <v>+</v>
      </c>
      <c r="AT3831" s="99" t="str">
        <f t="shared" si="1013"/>
        <v>+</v>
      </c>
      <c r="AU3831" s="99" t="str">
        <f t="shared" si="1014"/>
        <v>+</v>
      </c>
      <c r="AV3831" s="99" t="str">
        <f t="shared" si="1015"/>
        <v>+</v>
      </c>
      <c r="AW3831" s="99" t="str">
        <f t="shared" si="1016"/>
        <v>+</v>
      </c>
    </row>
    <row r="3832" spans="1:49" ht="15">
      <c r="A3832" s="56">
        <v>43646</v>
      </c>
      <c r="B3832" s="57" t="s">
        <v>441</v>
      </c>
      <c r="C3832" s="57" t="s">
        <v>756</v>
      </c>
      <c r="D3832" s="57" t="s">
        <v>7587</v>
      </c>
      <c r="E3832" s="57" t="s">
        <v>2584</v>
      </c>
      <c r="F3832" s="57" t="s">
        <v>3839</v>
      </c>
      <c r="G3832" s="57">
        <v>1</v>
      </c>
      <c r="H3832" s="57">
        <v>1</v>
      </c>
      <c r="I3832" s="57">
        <v>1.84</v>
      </c>
      <c r="J3832" s="57">
        <v>3.11</v>
      </c>
      <c r="K3832" s="57">
        <v>4.33</v>
      </c>
      <c r="L3832" s="57">
        <v>-2.4900000000000002</v>
      </c>
      <c r="M3832" s="57">
        <v>37</v>
      </c>
      <c r="N3832" s="57">
        <v>41</v>
      </c>
      <c r="O3832" s="57">
        <v>1</v>
      </c>
      <c r="P3832" s="57">
        <v>20</v>
      </c>
      <c r="Q3832" s="57">
        <v>18</v>
      </c>
      <c r="R3832" s="57">
        <v>0</v>
      </c>
      <c r="S3832" s="57">
        <v>0</v>
      </c>
      <c r="T3832" s="57">
        <v>100</v>
      </c>
      <c r="U3832" s="57">
        <v>51.35</v>
      </c>
      <c r="V3832" s="57">
        <v>32.43</v>
      </c>
      <c r="W3832" s="57">
        <v>16.22</v>
      </c>
      <c r="X3832" s="57">
        <v>56.1</v>
      </c>
      <c r="Y3832" s="57">
        <v>29.27</v>
      </c>
      <c r="Z3832" s="57">
        <v>14.63</v>
      </c>
      <c r="AA3832" s="57">
        <v>65</v>
      </c>
      <c r="AB3832" s="57">
        <v>50</v>
      </c>
      <c r="AC3832" s="57">
        <v>32</v>
      </c>
      <c r="AD3832" s="57">
        <v>37</v>
      </c>
      <c r="AE3832" s="57">
        <v>53.13</v>
      </c>
      <c r="AF3832" s="57">
        <v>59.46</v>
      </c>
      <c r="AG3832" s="57" t="s">
        <v>6534</v>
      </c>
      <c r="AH3832" s="57" t="s">
        <v>7403</v>
      </c>
      <c r="AI3832" s="45">
        <f t="shared" si="1002"/>
        <v>-30.951999999999991</v>
      </c>
      <c r="AJ3832" s="46">
        <f t="shared" si="1003"/>
        <v>30.951999999999991</v>
      </c>
      <c r="AK3832" s="63" t="str">
        <f t="shared" si="1004"/>
        <v>N</v>
      </c>
      <c r="AL3832" s="63" t="str">
        <f t="shared" si="1005"/>
        <v>N</v>
      </c>
      <c r="AM3832" s="44" t="str">
        <f t="shared" si="1006"/>
        <v>Loss</v>
      </c>
      <c r="AN3832" s="44" t="str">
        <f t="shared" si="1007"/>
        <v>Win</v>
      </c>
      <c r="AO3832" s="44" t="str">
        <f t="shared" si="1008"/>
        <v>Loss</v>
      </c>
      <c r="AP3832" s="44">
        <f t="shared" si="1009"/>
        <v>-50</v>
      </c>
      <c r="AQ3832" s="44">
        <f t="shared" si="1010"/>
        <v>105.5</v>
      </c>
      <c r="AR3832" s="44">
        <f t="shared" si="1011"/>
        <v>-50</v>
      </c>
      <c r="AS3832" s="99" t="str">
        <f t="shared" si="1012"/>
        <v>+</v>
      </c>
      <c r="AT3832" s="99" t="str">
        <f t="shared" si="1013"/>
        <v>-</v>
      </c>
      <c r="AU3832" s="99" t="str">
        <f t="shared" si="1014"/>
        <v>-</v>
      </c>
      <c r="AV3832" s="99" t="str">
        <f t="shared" si="1015"/>
        <v>+</v>
      </c>
      <c r="AW3832" s="99" t="str">
        <f t="shared" si="1016"/>
        <v>-</v>
      </c>
    </row>
    <row r="3833" spans="1:49" ht="15">
      <c r="A3833" s="56">
        <v>43646</v>
      </c>
      <c r="B3833" s="57" t="s">
        <v>351</v>
      </c>
      <c r="C3833" s="57" t="s">
        <v>1400</v>
      </c>
      <c r="D3833" s="57" t="s">
        <v>7588</v>
      </c>
      <c r="E3833" s="57" t="s">
        <v>1676</v>
      </c>
      <c r="F3833" s="57" t="s">
        <v>1403</v>
      </c>
      <c r="G3833" s="57">
        <v>3</v>
      </c>
      <c r="H3833" s="57">
        <v>2</v>
      </c>
      <c r="I3833" s="57">
        <v>2.31</v>
      </c>
      <c r="J3833" s="57">
        <v>3.51</v>
      </c>
      <c r="K3833" s="57">
        <v>2.87</v>
      </c>
      <c r="L3833" s="57">
        <v>-0.56000000000000005</v>
      </c>
      <c r="M3833" s="57">
        <v>44</v>
      </c>
      <c r="N3833" s="57">
        <v>42</v>
      </c>
      <c r="O3833" s="57">
        <v>2</v>
      </c>
      <c r="P3833" s="57">
        <v>22</v>
      </c>
      <c r="Q3833" s="57">
        <v>22</v>
      </c>
      <c r="R3833" s="57">
        <v>50</v>
      </c>
      <c r="S3833" s="57">
        <v>0</v>
      </c>
      <c r="T3833" s="57">
        <v>50</v>
      </c>
      <c r="U3833" s="57">
        <v>38.64</v>
      </c>
      <c r="V3833" s="57">
        <v>25</v>
      </c>
      <c r="W3833" s="57">
        <v>36.36</v>
      </c>
      <c r="X3833" s="57">
        <v>42.86</v>
      </c>
      <c r="Y3833" s="57">
        <v>19.05</v>
      </c>
      <c r="Z3833" s="57">
        <v>38.1</v>
      </c>
      <c r="AA3833" s="57">
        <v>50</v>
      </c>
      <c r="AB3833" s="57">
        <v>31.82</v>
      </c>
      <c r="AC3833" s="57">
        <v>18</v>
      </c>
      <c r="AD3833" s="57">
        <v>20</v>
      </c>
      <c r="AE3833" s="57">
        <v>77.78</v>
      </c>
      <c r="AF3833" s="57">
        <v>70</v>
      </c>
      <c r="AG3833" s="57" t="s">
        <v>6294</v>
      </c>
      <c r="AH3833" s="57" t="s">
        <v>6959</v>
      </c>
      <c r="AI3833" s="45">
        <f t="shared" si="1002"/>
        <v>9.9000000000001087E-2</v>
      </c>
      <c r="AJ3833" s="46">
        <f t="shared" si="1003"/>
        <v>-9.9000000000001087E-2</v>
      </c>
      <c r="AK3833" s="63" t="str">
        <f t="shared" si="1004"/>
        <v>N</v>
      </c>
      <c r="AL3833" s="63" t="str">
        <f t="shared" si="1005"/>
        <v>N</v>
      </c>
      <c r="AM3833" s="44" t="str">
        <f t="shared" si="1006"/>
        <v>Win</v>
      </c>
      <c r="AN3833" s="44" t="str">
        <f t="shared" si="1007"/>
        <v>Loss</v>
      </c>
      <c r="AO3833" s="44" t="str">
        <f t="shared" si="1008"/>
        <v>Loss</v>
      </c>
      <c r="AP3833" s="44">
        <f t="shared" si="1009"/>
        <v>65.5</v>
      </c>
      <c r="AQ3833" s="44">
        <f t="shared" si="1010"/>
        <v>-50</v>
      </c>
      <c r="AR3833" s="44">
        <f t="shared" si="1011"/>
        <v>-50</v>
      </c>
      <c r="AS3833" s="99" t="str">
        <f t="shared" si="1012"/>
        <v>+</v>
      </c>
      <c r="AT3833" s="99" t="str">
        <f t="shared" si="1013"/>
        <v>-</v>
      </c>
      <c r="AU3833" s="99" t="str">
        <f t="shared" si="1014"/>
        <v>-</v>
      </c>
      <c r="AV3833" s="99" t="str">
        <f t="shared" si="1015"/>
        <v>+</v>
      </c>
      <c r="AW3833" s="99" t="str">
        <f t="shared" si="1016"/>
        <v>+</v>
      </c>
    </row>
    <row r="3834" spans="1:49" ht="15">
      <c r="A3834" s="56">
        <v>43646</v>
      </c>
      <c r="B3834" s="57" t="s">
        <v>3638</v>
      </c>
      <c r="C3834" s="57" t="s">
        <v>4647</v>
      </c>
      <c r="D3834" s="57" t="s">
        <v>7589</v>
      </c>
      <c r="E3834" s="57" t="s">
        <v>4937</v>
      </c>
      <c r="F3834" s="57" t="s">
        <v>4704</v>
      </c>
      <c r="G3834" s="57">
        <v>0</v>
      </c>
      <c r="H3834" s="57">
        <v>2</v>
      </c>
      <c r="I3834" s="57">
        <v>7.36</v>
      </c>
      <c r="J3834" s="57">
        <v>3.87</v>
      </c>
      <c r="K3834" s="57">
        <v>1.41</v>
      </c>
      <c r="L3834" s="57">
        <v>5.95</v>
      </c>
      <c r="M3834" s="57">
        <v>17</v>
      </c>
      <c r="N3834" s="57">
        <v>13</v>
      </c>
      <c r="O3834" s="57">
        <v>2</v>
      </c>
      <c r="P3834" s="57">
        <v>8</v>
      </c>
      <c r="Q3834" s="57">
        <v>6</v>
      </c>
      <c r="R3834" s="57">
        <v>0</v>
      </c>
      <c r="S3834" s="57">
        <v>0</v>
      </c>
      <c r="T3834" s="57">
        <v>100</v>
      </c>
      <c r="U3834" s="57">
        <v>11.76</v>
      </c>
      <c r="V3834" s="57">
        <v>11.76</v>
      </c>
      <c r="W3834" s="57">
        <v>76.47</v>
      </c>
      <c r="X3834" s="57">
        <v>46.15</v>
      </c>
      <c r="Y3834" s="57">
        <v>23.08</v>
      </c>
      <c r="Z3834" s="57">
        <v>30.77</v>
      </c>
      <c r="AA3834" s="57">
        <v>12.5</v>
      </c>
      <c r="AB3834" s="57">
        <v>50</v>
      </c>
      <c r="AC3834" s="57">
        <v>3</v>
      </c>
      <c r="AD3834" s="57">
        <v>8</v>
      </c>
      <c r="AE3834" s="57">
        <v>33.33</v>
      </c>
      <c r="AF3834" s="57">
        <v>50</v>
      </c>
      <c r="AG3834" s="57" t="s">
        <v>6996</v>
      </c>
      <c r="AH3834" s="57" t="s">
        <v>6261</v>
      </c>
      <c r="AI3834" s="45">
        <f t="shared" si="1002"/>
        <v>-47.150000000000006</v>
      </c>
      <c r="AJ3834" s="46">
        <f t="shared" si="1003"/>
        <v>47.150000000000006</v>
      </c>
      <c r="AK3834" s="63" t="str">
        <f t="shared" si="1004"/>
        <v>N</v>
      </c>
      <c r="AL3834" s="63" t="str">
        <f t="shared" si="1005"/>
        <v>Y</v>
      </c>
      <c r="AM3834" s="44" t="str">
        <f t="shared" si="1006"/>
        <v>Loss</v>
      </c>
      <c r="AN3834" s="44" t="str">
        <f t="shared" si="1007"/>
        <v>Loss</v>
      </c>
      <c r="AO3834" s="44" t="str">
        <f t="shared" si="1008"/>
        <v>Win</v>
      </c>
      <c r="AP3834" s="44">
        <f t="shared" si="1009"/>
        <v>-50</v>
      </c>
      <c r="AQ3834" s="44">
        <f t="shared" si="1010"/>
        <v>-50</v>
      </c>
      <c r="AR3834" s="44">
        <f t="shared" si="1011"/>
        <v>20.5</v>
      </c>
      <c r="AS3834" s="99" t="str">
        <f t="shared" si="1012"/>
        <v>-</v>
      </c>
      <c r="AT3834" s="99" t="str">
        <f t="shared" si="1013"/>
        <v>-</v>
      </c>
      <c r="AU3834" s="99" t="str">
        <f t="shared" si="1014"/>
        <v>-</v>
      </c>
      <c r="AV3834" s="99" t="str">
        <f t="shared" si="1015"/>
        <v>-</v>
      </c>
      <c r="AW3834" s="99" t="str">
        <f t="shared" si="1016"/>
        <v>-</v>
      </c>
    </row>
    <row r="3835" spans="1:49" ht="15">
      <c r="A3835" s="56">
        <v>43646</v>
      </c>
      <c r="B3835" s="57" t="s">
        <v>222</v>
      </c>
      <c r="C3835" s="57" t="s">
        <v>223</v>
      </c>
      <c r="D3835" s="57" t="s">
        <v>7590</v>
      </c>
      <c r="E3835" s="57" t="s">
        <v>2719</v>
      </c>
      <c r="F3835" s="57" t="s">
        <v>1714</v>
      </c>
      <c r="G3835" s="57">
        <v>4</v>
      </c>
      <c r="H3835" s="57">
        <v>2</v>
      </c>
      <c r="I3835" s="57">
        <v>2.16</v>
      </c>
      <c r="J3835" s="57">
        <v>3.65</v>
      </c>
      <c r="K3835" s="57">
        <v>2.71</v>
      </c>
      <c r="L3835" s="57">
        <v>-0.55000000000000004</v>
      </c>
      <c r="M3835" s="57">
        <v>5</v>
      </c>
      <c r="N3835" s="57">
        <v>9</v>
      </c>
      <c r="O3835" s="57">
        <v>0</v>
      </c>
      <c r="P3835" s="57">
        <v>5</v>
      </c>
      <c r="Q3835" s="57">
        <v>4</v>
      </c>
      <c r="R3835" s="57">
        <v>0</v>
      </c>
      <c r="S3835" s="57">
        <v>0</v>
      </c>
      <c r="T3835" s="57">
        <v>0</v>
      </c>
      <c r="U3835" s="57">
        <v>20</v>
      </c>
      <c r="V3835" s="57">
        <v>40</v>
      </c>
      <c r="W3835" s="57">
        <v>40</v>
      </c>
      <c r="X3835" s="57">
        <v>55.56</v>
      </c>
      <c r="Y3835" s="57">
        <v>0</v>
      </c>
      <c r="Z3835" s="57">
        <v>44.44</v>
      </c>
      <c r="AA3835" s="57">
        <v>20</v>
      </c>
      <c r="AB3835" s="57">
        <v>50</v>
      </c>
      <c r="AC3835" s="57">
        <v>4</v>
      </c>
      <c r="AD3835" s="57">
        <v>4</v>
      </c>
      <c r="AE3835" s="57">
        <v>0</v>
      </c>
      <c r="AF3835" s="57">
        <v>25</v>
      </c>
      <c r="AG3835" s="57" t="s">
        <v>6126</v>
      </c>
      <c r="AH3835" s="57" t="s">
        <v>6377</v>
      </c>
      <c r="AI3835" s="45">
        <f t="shared" si="1002"/>
        <v>-2.224000000000002</v>
      </c>
      <c r="AJ3835" s="46">
        <f t="shared" si="1003"/>
        <v>2.224000000000002</v>
      </c>
      <c r="AK3835" s="63" t="str">
        <f t="shared" si="1004"/>
        <v>N</v>
      </c>
      <c r="AL3835" s="63" t="str">
        <f t="shared" si="1005"/>
        <v>N</v>
      </c>
      <c r="AM3835" s="44" t="str">
        <f t="shared" si="1006"/>
        <v>Win</v>
      </c>
      <c r="AN3835" s="44" t="str">
        <f t="shared" si="1007"/>
        <v>Loss</v>
      </c>
      <c r="AO3835" s="44" t="str">
        <f t="shared" si="1008"/>
        <v>Loss</v>
      </c>
      <c r="AP3835" s="44">
        <f t="shared" si="1009"/>
        <v>58</v>
      </c>
      <c r="AQ3835" s="44">
        <f t="shared" si="1010"/>
        <v>-50</v>
      </c>
      <c r="AR3835" s="44">
        <f t="shared" si="1011"/>
        <v>-50</v>
      </c>
      <c r="AS3835" s="99" t="str">
        <f t="shared" si="1012"/>
        <v>+</v>
      </c>
      <c r="AT3835" s="99" t="str">
        <f t="shared" si="1013"/>
        <v>n/a</v>
      </c>
      <c r="AU3835" s="99" t="str">
        <f t="shared" si="1014"/>
        <v>-</v>
      </c>
      <c r="AV3835" s="99" t="str">
        <f t="shared" si="1015"/>
        <v>-</v>
      </c>
      <c r="AW3835" s="99" t="str">
        <f t="shared" si="1016"/>
        <v>-</v>
      </c>
    </row>
    <row r="3836" spans="1:49" ht="15">
      <c r="A3836" s="56">
        <v>43646</v>
      </c>
      <c r="B3836" s="57" t="s">
        <v>501</v>
      </c>
      <c r="C3836" s="57" t="s">
        <v>1561</v>
      </c>
      <c r="D3836" s="57" t="s">
        <v>7591</v>
      </c>
      <c r="E3836" s="57" t="s">
        <v>1566</v>
      </c>
      <c r="F3836" s="57" t="s">
        <v>1563</v>
      </c>
      <c r="G3836" s="57">
        <v>1</v>
      </c>
      <c r="H3836" s="57">
        <v>1</v>
      </c>
      <c r="I3836" s="57">
        <v>2.9</v>
      </c>
      <c r="J3836" s="57">
        <v>2.77</v>
      </c>
      <c r="K3836" s="57">
        <v>2.59</v>
      </c>
      <c r="L3836" s="57">
        <v>0.31</v>
      </c>
      <c r="M3836" s="57">
        <v>41</v>
      </c>
      <c r="N3836" s="57">
        <v>42</v>
      </c>
      <c r="O3836" s="57">
        <v>3</v>
      </c>
      <c r="P3836" s="57">
        <v>20</v>
      </c>
      <c r="Q3836" s="57">
        <v>21</v>
      </c>
      <c r="R3836" s="57">
        <v>33.33</v>
      </c>
      <c r="S3836" s="57">
        <v>33.33</v>
      </c>
      <c r="T3836" s="57">
        <v>33.33</v>
      </c>
      <c r="U3836" s="57">
        <v>34.15</v>
      </c>
      <c r="V3836" s="57">
        <v>41.46</v>
      </c>
      <c r="W3836" s="57">
        <v>24.39</v>
      </c>
      <c r="X3836" s="57">
        <v>42.86</v>
      </c>
      <c r="Y3836" s="57">
        <v>28.57</v>
      </c>
      <c r="Z3836" s="57">
        <v>28.57</v>
      </c>
      <c r="AA3836" s="57">
        <v>45</v>
      </c>
      <c r="AB3836" s="57">
        <v>33.33</v>
      </c>
      <c r="AC3836" s="57">
        <v>21</v>
      </c>
      <c r="AD3836" s="57">
        <v>26</v>
      </c>
      <c r="AE3836" s="57">
        <v>47.62</v>
      </c>
      <c r="AF3836" s="57">
        <v>42.31</v>
      </c>
      <c r="AG3836" s="57" t="s">
        <v>7463</v>
      </c>
      <c r="AH3836" s="57" t="s">
        <v>6638</v>
      </c>
      <c r="AI3836" s="45">
        <f t="shared" si="1002"/>
        <v>3.7160000000000002</v>
      </c>
      <c r="AJ3836" s="46">
        <f t="shared" si="1003"/>
        <v>2.9500000000000011</v>
      </c>
      <c r="AK3836" s="63" t="str">
        <f t="shared" si="1004"/>
        <v>N</v>
      </c>
      <c r="AL3836" s="63" t="str">
        <f t="shared" si="1005"/>
        <v>N</v>
      </c>
      <c r="AM3836" s="44" t="str">
        <f t="shared" si="1006"/>
        <v>Loss</v>
      </c>
      <c r="AN3836" s="44" t="str">
        <f t="shared" si="1007"/>
        <v>Win</v>
      </c>
      <c r="AO3836" s="44" t="str">
        <f t="shared" si="1008"/>
        <v>Loss</v>
      </c>
      <c r="AP3836" s="44">
        <f t="shared" si="1009"/>
        <v>-50</v>
      </c>
      <c r="AQ3836" s="44">
        <f t="shared" si="1010"/>
        <v>88.5</v>
      </c>
      <c r="AR3836" s="44">
        <f t="shared" si="1011"/>
        <v>-50</v>
      </c>
      <c r="AS3836" s="99" t="str">
        <f t="shared" si="1012"/>
        <v>-</v>
      </c>
      <c r="AT3836" s="99" t="str">
        <f t="shared" si="1013"/>
        <v>-</v>
      </c>
      <c r="AU3836" s="99" t="str">
        <f t="shared" si="1014"/>
        <v>-</v>
      </c>
      <c r="AV3836" s="99" t="str">
        <f t="shared" si="1015"/>
        <v>+</v>
      </c>
      <c r="AW3836" s="99" t="str">
        <f t="shared" si="1016"/>
        <v>+</v>
      </c>
    </row>
    <row r="3837" spans="1:49" ht="15">
      <c r="A3837" s="56">
        <v>43646</v>
      </c>
      <c r="B3837" s="57" t="s">
        <v>441</v>
      </c>
      <c r="C3837" s="57" t="s">
        <v>756</v>
      </c>
      <c r="D3837" s="57" t="s">
        <v>7592</v>
      </c>
      <c r="E3837" s="57" t="s">
        <v>1512</v>
      </c>
      <c r="F3837" s="57" t="s">
        <v>1548</v>
      </c>
      <c r="G3837" s="57">
        <v>2</v>
      </c>
      <c r="H3837" s="57">
        <v>2</v>
      </c>
      <c r="I3837" s="57">
        <v>1.7</v>
      </c>
      <c r="J3837" s="57">
        <v>3.42</v>
      </c>
      <c r="K3837" s="57">
        <v>4.68</v>
      </c>
      <c r="L3837" s="57">
        <v>-2.98</v>
      </c>
      <c r="M3837" s="57">
        <v>18</v>
      </c>
      <c r="N3837" s="57">
        <v>34</v>
      </c>
      <c r="O3837" s="57">
        <v>1</v>
      </c>
      <c r="P3837" s="57">
        <v>7</v>
      </c>
      <c r="Q3837" s="57">
        <v>19</v>
      </c>
      <c r="R3837" s="57">
        <v>0</v>
      </c>
      <c r="S3837" s="57">
        <v>100</v>
      </c>
      <c r="T3837" s="57">
        <v>0</v>
      </c>
      <c r="U3837" s="57">
        <v>44.44</v>
      </c>
      <c r="V3837" s="57">
        <v>33.33</v>
      </c>
      <c r="W3837" s="57">
        <v>22.22</v>
      </c>
      <c r="X3837" s="57">
        <v>41.18</v>
      </c>
      <c r="Y3837" s="57">
        <v>29.41</v>
      </c>
      <c r="Z3837" s="57">
        <v>29.41</v>
      </c>
      <c r="AA3837" s="57">
        <v>71.430000000000007</v>
      </c>
      <c r="AB3837" s="57">
        <v>21.05</v>
      </c>
      <c r="AC3837" s="57">
        <v>11</v>
      </c>
      <c r="AD3837" s="57">
        <v>26</v>
      </c>
      <c r="AE3837" s="57">
        <v>54.55</v>
      </c>
      <c r="AF3837" s="57">
        <v>50</v>
      </c>
      <c r="AG3837" s="57" t="s">
        <v>6764</v>
      </c>
      <c r="AH3837" s="57" t="s">
        <v>7404</v>
      </c>
      <c r="AI3837" s="45">
        <f t="shared" si="1002"/>
        <v>12.481999999999996</v>
      </c>
      <c r="AJ3837" s="46">
        <f t="shared" si="1003"/>
        <v>7.5179999999999998</v>
      </c>
      <c r="AK3837" s="63" t="str">
        <f t="shared" si="1004"/>
        <v>N</v>
      </c>
      <c r="AL3837" s="63" t="str">
        <f t="shared" si="1005"/>
        <v>N</v>
      </c>
      <c r="AM3837" s="44" t="str">
        <f t="shared" si="1006"/>
        <v>Loss</v>
      </c>
      <c r="AN3837" s="44" t="str">
        <f t="shared" si="1007"/>
        <v>Win</v>
      </c>
      <c r="AO3837" s="44" t="str">
        <f t="shared" si="1008"/>
        <v>Loss</v>
      </c>
      <c r="AP3837" s="44">
        <f t="shared" si="1009"/>
        <v>-50</v>
      </c>
      <c r="AQ3837" s="44">
        <f t="shared" si="1010"/>
        <v>121</v>
      </c>
      <c r="AR3837" s="44">
        <f t="shared" si="1011"/>
        <v>-50</v>
      </c>
      <c r="AS3837" s="99" t="str">
        <f t="shared" si="1012"/>
        <v>+</v>
      </c>
      <c r="AT3837" s="99" t="str">
        <f t="shared" si="1013"/>
        <v>-</v>
      </c>
      <c r="AU3837" s="99" t="str">
        <f t="shared" si="1014"/>
        <v>+</v>
      </c>
      <c r="AV3837" s="99" t="str">
        <f t="shared" si="1015"/>
        <v>+</v>
      </c>
      <c r="AW3837" s="99" t="str">
        <f t="shared" si="1016"/>
        <v>+</v>
      </c>
    </row>
    <row r="3838" spans="1:49" ht="15">
      <c r="A3838" s="56">
        <v>43646</v>
      </c>
      <c r="B3838" s="57" t="s">
        <v>963</v>
      </c>
      <c r="C3838" s="57" t="s">
        <v>964</v>
      </c>
      <c r="D3838" s="57" t="s">
        <v>7593</v>
      </c>
      <c r="E3838" s="57" t="s">
        <v>2527</v>
      </c>
      <c r="F3838" s="57" t="s">
        <v>2234</v>
      </c>
      <c r="G3838" s="57">
        <v>3</v>
      </c>
      <c r="H3838" s="57">
        <v>0</v>
      </c>
      <c r="I3838" s="57">
        <v>1.3</v>
      </c>
      <c r="J3838" s="57">
        <v>4.57</v>
      </c>
      <c r="K3838" s="57">
        <v>10.44</v>
      </c>
      <c r="L3838" s="57">
        <v>-9.14</v>
      </c>
      <c r="M3838" s="57">
        <v>48</v>
      </c>
      <c r="N3838" s="57">
        <v>50</v>
      </c>
      <c r="O3838" s="57">
        <v>2</v>
      </c>
      <c r="P3838" s="57">
        <v>24</v>
      </c>
      <c r="Q3838" s="57">
        <v>25</v>
      </c>
      <c r="R3838" s="57">
        <v>50</v>
      </c>
      <c r="S3838" s="57">
        <v>50</v>
      </c>
      <c r="T3838" s="57">
        <v>0</v>
      </c>
      <c r="U3838" s="57">
        <v>72.92</v>
      </c>
      <c r="V3838" s="57">
        <v>12.5</v>
      </c>
      <c r="W3838" s="57">
        <v>14.58</v>
      </c>
      <c r="X3838" s="57">
        <v>58</v>
      </c>
      <c r="Y3838" s="57">
        <v>20</v>
      </c>
      <c r="Z3838" s="57">
        <v>22</v>
      </c>
      <c r="AA3838" s="57">
        <v>75</v>
      </c>
      <c r="AB3838" s="57">
        <v>44</v>
      </c>
      <c r="AC3838" s="57">
        <v>47</v>
      </c>
      <c r="AD3838" s="57">
        <v>32</v>
      </c>
      <c r="AE3838" s="57">
        <v>74.47</v>
      </c>
      <c r="AF3838" s="57">
        <v>75</v>
      </c>
      <c r="AG3838" s="57" t="s">
        <v>6385</v>
      </c>
      <c r="AH3838" s="57" t="s">
        <v>6950</v>
      </c>
      <c r="AI3838" s="45">
        <f t="shared" si="1002"/>
        <v>23.718000000000004</v>
      </c>
      <c r="AJ3838" s="46">
        <f t="shared" si="1003"/>
        <v>-13.718000000000002</v>
      </c>
      <c r="AK3838" s="63" t="str">
        <f t="shared" si="1004"/>
        <v>N</v>
      </c>
      <c r="AL3838" s="63" t="str">
        <f t="shared" si="1005"/>
        <v>N</v>
      </c>
      <c r="AM3838" s="44" t="str">
        <f t="shared" si="1006"/>
        <v>Win</v>
      </c>
      <c r="AN3838" s="44" t="str">
        <f t="shared" si="1007"/>
        <v>Loss</v>
      </c>
      <c r="AO3838" s="44" t="str">
        <f t="shared" si="1008"/>
        <v>Loss</v>
      </c>
      <c r="AP3838" s="44">
        <f t="shared" si="1009"/>
        <v>15</v>
      </c>
      <c r="AQ3838" s="44">
        <f t="shared" si="1010"/>
        <v>-50</v>
      </c>
      <c r="AR3838" s="44">
        <f t="shared" si="1011"/>
        <v>-50</v>
      </c>
      <c r="AS3838" s="99" t="str">
        <f t="shared" si="1012"/>
        <v>+</v>
      </c>
      <c r="AT3838" s="99" t="str">
        <f t="shared" si="1013"/>
        <v>+</v>
      </c>
      <c r="AU3838" s="99" t="str">
        <f t="shared" si="1014"/>
        <v>+</v>
      </c>
      <c r="AV3838" s="99" t="str">
        <f t="shared" si="1015"/>
        <v>+</v>
      </c>
      <c r="AW3838" s="99" t="str">
        <f t="shared" si="1016"/>
        <v>+</v>
      </c>
    </row>
    <row r="3839" spans="1:49" ht="15">
      <c r="A3839" s="56">
        <v>43646</v>
      </c>
      <c r="B3839" s="57" t="s">
        <v>115</v>
      </c>
      <c r="C3839" s="57" t="s">
        <v>126</v>
      </c>
      <c r="D3839" s="57" t="s">
        <v>7594</v>
      </c>
      <c r="E3839" s="57" t="s">
        <v>143</v>
      </c>
      <c r="F3839" s="57" t="s">
        <v>146</v>
      </c>
      <c r="G3839" s="57">
        <v>0</v>
      </c>
      <c r="H3839" s="57">
        <v>0</v>
      </c>
      <c r="I3839" s="57">
        <v>1.97</v>
      </c>
      <c r="J3839" s="57">
        <v>3.34</v>
      </c>
      <c r="K3839" s="57">
        <v>3.46</v>
      </c>
      <c r="L3839" s="57">
        <v>-1.49</v>
      </c>
      <c r="M3839" s="57">
        <v>62</v>
      </c>
      <c r="N3839" s="57">
        <v>24</v>
      </c>
      <c r="O3839" s="57">
        <v>2</v>
      </c>
      <c r="P3839" s="57">
        <v>35</v>
      </c>
      <c r="Q3839" s="57">
        <v>12</v>
      </c>
      <c r="R3839" s="57">
        <v>50</v>
      </c>
      <c r="S3839" s="57">
        <v>0</v>
      </c>
      <c r="T3839" s="57">
        <v>50</v>
      </c>
      <c r="U3839" s="57">
        <v>43.55</v>
      </c>
      <c r="V3839" s="57">
        <v>22.58</v>
      </c>
      <c r="W3839" s="57">
        <v>33.869999999999997</v>
      </c>
      <c r="X3839" s="57">
        <v>33.33</v>
      </c>
      <c r="Y3839" s="57">
        <v>33.33</v>
      </c>
      <c r="Z3839" s="57">
        <v>33.33</v>
      </c>
      <c r="AA3839" s="57">
        <v>60</v>
      </c>
      <c r="AB3839" s="57">
        <v>25</v>
      </c>
      <c r="AC3839" s="57">
        <v>31</v>
      </c>
      <c r="AD3839" s="57">
        <v>10</v>
      </c>
      <c r="AE3839" s="57">
        <v>61.29</v>
      </c>
      <c r="AF3839" s="57">
        <v>50</v>
      </c>
      <c r="AG3839" s="57" t="s">
        <v>6267</v>
      </c>
      <c r="AH3839" s="57" t="s">
        <v>7405</v>
      </c>
      <c r="AI3839" s="45">
        <f t="shared" si="1002"/>
        <v>0.86099999999999977</v>
      </c>
      <c r="AJ3839" s="46">
        <f t="shared" si="1003"/>
        <v>-0.86099999999999977</v>
      </c>
      <c r="AK3839" s="63" t="str">
        <f t="shared" si="1004"/>
        <v>N</v>
      </c>
      <c r="AL3839" s="63" t="str">
        <f t="shared" si="1005"/>
        <v>N</v>
      </c>
      <c r="AM3839" s="44" t="str">
        <f t="shared" si="1006"/>
        <v>Loss</v>
      </c>
      <c r="AN3839" s="44" t="str">
        <f t="shared" si="1007"/>
        <v>Win</v>
      </c>
      <c r="AO3839" s="44" t="str">
        <f t="shared" si="1008"/>
        <v>Loss</v>
      </c>
      <c r="AP3839" s="44">
        <f t="shared" si="1009"/>
        <v>-50</v>
      </c>
      <c r="AQ3839" s="44">
        <f t="shared" si="1010"/>
        <v>117</v>
      </c>
      <c r="AR3839" s="44">
        <f t="shared" si="1011"/>
        <v>-50</v>
      </c>
      <c r="AS3839" s="99" t="str">
        <f t="shared" si="1012"/>
        <v>+</v>
      </c>
      <c r="AT3839" s="99" t="str">
        <f t="shared" si="1013"/>
        <v>-</v>
      </c>
      <c r="AU3839" s="99" t="str">
        <f t="shared" si="1014"/>
        <v>+</v>
      </c>
      <c r="AV3839" s="99" t="str">
        <f t="shared" si="1015"/>
        <v>+</v>
      </c>
      <c r="AW3839" s="99" t="str">
        <f t="shared" si="1016"/>
        <v>+</v>
      </c>
    </row>
    <row r="3840" spans="1:49" ht="15">
      <c r="A3840" s="56">
        <v>43646</v>
      </c>
      <c r="B3840" s="57" t="s">
        <v>115</v>
      </c>
      <c r="C3840" s="57" t="s">
        <v>126</v>
      </c>
      <c r="D3840" s="57" t="s">
        <v>7595</v>
      </c>
      <c r="E3840" s="57" t="s">
        <v>180</v>
      </c>
      <c r="F3840" s="57" t="s">
        <v>186</v>
      </c>
      <c r="G3840" s="57">
        <v>0</v>
      </c>
      <c r="H3840" s="57">
        <v>0</v>
      </c>
      <c r="I3840" s="57">
        <v>2.61</v>
      </c>
      <c r="J3840" s="57">
        <v>3.01</v>
      </c>
      <c r="K3840" s="57">
        <v>2.56</v>
      </c>
      <c r="L3840" s="57">
        <v>0.05</v>
      </c>
      <c r="M3840" s="57">
        <v>9</v>
      </c>
      <c r="N3840" s="57">
        <v>22</v>
      </c>
      <c r="O3840" s="57">
        <v>0</v>
      </c>
      <c r="P3840" s="57">
        <v>5</v>
      </c>
      <c r="Q3840" s="57">
        <v>11</v>
      </c>
      <c r="R3840" s="57">
        <v>0</v>
      </c>
      <c r="S3840" s="57">
        <v>0</v>
      </c>
      <c r="T3840" s="57">
        <v>0</v>
      </c>
      <c r="U3840" s="57">
        <v>66.67</v>
      </c>
      <c r="V3840" s="57">
        <v>33.33</v>
      </c>
      <c r="W3840" s="57">
        <v>0</v>
      </c>
      <c r="X3840" s="57">
        <v>45.45</v>
      </c>
      <c r="Y3840" s="57">
        <v>18.18</v>
      </c>
      <c r="Z3840" s="57">
        <v>36.36</v>
      </c>
      <c r="AA3840" s="57">
        <v>80</v>
      </c>
      <c r="AB3840" s="57">
        <v>27.27</v>
      </c>
      <c r="AC3840" s="57">
        <v>5</v>
      </c>
      <c r="AD3840" s="57">
        <v>10</v>
      </c>
      <c r="AE3840" s="57">
        <v>100</v>
      </c>
      <c r="AF3840" s="57">
        <v>70</v>
      </c>
      <c r="AG3840" s="57" t="s">
        <v>6850</v>
      </c>
      <c r="AH3840" s="57" t="s">
        <v>6830</v>
      </c>
      <c r="AI3840" s="45">
        <f t="shared" si="1002"/>
        <v>13.031000000000001</v>
      </c>
      <c r="AJ3840" s="46">
        <f t="shared" si="1003"/>
        <v>-13.031000000000001</v>
      </c>
      <c r="AK3840" s="63" t="str">
        <f t="shared" si="1004"/>
        <v>Y</v>
      </c>
      <c r="AL3840" s="63" t="str">
        <f t="shared" si="1005"/>
        <v>N</v>
      </c>
      <c r="AM3840" s="44" t="str">
        <f t="shared" si="1006"/>
        <v>Loss</v>
      </c>
      <c r="AN3840" s="44" t="str">
        <f t="shared" si="1007"/>
        <v>Win</v>
      </c>
      <c r="AO3840" s="44" t="str">
        <f t="shared" si="1008"/>
        <v>Loss</v>
      </c>
      <c r="AP3840" s="44">
        <f t="shared" si="1009"/>
        <v>-50</v>
      </c>
      <c r="AQ3840" s="44">
        <f t="shared" si="1010"/>
        <v>100.5</v>
      </c>
      <c r="AR3840" s="44">
        <f t="shared" si="1011"/>
        <v>-50</v>
      </c>
      <c r="AS3840" s="99" t="str">
        <f t="shared" si="1012"/>
        <v>-</v>
      </c>
      <c r="AT3840" s="99" t="str">
        <f t="shared" si="1013"/>
        <v>n/a</v>
      </c>
      <c r="AU3840" s="99" t="str">
        <f t="shared" si="1014"/>
        <v>+</v>
      </c>
      <c r="AV3840" s="99" t="str">
        <f t="shared" si="1015"/>
        <v>+</v>
      </c>
      <c r="AW3840" s="99" t="str">
        <f t="shared" si="1016"/>
        <v>+</v>
      </c>
    </row>
    <row r="3841" spans="1:49" ht="15">
      <c r="A3841" s="56">
        <v>43646</v>
      </c>
      <c r="B3841" s="57" t="s">
        <v>272</v>
      </c>
      <c r="C3841" s="57" t="s">
        <v>4693</v>
      </c>
      <c r="D3841" s="57" t="s">
        <v>7596</v>
      </c>
      <c r="E3841" s="57" t="s">
        <v>4979</v>
      </c>
      <c r="F3841" s="57" t="s">
        <v>4696</v>
      </c>
      <c r="G3841" s="57">
        <v>1</v>
      </c>
      <c r="H3841" s="57">
        <v>1</v>
      </c>
      <c r="I3841" s="57">
        <v>2</v>
      </c>
      <c r="J3841" s="57">
        <v>3.67</v>
      </c>
      <c r="K3841" s="57">
        <v>3.56</v>
      </c>
      <c r="L3841" s="57">
        <v>-1.56</v>
      </c>
      <c r="M3841" s="57">
        <v>18</v>
      </c>
      <c r="N3841" s="57">
        <v>21</v>
      </c>
      <c r="O3841" s="57">
        <v>0</v>
      </c>
      <c r="P3841" s="57">
        <v>6</v>
      </c>
      <c r="Q3841" s="57">
        <v>14</v>
      </c>
      <c r="R3841" s="57">
        <v>0</v>
      </c>
      <c r="S3841" s="57">
        <v>0</v>
      </c>
      <c r="T3841" s="57">
        <v>0</v>
      </c>
      <c r="U3841" s="57">
        <v>66.67</v>
      </c>
      <c r="V3841" s="57">
        <v>5.56</v>
      </c>
      <c r="W3841" s="57">
        <v>27.78</v>
      </c>
      <c r="X3841" s="57">
        <v>57.14</v>
      </c>
      <c r="Y3841" s="57">
        <v>14.29</v>
      </c>
      <c r="Z3841" s="57">
        <v>28.57</v>
      </c>
      <c r="AA3841" s="57">
        <v>100</v>
      </c>
      <c r="AB3841" s="57">
        <v>64.290000000000006</v>
      </c>
      <c r="AC3841" s="57">
        <v>17</v>
      </c>
      <c r="AD3841" s="57">
        <v>18</v>
      </c>
      <c r="AE3841" s="57">
        <v>70.59</v>
      </c>
      <c r="AF3841" s="57">
        <v>61.11</v>
      </c>
      <c r="AG3841" s="57" t="s">
        <v>6351</v>
      </c>
      <c r="AH3841" s="57" t="s">
        <v>6877</v>
      </c>
      <c r="AI3841" s="45">
        <f t="shared" si="1002"/>
        <v>1.1909999999999989</v>
      </c>
      <c r="AJ3841" s="46">
        <f t="shared" si="1003"/>
        <v>-1.1909999999999989</v>
      </c>
      <c r="AK3841" s="63" t="str">
        <f t="shared" si="1004"/>
        <v>Y</v>
      </c>
      <c r="AL3841" s="63" t="str">
        <f t="shared" si="1005"/>
        <v>N</v>
      </c>
      <c r="AM3841" s="44" t="str">
        <f t="shared" si="1006"/>
        <v>Loss</v>
      </c>
      <c r="AN3841" s="44" t="str">
        <f t="shared" si="1007"/>
        <v>Win</v>
      </c>
      <c r="AO3841" s="44" t="str">
        <f t="shared" si="1008"/>
        <v>Loss</v>
      </c>
      <c r="AP3841" s="44">
        <f t="shared" si="1009"/>
        <v>-50</v>
      </c>
      <c r="AQ3841" s="44">
        <f t="shared" si="1010"/>
        <v>133.5</v>
      </c>
      <c r="AR3841" s="44">
        <f t="shared" si="1011"/>
        <v>-50</v>
      </c>
      <c r="AS3841" s="99" t="str">
        <f t="shared" si="1012"/>
        <v>+</v>
      </c>
      <c r="AT3841" s="99" t="str">
        <f t="shared" si="1013"/>
        <v>n/a</v>
      </c>
      <c r="AU3841" s="99" t="str">
        <f t="shared" si="1014"/>
        <v>+</v>
      </c>
      <c r="AV3841" s="99" t="str">
        <f t="shared" si="1015"/>
        <v>+</v>
      </c>
      <c r="AW3841" s="99" t="str">
        <f t="shared" si="1016"/>
        <v>+</v>
      </c>
    </row>
    <row r="3842" spans="1:49" ht="15">
      <c r="A3842" s="56">
        <v>43646</v>
      </c>
      <c r="B3842" s="57" t="s">
        <v>480</v>
      </c>
      <c r="C3842" s="57" t="s">
        <v>5479</v>
      </c>
      <c r="D3842" s="57" t="s">
        <v>7597</v>
      </c>
      <c r="E3842" s="57" t="s">
        <v>1730</v>
      </c>
      <c r="F3842" s="57" t="s">
        <v>484</v>
      </c>
      <c r="G3842" s="57">
        <v>2</v>
      </c>
      <c r="H3842" s="57">
        <v>2</v>
      </c>
      <c r="I3842" s="57">
        <v>3.98</v>
      </c>
      <c r="J3842" s="57">
        <v>3.6</v>
      </c>
      <c r="K3842" s="57">
        <v>1.77</v>
      </c>
      <c r="L3842" s="57">
        <v>2.21</v>
      </c>
      <c r="M3842" s="57">
        <v>32</v>
      </c>
      <c r="N3842" s="57">
        <v>26</v>
      </c>
      <c r="O3842" s="57">
        <v>0</v>
      </c>
      <c r="P3842" s="57">
        <v>15</v>
      </c>
      <c r="Q3842" s="57">
        <v>14</v>
      </c>
      <c r="R3842" s="57">
        <v>0</v>
      </c>
      <c r="S3842" s="57">
        <v>0</v>
      </c>
      <c r="T3842" s="57">
        <v>0</v>
      </c>
      <c r="U3842" s="57">
        <v>21.88</v>
      </c>
      <c r="V3842" s="57">
        <v>21.88</v>
      </c>
      <c r="W3842" s="57">
        <v>56.25</v>
      </c>
      <c r="X3842" s="57">
        <v>30.77</v>
      </c>
      <c r="Y3842" s="57">
        <v>26.92</v>
      </c>
      <c r="Z3842" s="57">
        <v>42.31</v>
      </c>
      <c r="AA3842" s="57">
        <v>33.33</v>
      </c>
      <c r="AB3842" s="57">
        <v>14.29</v>
      </c>
      <c r="AC3842" s="57">
        <v>11</v>
      </c>
      <c r="AD3842" s="57">
        <v>11</v>
      </c>
      <c r="AE3842" s="57">
        <v>36.36</v>
      </c>
      <c r="AF3842" s="57">
        <v>63.64</v>
      </c>
      <c r="AG3842" s="57" t="s">
        <v>6466</v>
      </c>
      <c r="AH3842" s="57" t="s">
        <v>7406</v>
      </c>
      <c r="AI3842" s="45">
        <f t="shared" si="1002"/>
        <v>-5.0699999999999985</v>
      </c>
      <c r="AJ3842" s="46">
        <f t="shared" si="1003"/>
        <v>5.0699999999999985</v>
      </c>
      <c r="AK3842" s="63" t="str">
        <f t="shared" si="1004"/>
        <v>N</v>
      </c>
      <c r="AL3842" s="63" t="str">
        <f t="shared" si="1005"/>
        <v>N</v>
      </c>
      <c r="AM3842" s="44" t="str">
        <f t="shared" si="1006"/>
        <v>Loss</v>
      </c>
      <c r="AN3842" s="44" t="str">
        <f t="shared" si="1007"/>
        <v>Win</v>
      </c>
      <c r="AO3842" s="44" t="str">
        <f t="shared" si="1008"/>
        <v>Loss</v>
      </c>
      <c r="AP3842" s="44">
        <f t="shared" si="1009"/>
        <v>-50</v>
      </c>
      <c r="AQ3842" s="44">
        <f t="shared" si="1010"/>
        <v>130</v>
      </c>
      <c r="AR3842" s="44">
        <f t="shared" si="1011"/>
        <v>-50</v>
      </c>
      <c r="AS3842" s="99" t="str">
        <f t="shared" si="1012"/>
        <v>-</v>
      </c>
      <c r="AT3842" s="99" t="str">
        <f t="shared" si="1013"/>
        <v>n/a</v>
      </c>
      <c r="AU3842" s="99" t="str">
        <f t="shared" si="1014"/>
        <v>-</v>
      </c>
      <c r="AV3842" s="99" t="str">
        <f t="shared" si="1015"/>
        <v>+</v>
      </c>
      <c r="AW3842" s="99" t="str">
        <f t="shared" si="1016"/>
        <v>-</v>
      </c>
    </row>
    <row r="3843" spans="1:49" ht="15">
      <c r="A3843" s="56">
        <v>43646</v>
      </c>
      <c r="B3843" s="57" t="s">
        <v>441</v>
      </c>
      <c r="C3843" s="57" t="s">
        <v>756</v>
      </c>
      <c r="D3843" s="57" t="s">
        <v>7598</v>
      </c>
      <c r="E3843" s="57" t="s">
        <v>1517</v>
      </c>
      <c r="F3843" s="57" t="s">
        <v>1553</v>
      </c>
      <c r="G3843" s="57">
        <v>2</v>
      </c>
      <c r="H3843" s="57">
        <v>1</v>
      </c>
      <c r="I3843" s="57">
        <v>2.38</v>
      </c>
      <c r="J3843" s="57">
        <v>2.95</v>
      </c>
      <c r="K3843" s="57">
        <v>2.98</v>
      </c>
      <c r="L3843" s="57">
        <v>-0.6</v>
      </c>
      <c r="M3843" s="57">
        <v>35</v>
      </c>
      <c r="N3843" s="57">
        <v>19</v>
      </c>
      <c r="O3843" s="57">
        <v>1</v>
      </c>
      <c r="P3843" s="57">
        <v>14</v>
      </c>
      <c r="Q3843" s="57">
        <v>10</v>
      </c>
      <c r="R3843" s="57">
        <v>0</v>
      </c>
      <c r="S3843" s="57">
        <v>100</v>
      </c>
      <c r="T3843" s="57">
        <v>0</v>
      </c>
      <c r="U3843" s="57">
        <v>51.43</v>
      </c>
      <c r="V3843" s="57">
        <v>31.43</v>
      </c>
      <c r="W3843" s="57">
        <v>17.14</v>
      </c>
      <c r="X3843" s="57">
        <v>63.16</v>
      </c>
      <c r="Y3843" s="57">
        <v>10.53</v>
      </c>
      <c r="Z3843" s="57">
        <v>26.32</v>
      </c>
      <c r="AA3843" s="57">
        <v>50</v>
      </c>
      <c r="AB3843" s="57">
        <v>60</v>
      </c>
      <c r="AC3843" s="57">
        <v>29</v>
      </c>
      <c r="AD3843" s="57">
        <v>15</v>
      </c>
      <c r="AE3843" s="57">
        <v>55.17</v>
      </c>
      <c r="AF3843" s="57">
        <v>73.33</v>
      </c>
      <c r="AG3843" s="57" t="s">
        <v>7599</v>
      </c>
      <c r="AH3843" s="57" t="s">
        <v>7261</v>
      </c>
      <c r="AI3843" s="45">
        <f t="shared" si="1002"/>
        <v>11.580000000000002</v>
      </c>
      <c r="AJ3843" s="46">
        <f t="shared" si="1003"/>
        <v>8.4199999999999982</v>
      </c>
      <c r="AK3843" s="63" t="str">
        <f t="shared" si="1004"/>
        <v>N</v>
      </c>
      <c r="AL3843" s="63" t="str">
        <f t="shared" si="1005"/>
        <v>N</v>
      </c>
      <c r="AM3843" s="44" t="str">
        <f t="shared" si="1006"/>
        <v>Win</v>
      </c>
      <c r="AN3843" s="44" t="str">
        <f t="shared" si="1007"/>
        <v>Loss</v>
      </c>
      <c r="AO3843" s="44" t="str">
        <f t="shared" si="1008"/>
        <v>Loss</v>
      </c>
      <c r="AP3843" s="44">
        <f t="shared" si="1009"/>
        <v>69</v>
      </c>
      <c r="AQ3843" s="44">
        <f t="shared" si="1010"/>
        <v>-50</v>
      </c>
      <c r="AR3843" s="44">
        <f t="shared" si="1011"/>
        <v>-50</v>
      </c>
      <c r="AS3843" s="99" t="str">
        <f t="shared" si="1012"/>
        <v>+</v>
      </c>
      <c r="AT3843" s="99" t="str">
        <f t="shared" si="1013"/>
        <v>-</v>
      </c>
      <c r="AU3843" s="99" t="str">
        <f t="shared" si="1014"/>
        <v>-</v>
      </c>
      <c r="AV3843" s="99" t="str">
        <f t="shared" si="1015"/>
        <v>-</v>
      </c>
      <c r="AW3843" s="99" t="str">
        <f t="shared" si="1016"/>
        <v>+</v>
      </c>
    </row>
    <row r="3844" spans="1:49" ht="15">
      <c r="A3844" s="56">
        <v>43646</v>
      </c>
      <c r="B3844" s="57" t="s">
        <v>480</v>
      </c>
      <c r="C3844" s="57" t="s">
        <v>5479</v>
      </c>
      <c r="D3844" s="57" t="s">
        <v>7600</v>
      </c>
      <c r="E3844" s="57" t="s">
        <v>1573</v>
      </c>
      <c r="F3844" s="57" t="s">
        <v>1724</v>
      </c>
      <c r="G3844" s="57">
        <v>1</v>
      </c>
      <c r="H3844" s="57">
        <v>3</v>
      </c>
      <c r="I3844" s="57">
        <v>4.8099999999999996</v>
      </c>
      <c r="J3844" s="57">
        <v>3.8</v>
      </c>
      <c r="K3844" s="57">
        <v>1.59</v>
      </c>
      <c r="L3844" s="57">
        <v>3.22</v>
      </c>
      <c r="M3844" s="57">
        <v>36</v>
      </c>
      <c r="N3844" s="57">
        <v>24</v>
      </c>
      <c r="O3844" s="57">
        <v>0</v>
      </c>
      <c r="P3844" s="57">
        <v>19</v>
      </c>
      <c r="Q3844" s="57">
        <v>11</v>
      </c>
      <c r="R3844" s="57">
        <v>0</v>
      </c>
      <c r="S3844" s="57">
        <v>0</v>
      </c>
      <c r="T3844" s="57">
        <v>0</v>
      </c>
      <c r="U3844" s="57">
        <v>44.44</v>
      </c>
      <c r="V3844" s="57">
        <v>19.440000000000001</v>
      </c>
      <c r="W3844" s="57">
        <v>36.11</v>
      </c>
      <c r="X3844" s="57">
        <v>54.17</v>
      </c>
      <c r="Y3844" s="57">
        <v>20.83</v>
      </c>
      <c r="Z3844" s="57">
        <v>25</v>
      </c>
      <c r="AA3844" s="57">
        <v>78.95</v>
      </c>
      <c r="AB3844" s="57">
        <v>27.27</v>
      </c>
      <c r="AC3844" s="57">
        <v>20</v>
      </c>
      <c r="AD3844" s="57">
        <v>19</v>
      </c>
      <c r="AE3844" s="57">
        <v>70</v>
      </c>
      <c r="AF3844" s="57">
        <v>63.16</v>
      </c>
      <c r="AG3844" s="57" t="s">
        <v>7264</v>
      </c>
      <c r="AH3844" s="57" t="s">
        <v>7407</v>
      </c>
      <c r="AI3844" s="45">
        <f t="shared" si="1002"/>
        <v>-4.3070000000000004</v>
      </c>
      <c r="AJ3844" s="46">
        <f t="shared" si="1003"/>
        <v>4.3070000000000004</v>
      </c>
      <c r="AK3844" s="63" t="str">
        <f t="shared" si="1004"/>
        <v>N</v>
      </c>
      <c r="AL3844" s="63" t="str">
        <f t="shared" si="1005"/>
        <v>N</v>
      </c>
      <c r="AM3844" s="44" t="str">
        <f t="shared" si="1006"/>
        <v>Loss</v>
      </c>
      <c r="AN3844" s="44" t="str">
        <f t="shared" si="1007"/>
        <v>Loss</v>
      </c>
      <c r="AO3844" s="44" t="str">
        <f t="shared" si="1008"/>
        <v>Win</v>
      </c>
      <c r="AP3844" s="44">
        <f t="shared" si="1009"/>
        <v>-50</v>
      </c>
      <c r="AQ3844" s="44">
        <f t="shared" si="1010"/>
        <v>-50</v>
      </c>
      <c r="AR3844" s="44">
        <f t="shared" si="1011"/>
        <v>29.5</v>
      </c>
      <c r="AS3844" s="99" t="str">
        <f t="shared" si="1012"/>
        <v>-</v>
      </c>
      <c r="AT3844" s="99" t="str">
        <f t="shared" si="1013"/>
        <v>n/a</v>
      </c>
      <c r="AU3844" s="99" t="str">
        <f t="shared" si="1014"/>
        <v>-</v>
      </c>
      <c r="AV3844" s="99" t="str">
        <f t="shared" si="1015"/>
        <v>+</v>
      </c>
      <c r="AW3844" s="99" t="str">
        <f t="shared" si="1016"/>
        <v>-</v>
      </c>
    </row>
    <row r="3845" spans="1:49" ht="15">
      <c r="A3845" s="56">
        <v>43646</v>
      </c>
      <c r="B3845" s="57" t="s">
        <v>115</v>
      </c>
      <c r="C3845" s="57" t="s">
        <v>126</v>
      </c>
      <c r="D3845" s="57" t="s">
        <v>196</v>
      </c>
      <c r="E3845" s="57" t="s">
        <v>197</v>
      </c>
      <c r="F3845" s="57" t="s">
        <v>198</v>
      </c>
      <c r="G3845" s="57">
        <v>1</v>
      </c>
      <c r="H3845" s="57">
        <v>1</v>
      </c>
      <c r="I3845" s="57">
        <v>1.97</v>
      </c>
      <c r="J3845" s="57">
        <v>3.3</v>
      </c>
      <c r="K3845" s="57">
        <v>3.53</v>
      </c>
      <c r="L3845" s="57">
        <v>-1.56</v>
      </c>
      <c r="M3845" s="57">
        <v>20</v>
      </c>
      <c r="N3845" s="57">
        <v>35</v>
      </c>
      <c r="O3845" s="57">
        <v>2</v>
      </c>
      <c r="P3845" s="57">
        <v>11</v>
      </c>
      <c r="Q3845" s="57">
        <v>17</v>
      </c>
      <c r="R3845" s="57">
        <v>50</v>
      </c>
      <c r="S3845" s="57">
        <v>0</v>
      </c>
      <c r="T3845" s="57">
        <v>50</v>
      </c>
      <c r="U3845" s="57">
        <v>50</v>
      </c>
      <c r="V3845" s="57">
        <v>10</v>
      </c>
      <c r="W3845" s="57">
        <v>40</v>
      </c>
      <c r="X3845" s="57">
        <v>42.86</v>
      </c>
      <c r="Y3845" s="57">
        <v>20</v>
      </c>
      <c r="Z3845" s="57">
        <v>37.14</v>
      </c>
      <c r="AA3845" s="57">
        <v>54.55</v>
      </c>
      <c r="AB3845" s="57">
        <v>23.53</v>
      </c>
      <c r="AC3845" s="57">
        <v>13</v>
      </c>
      <c r="AD3845" s="57">
        <v>20</v>
      </c>
      <c r="AE3845" s="57">
        <v>61.54</v>
      </c>
      <c r="AF3845" s="57">
        <v>65</v>
      </c>
      <c r="AG3845" s="57" t="s">
        <v>6554</v>
      </c>
      <c r="AH3845" s="57" t="s">
        <v>7393</v>
      </c>
      <c r="AI3845" s="45">
        <f t="shared" si="1002"/>
        <v>-0.14400000000000013</v>
      </c>
      <c r="AJ3845" s="46">
        <f t="shared" si="1003"/>
        <v>0.14400000000000013</v>
      </c>
      <c r="AK3845" s="63" t="str">
        <f t="shared" si="1004"/>
        <v>N</v>
      </c>
      <c r="AL3845" s="63" t="str">
        <f t="shared" si="1005"/>
        <v>N</v>
      </c>
      <c r="AM3845" s="44" t="str">
        <f t="shared" si="1006"/>
        <v>Loss</v>
      </c>
      <c r="AN3845" s="44" t="str">
        <f t="shared" si="1007"/>
        <v>Win</v>
      </c>
      <c r="AO3845" s="44" t="str">
        <f t="shared" si="1008"/>
        <v>Loss</v>
      </c>
      <c r="AP3845" s="44">
        <f t="shared" si="1009"/>
        <v>-50</v>
      </c>
      <c r="AQ3845" s="44">
        <f t="shared" si="1010"/>
        <v>115</v>
      </c>
      <c r="AR3845" s="44">
        <f t="shared" si="1011"/>
        <v>-50</v>
      </c>
      <c r="AS3845" s="99" t="str">
        <f t="shared" si="1012"/>
        <v>+</v>
      </c>
      <c r="AT3845" s="99" t="str">
        <f t="shared" si="1013"/>
        <v>-</v>
      </c>
      <c r="AU3845" s="99" t="str">
        <f t="shared" si="1014"/>
        <v>+</v>
      </c>
      <c r="AV3845" s="99" t="str">
        <f t="shared" si="1015"/>
        <v>+</v>
      </c>
      <c r="AW3845" s="99" t="str">
        <f t="shared" si="1016"/>
        <v>-</v>
      </c>
    </row>
    <row r="3846" spans="1:49" ht="15">
      <c r="A3846" s="56">
        <v>43646</v>
      </c>
      <c r="B3846" s="57" t="s">
        <v>395</v>
      </c>
      <c r="C3846" s="57" t="s">
        <v>7601</v>
      </c>
      <c r="D3846" s="57" t="s">
        <v>7602</v>
      </c>
      <c r="E3846" s="57" t="s">
        <v>5031</v>
      </c>
      <c r="F3846" s="57" t="s">
        <v>5105</v>
      </c>
      <c r="G3846" s="57">
        <v>2</v>
      </c>
      <c r="H3846" s="57">
        <v>1</v>
      </c>
      <c r="I3846" s="57">
        <v>2.27</v>
      </c>
      <c r="J3846" s="57">
        <v>3.35</v>
      </c>
      <c r="K3846" s="57">
        <v>3.2</v>
      </c>
      <c r="L3846" s="57">
        <v>-0.93</v>
      </c>
      <c r="M3846" s="57">
        <v>14</v>
      </c>
      <c r="N3846" s="57">
        <v>14</v>
      </c>
      <c r="O3846" s="57">
        <v>0</v>
      </c>
      <c r="P3846" s="57">
        <v>8</v>
      </c>
      <c r="Q3846" s="57">
        <v>6</v>
      </c>
      <c r="R3846" s="57">
        <v>0</v>
      </c>
      <c r="S3846" s="57">
        <v>0</v>
      </c>
      <c r="T3846" s="57">
        <v>0</v>
      </c>
      <c r="U3846" s="57">
        <v>85.71</v>
      </c>
      <c r="V3846" s="57">
        <v>0</v>
      </c>
      <c r="W3846" s="57">
        <v>14.29</v>
      </c>
      <c r="X3846" s="57">
        <v>78.569999999999993</v>
      </c>
      <c r="Y3846" s="57">
        <v>14.29</v>
      </c>
      <c r="Z3846" s="57">
        <v>7.14</v>
      </c>
      <c r="AA3846" s="57">
        <v>87.5</v>
      </c>
      <c r="AB3846" s="57">
        <v>50</v>
      </c>
      <c r="AC3846" s="57">
        <v>14</v>
      </c>
      <c r="AD3846" s="57">
        <v>14</v>
      </c>
      <c r="AE3846" s="57">
        <v>85.71</v>
      </c>
      <c r="AF3846" s="57">
        <v>78.569999999999993</v>
      </c>
      <c r="AG3846" s="57" t="s">
        <v>6896</v>
      </c>
      <c r="AH3846" s="57" t="s">
        <v>6385</v>
      </c>
      <c r="AI3846" s="45">
        <f t="shared" si="1002"/>
        <v>-1.431</v>
      </c>
      <c r="AJ3846" s="46">
        <f t="shared" si="1003"/>
        <v>1.431</v>
      </c>
      <c r="AK3846" s="63" t="str">
        <f t="shared" si="1004"/>
        <v>Y</v>
      </c>
      <c r="AL3846" s="63" t="str">
        <f t="shared" si="1005"/>
        <v>N</v>
      </c>
      <c r="AM3846" s="44" t="str">
        <f t="shared" si="1006"/>
        <v>Win</v>
      </c>
      <c r="AN3846" s="44" t="str">
        <f t="shared" si="1007"/>
        <v>Loss</v>
      </c>
      <c r="AO3846" s="44" t="str">
        <f t="shared" si="1008"/>
        <v>Loss</v>
      </c>
      <c r="AP3846" s="44">
        <f t="shared" si="1009"/>
        <v>63.5</v>
      </c>
      <c r="AQ3846" s="44">
        <f t="shared" si="1010"/>
        <v>-50</v>
      </c>
      <c r="AR3846" s="44">
        <f t="shared" si="1011"/>
        <v>-50</v>
      </c>
      <c r="AS3846" s="99" t="str">
        <f t="shared" si="1012"/>
        <v>+</v>
      </c>
      <c r="AT3846" s="99" t="str">
        <f t="shared" si="1013"/>
        <v>n/a</v>
      </c>
      <c r="AU3846" s="99" t="str">
        <f t="shared" si="1014"/>
        <v>+</v>
      </c>
      <c r="AV3846" s="99" t="str">
        <f t="shared" si="1015"/>
        <v>+</v>
      </c>
      <c r="AW3846" s="99" t="str">
        <f t="shared" si="1016"/>
        <v>-</v>
      </c>
    </row>
    <row r="3847" spans="1:49" ht="15">
      <c r="A3847" s="56">
        <v>43646</v>
      </c>
      <c r="B3847" s="57" t="s">
        <v>958</v>
      </c>
      <c r="C3847" s="57" t="s">
        <v>5477</v>
      </c>
      <c r="D3847" s="57" t="s">
        <v>7603</v>
      </c>
      <c r="E3847" s="57" t="s">
        <v>2139</v>
      </c>
      <c r="F3847" s="57" t="s">
        <v>2829</v>
      </c>
      <c r="G3847" s="57">
        <v>0</v>
      </c>
      <c r="H3847" s="57">
        <v>2</v>
      </c>
      <c r="I3847" s="57">
        <v>7.8</v>
      </c>
      <c r="J3847" s="57">
        <v>3.4</v>
      </c>
      <c r="K3847" s="57">
        <v>1.58</v>
      </c>
      <c r="L3847" s="57">
        <v>6.22</v>
      </c>
      <c r="M3847" s="57">
        <v>24</v>
      </c>
      <c r="N3847" s="57">
        <v>13</v>
      </c>
      <c r="O3847" s="57">
        <v>1</v>
      </c>
      <c r="P3847" s="57">
        <v>12</v>
      </c>
      <c r="Q3847" s="57">
        <v>4</v>
      </c>
      <c r="R3847" s="57">
        <v>0</v>
      </c>
      <c r="S3847" s="57">
        <v>0</v>
      </c>
      <c r="T3847" s="57">
        <v>100</v>
      </c>
      <c r="U3847" s="57">
        <v>41.67</v>
      </c>
      <c r="V3847" s="57">
        <v>25</v>
      </c>
      <c r="W3847" s="57">
        <v>33.33</v>
      </c>
      <c r="X3847" s="57">
        <v>69.23</v>
      </c>
      <c r="Y3847" s="57">
        <v>15.38</v>
      </c>
      <c r="Z3847" s="57">
        <v>15.38</v>
      </c>
      <c r="AA3847" s="57">
        <v>41.67</v>
      </c>
      <c r="AB3847" s="57">
        <v>25</v>
      </c>
      <c r="AC3847" s="57">
        <v>16</v>
      </c>
      <c r="AD3847" s="57">
        <v>11</v>
      </c>
      <c r="AE3847" s="57">
        <v>43.75</v>
      </c>
      <c r="AF3847" s="57">
        <v>81.819999999999993</v>
      </c>
      <c r="AG3847" s="57" t="s">
        <v>7604</v>
      </c>
      <c r="AH3847" s="57" t="s">
        <v>6455</v>
      </c>
      <c r="AI3847" s="45">
        <f t="shared" si="1002"/>
        <v>-38.139999999999993</v>
      </c>
      <c r="AJ3847" s="46">
        <f t="shared" si="1003"/>
        <v>38.139999999999993</v>
      </c>
      <c r="AK3847" s="63" t="str">
        <f t="shared" si="1004"/>
        <v>N</v>
      </c>
      <c r="AL3847" s="63" t="str">
        <f t="shared" si="1005"/>
        <v>Y</v>
      </c>
      <c r="AM3847" s="44" t="str">
        <f t="shared" si="1006"/>
        <v>Loss</v>
      </c>
      <c r="AN3847" s="44" t="str">
        <f t="shared" si="1007"/>
        <v>Loss</v>
      </c>
      <c r="AO3847" s="44" t="str">
        <f t="shared" si="1008"/>
        <v>Win</v>
      </c>
      <c r="AP3847" s="44">
        <f t="shared" si="1009"/>
        <v>-50</v>
      </c>
      <c r="AQ3847" s="44">
        <f t="shared" si="1010"/>
        <v>-50</v>
      </c>
      <c r="AR3847" s="44">
        <f t="shared" si="1011"/>
        <v>29</v>
      </c>
      <c r="AS3847" s="99" t="str">
        <f t="shared" si="1012"/>
        <v>-</v>
      </c>
      <c r="AT3847" s="99" t="str">
        <f t="shared" si="1013"/>
        <v>-</v>
      </c>
      <c r="AU3847" s="99" t="str">
        <f t="shared" si="1014"/>
        <v>-</v>
      </c>
      <c r="AV3847" s="99" t="str">
        <f t="shared" si="1015"/>
        <v>+</v>
      </c>
      <c r="AW3847" s="99" t="str">
        <f t="shared" si="1016"/>
        <v>-</v>
      </c>
    </row>
    <row r="3848" spans="1:49" ht="15">
      <c r="A3848" s="56">
        <v>43646</v>
      </c>
      <c r="B3848" s="57" t="s">
        <v>958</v>
      </c>
      <c r="C3848" s="57" t="s">
        <v>5477</v>
      </c>
      <c r="D3848" s="57" t="s">
        <v>7605</v>
      </c>
      <c r="E3848" s="57" t="s">
        <v>1090</v>
      </c>
      <c r="F3848" s="57" t="s">
        <v>5670</v>
      </c>
      <c r="G3848" s="57">
        <v>0</v>
      </c>
      <c r="H3848" s="57">
        <v>4</v>
      </c>
      <c r="I3848" s="57">
        <v>3.12</v>
      </c>
      <c r="J3848" s="57">
        <v>3.38</v>
      </c>
      <c r="K3848" s="57">
        <v>2.2799999999999998</v>
      </c>
      <c r="L3848" s="57">
        <v>0.84</v>
      </c>
      <c r="M3848" s="57">
        <v>16</v>
      </c>
      <c r="N3848" s="57">
        <v>11</v>
      </c>
      <c r="O3848" s="57">
        <v>2</v>
      </c>
      <c r="P3848" s="57">
        <v>7</v>
      </c>
      <c r="Q3848" s="57">
        <v>6</v>
      </c>
      <c r="R3848" s="57">
        <v>50</v>
      </c>
      <c r="S3848" s="57">
        <v>50</v>
      </c>
      <c r="T3848" s="57">
        <v>0</v>
      </c>
      <c r="U3848" s="57">
        <v>50</v>
      </c>
      <c r="V3848" s="57">
        <v>25</v>
      </c>
      <c r="W3848" s="57">
        <v>25</v>
      </c>
      <c r="X3848" s="57">
        <v>36.36</v>
      </c>
      <c r="Y3848" s="57">
        <v>27.27</v>
      </c>
      <c r="Z3848" s="57">
        <v>36.36</v>
      </c>
      <c r="AA3848" s="57">
        <v>57.14</v>
      </c>
      <c r="AB3848" s="57">
        <v>33.33</v>
      </c>
      <c r="AC3848" s="57">
        <v>10</v>
      </c>
      <c r="AD3848" s="57">
        <v>10</v>
      </c>
      <c r="AE3848" s="57">
        <v>60</v>
      </c>
      <c r="AF3848" s="57">
        <v>40</v>
      </c>
      <c r="AG3848" s="57" t="s">
        <v>7024</v>
      </c>
      <c r="AH3848" s="57" t="s">
        <v>7386</v>
      </c>
      <c r="AI3848" s="45">
        <f t="shared" si="1002"/>
        <v>24.773000000000003</v>
      </c>
      <c r="AJ3848" s="46">
        <f t="shared" si="1003"/>
        <v>-14.773</v>
      </c>
      <c r="AK3848" s="63" t="str">
        <f t="shared" si="1004"/>
        <v>N</v>
      </c>
      <c r="AL3848" s="63" t="str">
        <f t="shared" si="1005"/>
        <v>N</v>
      </c>
      <c r="AM3848" s="44" t="str">
        <f t="shared" si="1006"/>
        <v>Loss</v>
      </c>
      <c r="AN3848" s="44" t="str">
        <f t="shared" si="1007"/>
        <v>Loss</v>
      </c>
      <c r="AO3848" s="44" t="str">
        <f t="shared" si="1008"/>
        <v>Win</v>
      </c>
      <c r="AP3848" s="44">
        <f t="shared" si="1009"/>
        <v>-50</v>
      </c>
      <c r="AQ3848" s="44">
        <f t="shared" si="1010"/>
        <v>-50</v>
      </c>
      <c r="AR3848" s="44">
        <f t="shared" si="1011"/>
        <v>63.999999999999986</v>
      </c>
      <c r="AS3848" s="99" t="str">
        <f t="shared" si="1012"/>
        <v>-</v>
      </c>
      <c r="AT3848" s="99" t="str">
        <f t="shared" si="1013"/>
        <v>+</v>
      </c>
      <c r="AU3848" s="99" t="str">
        <f t="shared" si="1014"/>
        <v>+</v>
      </c>
      <c r="AV3848" s="99" t="str">
        <f t="shared" si="1015"/>
        <v>+</v>
      </c>
      <c r="AW3848" s="99" t="str">
        <f t="shared" si="1016"/>
        <v>+</v>
      </c>
    </row>
    <row r="3849" spans="1:49" ht="15">
      <c r="A3849" s="56">
        <v>43646</v>
      </c>
      <c r="B3849" s="57" t="s">
        <v>115</v>
      </c>
      <c r="C3849" s="57" t="s">
        <v>6402</v>
      </c>
      <c r="D3849" s="57" t="s">
        <v>7606</v>
      </c>
      <c r="E3849" s="57" t="s">
        <v>7607</v>
      </c>
      <c r="F3849" s="57" t="s">
        <v>7608</v>
      </c>
      <c r="G3849" s="57">
        <v>0</v>
      </c>
      <c r="H3849" s="57">
        <v>1</v>
      </c>
      <c r="I3849" s="57">
        <v>2.2000000000000002</v>
      </c>
      <c r="J3849" s="57">
        <v>3.53</v>
      </c>
      <c r="K3849" s="57">
        <v>2.77</v>
      </c>
      <c r="L3849" s="57">
        <v>-0.56999999999999995</v>
      </c>
      <c r="M3849" s="57">
        <v>16</v>
      </c>
      <c r="N3849" s="57">
        <v>22</v>
      </c>
      <c r="O3849" s="57">
        <v>0</v>
      </c>
      <c r="P3849" s="57">
        <v>7</v>
      </c>
      <c r="Q3849" s="57">
        <v>8</v>
      </c>
      <c r="R3849" s="57">
        <v>0</v>
      </c>
      <c r="S3849" s="57">
        <v>0</v>
      </c>
      <c r="T3849" s="57">
        <v>0</v>
      </c>
      <c r="U3849" s="57">
        <v>50</v>
      </c>
      <c r="V3849" s="57">
        <v>18.75</v>
      </c>
      <c r="W3849" s="57">
        <v>31.25</v>
      </c>
      <c r="X3849" s="57">
        <v>59.09</v>
      </c>
      <c r="Y3849" s="57">
        <v>31.82</v>
      </c>
      <c r="Z3849" s="57">
        <v>9.09</v>
      </c>
      <c r="AA3849" s="57">
        <v>57.14</v>
      </c>
      <c r="AB3849" s="57">
        <v>25</v>
      </c>
      <c r="AC3849" s="57">
        <v>8</v>
      </c>
      <c r="AD3849" s="57">
        <v>18</v>
      </c>
      <c r="AE3849" s="57">
        <v>75</v>
      </c>
      <c r="AF3849" s="57">
        <v>72.22</v>
      </c>
      <c r="AG3849" s="57" t="s">
        <v>6656</v>
      </c>
      <c r="AH3849" s="57" t="s">
        <v>7000</v>
      </c>
      <c r="AI3849" s="45">
        <f t="shared" si="1002"/>
        <v>-7.5570000000000022</v>
      </c>
      <c r="AJ3849" s="46">
        <f t="shared" si="1003"/>
        <v>7.5570000000000022</v>
      </c>
      <c r="AK3849" s="63" t="str">
        <f t="shared" si="1004"/>
        <v>N</v>
      </c>
      <c r="AL3849" s="63" t="str">
        <f t="shared" si="1005"/>
        <v>N</v>
      </c>
      <c r="AM3849" s="44" t="str">
        <f t="shared" si="1006"/>
        <v>Loss</v>
      </c>
      <c r="AN3849" s="44" t="str">
        <f t="shared" si="1007"/>
        <v>Loss</v>
      </c>
      <c r="AO3849" s="44" t="str">
        <f t="shared" si="1008"/>
        <v>Win</v>
      </c>
      <c r="AP3849" s="44">
        <f t="shared" si="1009"/>
        <v>-50</v>
      </c>
      <c r="AQ3849" s="44">
        <f t="shared" si="1010"/>
        <v>-50</v>
      </c>
      <c r="AR3849" s="44">
        <f t="shared" si="1011"/>
        <v>88.5</v>
      </c>
      <c r="AS3849" s="99" t="str">
        <f t="shared" si="1012"/>
        <v>+</v>
      </c>
      <c r="AT3849" s="99" t="str">
        <f t="shared" si="1013"/>
        <v>n/a</v>
      </c>
      <c r="AU3849" s="99" t="str">
        <f t="shared" si="1014"/>
        <v>-</v>
      </c>
      <c r="AV3849" s="99" t="str">
        <f t="shared" si="1015"/>
        <v>+</v>
      </c>
      <c r="AW3849" s="99" t="str">
        <f t="shared" si="1016"/>
        <v>-</v>
      </c>
    </row>
    <row r="3850" spans="1:49" ht="15">
      <c r="A3850" s="56">
        <v>43646</v>
      </c>
      <c r="B3850" s="57" t="s">
        <v>115</v>
      </c>
      <c r="C3850" s="57" t="s">
        <v>126</v>
      </c>
      <c r="D3850" s="57" t="s">
        <v>7609</v>
      </c>
      <c r="E3850" s="57" t="s">
        <v>162</v>
      </c>
      <c r="F3850" s="57" t="s">
        <v>165</v>
      </c>
      <c r="G3850" s="57">
        <v>0</v>
      </c>
      <c r="H3850" s="57">
        <v>1</v>
      </c>
      <c r="I3850" s="57">
        <v>1.88</v>
      </c>
      <c r="J3850" s="57">
        <v>3.21</v>
      </c>
      <c r="K3850" s="57">
        <v>4.01</v>
      </c>
      <c r="L3850" s="57">
        <v>-2.13</v>
      </c>
      <c r="M3850" s="57">
        <v>25</v>
      </c>
      <c r="N3850" s="57">
        <v>30</v>
      </c>
      <c r="O3850" s="57">
        <v>0</v>
      </c>
      <c r="P3850" s="57">
        <v>13</v>
      </c>
      <c r="Q3850" s="57">
        <v>14</v>
      </c>
      <c r="R3850" s="57">
        <v>0</v>
      </c>
      <c r="S3850" s="57">
        <v>0</v>
      </c>
      <c r="T3850" s="57">
        <v>0</v>
      </c>
      <c r="U3850" s="57">
        <v>44</v>
      </c>
      <c r="V3850" s="57">
        <v>32</v>
      </c>
      <c r="W3850" s="57">
        <v>24</v>
      </c>
      <c r="X3850" s="57">
        <v>40</v>
      </c>
      <c r="Y3850" s="57">
        <v>26.67</v>
      </c>
      <c r="Z3850" s="57">
        <v>33.33</v>
      </c>
      <c r="AA3850" s="57">
        <v>46.15</v>
      </c>
      <c r="AB3850" s="57">
        <v>35.71</v>
      </c>
      <c r="AC3850" s="57">
        <v>18</v>
      </c>
      <c r="AD3850" s="57">
        <v>19</v>
      </c>
      <c r="AE3850" s="57">
        <v>50</v>
      </c>
      <c r="AF3850" s="57">
        <v>42.11</v>
      </c>
      <c r="AG3850" s="57" t="s">
        <v>6944</v>
      </c>
      <c r="AH3850" s="57" t="s">
        <v>6474</v>
      </c>
      <c r="AI3850" s="45">
        <f t="shared" si="1002"/>
        <v>3.1989999999999994</v>
      </c>
      <c r="AJ3850" s="46">
        <f t="shared" si="1003"/>
        <v>-3.1989999999999994</v>
      </c>
      <c r="AK3850" s="63" t="str">
        <f t="shared" si="1004"/>
        <v>N</v>
      </c>
      <c r="AL3850" s="63" t="str">
        <f t="shared" si="1005"/>
        <v>N</v>
      </c>
      <c r="AM3850" s="44" t="str">
        <f t="shared" si="1006"/>
        <v>Loss</v>
      </c>
      <c r="AN3850" s="44" t="str">
        <f t="shared" si="1007"/>
        <v>Loss</v>
      </c>
      <c r="AO3850" s="44" t="str">
        <f t="shared" si="1008"/>
        <v>Win</v>
      </c>
      <c r="AP3850" s="44">
        <f t="shared" si="1009"/>
        <v>-50</v>
      </c>
      <c r="AQ3850" s="44">
        <f t="shared" si="1010"/>
        <v>-50</v>
      </c>
      <c r="AR3850" s="44">
        <f t="shared" si="1011"/>
        <v>150.5</v>
      </c>
      <c r="AS3850" s="99" t="str">
        <f t="shared" si="1012"/>
        <v>+</v>
      </c>
      <c r="AT3850" s="99" t="str">
        <f t="shared" si="1013"/>
        <v>n/a</v>
      </c>
      <c r="AU3850" s="99" t="str">
        <f t="shared" si="1014"/>
        <v>+</v>
      </c>
      <c r="AV3850" s="99" t="str">
        <f t="shared" si="1015"/>
        <v>+</v>
      </c>
      <c r="AW3850" s="99" t="str">
        <f t="shared" si="1016"/>
        <v>+</v>
      </c>
    </row>
    <row r="3851" spans="1:49" ht="15">
      <c r="A3851" s="56">
        <v>43646</v>
      </c>
      <c r="B3851" s="57" t="s">
        <v>115</v>
      </c>
      <c r="C3851" s="57" t="s">
        <v>126</v>
      </c>
      <c r="D3851" s="57" t="s">
        <v>7610</v>
      </c>
      <c r="E3851" s="57" t="s">
        <v>215</v>
      </c>
      <c r="F3851" s="57" t="s">
        <v>171</v>
      </c>
      <c r="G3851" s="57">
        <v>1</v>
      </c>
      <c r="H3851" s="57">
        <v>1</v>
      </c>
      <c r="I3851" s="57">
        <v>1.81</v>
      </c>
      <c r="J3851" s="57">
        <v>3.22</v>
      </c>
      <c r="K3851" s="57">
        <v>4.09</v>
      </c>
      <c r="L3851" s="57">
        <v>-2.2799999999999998</v>
      </c>
      <c r="M3851" s="57">
        <v>39</v>
      </c>
      <c r="N3851" s="57">
        <v>29</v>
      </c>
      <c r="O3851" s="57">
        <v>0</v>
      </c>
      <c r="P3851" s="57">
        <v>20</v>
      </c>
      <c r="Q3851" s="57">
        <v>15</v>
      </c>
      <c r="R3851" s="57">
        <v>0</v>
      </c>
      <c r="S3851" s="57">
        <v>0</v>
      </c>
      <c r="T3851" s="57">
        <v>0</v>
      </c>
      <c r="U3851" s="57">
        <v>25.64</v>
      </c>
      <c r="V3851" s="57">
        <v>41.03</v>
      </c>
      <c r="W3851" s="57">
        <v>33.33</v>
      </c>
      <c r="X3851" s="57">
        <v>41.38</v>
      </c>
      <c r="Y3851" s="57">
        <v>24.14</v>
      </c>
      <c r="Z3851" s="57">
        <v>34.479999999999997</v>
      </c>
      <c r="AA3851" s="57">
        <v>50</v>
      </c>
      <c r="AB3851" s="57">
        <v>33.33</v>
      </c>
      <c r="AC3851" s="57">
        <v>16</v>
      </c>
      <c r="AD3851" s="57">
        <v>14</v>
      </c>
      <c r="AE3851" s="57">
        <v>56.25</v>
      </c>
      <c r="AF3851" s="57">
        <v>50</v>
      </c>
      <c r="AG3851" s="57" t="s">
        <v>7611</v>
      </c>
      <c r="AH3851" s="57" t="s">
        <v>6300</v>
      </c>
      <c r="AI3851" s="45">
        <f t="shared" si="1002"/>
        <v>-1.2290000000000001</v>
      </c>
      <c r="AJ3851" s="46">
        <f t="shared" si="1003"/>
        <v>1.2290000000000001</v>
      </c>
      <c r="AK3851" s="63" t="str">
        <f t="shared" si="1004"/>
        <v>N</v>
      </c>
      <c r="AL3851" s="63" t="str">
        <f t="shared" si="1005"/>
        <v>N</v>
      </c>
      <c r="AM3851" s="44" t="str">
        <f t="shared" si="1006"/>
        <v>Loss</v>
      </c>
      <c r="AN3851" s="44" t="str">
        <f t="shared" si="1007"/>
        <v>Win</v>
      </c>
      <c r="AO3851" s="44" t="str">
        <f t="shared" si="1008"/>
        <v>Loss</v>
      </c>
      <c r="AP3851" s="44">
        <f t="shared" si="1009"/>
        <v>-50</v>
      </c>
      <c r="AQ3851" s="44">
        <f t="shared" si="1010"/>
        <v>111</v>
      </c>
      <c r="AR3851" s="44">
        <f t="shared" si="1011"/>
        <v>-50</v>
      </c>
      <c r="AS3851" s="99" t="str">
        <f t="shared" si="1012"/>
        <v>+</v>
      </c>
      <c r="AT3851" s="99" t="str">
        <f t="shared" si="1013"/>
        <v>n/a</v>
      </c>
      <c r="AU3851" s="99" t="str">
        <f t="shared" si="1014"/>
        <v>-</v>
      </c>
      <c r="AV3851" s="99" t="str">
        <f t="shared" si="1015"/>
        <v>+</v>
      </c>
      <c r="AW3851" s="99" t="str">
        <f t="shared" si="1016"/>
        <v>-</v>
      </c>
    </row>
    <row r="3852" spans="1:49" ht="15">
      <c r="A3852" s="56">
        <v>43646</v>
      </c>
      <c r="B3852" s="57" t="s">
        <v>115</v>
      </c>
      <c r="C3852" s="57" t="s">
        <v>126</v>
      </c>
      <c r="D3852" s="57" t="s">
        <v>7612</v>
      </c>
      <c r="E3852" s="57" t="s">
        <v>204</v>
      </c>
      <c r="F3852" s="57" t="s">
        <v>207</v>
      </c>
      <c r="G3852" s="57">
        <v>0</v>
      </c>
      <c r="H3852" s="57">
        <v>0</v>
      </c>
      <c r="I3852" s="57">
        <v>1.53</v>
      </c>
      <c r="J3852" s="57">
        <v>3.4</v>
      </c>
      <c r="K3852" s="57">
        <v>6.61</v>
      </c>
      <c r="L3852" s="57">
        <v>-5.08</v>
      </c>
      <c r="M3852" s="57">
        <v>35</v>
      </c>
      <c r="N3852" s="57">
        <v>25</v>
      </c>
      <c r="O3852" s="57">
        <v>2</v>
      </c>
      <c r="P3852" s="57">
        <v>17</v>
      </c>
      <c r="Q3852" s="57">
        <v>12</v>
      </c>
      <c r="R3852" s="57">
        <v>50</v>
      </c>
      <c r="S3852" s="57">
        <v>0</v>
      </c>
      <c r="T3852" s="57">
        <v>50</v>
      </c>
      <c r="U3852" s="57">
        <v>51.43</v>
      </c>
      <c r="V3852" s="57">
        <v>25.71</v>
      </c>
      <c r="W3852" s="57">
        <v>22.86</v>
      </c>
      <c r="X3852" s="57">
        <v>36</v>
      </c>
      <c r="Y3852" s="57">
        <v>36</v>
      </c>
      <c r="Z3852" s="57">
        <v>28</v>
      </c>
      <c r="AA3852" s="57">
        <v>70.59</v>
      </c>
      <c r="AB3852" s="57">
        <v>25</v>
      </c>
      <c r="AC3852" s="57">
        <v>26</v>
      </c>
      <c r="AD3852" s="57">
        <v>13</v>
      </c>
      <c r="AE3852" s="57">
        <v>61.54</v>
      </c>
      <c r="AF3852" s="57">
        <v>46.15</v>
      </c>
      <c r="AG3852" s="57" t="s">
        <v>7613</v>
      </c>
      <c r="AH3852" s="57" t="s">
        <v>7405</v>
      </c>
      <c r="AI3852" s="45">
        <f t="shared" si="1002"/>
        <v>3.0850000000000004</v>
      </c>
      <c r="AJ3852" s="46">
        <f t="shared" si="1003"/>
        <v>-3.0850000000000004</v>
      </c>
      <c r="AK3852" s="63" t="str">
        <f t="shared" si="1004"/>
        <v>N</v>
      </c>
      <c r="AL3852" s="63" t="str">
        <f t="shared" si="1005"/>
        <v>N</v>
      </c>
      <c r="AM3852" s="44" t="str">
        <f t="shared" si="1006"/>
        <v>Loss</v>
      </c>
      <c r="AN3852" s="44" t="str">
        <f t="shared" si="1007"/>
        <v>Win</v>
      </c>
      <c r="AO3852" s="44" t="str">
        <f t="shared" si="1008"/>
        <v>Loss</v>
      </c>
      <c r="AP3852" s="44">
        <f t="shared" si="1009"/>
        <v>-50</v>
      </c>
      <c r="AQ3852" s="44">
        <f t="shared" si="1010"/>
        <v>120</v>
      </c>
      <c r="AR3852" s="44">
        <f t="shared" si="1011"/>
        <v>-50</v>
      </c>
      <c r="AS3852" s="99" t="str">
        <f t="shared" si="1012"/>
        <v>+</v>
      </c>
      <c r="AT3852" s="99" t="str">
        <f t="shared" si="1013"/>
        <v>-</v>
      </c>
      <c r="AU3852" s="99" t="str">
        <f t="shared" si="1014"/>
        <v>+</v>
      </c>
      <c r="AV3852" s="99" t="str">
        <f t="shared" si="1015"/>
        <v>+</v>
      </c>
      <c r="AW3852" s="99" t="str">
        <f t="shared" si="1016"/>
        <v>+</v>
      </c>
    </row>
    <row r="3853" spans="1:49" ht="15">
      <c r="A3853" s="56">
        <v>43646</v>
      </c>
      <c r="B3853" s="57" t="s">
        <v>222</v>
      </c>
      <c r="C3853" s="57" t="s">
        <v>223</v>
      </c>
      <c r="D3853" s="57" t="s">
        <v>7614</v>
      </c>
      <c r="E3853" s="57" t="s">
        <v>1755</v>
      </c>
      <c r="F3853" s="57" t="s">
        <v>569</v>
      </c>
      <c r="G3853" s="57">
        <v>7</v>
      </c>
      <c r="H3853" s="57">
        <v>1</v>
      </c>
      <c r="I3853" s="57">
        <v>4.8</v>
      </c>
      <c r="J3853" s="57">
        <v>4.0599999999999996</v>
      </c>
      <c r="K3853" s="57">
        <v>1.53</v>
      </c>
      <c r="L3853" s="57">
        <v>3.27</v>
      </c>
      <c r="M3853" s="57">
        <v>6</v>
      </c>
      <c r="N3853" s="57">
        <v>8</v>
      </c>
      <c r="O3853" s="57">
        <v>0</v>
      </c>
      <c r="P3853" s="57">
        <v>3</v>
      </c>
      <c r="Q3853" s="57">
        <v>3</v>
      </c>
      <c r="R3853" s="57">
        <v>0</v>
      </c>
      <c r="S3853" s="57">
        <v>0</v>
      </c>
      <c r="T3853" s="57">
        <v>0</v>
      </c>
      <c r="U3853" s="57">
        <v>0</v>
      </c>
      <c r="V3853" s="57">
        <v>33.33</v>
      </c>
      <c r="W3853" s="57">
        <v>66.67</v>
      </c>
      <c r="X3853" s="57">
        <v>37.5</v>
      </c>
      <c r="Y3853" s="57">
        <v>0</v>
      </c>
      <c r="Z3853" s="57">
        <v>62.5</v>
      </c>
      <c r="AA3853" s="57">
        <v>0</v>
      </c>
      <c r="AB3853" s="57">
        <v>33.33</v>
      </c>
      <c r="AC3853" s="57">
        <v>1</v>
      </c>
      <c r="AD3853" s="57">
        <v>4</v>
      </c>
      <c r="AE3853" s="57">
        <v>0</v>
      </c>
      <c r="AF3853" s="57">
        <v>50</v>
      </c>
      <c r="AG3853" s="57" t="s">
        <v>7395</v>
      </c>
      <c r="AH3853" s="57" t="s">
        <v>6286</v>
      </c>
      <c r="AI3853" s="45">
        <f t="shared" si="1002"/>
        <v>-5.0010000000000012</v>
      </c>
      <c r="AJ3853" s="46">
        <f t="shared" si="1003"/>
        <v>5.0010000000000012</v>
      </c>
      <c r="AK3853" s="63" t="str">
        <f t="shared" si="1004"/>
        <v>N</v>
      </c>
      <c r="AL3853" s="63" t="str">
        <f t="shared" si="1005"/>
        <v>N</v>
      </c>
      <c r="AM3853" s="44" t="str">
        <f t="shared" si="1006"/>
        <v>Win</v>
      </c>
      <c r="AN3853" s="44" t="str">
        <f t="shared" si="1007"/>
        <v>Loss</v>
      </c>
      <c r="AO3853" s="44" t="str">
        <f t="shared" si="1008"/>
        <v>Loss</v>
      </c>
      <c r="AP3853" s="44">
        <f t="shared" si="1009"/>
        <v>190</v>
      </c>
      <c r="AQ3853" s="44">
        <f t="shared" si="1010"/>
        <v>-50</v>
      </c>
      <c r="AR3853" s="44">
        <f t="shared" si="1011"/>
        <v>-50</v>
      </c>
      <c r="AS3853" s="99" t="str">
        <f t="shared" si="1012"/>
        <v>-</v>
      </c>
      <c r="AT3853" s="99" t="str">
        <f t="shared" si="1013"/>
        <v>n/a</v>
      </c>
      <c r="AU3853" s="99" t="str">
        <f t="shared" si="1014"/>
        <v>-</v>
      </c>
      <c r="AV3853" s="99" t="str">
        <f t="shared" si="1015"/>
        <v>-</v>
      </c>
      <c r="AW3853" s="99" t="str">
        <f t="shared" si="1016"/>
        <v>-</v>
      </c>
    </row>
    <row r="3854" spans="1:49" ht="15">
      <c r="A3854" s="56">
        <v>43646</v>
      </c>
      <c r="B3854" s="57" t="s">
        <v>351</v>
      </c>
      <c r="C3854" s="57" t="s">
        <v>1400</v>
      </c>
      <c r="D3854" s="57" t="s">
        <v>7615</v>
      </c>
      <c r="E3854" s="57" t="s">
        <v>1675</v>
      </c>
      <c r="F3854" s="57" t="s">
        <v>1679</v>
      </c>
      <c r="G3854" s="57">
        <v>1</v>
      </c>
      <c r="H3854" s="57">
        <v>2</v>
      </c>
      <c r="I3854" s="57">
        <v>3.62</v>
      </c>
      <c r="J3854" s="57">
        <v>3.44</v>
      </c>
      <c r="K3854" s="57">
        <v>1.97</v>
      </c>
      <c r="L3854" s="57">
        <v>1.65</v>
      </c>
      <c r="M3854" s="57">
        <v>44</v>
      </c>
      <c r="N3854" s="57">
        <v>48</v>
      </c>
      <c r="O3854" s="57">
        <v>1</v>
      </c>
      <c r="P3854" s="57">
        <v>24</v>
      </c>
      <c r="Q3854" s="57">
        <v>22</v>
      </c>
      <c r="R3854" s="57">
        <v>0</v>
      </c>
      <c r="S3854" s="57">
        <v>0</v>
      </c>
      <c r="T3854" s="57">
        <v>100</v>
      </c>
      <c r="U3854" s="57">
        <v>43.18</v>
      </c>
      <c r="V3854" s="57">
        <v>25</v>
      </c>
      <c r="W3854" s="57">
        <v>31.82</v>
      </c>
      <c r="X3854" s="57">
        <v>50</v>
      </c>
      <c r="Y3854" s="57">
        <v>20.83</v>
      </c>
      <c r="Z3854" s="57">
        <v>29.17</v>
      </c>
      <c r="AA3854" s="57">
        <v>50</v>
      </c>
      <c r="AB3854" s="57">
        <v>31.82</v>
      </c>
      <c r="AC3854" s="57">
        <v>27</v>
      </c>
      <c r="AD3854" s="57">
        <v>43</v>
      </c>
      <c r="AE3854" s="57">
        <v>62.96</v>
      </c>
      <c r="AF3854" s="57">
        <v>55.81</v>
      </c>
      <c r="AG3854" s="57" t="s">
        <v>7006</v>
      </c>
      <c r="AH3854" s="57" t="s">
        <v>6418</v>
      </c>
      <c r="AI3854" s="45">
        <f t="shared" si="1002"/>
        <v>-31.476999999999993</v>
      </c>
      <c r="AJ3854" s="46">
        <f t="shared" si="1003"/>
        <v>31.476999999999993</v>
      </c>
      <c r="AK3854" s="63" t="str">
        <f t="shared" si="1004"/>
        <v>N</v>
      </c>
      <c r="AL3854" s="63" t="str">
        <f t="shared" si="1005"/>
        <v>N</v>
      </c>
      <c r="AM3854" s="44" t="str">
        <f t="shared" si="1006"/>
        <v>Loss</v>
      </c>
      <c r="AN3854" s="44" t="str">
        <f t="shared" si="1007"/>
        <v>Loss</v>
      </c>
      <c r="AO3854" s="44" t="str">
        <f t="shared" si="1008"/>
        <v>Win</v>
      </c>
      <c r="AP3854" s="44">
        <f t="shared" si="1009"/>
        <v>-50</v>
      </c>
      <c r="AQ3854" s="44">
        <f t="shared" si="1010"/>
        <v>-50</v>
      </c>
      <c r="AR3854" s="44">
        <f t="shared" si="1011"/>
        <v>48.5</v>
      </c>
      <c r="AS3854" s="99" t="str">
        <f t="shared" si="1012"/>
        <v>-</v>
      </c>
      <c r="AT3854" s="99" t="str">
        <f t="shared" si="1013"/>
        <v>-</v>
      </c>
      <c r="AU3854" s="99" t="str">
        <f t="shared" si="1014"/>
        <v>-</v>
      </c>
      <c r="AV3854" s="99" t="str">
        <f t="shared" si="1015"/>
        <v>+</v>
      </c>
      <c r="AW3854" s="99" t="str">
        <f t="shared" si="1016"/>
        <v>-</v>
      </c>
    </row>
    <row r="3855" spans="1:49" ht="15">
      <c r="A3855" s="56">
        <v>43646</v>
      </c>
      <c r="B3855" s="57" t="s">
        <v>115</v>
      </c>
      <c r="C3855" s="57" t="s">
        <v>116</v>
      </c>
      <c r="D3855" s="57" t="s">
        <v>7616</v>
      </c>
      <c r="E3855" s="57" t="s">
        <v>1642</v>
      </c>
      <c r="F3855" s="57" t="s">
        <v>121</v>
      </c>
      <c r="G3855" s="57">
        <v>0</v>
      </c>
      <c r="H3855" s="57">
        <v>0</v>
      </c>
      <c r="I3855" s="57">
        <v>2.2999999999999998</v>
      </c>
      <c r="J3855" s="57">
        <v>3.25</v>
      </c>
      <c r="K3855" s="57">
        <v>2.97</v>
      </c>
      <c r="L3855" s="57">
        <v>-0.67</v>
      </c>
      <c r="M3855" s="57">
        <v>38</v>
      </c>
      <c r="N3855" s="57">
        <v>58</v>
      </c>
      <c r="O3855" s="57">
        <v>1</v>
      </c>
      <c r="P3855" s="57">
        <v>21</v>
      </c>
      <c r="Q3855" s="57">
        <v>28</v>
      </c>
      <c r="R3855" s="57">
        <v>0</v>
      </c>
      <c r="S3855" s="57">
        <v>100</v>
      </c>
      <c r="T3855" s="57">
        <v>0</v>
      </c>
      <c r="U3855" s="57">
        <v>47.37</v>
      </c>
      <c r="V3855" s="57">
        <v>28.95</v>
      </c>
      <c r="W3855" s="57">
        <v>23.68</v>
      </c>
      <c r="X3855" s="57">
        <v>55.17</v>
      </c>
      <c r="Y3855" s="57">
        <v>25.86</v>
      </c>
      <c r="Z3855" s="57">
        <v>18.97</v>
      </c>
      <c r="AA3855" s="57">
        <v>57.14</v>
      </c>
      <c r="AB3855" s="57">
        <v>39.29</v>
      </c>
      <c r="AC3855" s="57">
        <v>25</v>
      </c>
      <c r="AD3855" s="57">
        <v>40</v>
      </c>
      <c r="AE3855" s="57">
        <v>56</v>
      </c>
      <c r="AF3855" s="57">
        <v>67.5</v>
      </c>
      <c r="AG3855" s="57" t="s">
        <v>6453</v>
      </c>
      <c r="AH3855" s="57" t="s">
        <v>6367</v>
      </c>
      <c r="AI3855" s="45">
        <f t="shared" si="1002"/>
        <v>7.8069999999999986</v>
      </c>
      <c r="AJ3855" s="46">
        <f t="shared" si="1003"/>
        <v>12.193</v>
      </c>
      <c r="AK3855" s="63" t="str">
        <f t="shared" si="1004"/>
        <v>N</v>
      </c>
      <c r="AL3855" s="63" t="str">
        <f t="shared" si="1005"/>
        <v>N</v>
      </c>
      <c r="AM3855" s="44" t="str">
        <f t="shared" si="1006"/>
        <v>Loss</v>
      </c>
      <c r="AN3855" s="44" t="str">
        <f t="shared" si="1007"/>
        <v>Win</v>
      </c>
      <c r="AO3855" s="44" t="str">
        <f t="shared" si="1008"/>
        <v>Loss</v>
      </c>
      <c r="AP3855" s="44">
        <f t="shared" si="1009"/>
        <v>-50</v>
      </c>
      <c r="AQ3855" s="44">
        <f t="shared" si="1010"/>
        <v>112.5</v>
      </c>
      <c r="AR3855" s="44">
        <f t="shared" si="1011"/>
        <v>-50</v>
      </c>
      <c r="AS3855" s="99" t="str">
        <f t="shared" si="1012"/>
        <v>+</v>
      </c>
      <c r="AT3855" s="99" t="str">
        <f t="shared" si="1013"/>
        <v>-</v>
      </c>
      <c r="AU3855" s="99" t="str">
        <f t="shared" si="1014"/>
        <v>-</v>
      </c>
      <c r="AV3855" s="99" t="str">
        <f t="shared" si="1015"/>
        <v>+</v>
      </c>
      <c r="AW3855" s="99" t="str">
        <f t="shared" si="1016"/>
        <v>+</v>
      </c>
    </row>
    <row r="3856" spans="1:49" ht="15">
      <c r="A3856" s="56">
        <v>43646</v>
      </c>
      <c r="B3856" s="57" t="s">
        <v>115</v>
      </c>
      <c r="C3856" s="57" t="s">
        <v>126</v>
      </c>
      <c r="D3856" s="57" t="s">
        <v>7617</v>
      </c>
      <c r="E3856" s="57" t="s">
        <v>1649</v>
      </c>
      <c r="F3856" s="57" t="s">
        <v>159</v>
      </c>
      <c r="G3856" s="57">
        <v>0</v>
      </c>
      <c r="H3856" s="57">
        <v>0</v>
      </c>
      <c r="I3856" s="57">
        <v>1.6</v>
      </c>
      <c r="J3856" s="57">
        <v>3.54</v>
      </c>
      <c r="K3856" s="57">
        <v>5.29</v>
      </c>
      <c r="L3856" s="57">
        <v>-3.69</v>
      </c>
      <c r="M3856" s="57">
        <v>37</v>
      </c>
      <c r="N3856" s="57">
        <v>22</v>
      </c>
      <c r="O3856" s="57">
        <v>0</v>
      </c>
      <c r="P3856" s="57">
        <v>17</v>
      </c>
      <c r="Q3856" s="57">
        <v>10</v>
      </c>
      <c r="R3856" s="57">
        <v>0</v>
      </c>
      <c r="S3856" s="57">
        <v>0</v>
      </c>
      <c r="T3856" s="57">
        <v>0</v>
      </c>
      <c r="U3856" s="57">
        <v>51.35</v>
      </c>
      <c r="V3856" s="57">
        <v>24.32</v>
      </c>
      <c r="W3856" s="57">
        <v>24.32</v>
      </c>
      <c r="X3856" s="57">
        <v>50</v>
      </c>
      <c r="Y3856" s="57">
        <v>13.64</v>
      </c>
      <c r="Z3856" s="57">
        <v>36.36</v>
      </c>
      <c r="AA3856" s="57">
        <v>64.709999999999994</v>
      </c>
      <c r="AB3856" s="57">
        <v>20</v>
      </c>
      <c r="AC3856" s="57">
        <v>29</v>
      </c>
      <c r="AD3856" s="57">
        <v>8</v>
      </c>
      <c r="AE3856" s="57">
        <v>58.62</v>
      </c>
      <c r="AF3856" s="57">
        <v>75</v>
      </c>
      <c r="AG3856" s="57" t="s">
        <v>7618</v>
      </c>
      <c r="AH3856" s="57" t="s">
        <v>6290</v>
      </c>
      <c r="AI3856" s="45">
        <f t="shared" si="1002"/>
        <v>3.7460000000000013</v>
      </c>
      <c r="AJ3856" s="46">
        <f t="shared" si="1003"/>
        <v>-3.7460000000000013</v>
      </c>
      <c r="AK3856" s="63" t="str">
        <f t="shared" si="1004"/>
        <v>N</v>
      </c>
      <c r="AL3856" s="63" t="str">
        <f t="shared" si="1005"/>
        <v>N</v>
      </c>
      <c r="AM3856" s="44" t="str">
        <f t="shared" si="1006"/>
        <v>Loss</v>
      </c>
      <c r="AN3856" s="44" t="str">
        <f t="shared" si="1007"/>
        <v>Win</v>
      </c>
      <c r="AO3856" s="44" t="str">
        <f t="shared" si="1008"/>
        <v>Loss</v>
      </c>
      <c r="AP3856" s="44">
        <f t="shared" si="1009"/>
        <v>-50</v>
      </c>
      <c r="AQ3856" s="44">
        <f t="shared" si="1010"/>
        <v>127</v>
      </c>
      <c r="AR3856" s="44">
        <f t="shared" si="1011"/>
        <v>-50</v>
      </c>
      <c r="AS3856" s="99" t="str">
        <f t="shared" si="1012"/>
        <v>+</v>
      </c>
      <c r="AT3856" s="99" t="str">
        <f t="shared" si="1013"/>
        <v>n/a</v>
      </c>
      <c r="AU3856" s="99" t="str">
        <f t="shared" si="1014"/>
        <v>+</v>
      </c>
      <c r="AV3856" s="99" t="str">
        <f t="shared" si="1015"/>
        <v>+</v>
      </c>
      <c r="AW3856" s="99" t="str">
        <f t="shared" si="1016"/>
        <v>+</v>
      </c>
    </row>
    <row r="3857" spans="1:49" ht="15">
      <c r="A3857" s="56">
        <v>43646</v>
      </c>
      <c r="B3857" s="57" t="s">
        <v>222</v>
      </c>
      <c r="C3857" s="57" t="s">
        <v>223</v>
      </c>
      <c r="D3857" s="57" t="s">
        <v>7619</v>
      </c>
      <c r="E3857" s="57" t="s">
        <v>1715</v>
      </c>
      <c r="F3857" s="57" t="s">
        <v>266</v>
      </c>
      <c r="G3857" s="57">
        <v>3</v>
      </c>
      <c r="H3857" s="57">
        <v>4</v>
      </c>
      <c r="I3857" s="57">
        <v>3.97</v>
      </c>
      <c r="J3857" s="57">
        <v>3.96</v>
      </c>
      <c r="K3857" s="57">
        <v>1.66</v>
      </c>
      <c r="L3857" s="57">
        <v>2.31</v>
      </c>
      <c r="M3857" s="57">
        <v>6</v>
      </c>
      <c r="N3857" s="57">
        <v>6</v>
      </c>
      <c r="O3857" s="57">
        <v>0</v>
      </c>
      <c r="P3857" s="57">
        <v>1</v>
      </c>
      <c r="Q3857" s="57">
        <v>5</v>
      </c>
      <c r="R3857" s="57">
        <v>0</v>
      </c>
      <c r="S3857" s="57">
        <v>0</v>
      </c>
      <c r="T3857" s="57">
        <v>0</v>
      </c>
      <c r="U3857" s="57">
        <v>16.670000000000002</v>
      </c>
      <c r="V3857" s="57">
        <v>0</v>
      </c>
      <c r="W3857" s="57">
        <v>83.33</v>
      </c>
      <c r="X3857" s="57">
        <v>50</v>
      </c>
      <c r="Y3857" s="57">
        <v>16.670000000000002</v>
      </c>
      <c r="Z3857" s="57">
        <v>33.33</v>
      </c>
      <c r="AA3857" s="57">
        <v>100</v>
      </c>
      <c r="AB3857" s="57">
        <v>40</v>
      </c>
      <c r="AC3857" s="57">
        <v>2</v>
      </c>
      <c r="AD3857" s="57">
        <v>4</v>
      </c>
      <c r="AE3857" s="57">
        <v>50</v>
      </c>
      <c r="AF3857" s="57">
        <v>50</v>
      </c>
      <c r="AG3857" s="57" t="s">
        <v>6769</v>
      </c>
      <c r="AH3857" s="57" t="s">
        <v>7408</v>
      </c>
      <c r="AI3857" s="45">
        <f t="shared" si="1002"/>
        <v>-18.333000000000002</v>
      </c>
      <c r="AJ3857" s="46">
        <f t="shared" si="1003"/>
        <v>18.333000000000002</v>
      </c>
      <c r="AK3857" s="63" t="str">
        <f t="shared" si="1004"/>
        <v>Y</v>
      </c>
      <c r="AL3857" s="63" t="str">
        <f t="shared" si="1005"/>
        <v>N</v>
      </c>
      <c r="AM3857" s="44" t="str">
        <f t="shared" si="1006"/>
        <v>Loss</v>
      </c>
      <c r="AN3857" s="44" t="str">
        <f t="shared" si="1007"/>
        <v>Loss</v>
      </c>
      <c r="AO3857" s="44" t="str">
        <f t="shared" si="1008"/>
        <v>Win</v>
      </c>
      <c r="AP3857" s="44">
        <f t="shared" si="1009"/>
        <v>-50</v>
      </c>
      <c r="AQ3857" s="44">
        <f t="shared" si="1010"/>
        <v>-50</v>
      </c>
      <c r="AR3857" s="44">
        <f t="shared" si="1011"/>
        <v>33</v>
      </c>
      <c r="AS3857" s="99" t="str">
        <f t="shared" si="1012"/>
        <v>-</v>
      </c>
      <c r="AT3857" s="99" t="str">
        <f t="shared" si="1013"/>
        <v>n/a</v>
      </c>
      <c r="AU3857" s="99" t="str">
        <f t="shared" si="1014"/>
        <v>-</v>
      </c>
      <c r="AV3857" s="99" t="str">
        <f t="shared" si="1015"/>
        <v>+</v>
      </c>
      <c r="AW3857" s="99" t="str">
        <f t="shared" si="1016"/>
        <v>-</v>
      </c>
    </row>
    <row r="3858" spans="1:49" ht="15">
      <c r="A3858" s="56">
        <v>43646</v>
      </c>
      <c r="B3858" s="57" t="s">
        <v>480</v>
      </c>
      <c r="C3858" s="57" t="s">
        <v>5479</v>
      </c>
      <c r="D3858" s="57" t="s">
        <v>7620</v>
      </c>
      <c r="E3858" s="57" t="s">
        <v>1574</v>
      </c>
      <c r="F3858" s="57" t="s">
        <v>2712</v>
      </c>
      <c r="G3858" s="57">
        <v>3</v>
      </c>
      <c r="H3858" s="57">
        <v>0</v>
      </c>
      <c r="I3858" s="57">
        <v>3.65</v>
      </c>
      <c r="J3858" s="57">
        <v>3.92</v>
      </c>
      <c r="K3858" s="57">
        <v>1.75</v>
      </c>
      <c r="L3858" s="57">
        <v>1.9</v>
      </c>
      <c r="M3858" s="57">
        <v>33</v>
      </c>
      <c r="N3858" s="57">
        <v>23</v>
      </c>
      <c r="O3858" s="57">
        <v>0</v>
      </c>
      <c r="P3858" s="57">
        <v>16</v>
      </c>
      <c r="Q3858" s="57">
        <v>13</v>
      </c>
      <c r="R3858" s="57">
        <v>0</v>
      </c>
      <c r="S3858" s="57">
        <v>0</v>
      </c>
      <c r="T3858" s="57">
        <v>0</v>
      </c>
      <c r="U3858" s="57">
        <v>27.27</v>
      </c>
      <c r="V3858" s="57">
        <v>39.39</v>
      </c>
      <c r="W3858" s="57">
        <v>33.33</v>
      </c>
      <c r="X3858" s="57">
        <v>30.43</v>
      </c>
      <c r="Y3858" s="57">
        <v>26.09</v>
      </c>
      <c r="Z3858" s="57">
        <v>43.48</v>
      </c>
      <c r="AA3858" s="57">
        <v>37.5</v>
      </c>
      <c r="AB3858" s="57">
        <v>15.38</v>
      </c>
      <c r="AC3858" s="57">
        <v>12</v>
      </c>
      <c r="AD3858" s="57">
        <v>12</v>
      </c>
      <c r="AE3858" s="57">
        <v>33.33</v>
      </c>
      <c r="AF3858" s="57">
        <v>50</v>
      </c>
      <c r="AG3858" s="57" t="s">
        <v>7049</v>
      </c>
      <c r="AH3858" s="57" t="s">
        <v>7409</v>
      </c>
      <c r="AI3858" s="45">
        <f t="shared" si="1002"/>
        <v>2.7279999999999998</v>
      </c>
      <c r="AJ3858" s="46">
        <f t="shared" si="1003"/>
        <v>-2.7279999999999998</v>
      </c>
      <c r="AK3858" s="63" t="str">
        <f t="shared" si="1004"/>
        <v>N</v>
      </c>
      <c r="AL3858" s="63" t="str">
        <f t="shared" si="1005"/>
        <v>N</v>
      </c>
      <c r="AM3858" s="44" t="str">
        <f t="shared" si="1006"/>
        <v>Win</v>
      </c>
      <c r="AN3858" s="44" t="str">
        <f t="shared" si="1007"/>
        <v>Loss</v>
      </c>
      <c r="AO3858" s="44" t="str">
        <f t="shared" si="1008"/>
        <v>Loss</v>
      </c>
      <c r="AP3858" s="44">
        <f t="shared" si="1009"/>
        <v>132.5</v>
      </c>
      <c r="AQ3858" s="44">
        <f t="shared" si="1010"/>
        <v>-50</v>
      </c>
      <c r="AR3858" s="44">
        <f t="shared" si="1011"/>
        <v>-50</v>
      </c>
      <c r="AS3858" s="99" t="str">
        <f t="shared" si="1012"/>
        <v>-</v>
      </c>
      <c r="AT3858" s="99" t="str">
        <f t="shared" si="1013"/>
        <v>n/a</v>
      </c>
      <c r="AU3858" s="99" t="str">
        <f t="shared" si="1014"/>
        <v>-</v>
      </c>
      <c r="AV3858" s="99" t="str">
        <f t="shared" si="1015"/>
        <v>+</v>
      </c>
      <c r="AW3858" s="99" t="str">
        <f t="shared" si="1016"/>
        <v>+</v>
      </c>
    </row>
    <row r="3859" spans="1:49" ht="15">
      <c r="A3859" s="56">
        <v>43646</v>
      </c>
      <c r="B3859" s="57" t="s">
        <v>480</v>
      </c>
      <c r="C3859" s="57" t="s">
        <v>5479</v>
      </c>
      <c r="D3859" s="57" t="s">
        <v>7621</v>
      </c>
      <c r="E3859" s="57" t="s">
        <v>2659</v>
      </c>
      <c r="F3859" s="57" t="s">
        <v>1617</v>
      </c>
      <c r="G3859" s="57">
        <v>1</v>
      </c>
      <c r="H3859" s="57">
        <v>1</v>
      </c>
      <c r="I3859" s="57">
        <v>3.13</v>
      </c>
      <c r="J3859" s="57">
        <v>3.15</v>
      </c>
      <c r="K3859" s="57">
        <v>2.1800000000000002</v>
      </c>
      <c r="L3859" s="57">
        <v>0.95</v>
      </c>
      <c r="M3859" s="57">
        <v>14</v>
      </c>
      <c r="N3859" s="57">
        <v>23</v>
      </c>
      <c r="O3859" s="57">
        <v>0</v>
      </c>
      <c r="P3859" s="57">
        <v>7</v>
      </c>
      <c r="Q3859" s="57">
        <v>12</v>
      </c>
      <c r="R3859" s="57">
        <v>0</v>
      </c>
      <c r="S3859" s="57">
        <v>0</v>
      </c>
      <c r="T3859" s="57">
        <v>0</v>
      </c>
      <c r="U3859" s="57">
        <v>35.71</v>
      </c>
      <c r="V3859" s="57">
        <v>21.43</v>
      </c>
      <c r="W3859" s="57">
        <v>42.86</v>
      </c>
      <c r="X3859" s="57">
        <v>34.78</v>
      </c>
      <c r="Y3859" s="57">
        <v>34.78</v>
      </c>
      <c r="Z3859" s="57">
        <v>30.43</v>
      </c>
      <c r="AA3859" s="57">
        <v>57.14</v>
      </c>
      <c r="AB3859" s="57">
        <v>16.670000000000002</v>
      </c>
      <c r="AC3859" s="57">
        <v>4</v>
      </c>
      <c r="AD3859" s="57">
        <v>11</v>
      </c>
      <c r="AE3859" s="57">
        <v>50</v>
      </c>
      <c r="AF3859" s="57">
        <v>45.45</v>
      </c>
      <c r="AG3859" s="57" t="s">
        <v>7195</v>
      </c>
      <c r="AH3859" s="57" t="s">
        <v>7410</v>
      </c>
      <c r="AI3859" s="45">
        <f t="shared" si="1002"/>
        <v>-3.6350000000000016</v>
      </c>
      <c r="AJ3859" s="46">
        <f t="shared" si="1003"/>
        <v>3.6350000000000016</v>
      </c>
      <c r="AK3859" s="63" t="str">
        <f t="shared" si="1004"/>
        <v>N</v>
      </c>
      <c r="AL3859" s="63" t="str">
        <f t="shared" si="1005"/>
        <v>N</v>
      </c>
      <c r="AM3859" s="44" t="str">
        <f t="shared" si="1006"/>
        <v>Loss</v>
      </c>
      <c r="AN3859" s="44" t="str">
        <f t="shared" si="1007"/>
        <v>Win</v>
      </c>
      <c r="AO3859" s="44" t="str">
        <f t="shared" si="1008"/>
        <v>Loss</v>
      </c>
      <c r="AP3859" s="44">
        <f t="shared" si="1009"/>
        <v>-50</v>
      </c>
      <c r="AQ3859" s="44">
        <f t="shared" si="1010"/>
        <v>107.5</v>
      </c>
      <c r="AR3859" s="44">
        <f t="shared" si="1011"/>
        <v>-50</v>
      </c>
      <c r="AS3859" s="99" t="str">
        <f t="shared" si="1012"/>
        <v>-</v>
      </c>
      <c r="AT3859" s="99" t="str">
        <f t="shared" si="1013"/>
        <v>n/a</v>
      </c>
      <c r="AU3859" s="99" t="str">
        <f t="shared" si="1014"/>
        <v>+</v>
      </c>
      <c r="AV3859" s="99" t="str">
        <f t="shared" si="1015"/>
        <v>+</v>
      </c>
      <c r="AW3859" s="99" t="str">
        <f t="shared" si="1016"/>
        <v>-</v>
      </c>
    </row>
    <row r="3860" spans="1:49" ht="15">
      <c r="A3860" s="56">
        <v>43646</v>
      </c>
      <c r="B3860" s="57" t="s">
        <v>480</v>
      </c>
      <c r="C3860" s="57" t="s">
        <v>5479</v>
      </c>
      <c r="D3860" s="57" t="s">
        <v>7622</v>
      </c>
      <c r="E3860" s="57" t="s">
        <v>1733</v>
      </c>
      <c r="F3860" s="57" t="s">
        <v>1474</v>
      </c>
      <c r="G3860" s="57">
        <v>0</v>
      </c>
      <c r="H3860" s="57">
        <v>3</v>
      </c>
      <c r="I3860" s="57">
        <v>5.98</v>
      </c>
      <c r="J3860" s="57">
        <v>4.3899999999999997</v>
      </c>
      <c r="K3860" s="57">
        <v>1.42</v>
      </c>
      <c r="L3860" s="57">
        <v>4.5599999999999996</v>
      </c>
      <c r="M3860" s="57">
        <v>33</v>
      </c>
      <c r="N3860" s="57">
        <v>26</v>
      </c>
      <c r="O3860" s="57">
        <v>0</v>
      </c>
      <c r="P3860" s="57">
        <v>17</v>
      </c>
      <c r="Q3860" s="57">
        <v>14</v>
      </c>
      <c r="R3860" s="57">
        <v>0</v>
      </c>
      <c r="S3860" s="57">
        <v>0</v>
      </c>
      <c r="T3860" s="57">
        <v>0</v>
      </c>
      <c r="U3860" s="57">
        <v>39.39</v>
      </c>
      <c r="V3860" s="57">
        <v>15.15</v>
      </c>
      <c r="W3860" s="57">
        <v>45.45</v>
      </c>
      <c r="X3860" s="57">
        <v>53.85</v>
      </c>
      <c r="Y3860" s="57">
        <v>19.23</v>
      </c>
      <c r="Z3860" s="57">
        <v>26.92</v>
      </c>
      <c r="AA3860" s="57">
        <v>58.82</v>
      </c>
      <c r="AB3860" s="57">
        <v>42.86</v>
      </c>
      <c r="AC3860" s="57">
        <v>14</v>
      </c>
      <c r="AD3860" s="57">
        <v>15</v>
      </c>
      <c r="AE3860" s="57">
        <v>64.290000000000006</v>
      </c>
      <c r="AF3860" s="57">
        <v>60</v>
      </c>
      <c r="AG3860" s="57" t="s">
        <v>6336</v>
      </c>
      <c r="AH3860" s="57" t="s">
        <v>6532</v>
      </c>
      <c r="AI3860" s="45">
        <f t="shared" si="1002"/>
        <v>-7.006000000000002</v>
      </c>
      <c r="AJ3860" s="46">
        <f t="shared" si="1003"/>
        <v>7.006000000000002</v>
      </c>
      <c r="AK3860" s="63" t="str">
        <f t="shared" si="1004"/>
        <v>N</v>
      </c>
      <c r="AL3860" s="63" t="str">
        <f t="shared" si="1005"/>
        <v>N</v>
      </c>
      <c r="AM3860" s="44" t="str">
        <f t="shared" si="1006"/>
        <v>Loss</v>
      </c>
      <c r="AN3860" s="44" t="str">
        <f t="shared" si="1007"/>
        <v>Loss</v>
      </c>
      <c r="AO3860" s="44" t="str">
        <f t="shared" si="1008"/>
        <v>Win</v>
      </c>
      <c r="AP3860" s="44">
        <f t="shared" si="1009"/>
        <v>-50</v>
      </c>
      <c r="AQ3860" s="44">
        <f t="shared" si="1010"/>
        <v>-50</v>
      </c>
      <c r="AR3860" s="44">
        <f t="shared" si="1011"/>
        <v>21</v>
      </c>
      <c r="AS3860" s="99" t="str">
        <f t="shared" si="1012"/>
        <v>-</v>
      </c>
      <c r="AT3860" s="99" t="str">
        <f t="shared" si="1013"/>
        <v>n/a</v>
      </c>
      <c r="AU3860" s="99" t="str">
        <f t="shared" si="1014"/>
        <v>-</v>
      </c>
      <c r="AV3860" s="99" t="str">
        <f t="shared" si="1015"/>
        <v>+</v>
      </c>
      <c r="AW3860" s="99" t="str">
        <f t="shared" si="1016"/>
        <v>-</v>
      </c>
    </row>
    <row r="3861" spans="1:49" ht="15">
      <c r="A3861" s="56">
        <v>43646</v>
      </c>
      <c r="B3861" s="57" t="s">
        <v>115</v>
      </c>
      <c r="C3861" s="57" t="s">
        <v>116</v>
      </c>
      <c r="D3861" s="57" t="s">
        <v>7623</v>
      </c>
      <c r="E3861" s="57" t="s">
        <v>1645</v>
      </c>
      <c r="F3861" s="57" t="s">
        <v>119</v>
      </c>
      <c r="G3861" s="57">
        <v>1</v>
      </c>
      <c r="H3861" s="57">
        <v>1</v>
      </c>
      <c r="I3861" s="57">
        <v>1.95</v>
      </c>
      <c r="J3861" s="57">
        <v>3.25</v>
      </c>
      <c r="K3861" s="57">
        <v>3.81</v>
      </c>
      <c r="L3861" s="57">
        <v>-1.86</v>
      </c>
      <c r="M3861" s="57">
        <v>62</v>
      </c>
      <c r="N3861" s="57">
        <v>48</v>
      </c>
      <c r="O3861" s="57">
        <v>3</v>
      </c>
      <c r="P3861" s="57">
        <v>32</v>
      </c>
      <c r="Q3861" s="57">
        <v>22</v>
      </c>
      <c r="R3861" s="57">
        <v>33.33</v>
      </c>
      <c r="S3861" s="57">
        <v>33.33</v>
      </c>
      <c r="T3861" s="57">
        <v>33.33</v>
      </c>
      <c r="U3861" s="57">
        <v>25.81</v>
      </c>
      <c r="V3861" s="57">
        <v>19.350000000000001</v>
      </c>
      <c r="W3861" s="57">
        <v>54.84</v>
      </c>
      <c r="X3861" s="57">
        <v>39.58</v>
      </c>
      <c r="Y3861" s="57">
        <v>31.25</v>
      </c>
      <c r="Z3861" s="57">
        <v>29.17</v>
      </c>
      <c r="AA3861" s="57">
        <v>34.380000000000003</v>
      </c>
      <c r="AB3861" s="57">
        <v>45.45</v>
      </c>
      <c r="AC3861" s="57">
        <v>27</v>
      </c>
      <c r="AD3861" s="57">
        <v>29</v>
      </c>
      <c r="AE3861" s="57">
        <v>29.63</v>
      </c>
      <c r="AF3861" s="57">
        <v>37.93</v>
      </c>
      <c r="AG3861" s="57" t="s">
        <v>7624</v>
      </c>
      <c r="AH3861" s="57" t="s">
        <v>6830</v>
      </c>
      <c r="AI3861" s="45">
        <f t="shared" si="1002"/>
        <v>-5.7450000000000001</v>
      </c>
      <c r="AJ3861" s="46">
        <f t="shared" si="1003"/>
        <v>12.411000000000001</v>
      </c>
      <c r="AK3861" s="63" t="str">
        <f t="shared" si="1004"/>
        <v>N</v>
      </c>
      <c r="AL3861" s="63" t="str">
        <f t="shared" si="1005"/>
        <v>N</v>
      </c>
      <c r="AM3861" s="44" t="str">
        <f t="shared" si="1006"/>
        <v>Loss</v>
      </c>
      <c r="AN3861" s="44" t="str">
        <f t="shared" si="1007"/>
        <v>Win</v>
      </c>
      <c r="AO3861" s="44" t="str">
        <f t="shared" si="1008"/>
        <v>Loss</v>
      </c>
      <c r="AP3861" s="44">
        <f t="shared" si="1009"/>
        <v>-50</v>
      </c>
      <c r="AQ3861" s="44">
        <f t="shared" si="1010"/>
        <v>112.5</v>
      </c>
      <c r="AR3861" s="44">
        <f t="shared" si="1011"/>
        <v>-50</v>
      </c>
      <c r="AS3861" s="99" t="str">
        <f t="shared" si="1012"/>
        <v>+</v>
      </c>
      <c r="AT3861" s="99" t="str">
        <f t="shared" si="1013"/>
        <v>-</v>
      </c>
      <c r="AU3861" s="99" t="str">
        <f t="shared" si="1014"/>
        <v>-</v>
      </c>
      <c r="AV3861" s="99" t="str">
        <f t="shared" si="1015"/>
        <v>-</v>
      </c>
      <c r="AW3861" s="99" t="str">
        <f t="shared" si="1016"/>
        <v>-</v>
      </c>
    </row>
    <row r="3862" spans="1:49" ht="15">
      <c r="A3862" s="56">
        <v>43646</v>
      </c>
      <c r="B3862" s="57" t="s">
        <v>222</v>
      </c>
      <c r="C3862" s="57" t="s">
        <v>540</v>
      </c>
      <c r="D3862" s="57" t="s">
        <v>7625</v>
      </c>
      <c r="E3862" s="57" t="s">
        <v>574</v>
      </c>
      <c r="F3862" s="57" t="s">
        <v>2698</v>
      </c>
      <c r="G3862" s="57">
        <v>2</v>
      </c>
      <c r="H3862" s="57">
        <v>3</v>
      </c>
      <c r="I3862" s="57">
        <v>3.77</v>
      </c>
      <c r="J3862" s="57">
        <v>3.8</v>
      </c>
      <c r="K3862" s="57">
        <v>1.79</v>
      </c>
      <c r="L3862" s="57">
        <v>1.98</v>
      </c>
      <c r="M3862" s="57">
        <v>33</v>
      </c>
      <c r="N3862" s="57">
        <v>34</v>
      </c>
      <c r="O3862" s="57">
        <v>3</v>
      </c>
      <c r="P3862" s="57">
        <v>16</v>
      </c>
      <c r="Q3862" s="57">
        <v>17</v>
      </c>
      <c r="R3862" s="57">
        <v>66.67</v>
      </c>
      <c r="S3862" s="57">
        <v>0</v>
      </c>
      <c r="T3862" s="57">
        <v>33.33</v>
      </c>
      <c r="U3862" s="57">
        <v>27.27</v>
      </c>
      <c r="V3862" s="57">
        <v>24.24</v>
      </c>
      <c r="W3862" s="57">
        <v>48.48</v>
      </c>
      <c r="X3862" s="57">
        <v>35.29</v>
      </c>
      <c r="Y3862" s="57">
        <v>35.29</v>
      </c>
      <c r="Z3862" s="57">
        <v>29.41</v>
      </c>
      <c r="AA3862" s="57">
        <v>18.75</v>
      </c>
      <c r="AB3862" s="57">
        <v>29.41</v>
      </c>
      <c r="AC3862" s="57">
        <v>15</v>
      </c>
      <c r="AD3862" s="57">
        <v>21</v>
      </c>
      <c r="AE3862" s="57">
        <v>26.67</v>
      </c>
      <c r="AF3862" s="57">
        <v>42.86</v>
      </c>
      <c r="AG3862" s="57" t="s">
        <v>6948</v>
      </c>
      <c r="AH3862" s="57" t="s">
        <v>6954</v>
      </c>
      <c r="AI3862" s="45">
        <f t="shared" si="1002"/>
        <v>3.4790000000000036</v>
      </c>
      <c r="AJ3862" s="46">
        <f t="shared" si="1003"/>
        <v>-3.4790000000000036</v>
      </c>
      <c r="AK3862" s="63" t="str">
        <f t="shared" si="1004"/>
        <v>N</v>
      </c>
      <c r="AL3862" s="63" t="str">
        <f t="shared" si="1005"/>
        <v>N</v>
      </c>
      <c r="AM3862" s="44" t="str">
        <f t="shared" si="1006"/>
        <v>Loss</v>
      </c>
      <c r="AN3862" s="44" t="str">
        <f t="shared" si="1007"/>
        <v>Loss</v>
      </c>
      <c r="AO3862" s="44" t="str">
        <f t="shared" si="1008"/>
        <v>Win</v>
      </c>
      <c r="AP3862" s="44">
        <f t="shared" si="1009"/>
        <v>-50</v>
      </c>
      <c r="AQ3862" s="44">
        <f t="shared" si="1010"/>
        <v>-50</v>
      </c>
      <c r="AR3862" s="44">
        <f t="shared" si="1011"/>
        <v>39.5</v>
      </c>
      <c r="AS3862" s="99" t="str">
        <f t="shared" si="1012"/>
        <v>-</v>
      </c>
      <c r="AT3862" s="99" t="str">
        <f t="shared" si="1013"/>
        <v>+</v>
      </c>
      <c r="AU3862" s="99" t="str">
        <f t="shared" si="1014"/>
        <v>-</v>
      </c>
      <c r="AV3862" s="99" t="str">
        <f t="shared" si="1015"/>
        <v>-</v>
      </c>
      <c r="AW3862" s="99" t="str">
        <f t="shared" si="1016"/>
        <v>+</v>
      </c>
    </row>
    <row r="3863" spans="1:49" ht="15">
      <c r="A3863" s="56">
        <v>43646</v>
      </c>
      <c r="B3863" s="57" t="s">
        <v>222</v>
      </c>
      <c r="C3863" s="57" t="s">
        <v>240</v>
      </c>
      <c r="D3863" s="57" t="s">
        <v>7626</v>
      </c>
      <c r="E3863" s="57" t="s">
        <v>3105</v>
      </c>
      <c r="F3863" s="57" t="s">
        <v>3769</v>
      </c>
      <c r="G3863" s="57">
        <v>2</v>
      </c>
      <c r="H3863" s="57">
        <v>1</v>
      </c>
      <c r="I3863" s="57">
        <v>3.59</v>
      </c>
      <c r="J3863" s="57">
        <v>3.49</v>
      </c>
      <c r="K3863" s="57">
        <v>1.9</v>
      </c>
      <c r="L3863" s="57">
        <v>1.69</v>
      </c>
      <c r="M3863" s="57">
        <v>15</v>
      </c>
      <c r="N3863" s="57">
        <v>17</v>
      </c>
      <c r="O3863" s="57">
        <v>1</v>
      </c>
      <c r="P3863" s="57">
        <v>8</v>
      </c>
      <c r="Q3863" s="57">
        <v>8</v>
      </c>
      <c r="R3863" s="57">
        <v>0</v>
      </c>
      <c r="S3863" s="57">
        <v>0</v>
      </c>
      <c r="T3863" s="57">
        <v>100</v>
      </c>
      <c r="U3863" s="57">
        <v>6.67</v>
      </c>
      <c r="V3863" s="57">
        <v>40</v>
      </c>
      <c r="W3863" s="57">
        <v>53.33</v>
      </c>
      <c r="X3863" s="57">
        <v>47.06</v>
      </c>
      <c r="Y3863" s="57">
        <v>29.41</v>
      </c>
      <c r="Z3863" s="57">
        <v>23.53</v>
      </c>
      <c r="AA3863" s="57">
        <v>12.5</v>
      </c>
      <c r="AB3863" s="57">
        <v>25</v>
      </c>
      <c r="AC3863" s="57">
        <v>4</v>
      </c>
      <c r="AD3863" s="57">
        <v>8</v>
      </c>
      <c r="AE3863" s="57">
        <v>0</v>
      </c>
      <c r="AF3863" s="57">
        <v>50</v>
      </c>
      <c r="AG3863" s="57" t="s">
        <v>6434</v>
      </c>
      <c r="AH3863" s="57" t="s">
        <v>6848</v>
      </c>
      <c r="AI3863" s="45">
        <f t="shared" si="1002"/>
        <v>-42.978999999999999</v>
      </c>
      <c r="AJ3863" s="46">
        <f t="shared" si="1003"/>
        <v>42.978999999999999</v>
      </c>
      <c r="AK3863" s="63" t="str">
        <f t="shared" si="1004"/>
        <v>N</v>
      </c>
      <c r="AL3863" s="63" t="str">
        <f t="shared" si="1005"/>
        <v>Y</v>
      </c>
      <c r="AM3863" s="44" t="str">
        <f t="shared" si="1006"/>
        <v>Win</v>
      </c>
      <c r="AN3863" s="44" t="str">
        <f t="shared" si="1007"/>
        <v>Loss</v>
      </c>
      <c r="AO3863" s="44" t="str">
        <f t="shared" si="1008"/>
        <v>Loss</v>
      </c>
      <c r="AP3863" s="44">
        <f t="shared" si="1009"/>
        <v>129.5</v>
      </c>
      <c r="AQ3863" s="44">
        <f t="shared" si="1010"/>
        <v>-50</v>
      </c>
      <c r="AR3863" s="44">
        <f t="shared" si="1011"/>
        <v>-50</v>
      </c>
      <c r="AS3863" s="99" t="str">
        <f t="shared" si="1012"/>
        <v>-</v>
      </c>
      <c r="AT3863" s="99" t="str">
        <f t="shared" si="1013"/>
        <v>-</v>
      </c>
      <c r="AU3863" s="99" t="str">
        <f t="shared" si="1014"/>
        <v>-</v>
      </c>
      <c r="AV3863" s="99" t="str">
        <f t="shared" si="1015"/>
        <v>-</v>
      </c>
      <c r="AW3863" s="99" t="str">
        <f t="shared" si="1016"/>
        <v>-</v>
      </c>
    </row>
    <row r="3864" spans="1:49" ht="15">
      <c r="A3864" s="56">
        <v>43646</v>
      </c>
      <c r="B3864" s="57" t="s">
        <v>222</v>
      </c>
      <c r="C3864" s="57" t="s">
        <v>223</v>
      </c>
      <c r="D3864" s="57" t="s">
        <v>7627</v>
      </c>
      <c r="E3864" s="57" t="s">
        <v>3355</v>
      </c>
      <c r="F3864" s="57" t="s">
        <v>3358</v>
      </c>
      <c r="G3864" s="57">
        <v>3</v>
      </c>
      <c r="H3864" s="57">
        <v>1</v>
      </c>
      <c r="I3864" s="57">
        <v>1.75</v>
      </c>
      <c r="J3864" s="57">
        <v>3.85</v>
      </c>
      <c r="K3864" s="57">
        <v>3.8</v>
      </c>
      <c r="L3864" s="57">
        <v>-2.0499999999999998</v>
      </c>
      <c r="M3864" s="57">
        <v>7</v>
      </c>
      <c r="N3864" s="57">
        <v>9</v>
      </c>
      <c r="O3864" s="57">
        <v>1</v>
      </c>
      <c r="P3864" s="57">
        <v>4</v>
      </c>
      <c r="Q3864" s="57">
        <v>3</v>
      </c>
      <c r="R3864" s="57">
        <v>100</v>
      </c>
      <c r="S3864" s="57">
        <v>0</v>
      </c>
      <c r="T3864" s="57">
        <v>0</v>
      </c>
      <c r="U3864" s="57">
        <v>42.86</v>
      </c>
      <c r="V3864" s="57">
        <v>28.57</v>
      </c>
      <c r="W3864" s="57">
        <v>28.57</v>
      </c>
      <c r="X3864" s="57">
        <v>22.22</v>
      </c>
      <c r="Y3864" s="57">
        <v>11.11</v>
      </c>
      <c r="Z3864" s="57">
        <v>66.67</v>
      </c>
      <c r="AA3864" s="57">
        <v>25</v>
      </c>
      <c r="AB3864" s="57">
        <v>0</v>
      </c>
      <c r="AC3864" s="57">
        <v>4</v>
      </c>
      <c r="AD3864" s="57">
        <v>6</v>
      </c>
      <c r="AE3864" s="57">
        <v>50</v>
      </c>
      <c r="AF3864" s="57">
        <v>33.33</v>
      </c>
      <c r="AG3864" s="57" t="s">
        <v>7314</v>
      </c>
      <c r="AH3864" s="57" t="s">
        <v>6911</v>
      </c>
      <c r="AI3864" s="45">
        <f t="shared" si="1002"/>
        <v>43.494000000000007</v>
      </c>
      <c r="AJ3864" s="46">
        <f t="shared" si="1003"/>
        <v>-43.494000000000007</v>
      </c>
      <c r="AK3864" s="63" t="str">
        <f t="shared" si="1004"/>
        <v>Y</v>
      </c>
      <c r="AL3864" s="63" t="str">
        <f t="shared" si="1005"/>
        <v>N</v>
      </c>
      <c r="AM3864" s="44" t="str">
        <f t="shared" si="1006"/>
        <v>Win</v>
      </c>
      <c r="AN3864" s="44" t="str">
        <f t="shared" si="1007"/>
        <v>Loss</v>
      </c>
      <c r="AO3864" s="44" t="str">
        <f t="shared" si="1008"/>
        <v>Loss</v>
      </c>
      <c r="AP3864" s="44">
        <f t="shared" si="1009"/>
        <v>37.5</v>
      </c>
      <c r="AQ3864" s="44">
        <f t="shared" si="1010"/>
        <v>-50</v>
      </c>
      <c r="AR3864" s="44">
        <f t="shared" si="1011"/>
        <v>-50</v>
      </c>
      <c r="AS3864" s="99" t="str">
        <f t="shared" si="1012"/>
        <v>+</v>
      </c>
      <c r="AT3864" s="99" t="str">
        <f t="shared" si="1013"/>
        <v>+</v>
      </c>
      <c r="AU3864" s="99" t="str">
        <f t="shared" si="1014"/>
        <v>+</v>
      </c>
      <c r="AV3864" s="99" t="str">
        <f t="shared" si="1015"/>
        <v>+</v>
      </c>
      <c r="AW3864" s="99" t="str">
        <f t="shared" si="1016"/>
        <v>+</v>
      </c>
    </row>
    <row r="3865" spans="1:49" ht="15">
      <c r="A3865" s="56">
        <v>43646</v>
      </c>
      <c r="B3865" s="57" t="s">
        <v>256</v>
      </c>
      <c r="C3865" s="57" t="s">
        <v>257</v>
      </c>
      <c r="D3865" s="57" t="s">
        <v>7628</v>
      </c>
      <c r="E3865" s="57" t="s">
        <v>2661</v>
      </c>
      <c r="F3865" s="57" t="s">
        <v>259</v>
      </c>
      <c r="G3865" s="57">
        <v>0</v>
      </c>
      <c r="H3865" s="57">
        <v>1</v>
      </c>
      <c r="I3865" s="57">
        <v>1.72</v>
      </c>
      <c r="J3865" s="57">
        <v>3.25</v>
      </c>
      <c r="K3865" s="57">
        <v>5.03</v>
      </c>
      <c r="L3865" s="57">
        <v>-3.31</v>
      </c>
      <c r="M3865" s="57">
        <v>23</v>
      </c>
      <c r="N3865" s="57">
        <v>25</v>
      </c>
      <c r="O3865" s="57">
        <v>2</v>
      </c>
      <c r="P3865" s="57">
        <v>12</v>
      </c>
      <c r="Q3865" s="57">
        <v>12</v>
      </c>
      <c r="R3865" s="57">
        <v>50</v>
      </c>
      <c r="S3865" s="57">
        <v>50</v>
      </c>
      <c r="T3865" s="57">
        <v>0</v>
      </c>
      <c r="U3865" s="57">
        <v>47.83</v>
      </c>
      <c r="V3865" s="57">
        <v>26.09</v>
      </c>
      <c r="W3865" s="57">
        <v>26.09</v>
      </c>
      <c r="X3865" s="57">
        <v>36</v>
      </c>
      <c r="Y3865" s="57">
        <v>44</v>
      </c>
      <c r="Z3865" s="57">
        <v>20</v>
      </c>
      <c r="AA3865" s="57">
        <v>83.33</v>
      </c>
      <c r="AB3865" s="57">
        <v>25</v>
      </c>
      <c r="AC3865" s="57">
        <v>18</v>
      </c>
      <c r="AD3865" s="57">
        <v>18</v>
      </c>
      <c r="AE3865" s="57">
        <v>61.11</v>
      </c>
      <c r="AF3865" s="57">
        <v>38.89</v>
      </c>
      <c r="AG3865" s="57" t="s">
        <v>6526</v>
      </c>
      <c r="AH3865" s="57" t="s">
        <v>6990</v>
      </c>
      <c r="AI3865" s="45">
        <f t="shared" si="1002"/>
        <v>19.357000000000006</v>
      </c>
      <c r="AJ3865" s="46">
        <f t="shared" si="1003"/>
        <v>-9.3570000000000046</v>
      </c>
      <c r="AK3865" s="63" t="str">
        <f t="shared" si="1004"/>
        <v>Y</v>
      </c>
      <c r="AL3865" s="63" t="str">
        <f t="shared" si="1005"/>
        <v>N</v>
      </c>
      <c r="AM3865" s="44" t="str">
        <f t="shared" si="1006"/>
        <v>Loss</v>
      </c>
      <c r="AN3865" s="44" t="str">
        <f t="shared" si="1007"/>
        <v>Loss</v>
      </c>
      <c r="AO3865" s="44" t="str">
        <f t="shared" si="1008"/>
        <v>Win</v>
      </c>
      <c r="AP3865" s="44">
        <f t="shared" si="1009"/>
        <v>-50</v>
      </c>
      <c r="AQ3865" s="44">
        <f t="shared" si="1010"/>
        <v>-50</v>
      </c>
      <c r="AR3865" s="44">
        <f t="shared" si="1011"/>
        <v>201.5</v>
      </c>
      <c r="AS3865" s="99" t="str">
        <f t="shared" si="1012"/>
        <v>+</v>
      </c>
      <c r="AT3865" s="99" t="str">
        <f t="shared" si="1013"/>
        <v>+</v>
      </c>
      <c r="AU3865" s="99" t="str">
        <f t="shared" si="1014"/>
        <v>+</v>
      </c>
      <c r="AV3865" s="99" t="str">
        <f t="shared" si="1015"/>
        <v>+</v>
      </c>
      <c r="AW3865" s="99" t="str">
        <f t="shared" si="1016"/>
        <v>+</v>
      </c>
    </row>
    <row r="3866" spans="1:49" ht="15">
      <c r="A3866" s="56">
        <v>43646</v>
      </c>
      <c r="B3866" s="57" t="s">
        <v>4754</v>
      </c>
      <c r="C3866" s="57" t="s">
        <v>4755</v>
      </c>
      <c r="D3866" s="57" t="s">
        <v>7629</v>
      </c>
      <c r="E3866" s="57" t="s">
        <v>5114</v>
      </c>
      <c r="F3866" s="57" t="s">
        <v>532</v>
      </c>
      <c r="G3866" s="57">
        <v>1</v>
      </c>
      <c r="H3866" s="57">
        <v>0</v>
      </c>
      <c r="I3866" s="57">
        <v>3.05</v>
      </c>
      <c r="J3866" s="57">
        <v>2.81</v>
      </c>
      <c r="K3866" s="57">
        <v>2.64</v>
      </c>
      <c r="L3866" s="57">
        <v>0.41</v>
      </c>
      <c r="M3866" s="57">
        <v>15</v>
      </c>
      <c r="N3866" s="57">
        <v>12</v>
      </c>
      <c r="O3866" s="57">
        <v>0</v>
      </c>
      <c r="P3866" s="57">
        <v>9</v>
      </c>
      <c r="Q3866" s="57">
        <v>3</v>
      </c>
      <c r="R3866" s="57">
        <v>0</v>
      </c>
      <c r="S3866" s="57">
        <v>0</v>
      </c>
      <c r="T3866" s="57">
        <v>0</v>
      </c>
      <c r="U3866" s="57">
        <v>53.33</v>
      </c>
      <c r="V3866" s="57">
        <v>26.67</v>
      </c>
      <c r="W3866" s="57">
        <v>20</v>
      </c>
      <c r="X3866" s="57">
        <v>58.33</v>
      </c>
      <c r="Y3866" s="57">
        <v>16.670000000000002</v>
      </c>
      <c r="Z3866" s="57">
        <v>25</v>
      </c>
      <c r="AA3866" s="57">
        <v>66.67</v>
      </c>
      <c r="AB3866" s="57">
        <v>33.33</v>
      </c>
      <c r="AC3866" s="57">
        <v>10</v>
      </c>
      <c r="AD3866" s="57">
        <v>8</v>
      </c>
      <c r="AE3866" s="57">
        <v>60</v>
      </c>
      <c r="AF3866" s="57">
        <v>75</v>
      </c>
      <c r="AG3866" s="57" t="s">
        <v>7195</v>
      </c>
      <c r="AH3866" s="57" t="s">
        <v>6377</v>
      </c>
      <c r="AI3866" s="45">
        <f t="shared" si="1002"/>
        <v>1</v>
      </c>
      <c r="AJ3866" s="46">
        <f t="shared" si="1003"/>
        <v>-1</v>
      </c>
      <c r="AK3866" s="63" t="str">
        <f t="shared" si="1004"/>
        <v>N</v>
      </c>
      <c r="AL3866" s="63" t="str">
        <f t="shared" si="1005"/>
        <v>N</v>
      </c>
      <c r="AM3866" s="44" t="str">
        <f t="shared" si="1006"/>
        <v>Win</v>
      </c>
      <c r="AN3866" s="44" t="str">
        <f t="shared" si="1007"/>
        <v>Loss</v>
      </c>
      <c r="AO3866" s="44" t="str">
        <f t="shared" si="1008"/>
        <v>Loss</v>
      </c>
      <c r="AP3866" s="44">
        <f t="shared" si="1009"/>
        <v>102.5</v>
      </c>
      <c r="AQ3866" s="44">
        <f t="shared" si="1010"/>
        <v>-50</v>
      </c>
      <c r="AR3866" s="44">
        <f t="shared" si="1011"/>
        <v>-50</v>
      </c>
      <c r="AS3866" s="99" t="str">
        <f t="shared" si="1012"/>
        <v>-</v>
      </c>
      <c r="AT3866" s="99" t="str">
        <f t="shared" si="1013"/>
        <v>n/a</v>
      </c>
      <c r="AU3866" s="99" t="str">
        <f t="shared" si="1014"/>
        <v>-</v>
      </c>
      <c r="AV3866" s="99" t="str">
        <f t="shared" si="1015"/>
        <v>+</v>
      </c>
      <c r="AW3866" s="99" t="str">
        <f t="shared" si="1016"/>
        <v>+</v>
      </c>
    </row>
    <row r="3867" spans="1:49" ht="15">
      <c r="A3867" s="56">
        <v>43646</v>
      </c>
      <c r="B3867" s="57" t="s">
        <v>115</v>
      </c>
      <c r="C3867" s="57" t="s">
        <v>116</v>
      </c>
      <c r="D3867" s="57" t="s">
        <v>7630</v>
      </c>
      <c r="E3867" s="57" t="s">
        <v>487</v>
      </c>
      <c r="F3867" s="57" t="s">
        <v>2624</v>
      </c>
      <c r="G3867" s="57">
        <v>1</v>
      </c>
      <c r="H3867" s="57">
        <v>2</v>
      </c>
      <c r="I3867" s="57">
        <v>2.38</v>
      </c>
      <c r="J3867" s="57">
        <v>3.17</v>
      </c>
      <c r="K3867" s="57">
        <v>2.88</v>
      </c>
      <c r="L3867" s="57">
        <v>-0.5</v>
      </c>
      <c r="M3867" s="57">
        <v>31</v>
      </c>
      <c r="N3867" s="57">
        <v>38</v>
      </c>
      <c r="O3867" s="57">
        <v>1</v>
      </c>
      <c r="P3867" s="57">
        <v>15</v>
      </c>
      <c r="Q3867" s="57">
        <v>19</v>
      </c>
      <c r="R3867" s="57">
        <v>0</v>
      </c>
      <c r="S3867" s="57">
        <v>0</v>
      </c>
      <c r="T3867" s="57">
        <v>100</v>
      </c>
      <c r="U3867" s="57">
        <v>35.479999999999997</v>
      </c>
      <c r="V3867" s="57">
        <v>25.81</v>
      </c>
      <c r="W3867" s="57">
        <v>38.71</v>
      </c>
      <c r="X3867" s="57">
        <v>34.21</v>
      </c>
      <c r="Y3867" s="57">
        <v>23.68</v>
      </c>
      <c r="Z3867" s="57">
        <v>42.11</v>
      </c>
      <c r="AA3867" s="57">
        <v>60</v>
      </c>
      <c r="AB3867" s="57">
        <v>15.79</v>
      </c>
      <c r="AC3867" s="57">
        <v>13</v>
      </c>
      <c r="AD3867" s="57">
        <v>17</v>
      </c>
      <c r="AE3867" s="57">
        <v>61.54</v>
      </c>
      <c r="AF3867" s="57">
        <v>52.94</v>
      </c>
      <c r="AG3867" s="57" t="s">
        <v>7430</v>
      </c>
      <c r="AH3867" s="57" t="s">
        <v>7269</v>
      </c>
      <c r="AI3867" s="45">
        <f t="shared" si="1002"/>
        <v>-28.853000000000005</v>
      </c>
      <c r="AJ3867" s="46">
        <f t="shared" si="1003"/>
        <v>28.853000000000005</v>
      </c>
      <c r="AK3867" s="63" t="str">
        <f t="shared" si="1004"/>
        <v>N</v>
      </c>
      <c r="AL3867" s="63" t="str">
        <f t="shared" si="1005"/>
        <v>N</v>
      </c>
      <c r="AM3867" s="44" t="str">
        <f t="shared" si="1006"/>
        <v>Loss</v>
      </c>
      <c r="AN3867" s="44" t="str">
        <f t="shared" si="1007"/>
        <v>Loss</v>
      </c>
      <c r="AO3867" s="44" t="str">
        <f t="shared" si="1008"/>
        <v>Win</v>
      </c>
      <c r="AP3867" s="44">
        <f t="shared" si="1009"/>
        <v>-50</v>
      </c>
      <c r="AQ3867" s="44">
        <f t="shared" si="1010"/>
        <v>-50</v>
      </c>
      <c r="AR3867" s="44">
        <f t="shared" si="1011"/>
        <v>94</v>
      </c>
      <c r="AS3867" s="99" t="str">
        <f t="shared" si="1012"/>
        <v>+</v>
      </c>
      <c r="AT3867" s="99" t="str">
        <f t="shared" si="1013"/>
        <v>-</v>
      </c>
      <c r="AU3867" s="99" t="str">
        <f t="shared" si="1014"/>
        <v>+</v>
      </c>
      <c r="AV3867" s="99" t="str">
        <f t="shared" si="1015"/>
        <v>+</v>
      </c>
      <c r="AW3867" s="99" t="str">
        <f t="shared" si="1016"/>
        <v>-</v>
      </c>
    </row>
    <row r="3868" spans="1:49" ht="15">
      <c r="A3868" s="56">
        <v>43646</v>
      </c>
      <c r="B3868" s="57" t="s">
        <v>1690</v>
      </c>
      <c r="C3868" s="57" t="s">
        <v>1691</v>
      </c>
      <c r="D3868" s="57" t="s">
        <v>7631</v>
      </c>
      <c r="E3868" s="57" t="s">
        <v>1706</v>
      </c>
      <c r="F3868" s="57" t="s">
        <v>1699</v>
      </c>
      <c r="G3868" s="57">
        <v>1</v>
      </c>
      <c r="H3868" s="57">
        <v>1</v>
      </c>
      <c r="I3868" s="57">
        <v>1.68</v>
      </c>
      <c r="J3868" s="57">
        <v>3.51</v>
      </c>
      <c r="K3868" s="57">
        <v>4.59</v>
      </c>
      <c r="L3868" s="57">
        <v>-2.91</v>
      </c>
      <c r="M3868" s="57">
        <v>29</v>
      </c>
      <c r="N3868" s="57">
        <v>19</v>
      </c>
      <c r="O3868" s="57">
        <v>5</v>
      </c>
      <c r="P3868" s="57">
        <v>13</v>
      </c>
      <c r="Q3868" s="57">
        <v>12</v>
      </c>
      <c r="R3868" s="57">
        <v>60</v>
      </c>
      <c r="S3868" s="57">
        <v>20</v>
      </c>
      <c r="T3868" s="57">
        <v>20</v>
      </c>
      <c r="U3868" s="57">
        <v>68.97</v>
      </c>
      <c r="V3868" s="57">
        <v>20.69</v>
      </c>
      <c r="W3868" s="57">
        <v>10.34</v>
      </c>
      <c r="X3868" s="57">
        <v>36.840000000000003</v>
      </c>
      <c r="Y3868" s="57">
        <v>21.05</v>
      </c>
      <c r="Z3868" s="57">
        <v>42.11</v>
      </c>
      <c r="AA3868" s="57">
        <v>61.54</v>
      </c>
      <c r="AB3868" s="57">
        <v>41.67</v>
      </c>
      <c r="AC3868" s="57">
        <v>25</v>
      </c>
      <c r="AD3868" s="57">
        <v>12</v>
      </c>
      <c r="AE3868" s="57">
        <v>68</v>
      </c>
      <c r="AF3868" s="57">
        <v>41.67</v>
      </c>
      <c r="AG3868" s="57" t="s">
        <v>6342</v>
      </c>
      <c r="AH3868" s="57" t="s">
        <v>6814</v>
      </c>
      <c r="AI3868" s="45">
        <f t="shared" si="1002"/>
        <v>26.743999999999996</v>
      </c>
      <c r="AJ3868" s="46">
        <f t="shared" si="1003"/>
        <v>-22.743999999999996</v>
      </c>
      <c r="AK3868" s="63" t="str">
        <f t="shared" si="1004"/>
        <v>N</v>
      </c>
      <c r="AL3868" s="63" t="str">
        <f t="shared" si="1005"/>
        <v>N</v>
      </c>
      <c r="AM3868" s="44" t="str">
        <f t="shared" si="1006"/>
        <v>Loss</v>
      </c>
      <c r="AN3868" s="44" t="str">
        <f t="shared" si="1007"/>
        <v>Win</v>
      </c>
      <c r="AO3868" s="44" t="str">
        <f t="shared" si="1008"/>
        <v>Loss</v>
      </c>
      <c r="AP3868" s="44">
        <f t="shared" si="1009"/>
        <v>-50</v>
      </c>
      <c r="AQ3868" s="44">
        <f t="shared" si="1010"/>
        <v>125.5</v>
      </c>
      <c r="AR3868" s="44">
        <f t="shared" si="1011"/>
        <v>-50</v>
      </c>
      <c r="AS3868" s="99" t="str">
        <f t="shared" si="1012"/>
        <v>+</v>
      </c>
      <c r="AT3868" s="99" t="str">
        <f t="shared" si="1013"/>
        <v>+</v>
      </c>
      <c r="AU3868" s="99" t="str">
        <f t="shared" si="1014"/>
        <v>+</v>
      </c>
      <c r="AV3868" s="99" t="str">
        <f t="shared" si="1015"/>
        <v>+</v>
      </c>
      <c r="AW3868" s="99" t="str">
        <f t="shared" si="1016"/>
        <v>+</v>
      </c>
    </row>
    <row r="3869" spans="1:49" ht="15">
      <c r="A3869" s="56">
        <v>43646</v>
      </c>
      <c r="B3869" s="57" t="s">
        <v>480</v>
      </c>
      <c r="C3869" s="57" t="s">
        <v>5479</v>
      </c>
      <c r="D3869" s="57" t="s">
        <v>7632</v>
      </c>
      <c r="E3869" s="57" t="s">
        <v>1773</v>
      </c>
      <c r="F3869" s="57" t="s">
        <v>612</v>
      </c>
      <c r="G3869" s="57">
        <v>1</v>
      </c>
      <c r="H3869" s="57">
        <v>1</v>
      </c>
      <c r="I3869" s="57">
        <v>2.0299999999999998</v>
      </c>
      <c r="J3869" s="57">
        <v>3.26</v>
      </c>
      <c r="K3869" s="57">
        <v>3.37</v>
      </c>
      <c r="L3869" s="57">
        <v>-1.34</v>
      </c>
      <c r="M3869" s="57">
        <v>25</v>
      </c>
      <c r="N3869" s="57">
        <v>23</v>
      </c>
      <c r="O3869" s="57">
        <v>1</v>
      </c>
      <c r="P3869" s="57">
        <v>13</v>
      </c>
      <c r="Q3869" s="57">
        <v>12</v>
      </c>
      <c r="R3869" s="57">
        <v>100</v>
      </c>
      <c r="S3869" s="57">
        <v>0</v>
      </c>
      <c r="T3869" s="57">
        <v>0</v>
      </c>
      <c r="U3869" s="57">
        <v>48</v>
      </c>
      <c r="V3869" s="57">
        <v>24</v>
      </c>
      <c r="W3869" s="57">
        <v>28</v>
      </c>
      <c r="X3869" s="57">
        <v>39.130000000000003</v>
      </c>
      <c r="Y3869" s="57">
        <v>21.74</v>
      </c>
      <c r="Z3869" s="57">
        <v>39.130000000000003</v>
      </c>
      <c r="AA3869" s="57">
        <v>61.54</v>
      </c>
      <c r="AB3869" s="57">
        <v>33.33</v>
      </c>
      <c r="AC3869" s="57">
        <v>18</v>
      </c>
      <c r="AD3869" s="57">
        <v>13</v>
      </c>
      <c r="AE3869" s="57">
        <v>55.56</v>
      </c>
      <c r="AF3869" s="57">
        <v>38.46</v>
      </c>
      <c r="AG3869" s="57" t="s">
        <v>6811</v>
      </c>
      <c r="AH3869" s="57" t="s">
        <v>6642</v>
      </c>
      <c r="AI3869" s="45">
        <f t="shared" si="1002"/>
        <v>34.225999999999999</v>
      </c>
      <c r="AJ3869" s="46">
        <f t="shared" si="1003"/>
        <v>-34.225999999999999</v>
      </c>
      <c r="AK3869" s="63" t="str">
        <f t="shared" si="1004"/>
        <v>N</v>
      </c>
      <c r="AL3869" s="63" t="str">
        <f t="shared" si="1005"/>
        <v>N</v>
      </c>
      <c r="AM3869" s="44" t="str">
        <f t="shared" si="1006"/>
        <v>Loss</v>
      </c>
      <c r="AN3869" s="44" t="str">
        <f t="shared" si="1007"/>
        <v>Win</v>
      </c>
      <c r="AO3869" s="44" t="str">
        <f t="shared" si="1008"/>
        <v>Loss</v>
      </c>
      <c r="AP3869" s="44">
        <f t="shared" si="1009"/>
        <v>-50</v>
      </c>
      <c r="AQ3869" s="44">
        <f t="shared" si="1010"/>
        <v>113</v>
      </c>
      <c r="AR3869" s="44">
        <f t="shared" si="1011"/>
        <v>-50</v>
      </c>
      <c r="AS3869" s="99" t="str">
        <f t="shared" si="1012"/>
        <v>+</v>
      </c>
      <c r="AT3869" s="99" t="str">
        <f t="shared" si="1013"/>
        <v>+</v>
      </c>
      <c r="AU3869" s="99" t="str">
        <f t="shared" si="1014"/>
        <v>+</v>
      </c>
      <c r="AV3869" s="99" t="str">
        <f t="shared" si="1015"/>
        <v>+</v>
      </c>
      <c r="AW3869" s="99" t="str">
        <f t="shared" si="1016"/>
        <v>+</v>
      </c>
    </row>
    <row r="3870" spans="1:49" ht="15">
      <c r="A3870" s="56">
        <v>43646</v>
      </c>
      <c r="B3870" s="57" t="s">
        <v>222</v>
      </c>
      <c r="C3870" s="57" t="s">
        <v>223</v>
      </c>
      <c r="D3870" s="57" t="s">
        <v>7633</v>
      </c>
      <c r="E3870" s="57" t="s">
        <v>1752</v>
      </c>
      <c r="F3870" s="57" t="s">
        <v>5474</v>
      </c>
      <c r="G3870" s="57">
        <v>3</v>
      </c>
      <c r="H3870" s="57">
        <v>1</v>
      </c>
      <c r="I3870" s="57">
        <v>2.29</v>
      </c>
      <c r="J3870" s="57">
        <v>3.6</v>
      </c>
      <c r="K3870" s="57">
        <v>2.54</v>
      </c>
      <c r="L3870" s="57">
        <v>-0.25</v>
      </c>
      <c r="M3870" s="57">
        <v>7</v>
      </c>
      <c r="N3870" s="57">
        <v>3</v>
      </c>
      <c r="O3870" s="57">
        <v>1</v>
      </c>
      <c r="P3870" s="57">
        <v>4</v>
      </c>
      <c r="Q3870" s="57">
        <v>3</v>
      </c>
      <c r="R3870" s="57">
        <v>0</v>
      </c>
      <c r="S3870" s="57">
        <v>100</v>
      </c>
      <c r="T3870" s="57">
        <v>0</v>
      </c>
      <c r="U3870" s="57">
        <v>42.86</v>
      </c>
      <c r="V3870" s="57">
        <v>28.57</v>
      </c>
      <c r="W3870" s="57">
        <v>28.57</v>
      </c>
      <c r="X3870" s="57">
        <v>33.33</v>
      </c>
      <c r="Y3870" s="57">
        <v>33.33</v>
      </c>
      <c r="Z3870" s="57">
        <v>33.33</v>
      </c>
      <c r="AA3870" s="57">
        <v>50</v>
      </c>
      <c r="AB3870" s="57">
        <v>33.33</v>
      </c>
      <c r="AC3870" s="57">
        <v>4</v>
      </c>
      <c r="AD3870" s="57">
        <v>0</v>
      </c>
      <c r="AE3870" s="57">
        <v>50</v>
      </c>
      <c r="AF3870" s="57">
        <v>0</v>
      </c>
      <c r="AG3870" s="57" t="s">
        <v>6464</v>
      </c>
      <c r="AH3870" s="57" t="s">
        <v>6021</v>
      </c>
      <c r="AI3870" s="45">
        <f t="shared" si="1002"/>
        <v>12.382000000000001</v>
      </c>
      <c r="AJ3870" s="46">
        <f t="shared" si="1003"/>
        <v>7.6180000000000003</v>
      </c>
      <c r="AK3870" s="63" t="str">
        <f t="shared" si="1004"/>
        <v>N</v>
      </c>
      <c r="AL3870" s="63" t="str">
        <f t="shared" si="1005"/>
        <v>N</v>
      </c>
      <c r="AM3870" s="44" t="str">
        <f t="shared" si="1006"/>
        <v>Win</v>
      </c>
      <c r="AN3870" s="44" t="str">
        <f t="shared" si="1007"/>
        <v>Loss</v>
      </c>
      <c r="AO3870" s="44" t="str">
        <f t="shared" si="1008"/>
        <v>Loss</v>
      </c>
      <c r="AP3870" s="44">
        <f t="shared" si="1009"/>
        <v>64.5</v>
      </c>
      <c r="AQ3870" s="44">
        <f t="shared" si="1010"/>
        <v>-50</v>
      </c>
      <c r="AR3870" s="44">
        <f t="shared" si="1011"/>
        <v>-50</v>
      </c>
      <c r="AS3870" s="99" t="str">
        <f t="shared" si="1012"/>
        <v>+</v>
      </c>
      <c r="AT3870" s="99" t="str">
        <f t="shared" si="1013"/>
        <v>-</v>
      </c>
      <c r="AU3870" s="99" t="str">
        <f t="shared" si="1014"/>
        <v>+</v>
      </c>
      <c r="AV3870" s="99" t="str">
        <f t="shared" si="1015"/>
        <v>+</v>
      </c>
      <c r="AW3870" s="99" t="str">
        <f t="shared" si="1016"/>
        <v>+</v>
      </c>
    </row>
    <row r="3871" spans="1:49">
      <c r="A3871" s="56"/>
    </row>
    <row r="3872" spans="1:49">
      <c r="A3872" s="56"/>
    </row>
    <row r="3873" spans="1:1">
      <c r="A3873" s="56"/>
    </row>
    <row r="3874" spans="1:1">
      <c r="A3874" s="56"/>
    </row>
    <row r="3875" spans="1:1">
      <c r="A3875" s="56"/>
    </row>
    <row r="3876" spans="1:1">
      <c r="A3876" s="56"/>
    </row>
    <row r="3877" spans="1:1">
      <c r="A3877" s="56"/>
    </row>
    <row r="3878" spans="1:1">
      <c r="A3878" s="56"/>
    </row>
    <row r="3879" spans="1:1">
      <c r="A3879" s="56"/>
    </row>
    <row r="3880" spans="1:1">
      <c r="A3880" s="56"/>
    </row>
    <row r="3881" spans="1:1">
      <c r="A3881" s="56"/>
    </row>
    <row r="3882" spans="1:1">
      <c r="A3882" s="56"/>
    </row>
    <row r="3883" spans="1:1">
      <c r="A3883" s="56"/>
    </row>
    <row r="3884" spans="1:1">
      <c r="A3884" s="56"/>
    </row>
    <row r="3885" spans="1:1">
      <c r="A3885" s="56"/>
    </row>
    <row r="3886" spans="1:1">
      <c r="A3886" s="56"/>
    </row>
    <row r="3887" spans="1:1">
      <c r="A3887" s="56"/>
    </row>
    <row r="3888" spans="1:1">
      <c r="A3888" s="56"/>
    </row>
    <row r="3889" spans="1:1">
      <c r="A3889" s="56"/>
    </row>
    <row r="3890" spans="1:1">
      <c r="A3890" s="56"/>
    </row>
    <row r="3891" spans="1:1">
      <c r="A3891" s="56"/>
    </row>
    <row r="3892" spans="1:1">
      <c r="A3892" s="56"/>
    </row>
    <row r="3893" spans="1:1">
      <c r="A3893" s="56"/>
    </row>
    <row r="3894" spans="1:1">
      <c r="A3894" s="56"/>
    </row>
    <row r="3895" spans="1:1">
      <c r="A3895" s="56"/>
    </row>
    <row r="3896" spans="1:1">
      <c r="A3896" s="56"/>
    </row>
    <row r="3897" spans="1:1">
      <c r="A3897" s="56"/>
    </row>
    <row r="3898" spans="1:1">
      <c r="A3898" s="56"/>
    </row>
    <row r="3899" spans="1:1">
      <c r="A3899" s="56"/>
    </row>
    <row r="3900" spans="1:1">
      <c r="A3900" s="56"/>
    </row>
    <row r="3901" spans="1:1">
      <c r="A3901" s="56"/>
    </row>
    <row r="3902" spans="1:1">
      <c r="A3902" s="56"/>
    </row>
    <row r="3903" spans="1:1">
      <c r="A3903" s="56"/>
    </row>
    <row r="3904" spans="1:1">
      <c r="A3904" s="56"/>
    </row>
    <row r="3905" spans="1:1">
      <c r="A3905" s="56"/>
    </row>
    <row r="3906" spans="1:1">
      <c r="A3906" s="56"/>
    </row>
    <row r="3907" spans="1:1">
      <c r="A3907" s="56"/>
    </row>
    <row r="3908" spans="1:1">
      <c r="A3908" s="56"/>
    </row>
    <row r="3909" spans="1:1">
      <c r="A3909" s="56"/>
    </row>
    <row r="3910" spans="1:1">
      <c r="A3910" s="56"/>
    </row>
    <row r="3911" spans="1:1">
      <c r="A3911" s="56"/>
    </row>
    <row r="3912" spans="1:1">
      <c r="A3912" s="56"/>
    </row>
    <row r="3913" spans="1:1">
      <c r="A3913" s="56"/>
    </row>
    <row r="3914" spans="1:1">
      <c r="A3914" s="56"/>
    </row>
    <row r="3915" spans="1:1">
      <c r="A3915" s="56"/>
    </row>
    <row r="3916" spans="1:1">
      <c r="A3916" s="56"/>
    </row>
    <row r="3917" spans="1:1">
      <c r="A3917" s="56"/>
    </row>
    <row r="3918" spans="1:1">
      <c r="A3918" s="56"/>
    </row>
    <row r="3919" spans="1:1">
      <c r="A3919" s="56"/>
    </row>
    <row r="3920" spans="1:1">
      <c r="A3920" s="56"/>
    </row>
    <row r="3921" spans="1:1">
      <c r="A3921" s="56"/>
    </row>
    <row r="3922" spans="1:1">
      <c r="A3922" s="56"/>
    </row>
    <row r="3923" spans="1:1">
      <c r="A3923" s="56"/>
    </row>
    <row r="3924" spans="1:1">
      <c r="A3924" s="56"/>
    </row>
    <row r="3925" spans="1:1">
      <c r="A3925" s="56"/>
    </row>
    <row r="3926" spans="1:1">
      <c r="A3926" s="56"/>
    </row>
    <row r="3927" spans="1:1">
      <c r="A3927" s="56"/>
    </row>
    <row r="3928" spans="1:1">
      <c r="A3928" s="56"/>
    </row>
    <row r="3929" spans="1:1">
      <c r="A3929" s="56"/>
    </row>
    <row r="3930" spans="1:1">
      <c r="A3930" s="56"/>
    </row>
    <row r="3931" spans="1:1">
      <c r="A3931" s="56"/>
    </row>
    <row r="3932" spans="1:1">
      <c r="A3932" s="56"/>
    </row>
    <row r="3933" spans="1:1">
      <c r="A3933" s="56"/>
    </row>
    <row r="3934" spans="1:1">
      <c r="A3934" s="56"/>
    </row>
    <row r="3935" spans="1:1">
      <c r="A3935" s="56"/>
    </row>
    <row r="3936" spans="1:1">
      <c r="A3936" s="56"/>
    </row>
    <row r="3937" spans="1:1">
      <c r="A3937" s="56"/>
    </row>
    <row r="3938" spans="1:1">
      <c r="A3938" s="56"/>
    </row>
    <row r="3939" spans="1:1">
      <c r="A3939" s="56"/>
    </row>
    <row r="3940" spans="1:1">
      <c r="A3940" s="56"/>
    </row>
    <row r="3941" spans="1:1">
      <c r="A3941" s="56"/>
    </row>
    <row r="3942" spans="1:1">
      <c r="A3942" s="56"/>
    </row>
    <row r="3943" spans="1:1">
      <c r="A3943" s="56"/>
    </row>
    <row r="3944" spans="1:1">
      <c r="A3944" s="56"/>
    </row>
    <row r="3945" spans="1:1">
      <c r="A3945" s="56"/>
    </row>
    <row r="3946" spans="1:1">
      <c r="A3946" s="56"/>
    </row>
    <row r="3947" spans="1:1">
      <c r="A3947" s="56"/>
    </row>
    <row r="3948" spans="1:1">
      <c r="A3948" s="56"/>
    </row>
    <row r="3949" spans="1:1">
      <c r="A3949" s="56"/>
    </row>
    <row r="3950" spans="1:1">
      <c r="A3950" s="56"/>
    </row>
    <row r="3951" spans="1:1">
      <c r="A3951" s="56"/>
    </row>
    <row r="3952" spans="1:1">
      <c r="A3952" s="56"/>
    </row>
    <row r="3953" spans="1:1">
      <c r="A3953" s="56"/>
    </row>
    <row r="3954" spans="1:1">
      <c r="A3954" s="56"/>
    </row>
    <row r="3955" spans="1:1">
      <c r="A3955" s="56"/>
    </row>
    <row r="3956" spans="1:1">
      <c r="A3956" s="56"/>
    </row>
    <row r="3957" spans="1:1">
      <c r="A3957" s="56"/>
    </row>
    <row r="3958" spans="1:1">
      <c r="A3958" s="56"/>
    </row>
    <row r="3959" spans="1:1">
      <c r="A3959" s="56"/>
    </row>
    <row r="3960" spans="1:1">
      <c r="A3960" s="56"/>
    </row>
    <row r="3961" spans="1:1">
      <c r="A3961" s="56"/>
    </row>
    <row r="3962" spans="1:1">
      <c r="A3962" s="56"/>
    </row>
    <row r="3963" spans="1:1">
      <c r="A3963" s="56"/>
    </row>
    <row r="3964" spans="1:1">
      <c r="A3964" s="56"/>
    </row>
    <row r="3965" spans="1:1">
      <c r="A3965" s="56"/>
    </row>
    <row r="3966" spans="1:1">
      <c r="A3966" s="56"/>
    </row>
    <row r="3967" spans="1:1">
      <c r="A3967" s="56"/>
    </row>
    <row r="3968" spans="1:1">
      <c r="A3968" s="56"/>
    </row>
    <row r="3969" spans="1:1">
      <c r="A3969" s="56"/>
    </row>
    <row r="3970" spans="1:1">
      <c r="A3970" s="56"/>
    </row>
    <row r="3971" spans="1:1">
      <c r="A3971" s="56"/>
    </row>
    <row r="3972" spans="1:1">
      <c r="A3972" s="56"/>
    </row>
    <row r="3973" spans="1:1">
      <c r="A3973" s="56"/>
    </row>
    <row r="3974" spans="1:1">
      <c r="A3974" s="56"/>
    </row>
    <row r="3975" spans="1:1">
      <c r="A3975" s="56"/>
    </row>
    <row r="3976" spans="1:1">
      <c r="A3976" s="56"/>
    </row>
    <row r="3977" spans="1:1">
      <c r="A3977" s="56"/>
    </row>
    <row r="3978" spans="1:1">
      <c r="A3978" s="56"/>
    </row>
    <row r="3979" spans="1:1">
      <c r="A3979" s="56"/>
    </row>
    <row r="3980" spans="1:1">
      <c r="A3980" s="56"/>
    </row>
    <row r="3981" spans="1:1">
      <c r="A3981" s="56"/>
    </row>
    <row r="3982" spans="1:1">
      <c r="A3982" s="56"/>
    </row>
    <row r="3983" spans="1:1">
      <c r="A3983" s="56"/>
    </row>
    <row r="3984" spans="1:1">
      <c r="A3984" s="56"/>
    </row>
    <row r="3985" spans="1:1">
      <c r="A3985" s="56"/>
    </row>
    <row r="3986" spans="1:1">
      <c r="A3986" s="56"/>
    </row>
    <row r="3987" spans="1:1">
      <c r="A3987" s="56"/>
    </row>
    <row r="3988" spans="1:1">
      <c r="A3988" s="56"/>
    </row>
    <row r="3989" spans="1:1">
      <c r="A3989" s="56"/>
    </row>
    <row r="3990" spans="1:1">
      <c r="A3990" s="56"/>
    </row>
    <row r="3991" spans="1:1">
      <c r="A3991" s="56"/>
    </row>
    <row r="3992" spans="1:1">
      <c r="A3992" s="56"/>
    </row>
    <row r="3993" spans="1:1">
      <c r="A3993" s="56"/>
    </row>
    <row r="3994" spans="1:1">
      <c r="A3994" s="56"/>
    </row>
    <row r="3995" spans="1:1">
      <c r="A3995" s="56"/>
    </row>
    <row r="3996" spans="1:1">
      <c r="A3996" s="56"/>
    </row>
    <row r="3997" spans="1:1">
      <c r="A3997" s="56"/>
    </row>
    <row r="3998" spans="1:1">
      <c r="A3998" s="56"/>
    </row>
    <row r="3999" spans="1:1">
      <c r="A3999" s="56"/>
    </row>
    <row r="4000" spans="1:1">
      <c r="A4000" s="56"/>
    </row>
    <row r="4001" spans="1:1">
      <c r="A4001" s="56"/>
    </row>
    <row r="4002" spans="1:1">
      <c r="A4002" s="56"/>
    </row>
    <row r="4003" spans="1:1">
      <c r="A4003" s="56"/>
    </row>
    <row r="4004" spans="1:1">
      <c r="A4004" s="56"/>
    </row>
    <row r="4005" spans="1:1">
      <c r="A4005" s="56"/>
    </row>
    <row r="4006" spans="1:1">
      <c r="A4006" s="56"/>
    </row>
    <row r="4007" spans="1:1">
      <c r="A4007" s="56"/>
    </row>
    <row r="4008" spans="1:1">
      <c r="A4008" s="56"/>
    </row>
    <row r="4009" spans="1:1">
      <c r="A4009" s="56"/>
    </row>
    <row r="4010" spans="1:1">
      <c r="A4010" s="56"/>
    </row>
    <row r="4011" spans="1:1">
      <c r="A4011" s="56"/>
    </row>
    <row r="4012" spans="1:1">
      <c r="A4012" s="56"/>
    </row>
    <row r="4013" spans="1:1">
      <c r="A4013" s="56"/>
    </row>
    <row r="4014" spans="1:1">
      <c r="A4014" s="56"/>
    </row>
    <row r="4015" spans="1:1">
      <c r="A4015" s="56"/>
    </row>
    <row r="4016" spans="1:1">
      <c r="A4016" s="56"/>
    </row>
    <row r="4017" spans="1:1">
      <c r="A4017" s="56"/>
    </row>
    <row r="4018" spans="1:1">
      <c r="A4018" s="56"/>
    </row>
    <row r="4019" spans="1:1">
      <c r="A4019" s="56"/>
    </row>
    <row r="4020" spans="1:1">
      <c r="A4020" s="56"/>
    </row>
    <row r="4021" spans="1:1">
      <c r="A4021" s="56"/>
    </row>
    <row r="4022" spans="1:1">
      <c r="A4022" s="56"/>
    </row>
    <row r="4023" spans="1:1">
      <c r="A4023" s="56"/>
    </row>
    <row r="4024" spans="1:1">
      <c r="A4024" s="56"/>
    </row>
    <row r="4025" spans="1:1">
      <c r="A4025" s="56"/>
    </row>
    <row r="4026" spans="1:1">
      <c r="A4026" s="56"/>
    </row>
    <row r="4027" spans="1:1">
      <c r="A4027" s="56"/>
    </row>
    <row r="4028" spans="1:1">
      <c r="A4028" s="56"/>
    </row>
    <row r="4029" spans="1:1">
      <c r="A4029" s="56"/>
    </row>
    <row r="4030" spans="1:1">
      <c r="A4030" s="56"/>
    </row>
    <row r="4031" spans="1:1">
      <c r="A4031" s="56"/>
    </row>
    <row r="4032" spans="1:1">
      <c r="A4032" s="56"/>
    </row>
    <row r="4033" spans="1:1">
      <c r="A4033" s="56"/>
    </row>
    <row r="4034" spans="1:1">
      <c r="A4034" s="56"/>
    </row>
    <row r="4035" spans="1:1">
      <c r="A4035" s="56"/>
    </row>
    <row r="4036" spans="1:1">
      <c r="A4036" s="56"/>
    </row>
    <row r="4037" spans="1:1">
      <c r="A4037" s="56"/>
    </row>
    <row r="4038" spans="1:1">
      <c r="A4038" s="56"/>
    </row>
    <row r="4039" spans="1:1">
      <c r="A4039" s="56"/>
    </row>
    <row r="4040" spans="1:1">
      <c r="A4040" s="56"/>
    </row>
    <row r="4041" spans="1:1">
      <c r="A4041" s="56"/>
    </row>
    <row r="4042" spans="1:1">
      <c r="A4042" s="56"/>
    </row>
    <row r="4043" spans="1:1">
      <c r="A4043" s="56"/>
    </row>
    <row r="4044" spans="1:1">
      <c r="A4044" s="56"/>
    </row>
    <row r="4045" spans="1:1">
      <c r="A4045" s="56"/>
    </row>
    <row r="4046" spans="1:1">
      <c r="A4046" s="56"/>
    </row>
    <row r="4047" spans="1:1">
      <c r="A4047" s="56"/>
    </row>
    <row r="4048" spans="1:1">
      <c r="A4048" s="56"/>
    </row>
    <row r="4049" spans="1:1">
      <c r="A4049" s="56"/>
    </row>
    <row r="4050" spans="1:1">
      <c r="A4050" s="56"/>
    </row>
    <row r="4051" spans="1:1">
      <c r="A4051" s="56"/>
    </row>
    <row r="4052" spans="1:1">
      <c r="A4052" s="56"/>
    </row>
    <row r="4053" spans="1:1">
      <c r="A4053" s="56"/>
    </row>
    <row r="4054" spans="1:1">
      <c r="A4054" s="56"/>
    </row>
    <row r="4055" spans="1:1">
      <c r="A4055" s="56"/>
    </row>
    <row r="4056" spans="1:1">
      <c r="A4056" s="56"/>
    </row>
    <row r="4057" spans="1:1">
      <c r="A4057" s="56"/>
    </row>
    <row r="4058" spans="1:1">
      <c r="A4058" s="56"/>
    </row>
    <row r="4059" spans="1:1">
      <c r="A4059" s="56"/>
    </row>
    <row r="4060" spans="1:1">
      <c r="A4060" s="56"/>
    </row>
    <row r="4061" spans="1:1">
      <c r="A4061" s="56"/>
    </row>
    <row r="4062" spans="1:1">
      <c r="A4062" s="56"/>
    </row>
    <row r="4063" spans="1:1">
      <c r="A4063" s="56"/>
    </row>
    <row r="4064" spans="1:1">
      <c r="A4064" s="56"/>
    </row>
    <row r="4065" spans="1:1">
      <c r="A4065" s="56"/>
    </row>
    <row r="4066" spans="1:1">
      <c r="A4066" s="56"/>
    </row>
    <row r="4067" spans="1:1">
      <c r="A4067" s="56"/>
    </row>
    <row r="4068" spans="1:1">
      <c r="A4068" s="56"/>
    </row>
    <row r="4069" spans="1:1">
      <c r="A4069" s="56"/>
    </row>
    <row r="4070" spans="1:1">
      <c r="A4070" s="56"/>
    </row>
    <row r="4071" spans="1:1">
      <c r="A4071" s="56"/>
    </row>
    <row r="4072" spans="1:1">
      <c r="A4072" s="56"/>
    </row>
    <row r="4073" spans="1:1">
      <c r="A4073" s="56"/>
    </row>
    <row r="4074" spans="1:1">
      <c r="A4074" s="56"/>
    </row>
    <row r="4075" spans="1:1">
      <c r="A4075" s="56"/>
    </row>
    <row r="4076" spans="1:1">
      <c r="A4076" s="56"/>
    </row>
    <row r="4077" spans="1:1">
      <c r="A4077" s="56"/>
    </row>
    <row r="4078" spans="1:1">
      <c r="A4078" s="56"/>
    </row>
    <row r="4079" spans="1:1">
      <c r="A4079" s="56"/>
    </row>
    <row r="4080" spans="1:1">
      <c r="A4080" s="56"/>
    </row>
    <row r="4081" spans="1:1">
      <c r="A4081" s="56"/>
    </row>
    <row r="4082" spans="1:1">
      <c r="A4082" s="56"/>
    </row>
    <row r="4083" spans="1:1">
      <c r="A4083" s="56"/>
    </row>
    <row r="4084" spans="1:1">
      <c r="A4084" s="56"/>
    </row>
    <row r="4085" spans="1:1">
      <c r="A4085" s="56"/>
    </row>
    <row r="4086" spans="1:1">
      <c r="A4086" s="56"/>
    </row>
    <row r="4087" spans="1:1">
      <c r="A4087" s="56"/>
    </row>
    <row r="4088" spans="1:1">
      <c r="A4088" s="56"/>
    </row>
    <row r="4089" spans="1:1">
      <c r="A4089" s="56"/>
    </row>
    <row r="4090" spans="1:1">
      <c r="A4090" s="56"/>
    </row>
    <row r="4091" spans="1:1">
      <c r="A4091" s="56"/>
    </row>
    <row r="4092" spans="1:1">
      <c r="A4092" s="56"/>
    </row>
    <row r="4093" spans="1:1">
      <c r="A4093" s="56"/>
    </row>
    <row r="4094" spans="1:1">
      <c r="A4094" s="56"/>
    </row>
    <row r="4095" spans="1:1">
      <c r="A4095" s="56"/>
    </row>
    <row r="4096" spans="1:1">
      <c r="A4096" s="56"/>
    </row>
    <row r="4097" spans="1:1">
      <c r="A4097" s="56"/>
    </row>
    <row r="4098" spans="1:1">
      <c r="A4098" s="56"/>
    </row>
    <row r="4099" spans="1:1">
      <c r="A4099" s="56"/>
    </row>
    <row r="4100" spans="1:1">
      <c r="A4100" s="56"/>
    </row>
    <row r="4101" spans="1:1">
      <c r="A4101" s="56"/>
    </row>
    <row r="4102" spans="1:1">
      <c r="A4102" s="56"/>
    </row>
    <row r="4103" spans="1:1">
      <c r="A4103" s="56"/>
    </row>
    <row r="4104" spans="1:1">
      <c r="A4104" s="56"/>
    </row>
    <row r="4105" spans="1:1">
      <c r="A4105" s="56"/>
    </row>
    <row r="4106" spans="1:1">
      <c r="A4106" s="56"/>
    </row>
    <row r="4107" spans="1:1">
      <c r="A4107" s="56"/>
    </row>
    <row r="4108" spans="1:1">
      <c r="A4108" s="56"/>
    </row>
    <row r="4109" spans="1:1">
      <c r="A4109" s="56"/>
    </row>
    <row r="4110" spans="1:1">
      <c r="A4110" s="56"/>
    </row>
    <row r="4111" spans="1:1">
      <c r="A4111" s="56"/>
    </row>
    <row r="4112" spans="1:1">
      <c r="A4112" s="56"/>
    </row>
    <row r="4113" spans="1:1">
      <c r="A4113" s="56"/>
    </row>
    <row r="4114" spans="1:1">
      <c r="A4114" s="56"/>
    </row>
    <row r="4115" spans="1:1">
      <c r="A4115" s="56"/>
    </row>
    <row r="4116" spans="1:1">
      <c r="A4116" s="56"/>
    </row>
    <row r="4117" spans="1:1">
      <c r="A4117" s="56"/>
    </row>
    <row r="4118" spans="1:1">
      <c r="A4118" s="56"/>
    </row>
    <row r="4119" spans="1:1">
      <c r="A4119" s="56"/>
    </row>
    <row r="4120" spans="1:1">
      <c r="A4120" s="56"/>
    </row>
    <row r="4121" spans="1:1">
      <c r="A4121" s="56"/>
    </row>
    <row r="4122" spans="1:1">
      <c r="A4122" s="56"/>
    </row>
    <row r="4123" spans="1:1">
      <c r="A4123" s="56"/>
    </row>
    <row r="4124" spans="1:1">
      <c r="A4124" s="56"/>
    </row>
    <row r="4125" spans="1:1">
      <c r="A4125" s="56"/>
    </row>
    <row r="4126" spans="1:1">
      <c r="A4126" s="56"/>
    </row>
    <row r="4127" spans="1:1">
      <c r="A4127" s="56"/>
    </row>
    <row r="4128" spans="1:1">
      <c r="A4128" s="56"/>
    </row>
    <row r="4129" spans="1:1">
      <c r="A4129" s="56"/>
    </row>
    <row r="4130" spans="1:1">
      <c r="A4130" s="56"/>
    </row>
    <row r="4131" spans="1:1">
      <c r="A4131" s="56"/>
    </row>
    <row r="4132" spans="1:1">
      <c r="A4132" s="56"/>
    </row>
    <row r="4133" spans="1:1">
      <c r="A4133" s="56"/>
    </row>
    <row r="4134" spans="1:1">
      <c r="A4134" s="56"/>
    </row>
    <row r="4135" spans="1:1">
      <c r="A4135" s="56"/>
    </row>
    <row r="4136" spans="1:1">
      <c r="A4136" s="56"/>
    </row>
    <row r="4137" spans="1:1">
      <c r="A4137" s="56"/>
    </row>
    <row r="4138" spans="1:1">
      <c r="A4138" s="56"/>
    </row>
    <row r="4139" spans="1:1">
      <c r="A4139" s="56"/>
    </row>
    <row r="4140" spans="1:1">
      <c r="A4140" s="56"/>
    </row>
    <row r="4141" spans="1:1">
      <c r="A4141" s="56"/>
    </row>
    <row r="4142" spans="1:1">
      <c r="A4142" s="56"/>
    </row>
    <row r="4143" spans="1:1">
      <c r="A4143" s="56"/>
    </row>
    <row r="4144" spans="1:1">
      <c r="A4144" s="56"/>
    </row>
    <row r="4145" spans="1:1">
      <c r="A4145" s="56"/>
    </row>
    <row r="4146" spans="1:1">
      <c r="A4146" s="56"/>
    </row>
    <row r="4147" spans="1:1">
      <c r="A4147" s="56"/>
    </row>
    <row r="4148" spans="1:1">
      <c r="A4148" s="56"/>
    </row>
    <row r="4149" spans="1:1">
      <c r="A4149" s="56"/>
    </row>
    <row r="4150" spans="1:1">
      <c r="A4150" s="56"/>
    </row>
    <row r="4151" spans="1:1">
      <c r="A4151" s="56"/>
    </row>
    <row r="4152" spans="1:1">
      <c r="A4152" s="56"/>
    </row>
    <row r="4153" spans="1:1">
      <c r="A4153" s="56"/>
    </row>
    <row r="4154" spans="1:1">
      <c r="A4154" s="56"/>
    </row>
    <row r="4155" spans="1:1">
      <c r="A4155" s="56"/>
    </row>
    <row r="4156" spans="1:1">
      <c r="A4156" s="56"/>
    </row>
    <row r="4157" spans="1:1">
      <c r="A4157" s="56"/>
    </row>
    <row r="4158" spans="1:1">
      <c r="A4158" s="56"/>
    </row>
    <row r="4159" spans="1:1">
      <c r="A4159" s="56"/>
    </row>
    <row r="4160" spans="1:1">
      <c r="A4160" s="56"/>
    </row>
    <row r="4161" spans="1:1">
      <c r="A4161" s="56"/>
    </row>
    <row r="4162" spans="1:1">
      <c r="A4162" s="56"/>
    </row>
    <row r="4163" spans="1:1">
      <c r="A4163" s="56"/>
    </row>
    <row r="4164" spans="1:1">
      <c r="A4164" s="56"/>
    </row>
    <row r="4165" spans="1:1">
      <c r="A4165" s="56"/>
    </row>
    <row r="4166" spans="1:1">
      <c r="A4166" s="56"/>
    </row>
    <row r="4167" spans="1:1">
      <c r="A4167" s="56"/>
    </row>
    <row r="4168" spans="1:1">
      <c r="A4168" s="56"/>
    </row>
    <row r="4169" spans="1:1">
      <c r="A4169" s="56"/>
    </row>
    <row r="4170" spans="1:1">
      <c r="A4170" s="56"/>
    </row>
    <row r="4171" spans="1:1">
      <c r="A4171" s="56"/>
    </row>
    <row r="4172" spans="1:1">
      <c r="A4172" s="56"/>
    </row>
    <row r="4173" spans="1:1">
      <c r="A4173" s="56"/>
    </row>
    <row r="4174" spans="1:1">
      <c r="A4174" s="56"/>
    </row>
    <row r="4175" spans="1:1">
      <c r="A4175" s="56"/>
    </row>
    <row r="4176" spans="1:1">
      <c r="A4176" s="56"/>
    </row>
    <row r="4177" spans="1:1">
      <c r="A4177" s="56"/>
    </row>
    <row r="4178" spans="1:1">
      <c r="A4178" s="56"/>
    </row>
    <row r="4179" spans="1:1">
      <c r="A4179" s="56"/>
    </row>
    <row r="4180" spans="1:1">
      <c r="A4180" s="56"/>
    </row>
    <row r="4181" spans="1:1">
      <c r="A4181" s="56"/>
    </row>
    <row r="4182" spans="1:1">
      <c r="A4182" s="56"/>
    </row>
    <row r="4183" spans="1:1">
      <c r="A4183" s="56"/>
    </row>
    <row r="4184" spans="1:1">
      <c r="A4184" s="56"/>
    </row>
    <row r="4185" spans="1:1">
      <c r="A4185" s="56"/>
    </row>
    <row r="4186" spans="1:1">
      <c r="A4186" s="56"/>
    </row>
    <row r="4187" spans="1:1">
      <c r="A4187" s="56"/>
    </row>
    <row r="4188" spans="1:1">
      <c r="A4188" s="56"/>
    </row>
    <row r="4189" spans="1:1">
      <c r="A4189" s="56"/>
    </row>
    <row r="4190" spans="1:1">
      <c r="A4190" s="56"/>
    </row>
    <row r="4191" spans="1:1">
      <c r="A4191" s="56"/>
    </row>
    <row r="4192" spans="1:1">
      <c r="A4192" s="56"/>
    </row>
    <row r="4193" spans="1:1">
      <c r="A4193" s="56"/>
    </row>
    <row r="4194" spans="1:1">
      <c r="A4194" s="56"/>
    </row>
    <row r="4195" spans="1:1">
      <c r="A4195" s="56"/>
    </row>
    <row r="4196" spans="1:1">
      <c r="A4196" s="56"/>
    </row>
    <row r="4197" spans="1:1">
      <c r="A4197" s="56"/>
    </row>
    <row r="4198" spans="1:1">
      <c r="A4198" s="56"/>
    </row>
    <row r="4199" spans="1:1">
      <c r="A4199" s="56"/>
    </row>
    <row r="4200" spans="1:1">
      <c r="A4200" s="56"/>
    </row>
    <row r="4201" spans="1:1">
      <c r="A4201" s="56"/>
    </row>
    <row r="4202" spans="1:1">
      <c r="A4202" s="56"/>
    </row>
    <row r="4203" spans="1:1">
      <c r="A4203" s="56"/>
    </row>
    <row r="4204" spans="1:1">
      <c r="A4204" s="56"/>
    </row>
    <row r="4205" spans="1:1">
      <c r="A4205" s="56"/>
    </row>
    <row r="4206" spans="1:1">
      <c r="A4206" s="56"/>
    </row>
    <row r="4207" spans="1:1">
      <c r="A4207" s="56"/>
    </row>
    <row r="4208" spans="1:1">
      <c r="A4208" s="56"/>
    </row>
    <row r="4209" spans="1:1">
      <c r="A4209" s="56"/>
    </row>
    <row r="4210" spans="1:1">
      <c r="A4210" s="56"/>
    </row>
    <row r="4211" spans="1:1">
      <c r="A4211" s="56"/>
    </row>
    <row r="4212" spans="1:1">
      <c r="A4212" s="56"/>
    </row>
    <row r="4213" spans="1:1">
      <c r="A4213" s="56"/>
    </row>
    <row r="4214" spans="1:1">
      <c r="A4214" s="56"/>
    </row>
    <row r="4215" spans="1:1">
      <c r="A4215" s="56"/>
    </row>
    <row r="4216" spans="1:1">
      <c r="A4216" s="56"/>
    </row>
    <row r="4217" spans="1:1">
      <c r="A4217" s="56"/>
    </row>
    <row r="4218" spans="1:1">
      <c r="A4218" s="56"/>
    </row>
    <row r="4219" spans="1:1">
      <c r="A4219" s="56"/>
    </row>
    <row r="4220" spans="1:1">
      <c r="A4220" s="56"/>
    </row>
    <row r="4221" spans="1:1">
      <c r="A4221" s="56"/>
    </row>
    <row r="4222" spans="1:1">
      <c r="A4222" s="56"/>
    </row>
    <row r="4223" spans="1:1">
      <c r="A4223" s="56"/>
    </row>
    <row r="4224" spans="1:1">
      <c r="A4224" s="56"/>
    </row>
    <row r="4225" spans="1:1">
      <c r="A4225" s="56"/>
    </row>
    <row r="4226" spans="1:1">
      <c r="A4226" s="56"/>
    </row>
    <row r="4227" spans="1:1">
      <c r="A4227" s="56"/>
    </row>
    <row r="4228" spans="1:1">
      <c r="A4228" s="56"/>
    </row>
    <row r="4229" spans="1:1">
      <c r="A4229" s="56"/>
    </row>
    <row r="4230" spans="1:1">
      <c r="A4230" s="56"/>
    </row>
    <row r="4231" spans="1:1">
      <c r="A4231" s="56"/>
    </row>
    <row r="4232" spans="1:1">
      <c r="A4232" s="56"/>
    </row>
    <row r="4233" spans="1:1">
      <c r="A4233" s="56"/>
    </row>
    <row r="4234" spans="1:1">
      <c r="A4234" s="56"/>
    </row>
    <row r="4235" spans="1:1">
      <c r="A4235" s="56"/>
    </row>
    <row r="4236" spans="1:1">
      <c r="A4236" s="56"/>
    </row>
    <row r="4237" spans="1:1">
      <c r="A4237" s="56"/>
    </row>
    <row r="4238" spans="1:1">
      <c r="A4238" s="56"/>
    </row>
    <row r="4239" spans="1:1">
      <c r="A4239" s="56"/>
    </row>
    <row r="4240" spans="1:1">
      <c r="A4240" s="56"/>
    </row>
    <row r="4241" spans="1:1">
      <c r="A4241" s="56"/>
    </row>
    <row r="4242" spans="1:1">
      <c r="A4242" s="56"/>
    </row>
    <row r="4243" spans="1:1">
      <c r="A4243" s="56"/>
    </row>
    <row r="4244" spans="1:1">
      <c r="A4244" s="56"/>
    </row>
    <row r="4245" spans="1:1">
      <c r="A4245" s="56"/>
    </row>
    <row r="4246" spans="1:1">
      <c r="A4246" s="56"/>
    </row>
    <row r="4247" spans="1:1">
      <c r="A4247" s="56"/>
    </row>
    <row r="4248" spans="1:1">
      <c r="A4248" s="56"/>
    </row>
    <row r="4249" spans="1:1">
      <c r="A4249" s="56"/>
    </row>
    <row r="4250" spans="1:1">
      <c r="A4250" s="56"/>
    </row>
    <row r="4251" spans="1:1">
      <c r="A4251" s="56"/>
    </row>
    <row r="4252" spans="1:1">
      <c r="A4252" s="56"/>
    </row>
    <row r="4253" spans="1:1">
      <c r="A4253" s="56"/>
    </row>
    <row r="4254" spans="1:1">
      <c r="A4254" s="56"/>
    </row>
    <row r="4255" spans="1:1">
      <c r="A4255" s="56"/>
    </row>
    <row r="4256" spans="1:1">
      <c r="A4256" s="56"/>
    </row>
    <row r="4257" spans="1:1">
      <c r="A4257" s="56"/>
    </row>
    <row r="4258" spans="1:1">
      <c r="A4258" s="56"/>
    </row>
    <row r="4259" spans="1:1">
      <c r="A4259" s="56"/>
    </row>
    <row r="4260" spans="1:1">
      <c r="A4260" s="56"/>
    </row>
    <row r="4261" spans="1:1">
      <c r="A4261" s="56"/>
    </row>
    <row r="4262" spans="1:1">
      <c r="A4262" s="56"/>
    </row>
    <row r="4263" spans="1:1">
      <c r="A4263" s="56"/>
    </row>
    <row r="4264" spans="1:1">
      <c r="A4264" s="56"/>
    </row>
    <row r="4265" spans="1:1">
      <c r="A4265" s="56"/>
    </row>
    <row r="4266" spans="1:1">
      <c r="A4266" s="56"/>
    </row>
    <row r="4267" spans="1:1">
      <c r="A4267" s="56"/>
    </row>
    <row r="4268" spans="1:1">
      <c r="A4268" s="56"/>
    </row>
    <row r="4269" spans="1:1">
      <c r="A4269" s="56"/>
    </row>
    <row r="4270" spans="1:1">
      <c r="A4270" s="56"/>
    </row>
    <row r="4271" spans="1:1">
      <c r="A4271" s="56"/>
    </row>
    <row r="4272" spans="1:1">
      <c r="A4272" s="56"/>
    </row>
    <row r="4273" spans="1:1">
      <c r="A4273" s="56"/>
    </row>
    <row r="4274" spans="1:1">
      <c r="A4274" s="56"/>
    </row>
    <row r="4275" spans="1:1">
      <c r="A4275" s="56"/>
    </row>
    <row r="4276" spans="1:1">
      <c r="A4276" s="56"/>
    </row>
    <row r="4277" spans="1:1">
      <c r="A4277" s="56"/>
    </row>
    <row r="4278" spans="1:1">
      <c r="A4278" s="56"/>
    </row>
    <row r="4279" spans="1:1">
      <c r="A4279" s="56"/>
    </row>
    <row r="4280" spans="1:1">
      <c r="A4280" s="56"/>
    </row>
    <row r="4281" spans="1:1">
      <c r="A4281" s="56"/>
    </row>
    <row r="4282" spans="1:1">
      <c r="A4282" s="56"/>
    </row>
    <row r="4283" spans="1:1">
      <c r="A4283" s="56"/>
    </row>
    <row r="4284" spans="1:1">
      <c r="A4284" s="56"/>
    </row>
    <row r="4285" spans="1:1">
      <c r="A4285" s="56"/>
    </row>
    <row r="4286" spans="1:1">
      <c r="A4286" s="56"/>
    </row>
    <row r="4287" spans="1:1">
      <c r="A4287" s="56"/>
    </row>
    <row r="4288" spans="1:1">
      <c r="A4288" s="56"/>
    </row>
    <row r="4289" spans="1:1">
      <c r="A4289" s="56"/>
    </row>
    <row r="4290" spans="1:1">
      <c r="A4290" s="56"/>
    </row>
    <row r="4291" spans="1:1">
      <c r="A4291" s="56"/>
    </row>
    <row r="4292" spans="1:1">
      <c r="A4292" s="56"/>
    </row>
    <row r="4293" spans="1:1">
      <c r="A4293" s="56"/>
    </row>
    <row r="4294" spans="1:1">
      <c r="A4294" s="56"/>
    </row>
    <row r="4295" spans="1:1">
      <c r="A4295" s="56"/>
    </row>
    <row r="4296" spans="1:1">
      <c r="A4296" s="56"/>
    </row>
    <row r="4297" spans="1:1">
      <c r="A4297" s="56"/>
    </row>
    <row r="4298" spans="1:1">
      <c r="A4298" s="56"/>
    </row>
    <row r="4299" spans="1:1">
      <c r="A4299" s="56"/>
    </row>
    <row r="4300" spans="1:1">
      <c r="A4300" s="56"/>
    </row>
    <row r="4301" spans="1:1">
      <c r="A4301" s="56"/>
    </row>
    <row r="4302" spans="1:1">
      <c r="A4302" s="56"/>
    </row>
    <row r="4303" spans="1:1">
      <c r="A4303" s="56"/>
    </row>
    <row r="4304" spans="1:1">
      <c r="A4304" s="56"/>
    </row>
    <row r="4305" spans="1:1">
      <c r="A4305" s="56"/>
    </row>
    <row r="4306" spans="1:1">
      <c r="A4306" s="56"/>
    </row>
    <row r="4307" spans="1:1">
      <c r="A4307" s="56"/>
    </row>
    <row r="4308" spans="1:1">
      <c r="A4308" s="56"/>
    </row>
    <row r="4309" spans="1:1">
      <c r="A4309" s="56"/>
    </row>
    <row r="4310" spans="1:1">
      <c r="A4310" s="56"/>
    </row>
    <row r="4311" spans="1:1">
      <c r="A4311" s="56"/>
    </row>
    <row r="4312" spans="1:1">
      <c r="A4312" s="56"/>
    </row>
    <row r="4313" spans="1:1">
      <c r="A4313" s="56"/>
    </row>
    <row r="4314" spans="1:1">
      <c r="A4314" s="56"/>
    </row>
    <row r="4315" spans="1:1">
      <c r="A4315" s="56"/>
    </row>
    <row r="4316" spans="1:1">
      <c r="A4316" s="56"/>
    </row>
    <row r="4317" spans="1:1">
      <c r="A4317" s="56"/>
    </row>
    <row r="4318" spans="1:1">
      <c r="A4318" s="56"/>
    </row>
    <row r="4319" spans="1:1">
      <c r="A4319" s="56"/>
    </row>
    <row r="4320" spans="1:1">
      <c r="A4320" s="56"/>
    </row>
    <row r="4321" spans="1:1">
      <c r="A4321" s="56"/>
    </row>
    <row r="4322" spans="1:1">
      <c r="A4322" s="56"/>
    </row>
    <row r="4323" spans="1:1">
      <c r="A4323" s="56"/>
    </row>
    <row r="4324" spans="1:1">
      <c r="A4324" s="56"/>
    </row>
    <row r="4325" spans="1:1">
      <c r="A4325" s="56"/>
    </row>
    <row r="4326" spans="1:1">
      <c r="A4326" s="56"/>
    </row>
    <row r="4327" spans="1:1">
      <c r="A4327" s="56"/>
    </row>
    <row r="4328" spans="1:1">
      <c r="A4328" s="56"/>
    </row>
    <row r="4329" spans="1:1">
      <c r="A4329" s="56"/>
    </row>
    <row r="4330" spans="1:1">
      <c r="A4330" s="56"/>
    </row>
    <row r="4331" spans="1:1">
      <c r="A4331" s="56"/>
    </row>
    <row r="4332" spans="1:1">
      <c r="A4332" s="56"/>
    </row>
    <row r="4333" spans="1:1">
      <c r="A4333" s="56"/>
    </row>
    <row r="4334" spans="1:1">
      <c r="A4334" s="56"/>
    </row>
    <row r="4335" spans="1:1">
      <c r="A4335" s="56"/>
    </row>
    <row r="4336" spans="1:1">
      <c r="A4336" s="56"/>
    </row>
    <row r="4337" spans="1:1">
      <c r="A4337" s="56"/>
    </row>
    <row r="4338" spans="1:1">
      <c r="A4338" s="56"/>
    </row>
    <row r="4339" spans="1:1">
      <c r="A4339" s="56"/>
    </row>
    <row r="4340" spans="1:1">
      <c r="A4340" s="56"/>
    </row>
    <row r="4341" spans="1:1">
      <c r="A4341" s="56"/>
    </row>
    <row r="4342" spans="1:1">
      <c r="A4342" s="56"/>
    </row>
    <row r="4343" spans="1:1">
      <c r="A4343" s="56"/>
    </row>
    <row r="4344" spans="1:1">
      <c r="A4344" s="56"/>
    </row>
    <row r="4345" spans="1:1">
      <c r="A4345" s="56"/>
    </row>
    <row r="4346" spans="1:1">
      <c r="A4346" s="56"/>
    </row>
    <row r="4347" spans="1:1">
      <c r="A4347" s="56"/>
    </row>
    <row r="4348" spans="1:1">
      <c r="A4348" s="56"/>
    </row>
    <row r="4349" spans="1:1">
      <c r="A4349" s="56"/>
    </row>
    <row r="4350" spans="1:1">
      <c r="A4350" s="56"/>
    </row>
    <row r="4351" spans="1:1">
      <c r="A4351" s="56"/>
    </row>
    <row r="4352" spans="1:1">
      <c r="A4352" s="56"/>
    </row>
    <row r="4353" spans="1:1">
      <c r="A4353" s="56"/>
    </row>
    <row r="4354" spans="1:1">
      <c r="A4354" s="56"/>
    </row>
    <row r="4355" spans="1:1">
      <c r="A4355" s="56"/>
    </row>
    <row r="4356" spans="1:1">
      <c r="A4356" s="56"/>
    </row>
    <row r="4357" spans="1:1">
      <c r="A4357" s="56"/>
    </row>
    <row r="4358" spans="1:1">
      <c r="A4358" s="56"/>
    </row>
    <row r="4359" spans="1:1">
      <c r="A4359" s="56"/>
    </row>
    <row r="4360" spans="1:1">
      <c r="A4360" s="56"/>
    </row>
    <row r="4361" spans="1:1">
      <c r="A4361" s="56"/>
    </row>
    <row r="4362" spans="1:1">
      <c r="A4362" s="56"/>
    </row>
    <row r="4363" spans="1:1">
      <c r="A4363" s="56"/>
    </row>
    <row r="4364" spans="1:1">
      <c r="A4364" s="56"/>
    </row>
    <row r="4365" spans="1:1">
      <c r="A4365" s="56"/>
    </row>
    <row r="4366" spans="1:1">
      <c r="A4366" s="56"/>
    </row>
    <row r="4367" spans="1:1">
      <c r="A4367" s="56"/>
    </row>
    <row r="4368" spans="1:1">
      <c r="A4368" s="56"/>
    </row>
    <row r="4369" spans="1:1">
      <c r="A4369" s="56"/>
    </row>
    <row r="4370" spans="1:1">
      <c r="A4370" s="56"/>
    </row>
    <row r="4371" spans="1:1">
      <c r="A4371" s="56"/>
    </row>
    <row r="4372" spans="1:1">
      <c r="A4372" s="56"/>
    </row>
    <row r="4373" spans="1:1">
      <c r="A4373" s="56"/>
    </row>
    <row r="4374" spans="1:1">
      <c r="A4374" s="56"/>
    </row>
    <row r="4375" spans="1:1">
      <c r="A4375" s="56"/>
    </row>
    <row r="4376" spans="1:1">
      <c r="A4376" s="56"/>
    </row>
    <row r="4377" spans="1:1">
      <c r="A4377" s="56"/>
    </row>
    <row r="4378" spans="1:1">
      <c r="A4378" s="56"/>
    </row>
    <row r="4379" spans="1:1">
      <c r="A4379" s="56"/>
    </row>
    <row r="4380" spans="1:1">
      <c r="A4380" s="56"/>
    </row>
    <row r="4381" spans="1:1">
      <c r="A4381" s="56"/>
    </row>
    <row r="4382" spans="1:1">
      <c r="A4382" s="56"/>
    </row>
    <row r="4383" spans="1:1">
      <c r="A4383" s="56"/>
    </row>
    <row r="4384" spans="1:1">
      <c r="A4384" s="56"/>
    </row>
    <row r="4385" spans="1:1">
      <c r="A4385" s="56"/>
    </row>
    <row r="4386" spans="1:1">
      <c r="A4386" s="56"/>
    </row>
    <row r="4387" spans="1:1">
      <c r="A4387" s="56"/>
    </row>
    <row r="4388" spans="1:1">
      <c r="A4388" s="56"/>
    </row>
    <row r="4389" spans="1:1">
      <c r="A4389" s="56"/>
    </row>
    <row r="4390" spans="1:1">
      <c r="A4390" s="56"/>
    </row>
    <row r="4391" spans="1:1">
      <c r="A4391" s="56"/>
    </row>
    <row r="4392" spans="1:1">
      <c r="A4392" s="56"/>
    </row>
    <row r="4393" spans="1:1">
      <c r="A4393" s="56"/>
    </row>
    <row r="4394" spans="1:1">
      <c r="A4394" s="56"/>
    </row>
    <row r="4395" spans="1:1">
      <c r="A4395" s="56"/>
    </row>
    <row r="4396" spans="1:1">
      <c r="A4396" s="56"/>
    </row>
    <row r="4397" spans="1:1">
      <c r="A4397" s="56"/>
    </row>
    <row r="4398" spans="1:1">
      <c r="A4398" s="56"/>
    </row>
    <row r="4399" spans="1:1">
      <c r="A4399" s="56"/>
    </row>
    <row r="4400" spans="1:1">
      <c r="A4400" s="56"/>
    </row>
    <row r="4401" spans="1:1">
      <c r="A4401" s="56"/>
    </row>
    <row r="4402" spans="1:1">
      <c r="A4402" s="56"/>
    </row>
    <row r="4403" spans="1:1">
      <c r="A4403" s="56"/>
    </row>
    <row r="4404" spans="1:1">
      <c r="A4404" s="56"/>
    </row>
    <row r="4405" spans="1:1">
      <c r="A4405" s="56"/>
    </row>
    <row r="4406" spans="1:1">
      <c r="A4406" s="56"/>
    </row>
    <row r="4407" spans="1:1">
      <c r="A4407" s="56"/>
    </row>
    <row r="4408" spans="1:1">
      <c r="A4408" s="56"/>
    </row>
    <row r="4409" spans="1:1">
      <c r="A4409" s="56"/>
    </row>
    <row r="4410" spans="1:1">
      <c r="A4410" s="56"/>
    </row>
    <row r="4411" spans="1:1">
      <c r="A4411" s="56"/>
    </row>
    <row r="4412" spans="1:1">
      <c r="A4412" s="56"/>
    </row>
    <row r="4413" spans="1:1">
      <c r="A4413" s="56"/>
    </row>
    <row r="4414" spans="1:1">
      <c r="A4414" s="56"/>
    </row>
    <row r="4415" spans="1:1">
      <c r="A4415" s="56"/>
    </row>
    <row r="4416" spans="1:1">
      <c r="A4416" s="56"/>
    </row>
    <row r="4417" spans="1:1">
      <c r="A4417" s="56"/>
    </row>
    <row r="4418" spans="1:1">
      <c r="A4418" s="56"/>
    </row>
    <row r="4419" spans="1:1">
      <c r="A4419" s="56"/>
    </row>
    <row r="4420" spans="1:1">
      <c r="A4420" s="56"/>
    </row>
    <row r="4421" spans="1:1">
      <c r="A4421" s="56"/>
    </row>
    <row r="4422" spans="1:1">
      <c r="A4422" s="56"/>
    </row>
    <row r="4423" spans="1:1">
      <c r="A4423" s="56"/>
    </row>
    <row r="4424" spans="1:1">
      <c r="A4424" s="56"/>
    </row>
    <row r="4425" spans="1:1">
      <c r="A4425" s="56"/>
    </row>
    <row r="4426" spans="1:1">
      <c r="A4426" s="56"/>
    </row>
    <row r="4427" spans="1:1">
      <c r="A4427" s="56"/>
    </row>
    <row r="4428" spans="1:1">
      <c r="A4428" s="56"/>
    </row>
    <row r="4429" spans="1:1">
      <c r="A4429" s="56"/>
    </row>
    <row r="4430" spans="1:1">
      <c r="A4430" s="56"/>
    </row>
    <row r="4431" spans="1:1">
      <c r="A4431" s="56"/>
    </row>
    <row r="4432" spans="1:1">
      <c r="A4432" s="56"/>
    </row>
    <row r="4433" spans="1:1">
      <c r="A4433" s="56"/>
    </row>
    <row r="4434" spans="1:1">
      <c r="A4434" s="56"/>
    </row>
    <row r="4435" spans="1:1">
      <c r="A4435" s="56"/>
    </row>
    <row r="4436" spans="1:1">
      <c r="A4436" s="56"/>
    </row>
    <row r="4437" spans="1:1">
      <c r="A4437" s="56"/>
    </row>
    <row r="4438" spans="1:1">
      <c r="A4438" s="56"/>
    </row>
    <row r="4439" spans="1:1">
      <c r="A4439" s="56"/>
    </row>
    <row r="4440" spans="1:1">
      <c r="A4440" s="56"/>
    </row>
    <row r="4441" spans="1:1">
      <c r="A4441" s="56"/>
    </row>
    <row r="4442" spans="1:1">
      <c r="A4442" s="56"/>
    </row>
    <row r="4443" spans="1:1">
      <c r="A4443" s="56"/>
    </row>
    <row r="4444" spans="1:1">
      <c r="A4444" s="56"/>
    </row>
    <row r="4445" spans="1:1">
      <c r="A4445" s="56"/>
    </row>
    <row r="4446" spans="1:1">
      <c r="A4446" s="56"/>
    </row>
    <row r="4447" spans="1:1">
      <c r="A4447" s="56"/>
    </row>
    <row r="4448" spans="1:1">
      <c r="A4448" s="56"/>
    </row>
    <row r="4449" spans="1:1">
      <c r="A4449" s="56"/>
    </row>
    <row r="4450" spans="1:1">
      <c r="A4450" s="56"/>
    </row>
    <row r="4451" spans="1:1">
      <c r="A4451" s="56"/>
    </row>
    <row r="4452" spans="1:1">
      <c r="A4452" s="56"/>
    </row>
    <row r="4453" spans="1:1">
      <c r="A4453" s="56"/>
    </row>
    <row r="4454" spans="1:1">
      <c r="A4454" s="56"/>
    </row>
    <row r="4455" spans="1:1">
      <c r="A4455" s="56"/>
    </row>
    <row r="4456" spans="1:1">
      <c r="A4456" s="56"/>
    </row>
    <row r="4457" spans="1:1">
      <c r="A4457" s="56"/>
    </row>
    <row r="4458" spans="1:1">
      <c r="A4458" s="56"/>
    </row>
    <row r="4459" spans="1:1">
      <c r="A4459" s="56"/>
    </row>
    <row r="4460" spans="1:1">
      <c r="A4460" s="56"/>
    </row>
    <row r="4461" spans="1:1">
      <c r="A4461" s="56"/>
    </row>
    <row r="4462" spans="1:1">
      <c r="A4462" s="56"/>
    </row>
    <row r="4463" spans="1:1">
      <c r="A4463" s="56"/>
    </row>
    <row r="4464" spans="1:1">
      <c r="A4464" s="56"/>
    </row>
    <row r="4465" spans="1:1">
      <c r="A4465" s="56"/>
    </row>
    <row r="4466" spans="1:1">
      <c r="A4466" s="56"/>
    </row>
    <row r="4467" spans="1:1">
      <c r="A4467" s="56"/>
    </row>
    <row r="4468" spans="1:1">
      <c r="A4468" s="56"/>
    </row>
    <row r="4469" spans="1:1">
      <c r="A4469" s="56"/>
    </row>
    <row r="4470" spans="1:1">
      <c r="A4470" s="56"/>
    </row>
    <row r="4471" spans="1:1">
      <c r="A4471" s="56"/>
    </row>
    <row r="4472" spans="1:1">
      <c r="A4472" s="56"/>
    </row>
    <row r="4473" spans="1:1">
      <c r="A4473" s="56"/>
    </row>
    <row r="4474" spans="1:1">
      <c r="A4474" s="56"/>
    </row>
    <row r="4475" spans="1:1">
      <c r="A4475" s="56"/>
    </row>
    <row r="4476" spans="1:1">
      <c r="A4476" s="56"/>
    </row>
    <row r="4477" spans="1:1">
      <c r="A4477" s="56"/>
    </row>
    <row r="4478" spans="1:1">
      <c r="A4478" s="56"/>
    </row>
    <row r="4479" spans="1:1">
      <c r="A4479" s="56"/>
    </row>
    <row r="4480" spans="1:1">
      <c r="A4480" s="56"/>
    </row>
    <row r="4481" spans="1:1">
      <c r="A4481" s="56"/>
    </row>
    <row r="4482" spans="1:1">
      <c r="A4482" s="56"/>
    </row>
    <row r="4483" spans="1:1">
      <c r="A4483" s="56"/>
    </row>
    <row r="4484" spans="1:1">
      <c r="A4484" s="56"/>
    </row>
    <row r="4485" spans="1:1">
      <c r="A4485" s="56"/>
    </row>
    <row r="4486" spans="1:1">
      <c r="A4486" s="56"/>
    </row>
    <row r="4487" spans="1:1">
      <c r="A4487" s="56"/>
    </row>
    <row r="4488" spans="1:1">
      <c r="A4488" s="56"/>
    </row>
    <row r="4489" spans="1:1">
      <c r="A4489" s="56"/>
    </row>
    <row r="4490" spans="1:1">
      <c r="A4490" s="56"/>
    </row>
    <row r="4491" spans="1:1">
      <c r="A4491" s="56"/>
    </row>
    <row r="4492" spans="1:1">
      <c r="A4492" s="56"/>
    </row>
    <row r="4493" spans="1:1">
      <c r="A4493" s="56"/>
    </row>
    <row r="4494" spans="1:1">
      <c r="A4494" s="56"/>
    </row>
    <row r="4495" spans="1:1">
      <c r="A4495" s="56"/>
    </row>
    <row r="4496" spans="1:1">
      <c r="A4496" s="56"/>
    </row>
    <row r="4497" spans="1:1">
      <c r="A4497" s="56"/>
    </row>
    <row r="4498" spans="1:1">
      <c r="A4498" s="56"/>
    </row>
    <row r="4499" spans="1:1">
      <c r="A4499" s="56"/>
    </row>
    <row r="4500" spans="1:1">
      <c r="A4500" s="56"/>
    </row>
    <row r="4501" spans="1:1">
      <c r="A4501" s="56"/>
    </row>
    <row r="4502" spans="1:1">
      <c r="A4502" s="56"/>
    </row>
    <row r="4503" spans="1:1">
      <c r="A4503" s="56"/>
    </row>
    <row r="4504" spans="1:1">
      <c r="A4504" s="56"/>
    </row>
    <row r="4505" spans="1:1">
      <c r="A4505" s="56"/>
    </row>
    <row r="4506" spans="1:1">
      <c r="A4506" s="56"/>
    </row>
    <row r="4507" spans="1:1">
      <c r="A4507" s="56"/>
    </row>
    <row r="4508" spans="1:1">
      <c r="A4508" s="56"/>
    </row>
    <row r="4509" spans="1:1">
      <c r="A4509" s="56"/>
    </row>
    <row r="4510" spans="1:1">
      <c r="A4510" s="56"/>
    </row>
    <row r="4511" spans="1:1">
      <c r="A4511" s="56"/>
    </row>
    <row r="4512" spans="1:1">
      <c r="A4512" s="56"/>
    </row>
    <row r="4513" spans="1:1">
      <c r="A4513" s="56"/>
    </row>
    <row r="4514" spans="1:1">
      <c r="A4514" s="56"/>
    </row>
    <row r="4515" spans="1:1">
      <c r="A4515" s="56"/>
    </row>
    <row r="4516" spans="1:1">
      <c r="A4516" s="56"/>
    </row>
    <row r="4517" spans="1:1">
      <c r="A4517" s="56"/>
    </row>
    <row r="4518" spans="1:1">
      <c r="A4518" s="56"/>
    </row>
    <row r="4519" spans="1:1">
      <c r="A4519" s="56"/>
    </row>
    <row r="4520" spans="1:1">
      <c r="A4520" s="56"/>
    </row>
    <row r="4521" spans="1:1">
      <c r="A4521" s="56"/>
    </row>
    <row r="4522" spans="1:1">
      <c r="A4522" s="56"/>
    </row>
    <row r="4523" spans="1:1">
      <c r="A4523" s="56"/>
    </row>
    <row r="4524" spans="1:1">
      <c r="A4524" s="56"/>
    </row>
    <row r="4525" spans="1:1">
      <c r="A4525" s="56"/>
    </row>
    <row r="4526" spans="1:1">
      <c r="A4526" s="56"/>
    </row>
    <row r="4527" spans="1:1">
      <c r="A4527" s="56"/>
    </row>
    <row r="4528" spans="1:1">
      <c r="A4528" s="56"/>
    </row>
    <row r="4529" spans="1:1">
      <c r="A4529" s="56"/>
    </row>
    <row r="4530" spans="1:1">
      <c r="A4530" s="56"/>
    </row>
    <row r="4531" spans="1:1">
      <c r="A4531" s="56"/>
    </row>
    <row r="4532" spans="1:1">
      <c r="A4532" s="56"/>
    </row>
    <row r="4533" spans="1:1">
      <c r="A4533" s="56"/>
    </row>
    <row r="4534" spans="1:1">
      <c r="A4534" s="56"/>
    </row>
    <row r="4535" spans="1:1">
      <c r="A4535" s="56"/>
    </row>
    <row r="4536" spans="1:1">
      <c r="A4536" s="56"/>
    </row>
    <row r="4537" spans="1:1">
      <c r="A4537" s="56"/>
    </row>
    <row r="4538" spans="1:1">
      <c r="A4538" s="56"/>
    </row>
    <row r="4539" spans="1:1">
      <c r="A4539" s="56"/>
    </row>
    <row r="4540" spans="1:1">
      <c r="A4540" s="56"/>
    </row>
    <row r="4541" spans="1:1">
      <c r="A4541" s="56"/>
    </row>
    <row r="4542" spans="1:1">
      <c r="A4542" s="56"/>
    </row>
    <row r="4543" spans="1:1">
      <c r="A4543" s="56"/>
    </row>
    <row r="4544" spans="1:1">
      <c r="A4544" s="56"/>
    </row>
    <row r="4545" spans="1:1">
      <c r="A4545" s="56"/>
    </row>
    <row r="4546" spans="1:1">
      <c r="A4546" s="56"/>
    </row>
    <row r="4547" spans="1:1">
      <c r="A4547" s="56"/>
    </row>
    <row r="4548" spans="1:1">
      <c r="A4548" s="56"/>
    </row>
    <row r="4549" spans="1:1">
      <c r="A4549" s="56"/>
    </row>
    <row r="4550" spans="1:1">
      <c r="A4550" s="56"/>
    </row>
    <row r="4551" spans="1:1">
      <c r="A4551" s="56"/>
    </row>
    <row r="4552" spans="1:1">
      <c r="A4552" s="56"/>
    </row>
    <row r="4553" spans="1:1">
      <c r="A4553" s="56"/>
    </row>
    <row r="4554" spans="1:1">
      <c r="A4554" s="56"/>
    </row>
    <row r="4555" spans="1:1">
      <c r="A4555" s="56"/>
    </row>
    <row r="4556" spans="1:1">
      <c r="A4556" s="56"/>
    </row>
    <row r="4557" spans="1:1">
      <c r="A4557" s="56"/>
    </row>
    <row r="4558" spans="1:1">
      <c r="A4558" s="56"/>
    </row>
    <row r="4559" spans="1:1">
      <c r="A4559" s="56"/>
    </row>
    <row r="4560" spans="1:1">
      <c r="A4560" s="56"/>
    </row>
    <row r="4561" spans="1:1">
      <c r="A4561" s="56"/>
    </row>
    <row r="4562" spans="1:1">
      <c r="A4562" s="56"/>
    </row>
    <row r="4563" spans="1:1">
      <c r="A4563" s="56"/>
    </row>
    <row r="4564" spans="1:1">
      <c r="A4564" s="56"/>
    </row>
    <row r="4565" spans="1:1">
      <c r="A4565" s="56"/>
    </row>
    <row r="4566" spans="1:1">
      <c r="A4566" s="56"/>
    </row>
    <row r="4567" spans="1:1">
      <c r="A4567" s="56"/>
    </row>
    <row r="4568" spans="1:1">
      <c r="A4568" s="56"/>
    </row>
    <row r="4569" spans="1:1">
      <c r="A4569" s="56"/>
    </row>
    <row r="4570" spans="1:1">
      <c r="A4570" s="56"/>
    </row>
    <row r="4571" spans="1:1">
      <c r="A4571" s="56"/>
    </row>
    <row r="4572" spans="1:1">
      <c r="A4572" s="56"/>
    </row>
    <row r="4573" spans="1:1">
      <c r="A4573" s="56"/>
    </row>
    <row r="4574" spans="1:1">
      <c r="A4574" s="56"/>
    </row>
    <row r="4575" spans="1:1">
      <c r="A4575" s="56"/>
    </row>
    <row r="4576" spans="1:1">
      <c r="A4576" s="56"/>
    </row>
    <row r="4577" spans="1:1">
      <c r="A4577" s="56"/>
    </row>
    <row r="4578" spans="1:1">
      <c r="A4578" s="56"/>
    </row>
    <row r="4579" spans="1:1">
      <c r="A4579" s="56"/>
    </row>
    <row r="4580" spans="1:1">
      <c r="A4580" s="56"/>
    </row>
    <row r="4581" spans="1:1">
      <c r="A4581" s="56"/>
    </row>
    <row r="4582" spans="1:1">
      <c r="A4582" s="56"/>
    </row>
    <row r="4583" spans="1:1">
      <c r="A4583" s="56"/>
    </row>
    <row r="4584" spans="1:1">
      <c r="A4584" s="56"/>
    </row>
    <row r="4585" spans="1:1">
      <c r="A4585" s="56"/>
    </row>
    <row r="4586" spans="1:1">
      <c r="A4586" s="56"/>
    </row>
    <row r="4587" spans="1:1">
      <c r="A4587" s="56"/>
    </row>
    <row r="4588" spans="1:1">
      <c r="A4588" s="56"/>
    </row>
    <row r="4589" spans="1:1">
      <c r="A4589" s="56"/>
    </row>
    <row r="4590" spans="1:1">
      <c r="A4590" s="56"/>
    </row>
    <row r="4591" spans="1:1">
      <c r="A4591" s="56"/>
    </row>
    <row r="4592" spans="1:1">
      <c r="A4592" s="56"/>
    </row>
    <row r="4593" spans="1:1">
      <c r="A4593" s="56"/>
    </row>
    <row r="4594" spans="1:1">
      <c r="A4594" s="56"/>
    </row>
    <row r="4595" spans="1:1">
      <c r="A4595" s="56"/>
    </row>
    <row r="4596" spans="1:1">
      <c r="A4596" s="56"/>
    </row>
    <row r="4597" spans="1:1">
      <c r="A4597" s="56"/>
    </row>
    <row r="4598" spans="1:1">
      <c r="A4598" s="56"/>
    </row>
    <row r="4599" spans="1:1">
      <c r="A4599" s="56"/>
    </row>
    <row r="4600" spans="1:1">
      <c r="A4600" s="56"/>
    </row>
    <row r="4601" spans="1:1">
      <c r="A4601" s="56"/>
    </row>
    <row r="4602" spans="1:1">
      <c r="A4602" s="56"/>
    </row>
    <row r="4603" spans="1:1">
      <c r="A4603" s="56"/>
    </row>
    <row r="4604" spans="1:1">
      <c r="A4604" s="56"/>
    </row>
    <row r="4605" spans="1:1">
      <c r="A4605" s="56"/>
    </row>
    <row r="4606" spans="1:1">
      <c r="A4606" s="56"/>
    </row>
    <row r="4607" spans="1:1">
      <c r="A4607" s="56"/>
    </row>
    <row r="4608" spans="1:1">
      <c r="A4608" s="56"/>
    </row>
    <row r="4609" spans="1:1">
      <c r="A4609" s="56"/>
    </row>
    <row r="4610" spans="1:1">
      <c r="A4610" s="56"/>
    </row>
    <row r="4611" spans="1:1">
      <c r="A4611" s="56"/>
    </row>
    <row r="4612" spans="1:1">
      <c r="A4612" s="56"/>
    </row>
    <row r="4613" spans="1:1">
      <c r="A4613" s="56"/>
    </row>
    <row r="4614" spans="1:1">
      <c r="A4614" s="56"/>
    </row>
    <row r="4615" spans="1:1">
      <c r="A4615" s="56"/>
    </row>
    <row r="4616" spans="1:1">
      <c r="A4616" s="56"/>
    </row>
    <row r="4617" spans="1:1">
      <c r="A4617" s="56"/>
    </row>
    <row r="4618" spans="1:1">
      <c r="A4618" s="56"/>
    </row>
    <row r="4619" spans="1:1">
      <c r="A4619" s="56"/>
    </row>
    <row r="4620" spans="1:1">
      <c r="A4620" s="56"/>
    </row>
    <row r="4621" spans="1:1">
      <c r="A4621" s="56"/>
    </row>
    <row r="4622" spans="1:1">
      <c r="A4622" s="56"/>
    </row>
    <row r="4623" spans="1:1">
      <c r="A4623" s="56"/>
    </row>
    <row r="4624" spans="1:1">
      <c r="A4624" s="56"/>
    </row>
    <row r="4625" spans="1:1">
      <c r="A4625" s="56"/>
    </row>
    <row r="4626" spans="1:1">
      <c r="A4626" s="56"/>
    </row>
    <row r="4627" spans="1:1">
      <c r="A4627" s="56"/>
    </row>
    <row r="4628" spans="1:1">
      <c r="A4628" s="56"/>
    </row>
    <row r="4629" spans="1:1">
      <c r="A4629" s="56"/>
    </row>
    <row r="4630" spans="1:1">
      <c r="A4630" s="56"/>
    </row>
    <row r="4631" spans="1:1">
      <c r="A4631" s="56"/>
    </row>
    <row r="4632" spans="1:1">
      <c r="A4632" s="56"/>
    </row>
    <row r="4633" spans="1:1">
      <c r="A4633" s="56"/>
    </row>
    <row r="4634" spans="1:1">
      <c r="A4634" s="56"/>
    </row>
    <row r="4635" spans="1:1">
      <c r="A4635" s="56"/>
    </row>
    <row r="4636" spans="1:1">
      <c r="A4636" s="56"/>
    </row>
    <row r="4637" spans="1:1">
      <c r="A4637" s="56"/>
    </row>
    <row r="4638" spans="1:1">
      <c r="A4638" s="56"/>
    </row>
    <row r="4639" spans="1:1">
      <c r="A4639" s="56"/>
    </row>
    <row r="4640" spans="1:1">
      <c r="A4640" s="56"/>
    </row>
    <row r="4641" spans="1:1">
      <c r="A4641" s="56"/>
    </row>
    <row r="4642" spans="1:1">
      <c r="A4642" s="56"/>
    </row>
    <row r="4643" spans="1:1">
      <c r="A4643" s="56"/>
    </row>
    <row r="4644" spans="1:1">
      <c r="A4644" s="56"/>
    </row>
    <row r="4645" spans="1:1">
      <c r="A4645" s="56"/>
    </row>
    <row r="4646" spans="1:1">
      <c r="A4646" s="56"/>
    </row>
    <row r="4647" spans="1:1">
      <c r="A4647" s="56"/>
    </row>
    <row r="4648" spans="1:1">
      <c r="A4648" s="56"/>
    </row>
    <row r="4649" spans="1:1">
      <c r="A4649" s="56"/>
    </row>
    <row r="4650" spans="1:1">
      <c r="A4650" s="56"/>
    </row>
    <row r="4651" spans="1:1">
      <c r="A4651" s="56"/>
    </row>
    <row r="4652" spans="1:1">
      <c r="A4652" s="56"/>
    </row>
    <row r="4653" spans="1:1">
      <c r="A4653" s="56"/>
    </row>
    <row r="4654" spans="1:1">
      <c r="A4654" s="56"/>
    </row>
    <row r="4655" spans="1:1">
      <c r="A4655" s="56"/>
    </row>
    <row r="4656" spans="1:1">
      <c r="A4656" s="56"/>
    </row>
    <row r="4657" spans="1:1">
      <c r="A4657" s="56"/>
    </row>
    <row r="4658" spans="1:1">
      <c r="A4658" s="56"/>
    </row>
    <row r="4659" spans="1:1">
      <c r="A4659" s="56"/>
    </row>
    <row r="4660" spans="1:1">
      <c r="A4660" s="56"/>
    </row>
    <row r="4661" spans="1:1">
      <c r="A4661" s="56"/>
    </row>
    <row r="4662" spans="1:1">
      <c r="A4662" s="56"/>
    </row>
    <row r="4663" spans="1:1">
      <c r="A4663" s="56"/>
    </row>
    <row r="4664" spans="1:1">
      <c r="A4664" s="56"/>
    </row>
    <row r="4665" spans="1:1">
      <c r="A4665" s="56"/>
    </row>
    <row r="4666" spans="1:1">
      <c r="A4666" s="56"/>
    </row>
    <row r="4667" spans="1:1">
      <c r="A4667" s="56"/>
    </row>
    <row r="4668" spans="1:1">
      <c r="A4668" s="56"/>
    </row>
    <row r="4669" spans="1:1">
      <c r="A4669" s="56"/>
    </row>
    <row r="4670" spans="1:1">
      <c r="A4670" s="56"/>
    </row>
    <row r="4671" spans="1:1">
      <c r="A4671" s="56"/>
    </row>
    <row r="4672" spans="1:1">
      <c r="A4672" s="56"/>
    </row>
    <row r="4673" spans="1:1">
      <c r="A4673" s="56"/>
    </row>
    <row r="4674" spans="1:1">
      <c r="A4674" s="56"/>
    </row>
    <row r="4675" spans="1:1">
      <c r="A4675" s="56"/>
    </row>
    <row r="4676" spans="1:1">
      <c r="A4676" s="56"/>
    </row>
    <row r="4677" spans="1:1">
      <c r="A4677" s="56"/>
    </row>
    <row r="4678" spans="1:1">
      <c r="A4678" s="56"/>
    </row>
    <row r="4679" spans="1:1">
      <c r="A4679" s="56"/>
    </row>
    <row r="4680" spans="1:1">
      <c r="A4680" s="56"/>
    </row>
    <row r="4681" spans="1:1">
      <c r="A4681" s="56"/>
    </row>
    <row r="4682" spans="1:1">
      <c r="A4682" s="56"/>
    </row>
    <row r="4683" spans="1:1">
      <c r="A4683" s="56"/>
    </row>
    <row r="4684" spans="1:1">
      <c r="A4684" s="56"/>
    </row>
    <row r="4685" spans="1:1">
      <c r="A4685" s="56"/>
    </row>
    <row r="4686" spans="1:1">
      <c r="A4686" s="56"/>
    </row>
    <row r="4687" spans="1:1">
      <c r="A4687" s="56"/>
    </row>
    <row r="4688" spans="1:1">
      <c r="A4688" s="56"/>
    </row>
    <row r="4689" spans="1:1">
      <c r="A4689" s="56"/>
    </row>
    <row r="4690" spans="1:1">
      <c r="A4690" s="56"/>
    </row>
    <row r="4691" spans="1:1">
      <c r="A4691" s="56"/>
    </row>
    <row r="4692" spans="1:1">
      <c r="A4692" s="56"/>
    </row>
    <row r="4693" spans="1:1">
      <c r="A4693" s="56"/>
    </row>
    <row r="4694" spans="1:1">
      <c r="A4694" s="56"/>
    </row>
    <row r="4695" spans="1:1">
      <c r="A4695" s="56"/>
    </row>
    <row r="4696" spans="1:1">
      <c r="A4696" s="56"/>
    </row>
    <row r="4697" spans="1:1">
      <c r="A4697" s="56"/>
    </row>
    <row r="4698" spans="1:1">
      <c r="A4698" s="56"/>
    </row>
    <row r="4699" spans="1:1">
      <c r="A4699" s="56"/>
    </row>
    <row r="4700" spans="1:1">
      <c r="A4700" s="56"/>
    </row>
    <row r="4701" spans="1:1">
      <c r="A4701" s="56"/>
    </row>
    <row r="4702" spans="1:1">
      <c r="A4702" s="56"/>
    </row>
    <row r="4703" spans="1:1">
      <c r="A4703" s="56"/>
    </row>
    <row r="4704" spans="1:1">
      <c r="A4704" s="56"/>
    </row>
    <row r="4705" spans="1:1">
      <c r="A4705" s="56"/>
    </row>
    <row r="4706" spans="1:1">
      <c r="A4706" s="56"/>
    </row>
    <row r="4707" spans="1:1">
      <c r="A4707" s="56"/>
    </row>
    <row r="4708" spans="1:1">
      <c r="A4708" s="56"/>
    </row>
    <row r="4709" spans="1:1">
      <c r="A4709" s="56"/>
    </row>
    <row r="4710" spans="1:1">
      <c r="A4710" s="56"/>
    </row>
    <row r="4711" spans="1:1">
      <c r="A4711" s="56"/>
    </row>
    <row r="4712" spans="1:1">
      <c r="A4712" s="56"/>
    </row>
    <row r="4713" spans="1:1">
      <c r="A4713" s="56"/>
    </row>
    <row r="4714" spans="1:1">
      <c r="A4714" s="56"/>
    </row>
    <row r="4715" spans="1:1">
      <c r="A4715" s="56"/>
    </row>
    <row r="4716" spans="1:1">
      <c r="A4716" s="56"/>
    </row>
    <row r="4717" spans="1:1">
      <c r="A4717" s="56"/>
    </row>
    <row r="4718" spans="1:1">
      <c r="A4718" s="56"/>
    </row>
    <row r="4719" spans="1:1">
      <c r="A4719" s="56"/>
    </row>
    <row r="4720" spans="1:1">
      <c r="A4720" s="56"/>
    </row>
    <row r="4721" spans="1:1">
      <c r="A4721" s="56"/>
    </row>
    <row r="4722" spans="1:1">
      <c r="A4722" s="56"/>
    </row>
    <row r="4723" spans="1:1">
      <c r="A4723" s="56"/>
    </row>
    <row r="4724" spans="1:1">
      <c r="A4724" s="56"/>
    </row>
    <row r="4725" spans="1:1">
      <c r="A4725" s="56"/>
    </row>
    <row r="4726" spans="1:1">
      <c r="A4726" s="56"/>
    </row>
    <row r="4727" spans="1:1">
      <c r="A4727" s="56"/>
    </row>
    <row r="4728" spans="1:1">
      <c r="A4728" s="56"/>
    </row>
    <row r="4729" spans="1:1">
      <c r="A4729" s="56"/>
    </row>
    <row r="4730" spans="1:1">
      <c r="A4730" s="56"/>
    </row>
    <row r="4731" spans="1:1">
      <c r="A4731" s="56"/>
    </row>
    <row r="4732" spans="1:1">
      <c r="A4732" s="56"/>
    </row>
    <row r="4733" spans="1:1">
      <c r="A4733" s="56"/>
    </row>
    <row r="4734" spans="1:1">
      <c r="A4734" s="56"/>
    </row>
    <row r="4735" spans="1:1">
      <c r="A4735" s="56"/>
    </row>
    <row r="4736" spans="1:1">
      <c r="A4736" s="56"/>
    </row>
    <row r="4737" spans="1:1">
      <c r="A4737" s="56"/>
    </row>
    <row r="4738" spans="1:1">
      <c r="A4738" s="56"/>
    </row>
    <row r="4739" spans="1:1">
      <c r="A4739" s="56"/>
    </row>
    <row r="4740" spans="1:1">
      <c r="A4740" s="56"/>
    </row>
    <row r="4741" spans="1:1">
      <c r="A4741" s="56"/>
    </row>
    <row r="4742" spans="1:1">
      <c r="A4742" s="56"/>
    </row>
    <row r="4743" spans="1:1">
      <c r="A4743" s="56"/>
    </row>
    <row r="4744" spans="1:1">
      <c r="A4744" s="56"/>
    </row>
    <row r="4745" spans="1:1">
      <c r="A4745" s="56"/>
    </row>
    <row r="4746" spans="1:1">
      <c r="A4746" s="56"/>
    </row>
    <row r="4747" spans="1:1">
      <c r="A4747" s="56"/>
    </row>
    <row r="4748" spans="1:1">
      <c r="A4748" s="56"/>
    </row>
    <row r="4749" spans="1:1">
      <c r="A4749" s="56"/>
    </row>
    <row r="4750" spans="1:1">
      <c r="A4750" s="56"/>
    </row>
    <row r="4751" spans="1:1">
      <c r="A4751" s="56"/>
    </row>
    <row r="4752" spans="1:1">
      <c r="A4752" s="56"/>
    </row>
    <row r="4753" spans="1:1">
      <c r="A4753" s="56"/>
    </row>
    <row r="4754" spans="1:1">
      <c r="A4754" s="56"/>
    </row>
    <row r="4755" spans="1:1">
      <c r="A4755" s="56"/>
    </row>
    <row r="4756" spans="1:1">
      <c r="A4756" s="56"/>
    </row>
    <row r="4757" spans="1:1">
      <c r="A4757" s="56"/>
    </row>
    <row r="4758" spans="1:1">
      <c r="A4758" s="56"/>
    </row>
    <row r="4759" spans="1:1">
      <c r="A4759" s="56"/>
    </row>
    <row r="4760" spans="1:1">
      <c r="A4760" s="56"/>
    </row>
    <row r="4761" spans="1:1">
      <c r="A4761" s="56"/>
    </row>
    <row r="4762" spans="1:1">
      <c r="A4762" s="56"/>
    </row>
    <row r="4763" spans="1:1">
      <c r="A4763" s="56"/>
    </row>
    <row r="4764" spans="1:1">
      <c r="A4764" s="56"/>
    </row>
    <row r="4765" spans="1:1">
      <c r="A4765" s="56"/>
    </row>
    <row r="4766" spans="1:1">
      <c r="A4766" s="56"/>
    </row>
    <row r="4767" spans="1:1">
      <c r="A4767" s="56"/>
    </row>
    <row r="4768" spans="1:1">
      <c r="A4768" s="56"/>
    </row>
    <row r="4769" spans="1:1">
      <c r="A4769" s="56"/>
    </row>
    <row r="4770" spans="1:1">
      <c r="A4770" s="56"/>
    </row>
    <row r="4771" spans="1:1">
      <c r="A4771" s="56"/>
    </row>
    <row r="4772" spans="1:1">
      <c r="A4772" s="56"/>
    </row>
    <row r="4773" spans="1:1">
      <c r="A4773" s="56"/>
    </row>
    <row r="4774" spans="1:1">
      <c r="A4774" s="56"/>
    </row>
    <row r="4775" spans="1:1">
      <c r="A4775" s="56"/>
    </row>
    <row r="4776" spans="1:1">
      <c r="A4776" s="56"/>
    </row>
    <row r="4777" spans="1:1">
      <c r="A4777" s="56"/>
    </row>
    <row r="4778" spans="1:1">
      <c r="A4778" s="56"/>
    </row>
    <row r="4779" spans="1:1">
      <c r="A4779" s="56"/>
    </row>
    <row r="4780" spans="1:1">
      <c r="A4780" s="56"/>
    </row>
    <row r="4781" spans="1:1">
      <c r="A4781" s="56"/>
    </row>
    <row r="4782" spans="1:1">
      <c r="A4782" s="56"/>
    </row>
    <row r="4783" spans="1:1">
      <c r="A4783" s="56"/>
    </row>
    <row r="4784" spans="1:1">
      <c r="A4784" s="56"/>
    </row>
    <row r="4785" spans="1:1">
      <c r="A4785" s="56"/>
    </row>
    <row r="4786" spans="1:1">
      <c r="A4786" s="56"/>
    </row>
    <row r="4787" spans="1:1">
      <c r="A4787" s="56"/>
    </row>
    <row r="4788" spans="1:1">
      <c r="A4788" s="56"/>
    </row>
    <row r="4789" spans="1:1">
      <c r="A4789" s="56"/>
    </row>
    <row r="4790" spans="1:1">
      <c r="A4790" s="56"/>
    </row>
    <row r="4791" spans="1:1">
      <c r="A4791" s="56"/>
    </row>
    <row r="4792" spans="1:1">
      <c r="A4792" s="56"/>
    </row>
    <row r="4793" spans="1:1">
      <c r="A4793" s="56"/>
    </row>
    <row r="4794" spans="1:1">
      <c r="A4794" s="56"/>
    </row>
    <row r="4795" spans="1:1">
      <c r="A4795" s="56"/>
    </row>
    <row r="4796" spans="1:1">
      <c r="A4796" s="56"/>
    </row>
    <row r="4797" spans="1:1">
      <c r="A4797" s="56"/>
    </row>
    <row r="4798" spans="1:1">
      <c r="A4798" s="56"/>
    </row>
    <row r="4799" spans="1:1">
      <c r="A4799" s="56"/>
    </row>
    <row r="4800" spans="1:1">
      <c r="A4800" s="56"/>
    </row>
    <row r="4801" spans="1:1">
      <c r="A4801" s="56"/>
    </row>
    <row r="4802" spans="1:1">
      <c r="A4802" s="56"/>
    </row>
    <row r="4803" spans="1:1">
      <c r="A4803" s="56"/>
    </row>
    <row r="4804" spans="1:1">
      <c r="A4804" s="56"/>
    </row>
    <row r="4805" spans="1:1">
      <c r="A4805" s="56"/>
    </row>
    <row r="4806" spans="1:1">
      <c r="A4806" s="56"/>
    </row>
    <row r="4807" spans="1:1">
      <c r="A4807" s="56"/>
    </row>
    <row r="4808" spans="1:1">
      <c r="A4808" s="56"/>
    </row>
    <row r="4809" spans="1:1">
      <c r="A4809" s="56"/>
    </row>
    <row r="4810" spans="1:1">
      <c r="A4810" s="56"/>
    </row>
    <row r="4811" spans="1:1">
      <c r="A4811" s="56"/>
    </row>
    <row r="4812" spans="1:1">
      <c r="A4812" s="56"/>
    </row>
    <row r="4813" spans="1:1">
      <c r="A4813" s="56"/>
    </row>
    <row r="4814" spans="1:1">
      <c r="A4814" s="56"/>
    </row>
    <row r="4815" spans="1:1">
      <c r="A4815" s="56"/>
    </row>
    <row r="4816" spans="1:1">
      <c r="A4816" s="56"/>
    </row>
    <row r="4817" spans="1:1">
      <c r="A4817" s="56"/>
    </row>
    <row r="4818" spans="1:1">
      <c r="A4818" s="56"/>
    </row>
    <row r="4819" spans="1:1">
      <c r="A4819" s="56"/>
    </row>
    <row r="4820" spans="1:1">
      <c r="A4820" s="56"/>
    </row>
    <row r="4821" spans="1:1">
      <c r="A4821" s="56"/>
    </row>
    <row r="4822" spans="1:1">
      <c r="A4822" s="56"/>
    </row>
    <row r="4823" spans="1:1">
      <c r="A4823" s="56"/>
    </row>
    <row r="4824" spans="1:1">
      <c r="A4824" s="56"/>
    </row>
    <row r="4825" spans="1:1">
      <c r="A4825" s="56"/>
    </row>
    <row r="4826" spans="1:1">
      <c r="A4826" s="56"/>
    </row>
    <row r="4827" spans="1:1">
      <c r="A4827" s="56"/>
    </row>
    <row r="4828" spans="1:1">
      <c r="A4828" s="56"/>
    </row>
    <row r="4829" spans="1:1">
      <c r="A4829" s="56"/>
    </row>
    <row r="4830" spans="1:1">
      <c r="A4830" s="56"/>
    </row>
    <row r="4831" spans="1:1">
      <c r="A4831" s="56"/>
    </row>
    <row r="4832" spans="1:1">
      <c r="A4832" s="56"/>
    </row>
    <row r="4833" spans="1:1">
      <c r="A4833" s="56"/>
    </row>
    <row r="4834" spans="1:1">
      <c r="A4834" s="56"/>
    </row>
    <row r="4835" spans="1:1">
      <c r="A4835" s="56"/>
    </row>
    <row r="4836" spans="1:1">
      <c r="A4836" s="56"/>
    </row>
    <row r="4837" spans="1:1">
      <c r="A4837" s="56"/>
    </row>
    <row r="4838" spans="1:1">
      <c r="A4838" s="56"/>
    </row>
    <row r="4839" spans="1:1">
      <c r="A4839" s="56"/>
    </row>
    <row r="4840" spans="1:1">
      <c r="A4840" s="56"/>
    </row>
    <row r="4841" spans="1:1">
      <c r="A4841" s="56"/>
    </row>
    <row r="4842" spans="1:1">
      <c r="A4842" s="56"/>
    </row>
    <row r="4843" spans="1:1">
      <c r="A4843" s="56"/>
    </row>
    <row r="4844" spans="1:1">
      <c r="A4844" s="56"/>
    </row>
    <row r="4845" spans="1:1">
      <c r="A4845" s="56"/>
    </row>
    <row r="4846" spans="1:1">
      <c r="A4846" s="56"/>
    </row>
    <row r="4847" spans="1:1">
      <c r="A4847" s="56"/>
    </row>
    <row r="4848" spans="1:1">
      <c r="A4848" s="56"/>
    </row>
    <row r="4849" spans="1:1">
      <c r="A4849" s="56"/>
    </row>
    <row r="4850" spans="1:1">
      <c r="A4850" s="56"/>
    </row>
    <row r="4851" spans="1:1">
      <c r="A4851" s="56"/>
    </row>
    <row r="4852" spans="1:1">
      <c r="A4852" s="56"/>
    </row>
    <row r="4853" spans="1:1">
      <c r="A4853" s="56"/>
    </row>
    <row r="4854" spans="1:1">
      <c r="A4854" s="56"/>
    </row>
    <row r="4855" spans="1:1">
      <c r="A4855" s="56"/>
    </row>
    <row r="4856" spans="1:1">
      <c r="A4856" s="56"/>
    </row>
    <row r="4857" spans="1:1">
      <c r="A4857" s="56"/>
    </row>
    <row r="4858" spans="1:1">
      <c r="A4858" s="56"/>
    </row>
    <row r="4859" spans="1:1">
      <c r="A4859" s="56"/>
    </row>
    <row r="4860" spans="1:1">
      <c r="A4860" s="56"/>
    </row>
    <row r="4861" spans="1:1">
      <c r="A4861" s="56"/>
    </row>
    <row r="4862" spans="1:1">
      <c r="A4862" s="56"/>
    </row>
    <row r="4863" spans="1:1">
      <c r="A4863" s="56"/>
    </row>
    <row r="4864" spans="1:1">
      <c r="A4864" s="56"/>
    </row>
    <row r="4865" spans="1:1">
      <c r="A4865" s="56"/>
    </row>
    <row r="4866" spans="1:1">
      <c r="A4866" s="56"/>
    </row>
    <row r="4867" spans="1:1">
      <c r="A4867" s="56"/>
    </row>
    <row r="4868" spans="1:1">
      <c r="A4868" s="56"/>
    </row>
    <row r="4869" spans="1:1">
      <c r="A4869" s="56"/>
    </row>
    <row r="4870" spans="1:1">
      <c r="A4870" s="56"/>
    </row>
    <row r="4871" spans="1:1">
      <c r="A4871" s="56"/>
    </row>
    <row r="4872" spans="1:1">
      <c r="A4872" s="56"/>
    </row>
    <row r="4873" spans="1:1">
      <c r="A4873" s="56"/>
    </row>
    <row r="4874" spans="1:1">
      <c r="A4874" s="56"/>
    </row>
    <row r="4875" spans="1:1">
      <c r="A4875" s="56"/>
    </row>
    <row r="4876" spans="1:1">
      <c r="A4876" s="56"/>
    </row>
    <row r="4877" spans="1:1">
      <c r="A4877" s="56"/>
    </row>
    <row r="4878" spans="1:1">
      <c r="A4878" s="56"/>
    </row>
    <row r="4879" spans="1:1">
      <c r="A4879" s="56"/>
    </row>
    <row r="4880" spans="1:1">
      <c r="A4880" s="56"/>
    </row>
    <row r="4881" spans="1:1">
      <c r="A4881" s="56"/>
    </row>
    <row r="4882" spans="1:1">
      <c r="A4882" s="56"/>
    </row>
    <row r="4883" spans="1:1">
      <c r="A4883" s="56"/>
    </row>
    <row r="4884" spans="1:1">
      <c r="A4884" s="56"/>
    </row>
    <row r="4885" spans="1:1">
      <c r="A4885" s="56"/>
    </row>
    <row r="4886" spans="1:1">
      <c r="A4886" s="56"/>
    </row>
    <row r="4887" spans="1:1">
      <c r="A4887" s="56"/>
    </row>
    <row r="4888" spans="1:1">
      <c r="A4888" s="56"/>
    </row>
    <row r="4889" spans="1:1">
      <c r="A4889" s="56"/>
    </row>
    <row r="4890" spans="1:1">
      <c r="A4890" s="56"/>
    </row>
    <row r="4891" spans="1:1">
      <c r="A4891" s="56"/>
    </row>
    <row r="4892" spans="1:1">
      <c r="A4892" s="56"/>
    </row>
    <row r="4893" spans="1:1">
      <c r="A4893" s="56"/>
    </row>
    <row r="4894" spans="1:1">
      <c r="A4894" s="56"/>
    </row>
    <row r="4895" spans="1:1">
      <c r="A4895" s="56"/>
    </row>
    <row r="4896" spans="1:1">
      <c r="A4896" s="56"/>
    </row>
    <row r="4897" spans="1:1">
      <c r="A4897" s="56"/>
    </row>
    <row r="4898" spans="1:1">
      <c r="A4898" s="56"/>
    </row>
    <row r="4899" spans="1:1">
      <c r="A4899" s="56"/>
    </row>
    <row r="4900" spans="1:1">
      <c r="A4900" s="56"/>
    </row>
    <row r="4901" spans="1:1">
      <c r="A4901" s="56"/>
    </row>
    <row r="4902" spans="1:1">
      <c r="A4902" s="56"/>
    </row>
    <row r="4903" spans="1:1">
      <c r="A4903" s="56"/>
    </row>
    <row r="4904" spans="1:1">
      <c r="A4904" s="56"/>
    </row>
    <row r="4905" spans="1:1">
      <c r="A4905" s="56"/>
    </row>
    <row r="4906" spans="1:1">
      <c r="A4906" s="56"/>
    </row>
    <row r="4907" spans="1:1">
      <c r="A4907" s="56"/>
    </row>
    <row r="4908" spans="1:1">
      <c r="A4908" s="56"/>
    </row>
    <row r="4909" spans="1:1">
      <c r="A4909" s="56"/>
    </row>
    <row r="4910" spans="1:1">
      <c r="A4910" s="56"/>
    </row>
    <row r="4911" spans="1:1">
      <c r="A4911" s="56"/>
    </row>
    <row r="4912" spans="1:1">
      <c r="A4912" s="56"/>
    </row>
    <row r="4913" spans="1:1">
      <c r="A4913" s="56"/>
    </row>
    <row r="4914" spans="1:1">
      <c r="A4914" s="56"/>
    </row>
    <row r="4915" spans="1:1">
      <c r="A4915" s="56"/>
    </row>
    <row r="4916" spans="1:1">
      <c r="A4916" s="56"/>
    </row>
    <row r="4917" spans="1:1">
      <c r="A4917" s="56"/>
    </row>
    <row r="4918" spans="1:1">
      <c r="A4918" s="56"/>
    </row>
    <row r="4919" spans="1:1">
      <c r="A4919" s="56"/>
    </row>
    <row r="4920" spans="1:1">
      <c r="A4920" s="56"/>
    </row>
    <row r="4921" spans="1:1">
      <c r="A4921" s="56"/>
    </row>
    <row r="4922" spans="1:1">
      <c r="A4922" s="56"/>
    </row>
    <row r="4923" spans="1:1">
      <c r="A4923" s="56"/>
    </row>
    <row r="4924" spans="1:1">
      <c r="A4924" s="56"/>
    </row>
    <row r="4925" spans="1:1">
      <c r="A4925" s="56"/>
    </row>
    <row r="4926" spans="1:1">
      <c r="A4926" s="56"/>
    </row>
    <row r="4927" spans="1:1">
      <c r="A4927" s="56"/>
    </row>
    <row r="4928" spans="1:1">
      <c r="A4928" s="56"/>
    </row>
    <row r="4929" spans="1:1">
      <c r="A4929" s="56"/>
    </row>
    <row r="4930" spans="1:1">
      <c r="A4930" s="56"/>
    </row>
    <row r="4931" spans="1:1">
      <c r="A4931" s="56"/>
    </row>
    <row r="4932" spans="1:1">
      <c r="A4932" s="56"/>
    </row>
    <row r="4933" spans="1:1">
      <c r="A4933" s="56"/>
    </row>
    <row r="4934" spans="1:1">
      <c r="A4934" s="56"/>
    </row>
    <row r="4935" spans="1:1">
      <c r="A4935" s="56"/>
    </row>
    <row r="4936" spans="1:1">
      <c r="A4936" s="56"/>
    </row>
    <row r="4937" spans="1:1">
      <c r="A4937" s="56"/>
    </row>
    <row r="4938" spans="1:1">
      <c r="A4938" s="56"/>
    </row>
    <row r="4939" spans="1:1">
      <c r="A4939" s="56"/>
    </row>
    <row r="4940" spans="1:1">
      <c r="A4940" s="56"/>
    </row>
    <row r="4941" spans="1:1">
      <c r="A4941" s="56"/>
    </row>
    <row r="4942" spans="1:1">
      <c r="A4942" s="56"/>
    </row>
    <row r="4943" spans="1:1">
      <c r="A4943" s="56"/>
    </row>
    <row r="4944" spans="1:1">
      <c r="A4944" s="56"/>
    </row>
    <row r="4945" spans="1:1">
      <c r="A4945" s="56"/>
    </row>
    <row r="4946" spans="1:1">
      <c r="A4946" s="56"/>
    </row>
    <row r="4947" spans="1:1">
      <c r="A4947" s="56"/>
    </row>
    <row r="4948" spans="1:1">
      <c r="A4948" s="56"/>
    </row>
    <row r="4949" spans="1:1">
      <c r="A4949" s="56"/>
    </row>
    <row r="4950" spans="1:1">
      <c r="A4950" s="56"/>
    </row>
    <row r="4951" spans="1:1">
      <c r="A4951" s="56"/>
    </row>
    <row r="4952" spans="1:1">
      <c r="A4952" s="56"/>
    </row>
    <row r="4953" spans="1:1">
      <c r="A4953" s="56"/>
    </row>
    <row r="4954" spans="1:1">
      <c r="A4954" s="56"/>
    </row>
    <row r="4955" spans="1:1">
      <c r="A4955" s="56"/>
    </row>
    <row r="4956" spans="1:1">
      <c r="A4956" s="56"/>
    </row>
    <row r="4957" spans="1:1">
      <c r="A4957" s="56"/>
    </row>
    <row r="4958" spans="1:1">
      <c r="A4958" s="56"/>
    </row>
    <row r="4959" spans="1:1">
      <c r="A4959" s="56"/>
    </row>
    <row r="4960" spans="1:1">
      <c r="A4960" s="56"/>
    </row>
    <row r="4961" spans="1:1">
      <c r="A4961" s="56"/>
    </row>
    <row r="4962" spans="1:1">
      <c r="A4962" s="56"/>
    </row>
    <row r="4963" spans="1:1">
      <c r="A4963" s="56"/>
    </row>
    <row r="4964" spans="1:1">
      <c r="A4964" s="56"/>
    </row>
    <row r="4965" spans="1:1">
      <c r="A4965" s="56"/>
    </row>
    <row r="4966" spans="1:1">
      <c r="A4966" s="56"/>
    </row>
    <row r="4967" spans="1:1">
      <c r="A4967" s="56"/>
    </row>
    <row r="4968" spans="1:1">
      <c r="A4968" s="56"/>
    </row>
    <row r="4969" spans="1:1">
      <c r="A4969" s="56"/>
    </row>
    <row r="4970" spans="1:1">
      <c r="A4970" s="56"/>
    </row>
    <row r="4971" spans="1:1">
      <c r="A4971" s="56"/>
    </row>
    <row r="4972" spans="1:1">
      <c r="A4972" s="56"/>
    </row>
    <row r="4973" spans="1:1">
      <c r="A4973" s="56"/>
    </row>
    <row r="4974" spans="1:1">
      <c r="A4974" s="56"/>
    </row>
    <row r="4975" spans="1:1">
      <c r="A4975" s="56"/>
    </row>
    <row r="4976" spans="1:1">
      <c r="A4976" s="56"/>
    </row>
    <row r="4977" spans="1:1">
      <c r="A4977" s="56"/>
    </row>
    <row r="4978" spans="1:1">
      <c r="A4978" s="56"/>
    </row>
    <row r="4979" spans="1:1">
      <c r="A4979" s="56"/>
    </row>
    <row r="4980" spans="1:1">
      <c r="A4980" s="56"/>
    </row>
    <row r="4981" spans="1:1">
      <c r="A4981" s="56"/>
    </row>
    <row r="4982" spans="1:1">
      <c r="A4982" s="56"/>
    </row>
    <row r="4983" spans="1:1">
      <c r="A4983" s="56"/>
    </row>
    <row r="4984" spans="1:1">
      <c r="A4984" s="56"/>
    </row>
    <row r="4985" spans="1:1">
      <c r="A4985" s="56"/>
    </row>
    <row r="4986" spans="1:1">
      <c r="A4986" s="56"/>
    </row>
    <row r="4987" spans="1:1">
      <c r="A4987" s="56"/>
    </row>
    <row r="4988" spans="1:1">
      <c r="A4988" s="56"/>
    </row>
    <row r="4989" spans="1:1">
      <c r="A4989" s="56"/>
    </row>
    <row r="4990" spans="1:1">
      <c r="A4990" s="56"/>
    </row>
    <row r="4991" spans="1:1">
      <c r="A4991" s="56"/>
    </row>
    <row r="4992" spans="1:1">
      <c r="A4992" s="56"/>
    </row>
    <row r="4993" spans="1:1">
      <c r="A4993" s="56"/>
    </row>
    <row r="4994" spans="1:1">
      <c r="A4994" s="56"/>
    </row>
    <row r="4995" spans="1:1">
      <c r="A4995" s="56"/>
    </row>
    <row r="4996" spans="1:1">
      <c r="A4996" s="56"/>
    </row>
  </sheetData>
  <autoFilter ref="A8:AW3999"/>
  <sortState ref="A11:AP27">
    <sortCondition descending="1" ref="AI11:AI27"/>
  </sortState>
  <pageMargins left="0.7" right="0.7" top="0.75" bottom="0.75" header="0.3" footer="0.3"/>
  <pageSetup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D33"/>
  <sheetViews>
    <sheetView zoomScale="75" zoomScaleNormal="75" workbookViewId="0">
      <pane xSplit="2" ySplit="2" topLeftCell="C10" activePane="bottomRight" state="frozen"/>
      <selection pane="topRight" activeCell="C1" sqref="C1"/>
      <selection pane="bottomLeft" activeCell="A3" sqref="A3"/>
      <selection pane="bottomRight" activeCell="F37" sqref="F37"/>
    </sheetView>
  </sheetViews>
  <sheetFormatPr defaultRowHeight="12.75" outlineLevelCol="1"/>
  <cols>
    <col min="1" max="1" width="5.7109375" style="87" customWidth="1"/>
    <col min="2" max="2" width="6.7109375" style="77" customWidth="1"/>
    <col min="3" max="4" width="7.7109375" style="77" customWidth="1"/>
    <col min="5" max="5" width="5" style="77" customWidth="1"/>
    <col min="6" max="6" width="7.42578125" style="80" customWidth="1" outlineLevel="1"/>
    <col min="7" max="7" width="7.42578125" style="81" customWidth="1" outlineLevel="1"/>
    <col min="8" max="8" width="4.42578125" style="79" customWidth="1" outlineLevel="1"/>
    <col min="9" max="10" width="7.7109375" style="77" customWidth="1"/>
    <col min="11" max="11" width="4.42578125" style="77" customWidth="1"/>
    <col min="12" max="12" width="8.42578125" style="80" customWidth="1" outlineLevel="1"/>
    <col min="13" max="13" width="8" style="81" customWidth="1" outlineLevel="1"/>
    <col min="14" max="14" width="4.42578125" style="79" customWidth="1" outlineLevel="1"/>
    <col min="15" max="16" width="7.7109375" style="77" customWidth="1"/>
    <col min="17" max="17" width="4.42578125" style="77" customWidth="1"/>
    <col min="18" max="18" width="8.28515625" style="80" customWidth="1" outlineLevel="1"/>
    <col min="19" max="19" width="7.85546875" style="81" customWidth="1" outlineLevel="1"/>
    <col min="20" max="20" width="4.42578125" style="79" customWidth="1" outlineLevel="1"/>
    <col min="21" max="22" width="7.7109375" style="77" customWidth="1"/>
    <col min="23" max="23" width="4.42578125" style="77" customWidth="1"/>
    <col min="24" max="24" width="7.42578125" style="80" customWidth="1" outlineLevel="1"/>
    <col min="25" max="25" width="7.85546875" style="80" customWidth="1" outlineLevel="1"/>
    <col min="26" max="26" width="4.42578125" style="79" customWidth="1" outlineLevel="1"/>
    <col min="27" max="28" width="7.7109375" style="77" customWidth="1"/>
    <col min="29" max="29" width="4.42578125" style="77" customWidth="1"/>
    <col min="30" max="30" width="7.42578125" style="80" customWidth="1" outlineLevel="1"/>
    <col min="31" max="31" width="7.85546875" style="80" customWidth="1" outlineLevel="1"/>
    <col min="32" max="32" width="4.42578125" style="79" customWidth="1" outlineLevel="1"/>
    <col min="33" max="34" width="7.7109375" style="77" customWidth="1"/>
    <col min="35" max="35" width="4.42578125" style="77" customWidth="1"/>
    <col min="36" max="37" width="7.42578125" style="80" customWidth="1" outlineLevel="1"/>
    <col min="38" max="38" width="4.42578125" style="79" customWidth="1" outlineLevel="1"/>
    <col min="39" max="39" width="9.140625" style="82" customWidth="1"/>
    <col min="40" max="40" width="8.5703125" style="82" customWidth="1"/>
    <col min="41" max="41" width="5.42578125" style="83" customWidth="1"/>
    <col min="42" max="42" width="9.140625" style="82" customWidth="1" outlineLevel="1"/>
    <col min="43" max="43" width="8.5703125" style="82" customWidth="1" outlineLevel="1"/>
    <col min="44" max="44" width="5.42578125" style="83" customWidth="1" outlineLevel="1"/>
    <col min="45" max="45" width="9.140625" style="82" customWidth="1"/>
    <col min="46" max="46" width="8.5703125" style="82" customWidth="1"/>
    <col min="47" max="47" width="5.42578125" style="83" customWidth="1"/>
    <col min="48" max="48" width="9.140625" style="82" customWidth="1" outlineLevel="1"/>
    <col min="49" max="49" width="8.5703125" style="82" customWidth="1" outlineLevel="1"/>
    <col min="50" max="50" width="5.42578125" style="83" customWidth="1" outlineLevel="1"/>
    <col min="51" max="51" width="9.140625" style="82" customWidth="1"/>
    <col min="52" max="52" width="8.5703125" style="82" customWidth="1"/>
    <col min="53" max="53" width="5.42578125" style="83" customWidth="1"/>
    <col min="54" max="54" width="9.140625" style="82" customWidth="1" outlineLevel="1"/>
    <col min="55" max="55" width="8.5703125" style="82" customWidth="1" outlineLevel="1"/>
    <col min="56" max="56" width="5.42578125" style="83" customWidth="1" outlineLevel="1"/>
    <col min="57" max="16384" width="9.140625" style="66"/>
  </cols>
  <sheetData>
    <row r="1" spans="1:56" s="64" customFormat="1" ht="15.75" customHeight="1">
      <c r="A1" s="72"/>
      <c r="B1" s="73"/>
      <c r="C1" s="146" t="s">
        <v>2664</v>
      </c>
      <c r="D1" s="146"/>
      <c r="E1" s="146"/>
      <c r="F1" s="146"/>
      <c r="G1" s="146"/>
      <c r="H1" s="146"/>
      <c r="I1" s="144" t="s">
        <v>4016</v>
      </c>
      <c r="J1" s="144"/>
      <c r="K1" s="144"/>
      <c r="L1" s="144"/>
      <c r="M1" s="144"/>
      <c r="N1" s="144"/>
      <c r="O1" s="145" t="s">
        <v>4017</v>
      </c>
      <c r="P1" s="145"/>
      <c r="Q1" s="145"/>
      <c r="R1" s="145"/>
      <c r="S1" s="145"/>
      <c r="T1" s="145"/>
      <c r="U1" s="146" t="s">
        <v>2665</v>
      </c>
      <c r="V1" s="146"/>
      <c r="W1" s="146"/>
      <c r="X1" s="146"/>
      <c r="Y1" s="146"/>
      <c r="Z1" s="146"/>
      <c r="AA1" s="144" t="s">
        <v>4018</v>
      </c>
      <c r="AB1" s="144"/>
      <c r="AC1" s="144"/>
      <c r="AD1" s="144"/>
      <c r="AE1" s="144"/>
      <c r="AF1" s="144"/>
      <c r="AG1" s="145" t="s">
        <v>4019</v>
      </c>
      <c r="AH1" s="145"/>
      <c r="AI1" s="145"/>
      <c r="AJ1" s="145"/>
      <c r="AK1" s="145"/>
      <c r="AL1" s="145"/>
      <c r="AM1" s="141" t="s">
        <v>4235</v>
      </c>
      <c r="AN1" s="142"/>
      <c r="AO1" s="142"/>
      <c r="AP1" s="142"/>
      <c r="AQ1" s="142"/>
      <c r="AR1" s="143"/>
      <c r="AS1" s="144" t="s">
        <v>4236</v>
      </c>
      <c r="AT1" s="144"/>
      <c r="AU1" s="144"/>
      <c r="AV1" s="144"/>
      <c r="AW1" s="144"/>
      <c r="AX1" s="144"/>
      <c r="AY1" s="145" t="s">
        <v>4237</v>
      </c>
      <c r="AZ1" s="145"/>
      <c r="BA1" s="145"/>
      <c r="BB1" s="145"/>
      <c r="BC1" s="145"/>
      <c r="BD1" s="145"/>
    </row>
    <row r="2" spans="1:56" s="75" customFormat="1" ht="15.75" customHeight="1">
      <c r="A2" s="74" t="s">
        <v>111</v>
      </c>
      <c r="B2" s="73" t="s">
        <v>2666</v>
      </c>
      <c r="C2" s="73" t="s">
        <v>2666</v>
      </c>
      <c r="D2" s="73" t="s">
        <v>2667</v>
      </c>
      <c r="E2" s="73" t="s">
        <v>12</v>
      </c>
      <c r="F2" s="65" t="s">
        <v>112</v>
      </c>
      <c r="G2" s="65" t="s">
        <v>113</v>
      </c>
      <c r="H2" s="67" t="s">
        <v>12</v>
      </c>
      <c r="I2" s="73" t="s">
        <v>2666</v>
      </c>
      <c r="J2" s="73" t="s">
        <v>2667</v>
      </c>
      <c r="K2" s="73" t="s">
        <v>12</v>
      </c>
      <c r="L2" s="65" t="s">
        <v>112</v>
      </c>
      <c r="M2" s="65" t="s">
        <v>113</v>
      </c>
      <c r="N2" s="67" t="s">
        <v>12</v>
      </c>
      <c r="O2" s="73" t="s">
        <v>2666</v>
      </c>
      <c r="P2" s="73" t="s">
        <v>2667</v>
      </c>
      <c r="Q2" s="73" t="s">
        <v>12</v>
      </c>
      <c r="R2" s="65" t="s">
        <v>112</v>
      </c>
      <c r="S2" s="65" t="s">
        <v>113</v>
      </c>
      <c r="T2" s="67" t="s">
        <v>12</v>
      </c>
      <c r="U2" s="73" t="s">
        <v>2666</v>
      </c>
      <c r="V2" s="73" t="s">
        <v>2667</v>
      </c>
      <c r="W2" s="73" t="s">
        <v>12</v>
      </c>
      <c r="X2" s="65" t="s">
        <v>112</v>
      </c>
      <c r="Y2" s="65" t="s">
        <v>113</v>
      </c>
      <c r="Z2" s="67" t="s">
        <v>12</v>
      </c>
      <c r="AA2" s="73" t="s">
        <v>2666</v>
      </c>
      <c r="AB2" s="73" t="s">
        <v>2667</v>
      </c>
      <c r="AC2" s="73" t="s">
        <v>12</v>
      </c>
      <c r="AD2" s="65" t="s">
        <v>112</v>
      </c>
      <c r="AE2" s="65" t="s">
        <v>113</v>
      </c>
      <c r="AF2" s="67" t="s">
        <v>12</v>
      </c>
      <c r="AG2" s="73" t="s">
        <v>2666</v>
      </c>
      <c r="AH2" s="73" t="s">
        <v>2667</v>
      </c>
      <c r="AI2" s="73" t="s">
        <v>12</v>
      </c>
      <c r="AJ2" s="65" t="s">
        <v>112</v>
      </c>
      <c r="AK2" s="65" t="s">
        <v>113</v>
      </c>
      <c r="AL2" s="67" t="s">
        <v>12</v>
      </c>
      <c r="AM2" s="89" t="s">
        <v>2666</v>
      </c>
      <c r="AN2" s="89" t="s">
        <v>2667</v>
      </c>
      <c r="AO2" s="89" t="s">
        <v>12</v>
      </c>
      <c r="AP2" s="76" t="s">
        <v>112</v>
      </c>
      <c r="AQ2" s="76" t="s">
        <v>113</v>
      </c>
      <c r="AR2" s="68" t="s">
        <v>12</v>
      </c>
      <c r="AS2" s="89" t="s">
        <v>2666</v>
      </c>
      <c r="AT2" s="89" t="s">
        <v>2667</v>
      </c>
      <c r="AU2" s="89" t="s">
        <v>12</v>
      </c>
      <c r="AV2" s="76" t="s">
        <v>112</v>
      </c>
      <c r="AW2" s="76" t="s">
        <v>113</v>
      </c>
      <c r="AX2" s="68" t="s">
        <v>12</v>
      </c>
      <c r="AY2" s="89" t="s">
        <v>2666</v>
      </c>
      <c r="AZ2" s="89" t="s">
        <v>2667</v>
      </c>
      <c r="BA2" s="89" t="s">
        <v>12</v>
      </c>
      <c r="BB2" s="76" t="s">
        <v>112</v>
      </c>
      <c r="BC2" s="76" t="s">
        <v>113</v>
      </c>
      <c r="BD2" s="68" t="s">
        <v>12</v>
      </c>
    </row>
    <row r="3" spans="1:56">
      <c r="A3" s="87">
        <v>43617</v>
      </c>
      <c r="B3" s="77">
        <v>317</v>
      </c>
      <c r="C3" s="78">
        <v>1</v>
      </c>
      <c r="D3" s="78">
        <v>1</v>
      </c>
      <c r="E3" s="79">
        <f>+D3/C3</f>
        <v>1</v>
      </c>
      <c r="F3" s="80">
        <v>50</v>
      </c>
      <c r="G3" s="81">
        <v>26</v>
      </c>
      <c r="H3" s="79">
        <f>+G3/F3</f>
        <v>0.52</v>
      </c>
      <c r="I3" s="77">
        <v>10</v>
      </c>
      <c r="J3" s="77">
        <v>7</v>
      </c>
      <c r="K3" s="79">
        <f>+J3/I3</f>
        <v>0.7</v>
      </c>
      <c r="L3" s="80">
        <v>500</v>
      </c>
      <c r="M3" s="81">
        <v>262.5</v>
      </c>
      <c r="N3" s="79">
        <f>+M3/L3</f>
        <v>0.52500000000000002</v>
      </c>
      <c r="O3" s="77">
        <v>18</v>
      </c>
      <c r="P3" s="77">
        <v>12</v>
      </c>
      <c r="Q3" s="79">
        <f>+P3/O3</f>
        <v>0.66666666666666663</v>
      </c>
      <c r="R3" s="80">
        <v>900</v>
      </c>
      <c r="S3" s="81">
        <v>248.5</v>
      </c>
      <c r="T3" s="79">
        <f>+S3/R3</f>
        <v>0.27611111111111108</v>
      </c>
      <c r="U3" s="77">
        <v>9</v>
      </c>
      <c r="V3" s="77">
        <v>5</v>
      </c>
      <c r="W3" s="79">
        <f>+V3/U3</f>
        <v>0.55555555555555558</v>
      </c>
      <c r="X3" s="80">
        <v>450</v>
      </c>
      <c r="Y3" s="80">
        <v>-21.500000000000014</v>
      </c>
      <c r="Z3" s="79">
        <f>+Y3/X3</f>
        <v>-4.7777777777777808E-2</v>
      </c>
      <c r="AA3" s="77">
        <v>14</v>
      </c>
      <c r="AB3" s="77">
        <v>6</v>
      </c>
      <c r="AC3" s="79">
        <f>+AB3/AA3</f>
        <v>0.42857142857142855</v>
      </c>
      <c r="AD3" s="80">
        <v>700</v>
      </c>
      <c r="AE3" s="80">
        <v>-160</v>
      </c>
      <c r="AF3" s="79">
        <f>+AE3/AD3</f>
        <v>-0.22857142857142856</v>
      </c>
      <c r="AG3" s="77">
        <v>11</v>
      </c>
      <c r="AH3" s="77">
        <v>3</v>
      </c>
      <c r="AI3" s="79">
        <f>+AH3/AG3</f>
        <v>0.27272727272727271</v>
      </c>
      <c r="AJ3" s="80">
        <v>550</v>
      </c>
      <c r="AK3" s="80">
        <v>-10</v>
      </c>
      <c r="AL3" s="79">
        <f>+AK3/AJ3</f>
        <v>-1.8181818181818181E-2</v>
      </c>
      <c r="AM3" s="90">
        <f>+C3+U3</f>
        <v>10</v>
      </c>
      <c r="AN3" s="90">
        <f>+D3+V3</f>
        <v>6</v>
      </c>
      <c r="AO3" s="83">
        <f>+AN3/AM3</f>
        <v>0.6</v>
      </c>
      <c r="AP3" s="82">
        <f>+F3+X3</f>
        <v>500</v>
      </c>
      <c r="AQ3" s="82">
        <f>+G3+Y3</f>
        <v>4.4999999999999858</v>
      </c>
      <c r="AR3" s="83">
        <f>+AQ3/AP3</f>
        <v>8.9999999999999716E-3</v>
      </c>
      <c r="AS3" s="90">
        <f>+I3+AA3</f>
        <v>24</v>
      </c>
      <c r="AT3" s="90">
        <f>+J3+AB3</f>
        <v>13</v>
      </c>
      <c r="AU3" s="83">
        <f>+AT3/AS3</f>
        <v>0.54166666666666663</v>
      </c>
      <c r="AV3" s="82">
        <f>+L3+AD3</f>
        <v>1200</v>
      </c>
      <c r="AW3" s="82">
        <f>+M3+AE3</f>
        <v>102.5</v>
      </c>
      <c r="AX3" s="83">
        <f>+AW3/AV3</f>
        <v>8.5416666666666669E-2</v>
      </c>
      <c r="AY3" s="90">
        <f>+O3+AG3</f>
        <v>29</v>
      </c>
      <c r="AZ3" s="90">
        <f>+P3+AH3</f>
        <v>15</v>
      </c>
      <c r="BA3" s="83">
        <f>+AZ3/AY3</f>
        <v>0.51724137931034486</v>
      </c>
      <c r="BB3" s="82">
        <f>+R3+AJ3</f>
        <v>1450</v>
      </c>
      <c r="BC3" s="82">
        <f>+S3+AK3</f>
        <v>238.5</v>
      </c>
      <c r="BD3" s="83">
        <f>+BC3/BB3</f>
        <v>0.16448275862068965</v>
      </c>
    </row>
    <row r="4" spans="1:56">
      <c r="A4" s="87">
        <v>43618</v>
      </c>
      <c r="B4" s="77">
        <v>398</v>
      </c>
      <c r="C4" s="77">
        <v>5</v>
      </c>
      <c r="D4" s="77">
        <v>3</v>
      </c>
      <c r="E4" s="79">
        <f t="shared" ref="E4:E32" si="0">+D4/C4</f>
        <v>0.6</v>
      </c>
      <c r="F4" s="80">
        <v>250</v>
      </c>
      <c r="G4" s="81">
        <v>12</v>
      </c>
      <c r="H4" s="79">
        <f t="shared" ref="H4:H32" si="1">+G4/F4</f>
        <v>4.8000000000000001E-2</v>
      </c>
      <c r="I4" s="77">
        <v>24</v>
      </c>
      <c r="J4" s="77">
        <v>10</v>
      </c>
      <c r="K4" s="79">
        <f t="shared" ref="K4:K31" si="2">+J4/I4</f>
        <v>0.41666666666666669</v>
      </c>
      <c r="L4" s="80">
        <v>1200</v>
      </c>
      <c r="M4" s="81">
        <v>-281.5</v>
      </c>
      <c r="N4" s="79">
        <f t="shared" ref="N4:N31" si="3">+M4/L4</f>
        <v>-0.23458333333333334</v>
      </c>
      <c r="O4" s="77">
        <v>30</v>
      </c>
      <c r="P4" s="77">
        <v>13</v>
      </c>
      <c r="Q4" s="79">
        <f t="shared" ref="Q4:Q31" si="4">+P4/O4</f>
        <v>0.43333333333333335</v>
      </c>
      <c r="R4" s="80">
        <v>1500</v>
      </c>
      <c r="S4" s="81">
        <v>-333.5</v>
      </c>
      <c r="T4" s="79">
        <f t="shared" ref="T4:T31" si="5">+S4/R4</f>
        <v>-0.22233333333333333</v>
      </c>
      <c r="U4" s="77">
        <v>11</v>
      </c>
      <c r="V4" s="77">
        <v>5</v>
      </c>
      <c r="W4" s="79">
        <f t="shared" ref="W4:W31" si="6">+V4/U4</f>
        <v>0.45454545454545453</v>
      </c>
      <c r="X4" s="80">
        <v>550</v>
      </c>
      <c r="Y4" s="80">
        <v>-75</v>
      </c>
      <c r="Z4" s="79">
        <f t="shared" ref="Z4:Z31" si="7">+Y4/X4</f>
        <v>-0.13636363636363635</v>
      </c>
      <c r="AA4" s="77">
        <v>18</v>
      </c>
      <c r="AB4" s="77">
        <v>10</v>
      </c>
      <c r="AC4" s="79">
        <f t="shared" ref="AC4:AC31" si="8">+AB4/AA4</f>
        <v>0.55555555555555558</v>
      </c>
      <c r="AD4" s="80">
        <v>900</v>
      </c>
      <c r="AE4" s="80">
        <v>74</v>
      </c>
      <c r="AF4" s="79">
        <f t="shared" ref="AF4:AF31" si="9">+AE4/AD4</f>
        <v>8.2222222222222224E-2</v>
      </c>
      <c r="AG4" s="77">
        <v>12</v>
      </c>
      <c r="AH4" s="77">
        <v>8</v>
      </c>
      <c r="AI4" s="79">
        <f t="shared" ref="AI4:AI31" si="10">+AH4/AG4</f>
        <v>0.66666666666666663</v>
      </c>
      <c r="AJ4" s="80">
        <v>600</v>
      </c>
      <c r="AK4" s="80">
        <v>113.5</v>
      </c>
      <c r="AL4" s="79">
        <f t="shared" ref="AL4:AL31" si="11">+AK4/AJ4</f>
        <v>0.18916666666666668</v>
      </c>
      <c r="AM4" s="90">
        <f t="shared" ref="AM4:AM32" si="12">+C4+U4</f>
        <v>16</v>
      </c>
      <c r="AN4" s="90">
        <f t="shared" ref="AN4:AN32" si="13">+D4+V4</f>
        <v>8</v>
      </c>
      <c r="AO4" s="83">
        <f t="shared" ref="AO4:AO32" si="14">+AN4/AM4</f>
        <v>0.5</v>
      </c>
      <c r="AP4" s="82">
        <f t="shared" ref="AP4:AP31" si="15">+F4+X4</f>
        <v>800</v>
      </c>
      <c r="AQ4" s="82">
        <f t="shared" ref="AQ4:AQ31" si="16">+G4+Y4</f>
        <v>-63</v>
      </c>
      <c r="AR4" s="83">
        <f t="shared" ref="AR4:AR31" si="17">+AQ4/AP4</f>
        <v>-7.8750000000000001E-2</v>
      </c>
      <c r="AS4" s="90">
        <f t="shared" ref="AS4:AS32" si="18">+I4+AA4</f>
        <v>42</v>
      </c>
      <c r="AT4" s="90">
        <f t="shared" ref="AT4:AT32" si="19">+J4+AB4</f>
        <v>20</v>
      </c>
      <c r="AU4" s="83">
        <f t="shared" ref="AU4:AU32" si="20">+AT4/AS4</f>
        <v>0.47619047619047616</v>
      </c>
      <c r="AV4" s="82">
        <f t="shared" ref="AV4:AV31" si="21">+L4+AD4</f>
        <v>2100</v>
      </c>
      <c r="AW4" s="82">
        <f t="shared" ref="AW4:AW31" si="22">+M4+AE4</f>
        <v>-207.5</v>
      </c>
      <c r="AX4" s="83">
        <f t="shared" ref="AX4:AX31" si="23">+AW4/AV4</f>
        <v>-9.8809523809523805E-2</v>
      </c>
      <c r="AY4" s="90">
        <f t="shared" ref="AY4:AY32" si="24">+O4+AG4</f>
        <v>42</v>
      </c>
      <c r="AZ4" s="90">
        <f t="shared" ref="AZ4:AZ32" si="25">+P4+AH4</f>
        <v>21</v>
      </c>
      <c r="BA4" s="83">
        <f t="shared" ref="BA4:BA32" si="26">+AZ4/AY4</f>
        <v>0.5</v>
      </c>
      <c r="BB4" s="82">
        <f t="shared" ref="BB4:BB31" si="27">+R4+AJ4</f>
        <v>2100</v>
      </c>
      <c r="BC4" s="82">
        <f t="shared" ref="BC4:BC31" si="28">+S4+AK4</f>
        <v>-220</v>
      </c>
      <c r="BD4" s="83">
        <f t="shared" ref="BD4:BD31" si="29">+BC4/BB4</f>
        <v>-0.10476190476190476</v>
      </c>
    </row>
    <row r="5" spans="1:56">
      <c r="A5" s="87">
        <v>43619</v>
      </c>
      <c r="B5" s="77">
        <v>61</v>
      </c>
      <c r="C5" s="77">
        <v>0</v>
      </c>
      <c r="D5" s="77">
        <v>0</v>
      </c>
      <c r="E5" s="79" t="e">
        <f t="shared" si="0"/>
        <v>#DIV/0!</v>
      </c>
      <c r="F5" s="80">
        <v>0</v>
      </c>
      <c r="G5" s="81">
        <v>0</v>
      </c>
      <c r="H5" s="79" t="e">
        <f t="shared" si="1"/>
        <v>#DIV/0!</v>
      </c>
      <c r="I5" s="77">
        <v>3</v>
      </c>
      <c r="J5" s="77">
        <v>2</v>
      </c>
      <c r="K5" s="79">
        <f t="shared" si="2"/>
        <v>0.66666666666666663</v>
      </c>
      <c r="L5" s="80">
        <v>150</v>
      </c>
      <c r="M5" s="81">
        <v>0.5</v>
      </c>
      <c r="N5" s="79">
        <f t="shared" si="3"/>
        <v>3.3333333333333335E-3</v>
      </c>
      <c r="O5" s="77">
        <v>4</v>
      </c>
      <c r="P5" s="77">
        <v>2</v>
      </c>
      <c r="Q5" s="79">
        <f t="shared" si="4"/>
        <v>0.5</v>
      </c>
      <c r="R5" s="80">
        <v>200</v>
      </c>
      <c r="S5" s="81">
        <v>-49.5</v>
      </c>
      <c r="T5" s="79">
        <f t="shared" si="5"/>
        <v>-0.2475</v>
      </c>
      <c r="U5" s="77">
        <v>1</v>
      </c>
      <c r="V5" s="77">
        <v>0</v>
      </c>
      <c r="W5" s="79">
        <f t="shared" si="6"/>
        <v>0</v>
      </c>
      <c r="X5" s="80">
        <v>50</v>
      </c>
      <c r="Y5" s="80">
        <v>-50</v>
      </c>
      <c r="Z5" s="79">
        <f t="shared" si="7"/>
        <v>-1</v>
      </c>
      <c r="AA5" s="77">
        <v>2</v>
      </c>
      <c r="AB5" s="77">
        <v>0</v>
      </c>
      <c r="AC5" s="79">
        <f t="shared" si="8"/>
        <v>0</v>
      </c>
      <c r="AD5" s="80">
        <v>100</v>
      </c>
      <c r="AE5" s="80">
        <v>-100</v>
      </c>
      <c r="AF5" s="79">
        <f t="shared" si="9"/>
        <v>-1</v>
      </c>
      <c r="AG5" s="77">
        <v>2</v>
      </c>
      <c r="AH5" s="77">
        <v>1</v>
      </c>
      <c r="AI5" s="79">
        <f t="shared" si="10"/>
        <v>0.5</v>
      </c>
      <c r="AJ5" s="80">
        <v>100</v>
      </c>
      <c r="AK5" s="80">
        <v>-4.5</v>
      </c>
      <c r="AL5" s="79">
        <f t="shared" si="11"/>
        <v>-4.4999999999999998E-2</v>
      </c>
      <c r="AM5" s="90">
        <f t="shared" si="12"/>
        <v>1</v>
      </c>
      <c r="AN5" s="90">
        <f t="shared" si="13"/>
        <v>0</v>
      </c>
      <c r="AO5" s="83">
        <f t="shared" si="14"/>
        <v>0</v>
      </c>
      <c r="AP5" s="82">
        <f t="shared" si="15"/>
        <v>50</v>
      </c>
      <c r="AQ5" s="82">
        <f t="shared" si="16"/>
        <v>-50</v>
      </c>
      <c r="AR5" s="83">
        <f t="shared" si="17"/>
        <v>-1</v>
      </c>
      <c r="AS5" s="90">
        <f t="shared" si="18"/>
        <v>5</v>
      </c>
      <c r="AT5" s="90">
        <f t="shared" si="19"/>
        <v>2</v>
      </c>
      <c r="AU5" s="83">
        <f t="shared" si="20"/>
        <v>0.4</v>
      </c>
      <c r="AV5" s="82">
        <f t="shared" si="21"/>
        <v>250</v>
      </c>
      <c r="AW5" s="82">
        <f t="shared" si="22"/>
        <v>-99.5</v>
      </c>
      <c r="AX5" s="83">
        <f t="shared" si="23"/>
        <v>-0.39800000000000002</v>
      </c>
      <c r="AY5" s="90">
        <f t="shared" si="24"/>
        <v>6</v>
      </c>
      <c r="AZ5" s="90">
        <f t="shared" si="25"/>
        <v>3</v>
      </c>
      <c r="BA5" s="83">
        <f t="shared" si="26"/>
        <v>0.5</v>
      </c>
      <c r="BB5" s="82">
        <f t="shared" si="27"/>
        <v>300</v>
      </c>
      <c r="BC5" s="82">
        <f t="shared" si="28"/>
        <v>-54</v>
      </c>
      <c r="BD5" s="83">
        <f t="shared" si="29"/>
        <v>-0.18</v>
      </c>
    </row>
    <row r="6" spans="1:56">
      <c r="A6" s="87">
        <v>43620</v>
      </c>
      <c r="B6" s="77">
        <v>45</v>
      </c>
      <c r="C6" s="77">
        <v>0</v>
      </c>
      <c r="D6" s="77">
        <v>0</v>
      </c>
      <c r="E6" s="79" t="e">
        <f t="shared" si="0"/>
        <v>#DIV/0!</v>
      </c>
      <c r="F6" s="80">
        <v>0</v>
      </c>
      <c r="G6" s="81">
        <v>0</v>
      </c>
      <c r="H6" s="79" t="e">
        <f t="shared" si="1"/>
        <v>#DIV/0!</v>
      </c>
      <c r="I6" s="77">
        <v>2</v>
      </c>
      <c r="J6" s="77">
        <v>0</v>
      </c>
      <c r="K6" s="79">
        <f t="shared" si="2"/>
        <v>0</v>
      </c>
      <c r="L6" s="80">
        <v>100</v>
      </c>
      <c r="M6" s="81">
        <v>-100</v>
      </c>
      <c r="N6" s="79">
        <f t="shared" si="3"/>
        <v>-1</v>
      </c>
      <c r="O6" s="77">
        <v>2</v>
      </c>
      <c r="P6" s="77">
        <v>0</v>
      </c>
      <c r="Q6" s="79">
        <f t="shared" si="4"/>
        <v>0</v>
      </c>
      <c r="R6" s="80">
        <v>100</v>
      </c>
      <c r="S6" s="81">
        <v>-100</v>
      </c>
      <c r="T6" s="79">
        <f t="shared" si="5"/>
        <v>-1</v>
      </c>
      <c r="U6" s="77">
        <v>0</v>
      </c>
      <c r="V6" s="77">
        <v>0</v>
      </c>
      <c r="W6" s="79" t="e">
        <f t="shared" si="6"/>
        <v>#DIV/0!</v>
      </c>
      <c r="X6" s="80">
        <v>0</v>
      </c>
      <c r="Y6" s="80">
        <v>0</v>
      </c>
      <c r="Z6" s="79" t="e">
        <f t="shared" si="7"/>
        <v>#DIV/0!</v>
      </c>
      <c r="AA6" s="77">
        <v>1</v>
      </c>
      <c r="AB6" s="77">
        <v>0</v>
      </c>
      <c r="AC6" s="79">
        <f t="shared" si="8"/>
        <v>0</v>
      </c>
      <c r="AD6" s="80">
        <v>50</v>
      </c>
      <c r="AE6" s="80">
        <v>-50</v>
      </c>
      <c r="AF6" s="79">
        <f t="shared" si="9"/>
        <v>-1</v>
      </c>
      <c r="AG6" s="77">
        <v>0</v>
      </c>
      <c r="AH6" s="77">
        <v>0</v>
      </c>
      <c r="AI6" s="79" t="e">
        <f t="shared" si="10"/>
        <v>#DIV/0!</v>
      </c>
      <c r="AJ6" s="80">
        <v>0</v>
      </c>
      <c r="AK6" s="80">
        <v>0</v>
      </c>
      <c r="AL6" s="79" t="e">
        <f t="shared" si="11"/>
        <v>#DIV/0!</v>
      </c>
      <c r="AM6" s="90">
        <f t="shared" si="12"/>
        <v>0</v>
      </c>
      <c r="AN6" s="90">
        <f t="shared" si="13"/>
        <v>0</v>
      </c>
      <c r="AO6" s="83" t="e">
        <f t="shared" si="14"/>
        <v>#DIV/0!</v>
      </c>
      <c r="AP6" s="82">
        <f t="shared" si="15"/>
        <v>0</v>
      </c>
      <c r="AQ6" s="82">
        <f t="shared" si="16"/>
        <v>0</v>
      </c>
      <c r="AR6" s="83" t="e">
        <f t="shared" si="17"/>
        <v>#DIV/0!</v>
      </c>
      <c r="AS6" s="90">
        <f t="shared" si="18"/>
        <v>3</v>
      </c>
      <c r="AT6" s="90">
        <f t="shared" si="19"/>
        <v>0</v>
      </c>
      <c r="AU6" s="83">
        <f t="shared" si="20"/>
        <v>0</v>
      </c>
      <c r="AV6" s="82">
        <f t="shared" si="21"/>
        <v>150</v>
      </c>
      <c r="AW6" s="82">
        <f t="shared" si="22"/>
        <v>-150</v>
      </c>
      <c r="AX6" s="83">
        <f t="shared" si="23"/>
        <v>-1</v>
      </c>
      <c r="AY6" s="90">
        <f t="shared" si="24"/>
        <v>2</v>
      </c>
      <c r="AZ6" s="90">
        <f t="shared" si="25"/>
        <v>0</v>
      </c>
      <c r="BA6" s="83">
        <f t="shared" si="26"/>
        <v>0</v>
      </c>
      <c r="BB6" s="82">
        <f t="shared" si="27"/>
        <v>100</v>
      </c>
      <c r="BC6" s="82">
        <f t="shared" si="28"/>
        <v>-100</v>
      </c>
      <c r="BD6" s="83">
        <f t="shared" si="29"/>
        <v>-1</v>
      </c>
    </row>
    <row r="7" spans="1:56">
      <c r="A7" s="87">
        <v>43621</v>
      </c>
      <c r="B7" s="77">
        <v>66</v>
      </c>
      <c r="C7" s="77">
        <v>0</v>
      </c>
      <c r="D7" s="77">
        <v>0</v>
      </c>
      <c r="E7" s="79" t="e">
        <f t="shared" si="0"/>
        <v>#DIV/0!</v>
      </c>
      <c r="F7" s="80">
        <v>0</v>
      </c>
      <c r="G7" s="81">
        <v>0</v>
      </c>
      <c r="H7" s="79" t="e">
        <f t="shared" si="1"/>
        <v>#DIV/0!</v>
      </c>
      <c r="I7" s="77">
        <v>3</v>
      </c>
      <c r="J7" s="77">
        <v>0</v>
      </c>
      <c r="K7" s="79">
        <f t="shared" si="2"/>
        <v>0</v>
      </c>
      <c r="L7" s="80">
        <v>150</v>
      </c>
      <c r="M7" s="81">
        <v>-150</v>
      </c>
      <c r="N7" s="79">
        <f t="shared" si="3"/>
        <v>-1</v>
      </c>
      <c r="O7" s="77">
        <v>3</v>
      </c>
      <c r="P7" s="77">
        <v>2</v>
      </c>
      <c r="Q7" s="79">
        <f t="shared" si="4"/>
        <v>0.66666666666666663</v>
      </c>
      <c r="R7" s="80">
        <v>150</v>
      </c>
      <c r="S7" s="81">
        <v>38.5</v>
      </c>
      <c r="T7" s="79">
        <f t="shared" si="5"/>
        <v>0.25666666666666665</v>
      </c>
      <c r="U7" s="77">
        <v>4</v>
      </c>
      <c r="V7" s="77">
        <v>2</v>
      </c>
      <c r="W7" s="79">
        <f t="shared" si="6"/>
        <v>0.5</v>
      </c>
      <c r="X7" s="80">
        <v>200</v>
      </c>
      <c r="Y7" s="80">
        <v>-23</v>
      </c>
      <c r="Z7" s="79">
        <f t="shared" si="7"/>
        <v>-0.115</v>
      </c>
      <c r="AA7" s="77">
        <v>7</v>
      </c>
      <c r="AB7" s="77">
        <v>2</v>
      </c>
      <c r="AC7" s="79">
        <f t="shared" si="8"/>
        <v>0.2857142857142857</v>
      </c>
      <c r="AD7" s="80">
        <v>350</v>
      </c>
      <c r="AE7" s="80">
        <v>-173</v>
      </c>
      <c r="AF7" s="79">
        <f t="shared" si="9"/>
        <v>-0.49428571428571427</v>
      </c>
      <c r="AG7" s="77">
        <v>4</v>
      </c>
      <c r="AH7" s="77">
        <v>2</v>
      </c>
      <c r="AI7" s="79">
        <f t="shared" si="10"/>
        <v>0.5</v>
      </c>
      <c r="AJ7" s="80">
        <v>200</v>
      </c>
      <c r="AK7" s="80">
        <v>-23</v>
      </c>
      <c r="AL7" s="79">
        <f t="shared" si="11"/>
        <v>-0.115</v>
      </c>
      <c r="AM7" s="90">
        <f t="shared" si="12"/>
        <v>4</v>
      </c>
      <c r="AN7" s="90">
        <f t="shared" si="13"/>
        <v>2</v>
      </c>
      <c r="AO7" s="83">
        <f t="shared" si="14"/>
        <v>0.5</v>
      </c>
      <c r="AP7" s="82">
        <f t="shared" si="15"/>
        <v>200</v>
      </c>
      <c r="AQ7" s="82">
        <f t="shared" si="16"/>
        <v>-23</v>
      </c>
      <c r="AR7" s="83">
        <f t="shared" si="17"/>
        <v>-0.115</v>
      </c>
      <c r="AS7" s="90">
        <f t="shared" si="18"/>
        <v>10</v>
      </c>
      <c r="AT7" s="90">
        <f t="shared" si="19"/>
        <v>2</v>
      </c>
      <c r="AU7" s="83">
        <f t="shared" si="20"/>
        <v>0.2</v>
      </c>
      <c r="AV7" s="82">
        <f t="shared" si="21"/>
        <v>500</v>
      </c>
      <c r="AW7" s="82">
        <f t="shared" si="22"/>
        <v>-323</v>
      </c>
      <c r="AX7" s="83">
        <f t="shared" si="23"/>
        <v>-0.64600000000000002</v>
      </c>
      <c r="AY7" s="90">
        <f t="shared" si="24"/>
        <v>7</v>
      </c>
      <c r="AZ7" s="90">
        <f t="shared" si="25"/>
        <v>4</v>
      </c>
      <c r="BA7" s="83">
        <f t="shared" si="26"/>
        <v>0.5714285714285714</v>
      </c>
      <c r="BB7" s="82">
        <f t="shared" si="27"/>
        <v>350</v>
      </c>
      <c r="BC7" s="82">
        <f t="shared" si="28"/>
        <v>15.5</v>
      </c>
      <c r="BD7" s="83">
        <f t="shared" si="29"/>
        <v>4.4285714285714282E-2</v>
      </c>
    </row>
    <row r="8" spans="1:56">
      <c r="A8" s="87">
        <v>43622</v>
      </c>
      <c r="B8" s="77">
        <v>57</v>
      </c>
      <c r="C8" s="77">
        <v>0</v>
      </c>
      <c r="D8" s="77">
        <v>0</v>
      </c>
      <c r="E8" s="79" t="e">
        <f t="shared" si="0"/>
        <v>#DIV/0!</v>
      </c>
      <c r="F8" s="80">
        <v>0</v>
      </c>
      <c r="G8" s="81">
        <v>0</v>
      </c>
      <c r="H8" s="79" t="e">
        <f t="shared" si="1"/>
        <v>#DIV/0!</v>
      </c>
      <c r="I8" s="77">
        <v>2</v>
      </c>
      <c r="J8" s="77">
        <v>2</v>
      </c>
      <c r="K8" s="79">
        <f t="shared" si="2"/>
        <v>1</v>
      </c>
      <c r="L8" s="80">
        <v>100</v>
      </c>
      <c r="M8" s="81">
        <v>88.5</v>
      </c>
      <c r="N8" s="79">
        <f t="shared" si="3"/>
        <v>0.88500000000000001</v>
      </c>
      <c r="O8" s="77">
        <v>3</v>
      </c>
      <c r="P8" s="77">
        <v>2</v>
      </c>
      <c r="Q8" s="79">
        <f t="shared" si="4"/>
        <v>0.66666666666666663</v>
      </c>
      <c r="R8" s="80">
        <v>150</v>
      </c>
      <c r="S8" s="81">
        <v>38.5</v>
      </c>
      <c r="T8" s="79">
        <f t="shared" si="5"/>
        <v>0.25666666666666665</v>
      </c>
      <c r="U8" s="77">
        <v>0</v>
      </c>
      <c r="V8" s="77">
        <v>0</v>
      </c>
      <c r="W8" s="79" t="e">
        <f t="shared" si="6"/>
        <v>#DIV/0!</v>
      </c>
      <c r="X8" s="80">
        <v>0</v>
      </c>
      <c r="Y8" s="80">
        <v>0</v>
      </c>
      <c r="Z8" s="79" t="e">
        <f t="shared" si="7"/>
        <v>#DIV/0!</v>
      </c>
      <c r="AA8" s="77">
        <v>1</v>
      </c>
      <c r="AB8" s="77">
        <v>0</v>
      </c>
      <c r="AC8" s="79">
        <f t="shared" si="8"/>
        <v>0</v>
      </c>
      <c r="AD8" s="80">
        <v>50</v>
      </c>
      <c r="AE8" s="80">
        <v>-50</v>
      </c>
      <c r="AF8" s="79">
        <f t="shared" si="9"/>
        <v>-1</v>
      </c>
      <c r="AG8" s="77">
        <v>1</v>
      </c>
      <c r="AH8" s="77">
        <v>1</v>
      </c>
      <c r="AI8" s="79">
        <f t="shared" si="10"/>
        <v>1</v>
      </c>
      <c r="AJ8" s="80">
        <v>50</v>
      </c>
      <c r="AK8" s="80">
        <v>67.5</v>
      </c>
      <c r="AL8" s="79">
        <f t="shared" si="11"/>
        <v>1.35</v>
      </c>
      <c r="AM8" s="90">
        <f t="shared" si="12"/>
        <v>0</v>
      </c>
      <c r="AN8" s="90">
        <f t="shared" si="13"/>
        <v>0</v>
      </c>
      <c r="AO8" s="83" t="e">
        <f t="shared" si="14"/>
        <v>#DIV/0!</v>
      </c>
      <c r="AP8" s="82">
        <f t="shared" si="15"/>
        <v>0</v>
      </c>
      <c r="AQ8" s="82">
        <f t="shared" si="16"/>
        <v>0</v>
      </c>
      <c r="AR8" s="83" t="e">
        <f t="shared" si="17"/>
        <v>#DIV/0!</v>
      </c>
      <c r="AS8" s="90">
        <f t="shared" si="18"/>
        <v>3</v>
      </c>
      <c r="AT8" s="90">
        <f t="shared" si="19"/>
        <v>2</v>
      </c>
      <c r="AU8" s="83">
        <f t="shared" si="20"/>
        <v>0.66666666666666663</v>
      </c>
      <c r="AV8" s="82">
        <f t="shared" si="21"/>
        <v>150</v>
      </c>
      <c r="AW8" s="82">
        <f t="shared" si="22"/>
        <v>38.5</v>
      </c>
      <c r="AX8" s="83">
        <f t="shared" si="23"/>
        <v>0.25666666666666665</v>
      </c>
      <c r="AY8" s="90">
        <f t="shared" si="24"/>
        <v>4</v>
      </c>
      <c r="AZ8" s="90">
        <f t="shared" si="25"/>
        <v>3</v>
      </c>
      <c r="BA8" s="83">
        <f t="shared" si="26"/>
        <v>0.75</v>
      </c>
      <c r="BB8" s="82">
        <f t="shared" si="27"/>
        <v>200</v>
      </c>
      <c r="BC8" s="82">
        <f t="shared" si="28"/>
        <v>106</v>
      </c>
      <c r="BD8" s="83">
        <f t="shared" si="29"/>
        <v>0.53</v>
      </c>
    </row>
    <row r="9" spans="1:56">
      <c r="A9" s="87">
        <v>43623</v>
      </c>
      <c r="B9" s="77">
        <v>82</v>
      </c>
      <c r="C9" s="77">
        <v>1</v>
      </c>
      <c r="D9" s="77">
        <v>0</v>
      </c>
      <c r="E9" s="79">
        <f t="shared" si="0"/>
        <v>0</v>
      </c>
      <c r="F9" s="80">
        <v>50</v>
      </c>
      <c r="G9" s="81">
        <v>-50</v>
      </c>
      <c r="H9" s="79">
        <f t="shared" si="1"/>
        <v>-1</v>
      </c>
      <c r="I9" s="77">
        <v>7</v>
      </c>
      <c r="J9" s="77">
        <v>2</v>
      </c>
      <c r="K9" s="79">
        <f t="shared" si="2"/>
        <v>0.2857142857142857</v>
      </c>
      <c r="L9" s="80">
        <v>350</v>
      </c>
      <c r="M9" s="81">
        <v>-136</v>
      </c>
      <c r="N9" s="79">
        <f t="shared" si="3"/>
        <v>-0.38857142857142857</v>
      </c>
      <c r="O9" s="77">
        <v>8</v>
      </c>
      <c r="P9" s="77">
        <v>3</v>
      </c>
      <c r="Q9" s="79">
        <f t="shared" si="4"/>
        <v>0.375</v>
      </c>
      <c r="R9" s="80">
        <v>400</v>
      </c>
      <c r="S9" s="81">
        <v>-76</v>
      </c>
      <c r="T9" s="79">
        <f t="shared" si="5"/>
        <v>-0.19</v>
      </c>
      <c r="U9" s="77">
        <v>4</v>
      </c>
      <c r="V9" s="77">
        <v>0</v>
      </c>
      <c r="W9" s="79">
        <f t="shared" si="6"/>
        <v>0</v>
      </c>
      <c r="X9" s="80">
        <v>200</v>
      </c>
      <c r="Y9" s="80">
        <v>-200</v>
      </c>
      <c r="Z9" s="79">
        <f t="shared" si="7"/>
        <v>-1</v>
      </c>
      <c r="AA9" s="77">
        <v>6</v>
      </c>
      <c r="AB9" s="77">
        <v>0</v>
      </c>
      <c r="AC9" s="79">
        <f t="shared" si="8"/>
        <v>0</v>
      </c>
      <c r="AD9" s="80">
        <v>300</v>
      </c>
      <c r="AE9" s="80">
        <v>-300</v>
      </c>
      <c r="AF9" s="79">
        <f t="shared" si="9"/>
        <v>-1</v>
      </c>
      <c r="AG9" s="77">
        <v>9</v>
      </c>
      <c r="AH9" s="77">
        <v>3</v>
      </c>
      <c r="AI9" s="79">
        <f t="shared" si="10"/>
        <v>0.33333333333333331</v>
      </c>
      <c r="AJ9" s="80">
        <v>450</v>
      </c>
      <c r="AK9" s="80">
        <v>-162</v>
      </c>
      <c r="AL9" s="79">
        <f t="shared" si="11"/>
        <v>-0.36</v>
      </c>
      <c r="AM9" s="90">
        <f t="shared" si="12"/>
        <v>5</v>
      </c>
      <c r="AN9" s="90">
        <f t="shared" si="13"/>
        <v>0</v>
      </c>
      <c r="AO9" s="83">
        <f t="shared" si="14"/>
        <v>0</v>
      </c>
      <c r="AP9" s="82">
        <f t="shared" si="15"/>
        <v>250</v>
      </c>
      <c r="AQ9" s="82">
        <f t="shared" si="16"/>
        <v>-250</v>
      </c>
      <c r="AR9" s="83">
        <f t="shared" si="17"/>
        <v>-1</v>
      </c>
      <c r="AS9" s="90">
        <f t="shared" si="18"/>
        <v>13</v>
      </c>
      <c r="AT9" s="90">
        <f t="shared" si="19"/>
        <v>2</v>
      </c>
      <c r="AU9" s="83">
        <f t="shared" si="20"/>
        <v>0.15384615384615385</v>
      </c>
      <c r="AV9" s="82">
        <f t="shared" si="21"/>
        <v>650</v>
      </c>
      <c r="AW9" s="82">
        <f t="shared" si="22"/>
        <v>-436</v>
      </c>
      <c r="AX9" s="83">
        <f t="shared" si="23"/>
        <v>-0.67076923076923078</v>
      </c>
      <c r="AY9" s="90">
        <f t="shared" si="24"/>
        <v>17</v>
      </c>
      <c r="AZ9" s="90">
        <f t="shared" si="25"/>
        <v>6</v>
      </c>
      <c r="BA9" s="83">
        <f t="shared" si="26"/>
        <v>0.35294117647058826</v>
      </c>
      <c r="BB9" s="82">
        <f t="shared" si="27"/>
        <v>850</v>
      </c>
      <c r="BC9" s="82">
        <f t="shared" si="28"/>
        <v>-238</v>
      </c>
      <c r="BD9" s="83">
        <f t="shared" si="29"/>
        <v>-0.28000000000000003</v>
      </c>
    </row>
    <row r="10" spans="1:56">
      <c r="A10" s="87">
        <v>43624</v>
      </c>
      <c r="B10" s="77">
        <v>294</v>
      </c>
      <c r="C10" s="77">
        <v>1</v>
      </c>
      <c r="D10" s="77">
        <v>1</v>
      </c>
      <c r="E10" s="79">
        <f t="shared" si="0"/>
        <v>1</v>
      </c>
      <c r="F10" s="80">
        <v>50</v>
      </c>
      <c r="G10" s="81">
        <v>49</v>
      </c>
      <c r="H10" s="79">
        <f t="shared" si="1"/>
        <v>0.98</v>
      </c>
      <c r="I10" s="77">
        <v>12</v>
      </c>
      <c r="J10" s="77">
        <v>8</v>
      </c>
      <c r="K10" s="79">
        <f t="shared" si="2"/>
        <v>0.66666666666666663</v>
      </c>
      <c r="L10" s="80">
        <v>600</v>
      </c>
      <c r="M10" s="81">
        <v>199.5</v>
      </c>
      <c r="N10" s="79">
        <f t="shared" si="3"/>
        <v>0.33250000000000002</v>
      </c>
      <c r="O10" s="77">
        <v>20</v>
      </c>
      <c r="P10" s="77">
        <v>11</v>
      </c>
      <c r="Q10" s="79">
        <f t="shared" si="4"/>
        <v>0.55000000000000004</v>
      </c>
      <c r="R10" s="80">
        <v>1000</v>
      </c>
      <c r="S10" s="81">
        <v>104.5</v>
      </c>
      <c r="T10" s="79">
        <f t="shared" si="5"/>
        <v>0.1045</v>
      </c>
      <c r="U10" s="77">
        <v>7</v>
      </c>
      <c r="V10" s="77">
        <v>6</v>
      </c>
      <c r="W10" s="79">
        <f t="shared" si="6"/>
        <v>0.8571428571428571</v>
      </c>
      <c r="X10" s="80">
        <v>350</v>
      </c>
      <c r="Y10" s="80">
        <v>139</v>
      </c>
      <c r="Z10" s="79">
        <f t="shared" si="7"/>
        <v>0.39714285714285713</v>
      </c>
      <c r="AA10" s="77">
        <v>10</v>
      </c>
      <c r="AB10" s="77">
        <v>7</v>
      </c>
      <c r="AC10" s="79">
        <f t="shared" si="8"/>
        <v>0.7</v>
      </c>
      <c r="AD10" s="80">
        <v>500</v>
      </c>
      <c r="AE10" s="80">
        <v>72</v>
      </c>
      <c r="AF10" s="79">
        <f t="shared" si="9"/>
        <v>0.14399999999999999</v>
      </c>
      <c r="AG10" s="77">
        <v>19</v>
      </c>
      <c r="AH10" s="77">
        <v>12</v>
      </c>
      <c r="AI10" s="79">
        <f t="shared" si="10"/>
        <v>0.63157894736842102</v>
      </c>
      <c r="AJ10" s="80">
        <v>950</v>
      </c>
      <c r="AK10" s="80">
        <v>107</v>
      </c>
      <c r="AL10" s="79">
        <f t="shared" si="11"/>
        <v>0.11263157894736842</v>
      </c>
      <c r="AM10" s="90">
        <f t="shared" si="12"/>
        <v>8</v>
      </c>
      <c r="AN10" s="90">
        <f t="shared" si="13"/>
        <v>7</v>
      </c>
      <c r="AO10" s="83">
        <f t="shared" si="14"/>
        <v>0.875</v>
      </c>
      <c r="AP10" s="82">
        <f t="shared" si="15"/>
        <v>400</v>
      </c>
      <c r="AQ10" s="82">
        <f t="shared" si="16"/>
        <v>188</v>
      </c>
      <c r="AR10" s="83">
        <f t="shared" si="17"/>
        <v>0.47</v>
      </c>
      <c r="AS10" s="90">
        <f t="shared" si="18"/>
        <v>22</v>
      </c>
      <c r="AT10" s="90">
        <f t="shared" si="19"/>
        <v>15</v>
      </c>
      <c r="AU10" s="83">
        <f t="shared" si="20"/>
        <v>0.68181818181818177</v>
      </c>
      <c r="AV10" s="82">
        <f t="shared" si="21"/>
        <v>1100</v>
      </c>
      <c r="AW10" s="82">
        <f t="shared" si="22"/>
        <v>271.5</v>
      </c>
      <c r="AX10" s="83">
        <f t="shared" si="23"/>
        <v>0.24681818181818183</v>
      </c>
      <c r="AY10" s="90">
        <f t="shared" si="24"/>
        <v>39</v>
      </c>
      <c r="AZ10" s="90">
        <f t="shared" si="25"/>
        <v>23</v>
      </c>
      <c r="BA10" s="83">
        <f t="shared" si="26"/>
        <v>0.58974358974358976</v>
      </c>
      <c r="BB10" s="82">
        <f t="shared" si="27"/>
        <v>1950</v>
      </c>
      <c r="BC10" s="82">
        <f t="shared" si="28"/>
        <v>211.5</v>
      </c>
      <c r="BD10" s="83">
        <f t="shared" si="29"/>
        <v>0.10846153846153846</v>
      </c>
    </row>
    <row r="11" spans="1:56">
      <c r="A11" s="87">
        <v>43625</v>
      </c>
      <c r="B11" s="77">
        <v>197</v>
      </c>
      <c r="C11" s="77">
        <v>0</v>
      </c>
      <c r="D11" s="77">
        <v>0</v>
      </c>
      <c r="E11" s="79" t="e">
        <f t="shared" si="0"/>
        <v>#DIV/0!</v>
      </c>
      <c r="F11" s="80">
        <v>0</v>
      </c>
      <c r="G11" s="81">
        <v>0</v>
      </c>
      <c r="H11" s="79" t="e">
        <f t="shared" si="1"/>
        <v>#DIV/0!</v>
      </c>
      <c r="I11" s="77">
        <v>6</v>
      </c>
      <c r="J11" s="77">
        <v>1</v>
      </c>
      <c r="K11" s="79">
        <f t="shared" si="2"/>
        <v>0.16666666666666666</v>
      </c>
      <c r="L11" s="80">
        <v>300</v>
      </c>
      <c r="M11" s="81">
        <v>-208</v>
      </c>
      <c r="N11" s="79">
        <f t="shared" si="3"/>
        <v>-0.69333333333333336</v>
      </c>
      <c r="O11" s="77">
        <v>7</v>
      </c>
      <c r="P11" s="77">
        <v>2</v>
      </c>
      <c r="Q11" s="79">
        <f t="shared" si="4"/>
        <v>0.2857142857142857</v>
      </c>
      <c r="R11" s="80">
        <v>350</v>
      </c>
      <c r="S11" s="81">
        <v>-145</v>
      </c>
      <c r="T11" s="79">
        <f t="shared" si="5"/>
        <v>-0.41428571428571431</v>
      </c>
      <c r="U11" s="77">
        <v>4</v>
      </c>
      <c r="V11" s="77">
        <v>0</v>
      </c>
      <c r="W11" s="79">
        <f t="shared" si="6"/>
        <v>0</v>
      </c>
      <c r="X11" s="80">
        <v>200</v>
      </c>
      <c r="Y11" s="80">
        <v>-200</v>
      </c>
      <c r="Z11" s="79">
        <f t="shared" si="7"/>
        <v>-1</v>
      </c>
      <c r="AA11" s="77">
        <v>10</v>
      </c>
      <c r="AB11" s="77">
        <v>2</v>
      </c>
      <c r="AC11" s="79">
        <f t="shared" si="8"/>
        <v>0.2</v>
      </c>
      <c r="AD11" s="80">
        <v>500</v>
      </c>
      <c r="AE11" s="80">
        <v>-301.5</v>
      </c>
      <c r="AF11" s="79">
        <f t="shared" si="9"/>
        <v>-0.60299999999999998</v>
      </c>
      <c r="AG11" s="77">
        <v>4</v>
      </c>
      <c r="AH11" s="77">
        <v>3</v>
      </c>
      <c r="AI11" s="79">
        <f t="shared" si="10"/>
        <v>0.75</v>
      </c>
      <c r="AJ11" s="80">
        <v>200</v>
      </c>
      <c r="AK11" s="80">
        <v>78.5</v>
      </c>
      <c r="AL11" s="79">
        <f t="shared" si="11"/>
        <v>0.39250000000000002</v>
      </c>
      <c r="AM11" s="90">
        <f t="shared" si="12"/>
        <v>4</v>
      </c>
      <c r="AN11" s="90">
        <f t="shared" si="13"/>
        <v>0</v>
      </c>
      <c r="AO11" s="83">
        <f t="shared" si="14"/>
        <v>0</v>
      </c>
      <c r="AP11" s="82">
        <f t="shared" si="15"/>
        <v>200</v>
      </c>
      <c r="AQ11" s="82">
        <f t="shared" si="16"/>
        <v>-200</v>
      </c>
      <c r="AR11" s="83">
        <f t="shared" si="17"/>
        <v>-1</v>
      </c>
      <c r="AS11" s="90">
        <f t="shared" si="18"/>
        <v>16</v>
      </c>
      <c r="AT11" s="90">
        <f t="shared" si="19"/>
        <v>3</v>
      </c>
      <c r="AU11" s="83">
        <f t="shared" si="20"/>
        <v>0.1875</v>
      </c>
      <c r="AV11" s="82">
        <f t="shared" si="21"/>
        <v>800</v>
      </c>
      <c r="AW11" s="82">
        <f t="shared" si="22"/>
        <v>-509.5</v>
      </c>
      <c r="AX11" s="83">
        <f t="shared" si="23"/>
        <v>-0.63687499999999997</v>
      </c>
      <c r="AY11" s="90">
        <f t="shared" si="24"/>
        <v>11</v>
      </c>
      <c r="AZ11" s="90">
        <f t="shared" si="25"/>
        <v>5</v>
      </c>
      <c r="BA11" s="83">
        <f t="shared" si="26"/>
        <v>0.45454545454545453</v>
      </c>
      <c r="BB11" s="82">
        <f t="shared" si="27"/>
        <v>550</v>
      </c>
      <c r="BC11" s="82">
        <f t="shared" si="28"/>
        <v>-66.5</v>
      </c>
      <c r="BD11" s="83">
        <f t="shared" si="29"/>
        <v>-0.12090909090909091</v>
      </c>
    </row>
    <row r="12" spans="1:56">
      <c r="A12" s="87">
        <v>43626</v>
      </c>
      <c r="B12" s="77">
        <v>109</v>
      </c>
      <c r="C12" s="77">
        <v>1</v>
      </c>
      <c r="D12" s="77">
        <v>1</v>
      </c>
      <c r="E12" s="79">
        <f t="shared" si="0"/>
        <v>1</v>
      </c>
      <c r="F12" s="80">
        <v>50</v>
      </c>
      <c r="G12" s="81">
        <v>26.5</v>
      </c>
      <c r="H12" s="79">
        <f t="shared" si="1"/>
        <v>0.53</v>
      </c>
      <c r="I12" s="77">
        <v>7</v>
      </c>
      <c r="J12" s="77">
        <v>4</v>
      </c>
      <c r="K12" s="79">
        <f t="shared" si="2"/>
        <v>0.5714285714285714</v>
      </c>
      <c r="L12" s="80">
        <v>350</v>
      </c>
      <c r="M12" s="81">
        <v>-14.5</v>
      </c>
      <c r="N12" s="79">
        <f t="shared" si="3"/>
        <v>-4.1428571428571426E-2</v>
      </c>
      <c r="O12" s="77">
        <v>6</v>
      </c>
      <c r="P12" s="77">
        <v>5</v>
      </c>
      <c r="Q12" s="79">
        <f t="shared" si="4"/>
        <v>0.83333333333333337</v>
      </c>
      <c r="R12" s="80">
        <v>300</v>
      </c>
      <c r="S12" s="81">
        <v>112.5</v>
      </c>
      <c r="T12" s="79">
        <f t="shared" si="5"/>
        <v>0.375</v>
      </c>
      <c r="U12" s="77">
        <v>3</v>
      </c>
      <c r="V12" s="77">
        <v>2</v>
      </c>
      <c r="W12" s="79">
        <f t="shared" si="6"/>
        <v>0.66666666666666663</v>
      </c>
      <c r="X12" s="80">
        <v>150</v>
      </c>
      <c r="Y12" s="80">
        <v>5.5</v>
      </c>
      <c r="Z12" s="79">
        <f t="shared" si="7"/>
        <v>3.6666666666666667E-2</v>
      </c>
      <c r="AA12" s="77">
        <v>4</v>
      </c>
      <c r="AB12" s="77">
        <v>2</v>
      </c>
      <c r="AC12" s="79">
        <f t="shared" si="8"/>
        <v>0.5</v>
      </c>
      <c r="AD12" s="80">
        <v>200</v>
      </c>
      <c r="AE12" s="80">
        <v>-44.5</v>
      </c>
      <c r="AF12" s="79">
        <f t="shared" si="9"/>
        <v>-0.2225</v>
      </c>
      <c r="AG12" s="77">
        <v>4</v>
      </c>
      <c r="AH12" s="77">
        <v>2</v>
      </c>
      <c r="AI12" s="79">
        <f t="shared" si="10"/>
        <v>0.5</v>
      </c>
      <c r="AJ12" s="80">
        <v>200</v>
      </c>
      <c r="AK12" s="80">
        <v>-44.5</v>
      </c>
      <c r="AL12" s="79">
        <f t="shared" si="11"/>
        <v>-0.2225</v>
      </c>
      <c r="AM12" s="90">
        <f t="shared" si="12"/>
        <v>4</v>
      </c>
      <c r="AN12" s="90">
        <f t="shared" si="13"/>
        <v>3</v>
      </c>
      <c r="AO12" s="83">
        <f t="shared" si="14"/>
        <v>0.75</v>
      </c>
      <c r="AP12" s="82">
        <f t="shared" si="15"/>
        <v>200</v>
      </c>
      <c r="AQ12" s="82">
        <f t="shared" si="16"/>
        <v>32</v>
      </c>
      <c r="AR12" s="83">
        <f t="shared" si="17"/>
        <v>0.16</v>
      </c>
      <c r="AS12" s="90">
        <f t="shared" si="18"/>
        <v>11</v>
      </c>
      <c r="AT12" s="90">
        <f t="shared" si="19"/>
        <v>6</v>
      </c>
      <c r="AU12" s="83">
        <f t="shared" si="20"/>
        <v>0.54545454545454541</v>
      </c>
      <c r="AV12" s="82">
        <f t="shared" si="21"/>
        <v>550</v>
      </c>
      <c r="AW12" s="82">
        <f t="shared" si="22"/>
        <v>-59</v>
      </c>
      <c r="AX12" s="83">
        <f t="shared" si="23"/>
        <v>-0.10727272727272727</v>
      </c>
      <c r="AY12" s="90">
        <f t="shared" si="24"/>
        <v>10</v>
      </c>
      <c r="AZ12" s="90">
        <f t="shared" si="25"/>
        <v>7</v>
      </c>
      <c r="BA12" s="83">
        <f t="shared" si="26"/>
        <v>0.7</v>
      </c>
      <c r="BB12" s="82">
        <f t="shared" si="27"/>
        <v>500</v>
      </c>
      <c r="BC12" s="82">
        <f t="shared" si="28"/>
        <v>68</v>
      </c>
      <c r="BD12" s="83">
        <f t="shared" si="29"/>
        <v>0.13600000000000001</v>
      </c>
    </row>
    <row r="13" spans="1:56">
      <c r="A13" s="87">
        <v>43627</v>
      </c>
      <c r="B13" s="77">
        <v>43</v>
      </c>
      <c r="C13" s="77">
        <v>0</v>
      </c>
      <c r="D13" s="77">
        <v>0</v>
      </c>
      <c r="E13" s="79" t="e">
        <f t="shared" si="0"/>
        <v>#DIV/0!</v>
      </c>
      <c r="F13" s="80">
        <v>0</v>
      </c>
      <c r="G13" s="81">
        <v>0</v>
      </c>
      <c r="H13" s="79" t="e">
        <f t="shared" si="1"/>
        <v>#DIV/0!</v>
      </c>
      <c r="I13" s="77">
        <v>2</v>
      </c>
      <c r="J13" s="77">
        <v>2</v>
      </c>
      <c r="K13" s="79">
        <f t="shared" si="2"/>
        <v>1</v>
      </c>
      <c r="L13" s="80">
        <v>100</v>
      </c>
      <c r="M13" s="81">
        <v>223</v>
      </c>
      <c r="N13" s="79">
        <f t="shared" si="3"/>
        <v>2.23</v>
      </c>
      <c r="O13" s="77">
        <v>0</v>
      </c>
      <c r="P13" s="77">
        <v>0</v>
      </c>
      <c r="Q13" s="79" t="e">
        <f t="shared" si="4"/>
        <v>#DIV/0!</v>
      </c>
      <c r="R13" s="80">
        <v>0</v>
      </c>
      <c r="S13" s="81">
        <v>0</v>
      </c>
      <c r="T13" s="79" t="e">
        <f t="shared" si="5"/>
        <v>#DIV/0!</v>
      </c>
      <c r="U13" s="77">
        <v>0</v>
      </c>
      <c r="V13" s="77">
        <v>0</v>
      </c>
      <c r="W13" s="79" t="e">
        <f t="shared" si="6"/>
        <v>#DIV/0!</v>
      </c>
      <c r="X13" s="80">
        <v>0</v>
      </c>
      <c r="Y13" s="80">
        <v>0</v>
      </c>
      <c r="Z13" s="79" t="e">
        <f t="shared" si="7"/>
        <v>#DIV/0!</v>
      </c>
      <c r="AA13" s="77">
        <v>1</v>
      </c>
      <c r="AB13" s="77">
        <v>0</v>
      </c>
      <c r="AC13" s="79">
        <f t="shared" si="8"/>
        <v>0</v>
      </c>
      <c r="AD13" s="80">
        <v>50</v>
      </c>
      <c r="AE13" s="80">
        <v>-50</v>
      </c>
      <c r="AF13" s="79">
        <f t="shared" si="9"/>
        <v>-1</v>
      </c>
      <c r="AG13" s="77">
        <v>4</v>
      </c>
      <c r="AH13" s="77">
        <v>2</v>
      </c>
      <c r="AI13" s="79">
        <f t="shared" si="10"/>
        <v>0.5</v>
      </c>
      <c r="AJ13" s="80">
        <v>200</v>
      </c>
      <c r="AK13" s="80">
        <v>37.5</v>
      </c>
      <c r="AL13" s="79">
        <f t="shared" si="11"/>
        <v>0.1875</v>
      </c>
      <c r="AM13" s="90">
        <f t="shared" si="12"/>
        <v>0</v>
      </c>
      <c r="AN13" s="90">
        <f t="shared" si="13"/>
        <v>0</v>
      </c>
      <c r="AO13" s="83" t="e">
        <f t="shared" si="14"/>
        <v>#DIV/0!</v>
      </c>
      <c r="AP13" s="82">
        <f t="shared" si="15"/>
        <v>0</v>
      </c>
      <c r="AQ13" s="82">
        <f t="shared" si="16"/>
        <v>0</v>
      </c>
      <c r="AR13" s="83" t="e">
        <f t="shared" si="17"/>
        <v>#DIV/0!</v>
      </c>
      <c r="AS13" s="90">
        <f t="shared" si="18"/>
        <v>3</v>
      </c>
      <c r="AT13" s="90">
        <f t="shared" si="19"/>
        <v>2</v>
      </c>
      <c r="AU13" s="83">
        <f t="shared" si="20"/>
        <v>0.66666666666666663</v>
      </c>
      <c r="AV13" s="82">
        <f t="shared" si="21"/>
        <v>150</v>
      </c>
      <c r="AW13" s="82">
        <f t="shared" si="22"/>
        <v>173</v>
      </c>
      <c r="AX13" s="83">
        <f t="shared" si="23"/>
        <v>1.1533333333333333</v>
      </c>
      <c r="AY13" s="90">
        <f t="shared" si="24"/>
        <v>4</v>
      </c>
      <c r="AZ13" s="90">
        <f t="shared" si="25"/>
        <v>2</v>
      </c>
      <c r="BA13" s="83">
        <f t="shared" si="26"/>
        <v>0.5</v>
      </c>
      <c r="BB13" s="82">
        <f t="shared" si="27"/>
        <v>200</v>
      </c>
      <c r="BC13" s="82">
        <f t="shared" si="28"/>
        <v>37.5</v>
      </c>
      <c r="BD13" s="83">
        <f t="shared" si="29"/>
        <v>0.1875</v>
      </c>
    </row>
    <row r="14" spans="1:56">
      <c r="A14" s="87">
        <v>43628</v>
      </c>
      <c r="B14" s="77">
        <v>65</v>
      </c>
      <c r="C14" s="77">
        <v>0</v>
      </c>
      <c r="D14" s="77">
        <v>0</v>
      </c>
      <c r="E14" s="79" t="e">
        <f t="shared" si="0"/>
        <v>#DIV/0!</v>
      </c>
      <c r="F14" s="80">
        <v>0</v>
      </c>
      <c r="G14" s="81">
        <v>0</v>
      </c>
      <c r="H14" s="79" t="e">
        <f t="shared" si="1"/>
        <v>#DIV/0!</v>
      </c>
      <c r="I14" s="77">
        <v>6</v>
      </c>
      <c r="J14" s="77">
        <v>4</v>
      </c>
      <c r="K14" s="79">
        <f t="shared" si="2"/>
        <v>0.66666666666666663</v>
      </c>
      <c r="L14" s="80">
        <v>300</v>
      </c>
      <c r="M14" s="81">
        <v>73.5</v>
      </c>
      <c r="N14" s="79">
        <f t="shared" si="3"/>
        <v>0.245</v>
      </c>
      <c r="O14" s="77">
        <v>5</v>
      </c>
      <c r="P14" s="77">
        <v>4</v>
      </c>
      <c r="Q14" s="79">
        <f t="shared" si="4"/>
        <v>0.8</v>
      </c>
      <c r="R14" s="80">
        <v>200</v>
      </c>
      <c r="S14" s="81">
        <v>123.5</v>
      </c>
      <c r="T14" s="79">
        <f t="shared" si="5"/>
        <v>0.61750000000000005</v>
      </c>
      <c r="U14" s="77">
        <v>1</v>
      </c>
      <c r="V14" s="77">
        <v>1</v>
      </c>
      <c r="W14" s="79">
        <f t="shared" si="6"/>
        <v>1</v>
      </c>
      <c r="X14" s="80">
        <v>50</v>
      </c>
      <c r="Y14" s="80">
        <v>30</v>
      </c>
      <c r="Z14" s="79">
        <f t="shared" si="7"/>
        <v>0.6</v>
      </c>
      <c r="AA14" s="77">
        <v>5</v>
      </c>
      <c r="AB14" s="77">
        <v>1</v>
      </c>
      <c r="AC14" s="79">
        <f t="shared" si="8"/>
        <v>0.2</v>
      </c>
      <c r="AD14" s="80">
        <v>250</v>
      </c>
      <c r="AE14" s="80">
        <v>-170</v>
      </c>
      <c r="AF14" s="79">
        <f t="shared" si="9"/>
        <v>-0.68</v>
      </c>
      <c r="AG14" s="77">
        <v>2</v>
      </c>
      <c r="AH14" s="77">
        <v>2</v>
      </c>
      <c r="AI14" s="79">
        <f t="shared" si="10"/>
        <v>1</v>
      </c>
      <c r="AJ14" s="80">
        <v>100</v>
      </c>
      <c r="AK14" s="80">
        <v>68.5</v>
      </c>
      <c r="AL14" s="79">
        <f t="shared" si="11"/>
        <v>0.68500000000000005</v>
      </c>
      <c r="AM14" s="90">
        <f t="shared" si="12"/>
        <v>1</v>
      </c>
      <c r="AN14" s="90">
        <f t="shared" si="13"/>
        <v>1</v>
      </c>
      <c r="AO14" s="83">
        <f t="shared" si="14"/>
        <v>1</v>
      </c>
      <c r="AP14" s="82">
        <f t="shared" si="15"/>
        <v>50</v>
      </c>
      <c r="AQ14" s="82">
        <f t="shared" si="16"/>
        <v>30</v>
      </c>
      <c r="AR14" s="83">
        <f t="shared" si="17"/>
        <v>0.6</v>
      </c>
      <c r="AS14" s="90">
        <f t="shared" si="18"/>
        <v>11</v>
      </c>
      <c r="AT14" s="90">
        <f t="shared" si="19"/>
        <v>5</v>
      </c>
      <c r="AU14" s="83">
        <f t="shared" si="20"/>
        <v>0.45454545454545453</v>
      </c>
      <c r="AV14" s="82">
        <f t="shared" si="21"/>
        <v>550</v>
      </c>
      <c r="AW14" s="82">
        <f t="shared" si="22"/>
        <v>-96.5</v>
      </c>
      <c r="AX14" s="83">
        <f t="shared" si="23"/>
        <v>-0.17545454545454545</v>
      </c>
      <c r="AY14" s="90">
        <f t="shared" si="24"/>
        <v>7</v>
      </c>
      <c r="AZ14" s="90">
        <f t="shared" si="25"/>
        <v>6</v>
      </c>
      <c r="BA14" s="83">
        <f t="shared" si="26"/>
        <v>0.8571428571428571</v>
      </c>
      <c r="BB14" s="82">
        <f t="shared" si="27"/>
        <v>300</v>
      </c>
      <c r="BC14" s="82">
        <f t="shared" si="28"/>
        <v>192</v>
      </c>
      <c r="BD14" s="83">
        <f t="shared" si="29"/>
        <v>0.64</v>
      </c>
    </row>
    <row r="15" spans="1:56">
      <c r="A15" s="87">
        <v>43629</v>
      </c>
      <c r="B15" s="77">
        <v>49</v>
      </c>
      <c r="C15" s="77">
        <v>1</v>
      </c>
      <c r="D15" s="77">
        <v>1</v>
      </c>
      <c r="E15" s="79">
        <f t="shared" ref="E15" si="30">+D15/C15</f>
        <v>1</v>
      </c>
      <c r="F15" s="80">
        <v>50</v>
      </c>
      <c r="G15" s="81">
        <v>63.5</v>
      </c>
      <c r="H15" s="79">
        <f t="shared" ref="H15" si="31">+G15/F15</f>
        <v>1.27</v>
      </c>
      <c r="I15" s="77">
        <v>1</v>
      </c>
      <c r="J15" s="77">
        <v>1</v>
      </c>
      <c r="K15" s="79">
        <f t="shared" ref="K15" si="32">+J15/I15</f>
        <v>1</v>
      </c>
      <c r="L15" s="80">
        <v>50</v>
      </c>
      <c r="M15" s="81">
        <v>63.5</v>
      </c>
      <c r="N15" s="79">
        <f t="shared" ref="N15" si="33">+M15/L15</f>
        <v>1.27</v>
      </c>
      <c r="O15" s="77">
        <v>1</v>
      </c>
      <c r="P15" s="77">
        <v>1</v>
      </c>
      <c r="Q15" s="79">
        <f t="shared" si="4"/>
        <v>1</v>
      </c>
      <c r="R15" s="80">
        <v>50</v>
      </c>
      <c r="S15" s="81">
        <v>63.5</v>
      </c>
      <c r="T15" s="79">
        <f t="shared" si="5"/>
        <v>1.27</v>
      </c>
      <c r="U15" s="77">
        <v>0</v>
      </c>
      <c r="V15" s="77">
        <v>0</v>
      </c>
      <c r="W15" s="79" t="e">
        <f t="shared" si="6"/>
        <v>#DIV/0!</v>
      </c>
      <c r="X15" s="80">
        <v>0</v>
      </c>
      <c r="Y15" s="80">
        <v>0</v>
      </c>
      <c r="Z15" s="79" t="e">
        <f t="shared" si="7"/>
        <v>#DIV/0!</v>
      </c>
      <c r="AA15" s="77">
        <v>1</v>
      </c>
      <c r="AB15" s="77">
        <v>0</v>
      </c>
      <c r="AC15" s="79">
        <f t="shared" si="8"/>
        <v>0</v>
      </c>
      <c r="AD15" s="80">
        <v>50</v>
      </c>
      <c r="AE15" s="80">
        <v>-50</v>
      </c>
      <c r="AF15" s="79">
        <f t="shared" si="9"/>
        <v>-1</v>
      </c>
      <c r="AG15" s="77">
        <v>1</v>
      </c>
      <c r="AH15" s="77">
        <v>1</v>
      </c>
      <c r="AI15" s="79">
        <f t="shared" si="10"/>
        <v>1</v>
      </c>
      <c r="AJ15" s="80">
        <v>50</v>
      </c>
      <c r="AK15" s="80">
        <v>33.5</v>
      </c>
      <c r="AL15" s="79">
        <f t="shared" si="11"/>
        <v>0.67</v>
      </c>
      <c r="AM15" s="90">
        <f t="shared" si="12"/>
        <v>1</v>
      </c>
      <c r="AN15" s="90">
        <f t="shared" si="13"/>
        <v>1</v>
      </c>
      <c r="AO15" s="83">
        <f t="shared" si="14"/>
        <v>1</v>
      </c>
      <c r="AP15" s="82">
        <f t="shared" si="15"/>
        <v>50</v>
      </c>
      <c r="AQ15" s="82">
        <f t="shared" si="16"/>
        <v>63.5</v>
      </c>
      <c r="AR15" s="83">
        <f t="shared" si="17"/>
        <v>1.27</v>
      </c>
      <c r="AS15" s="90">
        <f t="shared" si="18"/>
        <v>2</v>
      </c>
      <c r="AT15" s="90">
        <f t="shared" si="19"/>
        <v>1</v>
      </c>
      <c r="AU15" s="83">
        <f t="shared" si="20"/>
        <v>0.5</v>
      </c>
      <c r="AV15" s="82">
        <f t="shared" si="21"/>
        <v>100</v>
      </c>
      <c r="AW15" s="82">
        <f t="shared" si="22"/>
        <v>13.5</v>
      </c>
      <c r="AX15" s="83">
        <f t="shared" si="23"/>
        <v>0.13500000000000001</v>
      </c>
      <c r="AY15" s="90">
        <f t="shared" si="24"/>
        <v>2</v>
      </c>
      <c r="AZ15" s="90">
        <f t="shared" si="25"/>
        <v>2</v>
      </c>
      <c r="BA15" s="83">
        <f t="shared" si="26"/>
        <v>1</v>
      </c>
      <c r="BB15" s="82">
        <f t="shared" si="27"/>
        <v>100</v>
      </c>
      <c r="BC15" s="82">
        <f t="shared" si="28"/>
        <v>97</v>
      </c>
      <c r="BD15" s="83">
        <f t="shared" si="29"/>
        <v>0.97</v>
      </c>
    </row>
    <row r="16" spans="1:56">
      <c r="A16" s="87">
        <v>43630</v>
      </c>
      <c r="B16" s="77">
        <v>71</v>
      </c>
      <c r="C16" s="77">
        <v>0</v>
      </c>
      <c r="D16" s="77">
        <v>0</v>
      </c>
      <c r="E16" s="79" t="e">
        <f t="shared" si="0"/>
        <v>#DIV/0!</v>
      </c>
      <c r="F16" s="80">
        <v>0</v>
      </c>
      <c r="G16" s="81">
        <v>0</v>
      </c>
      <c r="H16" s="79" t="e">
        <f t="shared" si="1"/>
        <v>#DIV/0!</v>
      </c>
      <c r="I16" s="77">
        <v>5</v>
      </c>
      <c r="J16" s="77">
        <v>4</v>
      </c>
      <c r="K16" s="79">
        <f t="shared" si="2"/>
        <v>0.8</v>
      </c>
      <c r="L16" s="80">
        <v>250</v>
      </c>
      <c r="M16" s="81">
        <v>175.5</v>
      </c>
      <c r="N16" s="79">
        <f t="shared" si="3"/>
        <v>0.70199999999999996</v>
      </c>
      <c r="O16" s="77">
        <v>6</v>
      </c>
      <c r="P16" s="77">
        <v>4</v>
      </c>
      <c r="Q16" s="79">
        <f t="shared" si="4"/>
        <v>0.66666666666666663</v>
      </c>
      <c r="R16" s="80">
        <v>300</v>
      </c>
      <c r="S16" s="81">
        <v>125.5</v>
      </c>
      <c r="T16" s="79">
        <f t="shared" si="5"/>
        <v>0.41833333333333333</v>
      </c>
      <c r="U16" s="77">
        <v>2</v>
      </c>
      <c r="V16" s="77">
        <v>1</v>
      </c>
      <c r="W16" s="79">
        <f t="shared" si="6"/>
        <v>0.5</v>
      </c>
      <c r="X16" s="80">
        <v>100</v>
      </c>
      <c r="Y16" s="80">
        <v>-13</v>
      </c>
      <c r="Z16" s="79">
        <f t="shared" si="7"/>
        <v>-0.13</v>
      </c>
      <c r="AA16" s="77">
        <v>3</v>
      </c>
      <c r="AB16" s="77">
        <v>2</v>
      </c>
      <c r="AC16" s="79">
        <f t="shared" si="8"/>
        <v>0.66666666666666663</v>
      </c>
      <c r="AD16" s="80">
        <v>150</v>
      </c>
      <c r="AE16" s="80">
        <v>123.5</v>
      </c>
      <c r="AF16" s="79">
        <f t="shared" si="9"/>
        <v>0.82333333333333336</v>
      </c>
      <c r="AG16" s="77">
        <v>2</v>
      </c>
      <c r="AH16" s="77">
        <v>1</v>
      </c>
      <c r="AI16" s="79">
        <f t="shared" si="10"/>
        <v>0.5</v>
      </c>
      <c r="AJ16" s="80">
        <v>100</v>
      </c>
      <c r="AK16" s="80">
        <v>-13</v>
      </c>
      <c r="AL16" s="79">
        <f t="shared" si="11"/>
        <v>-0.13</v>
      </c>
      <c r="AM16" s="90">
        <f t="shared" si="12"/>
        <v>2</v>
      </c>
      <c r="AN16" s="90">
        <f t="shared" si="13"/>
        <v>1</v>
      </c>
      <c r="AO16" s="83">
        <f t="shared" si="14"/>
        <v>0.5</v>
      </c>
      <c r="AP16" s="82">
        <f t="shared" si="15"/>
        <v>100</v>
      </c>
      <c r="AQ16" s="82">
        <f t="shared" si="16"/>
        <v>-13</v>
      </c>
      <c r="AR16" s="83">
        <f t="shared" si="17"/>
        <v>-0.13</v>
      </c>
      <c r="AS16" s="90">
        <f t="shared" si="18"/>
        <v>8</v>
      </c>
      <c r="AT16" s="90">
        <f t="shared" si="19"/>
        <v>6</v>
      </c>
      <c r="AU16" s="83">
        <f t="shared" si="20"/>
        <v>0.75</v>
      </c>
      <c r="AV16" s="82">
        <f t="shared" si="21"/>
        <v>400</v>
      </c>
      <c r="AW16" s="82">
        <f t="shared" si="22"/>
        <v>299</v>
      </c>
      <c r="AX16" s="83">
        <f t="shared" si="23"/>
        <v>0.74750000000000005</v>
      </c>
      <c r="AY16" s="90">
        <f t="shared" si="24"/>
        <v>8</v>
      </c>
      <c r="AZ16" s="90">
        <f t="shared" si="25"/>
        <v>5</v>
      </c>
      <c r="BA16" s="83">
        <f t="shared" si="26"/>
        <v>0.625</v>
      </c>
      <c r="BB16" s="82">
        <f t="shared" si="27"/>
        <v>400</v>
      </c>
      <c r="BC16" s="82">
        <f t="shared" si="28"/>
        <v>112.5</v>
      </c>
      <c r="BD16" s="83">
        <f t="shared" si="29"/>
        <v>0.28125</v>
      </c>
    </row>
    <row r="17" spans="1:56">
      <c r="A17" s="87">
        <v>43631</v>
      </c>
      <c r="B17" s="77">
        <v>313</v>
      </c>
      <c r="C17" s="77">
        <v>2</v>
      </c>
      <c r="D17" s="77">
        <v>2</v>
      </c>
      <c r="E17" s="79">
        <f t="shared" si="0"/>
        <v>1</v>
      </c>
      <c r="F17" s="77">
        <v>100</v>
      </c>
      <c r="G17" s="77">
        <v>54</v>
      </c>
      <c r="H17" s="79">
        <f t="shared" si="1"/>
        <v>0.54</v>
      </c>
      <c r="I17" s="77">
        <v>20</v>
      </c>
      <c r="J17" s="77">
        <v>10</v>
      </c>
      <c r="K17" s="79">
        <f t="shared" si="2"/>
        <v>0.5</v>
      </c>
      <c r="L17" s="80">
        <v>1000</v>
      </c>
      <c r="M17" s="81">
        <v>-99</v>
      </c>
      <c r="N17" s="79">
        <f t="shared" si="3"/>
        <v>-9.9000000000000005E-2</v>
      </c>
      <c r="O17" s="77">
        <v>24</v>
      </c>
      <c r="P17" s="77">
        <v>13</v>
      </c>
      <c r="Q17" s="79">
        <f t="shared" si="4"/>
        <v>0.54166666666666663</v>
      </c>
      <c r="R17" s="80">
        <v>1200</v>
      </c>
      <c r="S17" s="81">
        <v>50</v>
      </c>
      <c r="T17" s="79">
        <f t="shared" si="5"/>
        <v>4.1666666666666664E-2</v>
      </c>
      <c r="U17" s="77">
        <v>6</v>
      </c>
      <c r="V17" s="77">
        <v>3</v>
      </c>
      <c r="W17" s="79">
        <f t="shared" si="6"/>
        <v>0.5</v>
      </c>
      <c r="X17" s="80">
        <v>300</v>
      </c>
      <c r="Y17" s="80">
        <v>-43</v>
      </c>
      <c r="Z17" s="79">
        <f t="shared" si="7"/>
        <v>-0.14333333333333334</v>
      </c>
      <c r="AA17" s="77">
        <v>8</v>
      </c>
      <c r="AB17" s="77">
        <v>3</v>
      </c>
      <c r="AC17" s="79">
        <f t="shared" si="8"/>
        <v>0.375</v>
      </c>
      <c r="AD17" s="80">
        <v>400</v>
      </c>
      <c r="AE17" s="80">
        <v>-143</v>
      </c>
      <c r="AF17" s="79">
        <f t="shared" si="9"/>
        <v>-0.35749999999999998</v>
      </c>
      <c r="AG17" s="77">
        <v>13</v>
      </c>
      <c r="AH17" s="77">
        <v>6</v>
      </c>
      <c r="AI17" s="79">
        <f t="shared" si="10"/>
        <v>0.46153846153846156</v>
      </c>
      <c r="AJ17" s="80">
        <v>650</v>
      </c>
      <c r="AK17" s="80">
        <v>-61.5</v>
      </c>
      <c r="AL17" s="79">
        <f t="shared" si="11"/>
        <v>-9.4615384615384615E-2</v>
      </c>
      <c r="AM17" s="90">
        <f t="shared" si="12"/>
        <v>8</v>
      </c>
      <c r="AN17" s="90">
        <f t="shared" si="13"/>
        <v>5</v>
      </c>
      <c r="AO17" s="83">
        <f t="shared" si="14"/>
        <v>0.625</v>
      </c>
      <c r="AP17" s="82">
        <f t="shared" si="15"/>
        <v>400</v>
      </c>
      <c r="AQ17" s="82">
        <f t="shared" si="16"/>
        <v>11</v>
      </c>
      <c r="AR17" s="83">
        <f t="shared" si="17"/>
        <v>2.75E-2</v>
      </c>
      <c r="AS17" s="90">
        <f t="shared" si="18"/>
        <v>28</v>
      </c>
      <c r="AT17" s="90">
        <f t="shared" si="19"/>
        <v>13</v>
      </c>
      <c r="AU17" s="83">
        <f t="shared" si="20"/>
        <v>0.4642857142857143</v>
      </c>
      <c r="AV17" s="82">
        <f t="shared" si="21"/>
        <v>1400</v>
      </c>
      <c r="AW17" s="82">
        <f t="shared" si="22"/>
        <v>-242</v>
      </c>
      <c r="AX17" s="83">
        <f t="shared" si="23"/>
        <v>-0.17285714285714285</v>
      </c>
      <c r="AY17" s="90">
        <f t="shared" si="24"/>
        <v>37</v>
      </c>
      <c r="AZ17" s="90">
        <f t="shared" si="25"/>
        <v>19</v>
      </c>
      <c r="BA17" s="83">
        <f t="shared" si="26"/>
        <v>0.51351351351351349</v>
      </c>
      <c r="BB17" s="82">
        <f t="shared" si="27"/>
        <v>1850</v>
      </c>
      <c r="BC17" s="82">
        <f t="shared" si="28"/>
        <v>-11.5</v>
      </c>
      <c r="BD17" s="83">
        <f t="shared" si="29"/>
        <v>-6.216216216216216E-3</v>
      </c>
    </row>
    <row r="18" spans="1:56">
      <c r="A18" s="87">
        <v>43632</v>
      </c>
      <c r="B18" s="77">
        <v>205</v>
      </c>
      <c r="C18" s="77">
        <v>2</v>
      </c>
      <c r="D18" s="77">
        <v>0</v>
      </c>
      <c r="E18" s="79">
        <f t="shared" si="0"/>
        <v>0</v>
      </c>
      <c r="F18" s="80">
        <v>100</v>
      </c>
      <c r="G18" s="81">
        <v>-100</v>
      </c>
      <c r="H18" s="79">
        <f t="shared" si="1"/>
        <v>-1</v>
      </c>
      <c r="I18" s="77">
        <v>9</v>
      </c>
      <c r="J18" s="77">
        <v>3</v>
      </c>
      <c r="K18" s="79">
        <f t="shared" si="2"/>
        <v>0.33333333333333331</v>
      </c>
      <c r="L18" s="80">
        <v>450</v>
      </c>
      <c r="M18" s="81">
        <v>-168</v>
      </c>
      <c r="N18" s="79">
        <f t="shared" si="3"/>
        <v>-0.37333333333333335</v>
      </c>
      <c r="O18" s="77">
        <v>12</v>
      </c>
      <c r="P18" s="77">
        <v>4</v>
      </c>
      <c r="Q18" s="79">
        <f t="shared" si="4"/>
        <v>0.33333333333333331</v>
      </c>
      <c r="R18" s="80">
        <v>600</v>
      </c>
      <c r="S18" s="81">
        <v>-225.5</v>
      </c>
      <c r="T18" s="79">
        <f t="shared" si="5"/>
        <v>-0.37583333333333335</v>
      </c>
      <c r="U18" s="77">
        <v>1</v>
      </c>
      <c r="V18" s="77">
        <v>1</v>
      </c>
      <c r="W18" s="79">
        <f t="shared" si="6"/>
        <v>1</v>
      </c>
      <c r="X18" s="80">
        <v>50</v>
      </c>
      <c r="Y18" s="80">
        <v>41.5</v>
      </c>
      <c r="Z18" s="79">
        <f t="shared" si="7"/>
        <v>0.83</v>
      </c>
      <c r="AA18" s="77">
        <v>9</v>
      </c>
      <c r="AB18" s="77">
        <v>1</v>
      </c>
      <c r="AC18" s="79">
        <f t="shared" si="8"/>
        <v>0.1111111111111111</v>
      </c>
      <c r="AD18" s="80">
        <v>450</v>
      </c>
      <c r="AE18" s="80">
        <v>-358.5</v>
      </c>
      <c r="AF18" s="79">
        <f t="shared" si="9"/>
        <v>-0.79666666666666663</v>
      </c>
      <c r="AG18" s="77">
        <v>9</v>
      </c>
      <c r="AH18" s="77">
        <v>3</v>
      </c>
      <c r="AI18" s="79">
        <f t="shared" si="10"/>
        <v>0.33333333333333331</v>
      </c>
      <c r="AJ18" s="80">
        <v>450</v>
      </c>
      <c r="AK18" s="80">
        <v>-140</v>
      </c>
      <c r="AL18" s="79">
        <f t="shared" si="11"/>
        <v>-0.31111111111111112</v>
      </c>
      <c r="AM18" s="90">
        <f t="shared" si="12"/>
        <v>3</v>
      </c>
      <c r="AN18" s="90">
        <f t="shared" si="13"/>
        <v>1</v>
      </c>
      <c r="AO18" s="83">
        <f t="shared" si="14"/>
        <v>0.33333333333333331</v>
      </c>
      <c r="AP18" s="82">
        <f t="shared" si="15"/>
        <v>150</v>
      </c>
      <c r="AQ18" s="82">
        <f t="shared" si="16"/>
        <v>-58.5</v>
      </c>
      <c r="AR18" s="83">
        <f t="shared" si="17"/>
        <v>-0.39</v>
      </c>
      <c r="AS18" s="90">
        <f t="shared" si="18"/>
        <v>18</v>
      </c>
      <c r="AT18" s="90">
        <f t="shared" si="19"/>
        <v>4</v>
      </c>
      <c r="AU18" s="83">
        <f t="shared" si="20"/>
        <v>0.22222222222222221</v>
      </c>
      <c r="AV18" s="82">
        <f t="shared" si="21"/>
        <v>900</v>
      </c>
      <c r="AW18" s="82">
        <f t="shared" si="22"/>
        <v>-526.5</v>
      </c>
      <c r="AX18" s="83">
        <f t="shared" si="23"/>
        <v>-0.58499999999999996</v>
      </c>
      <c r="AY18" s="90">
        <f t="shared" si="24"/>
        <v>21</v>
      </c>
      <c r="AZ18" s="90">
        <f t="shared" si="25"/>
        <v>7</v>
      </c>
      <c r="BA18" s="83">
        <f t="shared" si="26"/>
        <v>0.33333333333333331</v>
      </c>
      <c r="BB18" s="82">
        <f t="shared" si="27"/>
        <v>1050</v>
      </c>
      <c r="BC18" s="82">
        <f t="shared" si="28"/>
        <v>-365.5</v>
      </c>
      <c r="BD18" s="83">
        <f t="shared" si="29"/>
        <v>-0.34809523809523807</v>
      </c>
    </row>
    <row r="19" spans="1:56">
      <c r="A19" s="87">
        <v>43633</v>
      </c>
      <c r="B19" s="77">
        <v>36</v>
      </c>
      <c r="C19" s="77">
        <v>0</v>
      </c>
      <c r="D19" s="77">
        <v>0</v>
      </c>
      <c r="E19" s="79" t="e">
        <f t="shared" si="0"/>
        <v>#DIV/0!</v>
      </c>
      <c r="F19" s="80">
        <v>0</v>
      </c>
      <c r="G19" s="81">
        <v>0</v>
      </c>
      <c r="H19" s="79" t="e">
        <f t="shared" si="1"/>
        <v>#DIV/0!</v>
      </c>
      <c r="I19" s="77">
        <v>1</v>
      </c>
      <c r="J19" s="77">
        <v>1</v>
      </c>
      <c r="K19" s="79">
        <f t="shared" si="2"/>
        <v>1</v>
      </c>
      <c r="L19" s="80">
        <v>50</v>
      </c>
      <c r="M19" s="81">
        <v>31.5</v>
      </c>
      <c r="N19" s="79">
        <f t="shared" si="3"/>
        <v>0.63</v>
      </c>
      <c r="O19" s="77">
        <v>3</v>
      </c>
      <c r="P19" s="77">
        <v>1</v>
      </c>
      <c r="Q19" s="79">
        <f t="shared" si="4"/>
        <v>0.33333333333333331</v>
      </c>
      <c r="R19" s="80">
        <v>150</v>
      </c>
      <c r="S19" s="81">
        <v>-68.5</v>
      </c>
      <c r="T19" s="79">
        <f t="shared" si="5"/>
        <v>-0.45666666666666667</v>
      </c>
      <c r="U19" s="77">
        <v>0</v>
      </c>
      <c r="V19" s="77">
        <v>0</v>
      </c>
      <c r="W19" s="79" t="e">
        <f t="shared" si="6"/>
        <v>#DIV/0!</v>
      </c>
      <c r="X19" s="80">
        <v>0</v>
      </c>
      <c r="Y19" s="80">
        <v>0</v>
      </c>
      <c r="Z19" s="79" t="e">
        <f t="shared" si="7"/>
        <v>#DIV/0!</v>
      </c>
      <c r="AA19" s="77">
        <v>0</v>
      </c>
      <c r="AB19" s="77">
        <v>0</v>
      </c>
      <c r="AC19" s="79" t="e">
        <f t="shared" si="8"/>
        <v>#DIV/0!</v>
      </c>
      <c r="AD19" s="80">
        <v>0</v>
      </c>
      <c r="AE19" s="80">
        <v>0</v>
      </c>
      <c r="AF19" s="79" t="e">
        <f t="shared" si="9"/>
        <v>#DIV/0!</v>
      </c>
      <c r="AG19" s="77">
        <v>5</v>
      </c>
      <c r="AH19" s="77">
        <v>2</v>
      </c>
      <c r="AI19" s="79">
        <f t="shared" si="10"/>
        <v>0.4</v>
      </c>
      <c r="AJ19" s="80">
        <v>250</v>
      </c>
      <c r="AK19" s="80">
        <v>-45.5</v>
      </c>
      <c r="AL19" s="79">
        <f t="shared" si="11"/>
        <v>-0.182</v>
      </c>
      <c r="AM19" s="90">
        <f t="shared" si="12"/>
        <v>0</v>
      </c>
      <c r="AN19" s="90">
        <f t="shared" si="13"/>
        <v>0</v>
      </c>
      <c r="AO19" s="83" t="e">
        <f t="shared" si="14"/>
        <v>#DIV/0!</v>
      </c>
      <c r="AP19" s="82">
        <f t="shared" si="15"/>
        <v>0</v>
      </c>
      <c r="AQ19" s="82">
        <f t="shared" si="16"/>
        <v>0</v>
      </c>
      <c r="AR19" s="83" t="e">
        <f t="shared" si="17"/>
        <v>#DIV/0!</v>
      </c>
      <c r="AS19" s="90">
        <f t="shared" si="18"/>
        <v>1</v>
      </c>
      <c r="AT19" s="90">
        <f t="shared" si="19"/>
        <v>1</v>
      </c>
      <c r="AU19" s="83">
        <f t="shared" si="20"/>
        <v>1</v>
      </c>
      <c r="AV19" s="82">
        <f t="shared" si="21"/>
        <v>50</v>
      </c>
      <c r="AW19" s="82">
        <f t="shared" si="22"/>
        <v>31.5</v>
      </c>
      <c r="AX19" s="83">
        <f t="shared" si="23"/>
        <v>0.63</v>
      </c>
      <c r="AY19" s="90">
        <f t="shared" si="24"/>
        <v>8</v>
      </c>
      <c r="AZ19" s="90">
        <f t="shared" si="25"/>
        <v>3</v>
      </c>
      <c r="BA19" s="83">
        <f t="shared" si="26"/>
        <v>0.375</v>
      </c>
      <c r="BB19" s="82">
        <f t="shared" si="27"/>
        <v>400</v>
      </c>
      <c r="BC19" s="82">
        <f t="shared" si="28"/>
        <v>-114</v>
      </c>
      <c r="BD19" s="83">
        <f t="shared" si="29"/>
        <v>-0.28499999999999998</v>
      </c>
    </row>
    <row r="20" spans="1:56">
      <c r="A20" s="87">
        <v>43634</v>
      </c>
      <c r="B20" s="77">
        <v>46</v>
      </c>
      <c r="C20" s="77">
        <v>1</v>
      </c>
      <c r="D20" s="77">
        <v>1</v>
      </c>
      <c r="E20" s="79">
        <f t="shared" si="0"/>
        <v>1</v>
      </c>
      <c r="F20" s="80">
        <v>50</v>
      </c>
      <c r="G20" s="81">
        <v>51</v>
      </c>
      <c r="H20" s="79">
        <f t="shared" si="1"/>
        <v>1.02</v>
      </c>
      <c r="I20" s="77">
        <v>6</v>
      </c>
      <c r="J20" s="77">
        <v>3</v>
      </c>
      <c r="K20" s="79">
        <f t="shared" si="2"/>
        <v>0.5</v>
      </c>
      <c r="L20" s="80">
        <v>300</v>
      </c>
      <c r="M20" s="81">
        <v>-8.5</v>
      </c>
      <c r="N20" s="79">
        <f t="shared" si="3"/>
        <v>-2.8333333333333332E-2</v>
      </c>
      <c r="O20" s="77">
        <v>6</v>
      </c>
      <c r="P20" s="77">
        <v>3</v>
      </c>
      <c r="Q20" s="79">
        <f t="shared" si="4"/>
        <v>0.5</v>
      </c>
      <c r="R20" s="80">
        <v>300</v>
      </c>
      <c r="S20" s="81">
        <v>-8.5</v>
      </c>
      <c r="T20" s="79">
        <f t="shared" si="5"/>
        <v>-2.8333333333333332E-2</v>
      </c>
      <c r="U20" s="77">
        <v>1</v>
      </c>
      <c r="V20" s="77">
        <v>0</v>
      </c>
      <c r="W20" s="79">
        <f t="shared" si="6"/>
        <v>0</v>
      </c>
      <c r="X20" s="80">
        <v>50</v>
      </c>
      <c r="Y20" s="80">
        <v>-50</v>
      </c>
      <c r="Z20" s="79">
        <f t="shared" si="7"/>
        <v>-1</v>
      </c>
      <c r="AA20" s="77">
        <v>2</v>
      </c>
      <c r="AB20" s="77">
        <v>1</v>
      </c>
      <c r="AC20" s="79">
        <f t="shared" si="8"/>
        <v>0.5</v>
      </c>
      <c r="AD20" s="80">
        <v>100</v>
      </c>
      <c r="AE20" s="80">
        <v>38</v>
      </c>
      <c r="AF20" s="79">
        <f t="shared" si="9"/>
        <v>0.38</v>
      </c>
      <c r="AG20" s="77">
        <v>3</v>
      </c>
      <c r="AH20" s="77">
        <v>1</v>
      </c>
      <c r="AI20" s="79">
        <f t="shared" si="10"/>
        <v>0.33333333333333331</v>
      </c>
      <c r="AJ20" s="80">
        <v>150</v>
      </c>
      <c r="AK20" s="80">
        <v>-34.5</v>
      </c>
      <c r="AL20" s="79">
        <f t="shared" si="11"/>
        <v>-0.23</v>
      </c>
      <c r="AM20" s="90">
        <f t="shared" si="12"/>
        <v>2</v>
      </c>
      <c r="AN20" s="90">
        <f t="shared" si="13"/>
        <v>1</v>
      </c>
      <c r="AO20" s="83">
        <f t="shared" si="14"/>
        <v>0.5</v>
      </c>
      <c r="AP20" s="82">
        <f t="shared" si="15"/>
        <v>100</v>
      </c>
      <c r="AQ20" s="82">
        <f t="shared" si="16"/>
        <v>1</v>
      </c>
      <c r="AR20" s="83">
        <f t="shared" si="17"/>
        <v>0.01</v>
      </c>
      <c r="AS20" s="90">
        <f t="shared" si="18"/>
        <v>8</v>
      </c>
      <c r="AT20" s="90">
        <f t="shared" si="19"/>
        <v>4</v>
      </c>
      <c r="AU20" s="83">
        <f t="shared" si="20"/>
        <v>0.5</v>
      </c>
      <c r="AV20" s="82">
        <f t="shared" si="21"/>
        <v>400</v>
      </c>
      <c r="AW20" s="82">
        <f t="shared" si="22"/>
        <v>29.5</v>
      </c>
      <c r="AX20" s="83">
        <f t="shared" si="23"/>
        <v>7.3749999999999996E-2</v>
      </c>
      <c r="AY20" s="90">
        <f t="shared" si="24"/>
        <v>9</v>
      </c>
      <c r="AZ20" s="90">
        <f t="shared" si="25"/>
        <v>4</v>
      </c>
      <c r="BA20" s="83">
        <f t="shared" si="26"/>
        <v>0.44444444444444442</v>
      </c>
      <c r="BB20" s="82">
        <f t="shared" si="27"/>
        <v>450</v>
      </c>
      <c r="BC20" s="82">
        <f t="shared" si="28"/>
        <v>-43</v>
      </c>
      <c r="BD20" s="83">
        <f t="shared" si="29"/>
        <v>-9.555555555555556E-2</v>
      </c>
    </row>
    <row r="21" spans="1:56">
      <c r="A21" s="87">
        <v>43635</v>
      </c>
      <c r="B21" s="77">
        <v>119</v>
      </c>
      <c r="C21" s="77">
        <v>1</v>
      </c>
      <c r="D21" s="77">
        <v>0</v>
      </c>
      <c r="E21" s="79">
        <f t="shared" si="0"/>
        <v>0</v>
      </c>
      <c r="F21" s="80">
        <v>50</v>
      </c>
      <c r="G21" s="81">
        <v>-50</v>
      </c>
      <c r="H21" s="79">
        <f t="shared" si="1"/>
        <v>-1</v>
      </c>
      <c r="I21" s="77">
        <v>6</v>
      </c>
      <c r="J21" s="77">
        <v>3</v>
      </c>
      <c r="K21" s="79">
        <f t="shared" si="2"/>
        <v>0.5</v>
      </c>
      <c r="L21" s="80">
        <v>300</v>
      </c>
      <c r="M21" s="81">
        <v>157.5</v>
      </c>
      <c r="N21" s="79">
        <f t="shared" si="3"/>
        <v>0.52500000000000002</v>
      </c>
      <c r="O21" s="77">
        <v>7</v>
      </c>
      <c r="P21" s="77">
        <v>2</v>
      </c>
      <c r="Q21" s="79">
        <f t="shared" si="4"/>
        <v>0.2857142857142857</v>
      </c>
      <c r="R21" s="80">
        <v>350</v>
      </c>
      <c r="S21" s="81">
        <v>-156</v>
      </c>
      <c r="T21" s="79">
        <f t="shared" si="5"/>
        <v>-0.44571428571428573</v>
      </c>
      <c r="U21" s="77">
        <v>5</v>
      </c>
      <c r="V21" s="77">
        <v>4</v>
      </c>
      <c r="W21" s="79">
        <f t="shared" si="6"/>
        <v>0.8</v>
      </c>
      <c r="X21" s="80">
        <v>500</v>
      </c>
      <c r="Y21" s="80">
        <v>144</v>
      </c>
      <c r="Z21" s="79">
        <f t="shared" si="7"/>
        <v>0.28799999999999998</v>
      </c>
      <c r="AA21" s="77">
        <v>9</v>
      </c>
      <c r="AB21" s="77">
        <v>6</v>
      </c>
      <c r="AC21" s="79">
        <f t="shared" si="8"/>
        <v>0.66666666666666663</v>
      </c>
      <c r="AD21" s="80">
        <v>450</v>
      </c>
      <c r="AE21" s="80">
        <v>127</v>
      </c>
      <c r="AF21" s="79">
        <f t="shared" si="9"/>
        <v>0.28222222222222221</v>
      </c>
      <c r="AG21" s="77">
        <v>12</v>
      </c>
      <c r="AH21" s="77">
        <v>9</v>
      </c>
      <c r="AI21" s="79">
        <f t="shared" si="10"/>
        <v>0.75</v>
      </c>
      <c r="AJ21" s="80">
        <v>600</v>
      </c>
      <c r="AK21" s="80">
        <v>318</v>
      </c>
      <c r="AL21" s="79">
        <f t="shared" si="11"/>
        <v>0.53</v>
      </c>
      <c r="AM21" s="90">
        <f t="shared" si="12"/>
        <v>6</v>
      </c>
      <c r="AN21" s="90">
        <f t="shared" si="13"/>
        <v>4</v>
      </c>
      <c r="AO21" s="83">
        <f t="shared" si="14"/>
        <v>0.66666666666666663</v>
      </c>
      <c r="AP21" s="82">
        <f t="shared" si="15"/>
        <v>550</v>
      </c>
      <c r="AQ21" s="82">
        <f t="shared" si="16"/>
        <v>94</v>
      </c>
      <c r="AR21" s="83">
        <f t="shared" si="17"/>
        <v>0.1709090909090909</v>
      </c>
      <c r="AS21" s="90">
        <f t="shared" si="18"/>
        <v>15</v>
      </c>
      <c r="AT21" s="90">
        <f t="shared" si="19"/>
        <v>9</v>
      </c>
      <c r="AU21" s="83">
        <f t="shared" si="20"/>
        <v>0.6</v>
      </c>
      <c r="AV21" s="82">
        <f t="shared" si="21"/>
        <v>750</v>
      </c>
      <c r="AW21" s="82">
        <f t="shared" si="22"/>
        <v>284.5</v>
      </c>
      <c r="AX21" s="83">
        <f t="shared" si="23"/>
        <v>0.37933333333333336</v>
      </c>
      <c r="AY21" s="90">
        <f t="shared" si="24"/>
        <v>19</v>
      </c>
      <c r="AZ21" s="90">
        <f t="shared" si="25"/>
        <v>11</v>
      </c>
      <c r="BA21" s="83">
        <f t="shared" si="26"/>
        <v>0.57894736842105265</v>
      </c>
      <c r="BB21" s="82">
        <f t="shared" si="27"/>
        <v>950</v>
      </c>
      <c r="BC21" s="82">
        <f t="shared" si="28"/>
        <v>162</v>
      </c>
      <c r="BD21" s="83">
        <f t="shared" si="29"/>
        <v>0.17052631578947369</v>
      </c>
    </row>
    <row r="22" spans="1:56">
      <c r="A22" s="87">
        <v>43636</v>
      </c>
      <c r="B22" s="77">
        <v>70</v>
      </c>
      <c r="C22" s="77">
        <v>0</v>
      </c>
      <c r="D22" s="77">
        <v>0</v>
      </c>
      <c r="E22" s="79" t="e">
        <f t="shared" si="0"/>
        <v>#DIV/0!</v>
      </c>
      <c r="F22" s="80">
        <v>0</v>
      </c>
      <c r="G22" s="81">
        <v>0</v>
      </c>
      <c r="H22" s="79" t="e">
        <f t="shared" si="1"/>
        <v>#DIV/0!</v>
      </c>
      <c r="I22" s="77">
        <v>5</v>
      </c>
      <c r="J22" s="77">
        <v>2</v>
      </c>
      <c r="K22" s="79">
        <f t="shared" si="2"/>
        <v>0.4</v>
      </c>
      <c r="L22" s="80">
        <v>200</v>
      </c>
      <c r="M22" s="81">
        <v>-42</v>
      </c>
      <c r="N22" s="79">
        <f t="shared" si="3"/>
        <v>-0.21</v>
      </c>
      <c r="O22" s="77">
        <v>3</v>
      </c>
      <c r="P22" s="77">
        <v>2</v>
      </c>
      <c r="Q22" s="79">
        <f t="shared" si="4"/>
        <v>0.66666666666666663</v>
      </c>
      <c r="R22" s="80">
        <v>150</v>
      </c>
      <c r="S22" s="81">
        <v>55.5</v>
      </c>
      <c r="T22" s="79">
        <f t="shared" si="5"/>
        <v>0.37</v>
      </c>
      <c r="U22" s="77">
        <v>0</v>
      </c>
      <c r="V22" s="77">
        <v>0</v>
      </c>
      <c r="W22" s="79" t="e">
        <f t="shared" si="6"/>
        <v>#DIV/0!</v>
      </c>
      <c r="X22" s="80">
        <v>0</v>
      </c>
      <c r="Y22" s="80">
        <v>0</v>
      </c>
      <c r="Z22" s="79" t="e">
        <f t="shared" si="7"/>
        <v>#DIV/0!</v>
      </c>
      <c r="AA22" s="77">
        <v>2</v>
      </c>
      <c r="AB22" s="77">
        <v>0</v>
      </c>
      <c r="AC22" s="79">
        <f t="shared" si="8"/>
        <v>0</v>
      </c>
      <c r="AD22" s="80">
        <v>100</v>
      </c>
      <c r="AE22" s="80">
        <v>-100</v>
      </c>
      <c r="AF22" s="79">
        <f t="shared" si="9"/>
        <v>-1</v>
      </c>
      <c r="AG22" s="77">
        <v>3</v>
      </c>
      <c r="AH22" s="77">
        <v>1</v>
      </c>
      <c r="AI22" s="79">
        <f t="shared" si="10"/>
        <v>0.33333333333333331</v>
      </c>
      <c r="AJ22" s="80">
        <v>150</v>
      </c>
      <c r="AK22" s="80">
        <v>-65.5</v>
      </c>
      <c r="AL22" s="79">
        <f t="shared" si="11"/>
        <v>-0.43666666666666665</v>
      </c>
      <c r="AM22" s="90">
        <f t="shared" si="12"/>
        <v>0</v>
      </c>
      <c r="AN22" s="90">
        <f t="shared" si="13"/>
        <v>0</v>
      </c>
      <c r="AO22" s="83" t="e">
        <f t="shared" si="14"/>
        <v>#DIV/0!</v>
      </c>
      <c r="AP22" s="82">
        <f t="shared" si="15"/>
        <v>0</v>
      </c>
      <c r="AQ22" s="82">
        <f t="shared" si="16"/>
        <v>0</v>
      </c>
      <c r="AR22" s="83" t="e">
        <f t="shared" si="17"/>
        <v>#DIV/0!</v>
      </c>
      <c r="AS22" s="90">
        <f t="shared" si="18"/>
        <v>7</v>
      </c>
      <c r="AT22" s="90">
        <f t="shared" si="19"/>
        <v>2</v>
      </c>
      <c r="AU22" s="83">
        <f t="shared" si="20"/>
        <v>0.2857142857142857</v>
      </c>
      <c r="AV22" s="82">
        <f t="shared" si="21"/>
        <v>300</v>
      </c>
      <c r="AW22" s="82">
        <f t="shared" si="22"/>
        <v>-142</v>
      </c>
      <c r="AX22" s="83">
        <f t="shared" si="23"/>
        <v>-0.47333333333333333</v>
      </c>
      <c r="AY22" s="90">
        <f t="shared" si="24"/>
        <v>6</v>
      </c>
      <c r="AZ22" s="90">
        <f t="shared" si="25"/>
        <v>3</v>
      </c>
      <c r="BA22" s="83">
        <f t="shared" si="26"/>
        <v>0.5</v>
      </c>
      <c r="BB22" s="82">
        <f t="shared" si="27"/>
        <v>300</v>
      </c>
      <c r="BC22" s="82">
        <f t="shared" si="28"/>
        <v>-10</v>
      </c>
      <c r="BD22" s="83">
        <f t="shared" si="29"/>
        <v>-3.3333333333333333E-2</v>
      </c>
    </row>
    <row r="23" spans="1:56">
      <c r="A23" s="87">
        <v>43637</v>
      </c>
      <c r="B23" s="77">
        <v>39</v>
      </c>
      <c r="C23" s="77">
        <v>1</v>
      </c>
      <c r="D23" s="77">
        <v>0</v>
      </c>
      <c r="E23" s="79">
        <f t="shared" si="0"/>
        <v>0</v>
      </c>
      <c r="F23" s="80">
        <v>50</v>
      </c>
      <c r="G23" s="81">
        <v>-50</v>
      </c>
      <c r="H23" s="79">
        <f t="shared" si="1"/>
        <v>-1</v>
      </c>
      <c r="I23" s="77">
        <v>5</v>
      </c>
      <c r="J23" s="77">
        <v>1</v>
      </c>
      <c r="K23" s="79">
        <f t="shared" si="2"/>
        <v>0.2</v>
      </c>
      <c r="L23" s="80">
        <v>250</v>
      </c>
      <c r="M23" s="81">
        <v>-149</v>
      </c>
      <c r="N23" s="79">
        <f t="shared" si="3"/>
        <v>-0.59599999999999997</v>
      </c>
      <c r="O23" s="77">
        <v>3</v>
      </c>
      <c r="P23" s="77">
        <v>2</v>
      </c>
      <c r="Q23" s="79">
        <f t="shared" si="4"/>
        <v>0.66666666666666663</v>
      </c>
      <c r="R23" s="80">
        <v>150</v>
      </c>
      <c r="S23" s="81">
        <v>84.5</v>
      </c>
      <c r="T23" s="79">
        <f t="shared" si="5"/>
        <v>0.56333333333333335</v>
      </c>
      <c r="U23" s="77">
        <v>0</v>
      </c>
      <c r="V23" s="77">
        <v>0</v>
      </c>
      <c r="W23" s="79" t="e">
        <f t="shared" si="6"/>
        <v>#DIV/0!</v>
      </c>
      <c r="X23" s="80">
        <v>0</v>
      </c>
      <c r="Y23" s="80">
        <v>0</v>
      </c>
      <c r="Z23" s="79" t="e">
        <f t="shared" si="7"/>
        <v>#DIV/0!</v>
      </c>
      <c r="AA23" s="77">
        <v>3</v>
      </c>
      <c r="AB23" s="77">
        <v>3</v>
      </c>
      <c r="AC23" s="79">
        <f t="shared" si="8"/>
        <v>1</v>
      </c>
      <c r="AD23" s="80">
        <v>150</v>
      </c>
      <c r="AE23" s="80">
        <v>268.5</v>
      </c>
      <c r="AF23" s="79">
        <f t="shared" si="9"/>
        <v>1.79</v>
      </c>
      <c r="AG23" s="77">
        <v>2</v>
      </c>
      <c r="AH23" s="77">
        <v>2</v>
      </c>
      <c r="AI23" s="79">
        <f t="shared" si="10"/>
        <v>1</v>
      </c>
      <c r="AJ23" s="80">
        <v>100</v>
      </c>
      <c r="AK23" s="80">
        <v>82</v>
      </c>
      <c r="AL23" s="79">
        <f t="shared" si="11"/>
        <v>0.82</v>
      </c>
      <c r="AM23" s="90">
        <f t="shared" si="12"/>
        <v>1</v>
      </c>
      <c r="AN23" s="90">
        <f t="shared" si="13"/>
        <v>0</v>
      </c>
      <c r="AO23" s="83">
        <f t="shared" si="14"/>
        <v>0</v>
      </c>
      <c r="AP23" s="82">
        <f t="shared" si="15"/>
        <v>50</v>
      </c>
      <c r="AQ23" s="82">
        <f t="shared" si="16"/>
        <v>-50</v>
      </c>
      <c r="AR23" s="83">
        <f t="shared" si="17"/>
        <v>-1</v>
      </c>
      <c r="AS23" s="90">
        <f t="shared" si="18"/>
        <v>8</v>
      </c>
      <c r="AT23" s="90">
        <f t="shared" si="19"/>
        <v>4</v>
      </c>
      <c r="AU23" s="83">
        <f t="shared" si="20"/>
        <v>0.5</v>
      </c>
      <c r="AV23" s="82">
        <f t="shared" si="21"/>
        <v>400</v>
      </c>
      <c r="AW23" s="82">
        <f t="shared" si="22"/>
        <v>119.5</v>
      </c>
      <c r="AX23" s="83">
        <f t="shared" si="23"/>
        <v>0.29875000000000002</v>
      </c>
      <c r="AY23" s="90">
        <f t="shared" si="24"/>
        <v>5</v>
      </c>
      <c r="AZ23" s="90">
        <f t="shared" si="25"/>
        <v>4</v>
      </c>
      <c r="BA23" s="83">
        <f t="shared" si="26"/>
        <v>0.8</v>
      </c>
      <c r="BB23" s="82">
        <f t="shared" si="27"/>
        <v>250</v>
      </c>
      <c r="BC23" s="82">
        <f t="shared" si="28"/>
        <v>166.5</v>
      </c>
      <c r="BD23" s="83">
        <f t="shared" si="29"/>
        <v>0.66600000000000004</v>
      </c>
    </row>
    <row r="24" spans="1:56">
      <c r="A24" s="87">
        <v>43638</v>
      </c>
      <c r="B24" s="77">
        <v>223</v>
      </c>
      <c r="C24" s="77">
        <v>0</v>
      </c>
      <c r="D24" s="77">
        <v>0</v>
      </c>
      <c r="E24" s="79" t="e">
        <f t="shared" si="0"/>
        <v>#DIV/0!</v>
      </c>
      <c r="F24" s="80">
        <v>0</v>
      </c>
      <c r="G24" s="81">
        <v>0</v>
      </c>
      <c r="H24" s="79" t="e">
        <f t="shared" si="1"/>
        <v>#DIV/0!</v>
      </c>
      <c r="I24" s="77">
        <v>10</v>
      </c>
      <c r="J24" s="77">
        <v>3</v>
      </c>
      <c r="K24" s="79">
        <f t="shared" si="2"/>
        <v>0.3</v>
      </c>
      <c r="L24" s="80">
        <v>500</v>
      </c>
      <c r="M24" s="81">
        <v>-121.5</v>
      </c>
      <c r="N24" s="79">
        <f t="shared" si="3"/>
        <v>-0.24299999999999999</v>
      </c>
      <c r="O24" s="77">
        <v>17</v>
      </c>
      <c r="P24" s="77">
        <v>6</v>
      </c>
      <c r="Q24" s="79">
        <f t="shared" si="4"/>
        <v>0.35294117647058826</v>
      </c>
      <c r="R24" s="80">
        <f>17*50</f>
        <v>850</v>
      </c>
      <c r="S24" s="81">
        <v>-273.5</v>
      </c>
      <c r="T24" s="79">
        <f t="shared" si="5"/>
        <v>-0.32176470588235295</v>
      </c>
      <c r="U24" s="77">
        <v>3</v>
      </c>
      <c r="V24" s="77">
        <v>0</v>
      </c>
      <c r="W24" s="79">
        <f t="shared" si="6"/>
        <v>0</v>
      </c>
      <c r="X24" s="80">
        <v>150</v>
      </c>
      <c r="Y24" s="80">
        <v>-150</v>
      </c>
      <c r="Z24" s="79">
        <f t="shared" si="7"/>
        <v>-1</v>
      </c>
      <c r="AA24" s="77">
        <v>10</v>
      </c>
      <c r="AB24" s="77">
        <v>2</v>
      </c>
      <c r="AC24" s="79">
        <f t="shared" si="8"/>
        <v>0.2</v>
      </c>
      <c r="AD24" s="80">
        <v>500</v>
      </c>
      <c r="AE24" s="80">
        <v>-232</v>
      </c>
      <c r="AF24" s="79">
        <f t="shared" si="9"/>
        <v>-0.46400000000000002</v>
      </c>
      <c r="AG24" s="77">
        <v>6</v>
      </c>
      <c r="AH24" s="77">
        <v>2</v>
      </c>
      <c r="AI24" s="79">
        <f t="shared" si="10"/>
        <v>0.33333333333333331</v>
      </c>
      <c r="AJ24" s="80">
        <v>300</v>
      </c>
      <c r="AK24" s="80">
        <v>-134.5</v>
      </c>
      <c r="AL24" s="79">
        <f t="shared" si="11"/>
        <v>-0.44833333333333331</v>
      </c>
      <c r="AM24" s="90">
        <f t="shared" si="12"/>
        <v>3</v>
      </c>
      <c r="AN24" s="90">
        <f t="shared" si="13"/>
        <v>0</v>
      </c>
      <c r="AO24" s="83">
        <f t="shared" si="14"/>
        <v>0</v>
      </c>
      <c r="AP24" s="82">
        <f t="shared" si="15"/>
        <v>150</v>
      </c>
      <c r="AQ24" s="82">
        <f t="shared" si="16"/>
        <v>-150</v>
      </c>
      <c r="AR24" s="83">
        <f t="shared" si="17"/>
        <v>-1</v>
      </c>
      <c r="AS24" s="90">
        <f t="shared" si="18"/>
        <v>20</v>
      </c>
      <c r="AT24" s="90">
        <f t="shared" si="19"/>
        <v>5</v>
      </c>
      <c r="AU24" s="83">
        <f t="shared" si="20"/>
        <v>0.25</v>
      </c>
      <c r="AV24" s="82">
        <f t="shared" si="21"/>
        <v>1000</v>
      </c>
      <c r="AW24" s="82">
        <f t="shared" si="22"/>
        <v>-353.5</v>
      </c>
      <c r="AX24" s="83">
        <f t="shared" si="23"/>
        <v>-0.35349999999999998</v>
      </c>
      <c r="AY24" s="90">
        <f t="shared" si="24"/>
        <v>23</v>
      </c>
      <c r="AZ24" s="90">
        <f t="shared" si="25"/>
        <v>8</v>
      </c>
      <c r="BA24" s="83">
        <f t="shared" si="26"/>
        <v>0.34782608695652173</v>
      </c>
      <c r="BB24" s="82">
        <f t="shared" si="27"/>
        <v>1150</v>
      </c>
      <c r="BC24" s="82">
        <f t="shared" si="28"/>
        <v>-408</v>
      </c>
      <c r="BD24" s="83">
        <f t="shared" si="29"/>
        <v>-0.35478260869565215</v>
      </c>
    </row>
    <row r="25" spans="1:56">
      <c r="A25" s="87">
        <v>43639</v>
      </c>
      <c r="B25" s="77">
        <v>221</v>
      </c>
      <c r="C25" s="77">
        <v>2</v>
      </c>
      <c r="D25" s="77">
        <v>0</v>
      </c>
      <c r="E25" s="79">
        <f t="shared" si="0"/>
        <v>0</v>
      </c>
      <c r="F25" s="80">
        <v>100</v>
      </c>
      <c r="G25" s="81">
        <v>-100</v>
      </c>
      <c r="H25" s="79">
        <f t="shared" si="1"/>
        <v>-1</v>
      </c>
      <c r="I25" s="77">
        <v>16</v>
      </c>
      <c r="J25" s="77">
        <v>5</v>
      </c>
      <c r="K25" s="79">
        <f t="shared" si="2"/>
        <v>0.3125</v>
      </c>
      <c r="L25" s="80">
        <v>800</v>
      </c>
      <c r="M25" s="81">
        <v>-333.5</v>
      </c>
      <c r="N25" s="79">
        <f t="shared" si="3"/>
        <v>-0.416875</v>
      </c>
      <c r="O25" s="77">
        <v>23</v>
      </c>
      <c r="P25" s="77">
        <v>11</v>
      </c>
      <c r="Q25" s="79">
        <f t="shared" si="4"/>
        <v>0.47826086956521741</v>
      </c>
      <c r="R25" s="80">
        <f>23*50</f>
        <v>1150</v>
      </c>
      <c r="S25" s="81">
        <v>-117.5</v>
      </c>
      <c r="T25" s="79">
        <f t="shared" si="5"/>
        <v>-0.10217391304347827</v>
      </c>
      <c r="U25" s="77">
        <v>1</v>
      </c>
      <c r="V25" s="77">
        <v>0</v>
      </c>
      <c r="W25" s="79">
        <f t="shared" si="6"/>
        <v>0</v>
      </c>
      <c r="X25" s="80">
        <v>50</v>
      </c>
      <c r="Y25" s="80">
        <v>-50</v>
      </c>
      <c r="Z25" s="79">
        <f t="shared" si="7"/>
        <v>-1</v>
      </c>
      <c r="AA25" s="77">
        <v>6</v>
      </c>
      <c r="AB25" s="77">
        <v>2</v>
      </c>
      <c r="AC25" s="79">
        <f t="shared" si="8"/>
        <v>0.33333333333333331</v>
      </c>
      <c r="AD25" s="80">
        <v>300</v>
      </c>
      <c r="AE25" s="80">
        <v>-90.5</v>
      </c>
      <c r="AF25" s="79">
        <f t="shared" si="9"/>
        <v>-0.30166666666666669</v>
      </c>
      <c r="AG25" s="77">
        <v>9</v>
      </c>
      <c r="AH25" s="77">
        <v>3</v>
      </c>
      <c r="AI25" s="79">
        <f t="shared" si="10"/>
        <v>0.33333333333333331</v>
      </c>
      <c r="AJ25" s="80">
        <v>450</v>
      </c>
      <c r="AK25" s="80">
        <v>-200</v>
      </c>
      <c r="AL25" s="79">
        <f t="shared" si="11"/>
        <v>-0.44444444444444442</v>
      </c>
      <c r="AM25" s="90">
        <f t="shared" si="12"/>
        <v>3</v>
      </c>
      <c r="AN25" s="90">
        <f t="shared" si="13"/>
        <v>0</v>
      </c>
      <c r="AO25" s="83">
        <f t="shared" si="14"/>
        <v>0</v>
      </c>
      <c r="AP25" s="82">
        <f t="shared" si="15"/>
        <v>150</v>
      </c>
      <c r="AQ25" s="82">
        <f t="shared" si="16"/>
        <v>-150</v>
      </c>
      <c r="AR25" s="83">
        <f t="shared" si="17"/>
        <v>-1</v>
      </c>
      <c r="AS25" s="90">
        <f t="shared" si="18"/>
        <v>22</v>
      </c>
      <c r="AT25" s="90">
        <f t="shared" si="19"/>
        <v>7</v>
      </c>
      <c r="AU25" s="83">
        <f t="shared" si="20"/>
        <v>0.31818181818181818</v>
      </c>
      <c r="AV25" s="82">
        <f t="shared" si="21"/>
        <v>1100</v>
      </c>
      <c r="AW25" s="82">
        <f t="shared" si="22"/>
        <v>-424</v>
      </c>
      <c r="AX25" s="83">
        <f t="shared" si="23"/>
        <v>-0.38545454545454544</v>
      </c>
      <c r="AY25" s="90">
        <f t="shared" si="24"/>
        <v>32</v>
      </c>
      <c r="AZ25" s="90">
        <f t="shared" si="25"/>
        <v>14</v>
      </c>
      <c r="BA25" s="83">
        <f t="shared" si="26"/>
        <v>0.4375</v>
      </c>
      <c r="BB25" s="82">
        <f t="shared" si="27"/>
        <v>1600</v>
      </c>
      <c r="BC25" s="82">
        <f t="shared" si="28"/>
        <v>-317.5</v>
      </c>
      <c r="BD25" s="83">
        <f t="shared" si="29"/>
        <v>-0.19843749999999999</v>
      </c>
    </row>
    <row r="26" spans="1:56">
      <c r="A26" s="87">
        <v>43640</v>
      </c>
      <c r="B26" s="77">
        <v>40</v>
      </c>
      <c r="C26" s="77">
        <v>1</v>
      </c>
      <c r="D26" s="77">
        <v>0</v>
      </c>
      <c r="E26" s="79">
        <f t="shared" si="0"/>
        <v>0</v>
      </c>
      <c r="F26" s="80">
        <v>50</v>
      </c>
      <c r="G26" s="81">
        <v>-50</v>
      </c>
      <c r="H26" s="79">
        <f t="shared" si="1"/>
        <v>-1</v>
      </c>
      <c r="I26" s="77">
        <v>9</v>
      </c>
      <c r="J26" s="77">
        <v>3</v>
      </c>
      <c r="K26" s="79">
        <f t="shared" si="2"/>
        <v>0.33333333333333331</v>
      </c>
      <c r="L26" s="80">
        <v>450</v>
      </c>
      <c r="M26" s="81">
        <v>-103.5</v>
      </c>
      <c r="N26" s="79">
        <f t="shared" si="3"/>
        <v>-0.23</v>
      </c>
      <c r="O26" s="77">
        <v>5</v>
      </c>
      <c r="P26" s="77">
        <v>2</v>
      </c>
      <c r="Q26" s="79">
        <f t="shared" si="4"/>
        <v>0.4</v>
      </c>
      <c r="R26" s="80">
        <v>250</v>
      </c>
      <c r="S26" s="81">
        <v>-50.5</v>
      </c>
      <c r="T26" s="79">
        <f t="shared" si="5"/>
        <v>-0.20200000000000001</v>
      </c>
      <c r="U26" s="77">
        <v>0</v>
      </c>
      <c r="V26" s="77">
        <v>0</v>
      </c>
      <c r="W26" s="79" t="e">
        <f t="shared" si="6"/>
        <v>#DIV/0!</v>
      </c>
      <c r="X26" s="80">
        <v>0</v>
      </c>
      <c r="Y26" s="80">
        <v>0</v>
      </c>
      <c r="Z26" s="79" t="e">
        <f t="shared" si="7"/>
        <v>#DIV/0!</v>
      </c>
      <c r="AA26" s="77">
        <v>3</v>
      </c>
      <c r="AB26" s="77">
        <v>0</v>
      </c>
      <c r="AC26" s="79">
        <f t="shared" si="8"/>
        <v>0</v>
      </c>
      <c r="AD26" s="80">
        <v>150</v>
      </c>
      <c r="AE26" s="80">
        <v>-150</v>
      </c>
      <c r="AF26" s="79">
        <f t="shared" si="9"/>
        <v>-1</v>
      </c>
      <c r="AG26" s="77">
        <v>2</v>
      </c>
      <c r="AH26" s="77">
        <v>0</v>
      </c>
      <c r="AI26" s="79">
        <f t="shared" si="10"/>
        <v>0</v>
      </c>
      <c r="AJ26" s="80">
        <v>100</v>
      </c>
      <c r="AK26" s="80">
        <v>-100</v>
      </c>
      <c r="AL26" s="79">
        <f t="shared" si="11"/>
        <v>-1</v>
      </c>
      <c r="AM26" s="90">
        <f t="shared" si="12"/>
        <v>1</v>
      </c>
      <c r="AN26" s="90">
        <f t="shared" si="13"/>
        <v>0</v>
      </c>
      <c r="AO26" s="83">
        <f t="shared" si="14"/>
        <v>0</v>
      </c>
      <c r="AP26" s="82">
        <f t="shared" si="15"/>
        <v>50</v>
      </c>
      <c r="AQ26" s="82">
        <f t="shared" si="16"/>
        <v>-50</v>
      </c>
      <c r="AR26" s="83">
        <f t="shared" si="17"/>
        <v>-1</v>
      </c>
      <c r="AS26" s="90">
        <f t="shared" si="18"/>
        <v>12</v>
      </c>
      <c r="AT26" s="90">
        <f t="shared" si="19"/>
        <v>3</v>
      </c>
      <c r="AU26" s="83">
        <f t="shared" si="20"/>
        <v>0.25</v>
      </c>
      <c r="AV26" s="82">
        <f t="shared" si="21"/>
        <v>600</v>
      </c>
      <c r="AW26" s="82">
        <f t="shared" si="22"/>
        <v>-253.5</v>
      </c>
      <c r="AX26" s="83">
        <f t="shared" si="23"/>
        <v>-0.42249999999999999</v>
      </c>
      <c r="AY26" s="90">
        <f t="shared" si="24"/>
        <v>7</v>
      </c>
      <c r="AZ26" s="90">
        <f t="shared" si="25"/>
        <v>2</v>
      </c>
      <c r="BA26" s="83">
        <f t="shared" si="26"/>
        <v>0.2857142857142857</v>
      </c>
      <c r="BB26" s="82">
        <f t="shared" si="27"/>
        <v>350</v>
      </c>
      <c r="BC26" s="82">
        <f t="shared" si="28"/>
        <v>-150.5</v>
      </c>
      <c r="BD26" s="83">
        <f t="shared" si="29"/>
        <v>-0.43</v>
      </c>
    </row>
    <row r="27" spans="1:56">
      <c r="A27" s="87">
        <v>43641</v>
      </c>
      <c r="B27" s="77">
        <v>59</v>
      </c>
      <c r="C27" s="77">
        <v>0</v>
      </c>
      <c r="D27" s="77">
        <v>0</v>
      </c>
      <c r="E27" s="79" t="e">
        <f t="shared" si="0"/>
        <v>#DIV/0!</v>
      </c>
      <c r="F27" s="80">
        <v>0</v>
      </c>
      <c r="G27" s="81">
        <v>0</v>
      </c>
      <c r="H27" s="79" t="e">
        <f t="shared" si="1"/>
        <v>#DIV/0!</v>
      </c>
      <c r="I27" s="77">
        <v>6</v>
      </c>
      <c r="J27" s="77">
        <v>5</v>
      </c>
      <c r="K27" s="79">
        <f t="shared" si="2"/>
        <v>0.83333333333333337</v>
      </c>
      <c r="L27" s="80">
        <v>300</v>
      </c>
      <c r="M27" s="81">
        <v>416</v>
      </c>
      <c r="N27" s="79">
        <f t="shared" si="3"/>
        <v>1.3866666666666667</v>
      </c>
      <c r="O27" s="77">
        <v>7</v>
      </c>
      <c r="P27" s="77">
        <v>6</v>
      </c>
      <c r="Q27" s="79">
        <f t="shared" si="4"/>
        <v>0.8571428571428571</v>
      </c>
      <c r="R27" s="80">
        <v>350</v>
      </c>
      <c r="S27" s="81">
        <v>269.5</v>
      </c>
      <c r="T27" s="79">
        <f t="shared" si="5"/>
        <v>0.77</v>
      </c>
      <c r="U27" s="77">
        <v>0</v>
      </c>
      <c r="V27" s="77">
        <v>0</v>
      </c>
      <c r="W27" s="79" t="e">
        <f t="shared" si="6"/>
        <v>#DIV/0!</v>
      </c>
      <c r="X27" s="80">
        <v>0</v>
      </c>
      <c r="Y27" s="80">
        <v>0</v>
      </c>
      <c r="Z27" s="79" t="e">
        <f t="shared" si="7"/>
        <v>#DIV/0!</v>
      </c>
      <c r="AA27" s="77">
        <v>1</v>
      </c>
      <c r="AB27" s="77">
        <v>0</v>
      </c>
      <c r="AC27" s="79">
        <f t="shared" si="8"/>
        <v>0</v>
      </c>
      <c r="AD27" s="80">
        <v>50</v>
      </c>
      <c r="AE27" s="80">
        <v>-50</v>
      </c>
      <c r="AF27" s="79">
        <f t="shared" si="9"/>
        <v>-1</v>
      </c>
      <c r="AG27" s="77">
        <v>1</v>
      </c>
      <c r="AH27" s="77">
        <v>1</v>
      </c>
      <c r="AI27" s="79">
        <f t="shared" si="10"/>
        <v>1</v>
      </c>
      <c r="AJ27" s="80">
        <v>50</v>
      </c>
      <c r="AK27" s="80">
        <v>76.5</v>
      </c>
      <c r="AL27" s="79">
        <f t="shared" si="11"/>
        <v>1.53</v>
      </c>
      <c r="AM27" s="90">
        <f t="shared" si="12"/>
        <v>0</v>
      </c>
      <c r="AN27" s="90">
        <f t="shared" si="13"/>
        <v>0</v>
      </c>
      <c r="AO27" s="83" t="e">
        <f t="shared" si="14"/>
        <v>#DIV/0!</v>
      </c>
      <c r="AP27" s="82">
        <f t="shared" si="15"/>
        <v>0</v>
      </c>
      <c r="AQ27" s="82">
        <f t="shared" si="16"/>
        <v>0</v>
      </c>
      <c r="AR27" s="83" t="e">
        <f t="shared" si="17"/>
        <v>#DIV/0!</v>
      </c>
      <c r="AS27" s="90">
        <f t="shared" si="18"/>
        <v>7</v>
      </c>
      <c r="AT27" s="90">
        <f t="shared" si="19"/>
        <v>5</v>
      </c>
      <c r="AU27" s="83">
        <f t="shared" si="20"/>
        <v>0.7142857142857143</v>
      </c>
      <c r="AV27" s="82">
        <f t="shared" si="21"/>
        <v>350</v>
      </c>
      <c r="AW27" s="82">
        <f t="shared" si="22"/>
        <v>366</v>
      </c>
      <c r="AX27" s="83">
        <f t="shared" si="23"/>
        <v>1.0457142857142858</v>
      </c>
      <c r="AY27" s="90">
        <f t="shared" si="24"/>
        <v>8</v>
      </c>
      <c r="AZ27" s="90">
        <f t="shared" si="25"/>
        <v>7</v>
      </c>
      <c r="BA27" s="83">
        <f t="shared" si="26"/>
        <v>0.875</v>
      </c>
      <c r="BB27" s="82">
        <f t="shared" si="27"/>
        <v>400</v>
      </c>
      <c r="BC27" s="82">
        <f t="shared" si="28"/>
        <v>346</v>
      </c>
      <c r="BD27" s="83">
        <f t="shared" si="29"/>
        <v>0.86499999999999999</v>
      </c>
    </row>
    <row r="28" spans="1:56">
      <c r="A28" s="87">
        <v>43642</v>
      </c>
      <c r="B28" s="77">
        <v>89</v>
      </c>
      <c r="C28" s="77">
        <v>2</v>
      </c>
      <c r="D28" s="77">
        <v>1</v>
      </c>
      <c r="E28" s="79">
        <f t="shared" si="0"/>
        <v>0.5</v>
      </c>
      <c r="F28" s="80">
        <v>100</v>
      </c>
      <c r="G28" s="81">
        <v>-12</v>
      </c>
      <c r="H28" s="79">
        <f t="shared" si="1"/>
        <v>-0.12</v>
      </c>
      <c r="I28" s="77">
        <v>7</v>
      </c>
      <c r="J28" s="77">
        <v>2</v>
      </c>
      <c r="K28" s="79">
        <f t="shared" si="2"/>
        <v>0.2857142857142857</v>
      </c>
      <c r="L28" s="80">
        <v>350</v>
      </c>
      <c r="M28" s="81">
        <v>-184.5</v>
      </c>
      <c r="N28" s="79">
        <f t="shared" si="3"/>
        <v>-0.52714285714285714</v>
      </c>
      <c r="O28" s="77">
        <v>8</v>
      </c>
      <c r="P28" s="77">
        <v>3</v>
      </c>
      <c r="Q28" s="79">
        <f t="shared" si="4"/>
        <v>0.375</v>
      </c>
      <c r="R28" s="80">
        <v>400</v>
      </c>
      <c r="S28" s="81">
        <v>-107.5</v>
      </c>
      <c r="T28" s="79">
        <f t="shared" si="5"/>
        <v>-0.26874999999999999</v>
      </c>
      <c r="U28" s="77">
        <v>5</v>
      </c>
      <c r="V28" s="77">
        <v>1</v>
      </c>
      <c r="W28" s="79">
        <f t="shared" si="6"/>
        <v>0.2</v>
      </c>
      <c r="X28" s="80">
        <v>250</v>
      </c>
      <c r="Y28" s="80">
        <v>-150</v>
      </c>
      <c r="Z28" s="79">
        <f t="shared" si="7"/>
        <v>-0.6</v>
      </c>
      <c r="AA28" s="77">
        <v>8</v>
      </c>
      <c r="AB28" s="77">
        <v>3</v>
      </c>
      <c r="AC28" s="79">
        <f t="shared" si="8"/>
        <v>0.375</v>
      </c>
      <c r="AD28" s="80">
        <v>400</v>
      </c>
      <c r="AE28" s="80">
        <v>-30</v>
      </c>
      <c r="AF28" s="79">
        <f t="shared" si="9"/>
        <v>-7.4999999999999997E-2</v>
      </c>
      <c r="AG28" s="77">
        <v>6</v>
      </c>
      <c r="AH28" s="77">
        <v>3</v>
      </c>
      <c r="AI28" s="79">
        <f t="shared" si="10"/>
        <v>0.5</v>
      </c>
      <c r="AJ28" s="80">
        <v>300</v>
      </c>
      <c r="AK28" s="80">
        <v>16.5</v>
      </c>
      <c r="AL28" s="79">
        <f t="shared" si="11"/>
        <v>5.5E-2</v>
      </c>
      <c r="AM28" s="90">
        <f t="shared" si="12"/>
        <v>7</v>
      </c>
      <c r="AN28" s="90">
        <f t="shared" si="13"/>
        <v>2</v>
      </c>
      <c r="AO28" s="83">
        <f t="shared" si="14"/>
        <v>0.2857142857142857</v>
      </c>
      <c r="AP28" s="82">
        <f t="shared" si="15"/>
        <v>350</v>
      </c>
      <c r="AQ28" s="82">
        <f t="shared" si="16"/>
        <v>-162</v>
      </c>
      <c r="AR28" s="83">
        <f t="shared" si="17"/>
        <v>-0.46285714285714286</v>
      </c>
      <c r="AS28" s="90">
        <f t="shared" si="18"/>
        <v>15</v>
      </c>
      <c r="AT28" s="90">
        <f t="shared" si="19"/>
        <v>5</v>
      </c>
      <c r="AU28" s="83">
        <f t="shared" si="20"/>
        <v>0.33333333333333331</v>
      </c>
      <c r="AV28" s="82">
        <f t="shared" si="21"/>
        <v>750</v>
      </c>
      <c r="AW28" s="82">
        <f t="shared" si="22"/>
        <v>-214.5</v>
      </c>
      <c r="AX28" s="83">
        <f t="shared" si="23"/>
        <v>-0.28599999999999998</v>
      </c>
      <c r="AY28" s="90">
        <f t="shared" si="24"/>
        <v>14</v>
      </c>
      <c r="AZ28" s="90">
        <f t="shared" si="25"/>
        <v>6</v>
      </c>
      <c r="BA28" s="83">
        <f t="shared" si="26"/>
        <v>0.42857142857142855</v>
      </c>
      <c r="BB28" s="82">
        <f t="shared" si="27"/>
        <v>700</v>
      </c>
      <c r="BC28" s="82">
        <f t="shared" si="28"/>
        <v>-91</v>
      </c>
      <c r="BD28" s="83">
        <f t="shared" si="29"/>
        <v>-0.13</v>
      </c>
    </row>
    <row r="29" spans="1:56">
      <c r="A29" s="87">
        <v>43643</v>
      </c>
      <c r="B29" s="77">
        <v>55</v>
      </c>
      <c r="C29" s="77">
        <v>0</v>
      </c>
      <c r="D29" s="77">
        <v>0</v>
      </c>
      <c r="E29" s="79" t="e">
        <f t="shared" si="0"/>
        <v>#DIV/0!</v>
      </c>
      <c r="F29" s="80">
        <v>0</v>
      </c>
      <c r="G29" s="81">
        <v>0</v>
      </c>
      <c r="H29" s="79" t="e">
        <f t="shared" si="1"/>
        <v>#DIV/0!</v>
      </c>
      <c r="I29" s="77">
        <v>5</v>
      </c>
      <c r="J29" s="77">
        <v>3</v>
      </c>
      <c r="K29" s="79">
        <f t="shared" si="2"/>
        <v>0.6</v>
      </c>
      <c r="L29" s="80">
        <v>250</v>
      </c>
      <c r="M29" s="81">
        <v>59.5</v>
      </c>
      <c r="N29" s="79">
        <f t="shared" si="3"/>
        <v>0.23799999999999999</v>
      </c>
      <c r="O29" s="77">
        <v>3</v>
      </c>
      <c r="P29" s="77">
        <v>3</v>
      </c>
      <c r="Q29" s="79">
        <f t="shared" si="4"/>
        <v>1</v>
      </c>
      <c r="R29" s="80">
        <v>150</v>
      </c>
      <c r="S29" s="81">
        <v>109.5</v>
      </c>
      <c r="T29" s="79">
        <f t="shared" si="5"/>
        <v>0.73</v>
      </c>
      <c r="U29" s="77">
        <v>1</v>
      </c>
      <c r="V29" s="77">
        <v>0</v>
      </c>
      <c r="W29" s="79">
        <f t="shared" si="6"/>
        <v>0</v>
      </c>
      <c r="X29" s="80">
        <v>50</v>
      </c>
      <c r="Y29" s="80">
        <v>-50</v>
      </c>
      <c r="Z29" s="79">
        <f t="shared" si="7"/>
        <v>-1</v>
      </c>
      <c r="AA29" s="77">
        <v>5</v>
      </c>
      <c r="AB29" s="77">
        <v>1</v>
      </c>
      <c r="AC29" s="79">
        <f t="shared" si="8"/>
        <v>0.2</v>
      </c>
      <c r="AD29" s="80">
        <v>250</v>
      </c>
      <c r="AE29" s="80">
        <v>-161</v>
      </c>
      <c r="AF29" s="79">
        <f t="shared" si="9"/>
        <v>-0.64400000000000002</v>
      </c>
      <c r="AG29" s="77">
        <v>4</v>
      </c>
      <c r="AH29" s="77">
        <v>2</v>
      </c>
      <c r="AI29" s="79">
        <f t="shared" si="10"/>
        <v>0.5</v>
      </c>
      <c r="AJ29" s="80">
        <v>200</v>
      </c>
      <c r="AK29" s="80">
        <v>-34.5</v>
      </c>
      <c r="AL29" s="79">
        <f t="shared" si="11"/>
        <v>-0.17249999999999999</v>
      </c>
      <c r="AM29" s="90">
        <f t="shared" si="12"/>
        <v>1</v>
      </c>
      <c r="AN29" s="90">
        <f t="shared" si="13"/>
        <v>0</v>
      </c>
      <c r="AO29" s="83">
        <f t="shared" si="14"/>
        <v>0</v>
      </c>
      <c r="AP29" s="82">
        <f t="shared" si="15"/>
        <v>50</v>
      </c>
      <c r="AQ29" s="82">
        <f t="shared" si="16"/>
        <v>-50</v>
      </c>
      <c r="AR29" s="83">
        <f t="shared" si="17"/>
        <v>-1</v>
      </c>
      <c r="AS29" s="90">
        <f t="shared" si="18"/>
        <v>10</v>
      </c>
      <c r="AT29" s="90">
        <f t="shared" si="19"/>
        <v>4</v>
      </c>
      <c r="AU29" s="83">
        <f t="shared" si="20"/>
        <v>0.4</v>
      </c>
      <c r="AV29" s="82">
        <f t="shared" si="21"/>
        <v>500</v>
      </c>
      <c r="AW29" s="82">
        <f t="shared" si="22"/>
        <v>-101.5</v>
      </c>
      <c r="AX29" s="83">
        <f t="shared" si="23"/>
        <v>-0.20300000000000001</v>
      </c>
      <c r="AY29" s="90">
        <f t="shared" si="24"/>
        <v>7</v>
      </c>
      <c r="AZ29" s="90">
        <f t="shared" si="25"/>
        <v>5</v>
      </c>
      <c r="BA29" s="83">
        <f t="shared" si="26"/>
        <v>0.7142857142857143</v>
      </c>
      <c r="BB29" s="82">
        <f t="shared" si="27"/>
        <v>350</v>
      </c>
      <c r="BC29" s="82">
        <f t="shared" si="28"/>
        <v>75</v>
      </c>
      <c r="BD29" s="83">
        <f t="shared" si="29"/>
        <v>0.21428571428571427</v>
      </c>
    </row>
    <row r="30" spans="1:56">
      <c r="A30" s="87">
        <v>43644</v>
      </c>
      <c r="B30" s="77">
        <v>66</v>
      </c>
      <c r="C30" s="77">
        <v>1</v>
      </c>
      <c r="D30" s="77">
        <v>1</v>
      </c>
      <c r="E30" s="79">
        <f t="shared" si="0"/>
        <v>1</v>
      </c>
      <c r="F30" s="80">
        <v>50</v>
      </c>
      <c r="G30" s="81">
        <v>37</v>
      </c>
      <c r="H30" s="79">
        <f t="shared" si="1"/>
        <v>0.74</v>
      </c>
      <c r="I30" s="77">
        <v>7</v>
      </c>
      <c r="J30" s="77">
        <v>4</v>
      </c>
      <c r="K30" s="79">
        <f t="shared" si="2"/>
        <v>0.5714285714285714</v>
      </c>
      <c r="L30" s="80">
        <v>350</v>
      </c>
      <c r="M30" s="81">
        <v>47</v>
      </c>
      <c r="N30" s="79">
        <f t="shared" si="3"/>
        <v>0.13428571428571429</v>
      </c>
      <c r="O30" s="77">
        <v>7</v>
      </c>
      <c r="P30" s="77">
        <v>4</v>
      </c>
      <c r="Q30" s="79">
        <f t="shared" si="4"/>
        <v>0.5714285714285714</v>
      </c>
      <c r="R30" s="80">
        <v>350</v>
      </c>
      <c r="S30" s="81">
        <v>47</v>
      </c>
      <c r="T30" s="79">
        <f t="shared" si="5"/>
        <v>0.13428571428571429</v>
      </c>
      <c r="U30" s="77">
        <v>2</v>
      </c>
      <c r="V30" s="77">
        <v>1</v>
      </c>
      <c r="W30" s="79">
        <f t="shared" si="6"/>
        <v>0.5</v>
      </c>
      <c r="X30" s="80">
        <v>100</v>
      </c>
      <c r="Y30" s="80">
        <v>53.5</v>
      </c>
      <c r="Z30" s="79">
        <f t="shared" si="7"/>
        <v>0.53500000000000003</v>
      </c>
      <c r="AA30" s="77">
        <v>4</v>
      </c>
      <c r="AB30" s="77">
        <v>3</v>
      </c>
      <c r="AC30" s="79">
        <f t="shared" si="8"/>
        <v>0.75</v>
      </c>
      <c r="AD30" s="80">
        <v>200</v>
      </c>
      <c r="AE30" s="80">
        <v>259</v>
      </c>
      <c r="AF30" s="79">
        <f t="shared" si="9"/>
        <v>1.2949999999999999</v>
      </c>
      <c r="AG30" s="77">
        <v>1</v>
      </c>
      <c r="AH30" s="77">
        <v>1</v>
      </c>
      <c r="AI30" s="79">
        <f t="shared" si="10"/>
        <v>1</v>
      </c>
      <c r="AJ30" s="80">
        <v>50</v>
      </c>
      <c r="AK30" s="80">
        <v>71</v>
      </c>
      <c r="AL30" s="79">
        <f t="shared" si="11"/>
        <v>1.42</v>
      </c>
      <c r="AM30" s="90">
        <f t="shared" si="12"/>
        <v>3</v>
      </c>
      <c r="AN30" s="90">
        <f t="shared" si="13"/>
        <v>2</v>
      </c>
      <c r="AO30" s="83">
        <f t="shared" si="14"/>
        <v>0.66666666666666663</v>
      </c>
      <c r="AP30" s="82">
        <f t="shared" si="15"/>
        <v>150</v>
      </c>
      <c r="AQ30" s="82">
        <f t="shared" si="16"/>
        <v>90.5</v>
      </c>
      <c r="AR30" s="83">
        <f t="shared" si="17"/>
        <v>0.60333333333333339</v>
      </c>
      <c r="AS30" s="90">
        <f t="shared" si="18"/>
        <v>11</v>
      </c>
      <c r="AT30" s="90">
        <f t="shared" si="19"/>
        <v>7</v>
      </c>
      <c r="AU30" s="83">
        <f t="shared" si="20"/>
        <v>0.63636363636363635</v>
      </c>
      <c r="AV30" s="82">
        <f t="shared" si="21"/>
        <v>550</v>
      </c>
      <c r="AW30" s="82">
        <f t="shared" si="22"/>
        <v>306</v>
      </c>
      <c r="AX30" s="83">
        <f t="shared" si="23"/>
        <v>0.55636363636363639</v>
      </c>
      <c r="AY30" s="90">
        <f t="shared" si="24"/>
        <v>8</v>
      </c>
      <c r="AZ30" s="90">
        <f t="shared" si="25"/>
        <v>5</v>
      </c>
      <c r="BA30" s="83">
        <f t="shared" si="26"/>
        <v>0.625</v>
      </c>
      <c r="BB30" s="82">
        <f t="shared" si="27"/>
        <v>400</v>
      </c>
      <c r="BC30" s="82">
        <f t="shared" si="28"/>
        <v>118</v>
      </c>
      <c r="BD30" s="83">
        <f t="shared" si="29"/>
        <v>0.29499999999999998</v>
      </c>
    </row>
    <row r="31" spans="1:56">
      <c r="A31" s="87">
        <v>43645</v>
      </c>
      <c r="B31" s="77">
        <v>244</v>
      </c>
      <c r="C31" s="77">
        <v>1</v>
      </c>
      <c r="D31" s="77">
        <v>0</v>
      </c>
      <c r="E31" s="79">
        <f t="shared" si="0"/>
        <v>0</v>
      </c>
      <c r="F31" s="80">
        <v>50</v>
      </c>
      <c r="G31" s="81">
        <v>-50</v>
      </c>
      <c r="H31" s="79">
        <f t="shared" si="1"/>
        <v>-1</v>
      </c>
      <c r="I31" s="77">
        <v>10</v>
      </c>
      <c r="J31" s="77">
        <v>4</v>
      </c>
      <c r="K31" s="79">
        <f t="shared" si="2"/>
        <v>0.4</v>
      </c>
      <c r="L31" s="80">
        <v>500</v>
      </c>
      <c r="M31" s="81">
        <v>97.5</v>
      </c>
      <c r="N31" s="79">
        <f t="shared" si="3"/>
        <v>0.19500000000000001</v>
      </c>
      <c r="O31" s="77">
        <v>11</v>
      </c>
      <c r="P31" s="77">
        <v>3</v>
      </c>
      <c r="Q31" s="79">
        <f t="shared" si="4"/>
        <v>0.27272727272727271</v>
      </c>
      <c r="R31" s="80">
        <f>11*50</f>
        <v>550</v>
      </c>
      <c r="S31" s="81">
        <v>-222.5</v>
      </c>
      <c r="T31" s="79">
        <f t="shared" si="5"/>
        <v>-0.40454545454545454</v>
      </c>
      <c r="U31" s="77">
        <v>6</v>
      </c>
      <c r="V31" s="77">
        <v>1</v>
      </c>
      <c r="W31" s="79">
        <f t="shared" si="6"/>
        <v>0.16666666666666666</v>
      </c>
      <c r="X31" s="80">
        <v>300</v>
      </c>
      <c r="Y31" s="80">
        <v>-171.5</v>
      </c>
      <c r="Z31" s="79">
        <f t="shared" si="7"/>
        <v>-0.57166666666666666</v>
      </c>
      <c r="AA31" s="77">
        <v>11</v>
      </c>
      <c r="AB31" s="77">
        <v>1</v>
      </c>
      <c r="AC31" s="79">
        <f t="shared" si="8"/>
        <v>9.0909090909090912E-2</v>
      </c>
      <c r="AD31" s="80">
        <v>550</v>
      </c>
      <c r="AE31" s="80">
        <v>-421.5</v>
      </c>
      <c r="AF31" s="79">
        <f t="shared" si="9"/>
        <v>-0.76636363636363636</v>
      </c>
      <c r="AG31" s="77">
        <v>13</v>
      </c>
      <c r="AH31" s="77">
        <v>2</v>
      </c>
      <c r="AI31" s="79">
        <f t="shared" si="10"/>
        <v>0.15384615384615385</v>
      </c>
      <c r="AJ31" s="80">
        <f>13*50</f>
        <v>650</v>
      </c>
      <c r="AK31" s="80">
        <v>-431.5</v>
      </c>
      <c r="AL31" s="79">
        <f t="shared" si="11"/>
        <v>-0.66384615384615386</v>
      </c>
      <c r="AM31" s="90">
        <f t="shared" si="12"/>
        <v>7</v>
      </c>
      <c r="AN31" s="90">
        <f t="shared" si="13"/>
        <v>1</v>
      </c>
      <c r="AO31" s="83">
        <f t="shared" si="14"/>
        <v>0.14285714285714285</v>
      </c>
      <c r="AP31" s="82">
        <f t="shared" si="15"/>
        <v>350</v>
      </c>
      <c r="AQ31" s="82">
        <f t="shared" si="16"/>
        <v>-221.5</v>
      </c>
      <c r="AR31" s="83">
        <f t="shared" si="17"/>
        <v>-0.6328571428571429</v>
      </c>
      <c r="AS31" s="90">
        <f t="shared" si="18"/>
        <v>21</v>
      </c>
      <c r="AT31" s="90">
        <f t="shared" si="19"/>
        <v>5</v>
      </c>
      <c r="AU31" s="83">
        <f t="shared" si="20"/>
        <v>0.23809523809523808</v>
      </c>
      <c r="AV31" s="82">
        <f t="shared" si="21"/>
        <v>1050</v>
      </c>
      <c r="AW31" s="82">
        <f t="shared" si="22"/>
        <v>-324</v>
      </c>
      <c r="AX31" s="83">
        <f t="shared" si="23"/>
        <v>-0.30857142857142855</v>
      </c>
      <c r="AY31" s="90">
        <f t="shared" si="24"/>
        <v>24</v>
      </c>
      <c r="AZ31" s="90">
        <f t="shared" si="25"/>
        <v>5</v>
      </c>
      <c r="BA31" s="83">
        <f t="shared" si="26"/>
        <v>0.20833333333333334</v>
      </c>
      <c r="BB31" s="82">
        <f t="shared" si="27"/>
        <v>1200</v>
      </c>
      <c r="BC31" s="82">
        <f t="shared" si="28"/>
        <v>-654</v>
      </c>
      <c r="BD31" s="83">
        <f t="shared" si="29"/>
        <v>-0.54500000000000004</v>
      </c>
    </row>
    <row r="32" spans="1:56">
      <c r="A32" s="87">
        <v>43646</v>
      </c>
      <c r="B32" s="77">
        <v>183</v>
      </c>
      <c r="C32" s="77">
        <v>1</v>
      </c>
      <c r="D32" s="77">
        <v>1</v>
      </c>
      <c r="E32" s="79">
        <f t="shared" si="0"/>
        <v>1</v>
      </c>
      <c r="F32" s="80">
        <v>50</v>
      </c>
      <c r="G32" s="81">
        <v>37.5</v>
      </c>
      <c r="H32" s="79">
        <f t="shared" si="1"/>
        <v>0.75</v>
      </c>
      <c r="I32" s="77">
        <v>14</v>
      </c>
      <c r="J32" s="77">
        <v>6</v>
      </c>
      <c r="K32" s="79">
        <f t="shared" ref="K32" si="34">+J32/I32</f>
        <v>0.42857142857142855</v>
      </c>
      <c r="L32" s="80">
        <v>700</v>
      </c>
      <c r="M32" s="81">
        <v>-175</v>
      </c>
      <c r="N32" s="79">
        <f t="shared" ref="N32" si="35">+M32/L32</f>
        <v>-0.25</v>
      </c>
      <c r="O32" s="77">
        <v>15</v>
      </c>
      <c r="P32" s="77">
        <v>7</v>
      </c>
      <c r="Q32" s="79">
        <f t="shared" ref="Q32" si="36">+P32/O32</f>
        <v>0.46666666666666667</v>
      </c>
      <c r="R32" s="80">
        <v>750</v>
      </c>
      <c r="S32" s="81">
        <v>-112.5</v>
      </c>
      <c r="T32" s="79">
        <f t="shared" ref="T32" si="37">+S32/R32</f>
        <v>-0.15</v>
      </c>
      <c r="U32" s="77">
        <v>3</v>
      </c>
      <c r="V32" s="77">
        <v>2</v>
      </c>
      <c r="W32" s="79">
        <f t="shared" ref="W32" si="38">+V32/U32</f>
        <v>0.66666666666666663</v>
      </c>
      <c r="X32" s="80">
        <v>150</v>
      </c>
      <c r="Y32" s="80">
        <v>64.5</v>
      </c>
      <c r="Z32" s="79">
        <f t="shared" ref="Z32" si="39">+Y32/X32</f>
        <v>0.43</v>
      </c>
      <c r="AA32" s="77">
        <v>6</v>
      </c>
      <c r="AB32" s="77">
        <v>5</v>
      </c>
      <c r="AC32" s="79">
        <f t="shared" ref="AC32" si="40">+AB32/AA32</f>
        <v>0.83333333333333337</v>
      </c>
      <c r="AD32" s="80">
        <v>300</v>
      </c>
      <c r="AE32" s="80">
        <v>160.5</v>
      </c>
      <c r="AF32" s="79">
        <f t="shared" ref="AF32" si="41">+AE32/AD32</f>
        <v>0.53500000000000003</v>
      </c>
      <c r="AG32" s="77">
        <v>8</v>
      </c>
      <c r="AH32" s="77">
        <v>6</v>
      </c>
      <c r="AI32" s="79">
        <f t="shared" ref="AI32" si="42">+AH32/AG32</f>
        <v>0.75</v>
      </c>
      <c r="AJ32" s="80">
        <v>400</v>
      </c>
      <c r="AK32" s="80">
        <v>121.5</v>
      </c>
      <c r="AL32" s="79">
        <f t="shared" ref="AL32" si="43">+AK32/AJ32</f>
        <v>0.30375000000000002</v>
      </c>
      <c r="AM32" s="90">
        <f t="shared" si="12"/>
        <v>4</v>
      </c>
      <c r="AN32" s="90">
        <f t="shared" si="13"/>
        <v>3</v>
      </c>
      <c r="AO32" s="83">
        <f t="shared" si="14"/>
        <v>0.75</v>
      </c>
      <c r="AP32" s="82">
        <f t="shared" ref="AP32" si="44">+F32+X32</f>
        <v>200</v>
      </c>
      <c r="AQ32" s="82">
        <f t="shared" ref="AQ32" si="45">+G32+Y32</f>
        <v>102</v>
      </c>
      <c r="AR32" s="83">
        <f t="shared" ref="AR32" si="46">+AQ32/AP32</f>
        <v>0.51</v>
      </c>
      <c r="AS32" s="90">
        <f t="shared" si="18"/>
        <v>20</v>
      </c>
      <c r="AT32" s="90">
        <f t="shared" si="19"/>
        <v>11</v>
      </c>
      <c r="AU32" s="83">
        <f t="shared" si="20"/>
        <v>0.55000000000000004</v>
      </c>
      <c r="AV32" s="82">
        <f t="shared" ref="AV32" si="47">+L32+AD32</f>
        <v>1000</v>
      </c>
      <c r="AW32" s="82">
        <f t="shared" ref="AW32" si="48">+M32+AE32</f>
        <v>-14.5</v>
      </c>
      <c r="AX32" s="83">
        <f t="shared" ref="AX32" si="49">+AW32/AV32</f>
        <v>-1.4500000000000001E-2</v>
      </c>
      <c r="AY32" s="90">
        <f t="shared" si="24"/>
        <v>23</v>
      </c>
      <c r="AZ32" s="90">
        <f t="shared" si="25"/>
        <v>13</v>
      </c>
      <c r="BA32" s="83">
        <f t="shared" si="26"/>
        <v>0.56521739130434778</v>
      </c>
      <c r="BB32" s="82">
        <f t="shared" ref="BB32" si="50">+R32+AJ32</f>
        <v>1150</v>
      </c>
      <c r="BC32" s="82">
        <f t="shared" ref="BC32" si="51">+S32+AK32</f>
        <v>9</v>
      </c>
      <c r="BD32" s="83">
        <f t="shared" ref="BD32" si="52">+BC32/BB32</f>
        <v>7.8260869565217397E-3</v>
      </c>
    </row>
    <row r="33" spans="1:56">
      <c r="A33" s="88"/>
      <c r="B33" s="84">
        <f>SUM(B3:B32)</f>
        <v>3862</v>
      </c>
      <c r="C33" s="84">
        <f>SUM(C3:C32)</f>
        <v>25</v>
      </c>
      <c r="D33" s="84">
        <f>SUM(D3:D32)</f>
        <v>13</v>
      </c>
      <c r="E33" s="85">
        <f>+D33/C33</f>
        <v>0.52</v>
      </c>
      <c r="F33" s="84">
        <f>MAX(F3:F32)</f>
        <v>250</v>
      </c>
      <c r="G33" s="84">
        <f>SUM(G3:G32)</f>
        <v>-105.5</v>
      </c>
      <c r="H33" s="85">
        <f>+G33/F33</f>
        <v>-0.42199999999999999</v>
      </c>
      <c r="I33" s="84">
        <f>SUM(I3:I32)</f>
        <v>226</v>
      </c>
      <c r="J33" s="84">
        <f>SUM(J3:J32)</f>
        <v>105</v>
      </c>
      <c r="K33" s="85">
        <f>+J33/I33</f>
        <v>0.46460176991150443</v>
      </c>
      <c r="L33" s="84">
        <f>MAX(L3:L32)</f>
        <v>1200</v>
      </c>
      <c r="M33" s="84">
        <f>SUM(M3:M32)</f>
        <v>-379</v>
      </c>
      <c r="N33" s="85">
        <f>+M33/L33</f>
        <v>-0.31583333333333335</v>
      </c>
      <c r="O33" s="84">
        <f>SUM(O3:O32)</f>
        <v>267</v>
      </c>
      <c r="P33" s="84">
        <f>SUM(P3:P32)</f>
        <v>133</v>
      </c>
      <c r="Q33" s="85">
        <f>+P33/O33</f>
        <v>0.49812734082397003</v>
      </c>
      <c r="R33" s="84">
        <f>MAX(R3:R32)</f>
        <v>1500</v>
      </c>
      <c r="S33" s="84">
        <f>SUM(S3:S32)</f>
        <v>-575.5</v>
      </c>
      <c r="T33" s="85">
        <f>+S33/R33</f>
        <v>-0.38366666666666666</v>
      </c>
      <c r="U33" s="84">
        <f>SUM(U3:U32)</f>
        <v>80</v>
      </c>
      <c r="V33" s="84">
        <f>SUM(V3:V32)</f>
        <v>35</v>
      </c>
      <c r="W33" s="85">
        <f>+V33/U33</f>
        <v>0.4375</v>
      </c>
      <c r="X33" s="84">
        <f>MAX(X3:X32)</f>
        <v>550</v>
      </c>
      <c r="Y33" s="84">
        <f>SUM(Y3:Y32)</f>
        <v>-769</v>
      </c>
      <c r="Z33" s="85">
        <f>+Y33/X33</f>
        <v>-1.3981818181818182</v>
      </c>
      <c r="AA33" s="84">
        <f>SUM(AA3:AA32)</f>
        <v>170</v>
      </c>
      <c r="AB33" s="84">
        <f>SUM(AB3:AB32)</f>
        <v>63</v>
      </c>
      <c r="AC33" s="85">
        <f>+AB33/AA33</f>
        <v>0.37058823529411766</v>
      </c>
      <c r="AD33" s="84">
        <f>MAX(AD3:AD32)</f>
        <v>900</v>
      </c>
      <c r="AE33" s="84">
        <f>SUM(AE3:AE32)</f>
        <v>-2063</v>
      </c>
      <c r="AF33" s="85">
        <f>+AE33/AD33</f>
        <v>-2.2922222222222222</v>
      </c>
      <c r="AG33" s="84">
        <f>SUM(AG3:AG32)</f>
        <v>172</v>
      </c>
      <c r="AH33" s="84">
        <f>SUM(AH3:AH32)</f>
        <v>85</v>
      </c>
      <c r="AI33" s="85">
        <f>+AH33/AG33</f>
        <v>0.4941860465116279</v>
      </c>
      <c r="AJ33" s="84">
        <f>MAX(AJ3:AJ32)</f>
        <v>950</v>
      </c>
      <c r="AK33" s="84">
        <f>SUM(AK3:AK32)</f>
        <v>-313</v>
      </c>
      <c r="AL33" s="85">
        <f>+AK33/AJ33</f>
        <v>-0.32947368421052631</v>
      </c>
      <c r="AM33" s="91">
        <f>SUM(AM3:AM32)</f>
        <v>105</v>
      </c>
      <c r="AN33" s="91">
        <f>SUM(AN3:AN32)</f>
        <v>48</v>
      </c>
      <c r="AO33" s="85">
        <f>+AN33/AM33</f>
        <v>0.45714285714285713</v>
      </c>
      <c r="AP33" s="86">
        <f>SUM(AP3:AP32)</f>
        <v>5500</v>
      </c>
      <c r="AQ33" s="86">
        <f>SUM(AQ3:AQ32)</f>
        <v>-874.5</v>
      </c>
      <c r="AR33" s="85">
        <f>+AQ33/AP33</f>
        <v>-0.159</v>
      </c>
      <c r="AS33" s="91">
        <f>SUM(AS3:AS32)</f>
        <v>396</v>
      </c>
      <c r="AT33" s="91">
        <f>SUM(AT3:AT32)</f>
        <v>168</v>
      </c>
      <c r="AU33" s="85">
        <f>+AT33/AS33</f>
        <v>0.42424242424242425</v>
      </c>
      <c r="AV33" s="86">
        <f>SUM(AV3:AV32)</f>
        <v>19750</v>
      </c>
      <c r="AW33" s="86">
        <f>SUM(AW3:AW32)</f>
        <v>-2442</v>
      </c>
      <c r="AX33" s="85">
        <f>+AW33/AV33</f>
        <v>-0.12364556962025317</v>
      </c>
      <c r="AY33" s="91">
        <f>SUM(AY3:AY32)</f>
        <v>439</v>
      </c>
      <c r="AZ33" s="91">
        <f>SUM(AZ3:AZ32)</f>
        <v>218</v>
      </c>
      <c r="BA33" s="85">
        <f>+AZ33/AY33</f>
        <v>0.49658314350797267</v>
      </c>
      <c r="BB33" s="86">
        <f>SUM(BB3:BB32)</f>
        <v>21900</v>
      </c>
      <c r="BC33" s="86">
        <f>SUM(BC3:BC32)</f>
        <v>-888.5</v>
      </c>
      <c r="BD33" s="85">
        <f>+BC33/BB33</f>
        <v>-4.0570776255707763E-2</v>
      </c>
    </row>
  </sheetData>
  <mergeCells count="9">
    <mergeCell ref="AM1:AR1"/>
    <mergeCell ref="AS1:AX1"/>
    <mergeCell ref="AY1:BD1"/>
    <mergeCell ref="C1:H1"/>
    <mergeCell ref="I1:N1"/>
    <mergeCell ref="O1:T1"/>
    <mergeCell ref="U1:Z1"/>
    <mergeCell ref="AG1:AL1"/>
    <mergeCell ref="AA1:AF1"/>
  </mergeCells>
  <pageMargins left="0.7" right="0.7" top="0.75" bottom="0.75" header="0.3" footer="0.3"/>
  <pageSetup orientation="portrait" horizontalDpi="300" verticalDpi="300" r:id="rId1"/>
  <ignoredErrors>
    <ignoredError sqref="E3:AF3 AI3:AI11 E4:E14 H4:H14 K4:K14 N4:N14 Q4:Q15 T4:T15 W4:W15 Z4:Z15 AC4:AC15 AF4:AF15 AI13:AI15 BB3:BD31 AL13:AL15 E31 AL3:AL11 AP3:AR31 AV3:AX31 E16 H16 K16 N16 Q16 T16 W16 Z16 AC16 AF16 AI16 AL16 E17 K17 Q17 W17 AC17 AI17 H17 N17 T17 Z17 AF17 AL17 E18 H18 K18 N18 Q18 T18 W18 Z18 AC18 AF18 AI18 AL18 E19 H19 K19 N19 Q19 T19 W19 Z19 AC19 AF19 AI19 AL19 E20 H20 K20 N20 Q20 T20 W20 Z20 AC20 AF20 AI20 AL20 E21 H21 K21 N21 Q21 T21 W21 Z21 AC21 AF21 AI21 AL21 E22 H22 K22 N22 Q22 T22 W22 Z22 AC22 AF22 AI22 AL22 E23 H23 K23 N23 Q23 T23 W23 Z23 AC23 AF23 AI23 AL23 E24 H24 K24 N24 Q24 T24 W24 Z24 AC24 AF24 AI24 AL24 E25 H25 K25 N25 Q25 T25 W25 Z25 AC25 AF25 AI25 AL25 E26 H26 K26 N26 Q26 T26 W26 Z26 AC26 AF26 AI26 AL26 E27 H27 K27 N27 Q27 T27 W27 Z27 AC27 AF27 AI27 AL27 E28 H28 K28 N28 Q28 T28 W28 Z28 AC28 AF28 AI28 AL28 E29 H29 K29 N29 Q29 T29 W29 Z29 AC29 AF29 AI29 AL29 E30 H30 K30 N30 Q30 T30 W30 Z30 AC30 AF30 AI30 AL30 H31 K31 N31 Q31 T31 W31 Z31 AC31 AF31 AI31 AL31" evalError="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zoomScale="75" zoomScaleNormal="75" workbookViewId="0">
      <selection sqref="A1:XFD1048576"/>
    </sheetView>
  </sheetViews>
  <sheetFormatPr defaultRowHeight="13.5"/>
  <cols>
    <col min="1" max="2" width="6.7109375" style="25" customWidth="1"/>
    <col min="3" max="3" width="8.7109375" style="25" customWidth="1"/>
    <col min="4" max="6" width="8.28515625" style="25" customWidth="1"/>
    <col min="7" max="8" width="3.5703125" style="25" customWidth="1"/>
    <col min="9" max="12" width="5" style="25" customWidth="1"/>
    <col min="13" max="15" width="3.85546875" style="25" customWidth="1"/>
    <col min="16" max="17" width="0" style="25" hidden="1" customWidth="1"/>
    <col min="18" max="28" width="5" style="25" customWidth="1"/>
    <col min="29" max="30" width="0" style="25" hidden="1" customWidth="1"/>
    <col min="31" max="32" width="5" style="25" customWidth="1"/>
    <col min="33" max="34" width="10" style="25" customWidth="1"/>
    <col min="35" max="35" width="7" style="25" customWidth="1"/>
    <col min="36" max="36" width="6.42578125" style="25" customWidth="1"/>
    <col min="37" max="38" width="5.140625" style="25" customWidth="1"/>
    <col min="39" max="39" width="7.85546875" style="25" customWidth="1"/>
    <col min="40" max="40" width="9.140625" style="25" customWidth="1"/>
    <col min="41" max="41" width="8.85546875" style="25" customWidth="1"/>
    <col min="42" max="42" width="10.28515625" style="25" customWidth="1"/>
    <col min="43" max="44" width="10.140625" style="25" customWidth="1"/>
    <col min="45" max="49" width="7.5703125" style="25" customWidth="1"/>
    <col min="50" max="16384" width="9.140625" style="25"/>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
  <sheetViews>
    <sheetView workbookViewId="0">
      <selection activeCell="B5" sqref="B5"/>
    </sheetView>
  </sheetViews>
  <sheetFormatPr defaultRowHeight="15"/>
  <cols>
    <col min="2" max="2" width="11.28515625" customWidth="1"/>
  </cols>
  <sheetData>
    <row r="1" spans="1:3">
      <c r="A1" s="93">
        <v>0.18300000000000005</v>
      </c>
      <c r="B1" s="93">
        <v>0.30000000000000004</v>
      </c>
      <c r="C1" s="60">
        <v>142.85714285714289</v>
      </c>
    </row>
    <row r="3" spans="1:3">
      <c r="A3" t="s">
        <v>5203</v>
      </c>
      <c r="B3" s="94">
        <v>0.65</v>
      </c>
    </row>
    <row r="4" spans="1:3">
      <c r="A4" t="s">
        <v>5204</v>
      </c>
      <c r="B4">
        <v>1.5384615384615388</v>
      </c>
    </row>
    <row r="5" spans="1:3">
      <c r="A5" t="s">
        <v>5205</v>
      </c>
      <c r="B5" s="95">
        <f>+(B3*B4)-100%</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250"/>
  <sheetViews>
    <sheetView zoomScale="80" zoomScaleNormal="80" workbookViewId="0">
      <pane ySplit="2" topLeftCell="A16" activePane="bottomLeft" state="frozen"/>
      <selection pane="bottomLeft" activeCell="Q28" sqref="Q28"/>
    </sheetView>
  </sheetViews>
  <sheetFormatPr defaultColWidth="20.5703125" defaultRowHeight="15" outlineLevelCol="1"/>
  <cols>
    <col min="1" max="1" width="4.42578125" style="100" customWidth="1"/>
    <col min="2" max="2" width="9.7109375" style="101" customWidth="1"/>
    <col min="3" max="3" width="10.42578125" style="100" hidden="1" customWidth="1" outlineLevel="1"/>
    <col min="4" max="4" width="10.7109375" style="102" hidden="1" customWidth="1" outlineLevel="1"/>
    <col min="5" max="5" width="10.42578125" style="102" customWidth="1" collapsed="1"/>
    <col min="6" max="6" width="10.42578125" style="102" hidden="1" customWidth="1" outlineLevel="1"/>
    <col min="7" max="7" width="10.42578125" style="102" customWidth="1" collapsed="1"/>
    <col min="8" max="8" width="4.7109375" style="102" customWidth="1"/>
    <col min="9" max="9" width="10.42578125" style="101" customWidth="1"/>
    <col min="10" max="10" width="3.140625" style="100" customWidth="1"/>
    <col min="11" max="11" width="22.140625" style="100" customWidth="1"/>
    <col min="12" max="12" width="26.42578125" style="100" customWidth="1"/>
    <col min="13" max="13" width="4" style="100" customWidth="1"/>
    <col min="14" max="14" width="9.85546875" style="103" customWidth="1"/>
    <col min="15" max="15" width="7.28515625" style="100" customWidth="1"/>
    <col min="16" max="16" width="9.85546875" style="101" customWidth="1"/>
    <col min="17" max="17" width="8" style="101" customWidth="1"/>
    <col min="18" max="19" width="10.42578125" style="101" customWidth="1"/>
    <col min="20" max="20" width="11.140625" style="101" customWidth="1"/>
    <col min="21" max="21" width="12" style="101" customWidth="1"/>
    <col min="22" max="22" width="10.42578125" style="101" customWidth="1"/>
    <col min="23" max="23" width="11.42578125" style="101" customWidth="1"/>
    <col min="24" max="24" width="29.5703125" style="101" customWidth="1"/>
    <col min="25" max="25" width="4.140625" style="100" customWidth="1"/>
    <col min="26" max="26" width="231.42578125" style="101" customWidth="1"/>
    <col min="27" max="27" width="15.140625" style="101" customWidth="1"/>
    <col min="28" max="28" width="220.7109375" style="101" customWidth="1"/>
    <col min="29" max="29" width="12.42578125" style="101" customWidth="1"/>
    <col min="30" max="30" width="221.140625" style="101" customWidth="1"/>
    <col min="31" max="16384" width="20.5703125" style="101"/>
  </cols>
  <sheetData>
    <row r="1" spans="1:30" ht="24" customHeight="1"/>
    <row r="2" spans="1:30" s="100" customFormat="1" ht="15.75" thickBot="1">
      <c r="A2" s="104" t="s">
        <v>50</v>
      </c>
      <c r="B2" s="105" t="s">
        <v>111</v>
      </c>
      <c r="C2" s="104" t="s">
        <v>6771</v>
      </c>
      <c r="D2" s="106" t="s">
        <v>6772</v>
      </c>
      <c r="E2" s="106" t="s">
        <v>6773</v>
      </c>
      <c r="F2" s="106" t="s">
        <v>6774</v>
      </c>
      <c r="G2" s="106" t="s">
        <v>6775</v>
      </c>
      <c r="H2" s="106" t="s">
        <v>6776</v>
      </c>
      <c r="I2" s="104" t="s">
        <v>6777</v>
      </c>
      <c r="J2" s="105"/>
      <c r="K2" s="105" t="s">
        <v>6778</v>
      </c>
      <c r="L2" s="105" t="s">
        <v>6779</v>
      </c>
      <c r="M2" s="105"/>
      <c r="N2" s="107" t="s">
        <v>4</v>
      </c>
      <c r="O2" s="105" t="s">
        <v>5204</v>
      </c>
      <c r="P2" s="105" t="s">
        <v>6780</v>
      </c>
      <c r="Q2" s="105" t="s">
        <v>6781</v>
      </c>
      <c r="R2" s="105" t="s">
        <v>6782</v>
      </c>
      <c r="S2" s="105" t="s">
        <v>6783</v>
      </c>
      <c r="T2" s="105" t="s">
        <v>6784</v>
      </c>
      <c r="U2" s="105" t="s">
        <v>6785</v>
      </c>
      <c r="V2" s="105" t="s">
        <v>6786</v>
      </c>
      <c r="W2" s="104" t="s">
        <v>6787</v>
      </c>
      <c r="X2" s="105" t="s">
        <v>6788</v>
      </c>
      <c r="Y2" s="108"/>
      <c r="Z2" s="109" t="s">
        <v>6789</v>
      </c>
      <c r="AA2" s="109" t="s">
        <v>6790</v>
      </c>
      <c r="AB2" s="109" t="s">
        <v>100</v>
      </c>
      <c r="AC2" s="104"/>
      <c r="AD2" s="109" t="s">
        <v>6791</v>
      </c>
    </row>
    <row r="3" spans="1:30">
      <c r="A3" s="110">
        <v>1</v>
      </c>
      <c r="B3" s="111">
        <v>43617</v>
      </c>
      <c r="C3" s="112">
        <v>2023</v>
      </c>
      <c r="D3" s="112">
        <v>0</v>
      </c>
      <c r="E3" s="113">
        <f t="shared" ref="E3:E66" si="0">+C3+D3</f>
        <v>2023</v>
      </c>
      <c r="F3" s="113"/>
      <c r="G3" s="113">
        <f>+E3</f>
        <v>2023</v>
      </c>
      <c r="H3" s="114">
        <v>0.05</v>
      </c>
      <c r="I3" s="113">
        <f>IF(E3&gt;=G3,+G3*H3/(O3-1),+E3*H3/(O3-1))</f>
        <v>194.51923076923077</v>
      </c>
      <c r="J3" s="115" t="s">
        <v>6792</v>
      </c>
      <c r="K3" s="116" t="s">
        <v>2460</v>
      </c>
      <c r="L3" s="116" t="s">
        <v>2470</v>
      </c>
      <c r="M3" s="117"/>
      <c r="N3" s="118">
        <f>+ROUND(I3,0)</f>
        <v>195</v>
      </c>
      <c r="O3" s="119">
        <v>1.52</v>
      </c>
      <c r="P3" s="119" t="s">
        <v>6793</v>
      </c>
      <c r="Q3" s="120" t="s">
        <v>10</v>
      </c>
      <c r="R3" s="121">
        <f t="shared" ref="R3:R66" si="1">IF(Q3="Win",(N3*O3)-N3,IF(Q3="Refund",0,IF(Q3="Loss",-N3)))</f>
        <v>101.39999999999998</v>
      </c>
      <c r="S3" s="121">
        <f>N3</f>
        <v>195</v>
      </c>
      <c r="T3" s="121">
        <f>+R3</f>
        <v>101.39999999999998</v>
      </c>
      <c r="U3" s="121">
        <f>R3</f>
        <v>101.39999999999998</v>
      </c>
      <c r="V3" s="122">
        <f>U3/$E$3</f>
        <v>5.0123578843302014E-2</v>
      </c>
      <c r="W3" s="123">
        <f>+G3+R3</f>
        <v>2124.4</v>
      </c>
      <c r="X3" s="124"/>
      <c r="Y3" s="100">
        <v>1</v>
      </c>
      <c r="Z3" s="125" t="s">
        <v>6794</v>
      </c>
      <c r="AA3" s="126" t="s">
        <v>6795</v>
      </c>
      <c r="AB3" s="127" t="s">
        <v>6796</v>
      </c>
      <c r="AC3" s="128">
        <v>0.65459999999999996</v>
      </c>
      <c r="AD3" s="129" t="s">
        <v>6797</v>
      </c>
    </row>
    <row r="4" spans="1:30" s="138" customFormat="1">
      <c r="A4" s="110">
        <v>2</v>
      </c>
      <c r="B4" s="130">
        <v>43618</v>
      </c>
      <c r="C4" s="123">
        <f>+E3</f>
        <v>2023</v>
      </c>
      <c r="D4" s="102"/>
      <c r="E4" s="113">
        <f t="shared" si="0"/>
        <v>2023</v>
      </c>
      <c r="F4" s="123"/>
      <c r="G4" s="123">
        <f>+W3-F4</f>
        <v>2124.4</v>
      </c>
      <c r="H4" s="114">
        <v>0.05</v>
      </c>
      <c r="I4" s="113">
        <f t="shared" ref="I4:I67" si="2">IF(E4&gt;=G4,+G4*H4/(O4-1),+E4*H4/(O4-1))</f>
        <v>113.65168539325845</v>
      </c>
      <c r="J4" s="100" t="s">
        <v>6792</v>
      </c>
      <c r="K4" s="100" t="s">
        <v>849</v>
      </c>
      <c r="L4" s="100" t="s">
        <v>859</v>
      </c>
      <c r="M4" s="100"/>
      <c r="N4" s="118">
        <f t="shared" ref="N4:N17" si="3">+ROUND(I4,0)</f>
        <v>114</v>
      </c>
      <c r="O4" s="100">
        <v>1.89</v>
      </c>
      <c r="P4" s="131" t="s">
        <v>6793</v>
      </c>
      <c r="Q4" s="100" t="s">
        <v>10</v>
      </c>
      <c r="R4" s="102">
        <f t="shared" si="1"/>
        <v>101.45999999999998</v>
      </c>
      <c r="S4" s="102">
        <f t="shared" ref="S4:S67" si="4">IF(B4=B3,N4+S3,N4)</f>
        <v>114</v>
      </c>
      <c r="T4" s="102">
        <f t="shared" ref="T4:T67" si="5">IF(B4=B3,+R4+T3,R4)</f>
        <v>101.45999999999998</v>
      </c>
      <c r="U4" s="102">
        <f t="shared" ref="U4:U67" si="6">IF(MONTH(B4)=MONTH(B3),U3+R4,R4)</f>
        <v>202.85999999999996</v>
      </c>
      <c r="V4" s="132">
        <f t="shared" ref="V4:V67" si="7">U4/E4</f>
        <v>0.10027681660899652</v>
      </c>
      <c r="W4" s="123">
        <f t="shared" ref="W4:W67" si="8">+G4+R4</f>
        <v>2225.86</v>
      </c>
      <c r="X4" s="133"/>
      <c r="Y4" s="110">
        <v>2</v>
      </c>
      <c r="Z4" s="134" t="s">
        <v>6798</v>
      </c>
      <c r="AA4" s="135"/>
      <c r="AB4" s="136"/>
      <c r="AC4" s="137"/>
      <c r="AD4" s="129"/>
    </row>
    <row r="5" spans="1:30">
      <c r="A5" s="110">
        <v>3</v>
      </c>
      <c r="B5" s="130">
        <v>43618</v>
      </c>
      <c r="C5" s="123">
        <f t="shared" ref="C5:C68" si="9">+E4</f>
        <v>2023</v>
      </c>
      <c r="E5" s="113">
        <f t="shared" si="0"/>
        <v>2023</v>
      </c>
      <c r="F5" s="123"/>
      <c r="G5" s="123">
        <f t="shared" ref="G5:G68" si="10">+W4-F5</f>
        <v>2225.86</v>
      </c>
      <c r="H5" s="114">
        <v>0.05</v>
      </c>
      <c r="I5" s="113">
        <f t="shared" si="2"/>
        <v>187.31481481481481</v>
      </c>
      <c r="J5" s="100" t="s">
        <v>6792</v>
      </c>
      <c r="K5" s="100" t="s">
        <v>959</v>
      </c>
      <c r="L5" s="100" t="s">
        <v>960</v>
      </c>
      <c r="N5" s="118">
        <f t="shared" si="3"/>
        <v>187</v>
      </c>
      <c r="O5" s="100">
        <v>1.54</v>
      </c>
      <c r="P5" s="131" t="s">
        <v>6793</v>
      </c>
      <c r="Q5" s="100" t="s">
        <v>6799</v>
      </c>
      <c r="R5" s="102">
        <f t="shared" si="1"/>
        <v>-187</v>
      </c>
      <c r="S5" s="102">
        <f t="shared" si="4"/>
        <v>301</v>
      </c>
      <c r="T5" s="102">
        <f t="shared" si="5"/>
        <v>-85.54000000000002</v>
      </c>
      <c r="U5" s="102">
        <f t="shared" si="6"/>
        <v>15.859999999999957</v>
      </c>
      <c r="V5" s="132">
        <f t="shared" si="7"/>
        <v>7.8398418190805518E-3</v>
      </c>
      <c r="W5" s="123">
        <f t="shared" si="8"/>
        <v>2038.8600000000001</v>
      </c>
      <c r="X5" s="133"/>
      <c r="Y5" s="100">
        <v>3</v>
      </c>
      <c r="Z5" s="129" t="s">
        <v>6800</v>
      </c>
      <c r="AA5" s="135"/>
      <c r="AB5" s="136"/>
    </row>
    <row r="6" spans="1:30">
      <c r="A6" s="110">
        <v>4</v>
      </c>
      <c r="B6" s="130">
        <v>43618</v>
      </c>
      <c r="C6" s="123">
        <f t="shared" si="9"/>
        <v>2023</v>
      </c>
      <c r="E6" s="113">
        <f t="shared" si="0"/>
        <v>2023</v>
      </c>
      <c r="F6" s="123"/>
      <c r="G6" s="123">
        <f t="shared" si="10"/>
        <v>2038.8600000000001</v>
      </c>
      <c r="H6" s="114">
        <v>0.05</v>
      </c>
      <c r="I6" s="113">
        <f t="shared" si="2"/>
        <v>123.35365853658536</v>
      </c>
      <c r="J6" s="100" t="s">
        <v>6792</v>
      </c>
      <c r="K6" s="100" t="s">
        <v>1151</v>
      </c>
      <c r="L6" s="100" t="s">
        <v>1152</v>
      </c>
      <c r="N6" s="118">
        <f t="shared" si="3"/>
        <v>123</v>
      </c>
      <c r="O6" s="100">
        <v>1.82</v>
      </c>
      <c r="P6" s="131" t="s">
        <v>6793</v>
      </c>
      <c r="Q6" s="100" t="s">
        <v>10</v>
      </c>
      <c r="R6" s="102">
        <f t="shared" si="1"/>
        <v>100.86000000000001</v>
      </c>
      <c r="S6" s="102">
        <f t="shared" si="4"/>
        <v>424</v>
      </c>
      <c r="T6" s="102">
        <f t="shared" si="5"/>
        <v>15.319999999999993</v>
      </c>
      <c r="U6" s="102">
        <f t="shared" si="6"/>
        <v>116.71999999999997</v>
      </c>
      <c r="V6" s="132">
        <f t="shared" si="7"/>
        <v>5.7696490360850207E-2</v>
      </c>
      <c r="W6" s="123">
        <f t="shared" si="8"/>
        <v>2139.7200000000003</v>
      </c>
      <c r="X6" s="133"/>
      <c r="Y6" s="100">
        <v>4</v>
      </c>
      <c r="Z6" s="101" t="s">
        <v>6801</v>
      </c>
      <c r="AA6" s="135"/>
      <c r="AB6" s="136"/>
    </row>
    <row r="7" spans="1:30">
      <c r="A7" s="110">
        <v>5</v>
      </c>
      <c r="B7" s="130">
        <v>43618</v>
      </c>
      <c r="C7" s="123">
        <f t="shared" si="9"/>
        <v>2023</v>
      </c>
      <c r="E7" s="113">
        <f t="shared" si="0"/>
        <v>2023</v>
      </c>
      <c r="F7" s="123"/>
      <c r="G7" s="123">
        <f t="shared" si="10"/>
        <v>2139.7200000000003</v>
      </c>
      <c r="H7" s="114">
        <v>0.05</v>
      </c>
      <c r="I7" s="113">
        <f t="shared" si="2"/>
        <v>114.94318181818184</v>
      </c>
      <c r="J7" s="100" t="s">
        <v>6792</v>
      </c>
      <c r="K7" s="100" t="s">
        <v>1691</v>
      </c>
      <c r="L7" s="100" t="s">
        <v>1695</v>
      </c>
      <c r="N7" s="118">
        <f t="shared" si="3"/>
        <v>115</v>
      </c>
      <c r="O7" s="100">
        <v>1.88</v>
      </c>
      <c r="P7" s="131" t="s">
        <v>6793</v>
      </c>
      <c r="Q7" s="100" t="s">
        <v>6799</v>
      </c>
      <c r="R7" s="102">
        <f t="shared" si="1"/>
        <v>-115</v>
      </c>
      <c r="S7" s="102">
        <f t="shared" si="4"/>
        <v>539</v>
      </c>
      <c r="T7" s="102">
        <f t="shared" si="5"/>
        <v>-99.68</v>
      </c>
      <c r="U7" s="102">
        <f t="shared" si="6"/>
        <v>1.7199999999999704</v>
      </c>
      <c r="V7" s="132">
        <f t="shared" si="7"/>
        <v>8.5022244191792899E-4</v>
      </c>
      <c r="W7" s="123">
        <f t="shared" si="8"/>
        <v>2024.7200000000003</v>
      </c>
      <c r="X7" s="133"/>
      <c r="Y7" s="100">
        <v>5</v>
      </c>
      <c r="Z7" s="101" t="s">
        <v>6802</v>
      </c>
      <c r="AA7" s="135"/>
      <c r="AB7" s="136"/>
    </row>
    <row r="8" spans="1:30">
      <c r="A8" s="110">
        <v>6</v>
      </c>
      <c r="B8" s="130">
        <v>43618</v>
      </c>
      <c r="C8" s="123">
        <f t="shared" si="9"/>
        <v>2023</v>
      </c>
      <c r="E8" s="113">
        <f t="shared" si="0"/>
        <v>2023</v>
      </c>
      <c r="F8" s="123"/>
      <c r="G8" s="123">
        <f t="shared" si="10"/>
        <v>2024.7200000000003</v>
      </c>
      <c r="H8" s="114">
        <v>0.05</v>
      </c>
      <c r="I8" s="113">
        <f t="shared" si="2"/>
        <v>190.84905660377359</v>
      </c>
      <c r="J8" s="100" t="s">
        <v>6792</v>
      </c>
      <c r="K8" s="100" t="s">
        <v>1691</v>
      </c>
      <c r="L8" s="100" t="s">
        <v>1701</v>
      </c>
      <c r="N8" s="118">
        <f t="shared" si="3"/>
        <v>191</v>
      </c>
      <c r="O8" s="100">
        <v>1.53</v>
      </c>
      <c r="P8" s="131" t="s">
        <v>6793</v>
      </c>
      <c r="Q8" s="100" t="s">
        <v>10</v>
      </c>
      <c r="R8" s="102">
        <f t="shared" si="1"/>
        <v>101.23000000000002</v>
      </c>
      <c r="S8" s="102">
        <f t="shared" si="4"/>
        <v>730</v>
      </c>
      <c r="T8" s="102">
        <f t="shared" si="5"/>
        <v>1.5500000000000114</v>
      </c>
      <c r="U8" s="102">
        <f t="shared" si="6"/>
        <v>102.94999999999999</v>
      </c>
      <c r="V8" s="132">
        <f t="shared" si="7"/>
        <v>5.088976767177459E-2</v>
      </c>
      <c r="W8" s="123">
        <f t="shared" si="8"/>
        <v>2125.9500000000003</v>
      </c>
      <c r="X8" s="133"/>
      <c r="AA8" s="135"/>
      <c r="AB8" s="136"/>
    </row>
    <row r="9" spans="1:30">
      <c r="A9" s="110">
        <v>7</v>
      </c>
      <c r="B9" s="130">
        <v>43623</v>
      </c>
      <c r="C9" s="123">
        <f t="shared" si="9"/>
        <v>2023</v>
      </c>
      <c r="E9" s="113">
        <f t="shared" si="0"/>
        <v>2023</v>
      </c>
      <c r="F9" s="123"/>
      <c r="G9" s="123">
        <f t="shared" si="10"/>
        <v>2125.9500000000003</v>
      </c>
      <c r="H9" s="114">
        <v>0.05</v>
      </c>
      <c r="I9" s="113">
        <f t="shared" si="2"/>
        <v>112.3888888888889</v>
      </c>
      <c r="J9" s="100" t="s">
        <v>6792</v>
      </c>
      <c r="K9" s="100" t="s">
        <v>3230</v>
      </c>
      <c r="L9" s="100" t="s">
        <v>3231</v>
      </c>
      <c r="N9" s="118">
        <f t="shared" si="3"/>
        <v>112</v>
      </c>
      <c r="O9" s="100">
        <v>1.9</v>
      </c>
      <c r="P9" s="131" t="s">
        <v>6793</v>
      </c>
      <c r="Q9" s="100" t="s">
        <v>6799</v>
      </c>
      <c r="R9" s="102">
        <f t="shared" si="1"/>
        <v>-112</v>
      </c>
      <c r="S9" s="102">
        <f t="shared" si="4"/>
        <v>112</v>
      </c>
      <c r="T9" s="102">
        <f t="shared" si="5"/>
        <v>-112</v>
      </c>
      <c r="U9" s="102">
        <f t="shared" si="6"/>
        <v>-9.0500000000000114</v>
      </c>
      <c r="V9" s="132">
        <f t="shared" si="7"/>
        <v>-4.4735541275333721E-3</v>
      </c>
      <c r="W9" s="123">
        <f t="shared" si="8"/>
        <v>2013.9500000000003</v>
      </c>
      <c r="X9" s="133"/>
      <c r="AA9" s="135"/>
      <c r="AB9" s="136"/>
    </row>
    <row r="10" spans="1:30">
      <c r="A10" s="110">
        <v>8</v>
      </c>
      <c r="B10" s="130">
        <v>43624</v>
      </c>
      <c r="C10" s="123">
        <f t="shared" si="9"/>
        <v>2023</v>
      </c>
      <c r="E10" s="113">
        <f t="shared" si="0"/>
        <v>2023</v>
      </c>
      <c r="F10" s="123"/>
      <c r="G10" s="123">
        <f t="shared" si="10"/>
        <v>2013.9500000000003</v>
      </c>
      <c r="H10" s="114">
        <v>0.05</v>
      </c>
      <c r="I10" s="113">
        <f t="shared" si="2"/>
        <v>102.75255102040819</v>
      </c>
      <c r="J10" s="100" t="s">
        <v>6792</v>
      </c>
      <c r="K10" s="100" t="s">
        <v>2787</v>
      </c>
      <c r="L10" s="100" t="s">
        <v>3667</v>
      </c>
      <c r="N10" s="118">
        <f t="shared" si="3"/>
        <v>103</v>
      </c>
      <c r="O10" s="100">
        <v>1.98</v>
      </c>
      <c r="P10" s="131" t="s">
        <v>6793</v>
      </c>
      <c r="Q10" s="100" t="s">
        <v>10</v>
      </c>
      <c r="R10" s="102">
        <f t="shared" si="1"/>
        <v>100.94</v>
      </c>
      <c r="S10" s="102">
        <f t="shared" si="4"/>
        <v>103</v>
      </c>
      <c r="T10" s="102">
        <f t="shared" si="5"/>
        <v>100.94</v>
      </c>
      <c r="U10" s="102">
        <f t="shared" si="6"/>
        <v>91.889999999999986</v>
      </c>
      <c r="V10" s="132">
        <f t="shared" si="7"/>
        <v>4.5422639644092926E-2</v>
      </c>
      <c r="W10" s="123">
        <f t="shared" si="8"/>
        <v>2114.8900000000003</v>
      </c>
      <c r="X10" s="139"/>
      <c r="AA10" s="135"/>
      <c r="AB10" s="136"/>
    </row>
    <row r="11" spans="1:30">
      <c r="A11" s="110">
        <v>9</v>
      </c>
      <c r="B11" s="130">
        <v>43626</v>
      </c>
      <c r="C11" s="123">
        <f t="shared" si="9"/>
        <v>2023</v>
      </c>
      <c r="E11" s="113">
        <f t="shared" si="0"/>
        <v>2023</v>
      </c>
      <c r="F11" s="123"/>
      <c r="G11" s="123">
        <f t="shared" si="10"/>
        <v>2114.8900000000003</v>
      </c>
      <c r="H11" s="114">
        <v>0.05</v>
      </c>
      <c r="I11" s="113">
        <f t="shared" si="2"/>
        <v>190.84905660377359</v>
      </c>
      <c r="J11" s="100" t="s">
        <v>6792</v>
      </c>
      <c r="K11" s="100" t="s">
        <v>223</v>
      </c>
      <c r="L11" s="100" t="s">
        <v>224</v>
      </c>
      <c r="N11" s="118">
        <f t="shared" si="3"/>
        <v>191</v>
      </c>
      <c r="O11" s="100">
        <v>1.53</v>
      </c>
      <c r="P11" s="131" t="s">
        <v>6793</v>
      </c>
      <c r="Q11" s="100" t="s">
        <v>10</v>
      </c>
      <c r="R11" s="102">
        <f t="shared" si="1"/>
        <v>101.23000000000002</v>
      </c>
      <c r="S11" s="102">
        <f t="shared" si="4"/>
        <v>191</v>
      </c>
      <c r="T11" s="102">
        <f t="shared" si="5"/>
        <v>101.23000000000002</v>
      </c>
      <c r="U11" s="102">
        <f t="shared" si="6"/>
        <v>193.12</v>
      </c>
      <c r="V11" s="132">
        <f t="shared" si="7"/>
        <v>9.5462184873949585E-2</v>
      </c>
      <c r="W11" s="123">
        <f t="shared" si="8"/>
        <v>2216.1200000000003</v>
      </c>
      <c r="X11" s="139"/>
      <c r="AA11" s="135"/>
      <c r="AB11" s="136"/>
    </row>
    <row r="12" spans="1:30">
      <c r="A12" s="110">
        <v>10</v>
      </c>
      <c r="B12" s="130">
        <v>43629</v>
      </c>
      <c r="C12" s="123">
        <f t="shared" si="9"/>
        <v>2023</v>
      </c>
      <c r="E12" s="113">
        <f t="shared" si="0"/>
        <v>2023</v>
      </c>
      <c r="F12" s="123"/>
      <c r="G12" s="123">
        <f t="shared" si="10"/>
        <v>2216.1200000000003</v>
      </c>
      <c r="H12" s="114">
        <v>0.05</v>
      </c>
      <c r="I12" s="113">
        <f t="shared" si="2"/>
        <v>79.645669291338592</v>
      </c>
      <c r="J12" s="100" t="s">
        <v>6792</v>
      </c>
      <c r="K12" s="100" t="s">
        <v>413</v>
      </c>
      <c r="L12" s="100" t="s">
        <v>4212</v>
      </c>
      <c r="N12" s="118">
        <f t="shared" si="3"/>
        <v>80</v>
      </c>
      <c r="O12" s="100">
        <v>2.27</v>
      </c>
      <c r="P12" s="131" t="s">
        <v>6793</v>
      </c>
      <c r="Q12" s="100" t="s">
        <v>10</v>
      </c>
      <c r="R12" s="102">
        <f t="shared" si="1"/>
        <v>101.6</v>
      </c>
      <c r="S12" s="102">
        <f t="shared" si="4"/>
        <v>80</v>
      </c>
      <c r="T12" s="102">
        <f t="shared" si="5"/>
        <v>101.6</v>
      </c>
      <c r="U12" s="102">
        <f t="shared" si="6"/>
        <v>294.72000000000003</v>
      </c>
      <c r="V12" s="132">
        <f t="shared" si="7"/>
        <v>0.14568462679189323</v>
      </c>
      <c r="W12" s="123">
        <f t="shared" si="8"/>
        <v>2317.7200000000003</v>
      </c>
      <c r="X12" s="133"/>
      <c r="AA12" s="135"/>
      <c r="AB12" s="136"/>
    </row>
    <row r="13" spans="1:30">
      <c r="A13" s="110">
        <v>11</v>
      </c>
      <c r="B13" s="130">
        <v>43631</v>
      </c>
      <c r="C13" s="123">
        <f t="shared" si="9"/>
        <v>2023</v>
      </c>
      <c r="E13" s="113">
        <f t="shared" si="0"/>
        <v>2023</v>
      </c>
      <c r="F13" s="123"/>
      <c r="G13" s="123">
        <f t="shared" si="10"/>
        <v>2317.7200000000003</v>
      </c>
      <c r="H13" s="114">
        <v>0.05</v>
      </c>
      <c r="I13" s="113">
        <f t="shared" si="2"/>
        <v>183.90909090909091</v>
      </c>
      <c r="J13" s="100" t="s">
        <v>6792</v>
      </c>
      <c r="K13" s="100" t="s">
        <v>2744</v>
      </c>
      <c r="L13" s="100" t="s">
        <v>2748</v>
      </c>
      <c r="N13" s="118">
        <f t="shared" si="3"/>
        <v>184</v>
      </c>
      <c r="O13" s="100">
        <v>1.55</v>
      </c>
      <c r="P13" s="131" t="s">
        <v>6793</v>
      </c>
      <c r="Q13" s="100" t="s">
        <v>10</v>
      </c>
      <c r="R13" s="102">
        <f t="shared" si="1"/>
        <v>101.19999999999999</v>
      </c>
      <c r="S13" s="102">
        <f t="shared" si="4"/>
        <v>184</v>
      </c>
      <c r="T13" s="102">
        <f t="shared" si="5"/>
        <v>101.19999999999999</v>
      </c>
      <c r="U13" s="102">
        <f t="shared" si="6"/>
        <v>395.92</v>
      </c>
      <c r="V13" s="132">
        <f t="shared" si="7"/>
        <v>0.19570934256055364</v>
      </c>
      <c r="W13" s="123">
        <f t="shared" si="8"/>
        <v>2418.92</v>
      </c>
      <c r="X13" s="133"/>
      <c r="AA13" s="135"/>
      <c r="AB13" s="136"/>
    </row>
    <row r="14" spans="1:30">
      <c r="A14" s="110">
        <v>12</v>
      </c>
      <c r="B14" s="130">
        <v>43631</v>
      </c>
      <c r="C14" s="123">
        <f t="shared" si="9"/>
        <v>2023</v>
      </c>
      <c r="E14" s="113">
        <f t="shared" si="0"/>
        <v>2023</v>
      </c>
      <c r="F14" s="123"/>
      <c r="G14" s="123">
        <f t="shared" si="10"/>
        <v>2418.92</v>
      </c>
      <c r="H14" s="114">
        <v>0.05</v>
      </c>
      <c r="I14" s="113">
        <f t="shared" si="2"/>
        <v>190.84905660377359</v>
      </c>
      <c r="J14" s="100" t="s">
        <v>6792</v>
      </c>
      <c r="K14" s="100" t="s">
        <v>1476</v>
      </c>
      <c r="L14" s="100" t="s">
        <v>4737</v>
      </c>
      <c r="N14" s="118">
        <f t="shared" si="3"/>
        <v>191</v>
      </c>
      <c r="O14" s="100">
        <v>1.53</v>
      </c>
      <c r="P14" s="131" t="s">
        <v>6793</v>
      </c>
      <c r="Q14" s="100" t="s">
        <v>10</v>
      </c>
      <c r="R14" s="102">
        <f t="shared" si="1"/>
        <v>101.23000000000002</v>
      </c>
      <c r="S14" s="102">
        <f t="shared" si="4"/>
        <v>375</v>
      </c>
      <c r="T14" s="102">
        <f t="shared" si="5"/>
        <v>202.43</v>
      </c>
      <c r="U14" s="102">
        <f t="shared" si="6"/>
        <v>497.15000000000003</v>
      </c>
      <c r="V14" s="132">
        <f t="shared" si="7"/>
        <v>0.24574888779041029</v>
      </c>
      <c r="W14" s="123">
        <f t="shared" si="8"/>
        <v>2520.15</v>
      </c>
      <c r="X14" s="133"/>
      <c r="AA14" s="135"/>
      <c r="AB14" s="136"/>
    </row>
    <row r="15" spans="1:30">
      <c r="A15" s="110">
        <v>13</v>
      </c>
      <c r="B15" s="130">
        <v>43632</v>
      </c>
      <c r="C15" s="123">
        <f t="shared" si="9"/>
        <v>2023</v>
      </c>
      <c r="E15" s="113">
        <f t="shared" si="0"/>
        <v>2023</v>
      </c>
      <c r="F15" s="123"/>
      <c r="G15" s="123">
        <f t="shared" si="10"/>
        <v>2520.15</v>
      </c>
      <c r="H15" s="114">
        <v>0.05</v>
      </c>
      <c r="I15" s="113">
        <f t="shared" si="2"/>
        <v>148.75000000000003</v>
      </c>
      <c r="J15" s="100" t="s">
        <v>6792</v>
      </c>
      <c r="K15" s="100" t="s">
        <v>126</v>
      </c>
      <c r="L15" s="100" t="s">
        <v>5028</v>
      </c>
      <c r="N15" s="118">
        <f t="shared" si="3"/>
        <v>149</v>
      </c>
      <c r="O15" s="100">
        <v>1.68</v>
      </c>
      <c r="P15" s="131" t="s">
        <v>6793</v>
      </c>
      <c r="Q15" s="100" t="s">
        <v>6799</v>
      </c>
      <c r="R15" s="102">
        <f t="shared" si="1"/>
        <v>-149</v>
      </c>
      <c r="S15" s="102">
        <f t="shared" si="4"/>
        <v>149</v>
      </c>
      <c r="T15" s="102">
        <f t="shared" si="5"/>
        <v>-149</v>
      </c>
      <c r="U15" s="102">
        <f t="shared" si="6"/>
        <v>348.15000000000003</v>
      </c>
      <c r="V15" s="132">
        <f t="shared" si="7"/>
        <v>0.1720958971824024</v>
      </c>
      <c r="W15" s="123">
        <f t="shared" si="8"/>
        <v>2371.15</v>
      </c>
      <c r="X15" s="133"/>
      <c r="AA15" s="135"/>
      <c r="AB15" s="136"/>
    </row>
    <row r="16" spans="1:30">
      <c r="A16" s="110">
        <v>14</v>
      </c>
      <c r="B16" s="130">
        <v>43632</v>
      </c>
      <c r="C16" s="123">
        <f t="shared" si="9"/>
        <v>2023</v>
      </c>
      <c r="E16" s="113">
        <f t="shared" si="0"/>
        <v>2023</v>
      </c>
      <c r="F16" s="123"/>
      <c r="G16" s="123">
        <f t="shared" si="10"/>
        <v>2371.15</v>
      </c>
      <c r="H16" s="114">
        <v>0.05</v>
      </c>
      <c r="I16" s="113">
        <f t="shared" si="2"/>
        <v>106.47368421052633</v>
      </c>
      <c r="J16" s="100" t="s">
        <v>6792</v>
      </c>
      <c r="K16" s="100" t="s">
        <v>223</v>
      </c>
      <c r="L16" s="100" t="s">
        <v>5046</v>
      </c>
      <c r="N16" s="118">
        <f t="shared" si="3"/>
        <v>106</v>
      </c>
      <c r="O16" s="100">
        <v>1.95</v>
      </c>
      <c r="P16" s="131" t="s">
        <v>6793</v>
      </c>
      <c r="Q16" s="100" t="s">
        <v>6799</v>
      </c>
      <c r="R16" s="102">
        <f t="shared" si="1"/>
        <v>-106</v>
      </c>
      <c r="S16" s="102">
        <f t="shared" si="4"/>
        <v>255</v>
      </c>
      <c r="T16" s="102">
        <f t="shared" si="5"/>
        <v>-255</v>
      </c>
      <c r="U16" s="102">
        <f t="shared" si="6"/>
        <v>242.15000000000003</v>
      </c>
      <c r="V16" s="132">
        <f t="shared" si="7"/>
        <v>0.11969846762234307</v>
      </c>
      <c r="W16" s="123">
        <f t="shared" si="8"/>
        <v>2265.15</v>
      </c>
      <c r="X16" s="133"/>
      <c r="AA16" s="135"/>
      <c r="AB16" s="136"/>
    </row>
    <row r="17" spans="1:28">
      <c r="A17" s="110">
        <v>15</v>
      </c>
      <c r="B17" s="130">
        <v>43634</v>
      </c>
      <c r="C17" s="123">
        <f t="shared" si="9"/>
        <v>2023</v>
      </c>
      <c r="E17" s="113">
        <f t="shared" si="0"/>
        <v>2023</v>
      </c>
      <c r="F17" s="123"/>
      <c r="G17" s="123">
        <f t="shared" si="10"/>
        <v>2265.15</v>
      </c>
      <c r="H17" s="114">
        <v>0.05</v>
      </c>
      <c r="I17" s="113">
        <f t="shared" si="2"/>
        <v>99.166666666666671</v>
      </c>
      <c r="J17" s="100" t="s">
        <v>6792</v>
      </c>
      <c r="K17" s="100" t="s">
        <v>223</v>
      </c>
      <c r="L17" s="100" t="s">
        <v>5194</v>
      </c>
      <c r="N17" s="118">
        <f t="shared" si="3"/>
        <v>99</v>
      </c>
      <c r="O17" s="100">
        <v>2.02</v>
      </c>
      <c r="P17" s="131" t="s">
        <v>6793</v>
      </c>
      <c r="Q17" s="100" t="s">
        <v>10</v>
      </c>
      <c r="R17" s="102">
        <f t="shared" si="1"/>
        <v>100.97999999999999</v>
      </c>
      <c r="S17" s="102">
        <f t="shared" si="4"/>
        <v>99</v>
      </c>
      <c r="T17" s="102">
        <f t="shared" si="5"/>
        <v>100.97999999999999</v>
      </c>
      <c r="U17" s="102">
        <f t="shared" si="6"/>
        <v>343.13</v>
      </c>
      <c r="V17" s="132">
        <f t="shared" si="7"/>
        <v>0.16961443400889767</v>
      </c>
      <c r="W17" s="123">
        <f t="shared" si="8"/>
        <v>2366.13</v>
      </c>
      <c r="X17" s="140"/>
      <c r="AA17" s="135"/>
      <c r="AB17" s="136"/>
    </row>
    <row r="18" spans="1:28">
      <c r="A18" s="110">
        <v>16</v>
      </c>
      <c r="B18" s="130">
        <v>43635</v>
      </c>
      <c r="C18" s="123">
        <f t="shared" si="9"/>
        <v>2023</v>
      </c>
      <c r="E18" s="113">
        <f t="shared" si="0"/>
        <v>2023</v>
      </c>
      <c r="F18" s="123"/>
      <c r="G18" s="123">
        <f t="shared" si="10"/>
        <v>2366.13</v>
      </c>
      <c r="H18" s="114">
        <v>0.05</v>
      </c>
      <c r="I18" s="113">
        <f t="shared" si="2"/>
        <v>78.410852713178301</v>
      </c>
      <c r="J18" s="100" t="s">
        <v>6792</v>
      </c>
      <c r="K18" s="100" t="s">
        <v>807</v>
      </c>
      <c r="L18" s="100" t="s">
        <v>5265</v>
      </c>
      <c r="N18" s="103">
        <v>78</v>
      </c>
      <c r="O18" s="100">
        <v>2.29</v>
      </c>
      <c r="P18" s="131" t="s">
        <v>6793</v>
      </c>
      <c r="Q18" s="100" t="s">
        <v>6799</v>
      </c>
      <c r="R18" s="102">
        <f t="shared" si="1"/>
        <v>-78</v>
      </c>
      <c r="S18" s="102">
        <f t="shared" si="4"/>
        <v>78</v>
      </c>
      <c r="T18" s="102">
        <f t="shared" si="5"/>
        <v>-78</v>
      </c>
      <c r="U18" s="102">
        <f t="shared" si="6"/>
        <v>265.13</v>
      </c>
      <c r="V18" s="132">
        <f t="shared" si="7"/>
        <v>0.13105783489866535</v>
      </c>
      <c r="W18" s="123">
        <f t="shared" si="8"/>
        <v>2288.13</v>
      </c>
      <c r="X18" s="133"/>
      <c r="AA18" s="135"/>
      <c r="AB18" s="136"/>
    </row>
    <row r="19" spans="1:28">
      <c r="A19" s="110">
        <v>17</v>
      </c>
      <c r="B19" s="130">
        <v>43637</v>
      </c>
      <c r="C19" s="123">
        <f t="shared" si="9"/>
        <v>2023</v>
      </c>
      <c r="E19" s="113">
        <f t="shared" si="0"/>
        <v>2023</v>
      </c>
      <c r="F19" s="123"/>
      <c r="G19" s="123">
        <f t="shared" si="10"/>
        <v>2288.13</v>
      </c>
      <c r="H19" s="114">
        <v>0.05</v>
      </c>
      <c r="I19" s="113">
        <f t="shared" si="2"/>
        <v>194.51923076923077</v>
      </c>
      <c r="J19" s="100" t="s">
        <v>6792</v>
      </c>
      <c r="K19" s="100" t="s">
        <v>223</v>
      </c>
      <c r="L19" s="100" t="s">
        <v>5473</v>
      </c>
      <c r="N19" s="103">
        <v>194</v>
      </c>
      <c r="O19" s="100">
        <v>1.52</v>
      </c>
      <c r="P19" s="131" t="s">
        <v>6793</v>
      </c>
      <c r="Q19" s="100" t="s">
        <v>6799</v>
      </c>
      <c r="R19" s="102">
        <f t="shared" si="1"/>
        <v>-194</v>
      </c>
      <c r="S19" s="102">
        <f t="shared" si="4"/>
        <v>194</v>
      </c>
      <c r="T19" s="102">
        <f t="shared" si="5"/>
        <v>-194</v>
      </c>
      <c r="U19" s="102">
        <f t="shared" si="6"/>
        <v>71.13</v>
      </c>
      <c r="V19" s="132">
        <f t="shared" si="7"/>
        <v>3.5160652496292633E-2</v>
      </c>
      <c r="W19" s="123">
        <f t="shared" si="8"/>
        <v>2094.13</v>
      </c>
      <c r="X19" s="133"/>
      <c r="AA19" s="135"/>
      <c r="AB19" s="136"/>
    </row>
    <row r="20" spans="1:28">
      <c r="A20" s="110">
        <v>18</v>
      </c>
      <c r="B20" s="130">
        <v>43639</v>
      </c>
      <c r="C20" s="123">
        <f t="shared" si="9"/>
        <v>2023</v>
      </c>
      <c r="E20" s="113">
        <f t="shared" si="0"/>
        <v>2023</v>
      </c>
      <c r="F20" s="123"/>
      <c r="G20" s="123">
        <f t="shared" si="10"/>
        <v>2094.13</v>
      </c>
      <c r="H20" s="114">
        <v>0.05</v>
      </c>
      <c r="I20" s="113">
        <f t="shared" si="2"/>
        <v>101.15</v>
      </c>
      <c r="J20" s="100" t="s">
        <v>6792</v>
      </c>
      <c r="K20" s="100" t="s">
        <v>494</v>
      </c>
      <c r="L20" s="100" t="s">
        <v>5766</v>
      </c>
      <c r="N20" s="103">
        <v>100</v>
      </c>
      <c r="O20" s="100">
        <v>2</v>
      </c>
      <c r="P20" s="131" t="s">
        <v>6793</v>
      </c>
      <c r="Q20" s="100" t="s">
        <v>6799</v>
      </c>
      <c r="R20" s="102">
        <f t="shared" si="1"/>
        <v>-100</v>
      </c>
      <c r="S20" s="102">
        <f t="shared" si="4"/>
        <v>100</v>
      </c>
      <c r="T20" s="102">
        <f t="shared" si="5"/>
        <v>-100</v>
      </c>
      <c r="U20" s="102">
        <f t="shared" si="6"/>
        <v>-28.870000000000005</v>
      </c>
      <c r="V20" s="132">
        <f t="shared" si="7"/>
        <v>-1.4270884824518045E-2</v>
      </c>
      <c r="W20" s="123">
        <f t="shared" si="8"/>
        <v>1994.13</v>
      </c>
      <c r="X20" s="133"/>
      <c r="AA20" s="135"/>
      <c r="AB20" s="136"/>
    </row>
    <row r="21" spans="1:28">
      <c r="A21" s="110">
        <v>19</v>
      </c>
      <c r="B21" s="130">
        <v>43639</v>
      </c>
      <c r="C21" s="123">
        <f t="shared" si="9"/>
        <v>2023</v>
      </c>
      <c r="E21" s="113">
        <f t="shared" si="0"/>
        <v>2023</v>
      </c>
      <c r="F21" s="123"/>
      <c r="G21" s="123">
        <f t="shared" si="10"/>
        <v>1994.13</v>
      </c>
      <c r="H21" s="114">
        <v>0.05</v>
      </c>
      <c r="I21" s="113">
        <f t="shared" si="2"/>
        <v>188.12547169811322</v>
      </c>
      <c r="J21" s="100" t="s">
        <v>6792</v>
      </c>
      <c r="K21" s="100" t="s">
        <v>807</v>
      </c>
      <c r="L21" s="100" t="s">
        <v>5869</v>
      </c>
      <c r="N21" s="103">
        <v>180</v>
      </c>
      <c r="O21" s="100">
        <v>1.53</v>
      </c>
      <c r="P21" s="131" t="s">
        <v>6793</v>
      </c>
      <c r="Q21" s="100" t="s">
        <v>6799</v>
      </c>
      <c r="R21" s="102">
        <f t="shared" si="1"/>
        <v>-180</v>
      </c>
      <c r="S21" s="102">
        <f t="shared" si="4"/>
        <v>280</v>
      </c>
      <c r="T21" s="102">
        <f t="shared" si="5"/>
        <v>-280</v>
      </c>
      <c r="U21" s="102">
        <f t="shared" si="6"/>
        <v>-208.87</v>
      </c>
      <c r="V21" s="132">
        <f t="shared" si="7"/>
        <v>-0.10324765200197726</v>
      </c>
      <c r="W21" s="123">
        <f t="shared" si="8"/>
        <v>1814.13</v>
      </c>
      <c r="X21" s="133"/>
      <c r="AA21" s="135"/>
      <c r="AB21" s="136"/>
    </row>
    <row r="22" spans="1:28">
      <c r="A22" s="110">
        <v>20</v>
      </c>
      <c r="B22" s="130">
        <v>43640</v>
      </c>
      <c r="C22" s="123">
        <f t="shared" si="9"/>
        <v>2023</v>
      </c>
      <c r="E22" s="113">
        <f t="shared" si="0"/>
        <v>2023</v>
      </c>
      <c r="F22" s="123"/>
      <c r="G22" s="123">
        <f t="shared" si="10"/>
        <v>1814.13</v>
      </c>
      <c r="H22" s="114">
        <v>0.05</v>
      </c>
      <c r="I22" s="113">
        <f t="shared" si="2"/>
        <v>74.964049586776866</v>
      </c>
      <c r="J22" s="100" t="s">
        <v>6792</v>
      </c>
      <c r="K22" s="100" t="s">
        <v>5078</v>
      </c>
      <c r="L22" s="100" t="s">
        <v>6219</v>
      </c>
      <c r="N22" s="103">
        <v>70</v>
      </c>
      <c r="O22" s="100">
        <v>2.21</v>
      </c>
      <c r="P22" s="131" t="s">
        <v>6793</v>
      </c>
      <c r="Q22" s="100" t="s">
        <v>6799</v>
      </c>
      <c r="R22" s="102">
        <f t="shared" si="1"/>
        <v>-70</v>
      </c>
      <c r="S22" s="102">
        <f t="shared" si="4"/>
        <v>70</v>
      </c>
      <c r="T22" s="102">
        <f t="shared" si="5"/>
        <v>-70</v>
      </c>
      <c r="U22" s="102">
        <f t="shared" si="6"/>
        <v>-278.87</v>
      </c>
      <c r="V22" s="132">
        <f t="shared" si="7"/>
        <v>-0.13784972812654475</v>
      </c>
      <c r="W22" s="123">
        <f t="shared" si="8"/>
        <v>1744.13</v>
      </c>
      <c r="X22" s="133"/>
      <c r="AA22" s="135"/>
      <c r="AB22" s="136"/>
    </row>
    <row r="23" spans="1:28">
      <c r="A23" s="110">
        <v>21</v>
      </c>
      <c r="B23" s="130">
        <v>43642</v>
      </c>
      <c r="C23" s="123">
        <f t="shared" si="9"/>
        <v>2023</v>
      </c>
      <c r="E23" s="113">
        <f t="shared" si="0"/>
        <v>2023</v>
      </c>
      <c r="F23" s="123"/>
      <c r="G23" s="123">
        <f t="shared" si="10"/>
        <v>1744.13</v>
      </c>
      <c r="H23" s="114">
        <v>0.05</v>
      </c>
      <c r="I23" s="113">
        <f t="shared" si="2"/>
        <v>77.862946428571419</v>
      </c>
      <c r="J23" s="100" t="s">
        <v>6792</v>
      </c>
      <c r="K23" s="100" t="s">
        <v>5119</v>
      </c>
      <c r="L23" s="100" t="s">
        <v>6511</v>
      </c>
      <c r="N23" s="103">
        <v>75</v>
      </c>
      <c r="O23" s="100">
        <v>2.12</v>
      </c>
      <c r="P23" s="131" t="s">
        <v>6793</v>
      </c>
      <c r="Q23" s="100" t="s">
        <v>6799</v>
      </c>
      <c r="R23" s="102">
        <f t="shared" si="1"/>
        <v>-75</v>
      </c>
      <c r="S23" s="102">
        <f t="shared" si="4"/>
        <v>75</v>
      </c>
      <c r="T23" s="102">
        <f t="shared" si="5"/>
        <v>-75</v>
      </c>
      <c r="U23" s="102">
        <f t="shared" si="6"/>
        <v>-353.87</v>
      </c>
      <c r="V23" s="132">
        <f t="shared" si="7"/>
        <v>-0.17492338111715275</v>
      </c>
      <c r="W23" s="123">
        <f t="shared" si="8"/>
        <v>1669.13</v>
      </c>
      <c r="X23" s="133"/>
      <c r="AA23" s="135"/>
      <c r="AB23" s="136"/>
    </row>
    <row r="24" spans="1:28">
      <c r="A24" s="110">
        <v>22</v>
      </c>
      <c r="B24" s="130">
        <v>43642</v>
      </c>
      <c r="C24" s="123">
        <f t="shared" si="9"/>
        <v>2023</v>
      </c>
      <c r="E24" s="113">
        <f t="shared" si="0"/>
        <v>2023</v>
      </c>
      <c r="F24" s="123"/>
      <c r="G24" s="123">
        <f t="shared" si="10"/>
        <v>1669.13</v>
      </c>
      <c r="H24" s="114">
        <v>0.05</v>
      </c>
      <c r="I24" s="113">
        <f t="shared" si="2"/>
        <v>109.81118421052632</v>
      </c>
      <c r="J24" s="100" t="s">
        <v>6792</v>
      </c>
      <c r="K24" s="100" t="s">
        <v>1476</v>
      </c>
      <c r="L24" s="100" t="s">
        <v>6633</v>
      </c>
      <c r="N24" s="103">
        <v>105</v>
      </c>
      <c r="O24" s="100">
        <v>1.76</v>
      </c>
      <c r="P24" s="131" t="s">
        <v>6793</v>
      </c>
      <c r="Q24" s="100" t="s">
        <v>10</v>
      </c>
      <c r="R24" s="102">
        <f t="shared" si="1"/>
        <v>79.800000000000011</v>
      </c>
      <c r="S24" s="102">
        <f t="shared" si="4"/>
        <v>180</v>
      </c>
      <c r="T24" s="102">
        <f t="shared" si="5"/>
        <v>4.8000000000000114</v>
      </c>
      <c r="U24" s="102">
        <f t="shared" si="6"/>
        <v>-274.07</v>
      </c>
      <c r="V24" s="132">
        <f t="shared" si="7"/>
        <v>-0.13547701433514581</v>
      </c>
      <c r="W24" s="123">
        <f t="shared" si="8"/>
        <v>1748.93</v>
      </c>
      <c r="X24" s="133"/>
      <c r="AA24" s="135"/>
      <c r="AB24" s="136"/>
    </row>
    <row r="25" spans="1:28">
      <c r="A25" s="110">
        <v>23</v>
      </c>
      <c r="B25" s="130">
        <v>43644</v>
      </c>
      <c r="C25" s="123">
        <f t="shared" si="9"/>
        <v>2023</v>
      </c>
      <c r="E25" s="113">
        <f t="shared" si="0"/>
        <v>2023</v>
      </c>
      <c r="F25" s="123"/>
      <c r="G25" s="123">
        <f t="shared" si="10"/>
        <v>1748.93</v>
      </c>
      <c r="H25" s="114">
        <v>0.05</v>
      </c>
      <c r="I25" s="113">
        <f t="shared" si="2"/>
        <v>118.17094594594597</v>
      </c>
      <c r="J25" s="100" t="s">
        <v>6792</v>
      </c>
      <c r="K25" s="100" t="s">
        <v>6908</v>
      </c>
      <c r="L25" s="100" t="s">
        <v>3673</v>
      </c>
      <c r="N25" s="103">
        <v>115</v>
      </c>
      <c r="O25" s="100">
        <v>1.74</v>
      </c>
      <c r="P25" s="131" t="s">
        <v>6793</v>
      </c>
      <c r="Q25" s="100" t="s">
        <v>10</v>
      </c>
      <c r="R25" s="102">
        <f t="shared" si="1"/>
        <v>85.1</v>
      </c>
      <c r="S25" s="102">
        <f t="shared" si="4"/>
        <v>115</v>
      </c>
      <c r="T25" s="102">
        <f t="shared" si="5"/>
        <v>85.1</v>
      </c>
      <c r="U25" s="102">
        <f t="shared" si="6"/>
        <v>-188.97</v>
      </c>
      <c r="V25" s="132">
        <f t="shared" si="7"/>
        <v>-9.341077607513594E-2</v>
      </c>
      <c r="W25" s="123">
        <f t="shared" si="8"/>
        <v>1834.03</v>
      </c>
      <c r="X25" s="133"/>
      <c r="AA25" s="135"/>
      <c r="AB25" s="136"/>
    </row>
    <row r="26" spans="1:28">
      <c r="A26" s="110">
        <v>24</v>
      </c>
      <c r="B26" s="130">
        <v>43645</v>
      </c>
      <c r="C26" s="123">
        <f t="shared" si="9"/>
        <v>2023</v>
      </c>
      <c r="E26" s="113">
        <f t="shared" si="0"/>
        <v>2023</v>
      </c>
      <c r="F26" s="123"/>
      <c r="G26" s="123">
        <f t="shared" si="10"/>
        <v>1834.03</v>
      </c>
      <c r="H26" s="114">
        <v>0.05</v>
      </c>
      <c r="I26" s="113">
        <f t="shared" si="2"/>
        <v>169.8175925925926</v>
      </c>
      <c r="J26" s="100" t="s">
        <v>6792</v>
      </c>
      <c r="K26" s="100" t="s">
        <v>6842</v>
      </c>
      <c r="L26" s="100" t="s">
        <v>7140</v>
      </c>
      <c r="N26" s="103">
        <v>165</v>
      </c>
      <c r="O26" s="100">
        <v>1.54</v>
      </c>
      <c r="P26" s="131" t="s">
        <v>6793</v>
      </c>
      <c r="Q26" s="100" t="s">
        <v>6799</v>
      </c>
      <c r="R26" s="102">
        <f t="shared" si="1"/>
        <v>-165</v>
      </c>
      <c r="S26" s="102">
        <f t="shared" si="4"/>
        <v>165</v>
      </c>
      <c r="T26" s="102">
        <f t="shared" si="5"/>
        <v>-165</v>
      </c>
      <c r="U26" s="102">
        <f t="shared" si="6"/>
        <v>-353.97</v>
      </c>
      <c r="V26" s="132">
        <f t="shared" si="7"/>
        <v>-0.17497281265447356</v>
      </c>
      <c r="W26" s="123">
        <f t="shared" si="8"/>
        <v>1669.03</v>
      </c>
      <c r="X26" s="133"/>
      <c r="AA26" s="135"/>
      <c r="AB26" s="136"/>
    </row>
    <row r="27" spans="1:28">
      <c r="A27" s="110">
        <v>25</v>
      </c>
      <c r="B27" s="130">
        <v>43646</v>
      </c>
      <c r="C27" s="123">
        <f t="shared" si="9"/>
        <v>2023</v>
      </c>
      <c r="E27" s="113">
        <f t="shared" si="0"/>
        <v>2023</v>
      </c>
      <c r="F27" s="123"/>
      <c r="G27" s="123">
        <f t="shared" si="10"/>
        <v>1669.03</v>
      </c>
      <c r="H27" s="114">
        <v>0.05</v>
      </c>
      <c r="I27" s="113">
        <f t="shared" si="2"/>
        <v>111.26866666666668</v>
      </c>
      <c r="J27" s="100" t="s">
        <v>6792</v>
      </c>
      <c r="K27" s="100" t="s">
        <v>223</v>
      </c>
      <c r="L27" s="100" t="s">
        <v>7627</v>
      </c>
      <c r="N27" s="103">
        <v>110</v>
      </c>
      <c r="O27" s="100">
        <v>1.75</v>
      </c>
      <c r="P27" s="131" t="s">
        <v>6793</v>
      </c>
      <c r="Q27" s="100" t="s">
        <v>10</v>
      </c>
      <c r="R27" s="102">
        <f t="shared" si="1"/>
        <v>82.5</v>
      </c>
      <c r="S27" s="102">
        <f t="shared" si="4"/>
        <v>110</v>
      </c>
      <c r="T27" s="102">
        <f t="shared" si="5"/>
        <v>82.5</v>
      </c>
      <c r="U27" s="102">
        <f t="shared" si="6"/>
        <v>-271.47000000000003</v>
      </c>
      <c r="V27" s="132">
        <f t="shared" si="7"/>
        <v>-0.13419179436480475</v>
      </c>
      <c r="W27" s="123">
        <f t="shared" si="8"/>
        <v>1751.53</v>
      </c>
      <c r="X27" s="133"/>
      <c r="AA27" s="135"/>
      <c r="AB27" s="136"/>
    </row>
    <row r="28" spans="1:28">
      <c r="A28" s="110">
        <v>26</v>
      </c>
      <c r="B28" s="130"/>
      <c r="C28" s="123">
        <f t="shared" si="9"/>
        <v>2023</v>
      </c>
      <c r="E28" s="113">
        <f t="shared" si="0"/>
        <v>2023</v>
      </c>
      <c r="F28" s="123"/>
      <c r="G28" s="123">
        <f t="shared" si="10"/>
        <v>1751.53</v>
      </c>
      <c r="H28" s="114">
        <v>0.05</v>
      </c>
      <c r="I28" s="113">
        <f t="shared" si="2"/>
        <v>-87.57650000000001</v>
      </c>
      <c r="J28" s="100" t="s">
        <v>6792</v>
      </c>
      <c r="P28" s="131" t="s">
        <v>6793</v>
      </c>
      <c r="Q28" s="100" t="s">
        <v>6799</v>
      </c>
      <c r="R28" s="102">
        <f t="shared" si="1"/>
        <v>0</v>
      </c>
      <c r="S28" s="102">
        <f t="shared" si="4"/>
        <v>0</v>
      </c>
      <c r="T28" s="102">
        <f t="shared" si="5"/>
        <v>0</v>
      </c>
      <c r="U28" s="102">
        <f t="shared" si="6"/>
        <v>0</v>
      </c>
      <c r="V28" s="132">
        <f t="shared" si="7"/>
        <v>0</v>
      </c>
      <c r="W28" s="123">
        <f t="shared" si="8"/>
        <v>1751.53</v>
      </c>
      <c r="X28" s="133"/>
      <c r="AA28" s="135"/>
      <c r="AB28" s="136"/>
    </row>
    <row r="29" spans="1:28">
      <c r="A29" s="110">
        <v>27</v>
      </c>
      <c r="B29" s="130"/>
      <c r="C29" s="123">
        <f t="shared" si="9"/>
        <v>2023</v>
      </c>
      <c r="E29" s="113">
        <f t="shared" si="0"/>
        <v>2023</v>
      </c>
      <c r="F29" s="123"/>
      <c r="G29" s="123">
        <f t="shared" si="10"/>
        <v>1751.53</v>
      </c>
      <c r="H29" s="114">
        <v>0.05</v>
      </c>
      <c r="I29" s="113">
        <f t="shared" si="2"/>
        <v>-87.57650000000001</v>
      </c>
      <c r="J29" s="100" t="s">
        <v>6792</v>
      </c>
      <c r="P29" s="131" t="s">
        <v>6793</v>
      </c>
      <c r="Q29" s="100" t="s">
        <v>6799</v>
      </c>
      <c r="R29" s="102">
        <f t="shared" si="1"/>
        <v>0</v>
      </c>
      <c r="S29" s="102">
        <f t="shared" si="4"/>
        <v>0</v>
      </c>
      <c r="T29" s="102">
        <f t="shared" si="5"/>
        <v>0</v>
      </c>
      <c r="U29" s="102">
        <f t="shared" si="6"/>
        <v>0</v>
      </c>
      <c r="V29" s="132">
        <f t="shared" si="7"/>
        <v>0</v>
      </c>
      <c r="W29" s="123">
        <f t="shared" si="8"/>
        <v>1751.53</v>
      </c>
      <c r="X29" s="133"/>
      <c r="AA29" s="135"/>
      <c r="AB29" s="136"/>
    </row>
    <row r="30" spans="1:28">
      <c r="A30" s="110">
        <v>28</v>
      </c>
      <c r="B30" s="130"/>
      <c r="C30" s="123">
        <f t="shared" si="9"/>
        <v>2023</v>
      </c>
      <c r="E30" s="113">
        <f t="shared" si="0"/>
        <v>2023</v>
      </c>
      <c r="F30" s="123"/>
      <c r="G30" s="123">
        <f t="shared" si="10"/>
        <v>1751.53</v>
      </c>
      <c r="H30" s="114">
        <v>0.05</v>
      </c>
      <c r="I30" s="113">
        <f t="shared" si="2"/>
        <v>-87.57650000000001</v>
      </c>
      <c r="J30" s="100" t="s">
        <v>6792</v>
      </c>
      <c r="P30" s="131" t="s">
        <v>6793</v>
      </c>
      <c r="Q30" s="100" t="s">
        <v>6799</v>
      </c>
      <c r="R30" s="102">
        <f t="shared" si="1"/>
        <v>0</v>
      </c>
      <c r="S30" s="102">
        <f t="shared" si="4"/>
        <v>0</v>
      </c>
      <c r="T30" s="102">
        <f t="shared" si="5"/>
        <v>0</v>
      </c>
      <c r="U30" s="102">
        <f t="shared" si="6"/>
        <v>0</v>
      </c>
      <c r="V30" s="132">
        <f t="shared" si="7"/>
        <v>0</v>
      </c>
      <c r="W30" s="123">
        <f t="shared" si="8"/>
        <v>1751.53</v>
      </c>
      <c r="X30" s="133"/>
      <c r="AA30" s="135"/>
      <c r="AB30" s="136"/>
    </row>
    <row r="31" spans="1:28">
      <c r="A31" s="110">
        <v>29</v>
      </c>
      <c r="B31" s="130"/>
      <c r="C31" s="123">
        <f t="shared" si="9"/>
        <v>2023</v>
      </c>
      <c r="E31" s="113">
        <f t="shared" si="0"/>
        <v>2023</v>
      </c>
      <c r="F31" s="123"/>
      <c r="G31" s="123">
        <f t="shared" si="10"/>
        <v>1751.53</v>
      </c>
      <c r="H31" s="114">
        <v>0.05</v>
      </c>
      <c r="I31" s="113">
        <f t="shared" si="2"/>
        <v>-87.57650000000001</v>
      </c>
      <c r="J31" s="100" t="s">
        <v>6792</v>
      </c>
      <c r="P31" s="131" t="s">
        <v>6793</v>
      </c>
      <c r="Q31" s="100" t="s">
        <v>6799</v>
      </c>
      <c r="R31" s="102">
        <f t="shared" si="1"/>
        <v>0</v>
      </c>
      <c r="S31" s="102">
        <f t="shared" si="4"/>
        <v>0</v>
      </c>
      <c r="T31" s="102">
        <f t="shared" si="5"/>
        <v>0</v>
      </c>
      <c r="U31" s="102">
        <f t="shared" si="6"/>
        <v>0</v>
      </c>
      <c r="V31" s="132">
        <f t="shared" si="7"/>
        <v>0</v>
      </c>
      <c r="W31" s="123">
        <f t="shared" si="8"/>
        <v>1751.53</v>
      </c>
      <c r="X31" s="133"/>
    </row>
    <row r="32" spans="1:28">
      <c r="A32" s="110">
        <v>30</v>
      </c>
      <c r="B32" s="130"/>
      <c r="C32" s="123">
        <f t="shared" si="9"/>
        <v>2023</v>
      </c>
      <c r="E32" s="113">
        <f t="shared" si="0"/>
        <v>2023</v>
      </c>
      <c r="F32" s="123"/>
      <c r="G32" s="123">
        <f t="shared" si="10"/>
        <v>1751.53</v>
      </c>
      <c r="H32" s="114">
        <v>0.05</v>
      </c>
      <c r="I32" s="113">
        <f t="shared" si="2"/>
        <v>-87.57650000000001</v>
      </c>
      <c r="J32" s="100" t="s">
        <v>6792</v>
      </c>
      <c r="P32" s="131" t="s">
        <v>6793</v>
      </c>
      <c r="Q32" s="100" t="s">
        <v>6799</v>
      </c>
      <c r="R32" s="102">
        <f t="shared" si="1"/>
        <v>0</v>
      </c>
      <c r="S32" s="102">
        <f t="shared" si="4"/>
        <v>0</v>
      </c>
      <c r="T32" s="102">
        <f t="shared" si="5"/>
        <v>0</v>
      </c>
      <c r="U32" s="102">
        <f t="shared" si="6"/>
        <v>0</v>
      </c>
      <c r="V32" s="132">
        <f t="shared" si="7"/>
        <v>0</v>
      </c>
      <c r="W32" s="123">
        <f t="shared" si="8"/>
        <v>1751.53</v>
      </c>
      <c r="X32" s="133"/>
    </row>
    <row r="33" spans="1:24">
      <c r="A33" s="110">
        <v>31</v>
      </c>
      <c r="B33" s="130"/>
      <c r="C33" s="123">
        <f t="shared" si="9"/>
        <v>2023</v>
      </c>
      <c r="E33" s="113">
        <f t="shared" si="0"/>
        <v>2023</v>
      </c>
      <c r="F33" s="123"/>
      <c r="G33" s="123">
        <f t="shared" si="10"/>
        <v>1751.53</v>
      </c>
      <c r="H33" s="114">
        <v>0.05</v>
      </c>
      <c r="I33" s="113">
        <f t="shared" si="2"/>
        <v>-87.57650000000001</v>
      </c>
      <c r="J33" s="100" t="s">
        <v>6792</v>
      </c>
      <c r="P33" s="131" t="s">
        <v>6793</v>
      </c>
      <c r="Q33" s="100" t="s">
        <v>6799</v>
      </c>
      <c r="R33" s="102">
        <f t="shared" si="1"/>
        <v>0</v>
      </c>
      <c r="S33" s="102">
        <f t="shared" si="4"/>
        <v>0</v>
      </c>
      <c r="T33" s="102">
        <f t="shared" si="5"/>
        <v>0</v>
      </c>
      <c r="U33" s="102">
        <f t="shared" si="6"/>
        <v>0</v>
      </c>
      <c r="V33" s="132">
        <f t="shared" si="7"/>
        <v>0</v>
      </c>
      <c r="W33" s="123">
        <f t="shared" si="8"/>
        <v>1751.53</v>
      </c>
      <c r="X33" s="133"/>
    </row>
    <row r="34" spans="1:24">
      <c r="A34" s="110">
        <v>32</v>
      </c>
      <c r="B34" s="130"/>
      <c r="C34" s="123">
        <f t="shared" si="9"/>
        <v>2023</v>
      </c>
      <c r="E34" s="113">
        <f t="shared" si="0"/>
        <v>2023</v>
      </c>
      <c r="F34" s="123"/>
      <c r="G34" s="123">
        <f t="shared" si="10"/>
        <v>1751.53</v>
      </c>
      <c r="H34" s="114">
        <v>0.05</v>
      </c>
      <c r="I34" s="113">
        <f t="shared" si="2"/>
        <v>-87.57650000000001</v>
      </c>
      <c r="J34" s="100" t="s">
        <v>6792</v>
      </c>
      <c r="P34" s="131" t="s">
        <v>6793</v>
      </c>
      <c r="Q34" s="100" t="s">
        <v>6799</v>
      </c>
      <c r="R34" s="102">
        <f t="shared" si="1"/>
        <v>0</v>
      </c>
      <c r="S34" s="102">
        <f t="shared" si="4"/>
        <v>0</v>
      </c>
      <c r="T34" s="102">
        <f t="shared" si="5"/>
        <v>0</v>
      </c>
      <c r="U34" s="102">
        <f t="shared" si="6"/>
        <v>0</v>
      </c>
      <c r="V34" s="132">
        <f t="shared" si="7"/>
        <v>0</v>
      </c>
      <c r="W34" s="123">
        <f t="shared" si="8"/>
        <v>1751.53</v>
      </c>
      <c r="X34" s="133"/>
    </row>
    <row r="35" spans="1:24">
      <c r="A35" s="110">
        <v>33</v>
      </c>
      <c r="B35" s="130"/>
      <c r="C35" s="123">
        <f t="shared" si="9"/>
        <v>2023</v>
      </c>
      <c r="E35" s="113">
        <f t="shared" si="0"/>
        <v>2023</v>
      </c>
      <c r="F35" s="123"/>
      <c r="G35" s="123">
        <f t="shared" si="10"/>
        <v>1751.53</v>
      </c>
      <c r="H35" s="114">
        <v>0.05</v>
      </c>
      <c r="I35" s="113">
        <f t="shared" si="2"/>
        <v>-87.57650000000001</v>
      </c>
      <c r="J35" s="100" t="s">
        <v>6792</v>
      </c>
      <c r="P35" s="131" t="s">
        <v>6793</v>
      </c>
      <c r="Q35" s="100" t="s">
        <v>6799</v>
      </c>
      <c r="R35" s="102">
        <f t="shared" si="1"/>
        <v>0</v>
      </c>
      <c r="S35" s="102">
        <f t="shared" si="4"/>
        <v>0</v>
      </c>
      <c r="T35" s="102">
        <f t="shared" si="5"/>
        <v>0</v>
      </c>
      <c r="U35" s="102">
        <f t="shared" si="6"/>
        <v>0</v>
      </c>
      <c r="V35" s="132">
        <f t="shared" si="7"/>
        <v>0</v>
      </c>
      <c r="W35" s="123">
        <f t="shared" si="8"/>
        <v>1751.53</v>
      </c>
      <c r="X35" s="133"/>
    </row>
    <row r="36" spans="1:24">
      <c r="A36" s="110">
        <v>34</v>
      </c>
      <c r="B36" s="130"/>
      <c r="C36" s="123">
        <f t="shared" si="9"/>
        <v>2023</v>
      </c>
      <c r="E36" s="113">
        <f t="shared" si="0"/>
        <v>2023</v>
      </c>
      <c r="F36" s="123"/>
      <c r="G36" s="123">
        <f t="shared" si="10"/>
        <v>1751.53</v>
      </c>
      <c r="H36" s="114">
        <v>0.05</v>
      </c>
      <c r="I36" s="113">
        <f t="shared" si="2"/>
        <v>-87.57650000000001</v>
      </c>
      <c r="J36" s="100" t="s">
        <v>6792</v>
      </c>
      <c r="P36" s="131" t="s">
        <v>6793</v>
      </c>
      <c r="Q36" s="100" t="s">
        <v>6799</v>
      </c>
      <c r="R36" s="102">
        <f t="shared" si="1"/>
        <v>0</v>
      </c>
      <c r="S36" s="102">
        <f t="shared" si="4"/>
        <v>0</v>
      </c>
      <c r="T36" s="102">
        <f t="shared" si="5"/>
        <v>0</v>
      </c>
      <c r="U36" s="102">
        <f t="shared" si="6"/>
        <v>0</v>
      </c>
      <c r="V36" s="132">
        <f t="shared" si="7"/>
        <v>0</v>
      </c>
      <c r="W36" s="123">
        <f t="shared" si="8"/>
        <v>1751.53</v>
      </c>
      <c r="X36" s="133"/>
    </row>
    <row r="37" spans="1:24">
      <c r="A37" s="110">
        <v>35</v>
      </c>
      <c r="B37" s="130"/>
      <c r="C37" s="123">
        <f t="shared" si="9"/>
        <v>2023</v>
      </c>
      <c r="E37" s="113">
        <f t="shared" si="0"/>
        <v>2023</v>
      </c>
      <c r="F37" s="123"/>
      <c r="G37" s="123">
        <f t="shared" si="10"/>
        <v>1751.53</v>
      </c>
      <c r="H37" s="114">
        <v>0.05</v>
      </c>
      <c r="I37" s="113">
        <f t="shared" si="2"/>
        <v>-87.57650000000001</v>
      </c>
      <c r="J37" s="100" t="s">
        <v>6792</v>
      </c>
      <c r="P37" s="131" t="s">
        <v>6793</v>
      </c>
      <c r="Q37" s="100" t="s">
        <v>6799</v>
      </c>
      <c r="R37" s="102">
        <f t="shared" si="1"/>
        <v>0</v>
      </c>
      <c r="S37" s="102">
        <f t="shared" si="4"/>
        <v>0</v>
      </c>
      <c r="T37" s="102">
        <f t="shared" si="5"/>
        <v>0</v>
      </c>
      <c r="U37" s="102">
        <f t="shared" si="6"/>
        <v>0</v>
      </c>
      <c r="V37" s="132">
        <f t="shared" si="7"/>
        <v>0</v>
      </c>
      <c r="W37" s="123">
        <f t="shared" si="8"/>
        <v>1751.53</v>
      </c>
      <c r="X37" s="133"/>
    </row>
    <row r="38" spans="1:24">
      <c r="A38" s="110">
        <v>36</v>
      </c>
      <c r="B38" s="130"/>
      <c r="C38" s="123">
        <f t="shared" si="9"/>
        <v>2023</v>
      </c>
      <c r="E38" s="113">
        <f t="shared" si="0"/>
        <v>2023</v>
      </c>
      <c r="F38" s="123"/>
      <c r="G38" s="123">
        <f t="shared" si="10"/>
        <v>1751.53</v>
      </c>
      <c r="H38" s="114">
        <v>0.05</v>
      </c>
      <c r="I38" s="113">
        <f t="shared" si="2"/>
        <v>-87.57650000000001</v>
      </c>
      <c r="J38" s="100" t="s">
        <v>6792</v>
      </c>
      <c r="P38" s="131" t="s">
        <v>6793</v>
      </c>
      <c r="Q38" s="100" t="s">
        <v>6799</v>
      </c>
      <c r="R38" s="102">
        <f t="shared" si="1"/>
        <v>0</v>
      </c>
      <c r="S38" s="102">
        <f t="shared" si="4"/>
        <v>0</v>
      </c>
      <c r="T38" s="102">
        <f t="shared" si="5"/>
        <v>0</v>
      </c>
      <c r="U38" s="102">
        <f t="shared" si="6"/>
        <v>0</v>
      </c>
      <c r="V38" s="132">
        <f t="shared" si="7"/>
        <v>0</v>
      </c>
      <c r="W38" s="123">
        <f t="shared" si="8"/>
        <v>1751.53</v>
      </c>
      <c r="X38" s="133"/>
    </row>
    <row r="39" spans="1:24">
      <c r="A39" s="110">
        <v>37</v>
      </c>
      <c r="B39" s="130"/>
      <c r="C39" s="123">
        <f t="shared" si="9"/>
        <v>2023</v>
      </c>
      <c r="E39" s="113">
        <f t="shared" si="0"/>
        <v>2023</v>
      </c>
      <c r="F39" s="123"/>
      <c r="G39" s="123">
        <f t="shared" si="10"/>
        <v>1751.53</v>
      </c>
      <c r="H39" s="114">
        <v>0.05</v>
      </c>
      <c r="I39" s="113">
        <f t="shared" si="2"/>
        <v>-87.57650000000001</v>
      </c>
      <c r="J39" s="100" t="s">
        <v>6792</v>
      </c>
      <c r="P39" s="131" t="s">
        <v>6793</v>
      </c>
      <c r="Q39" s="100" t="s">
        <v>6799</v>
      </c>
      <c r="R39" s="102">
        <f t="shared" si="1"/>
        <v>0</v>
      </c>
      <c r="S39" s="102">
        <f t="shared" si="4"/>
        <v>0</v>
      </c>
      <c r="T39" s="102">
        <f t="shared" si="5"/>
        <v>0</v>
      </c>
      <c r="U39" s="102">
        <f t="shared" si="6"/>
        <v>0</v>
      </c>
      <c r="V39" s="132">
        <f t="shared" si="7"/>
        <v>0</v>
      </c>
      <c r="W39" s="123">
        <f t="shared" si="8"/>
        <v>1751.53</v>
      </c>
      <c r="X39" s="133"/>
    </row>
    <row r="40" spans="1:24">
      <c r="A40" s="110">
        <v>38</v>
      </c>
      <c r="B40" s="130"/>
      <c r="C40" s="123">
        <f t="shared" si="9"/>
        <v>2023</v>
      </c>
      <c r="E40" s="113">
        <f t="shared" si="0"/>
        <v>2023</v>
      </c>
      <c r="F40" s="123"/>
      <c r="G40" s="123">
        <f t="shared" si="10"/>
        <v>1751.53</v>
      </c>
      <c r="H40" s="114">
        <v>0.05</v>
      </c>
      <c r="I40" s="113">
        <f t="shared" si="2"/>
        <v>-87.57650000000001</v>
      </c>
      <c r="J40" s="100" t="s">
        <v>6792</v>
      </c>
      <c r="P40" s="131" t="s">
        <v>6793</v>
      </c>
      <c r="Q40" s="100" t="s">
        <v>6799</v>
      </c>
      <c r="R40" s="102">
        <f t="shared" si="1"/>
        <v>0</v>
      </c>
      <c r="S40" s="102">
        <f t="shared" si="4"/>
        <v>0</v>
      </c>
      <c r="T40" s="102">
        <f t="shared" si="5"/>
        <v>0</v>
      </c>
      <c r="U40" s="102">
        <f t="shared" si="6"/>
        <v>0</v>
      </c>
      <c r="V40" s="132">
        <f t="shared" si="7"/>
        <v>0</v>
      </c>
      <c r="W40" s="123">
        <f t="shared" si="8"/>
        <v>1751.53</v>
      </c>
      <c r="X40" s="133"/>
    </row>
    <row r="41" spans="1:24">
      <c r="A41" s="110">
        <v>39</v>
      </c>
      <c r="B41" s="130"/>
      <c r="C41" s="123">
        <f t="shared" si="9"/>
        <v>2023</v>
      </c>
      <c r="E41" s="113">
        <f t="shared" si="0"/>
        <v>2023</v>
      </c>
      <c r="F41" s="123"/>
      <c r="G41" s="123">
        <f t="shared" si="10"/>
        <v>1751.53</v>
      </c>
      <c r="H41" s="114">
        <v>0.05</v>
      </c>
      <c r="I41" s="113">
        <f t="shared" si="2"/>
        <v>-87.57650000000001</v>
      </c>
      <c r="J41" s="100" t="s">
        <v>6792</v>
      </c>
      <c r="P41" s="131" t="s">
        <v>6793</v>
      </c>
      <c r="Q41" s="100" t="s">
        <v>6799</v>
      </c>
      <c r="R41" s="102">
        <f t="shared" si="1"/>
        <v>0</v>
      </c>
      <c r="S41" s="102">
        <f t="shared" si="4"/>
        <v>0</v>
      </c>
      <c r="T41" s="102">
        <f t="shared" si="5"/>
        <v>0</v>
      </c>
      <c r="U41" s="102">
        <f t="shared" si="6"/>
        <v>0</v>
      </c>
      <c r="V41" s="132">
        <f t="shared" si="7"/>
        <v>0</v>
      </c>
      <c r="W41" s="123">
        <f t="shared" si="8"/>
        <v>1751.53</v>
      </c>
      <c r="X41" s="133"/>
    </row>
    <row r="42" spans="1:24">
      <c r="A42" s="110">
        <v>40</v>
      </c>
      <c r="B42" s="130"/>
      <c r="C42" s="123">
        <f t="shared" si="9"/>
        <v>2023</v>
      </c>
      <c r="E42" s="113">
        <f t="shared" si="0"/>
        <v>2023</v>
      </c>
      <c r="F42" s="123"/>
      <c r="G42" s="123">
        <f t="shared" si="10"/>
        <v>1751.53</v>
      </c>
      <c r="H42" s="114">
        <v>0.05</v>
      </c>
      <c r="I42" s="113">
        <f t="shared" si="2"/>
        <v>-87.57650000000001</v>
      </c>
      <c r="J42" s="100" t="s">
        <v>6792</v>
      </c>
      <c r="P42" s="131" t="s">
        <v>6793</v>
      </c>
      <c r="Q42" s="100" t="s">
        <v>6799</v>
      </c>
      <c r="R42" s="102">
        <f t="shared" si="1"/>
        <v>0</v>
      </c>
      <c r="S42" s="102">
        <f t="shared" si="4"/>
        <v>0</v>
      </c>
      <c r="T42" s="102">
        <f t="shared" si="5"/>
        <v>0</v>
      </c>
      <c r="U42" s="102">
        <f t="shared" si="6"/>
        <v>0</v>
      </c>
      <c r="V42" s="132">
        <f t="shared" si="7"/>
        <v>0</v>
      </c>
      <c r="W42" s="123">
        <f t="shared" si="8"/>
        <v>1751.53</v>
      </c>
      <c r="X42" s="133"/>
    </row>
    <row r="43" spans="1:24">
      <c r="A43" s="110">
        <v>41</v>
      </c>
      <c r="B43" s="130"/>
      <c r="C43" s="123">
        <f t="shared" si="9"/>
        <v>2023</v>
      </c>
      <c r="E43" s="113">
        <f t="shared" si="0"/>
        <v>2023</v>
      </c>
      <c r="F43" s="123"/>
      <c r="G43" s="123">
        <f t="shared" si="10"/>
        <v>1751.53</v>
      </c>
      <c r="H43" s="114">
        <v>0.05</v>
      </c>
      <c r="I43" s="113">
        <f t="shared" si="2"/>
        <v>-87.57650000000001</v>
      </c>
      <c r="J43" s="100" t="s">
        <v>6792</v>
      </c>
      <c r="P43" s="131" t="s">
        <v>6793</v>
      </c>
      <c r="Q43" s="100" t="s">
        <v>6799</v>
      </c>
      <c r="R43" s="102">
        <f t="shared" si="1"/>
        <v>0</v>
      </c>
      <c r="S43" s="102">
        <f t="shared" si="4"/>
        <v>0</v>
      </c>
      <c r="T43" s="102">
        <f t="shared" si="5"/>
        <v>0</v>
      </c>
      <c r="U43" s="102">
        <f t="shared" si="6"/>
        <v>0</v>
      </c>
      <c r="V43" s="132">
        <f t="shared" si="7"/>
        <v>0</v>
      </c>
      <c r="W43" s="123">
        <f t="shared" si="8"/>
        <v>1751.53</v>
      </c>
      <c r="X43" s="133"/>
    </row>
    <row r="44" spans="1:24">
      <c r="A44" s="110">
        <v>42</v>
      </c>
      <c r="B44" s="130"/>
      <c r="C44" s="123">
        <f t="shared" si="9"/>
        <v>2023</v>
      </c>
      <c r="E44" s="113">
        <f t="shared" si="0"/>
        <v>2023</v>
      </c>
      <c r="F44" s="123"/>
      <c r="G44" s="123">
        <f t="shared" si="10"/>
        <v>1751.53</v>
      </c>
      <c r="H44" s="114">
        <v>0.05</v>
      </c>
      <c r="I44" s="113">
        <f t="shared" si="2"/>
        <v>-87.57650000000001</v>
      </c>
      <c r="J44" s="100" t="s">
        <v>6792</v>
      </c>
      <c r="P44" s="131" t="s">
        <v>6793</v>
      </c>
      <c r="Q44" s="100" t="s">
        <v>6799</v>
      </c>
      <c r="R44" s="102">
        <f t="shared" si="1"/>
        <v>0</v>
      </c>
      <c r="S44" s="102">
        <f t="shared" si="4"/>
        <v>0</v>
      </c>
      <c r="T44" s="102">
        <f t="shared" si="5"/>
        <v>0</v>
      </c>
      <c r="U44" s="102">
        <f t="shared" si="6"/>
        <v>0</v>
      </c>
      <c r="V44" s="132">
        <f t="shared" si="7"/>
        <v>0</v>
      </c>
      <c r="W44" s="123">
        <f t="shared" si="8"/>
        <v>1751.53</v>
      </c>
      <c r="X44" s="133"/>
    </row>
    <row r="45" spans="1:24">
      <c r="A45" s="110">
        <v>43</v>
      </c>
      <c r="B45" s="130"/>
      <c r="C45" s="123">
        <f t="shared" si="9"/>
        <v>2023</v>
      </c>
      <c r="E45" s="113">
        <f t="shared" si="0"/>
        <v>2023</v>
      </c>
      <c r="F45" s="123"/>
      <c r="G45" s="123">
        <f t="shared" si="10"/>
        <v>1751.53</v>
      </c>
      <c r="H45" s="114">
        <v>0.05</v>
      </c>
      <c r="I45" s="113">
        <f t="shared" si="2"/>
        <v>-87.57650000000001</v>
      </c>
      <c r="J45" s="100" t="s">
        <v>6792</v>
      </c>
      <c r="P45" s="131" t="s">
        <v>6793</v>
      </c>
      <c r="Q45" s="100" t="s">
        <v>6799</v>
      </c>
      <c r="R45" s="102">
        <f t="shared" si="1"/>
        <v>0</v>
      </c>
      <c r="S45" s="102">
        <f t="shared" si="4"/>
        <v>0</v>
      </c>
      <c r="T45" s="102">
        <f t="shared" si="5"/>
        <v>0</v>
      </c>
      <c r="U45" s="102">
        <f t="shared" si="6"/>
        <v>0</v>
      </c>
      <c r="V45" s="132">
        <f t="shared" si="7"/>
        <v>0</v>
      </c>
      <c r="W45" s="123">
        <f t="shared" si="8"/>
        <v>1751.53</v>
      </c>
      <c r="X45" s="133"/>
    </row>
    <row r="46" spans="1:24">
      <c r="A46" s="110">
        <v>44</v>
      </c>
      <c r="B46" s="130"/>
      <c r="C46" s="123">
        <f t="shared" si="9"/>
        <v>2023</v>
      </c>
      <c r="E46" s="113">
        <f t="shared" si="0"/>
        <v>2023</v>
      </c>
      <c r="F46" s="123"/>
      <c r="G46" s="123">
        <f t="shared" si="10"/>
        <v>1751.53</v>
      </c>
      <c r="H46" s="114">
        <v>0.05</v>
      </c>
      <c r="I46" s="113">
        <f t="shared" si="2"/>
        <v>-87.57650000000001</v>
      </c>
      <c r="J46" s="100" t="s">
        <v>6792</v>
      </c>
      <c r="P46" s="131" t="s">
        <v>6793</v>
      </c>
      <c r="Q46" s="100" t="s">
        <v>6799</v>
      </c>
      <c r="R46" s="102">
        <f t="shared" si="1"/>
        <v>0</v>
      </c>
      <c r="S46" s="102">
        <f t="shared" si="4"/>
        <v>0</v>
      </c>
      <c r="T46" s="102">
        <f t="shared" si="5"/>
        <v>0</v>
      </c>
      <c r="U46" s="102">
        <f t="shared" si="6"/>
        <v>0</v>
      </c>
      <c r="V46" s="132">
        <f t="shared" si="7"/>
        <v>0</v>
      </c>
      <c r="W46" s="123">
        <f t="shared" si="8"/>
        <v>1751.53</v>
      </c>
      <c r="X46" s="133"/>
    </row>
    <row r="47" spans="1:24">
      <c r="A47" s="110">
        <v>45</v>
      </c>
      <c r="B47" s="130"/>
      <c r="C47" s="123">
        <f t="shared" si="9"/>
        <v>2023</v>
      </c>
      <c r="E47" s="113">
        <f t="shared" si="0"/>
        <v>2023</v>
      </c>
      <c r="F47" s="123"/>
      <c r="G47" s="123">
        <f t="shared" si="10"/>
        <v>1751.53</v>
      </c>
      <c r="H47" s="114">
        <v>0.05</v>
      </c>
      <c r="I47" s="113">
        <f t="shared" si="2"/>
        <v>-87.57650000000001</v>
      </c>
      <c r="J47" s="100" t="s">
        <v>6792</v>
      </c>
      <c r="P47" s="131" t="s">
        <v>6793</v>
      </c>
      <c r="Q47" s="100" t="s">
        <v>6799</v>
      </c>
      <c r="R47" s="102">
        <f t="shared" si="1"/>
        <v>0</v>
      </c>
      <c r="S47" s="102">
        <f t="shared" si="4"/>
        <v>0</v>
      </c>
      <c r="T47" s="102">
        <f t="shared" si="5"/>
        <v>0</v>
      </c>
      <c r="U47" s="102">
        <f t="shared" si="6"/>
        <v>0</v>
      </c>
      <c r="V47" s="132">
        <f t="shared" si="7"/>
        <v>0</v>
      </c>
      <c r="W47" s="123">
        <f t="shared" si="8"/>
        <v>1751.53</v>
      </c>
      <c r="X47" s="133"/>
    </row>
    <row r="48" spans="1:24">
      <c r="A48" s="110">
        <v>46</v>
      </c>
      <c r="B48" s="130"/>
      <c r="C48" s="123">
        <f t="shared" si="9"/>
        <v>2023</v>
      </c>
      <c r="E48" s="113">
        <f t="shared" si="0"/>
        <v>2023</v>
      </c>
      <c r="F48" s="123"/>
      <c r="G48" s="123">
        <f t="shared" si="10"/>
        <v>1751.53</v>
      </c>
      <c r="H48" s="114">
        <v>0.05</v>
      </c>
      <c r="I48" s="113">
        <f t="shared" si="2"/>
        <v>-87.57650000000001</v>
      </c>
      <c r="J48" s="100" t="s">
        <v>6792</v>
      </c>
      <c r="P48" s="131" t="s">
        <v>6793</v>
      </c>
      <c r="Q48" s="100" t="s">
        <v>6799</v>
      </c>
      <c r="R48" s="102">
        <f t="shared" si="1"/>
        <v>0</v>
      </c>
      <c r="S48" s="102">
        <f t="shared" si="4"/>
        <v>0</v>
      </c>
      <c r="T48" s="102">
        <f t="shared" si="5"/>
        <v>0</v>
      </c>
      <c r="U48" s="102">
        <f t="shared" si="6"/>
        <v>0</v>
      </c>
      <c r="V48" s="132">
        <f t="shared" si="7"/>
        <v>0</v>
      </c>
      <c r="W48" s="123">
        <f t="shared" si="8"/>
        <v>1751.53</v>
      </c>
      <c r="X48" s="133"/>
    </row>
    <row r="49" spans="1:24">
      <c r="A49" s="110">
        <v>47</v>
      </c>
      <c r="B49" s="130"/>
      <c r="C49" s="123">
        <f t="shared" si="9"/>
        <v>2023</v>
      </c>
      <c r="E49" s="113">
        <f t="shared" si="0"/>
        <v>2023</v>
      </c>
      <c r="F49" s="123"/>
      <c r="G49" s="123">
        <f t="shared" si="10"/>
        <v>1751.53</v>
      </c>
      <c r="H49" s="114">
        <v>0.05</v>
      </c>
      <c r="I49" s="113">
        <f t="shared" si="2"/>
        <v>-87.57650000000001</v>
      </c>
      <c r="J49" s="100" t="s">
        <v>6792</v>
      </c>
      <c r="P49" s="131" t="s">
        <v>6793</v>
      </c>
      <c r="Q49" s="100" t="s">
        <v>6799</v>
      </c>
      <c r="R49" s="102">
        <f t="shared" si="1"/>
        <v>0</v>
      </c>
      <c r="S49" s="102">
        <f t="shared" si="4"/>
        <v>0</v>
      </c>
      <c r="T49" s="102">
        <f t="shared" si="5"/>
        <v>0</v>
      </c>
      <c r="U49" s="102">
        <f t="shared" si="6"/>
        <v>0</v>
      </c>
      <c r="V49" s="132">
        <f t="shared" si="7"/>
        <v>0</v>
      </c>
      <c r="W49" s="123">
        <f t="shared" si="8"/>
        <v>1751.53</v>
      </c>
      <c r="X49" s="133"/>
    </row>
    <row r="50" spans="1:24">
      <c r="A50" s="110">
        <v>48</v>
      </c>
      <c r="B50" s="130"/>
      <c r="C50" s="123">
        <f t="shared" si="9"/>
        <v>2023</v>
      </c>
      <c r="E50" s="113">
        <f t="shared" si="0"/>
        <v>2023</v>
      </c>
      <c r="F50" s="123"/>
      <c r="G50" s="123">
        <f t="shared" si="10"/>
        <v>1751.53</v>
      </c>
      <c r="H50" s="114">
        <v>0.05</v>
      </c>
      <c r="I50" s="113">
        <f t="shared" si="2"/>
        <v>-87.57650000000001</v>
      </c>
      <c r="J50" s="100" t="s">
        <v>6792</v>
      </c>
      <c r="P50" s="131" t="s">
        <v>6793</v>
      </c>
      <c r="Q50" s="100" t="s">
        <v>6799</v>
      </c>
      <c r="R50" s="102">
        <f t="shared" si="1"/>
        <v>0</v>
      </c>
      <c r="S50" s="102">
        <f t="shared" si="4"/>
        <v>0</v>
      </c>
      <c r="T50" s="102">
        <f t="shared" si="5"/>
        <v>0</v>
      </c>
      <c r="U50" s="102">
        <f t="shared" si="6"/>
        <v>0</v>
      </c>
      <c r="V50" s="132">
        <f t="shared" si="7"/>
        <v>0</v>
      </c>
      <c r="W50" s="123">
        <f t="shared" si="8"/>
        <v>1751.53</v>
      </c>
      <c r="X50" s="133"/>
    </row>
    <row r="51" spans="1:24">
      <c r="A51" s="110">
        <v>49</v>
      </c>
      <c r="B51" s="130"/>
      <c r="C51" s="123">
        <f t="shared" si="9"/>
        <v>2023</v>
      </c>
      <c r="E51" s="113">
        <f t="shared" si="0"/>
        <v>2023</v>
      </c>
      <c r="F51" s="123"/>
      <c r="G51" s="123">
        <f t="shared" si="10"/>
        <v>1751.53</v>
      </c>
      <c r="H51" s="114">
        <v>0.05</v>
      </c>
      <c r="I51" s="113">
        <f t="shared" si="2"/>
        <v>-87.57650000000001</v>
      </c>
      <c r="J51" s="100" t="s">
        <v>6792</v>
      </c>
      <c r="P51" s="131" t="s">
        <v>6793</v>
      </c>
      <c r="Q51" s="100" t="s">
        <v>6799</v>
      </c>
      <c r="R51" s="102">
        <f t="shared" si="1"/>
        <v>0</v>
      </c>
      <c r="S51" s="102">
        <f t="shared" si="4"/>
        <v>0</v>
      </c>
      <c r="T51" s="102">
        <f t="shared" si="5"/>
        <v>0</v>
      </c>
      <c r="U51" s="102">
        <f t="shared" si="6"/>
        <v>0</v>
      </c>
      <c r="V51" s="132">
        <f t="shared" si="7"/>
        <v>0</v>
      </c>
      <c r="W51" s="123">
        <f t="shared" si="8"/>
        <v>1751.53</v>
      </c>
      <c r="X51" s="133"/>
    </row>
    <row r="52" spans="1:24">
      <c r="A52" s="110">
        <v>50</v>
      </c>
      <c r="B52" s="130"/>
      <c r="C52" s="123">
        <f t="shared" si="9"/>
        <v>2023</v>
      </c>
      <c r="E52" s="113">
        <f t="shared" si="0"/>
        <v>2023</v>
      </c>
      <c r="F52" s="123"/>
      <c r="G52" s="123">
        <f t="shared" si="10"/>
        <v>1751.53</v>
      </c>
      <c r="H52" s="114">
        <v>0.05</v>
      </c>
      <c r="I52" s="113">
        <f t="shared" si="2"/>
        <v>-87.57650000000001</v>
      </c>
      <c r="J52" s="100" t="s">
        <v>6792</v>
      </c>
      <c r="P52" s="131" t="s">
        <v>6793</v>
      </c>
      <c r="Q52" s="100" t="s">
        <v>6799</v>
      </c>
      <c r="R52" s="102">
        <f t="shared" si="1"/>
        <v>0</v>
      </c>
      <c r="S52" s="102">
        <f t="shared" si="4"/>
        <v>0</v>
      </c>
      <c r="T52" s="102">
        <f t="shared" si="5"/>
        <v>0</v>
      </c>
      <c r="U52" s="102">
        <f t="shared" si="6"/>
        <v>0</v>
      </c>
      <c r="V52" s="132">
        <f t="shared" si="7"/>
        <v>0</v>
      </c>
      <c r="W52" s="123">
        <f t="shared" si="8"/>
        <v>1751.53</v>
      </c>
      <c r="X52" s="133"/>
    </row>
    <row r="53" spans="1:24">
      <c r="A53" s="110">
        <v>51</v>
      </c>
      <c r="B53" s="130"/>
      <c r="C53" s="123">
        <f t="shared" si="9"/>
        <v>2023</v>
      </c>
      <c r="E53" s="113">
        <f t="shared" si="0"/>
        <v>2023</v>
      </c>
      <c r="F53" s="123"/>
      <c r="G53" s="123">
        <f t="shared" si="10"/>
        <v>1751.53</v>
      </c>
      <c r="H53" s="114">
        <v>0.05</v>
      </c>
      <c r="I53" s="113">
        <f t="shared" si="2"/>
        <v>-87.57650000000001</v>
      </c>
      <c r="J53" s="100" t="s">
        <v>6792</v>
      </c>
      <c r="P53" s="131" t="s">
        <v>6793</v>
      </c>
      <c r="Q53" s="100" t="s">
        <v>6799</v>
      </c>
      <c r="R53" s="102">
        <f t="shared" si="1"/>
        <v>0</v>
      </c>
      <c r="S53" s="102">
        <f t="shared" si="4"/>
        <v>0</v>
      </c>
      <c r="T53" s="102">
        <f t="shared" si="5"/>
        <v>0</v>
      </c>
      <c r="U53" s="102">
        <f t="shared" si="6"/>
        <v>0</v>
      </c>
      <c r="V53" s="132">
        <f t="shared" si="7"/>
        <v>0</v>
      </c>
      <c r="W53" s="123">
        <f t="shared" si="8"/>
        <v>1751.53</v>
      </c>
      <c r="X53" s="133"/>
    </row>
    <row r="54" spans="1:24">
      <c r="A54" s="110">
        <v>52</v>
      </c>
      <c r="B54" s="130"/>
      <c r="C54" s="123">
        <f t="shared" si="9"/>
        <v>2023</v>
      </c>
      <c r="E54" s="113">
        <f t="shared" si="0"/>
        <v>2023</v>
      </c>
      <c r="F54" s="123"/>
      <c r="G54" s="123">
        <f t="shared" si="10"/>
        <v>1751.53</v>
      </c>
      <c r="H54" s="114">
        <v>0.05</v>
      </c>
      <c r="I54" s="113">
        <f t="shared" si="2"/>
        <v>-87.57650000000001</v>
      </c>
      <c r="J54" s="100" t="s">
        <v>6792</v>
      </c>
      <c r="P54" s="131" t="s">
        <v>6793</v>
      </c>
      <c r="Q54" s="100" t="s">
        <v>6799</v>
      </c>
      <c r="R54" s="102">
        <f t="shared" si="1"/>
        <v>0</v>
      </c>
      <c r="S54" s="102">
        <f t="shared" si="4"/>
        <v>0</v>
      </c>
      <c r="T54" s="102">
        <f t="shared" si="5"/>
        <v>0</v>
      </c>
      <c r="U54" s="102">
        <f t="shared" si="6"/>
        <v>0</v>
      </c>
      <c r="V54" s="132">
        <f t="shared" si="7"/>
        <v>0</v>
      </c>
      <c r="W54" s="123">
        <f t="shared" si="8"/>
        <v>1751.53</v>
      </c>
      <c r="X54" s="133"/>
    </row>
    <row r="55" spans="1:24">
      <c r="A55" s="110">
        <v>53</v>
      </c>
      <c r="B55" s="130"/>
      <c r="C55" s="123">
        <f t="shared" si="9"/>
        <v>2023</v>
      </c>
      <c r="E55" s="113">
        <f t="shared" si="0"/>
        <v>2023</v>
      </c>
      <c r="F55" s="123"/>
      <c r="G55" s="123">
        <f t="shared" si="10"/>
        <v>1751.53</v>
      </c>
      <c r="H55" s="114">
        <v>0.05</v>
      </c>
      <c r="I55" s="113">
        <f t="shared" si="2"/>
        <v>-87.57650000000001</v>
      </c>
      <c r="J55" s="100" t="s">
        <v>6792</v>
      </c>
      <c r="P55" s="131" t="s">
        <v>6793</v>
      </c>
      <c r="Q55" s="100" t="s">
        <v>6799</v>
      </c>
      <c r="R55" s="102">
        <f t="shared" si="1"/>
        <v>0</v>
      </c>
      <c r="S55" s="102">
        <f t="shared" si="4"/>
        <v>0</v>
      </c>
      <c r="T55" s="102">
        <f t="shared" si="5"/>
        <v>0</v>
      </c>
      <c r="U55" s="102">
        <f t="shared" si="6"/>
        <v>0</v>
      </c>
      <c r="V55" s="132">
        <f t="shared" si="7"/>
        <v>0</v>
      </c>
      <c r="W55" s="123">
        <f t="shared" si="8"/>
        <v>1751.53</v>
      </c>
      <c r="X55" s="133"/>
    </row>
    <row r="56" spans="1:24">
      <c r="A56" s="110">
        <v>54</v>
      </c>
      <c r="B56" s="130"/>
      <c r="C56" s="123">
        <f t="shared" si="9"/>
        <v>2023</v>
      </c>
      <c r="E56" s="113">
        <f t="shared" si="0"/>
        <v>2023</v>
      </c>
      <c r="F56" s="123"/>
      <c r="G56" s="123">
        <f t="shared" si="10"/>
        <v>1751.53</v>
      </c>
      <c r="H56" s="114">
        <v>0.05</v>
      </c>
      <c r="I56" s="113">
        <f t="shared" si="2"/>
        <v>-87.57650000000001</v>
      </c>
      <c r="J56" s="100" t="s">
        <v>6792</v>
      </c>
      <c r="P56" s="131" t="s">
        <v>6793</v>
      </c>
      <c r="Q56" s="100" t="s">
        <v>6799</v>
      </c>
      <c r="R56" s="102">
        <f t="shared" si="1"/>
        <v>0</v>
      </c>
      <c r="S56" s="102">
        <f t="shared" si="4"/>
        <v>0</v>
      </c>
      <c r="T56" s="102">
        <f t="shared" si="5"/>
        <v>0</v>
      </c>
      <c r="U56" s="102">
        <f t="shared" si="6"/>
        <v>0</v>
      </c>
      <c r="V56" s="132">
        <f t="shared" si="7"/>
        <v>0</v>
      </c>
      <c r="W56" s="123">
        <f t="shared" si="8"/>
        <v>1751.53</v>
      </c>
      <c r="X56" s="133"/>
    </row>
    <row r="57" spans="1:24">
      <c r="A57" s="110">
        <v>55</v>
      </c>
      <c r="B57" s="130"/>
      <c r="C57" s="123">
        <f t="shared" si="9"/>
        <v>2023</v>
      </c>
      <c r="E57" s="113">
        <f t="shared" si="0"/>
        <v>2023</v>
      </c>
      <c r="F57" s="123"/>
      <c r="G57" s="123">
        <f t="shared" si="10"/>
        <v>1751.53</v>
      </c>
      <c r="H57" s="114">
        <v>0.05</v>
      </c>
      <c r="I57" s="113">
        <f t="shared" si="2"/>
        <v>-87.57650000000001</v>
      </c>
      <c r="J57" s="100" t="s">
        <v>6792</v>
      </c>
      <c r="P57" s="131" t="s">
        <v>6793</v>
      </c>
      <c r="Q57" s="100" t="s">
        <v>6799</v>
      </c>
      <c r="R57" s="102">
        <f t="shared" si="1"/>
        <v>0</v>
      </c>
      <c r="S57" s="102">
        <f t="shared" si="4"/>
        <v>0</v>
      </c>
      <c r="T57" s="102">
        <f t="shared" si="5"/>
        <v>0</v>
      </c>
      <c r="U57" s="102">
        <f t="shared" si="6"/>
        <v>0</v>
      </c>
      <c r="V57" s="132">
        <f t="shared" si="7"/>
        <v>0</v>
      </c>
      <c r="W57" s="123">
        <f t="shared" si="8"/>
        <v>1751.53</v>
      </c>
      <c r="X57" s="133"/>
    </row>
    <row r="58" spans="1:24">
      <c r="A58" s="110">
        <v>56</v>
      </c>
      <c r="B58" s="130"/>
      <c r="C58" s="123">
        <f t="shared" si="9"/>
        <v>2023</v>
      </c>
      <c r="E58" s="113">
        <f t="shared" si="0"/>
        <v>2023</v>
      </c>
      <c r="F58" s="123"/>
      <c r="G58" s="123">
        <f t="shared" si="10"/>
        <v>1751.53</v>
      </c>
      <c r="H58" s="114">
        <v>0.05</v>
      </c>
      <c r="I58" s="113">
        <f t="shared" si="2"/>
        <v>-87.57650000000001</v>
      </c>
      <c r="J58" s="100" t="s">
        <v>6792</v>
      </c>
      <c r="P58" s="131" t="s">
        <v>6793</v>
      </c>
      <c r="Q58" s="100" t="s">
        <v>6799</v>
      </c>
      <c r="R58" s="102">
        <f t="shared" si="1"/>
        <v>0</v>
      </c>
      <c r="S58" s="102">
        <f t="shared" si="4"/>
        <v>0</v>
      </c>
      <c r="T58" s="102">
        <f t="shared" si="5"/>
        <v>0</v>
      </c>
      <c r="U58" s="102">
        <f t="shared" si="6"/>
        <v>0</v>
      </c>
      <c r="V58" s="132">
        <f t="shared" si="7"/>
        <v>0</v>
      </c>
      <c r="W58" s="123">
        <f t="shared" si="8"/>
        <v>1751.53</v>
      </c>
      <c r="X58" s="133"/>
    </row>
    <row r="59" spans="1:24">
      <c r="A59" s="110">
        <v>57</v>
      </c>
      <c r="B59" s="130"/>
      <c r="C59" s="123">
        <f t="shared" si="9"/>
        <v>2023</v>
      </c>
      <c r="E59" s="113">
        <f t="shared" si="0"/>
        <v>2023</v>
      </c>
      <c r="F59" s="123"/>
      <c r="G59" s="123">
        <f t="shared" si="10"/>
        <v>1751.53</v>
      </c>
      <c r="H59" s="114">
        <v>0.05</v>
      </c>
      <c r="I59" s="113">
        <f t="shared" si="2"/>
        <v>-87.57650000000001</v>
      </c>
      <c r="J59" s="100" t="s">
        <v>6792</v>
      </c>
      <c r="P59" s="131" t="s">
        <v>6793</v>
      </c>
      <c r="Q59" s="100" t="s">
        <v>6799</v>
      </c>
      <c r="R59" s="102">
        <f t="shared" si="1"/>
        <v>0</v>
      </c>
      <c r="S59" s="102">
        <f t="shared" si="4"/>
        <v>0</v>
      </c>
      <c r="T59" s="102">
        <f t="shared" si="5"/>
        <v>0</v>
      </c>
      <c r="U59" s="102">
        <f t="shared" si="6"/>
        <v>0</v>
      </c>
      <c r="V59" s="132">
        <f t="shared" si="7"/>
        <v>0</v>
      </c>
      <c r="W59" s="123">
        <f t="shared" si="8"/>
        <v>1751.53</v>
      </c>
      <c r="X59" s="133"/>
    </row>
    <row r="60" spans="1:24">
      <c r="A60" s="110">
        <v>58</v>
      </c>
      <c r="B60" s="130"/>
      <c r="C60" s="123">
        <f t="shared" si="9"/>
        <v>2023</v>
      </c>
      <c r="E60" s="113">
        <f t="shared" si="0"/>
        <v>2023</v>
      </c>
      <c r="F60" s="123"/>
      <c r="G60" s="123">
        <f t="shared" si="10"/>
        <v>1751.53</v>
      </c>
      <c r="H60" s="114">
        <v>0.05</v>
      </c>
      <c r="I60" s="113">
        <f t="shared" si="2"/>
        <v>-87.57650000000001</v>
      </c>
      <c r="J60" s="100" t="s">
        <v>6792</v>
      </c>
      <c r="P60" s="131" t="s">
        <v>6793</v>
      </c>
      <c r="Q60" s="100" t="s">
        <v>6799</v>
      </c>
      <c r="R60" s="102">
        <f t="shared" si="1"/>
        <v>0</v>
      </c>
      <c r="S60" s="102">
        <f t="shared" si="4"/>
        <v>0</v>
      </c>
      <c r="T60" s="102">
        <f t="shared" si="5"/>
        <v>0</v>
      </c>
      <c r="U60" s="102">
        <f t="shared" si="6"/>
        <v>0</v>
      </c>
      <c r="V60" s="132">
        <f t="shared" si="7"/>
        <v>0</v>
      </c>
      <c r="W60" s="123">
        <f t="shared" si="8"/>
        <v>1751.53</v>
      </c>
      <c r="X60" s="133"/>
    </row>
    <row r="61" spans="1:24">
      <c r="A61" s="110">
        <v>59</v>
      </c>
      <c r="B61" s="130"/>
      <c r="C61" s="123">
        <f t="shared" si="9"/>
        <v>2023</v>
      </c>
      <c r="E61" s="113">
        <f t="shared" si="0"/>
        <v>2023</v>
      </c>
      <c r="F61" s="123"/>
      <c r="G61" s="123">
        <f t="shared" si="10"/>
        <v>1751.53</v>
      </c>
      <c r="H61" s="114">
        <v>0.05</v>
      </c>
      <c r="I61" s="113">
        <f t="shared" si="2"/>
        <v>-87.57650000000001</v>
      </c>
      <c r="J61" s="100" t="s">
        <v>6792</v>
      </c>
      <c r="P61" s="131" t="s">
        <v>6793</v>
      </c>
      <c r="Q61" s="100" t="s">
        <v>6799</v>
      </c>
      <c r="R61" s="102">
        <f t="shared" si="1"/>
        <v>0</v>
      </c>
      <c r="S61" s="102">
        <f t="shared" si="4"/>
        <v>0</v>
      </c>
      <c r="T61" s="102">
        <f t="shared" si="5"/>
        <v>0</v>
      </c>
      <c r="U61" s="102">
        <f t="shared" si="6"/>
        <v>0</v>
      </c>
      <c r="V61" s="132">
        <f t="shared" si="7"/>
        <v>0</v>
      </c>
      <c r="W61" s="123">
        <f t="shared" si="8"/>
        <v>1751.53</v>
      </c>
      <c r="X61" s="133"/>
    </row>
    <row r="62" spans="1:24">
      <c r="A62" s="110">
        <v>60</v>
      </c>
      <c r="B62" s="130"/>
      <c r="C62" s="123">
        <f t="shared" si="9"/>
        <v>2023</v>
      </c>
      <c r="E62" s="113">
        <f t="shared" si="0"/>
        <v>2023</v>
      </c>
      <c r="F62" s="123"/>
      <c r="G62" s="123">
        <f t="shared" si="10"/>
        <v>1751.53</v>
      </c>
      <c r="H62" s="114">
        <v>0.05</v>
      </c>
      <c r="I62" s="113">
        <f t="shared" si="2"/>
        <v>-87.57650000000001</v>
      </c>
      <c r="J62" s="100" t="s">
        <v>6792</v>
      </c>
      <c r="P62" s="131" t="s">
        <v>6793</v>
      </c>
      <c r="Q62" s="100" t="s">
        <v>6799</v>
      </c>
      <c r="R62" s="102">
        <f t="shared" si="1"/>
        <v>0</v>
      </c>
      <c r="S62" s="102">
        <f t="shared" si="4"/>
        <v>0</v>
      </c>
      <c r="T62" s="102">
        <f t="shared" si="5"/>
        <v>0</v>
      </c>
      <c r="U62" s="102">
        <f t="shared" si="6"/>
        <v>0</v>
      </c>
      <c r="V62" s="132">
        <f t="shared" si="7"/>
        <v>0</v>
      </c>
      <c r="W62" s="123">
        <f t="shared" si="8"/>
        <v>1751.53</v>
      </c>
      <c r="X62" s="133"/>
    </row>
    <row r="63" spans="1:24">
      <c r="A63" s="110">
        <v>61</v>
      </c>
      <c r="B63" s="130"/>
      <c r="C63" s="123">
        <f t="shared" si="9"/>
        <v>2023</v>
      </c>
      <c r="E63" s="113">
        <f t="shared" si="0"/>
        <v>2023</v>
      </c>
      <c r="F63" s="123"/>
      <c r="G63" s="123">
        <f t="shared" si="10"/>
        <v>1751.53</v>
      </c>
      <c r="H63" s="114">
        <v>0.05</v>
      </c>
      <c r="I63" s="113">
        <f t="shared" si="2"/>
        <v>-87.57650000000001</v>
      </c>
      <c r="J63" s="100" t="s">
        <v>6792</v>
      </c>
      <c r="P63" s="131" t="s">
        <v>6793</v>
      </c>
      <c r="Q63" s="100" t="s">
        <v>6799</v>
      </c>
      <c r="R63" s="102">
        <f t="shared" si="1"/>
        <v>0</v>
      </c>
      <c r="S63" s="102">
        <f t="shared" si="4"/>
        <v>0</v>
      </c>
      <c r="T63" s="102">
        <f t="shared" si="5"/>
        <v>0</v>
      </c>
      <c r="U63" s="102">
        <f t="shared" si="6"/>
        <v>0</v>
      </c>
      <c r="V63" s="132">
        <f t="shared" si="7"/>
        <v>0</v>
      </c>
      <c r="W63" s="123">
        <f t="shared" si="8"/>
        <v>1751.53</v>
      </c>
      <c r="X63" s="133"/>
    </row>
    <row r="64" spans="1:24">
      <c r="A64" s="110">
        <v>62</v>
      </c>
      <c r="B64" s="130"/>
      <c r="C64" s="123">
        <f t="shared" si="9"/>
        <v>2023</v>
      </c>
      <c r="E64" s="113">
        <f t="shared" si="0"/>
        <v>2023</v>
      </c>
      <c r="F64" s="123"/>
      <c r="G64" s="123">
        <f t="shared" si="10"/>
        <v>1751.53</v>
      </c>
      <c r="H64" s="114">
        <v>0.05</v>
      </c>
      <c r="I64" s="113">
        <f t="shared" si="2"/>
        <v>-87.57650000000001</v>
      </c>
      <c r="J64" s="100" t="s">
        <v>6792</v>
      </c>
      <c r="P64" s="131" t="s">
        <v>6793</v>
      </c>
      <c r="Q64" s="100" t="s">
        <v>6799</v>
      </c>
      <c r="R64" s="102">
        <f t="shared" si="1"/>
        <v>0</v>
      </c>
      <c r="S64" s="102">
        <f t="shared" si="4"/>
        <v>0</v>
      </c>
      <c r="T64" s="102">
        <f t="shared" si="5"/>
        <v>0</v>
      </c>
      <c r="U64" s="102">
        <f t="shared" si="6"/>
        <v>0</v>
      </c>
      <c r="V64" s="132">
        <f t="shared" si="7"/>
        <v>0</v>
      </c>
      <c r="W64" s="123">
        <f t="shared" si="8"/>
        <v>1751.53</v>
      </c>
      <c r="X64" s="133"/>
    </row>
    <row r="65" spans="1:24">
      <c r="A65" s="110">
        <v>63</v>
      </c>
      <c r="B65" s="130"/>
      <c r="C65" s="123">
        <f t="shared" si="9"/>
        <v>2023</v>
      </c>
      <c r="E65" s="113">
        <f t="shared" si="0"/>
        <v>2023</v>
      </c>
      <c r="F65" s="123"/>
      <c r="G65" s="123">
        <f t="shared" si="10"/>
        <v>1751.53</v>
      </c>
      <c r="H65" s="114">
        <v>0.05</v>
      </c>
      <c r="I65" s="113">
        <f t="shared" si="2"/>
        <v>-87.57650000000001</v>
      </c>
      <c r="J65" s="100" t="s">
        <v>6792</v>
      </c>
      <c r="P65" s="131" t="s">
        <v>6793</v>
      </c>
      <c r="Q65" s="100" t="s">
        <v>6799</v>
      </c>
      <c r="R65" s="102">
        <f t="shared" si="1"/>
        <v>0</v>
      </c>
      <c r="S65" s="102">
        <f t="shared" si="4"/>
        <v>0</v>
      </c>
      <c r="T65" s="102">
        <f t="shared" si="5"/>
        <v>0</v>
      </c>
      <c r="U65" s="102">
        <f t="shared" si="6"/>
        <v>0</v>
      </c>
      <c r="V65" s="132">
        <f t="shared" si="7"/>
        <v>0</v>
      </c>
      <c r="W65" s="123">
        <f t="shared" si="8"/>
        <v>1751.53</v>
      </c>
      <c r="X65" s="133"/>
    </row>
    <row r="66" spans="1:24">
      <c r="A66" s="110">
        <v>64</v>
      </c>
      <c r="B66" s="130"/>
      <c r="C66" s="123">
        <f t="shared" si="9"/>
        <v>2023</v>
      </c>
      <c r="E66" s="113">
        <f t="shared" si="0"/>
        <v>2023</v>
      </c>
      <c r="F66" s="123"/>
      <c r="G66" s="123">
        <f t="shared" si="10"/>
        <v>1751.53</v>
      </c>
      <c r="H66" s="114">
        <v>0.05</v>
      </c>
      <c r="I66" s="113">
        <f t="shared" si="2"/>
        <v>-87.57650000000001</v>
      </c>
      <c r="J66" s="100" t="s">
        <v>6792</v>
      </c>
      <c r="P66" s="131" t="s">
        <v>6793</v>
      </c>
      <c r="Q66" s="100" t="s">
        <v>6799</v>
      </c>
      <c r="R66" s="102">
        <f t="shared" si="1"/>
        <v>0</v>
      </c>
      <c r="S66" s="102">
        <f t="shared" si="4"/>
        <v>0</v>
      </c>
      <c r="T66" s="102">
        <f t="shared" si="5"/>
        <v>0</v>
      </c>
      <c r="U66" s="102">
        <f t="shared" si="6"/>
        <v>0</v>
      </c>
      <c r="V66" s="132">
        <f t="shared" si="7"/>
        <v>0</v>
      </c>
      <c r="W66" s="123">
        <f t="shared" si="8"/>
        <v>1751.53</v>
      </c>
      <c r="X66" s="133"/>
    </row>
    <row r="67" spans="1:24">
      <c r="A67" s="110">
        <v>65</v>
      </c>
      <c r="B67" s="130"/>
      <c r="C67" s="123">
        <f t="shared" si="9"/>
        <v>2023</v>
      </c>
      <c r="E67" s="113">
        <f t="shared" ref="E67:E130" si="11">+C67+D67</f>
        <v>2023</v>
      </c>
      <c r="F67" s="123"/>
      <c r="G67" s="123">
        <f t="shared" si="10"/>
        <v>1751.53</v>
      </c>
      <c r="H67" s="114">
        <v>0.05</v>
      </c>
      <c r="I67" s="113">
        <f t="shared" si="2"/>
        <v>-87.57650000000001</v>
      </c>
      <c r="J67" s="100" t="s">
        <v>6792</v>
      </c>
      <c r="P67" s="131" t="s">
        <v>6793</v>
      </c>
      <c r="Q67" s="100" t="s">
        <v>6799</v>
      </c>
      <c r="R67" s="102">
        <f t="shared" ref="R67:R130" si="12">IF(Q67="Win",(N67*O67)-N67,IF(Q67="Refund",0,IF(Q67="Loss",-N67)))</f>
        <v>0</v>
      </c>
      <c r="S67" s="102">
        <f t="shared" si="4"/>
        <v>0</v>
      </c>
      <c r="T67" s="102">
        <f t="shared" si="5"/>
        <v>0</v>
      </c>
      <c r="U67" s="102">
        <f t="shared" si="6"/>
        <v>0</v>
      </c>
      <c r="V67" s="132">
        <f t="shared" si="7"/>
        <v>0</v>
      </c>
      <c r="W67" s="123">
        <f t="shared" si="8"/>
        <v>1751.53</v>
      </c>
      <c r="X67" s="133"/>
    </row>
    <row r="68" spans="1:24">
      <c r="A68" s="110">
        <v>66</v>
      </c>
      <c r="B68" s="130"/>
      <c r="C68" s="123">
        <f t="shared" si="9"/>
        <v>2023</v>
      </c>
      <c r="E68" s="113">
        <f t="shared" si="11"/>
        <v>2023</v>
      </c>
      <c r="F68" s="123"/>
      <c r="G68" s="123">
        <f t="shared" si="10"/>
        <v>1751.53</v>
      </c>
      <c r="H68" s="114">
        <v>0.05</v>
      </c>
      <c r="I68" s="113">
        <f t="shared" ref="I68:I131" si="13">IF(E68&gt;=G68,+G68*H68/(O68-1),+E68*H68/(O68-1))</f>
        <v>-87.57650000000001</v>
      </c>
      <c r="J68" s="100" t="s">
        <v>6792</v>
      </c>
      <c r="P68" s="131" t="s">
        <v>6793</v>
      </c>
      <c r="Q68" s="100" t="s">
        <v>6799</v>
      </c>
      <c r="R68" s="102">
        <f t="shared" si="12"/>
        <v>0</v>
      </c>
      <c r="S68" s="102">
        <f t="shared" ref="S68:S131" si="14">IF(B68=B67,N68+S67,N68)</f>
        <v>0</v>
      </c>
      <c r="T68" s="102">
        <f t="shared" ref="T68:T131" si="15">IF(B68=B67,+R68+T67,R68)</f>
        <v>0</v>
      </c>
      <c r="U68" s="102">
        <f t="shared" ref="U68:U131" si="16">IF(MONTH(B68)=MONTH(B67),U67+R68,R68)</f>
        <v>0</v>
      </c>
      <c r="V68" s="132">
        <f t="shared" ref="V68:V131" si="17">U68/E68</f>
        <v>0</v>
      </c>
      <c r="W68" s="123">
        <f t="shared" ref="W68:W131" si="18">+G68+R68</f>
        <v>1751.53</v>
      </c>
      <c r="X68" s="133"/>
    </row>
    <row r="69" spans="1:24">
      <c r="A69" s="110">
        <v>67</v>
      </c>
      <c r="B69" s="130"/>
      <c r="C69" s="123">
        <f t="shared" ref="C69:C132" si="19">+E68</f>
        <v>2023</v>
      </c>
      <c r="E69" s="113">
        <f t="shared" si="11"/>
        <v>2023</v>
      </c>
      <c r="F69" s="123"/>
      <c r="G69" s="123">
        <f t="shared" ref="G69:G132" si="20">+W68-F69</f>
        <v>1751.53</v>
      </c>
      <c r="H69" s="114">
        <v>0.05</v>
      </c>
      <c r="I69" s="113">
        <f t="shared" si="13"/>
        <v>-87.57650000000001</v>
      </c>
      <c r="J69" s="100" t="s">
        <v>6792</v>
      </c>
      <c r="P69" s="131" t="s">
        <v>6793</v>
      </c>
      <c r="Q69" s="100" t="s">
        <v>6799</v>
      </c>
      <c r="R69" s="102">
        <f t="shared" si="12"/>
        <v>0</v>
      </c>
      <c r="S69" s="102">
        <f t="shared" si="14"/>
        <v>0</v>
      </c>
      <c r="T69" s="102">
        <f t="shared" si="15"/>
        <v>0</v>
      </c>
      <c r="U69" s="102">
        <f t="shared" si="16"/>
        <v>0</v>
      </c>
      <c r="V69" s="132">
        <f t="shared" si="17"/>
        <v>0</v>
      </c>
      <c r="W69" s="123">
        <f t="shared" si="18"/>
        <v>1751.53</v>
      </c>
      <c r="X69" s="133"/>
    </row>
    <row r="70" spans="1:24">
      <c r="A70" s="110">
        <v>68</v>
      </c>
      <c r="B70" s="130"/>
      <c r="C70" s="123">
        <f t="shared" si="19"/>
        <v>2023</v>
      </c>
      <c r="E70" s="113">
        <f t="shared" si="11"/>
        <v>2023</v>
      </c>
      <c r="F70" s="123"/>
      <c r="G70" s="123">
        <f t="shared" si="20"/>
        <v>1751.53</v>
      </c>
      <c r="H70" s="114">
        <v>0.05</v>
      </c>
      <c r="I70" s="113">
        <f t="shared" si="13"/>
        <v>-87.57650000000001</v>
      </c>
      <c r="J70" s="100" t="s">
        <v>6792</v>
      </c>
      <c r="P70" s="131" t="s">
        <v>6793</v>
      </c>
      <c r="Q70" s="100" t="s">
        <v>6799</v>
      </c>
      <c r="R70" s="102">
        <f t="shared" si="12"/>
        <v>0</v>
      </c>
      <c r="S70" s="102">
        <f t="shared" si="14"/>
        <v>0</v>
      </c>
      <c r="T70" s="102">
        <f t="shared" si="15"/>
        <v>0</v>
      </c>
      <c r="U70" s="102">
        <f t="shared" si="16"/>
        <v>0</v>
      </c>
      <c r="V70" s="132">
        <f t="shared" si="17"/>
        <v>0</v>
      </c>
      <c r="W70" s="123">
        <f t="shared" si="18"/>
        <v>1751.53</v>
      </c>
      <c r="X70" s="133"/>
    </row>
    <row r="71" spans="1:24">
      <c r="A71" s="110">
        <v>69</v>
      </c>
      <c r="B71" s="130"/>
      <c r="C71" s="123">
        <f t="shared" si="19"/>
        <v>2023</v>
      </c>
      <c r="E71" s="113">
        <f t="shared" si="11"/>
        <v>2023</v>
      </c>
      <c r="F71" s="123"/>
      <c r="G71" s="123">
        <f t="shared" si="20"/>
        <v>1751.53</v>
      </c>
      <c r="H71" s="114">
        <v>0.05</v>
      </c>
      <c r="I71" s="113">
        <f t="shared" si="13"/>
        <v>-87.57650000000001</v>
      </c>
      <c r="J71" s="100" t="s">
        <v>6792</v>
      </c>
      <c r="P71" s="131" t="s">
        <v>6793</v>
      </c>
      <c r="Q71" s="100" t="s">
        <v>6799</v>
      </c>
      <c r="R71" s="102">
        <f t="shared" si="12"/>
        <v>0</v>
      </c>
      <c r="S71" s="102">
        <f t="shared" si="14"/>
        <v>0</v>
      </c>
      <c r="T71" s="102">
        <f t="shared" si="15"/>
        <v>0</v>
      </c>
      <c r="U71" s="102">
        <f t="shared" si="16"/>
        <v>0</v>
      </c>
      <c r="V71" s="132">
        <f t="shared" si="17"/>
        <v>0</v>
      </c>
      <c r="W71" s="123">
        <f t="shared" si="18"/>
        <v>1751.53</v>
      </c>
      <c r="X71" s="133"/>
    </row>
    <row r="72" spans="1:24">
      <c r="A72" s="110">
        <v>70</v>
      </c>
      <c r="B72" s="130"/>
      <c r="C72" s="123">
        <f t="shared" si="19"/>
        <v>2023</v>
      </c>
      <c r="E72" s="113">
        <f t="shared" si="11"/>
        <v>2023</v>
      </c>
      <c r="F72" s="123"/>
      <c r="G72" s="123">
        <f t="shared" si="20"/>
        <v>1751.53</v>
      </c>
      <c r="H72" s="114">
        <v>0.05</v>
      </c>
      <c r="I72" s="113">
        <f t="shared" si="13"/>
        <v>-87.57650000000001</v>
      </c>
      <c r="J72" s="100" t="s">
        <v>6792</v>
      </c>
      <c r="P72" s="131" t="s">
        <v>6793</v>
      </c>
      <c r="Q72" s="100" t="s">
        <v>6799</v>
      </c>
      <c r="R72" s="102">
        <f t="shared" si="12"/>
        <v>0</v>
      </c>
      <c r="S72" s="102">
        <f t="shared" si="14"/>
        <v>0</v>
      </c>
      <c r="T72" s="102">
        <f t="shared" si="15"/>
        <v>0</v>
      </c>
      <c r="U72" s="102">
        <f t="shared" si="16"/>
        <v>0</v>
      </c>
      <c r="V72" s="132">
        <f t="shared" si="17"/>
        <v>0</v>
      </c>
      <c r="W72" s="123">
        <f t="shared" si="18"/>
        <v>1751.53</v>
      </c>
      <c r="X72" s="133"/>
    </row>
    <row r="73" spans="1:24">
      <c r="A73" s="110">
        <v>71</v>
      </c>
      <c r="B73" s="130"/>
      <c r="C73" s="123">
        <f t="shared" si="19"/>
        <v>2023</v>
      </c>
      <c r="E73" s="113">
        <f t="shared" si="11"/>
        <v>2023</v>
      </c>
      <c r="F73" s="123"/>
      <c r="G73" s="123">
        <f t="shared" si="20"/>
        <v>1751.53</v>
      </c>
      <c r="H73" s="114">
        <v>0.05</v>
      </c>
      <c r="I73" s="113">
        <f t="shared" si="13"/>
        <v>-87.57650000000001</v>
      </c>
      <c r="J73" s="100" t="s">
        <v>6792</v>
      </c>
      <c r="P73" s="131" t="s">
        <v>6793</v>
      </c>
      <c r="Q73" s="100" t="s">
        <v>6799</v>
      </c>
      <c r="R73" s="102">
        <f t="shared" si="12"/>
        <v>0</v>
      </c>
      <c r="S73" s="102">
        <f t="shared" si="14"/>
        <v>0</v>
      </c>
      <c r="T73" s="102">
        <f t="shared" si="15"/>
        <v>0</v>
      </c>
      <c r="U73" s="102">
        <f t="shared" si="16"/>
        <v>0</v>
      </c>
      <c r="V73" s="132">
        <f t="shared" si="17"/>
        <v>0</v>
      </c>
      <c r="W73" s="123">
        <f t="shared" si="18"/>
        <v>1751.53</v>
      </c>
      <c r="X73" s="133"/>
    </row>
    <row r="74" spans="1:24">
      <c r="A74" s="110">
        <v>72</v>
      </c>
      <c r="B74" s="130"/>
      <c r="C74" s="123">
        <f t="shared" si="19"/>
        <v>2023</v>
      </c>
      <c r="E74" s="113">
        <f t="shared" si="11"/>
        <v>2023</v>
      </c>
      <c r="F74" s="123"/>
      <c r="G74" s="123">
        <f t="shared" si="20"/>
        <v>1751.53</v>
      </c>
      <c r="H74" s="114">
        <v>0.05</v>
      </c>
      <c r="I74" s="113">
        <f t="shared" si="13"/>
        <v>-87.57650000000001</v>
      </c>
      <c r="J74" s="100" t="s">
        <v>6792</v>
      </c>
      <c r="P74" s="131" t="s">
        <v>6793</v>
      </c>
      <c r="Q74" s="100" t="s">
        <v>6799</v>
      </c>
      <c r="R74" s="102">
        <f t="shared" si="12"/>
        <v>0</v>
      </c>
      <c r="S74" s="102">
        <f t="shared" si="14"/>
        <v>0</v>
      </c>
      <c r="T74" s="102">
        <f t="shared" si="15"/>
        <v>0</v>
      </c>
      <c r="U74" s="102">
        <f t="shared" si="16"/>
        <v>0</v>
      </c>
      <c r="V74" s="132">
        <f t="shared" si="17"/>
        <v>0</v>
      </c>
      <c r="W74" s="123">
        <f t="shared" si="18"/>
        <v>1751.53</v>
      </c>
      <c r="X74" s="133"/>
    </row>
    <row r="75" spans="1:24">
      <c r="A75" s="110">
        <v>73</v>
      </c>
      <c r="B75" s="130"/>
      <c r="C75" s="123">
        <f t="shared" si="19"/>
        <v>2023</v>
      </c>
      <c r="E75" s="113">
        <f t="shared" si="11"/>
        <v>2023</v>
      </c>
      <c r="F75" s="123"/>
      <c r="G75" s="123">
        <f t="shared" si="20"/>
        <v>1751.53</v>
      </c>
      <c r="H75" s="114">
        <v>0.05</v>
      </c>
      <c r="I75" s="113">
        <f t="shared" si="13"/>
        <v>-87.57650000000001</v>
      </c>
      <c r="J75" s="100" t="s">
        <v>6792</v>
      </c>
      <c r="P75" s="131" t="s">
        <v>6793</v>
      </c>
      <c r="Q75" s="100" t="s">
        <v>6799</v>
      </c>
      <c r="R75" s="102">
        <f t="shared" si="12"/>
        <v>0</v>
      </c>
      <c r="S75" s="102">
        <f t="shared" si="14"/>
        <v>0</v>
      </c>
      <c r="T75" s="102">
        <f t="shared" si="15"/>
        <v>0</v>
      </c>
      <c r="U75" s="102">
        <f t="shared" si="16"/>
        <v>0</v>
      </c>
      <c r="V75" s="132">
        <f t="shared" si="17"/>
        <v>0</v>
      </c>
      <c r="W75" s="123">
        <f t="shared" si="18"/>
        <v>1751.53</v>
      </c>
      <c r="X75" s="133"/>
    </row>
    <row r="76" spans="1:24">
      <c r="A76" s="110">
        <v>74</v>
      </c>
      <c r="B76" s="130"/>
      <c r="C76" s="123">
        <f t="shared" si="19"/>
        <v>2023</v>
      </c>
      <c r="E76" s="113">
        <f t="shared" si="11"/>
        <v>2023</v>
      </c>
      <c r="F76" s="123"/>
      <c r="G76" s="123">
        <f t="shared" si="20"/>
        <v>1751.53</v>
      </c>
      <c r="H76" s="114">
        <v>0.05</v>
      </c>
      <c r="I76" s="113">
        <f t="shared" si="13"/>
        <v>-87.57650000000001</v>
      </c>
      <c r="J76" s="100" t="s">
        <v>6792</v>
      </c>
      <c r="P76" s="131" t="s">
        <v>6793</v>
      </c>
      <c r="Q76" s="100" t="s">
        <v>6799</v>
      </c>
      <c r="R76" s="102">
        <f t="shared" si="12"/>
        <v>0</v>
      </c>
      <c r="S76" s="102">
        <f t="shared" si="14"/>
        <v>0</v>
      </c>
      <c r="T76" s="102">
        <f t="shared" si="15"/>
        <v>0</v>
      </c>
      <c r="U76" s="102">
        <f t="shared" si="16"/>
        <v>0</v>
      </c>
      <c r="V76" s="132">
        <f t="shared" si="17"/>
        <v>0</v>
      </c>
      <c r="W76" s="123">
        <f t="shared" si="18"/>
        <v>1751.53</v>
      </c>
      <c r="X76" s="133"/>
    </row>
    <row r="77" spans="1:24">
      <c r="A77" s="110">
        <v>75</v>
      </c>
      <c r="B77" s="130"/>
      <c r="C77" s="123">
        <f t="shared" si="19"/>
        <v>2023</v>
      </c>
      <c r="E77" s="113">
        <f t="shared" si="11"/>
        <v>2023</v>
      </c>
      <c r="F77" s="123"/>
      <c r="G77" s="123">
        <f t="shared" si="20"/>
        <v>1751.53</v>
      </c>
      <c r="H77" s="114">
        <v>0.05</v>
      </c>
      <c r="I77" s="113">
        <f t="shared" si="13"/>
        <v>-87.57650000000001</v>
      </c>
      <c r="J77" s="100" t="s">
        <v>6792</v>
      </c>
      <c r="P77" s="131" t="s">
        <v>6793</v>
      </c>
      <c r="Q77" s="100" t="s">
        <v>6799</v>
      </c>
      <c r="R77" s="102">
        <f t="shared" si="12"/>
        <v>0</v>
      </c>
      <c r="S77" s="102">
        <f t="shared" si="14"/>
        <v>0</v>
      </c>
      <c r="T77" s="102">
        <f t="shared" si="15"/>
        <v>0</v>
      </c>
      <c r="U77" s="102">
        <f t="shared" si="16"/>
        <v>0</v>
      </c>
      <c r="V77" s="132">
        <f t="shared" si="17"/>
        <v>0</v>
      </c>
      <c r="W77" s="123">
        <f t="shared" si="18"/>
        <v>1751.53</v>
      </c>
      <c r="X77" s="133"/>
    </row>
    <row r="78" spans="1:24">
      <c r="A78" s="110">
        <v>76</v>
      </c>
      <c r="B78" s="130"/>
      <c r="C78" s="123">
        <f t="shared" si="19"/>
        <v>2023</v>
      </c>
      <c r="E78" s="113">
        <f t="shared" si="11"/>
        <v>2023</v>
      </c>
      <c r="F78" s="123"/>
      <c r="G78" s="123">
        <f t="shared" si="20"/>
        <v>1751.53</v>
      </c>
      <c r="H78" s="114">
        <v>0.05</v>
      </c>
      <c r="I78" s="113">
        <f t="shared" si="13"/>
        <v>-87.57650000000001</v>
      </c>
      <c r="J78" s="100" t="s">
        <v>6792</v>
      </c>
      <c r="P78" s="131" t="s">
        <v>6793</v>
      </c>
      <c r="Q78" s="100" t="s">
        <v>6799</v>
      </c>
      <c r="R78" s="102">
        <f t="shared" si="12"/>
        <v>0</v>
      </c>
      <c r="S78" s="102">
        <f t="shared" si="14"/>
        <v>0</v>
      </c>
      <c r="T78" s="102">
        <f t="shared" si="15"/>
        <v>0</v>
      </c>
      <c r="U78" s="102">
        <f t="shared" si="16"/>
        <v>0</v>
      </c>
      <c r="V78" s="132">
        <f t="shared" si="17"/>
        <v>0</v>
      </c>
      <c r="W78" s="123">
        <f t="shared" si="18"/>
        <v>1751.53</v>
      </c>
      <c r="X78" s="133"/>
    </row>
    <row r="79" spans="1:24">
      <c r="A79" s="110">
        <v>77</v>
      </c>
      <c r="B79" s="130"/>
      <c r="C79" s="123">
        <f t="shared" si="19"/>
        <v>2023</v>
      </c>
      <c r="E79" s="113">
        <f t="shared" si="11"/>
        <v>2023</v>
      </c>
      <c r="F79" s="123"/>
      <c r="G79" s="123">
        <f t="shared" si="20"/>
        <v>1751.53</v>
      </c>
      <c r="H79" s="114">
        <v>0.05</v>
      </c>
      <c r="I79" s="113">
        <f t="shared" si="13"/>
        <v>-87.57650000000001</v>
      </c>
      <c r="J79" s="100" t="s">
        <v>6792</v>
      </c>
      <c r="P79" s="131" t="s">
        <v>6793</v>
      </c>
      <c r="Q79" s="100" t="s">
        <v>6799</v>
      </c>
      <c r="R79" s="102">
        <f t="shared" si="12"/>
        <v>0</v>
      </c>
      <c r="S79" s="102">
        <f t="shared" si="14"/>
        <v>0</v>
      </c>
      <c r="T79" s="102">
        <f t="shared" si="15"/>
        <v>0</v>
      </c>
      <c r="U79" s="102">
        <f t="shared" si="16"/>
        <v>0</v>
      </c>
      <c r="V79" s="132">
        <f t="shared" si="17"/>
        <v>0</v>
      </c>
      <c r="W79" s="123">
        <f t="shared" si="18"/>
        <v>1751.53</v>
      </c>
      <c r="X79" s="133"/>
    </row>
    <row r="80" spans="1:24">
      <c r="A80" s="110">
        <v>78</v>
      </c>
      <c r="B80" s="130"/>
      <c r="C80" s="123">
        <f t="shared" si="19"/>
        <v>2023</v>
      </c>
      <c r="E80" s="113">
        <f t="shared" si="11"/>
        <v>2023</v>
      </c>
      <c r="F80" s="123"/>
      <c r="G80" s="123">
        <f t="shared" si="20"/>
        <v>1751.53</v>
      </c>
      <c r="H80" s="114">
        <v>0.05</v>
      </c>
      <c r="I80" s="113">
        <f t="shared" si="13"/>
        <v>-87.57650000000001</v>
      </c>
      <c r="J80" s="100" t="s">
        <v>6792</v>
      </c>
      <c r="P80" s="131" t="s">
        <v>6793</v>
      </c>
      <c r="Q80" s="100" t="s">
        <v>6799</v>
      </c>
      <c r="R80" s="102">
        <f t="shared" si="12"/>
        <v>0</v>
      </c>
      <c r="S80" s="102">
        <f t="shared" si="14"/>
        <v>0</v>
      </c>
      <c r="T80" s="102">
        <f t="shared" si="15"/>
        <v>0</v>
      </c>
      <c r="U80" s="102">
        <f t="shared" si="16"/>
        <v>0</v>
      </c>
      <c r="V80" s="132">
        <f t="shared" si="17"/>
        <v>0</v>
      </c>
      <c r="W80" s="123">
        <f t="shared" si="18"/>
        <v>1751.53</v>
      </c>
      <c r="X80" s="133"/>
    </row>
    <row r="81" spans="1:24">
      <c r="A81" s="110">
        <v>79</v>
      </c>
      <c r="B81" s="130"/>
      <c r="C81" s="123">
        <f t="shared" si="19"/>
        <v>2023</v>
      </c>
      <c r="E81" s="113">
        <f t="shared" si="11"/>
        <v>2023</v>
      </c>
      <c r="F81" s="123"/>
      <c r="G81" s="123">
        <f t="shared" si="20"/>
        <v>1751.53</v>
      </c>
      <c r="H81" s="114">
        <v>0.05</v>
      </c>
      <c r="I81" s="113">
        <f t="shared" si="13"/>
        <v>-87.57650000000001</v>
      </c>
      <c r="J81" s="100" t="s">
        <v>6792</v>
      </c>
      <c r="P81" s="131" t="s">
        <v>6793</v>
      </c>
      <c r="Q81" s="100" t="s">
        <v>6799</v>
      </c>
      <c r="R81" s="102">
        <f t="shared" si="12"/>
        <v>0</v>
      </c>
      <c r="S81" s="102">
        <f t="shared" si="14"/>
        <v>0</v>
      </c>
      <c r="T81" s="102">
        <f t="shared" si="15"/>
        <v>0</v>
      </c>
      <c r="U81" s="102">
        <f t="shared" si="16"/>
        <v>0</v>
      </c>
      <c r="V81" s="132">
        <f t="shared" si="17"/>
        <v>0</v>
      </c>
      <c r="W81" s="123">
        <f t="shared" si="18"/>
        <v>1751.53</v>
      </c>
      <c r="X81" s="133"/>
    </row>
    <row r="82" spans="1:24">
      <c r="A82" s="110">
        <v>80</v>
      </c>
      <c r="B82" s="130"/>
      <c r="C82" s="123">
        <f t="shared" si="19"/>
        <v>2023</v>
      </c>
      <c r="E82" s="113">
        <f t="shared" si="11"/>
        <v>2023</v>
      </c>
      <c r="F82" s="123"/>
      <c r="G82" s="123">
        <f t="shared" si="20"/>
        <v>1751.53</v>
      </c>
      <c r="H82" s="114">
        <v>0.05</v>
      </c>
      <c r="I82" s="113">
        <f t="shared" si="13"/>
        <v>-87.57650000000001</v>
      </c>
      <c r="J82" s="100" t="s">
        <v>6792</v>
      </c>
      <c r="P82" s="131" t="s">
        <v>6793</v>
      </c>
      <c r="Q82" s="100" t="s">
        <v>6799</v>
      </c>
      <c r="R82" s="102">
        <f t="shared" si="12"/>
        <v>0</v>
      </c>
      <c r="S82" s="102">
        <f t="shared" si="14"/>
        <v>0</v>
      </c>
      <c r="T82" s="102">
        <f t="shared" si="15"/>
        <v>0</v>
      </c>
      <c r="U82" s="102">
        <f t="shared" si="16"/>
        <v>0</v>
      </c>
      <c r="V82" s="132">
        <f t="shared" si="17"/>
        <v>0</v>
      </c>
      <c r="W82" s="123">
        <f t="shared" si="18"/>
        <v>1751.53</v>
      </c>
      <c r="X82" s="133"/>
    </row>
    <row r="83" spans="1:24">
      <c r="A83" s="110">
        <v>81</v>
      </c>
      <c r="B83" s="130"/>
      <c r="C83" s="123">
        <f t="shared" si="19"/>
        <v>2023</v>
      </c>
      <c r="E83" s="113">
        <f t="shared" si="11"/>
        <v>2023</v>
      </c>
      <c r="F83" s="123"/>
      <c r="G83" s="123">
        <f t="shared" si="20"/>
        <v>1751.53</v>
      </c>
      <c r="H83" s="114">
        <v>0.05</v>
      </c>
      <c r="I83" s="113">
        <f t="shared" si="13"/>
        <v>-87.57650000000001</v>
      </c>
      <c r="J83" s="100" t="s">
        <v>6792</v>
      </c>
      <c r="P83" s="131" t="s">
        <v>6793</v>
      </c>
      <c r="Q83" s="100" t="s">
        <v>6799</v>
      </c>
      <c r="R83" s="102">
        <f t="shared" si="12"/>
        <v>0</v>
      </c>
      <c r="S83" s="102">
        <f t="shared" si="14"/>
        <v>0</v>
      </c>
      <c r="T83" s="102">
        <f t="shared" si="15"/>
        <v>0</v>
      </c>
      <c r="U83" s="102">
        <f t="shared" si="16"/>
        <v>0</v>
      </c>
      <c r="V83" s="132">
        <f t="shared" si="17"/>
        <v>0</v>
      </c>
      <c r="W83" s="123">
        <f t="shared" si="18"/>
        <v>1751.53</v>
      </c>
      <c r="X83" s="133"/>
    </row>
    <row r="84" spans="1:24">
      <c r="A84" s="110">
        <v>82</v>
      </c>
      <c r="B84" s="130"/>
      <c r="C84" s="123">
        <f t="shared" si="19"/>
        <v>2023</v>
      </c>
      <c r="E84" s="113">
        <f t="shared" si="11"/>
        <v>2023</v>
      </c>
      <c r="F84" s="123"/>
      <c r="G84" s="123">
        <f t="shared" si="20"/>
        <v>1751.53</v>
      </c>
      <c r="H84" s="114">
        <v>0.05</v>
      </c>
      <c r="I84" s="113">
        <f t="shared" si="13"/>
        <v>-87.57650000000001</v>
      </c>
      <c r="J84" s="100" t="s">
        <v>6792</v>
      </c>
      <c r="P84" s="131" t="s">
        <v>6793</v>
      </c>
      <c r="Q84" s="100" t="s">
        <v>6799</v>
      </c>
      <c r="R84" s="102">
        <f t="shared" si="12"/>
        <v>0</v>
      </c>
      <c r="S84" s="102">
        <f t="shared" si="14"/>
        <v>0</v>
      </c>
      <c r="T84" s="102">
        <f t="shared" si="15"/>
        <v>0</v>
      </c>
      <c r="U84" s="102">
        <f t="shared" si="16"/>
        <v>0</v>
      </c>
      <c r="V84" s="132">
        <f t="shared" si="17"/>
        <v>0</v>
      </c>
      <c r="W84" s="123">
        <f t="shared" si="18"/>
        <v>1751.53</v>
      </c>
      <c r="X84" s="133"/>
    </row>
    <row r="85" spans="1:24">
      <c r="A85" s="110">
        <v>83</v>
      </c>
      <c r="B85" s="130"/>
      <c r="C85" s="123">
        <f t="shared" si="19"/>
        <v>2023</v>
      </c>
      <c r="E85" s="113">
        <f t="shared" si="11"/>
        <v>2023</v>
      </c>
      <c r="F85" s="123"/>
      <c r="G85" s="123">
        <f t="shared" si="20"/>
        <v>1751.53</v>
      </c>
      <c r="H85" s="114">
        <v>0.05</v>
      </c>
      <c r="I85" s="113">
        <f t="shared" si="13"/>
        <v>-87.57650000000001</v>
      </c>
      <c r="J85" s="100" t="s">
        <v>6792</v>
      </c>
      <c r="P85" s="131" t="s">
        <v>6793</v>
      </c>
      <c r="Q85" s="100" t="s">
        <v>6799</v>
      </c>
      <c r="R85" s="102">
        <f t="shared" si="12"/>
        <v>0</v>
      </c>
      <c r="S85" s="102">
        <f t="shared" si="14"/>
        <v>0</v>
      </c>
      <c r="T85" s="102">
        <f t="shared" si="15"/>
        <v>0</v>
      </c>
      <c r="U85" s="102">
        <f t="shared" si="16"/>
        <v>0</v>
      </c>
      <c r="V85" s="132">
        <f t="shared" si="17"/>
        <v>0</v>
      </c>
      <c r="W85" s="123">
        <f t="shared" si="18"/>
        <v>1751.53</v>
      </c>
      <c r="X85" s="133"/>
    </row>
    <row r="86" spans="1:24">
      <c r="A86" s="110">
        <v>84</v>
      </c>
      <c r="B86" s="130"/>
      <c r="C86" s="123">
        <f t="shared" si="19"/>
        <v>2023</v>
      </c>
      <c r="E86" s="113">
        <f t="shared" si="11"/>
        <v>2023</v>
      </c>
      <c r="F86" s="123"/>
      <c r="G86" s="123">
        <f t="shared" si="20"/>
        <v>1751.53</v>
      </c>
      <c r="H86" s="114">
        <v>0.05</v>
      </c>
      <c r="I86" s="113">
        <f t="shared" si="13"/>
        <v>-87.57650000000001</v>
      </c>
      <c r="J86" s="100" t="s">
        <v>6792</v>
      </c>
      <c r="P86" s="131" t="s">
        <v>6793</v>
      </c>
      <c r="Q86" s="100" t="s">
        <v>6799</v>
      </c>
      <c r="R86" s="102">
        <f t="shared" si="12"/>
        <v>0</v>
      </c>
      <c r="S86" s="102">
        <f t="shared" si="14"/>
        <v>0</v>
      </c>
      <c r="T86" s="102">
        <f t="shared" si="15"/>
        <v>0</v>
      </c>
      <c r="U86" s="102">
        <f t="shared" si="16"/>
        <v>0</v>
      </c>
      <c r="V86" s="132">
        <f t="shared" si="17"/>
        <v>0</v>
      </c>
      <c r="W86" s="123">
        <f t="shared" si="18"/>
        <v>1751.53</v>
      </c>
      <c r="X86" s="133"/>
    </row>
    <row r="87" spans="1:24">
      <c r="A87" s="110">
        <v>85</v>
      </c>
      <c r="B87" s="130"/>
      <c r="C87" s="123">
        <f t="shared" si="19"/>
        <v>2023</v>
      </c>
      <c r="E87" s="113">
        <f t="shared" si="11"/>
        <v>2023</v>
      </c>
      <c r="F87" s="123"/>
      <c r="G87" s="123">
        <f t="shared" si="20"/>
        <v>1751.53</v>
      </c>
      <c r="H87" s="114">
        <v>0.05</v>
      </c>
      <c r="I87" s="113">
        <f t="shared" si="13"/>
        <v>-87.57650000000001</v>
      </c>
      <c r="J87" s="100" t="s">
        <v>6792</v>
      </c>
      <c r="P87" s="131" t="s">
        <v>6793</v>
      </c>
      <c r="Q87" s="100" t="s">
        <v>6799</v>
      </c>
      <c r="R87" s="102">
        <f t="shared" si="12"/>
        <v>0</v>
      </c>
      <c r="S87" s="102">
        <f t="shared" si="14"/>
        <v>0</v>
      </c>
      <c r="T87" s="102">
        <f t="shared" si="15"/>
        <v>0</v>
      </c>
      <c r="U87" s="102">
        <f t="shared" si="16"/>
        <v>0</v>
      </c>
      <c r="V87" s="132">
        <f t="shared" si="17"/>
        <v>0</v>
      </c>
      <c r="W87" s="123">
        <f t="shared" si="18"/>
        <v>1751.53</v>
      </c>
      <c r="X87" s="133"/>
    </row>
    <row r="88" spans="1:24">
      <c r="A88" s="110">
        <v>86</v>
      </c>
      <c r="B88" s="130"/>
      <c r="C88" s="123">
        <f t="shared" si="19"/>
        <v>2023</v>
      </c>
      <c r="E88" s="113">
        <f t="shared" si="11"/>
        <v>2023</v>
      </c>
      <c r="F88" s="123"/>
      <c r="G88" s="123">
        <f t="shared" si="20"/>
        <v>1751.53</v>
      </c>
      <c r="H88" s="114">
        <v>0.05</v>
      </c>
      <c r="I88" s="113">
        <f t="shared" si="13"/>
        <v>-87.57650000000001</v>
      </c>
      <c r="J88" s="100" t="s">
        <v>6792</v>
      </c>
      <c r="P88" s="131" t="s">
        <v>6793</v>
      </c>
      <c r="Q88" s="100" t="s">
        <v>6799</v>
      </c>
      <c r="R88" s="102">
        <f t="shared" si="12"/>
        <v>0</v>
      </c>
      <c r="S88" s="102">
        <f t="shared" si="14"/>
        <v>0</v>
      </c>
      <c r="T88" s="102">
        <f t="shared" si="15"/>
        <v>0</v>
      </c>
      <c r="U88" s="102">
        <f t="shared" si="16"/>
        <v>0</v>
      </c>
      <c r="V88" s="132">
        <f t="shared" si="17"/>
        <v>0</v>
      </c>
      <c r="W88" s="123">
        <f t="shared" si="18"/>
        <v>1751.53</v>
      </c>
      <c r="X88" s="133"/>
    </row>
    <row r="89" spans="1:24">
      <c r="A89" s="110">
        <v>87</v>
      </c>
      <c r="B89" s="130"/>
      <c r="C89" s="123">
        <f t="shared" si="19"/>
        <v>2023</v>
      </c>
      <c r="E89" s="113">
        <f t="shared" si="11"/>
        <v>2023</v>
      </c>
      <c r="F89" s="123"/>
      <c r="G89" s="123">
        <f t="shared" si="20"/>
        <v>1751.53</v>
      </c>
      <c r="H89" s="114">
        <v>0.05</v>
      </c>
      <c r="I89" s="113">
        <f t="shared" si="13"/>
        <v>-87.57650000000001</v>
      </c>
      <c r="J89" s="100" t="s">
        <v>6792</v>
      </c>
      <c r="P89" s="131" t="s">
        <v>6793</v>
      </c>
      <c r="Q89" s="100" t="s">
        <v>6799</v>
      </c>
      <c r="R89" s="102">
        <f t="shared" si="12"/>
        <v>0</v>
      </c>
      <c r="S89" s="102">
        <f t="shared" si="14"/>
        <v>0</v>
      </c>
      <c r="T89" s="102">
        <f t="shared" si="15"/>
        <v>0</v>
      </c>
      <c r="U89" s="102">
        <f t="shared" si="16"/>
        <v>0</v>
      </c>
      <c r="V89" s="132">
        <f t="shared" si="17"/>
        <v>0</v>
      </c>
      <c r="W89" s="123">
        <f t="shared" si="18"/>
        <v>1751.53</v>
      </c>
      <c r="X89" s="133"/>
    </row>
    <row r="90" spans="1:24">
      <c r="A90" s="110">
        <v>88</v>
      </c>
      <c r="B90" s="130"/>
      <c r="C90" s="123">
        <f t="shared" si="19"/>
        <v>2023</v>
      </c>
      <c r="E90" s="113">
        <f t="shared" si="11"/>
        <v>2023</v>
      </c>
      <c r="F90" s="123"/>
      <c r="G90" s="123">
        <f t="shared" si="20"/>
        <v>1751.53</v>
      </c>
      <c r="H90" s="114">
        <v>0.05</v>
      </c>
      <c r="I90" s="113">
        <f t="shared" si="13"/>
        <v>-87.57650000000001</v>
      </c>
      <c r="J90" s="100" t="s">
        <v>6792</v>
      </c>
      <c r="P90" s="131" t="s">
        <v>6793</v>
      </c>
      <c r="Q90" s="100" t="s">
        <v>6799</v>
      </c>
      <c r="R90" s="102">
        <f t="shared" si="12"/>
        <v>0</v>
      </c>
      <c r="S90" s="102">
        <f t="shared" si="14"/>
        <v>0</v>
      </c>
      <c r="T90" s="102">
        <f t="shared" si="15"/>
        <v>0</v>
      </c>
      <c r="U90" s="102">
        <f t="shared" si="16"/>
        <v>0</v>
      </c>
      <c r="V90" s="132">
        <f t="shared" si="17"/>
        <v>0</v>
      </c>
      <c r="W90" s="123">
        <f t="shared" si="18"/>
        <v>1751.53</v>
      </c>
      <c r="X90" s="133"/>
    </row>
    <row r="91" spans="1:24">
      <c r="A91" s="110">
        <v>89</v>
      </c>
      <c r="B91" s="130"/>
      <c r="C91" s="123">
        <f t="shared" si="19"/>
        <v>2023</v>
      </c>
      <c r="E91" s="113">
        <f t="shared" si="11"/>
        <v>2023</v>
      </c>
      <c r="F91" s="123"/>
      <c r="G91" s="123">
        <f t="shared" si="20"/>
        <v>1751.53</v>
      </c>
      <c r="H91" s="114">
        <v>0.05</v>
      </c>
      <c r="I91" s="113">
        <f t="shared" si="13"/>
        <v>-87.57650000000001</v>
      </c>
      <c r="J91" s="100" t="s">
        <v>6792</v>
      </c>
      <c r="P91" s="131" t="s">
        <v>6793</v>
      </c>
      <c r="Q91" s="100" t="s">
        <v>6799</v>
      </c>
      <c r="R91" s="102">
        <f t="shared" si="12"/>
        <v>0</v>
      </c>
      <c r="S91" s="102">
        <f t="shared" si="14"/>
        <v>0</v>
      </c>
      <c r="T91" s="102">
        <f t="shared" si="15"/>
        <v>0</v>
      </c>
      <c r="U91" s="102">
        <f t="shared" si="16"/>
        <v>0</v>
      </c>
      <c r="V91" s="132">
        <f t="shared" si="17"/>
        <v>0</v>
      </c>
      <c r="W91" s="123">
        <f t="shared" si="18"/>
        <v>1751.53</v>
      </c>
      <c r="X91" s="133"/>
    </row>
    <row r="92" spans="1:24">
      <c r="A92" s="110">
        <v>90</v>
      </c>
      <c r="B92" s="130"/>
      <c r="C92" s="123">
        <f t="shared" si="19"/>
        <v>2023</v>
      </c>
      <c r="E92" s="113">
        <f t="shared" si="11"/>
        <v>2023</v>
      </c>
      <c r="F92" s="123"/>
      <c r="G92" s="123">
        <f t="shared" si="20"/>
        <v>1751.53</v>
      </c>
      <c r="H92" s="114">
        <v>0.05</v>
      </c>
      <c r="I92" s="113">
        <f t="shared" si="13"/>
        <v>-87.57650000000001</v>
      </c>
      <c r="J92" s="100" t="s">
        <v>6792</v>
      </c>
      <c r="P92" s="131" t="s">
        <v>6793</v>
      </c>
      <c r="Q92" s="100" t="s">
        <v>6799</v>
      </c>
      <c r="R92" s="102">
        <f t="shared" si="12"/>
        <v>0</v>
      </c>
      <c r="S92" s="102">
        <f t="shared" si="14"/>
        <v>0</v>
      </c>
      <c r="T92" s="102">
        <f t="shared" si="15"/>
        <v>0</v>
      </c>
      <c r="U92" s="102">
        <f t="shared" si="16"/>
        <v>0</v>
      </c>
      <c r="V92" s="132">
        <f t="shared" si="17"/>
        <v>0</v>
      </c>
      <c r="W92" s="123">
        <f t="shared" si="18"/>
        <v>1751.53</v>
      </c>
      <c r="X92" s="133"/>
    </row>
    <row r="93" spans="1:24">
      <c r="A93" s="110">
        <v>91</v>
      </c>
      <c r="B93" s="130"/>
      <c r="C93" s="123">
        <f t="shared" si="19"/>
        <v>2023</v>
      </c>
      <c r="E93" s="113">
        <f t="shared" si="11"/>
        <v>2023</v>
      </c>
      <c r="F93" s="123"/>
      <c r="G93" s="123">
        <f t="shared" si="20"/>
        <v>1751.53</v>
      </c>
      <c r="H93" s="114">
        <v>0.05</v>
      </c>
      <c r="I93" s="113">
        <f t="shared" si="13"/>
        <v>-87.57650000000001</v>
      </c>
      <c r="J93" s="100" t="s">
        <v>6792</v>
      </c>
      <c r="P93" s="131" t="s">
        <v>6793</v>
      </c>
      <c r="Q93" s="100" t="s">
        <v>6799</v>
      </c>
      <c r="R93" s="102">
        <f t="shared" si="12"/>
        <v>0</v>
      </c>
      <c r="S93" s="102">
        <f t="shared" si="14"/>
        <v>0</v>
      </c>
      <c r="T93" s="102">
        <f t="shared" si="15"/>
        <v>0</v>
      </c>
      <c r="U93" s="102">
        <f t="shared" si="16"/>
        <v>0</v>
      </c>
      <c r="V93" s="132">
        <f t="shared" si="17"/>
        <v>0</v>
      </c>
      <c r="W93" s="123">
        <f t="shared" si="18"/>
        <v>1751.53</v>
      </c>
      <c r="X93" s="133"/>
    </row>
    <row r="94" spans="1:24">
      <c r="A94" s="110">
        <v>92</v>
      </c>
      <c r="B94" s="130"/>
      <c r="C94" s="123">
        <f t="shared" si="19"/>
        <v>2023</v>
      </c>
      <c r="E94" s="113">
        <f t="shared" si="11"/>
        <v>2023</v>
      </c>
      <c r="F94" s="123"/>
      <c r="G94" s="123">
        <f t="shared" si="20"/>
        <v>1751.53</v>
      </c>
      <c r="H94" s="114">
        <v>0.05</v>
      </c>
      <c r="I94" s="113">
        <f t="shared" si="13"/>
        <v>-87.57650000000001</v>
      </c>
      <c r="J94" s="100" t="s">
        <v>6792</v>
      </c>
      <c r="P94" s="131" t="s">
        <v>6793</v>
      </c>
      <c r="Q94" s="100" t="s">
        <v>6799</v>
      </c>
      <c r="R94" s="102">
        <f t="shared" si="12"/>
        <v>0</v>
      </c>
      <c r="S94" s="102">
        <f t="shared" si="14"/>
        <v>0</v>
      </c>
      <c r="T94" s="102">
        <f t="shared" si="15"/>
        <v>0</v>
      </c>
      <c r="U94" s="102">
        <f t="shared" si="16"/>
        <v>0</v>
      </c>
      <c r="V94" s="132">
        <f t="shared" si="17"/>
        <v>0</v>
      </c>
      <c r="W94" s="123">
        <f t="shared" si="18"/>
        <v>1751.53</v>
      </c>
      <c r="X94" s="133"/>
    </row>
    <row r="95" spans="1:24">
      <c r="A95" s="110">
        <v>93</v>
      </c>
      <c r="B95" s="130"/>
      <c r="C95" s="123">
        <f t="shared" si="19"/>
        <v>2023</v>
      </c>
      <c r="E95" s="113">
        <f t="shared" si="11"/>
        <v>2023</v>
      </c>
      <c r="F95" s="123"/>
      <c r="G95" s="123">
        <f t="shared" si="20"/>
        <v>1751.53</v>
      </c>
      <c r="H95" s="114">
        <v>0.05</v>
      </c>
      <c r="I95" s="113">
        <f t="shared" si="13"/>
        <v>-87.57650000000001</v>
      </c>
      <c r="J95" s="100" t="s">
        <v>6792</v>
      </c>
      <c r="P95" s="131" t="s">
        <v>6793</v>
      </c>
      <c r="Q95" s="100" t="s">
        <v>6799</v>
      </c>
      <c r="R95" s="102">
        <f t="shared" si="12"/>
        <v>0</v>
      </c>
      <c r="S95" s="102">
        <f t="shared" si="14"/>
        <v>0</v>
      </c>
      <c r="T95" s="102">
        <f t="shared" si="15"/>
        <v>0</v>
      </c>
      <c r="U95" s="102">
        <f t="shared" si="16"/>
        <v>0</v>
      </c>
      <c r="V95" s="132">
        <f t="shared" si="17"/>
        <v>0</v>
      </c>
      <c r="W95" s="123">
        <f t="shared" si="18"/>
        <v>1751.53</v>
      </c>
      <c r="X95" s="133"/>
    </row>
    <row r="96" spans="1:24">
      <c r="A96" s="110">
        <v>94</v>
      </c>
      <c r="B96" s="130"/>
      <c r="C96" s="123">
        <f t="shared" si="19"/>
        <v>2023</v>
      </c>
      <c r="E96" s="113">
        <f t="shared" si="11"/>
        <v>2023</v>
      </c>
      <c r="F96" s="123"/>
      <c r="G96" s="123">
        <f t="shared" si="20"/>
        <v>1751.53</v>
      </c>
      <c r="H96" s="114">
        <v>0.05</v>
      </c>
      <c r="I96" s="113">
        <f t="shared" si="13"/>
        <v>-87.57650000000001</v>
      </c>
      <c r="J96" s="100" t="s">
        <v>6792</v>
      </c>
      <c r="P96" s="131" t="s">
        <v>6793</v>
      </c>
      <c r="Q96" s="100" t="s">
        <v>6799</v>
      </c>
      <c r="R96" s="102">
        <f t="shared" si="12"/>
        <v>0</v>
      </c>
      <c r="S96" s="102">
        <f t="shared" si="14"/>
        <v>0</v>
      </c>
      <c r="T96" s="102">
        <f t="shared" si="15"/>
        <v>0</v>
      </c>
      <c r="U96" s="102">
        <f t="shared" si="16"/>
        <v>0</v>
      </c>
      <c r="V96" s="132">
        <f t="shared" si="17"/>
        <v>0</v>
      </c>
      <c r="W96" s="123">
        <f t="shared" si="18"/>
        <v>1751.53</v>
      </c>
      <c r="X96" s="133"/>
    </row>
    <row r="97" spans="1:24">
      <c r="A97" s="110">
        <v>95</v>
      </c>
      <c r="B97" s="130"/>
      <c r="C97" s="123">
        <f t="shared" si="19"/>
        <v>2023</v>
      </c>
      <c r="E97" s="113">
        <f t="shared" si="11"/>
        <v>2023</v>
      </c>
      <c r="F97" s="123"/>
      <c r="G97" s="123">
        <f t="shared" si="20"/>
        <v>1751.53</v>
      </c>
      <c r="H97" s="114">
        <v>0.05</v>
      </c>
      <c r="I97" s="113">
        <f t="shared" si="13"/>
        <v>-87.57650000000001</v>
      </c>
      <c r="J97" s="100" t="s">
        <v>6792</v>
      </c>
      <c r="P97" s="131" t="s">
        <v>6793</v>
      </c>
      <c r="Q97" s="100" t="s">
        <v>6799</v>
      </c>
      <c r="R97" s="102">
        <f t="shared" si="12"/>
        <v>0</v>
      </c>
      <c r="S97" s="102">
        <f t="shared" si="14"/>
        <v>0</v>
      </c>
      <c r="T97" s="102">
        <f t="shared" si="15"/>
        <v>0</v>
      </c>
      <c r="U97" s="102">
        <f t="shared" si="16"/>
        <v>0</v>
      </c>
      <c r="V97" s="132">
        <f t="shared" si="17"/>
        <v>0</v>
      </c>
      <c r="W97" s="123">
        <f t="shared" si="18"/>
        <v>1751.53</v>
      </c>
      <c r="X97" s="133"/>
    </row>
    <row r="98" spans="1:24">
      <c r="A98" s="110">
        <v>96</v>
      </c>
      <c r="B98" s="130"/>
      <c r="C98" s="123">
        <f t="shared" si="19"/>
        <v>2023</v>
      </c>
      <c r="E98" s="113">
        <f t="shared" si="11"/>
        <v>2023</v>
      </c>
      <c r="F98" s="123"/>
      <c r="G98" s="123">
        <f t="shared" si="20"/>
        <v>1751.53</v>
      </c>
      <c r="H98" s="114">
        <v>0.05</v>
      </c>
      <c r="I98" s="113">
        <f t="shared" si="13"/>
        <v>-87.57650000000001</v>
      </c>
      <c r="J98" s="100" t="s">
        <v>6792</v>
      </c>
      <c r="P98" s="131" t="s">
        <v>6793</v>
      </c>
      <c r="Q98" s="100" t="s">
        <v>6799</v>
      </c>
      <c r="R98" s="102">
        <f t="shared" si="12"/>
        <v>0</v>
      </c>
      <c r="S98" s="102">
        <f t="shared" si="14"/>
        <v>0</v>
      </c>
      <c r="T98" s="102">
        <f t="shared" si="15"/>
        <v>0</v>
      </c>
      <c r="U98" s="102">
        <f t="shared" si="16"/>
        <v>0</v>
      </c>
      <c r="V98" s="132">
        <f t="shared" si="17"/>
        <v>0</v>
      </c>
      <c r="W98" s="123">
        <f t="shared" si="18"/>
        <v>1751.53</v>
      </c>
      <c r="X98" s="133"/>
    </row>
    <row r="99" spans="1:24">
      <c r="A99" s="110">
        <v>97</v>
      </c>
      <c r="B99" s="130"/>
      <c r="C99" s="123">
        <f t="shared" si="19"/>
        <v>2023</v>
      </c>
      <c r="E99" s="113">
        <f t="shared" si="11"/>
        <v>2023</v>
      </c>
      <c r="F99" s="123"/>
      <c r="G99" s="123">
        <f t="shared" si="20"/>
        <v>1751.53</v>
      </c>
      <c r="H99" s="114">
        <v>0.05</v>
      </c>
      <c r="I99" s="113">
        <f t="shared" si="13"/>
        <v>-87.57650000000001</v>
      </c>
      <c r="J99" s="100" t="s">
        <v>6792</v>
      </c>
      <c r="P99" s="131" t="s">
        <v>6793</v>
      </c>
      <c r="Q99" s="100" t="s">
        <v>6799</v>
      </c>
      <c r="R99" s="102">
        <f t="shared" si="12"/>
        <v>0</v>
      </c>
      <c r="S99" s="102">
        <f t="shared" si="14"/>
        <v>0</v>
      </c>
      <c r="T99" s="102">
        <f t="shared" si="15"/>
        <v>0</v>
      </c>
      <c r="U99" s="102">
        <f t="shared" si="16"/>
        <v>0</v>
      </c>
      <c r="V99" s="132">
        <f t="shared" si="17"/>
        <v>0</v>
      </c>
      <c r="W99" s="123">
        <f t="shared" si="18"/>
        <v>1751.53</v>
      </c>
      <c r="X99" s="133"/>
    </row>
    <row r="100" spans="1:24">
      <c r="A100" s="110">
        <v>98</v>
      </c>
      <c r="B100" s="130"/>
      <c r="C100" s="123">
        <f t="shared" si="19"/>
        <v>2023</v>
      </c>
      <c r="E100" s="113">
        <f t="shared" si="11"/>
        <v>2023</v>
      </c>
      <c r="F100" s="123"/>
      <c r="G100" s="123">
        <f t="shared" si="20"/>
        <v>1751.53</v>
      </c>
      <c r="H100" s="114">
        <v>0.05</v>
      </c>
      <c r="I100" s="113">
        <f t="shared" si="13"/>
        <v>-87.57650000000001</v>
      </c>
      <c r="J100" s="100" t="s">
        <v>6792</v>
      </c>
      <c r="P100" s="131" t="s">
        <v>6793</v>
      </c>
      <c r="Q100" s="100" t="s">
        <v>6799</v>
      </c>
      <c r="R100" s="102">
        <f t="shared" si="12"/>
        <v>0</v>
      </c>
      <c r="S100" s="102">
        <f t="shared" si="14"/>
        <v>0</v>
      </c>
      <c r="T100" s="102">
        <f t="shared" si="15"/>
        <v>0</v>
      </c>
      <c r="U100" s="102">
        <f t="shared" si="16"/>
        <v>0</v>
      </c>
      <c r="V100" s="132">
        <f t="shared" si="17"/>
        <v>0</v>
      </c>
      <c r="W100" s="123">
        <f t="shared" si="18"/>
        <v>1751.53</v>
      </c>
      <c r="X100" s="133"/>
    </row>
    <row r="101" spans="1:24">
      <c r="A101" s="110">
        <v>99</v>
      </c>
      <c r="B101" s="130"/>
      <c r="C101" s="123">
        <f t="shared" si="19"/>
        <v>2023</v>
      </c>
      <c r="E101" s="113">
        <f t="shared" si="11"/>
        <v>2023</v>
      </c>
      <c r="F101" s="123"/>
      <c r="G101" s="123">
        <f t="shared" si="20"/>
        <v>1751.53</v>
      </c>
      <c r="H101" s="114">
        <v>0.05</v>
      </c>
      <c r="I101" s="113">
        <f t="shared" si="13"/>
        <v>-87.57650000000001</v>
      </c>
      <c r="J101" s="100" t="s">
        <v>6792</v>
      </c>
      <c r="P101" s="131" t="s">
        <v>6793</v>
      </c>
      <c r="Q101" s="100" t="s">
        <v>6799</v>
      </c>
      <c r="R101" s="102">
        <f t="shared" si="12"/>
        <v>0</v>
      </c>
      <c r="S101" s="102">
        <f t="shared" si="14"/>
        <v>0</v>
      </c>
      <c r="T101" s="102">
        <f t="shared" si="15"/>
        <v>0</v>
      </c>
      <c r="U101" s="102">
        <f t="shared" si="16"/>
        <v>0</v>
      </c>
      <c r="V101" s="132">
        <f t="shared" si="17"/>
        <v>0</v>
      </c>
      <c r="W101" s="123">
        <f t="shared" si="18"/>
        <v>1751.53</v>
      </c>
      <c r="X101" s="133"/>
    </row>
    <row r="102" spans="1:24">
      <c r="A102" s="110">
        <v>100</v>
      </c>
      <c r="B102" s="130"/>
      <c r="C102" s="123">
        <f t="shared" si="19"/>
        <v>2023</v>
      </c>
      <c r="E102" s="113">
        <f t="shared" si="11"/>
        <v>2023</v>
      </c>
      <c r="F102" s="123"/>
      <c r="G102" s="123">
        <f t="shared" si="20"/>
        <v>1751.53</v>
      </c>
      <c r="H102" s="114">
        <v>0.05</v>
      </c>
      <c r="I102" s="113">
        <f t="shared" si="13"/>
        <v>-87.57650000000001</v>
      </c>
      <c r="J102" s="100" t="s">
        <v>6792</v>
      </c>
      <c r="P102" s="131" t="s">
        <v>6793</v>
      </c>
      <c r="Q102" s="100" t="s">
        <v>6799</v>
      </c>
      <c r="R102" s="102">
        <f t="shared" si="12"/>
        <v>0</v>
      </c>
      <c r="S102" s="102">
        <f t="shared" si="14"/>
        <v>0</v>
      </c>
      <c r="T102" s="102">
        <f t="shared" si="15"/>
        <v>0</v>
      </c>
      <c r="U102" s="102">
        <f t="shared" si="16"/>
        <v>0</v>
      </c>
      <c r="V102" s="132">
        <f t="shared" si="17"/>
        <v>0</v>
      </c>
      <c r="W102" s="123">
        <f t="shared" si="18"/>
        <v>1751.53</v>
      </c>
      <c r="X102" s="133"/>
    </row>
    <row r="103" spans="1:24">
      <c r="A103" s="110">
        <v>101</v>
      </c>
      <c r="B103" s="130"/>
      <c r="C103" s="123">
        <f t="shared" si="19"/>
        <v>2023</v>
      </c>
      <c r="E103" s="113">
        <f t="shared" si="11"/>
        <v>2023</v>
      </c>
      <c r="F103" s="123"/>
      <c r="G103" s="123">
        <f t="shared" si="20"/>
        <v>1751.53</v>
      </c>
      <c r="H103" s="114">
        <v>0.05</v>
      </c>
      <c r="I103" s="113">
        <f t="shared" si="13"/>
        <v>-87.57650000000001</v>
      </c>
      <c r="J103" s="100" t="s">
        <v>6792</v>
      </c>
      <c r="P103" s="131" t="s">
        <v>6793</v>
      </c>
      <c r="Q103" s="100" t="s">
        <v>6799</v>
      </c>
      <c r="R103" s="102">
        <f t="shared" si="12"/>
        <v>0</v>
      </c>
      <c r="S103" s="102">
        <f t="shared" si="14"/>
        <v>0</v>
      </c>
      <c r="T103" s="102">
        <f t="shared" si="15"/>
        <v>0</v>
      </c>
      <c r="U103" s="102">
        <f t="shared" si="16"/>
        <v>0</v>
      </c>
      <c r="V103" s="132">
        <f t="shared" si="17"/>
        <v>0</v>
      </c>
      <c r="W103" s="123">
        <f t="shared" si="18"/>
        <v>1751.53</v>
      </c>
      <c r="X103" s="133"/>
    </row>
    <row r="104" spans="1:24">
      <c r="A104" s="110">
        <v>102</v>
      </c>
      <c r="B104" s="130"/>
      <c r="C104" s="123">
        <f t="shared" si="19"/>
        <v>2023</v>
      </c>
      <c r="E104" s="113">
        <f t="shared" si="11"/>
        <v>2023</v>
      </c>
      <c r="F104" s="123"/>
      <c r="G104" s="123">
        <f t="shared" si="20"/>
        <v>1751.53</v>
      </c>
      <c r="H104" s="114">
        <v>0.05</v>
      </c>
      <c r="I104" s="113">
        <f t="shared" si="13"/>
        <v>-87.57650000000001</v>
      </c>
      <c r="J104" s="100" t="s">
        <v>6792</v>
      </c>
      <c r="P104" s="131" t="s">
        <v>6793</v>
      </c>
      <c r="Q104" s="100" t="s">
        <v>6799</v>
      </c>
      <c r="R104" s="102">
        <f t="shared" si="12"/>
        <v>0</v>
      </c>
      <c r="S104" s="102">
        <f t="shared" si="14"/>
        <v>0</v>
      </c>
      <c r="T104" s="102">
        <f t="shared" si="15"/>
        <v>0</v>
      </c>
      <c r="U104" s="102">
        <f t="shared" si="16"/>
        <v>0</v>
      </c>
      <c r="V104" s="132">
        <f t="shared" si="17"/>
        <v>0</v>
      </c>
      <c r="W104" s="123">
        <f t="shared" si="18"/>
        <v>1751.53</v>
      </c>
      <c r="X104" s="133"/>
    </row>
    <row r="105" spans="1:24">
      <c r="A105" s="110">
        <v>103</v>
      </c>
      <c r="B105" s="130"/>
      <c r="C105" s="123">
        <f t="shared" si="19"/>
        <v>2023</v>
      </c>
      <c r="E105" s="113">
        <f t="shared" si="11"/>
        <v>2023</v>
      </c>
      <c r="F105" s="123"/>
      <c r="G105" s="123">
        <f t="shared" si="20"/>
        <v>1751.53</v>
      </c>
      <c r="H105" s="114">
        <v>0.05</v>
      </c>
      <c r="I105" s="113">
        <f t="shared" si="13"/>
        <v>-87.57650000000001</v>
      </c>
      <c r="J105" s="100" t="s">
        <v>6792</v>
      </c>
      <c r="P105" s="131" t="s">
        <v>6793</v>
      </c>
      <c r="Q105" s="100" t="s">
        <v>6799</v>
      </c>
      <c r="R105" s="102">
        <f t="shared" si="12"/>
        <v>0</v>
      </c>
      <c r="S105" s="102">
        <f t="shared" si="14"/>
        <v>0</v>
      </c>
      <c r="T105" s="102">
        <f t="shared" si="15"/>
        <v>0</v>
      </c>
      <c r="U105" s="102">
        <f t="shared" si="16"/>
        <v>0</v>
      </c>
      <c r="V105" s="132">
        <f t="shared" si="17"/>
        <v>0</v>
      </c>
      <c r="W105" s="123">
        <f t="shared" si="18"/>
        <v>1751.53</v>
      </c>
      <c r="X105" s="133"/>
    </row>
    <row r="106" spans="1:24">
      <c r="A106" s="110">
        <v>104</v>
      </c>
      <c r="B106" s="130"/>
      <c r="C106" s="123">
        <f t="shared" si="19"/>
        <v>2023</v>
      </c>
      <c r="E106" s="113">
        <f t="shared" si="11"/>
        <v>2023</v>
      </c>
      <c r="F106" s="123"/>
      <c r="G106" s="123">
        <f t="shared" si="20"/>
        <v>1751.53</v>
      </c>
      <c r="H106" s="114">
        <v>0.05</v>
      </c>
      <c r="I106" s="113">
        <f t="shared" si="13"/>
        <v>-87.57650000000001</v>
      </c>
      <c r="J106" s="100" t="s">
        <v>6792</v>
      </c>
      <c r="P106" s="131" t="s">
        <v>6793</v>
      </c>
      <c r="Q106" s="100" t="s">
        <v>6799</v>
      </c>
      <c r="R106" s="102">
        <f t="shared" si="12"/>
        <v>0</v>
      </c>
      <c r="S106" s="102">
        <f t="shared" si="14"/>
        <v>0</v>
      </c>
      <c r="T106" s="102">
        <f t="shared" si="15"/>
        <v>0</v>
      </c>
      <c r="U106" s="102">
        <f t="shared" si="16"/>
        <v>0</v>
      </c>
      <c r="V106" s="132">
        <f t="shared" si="17"/>
        <v>0</v>
      </c>
      <c r="W106" s="123">
        <f t="shared" si="18"/>
        <v>1751.53</v>
      </c>
      <c r="X106" s="133"/>
    </row>
    <row r="107" spans="1:24">
      <c r="A107" s="110">
        <v>105</v>
      </c>
      <c r="B107" s="130"/>
      <c r="C107" s="123">
        <f t="shared" si="19"/>
        <v>2023</v>
      </c>
      <c r="E107" s="113">
        <f t="shared" si="11"/>
        <v>2023</v>
      </c>
      <c r="F107" s="123"/>
      <c r="G107" s="123">
        <f t="shared" si="20"/>
        <v>1751.53</v>
      </c>
      <c r="H107" s="114">
        <v>0.05</v>
      </c>
      <c r="I107" s="113">
        <f t="shared" si="13"/>
        <v>-87.57650000000001</v>
      </c>
      <c r="J107" s="100" t="s">
        <v>6792</v>
      </c>
      <c r="P107" s="131" t="s">
        <v>6793</v>
      </c>
      <c r="Q107" s="100" t="s">
        <v>6799</v>
      </c>
      <c r="R107" s="102">
        <f t="shared" si="12"/>
        <v>0</v>
      </c>
      <c r="S107" s="102">
        <f t="shared" si="14"/>
        <v>0</v>
      </c>
      <c r="T107" s="102">
        <f t="shared" si="15"/>
        <v>0</v>
      </c>
      <c r="U107" s="102">
        <f t="shared" si="16"/>
        <v>0</v>
      </c>
      <c r="V107" s="132">
        <f t="shared" si="17"/>
        <v>0</v>
      </c>
      <c r="W107" s="123">
        <f t="shared" si="18"/>
        <v>1751.53</v>
      </c>
      <c r="X107" s="133"/>
    </row>
    <row r="108" spans="1:24">
      <c r="A108" s="110">
        <v>106</v>
      </c>
      <c r="B108" s="130"/>
      <c r="C108" s="123">
        <f t="shared" si="19"/>
        <v>2023</v>
      </c>
      <c r="E108" s="113">
        <f t="shared" si="11"/>
        <v>2023</v>
      </c>
      <c r="F108" s="123"/>
      <c r="G108" s="123">
        <f t="shared" si="20"/>
        <v>1751.53</v>
      </c>
      <c r="H108" s="114">
        <v>0.05</v>
      </c>
      <c r="I108" s="113">
        <f t="shared" si="13"/>
        <v>-87.57650000000001</v>
      </c>
      <c r="J108" s="100" t="s">
        <v>6792</v>
      </c>
      <c r="P108" s="131" t="s">
        <v>6793</v>
      </c>
      <c r="Q108" s="100" t="s">
        <v>6799</v>
      </c>
      <c r="R108" s="102">
        <f t="shared" si="12"/>
        <v>0</v>
      </c>
      <c r="S108" s="102">
        <f t="shared" si="14"/>
        <v>0</v>
      </c>
      <c r="T108" s="102">
        <f t="shared" si="15"/>
        <v>0</v>
      </c>
      <c r="U108" s="102">
        <f t="shared" si="16"/>
        <v>0</v>
      </c>
      <c r="V108" s="132">
        <f t="shared" si="17"/>
        <v>0</v>
      </c>
      <c r="W108" s="123">
        <f t="shared" si="18"/>
        <v>1751.53</v>
      </c>
      <c r="X108" s="133"/>
    </row>
    <row r="109" spans="1:24">
      <c r="A109" s="110">
        <v>107</v>
      </c>
      <c r="B109" s="130"/>
      <c r="C109" s="123">
        <f t="shared" si="19"/>
        <v>2023</v>
      </c>
      <c r="E109" s="113">
        <f t="shared" si="11"/>
        <v>2023</v>
      </c>
      <c r="F109" s="123"/>
      <c r="G109" s="123">
        <f t="shared" si="20"/>
        <v>1751.53</v>
      </c>
      <c r="H109" s="114">
        <v>0.05</v>
      </c>
      <c r="I109" s="113">
        <f t="shared" si="13"/>
        <v>-87.57650000000001</v>
      </c>
      <c r="J109" s="100" t="s">
        <v>6792</v>
      </c>
      <c r="P109" s="131" t="s">
        <v>6793</v>
      </c>
      <c r="Q109" s="100" t="s">
        <v>6799</v>
      </c>
      <c r="R109" s="102">
        <f t="shared" si="12"/>
        <v>0</v>
      </c>
      <c r="S109" s="102">
        <f t="shared" si="14"/>
        <v>0</v>
      </c>
      <c r="T109" s="102">
        <f t="shared" si="15"/>
        <v>0</v>
      </c>
      <c r="U109" s="102">
        <f t="shared" si="16"/>
        <v>0</v>
      </c>
      <c r="V109" s="132">
        <f t="shared" si="17"/>
        <v>0</v>
      </c>
      <c r="W109" s="123">
        <f t="shared" si="18"/>
        <v>1751.53</v>
      </c>
      <c r="X109" s="133"/>
    </row>
    <row r="110" spans="1:24">
      <c r="A110" s="110">
        <v>108</v>
      </c>
      <c r="B110" s="130"/>
      <c r="C110" s="123">
        <f t="shared" si="19"/>
        <v>2023</v>
      </c>
      <c r="E110" s="113">
        <f t="shared" si="11"/>
        <v>2023</v>
      </c>
      <c r="F110" s="123"/>
      <c r="G110" s="123">
        <f t="shared" si="20"/>
        <v>1751.53</v>
      </c>
      <c r="H110" s="114">
        <v>0.05</v>
      </c>
      <c r="I110" s="113">
        <f t="shared" si="13"/>
        <v>-87.57650000000001</v>
      </c>
      <c r="J110" s="100" t="s">
        <v>6792</v>
      </c>
      <c r="P110" s="131" t="s">
        <v>6793</v>
      </c>
      <c r="Q110" s="100" t="s">
        <v>6799</v>
      </c>
      <c r="R110" s="102">
        <f t="shared" si="12"/>
        <v>0</v>
      </c>
      <c r="S110" s="102">
        <f t="shared" si="14"/>
        <v>0</v>
      </c>
      <c r="T110" s="102">
        <f t="shared" si="15"/>
        <v>0</v>
      </c>
      <c r="U110" s="102">
        <f t="shared" si="16"/>
        <v>0</v>
      </c>
      <c r="V110" s="132">
        <f t="shared" si="17"/>
        <v>0</v>
      </c>
      <c r="W110" s="123">
        <f t="shared" si="18"/>
        <v>1751.53</v>
      </c>
      <c r="X110" s="133"/>
    </row>
    <row r="111" spans="1:24">
      <c r="A111" s="110">
        <v>109</v>
      </c>
      <c r="B111" s="130"/>
      <c r="C111" s="123">
        <f t="shared" si="19"/>
        <v>2023</v>
      </c>
      <c r="E111" s="113">
        <f t="shared" si="11"/>
        <v>2023</v>
      </c>
      <c r="F111" s="123"/>
      <c r="G111" s="123">
        <f t="shared" si="20"/>
        <v>1751.53</v>
      </c>
      <c r="H111" s="114">
        <v>0.05</v>
      </c>
      <c r="I111" s="113">
        <f t="shared" si="13"/>
        <v>-87.57650000000001</v>
      </c>
      <c r="J111" s="100" t="s">
        <v>6792</v>
      </c>
      <c r="P111" s="131" t="s">
        <v>6793</v>
      </c>
      <c r="Q111" s="100" t="s">
        <v>6799</v>
      </c>
      <c r="R111" s="102">
        <f t="shared" si="12"/>
        <v>0</v>
      </c>
      <c r="S111" s="102">
        <f t="shared" si="14"/>
        <v>0</v>
      </c>
      <c r="T111" s="102">
        <f t="shared" si="15"/>
        <v>0</v>
      </c>
      <c r="U111" s="102">
        <f t="shared" si="16"/>
        <v>0</v>
      </c>
      <c r="V111" s="132">
        <f t="shared" si="17"/>
        <v>0</v>
      </c>
      <c r="W111" s="123">
        <f t="shared" si="18"/>
        <v>1751.53</v>
      </c>
      <c r="X111" s="133"/>
    </row>
    <row r="112" spans="1:24">
      <c r="A112" s="110">
        <v>110</v>
      </c>
      <c r="B112" s="130"/>
      <c r="C112" s="123">
        <f t="shared" si="19"/>
        <v>2023</v>
      </c>
      <c r="E112" s="113">
        <f t="shared" si="11"/>
        <v>2023</v>
      </c>
      <c r="F112" s="123"/>
      <c r="G112" s="123">
        <f t="shared" si="20"/>
        <v>1751.53</v>
      </c>
      <c r="H112" s="114">
        <v>0.05</v>
      </c>
      <c r="I112" s="113">
        <f t="shared" si="13"/>
        <v>-87.57650000000001</v>
      </c>
      <c r="J112" s="100" t="s">
        <v>6792</v>
      </c>
      <c r="P112" s="131" t="s">
        <v>6793</v>
      </c>
      <c r="Q112" s="100" t="s">
        <v>6799</v>
      </c>
      <c r="R112" s="102">
        <f t="shared" si="12"/>
        <v>0</v>
      </c>
      <c r="S112" s="102">
        <f t="shared" si="14"/>
        <v>0</v>
      </c>
      <c r="T112" s="102">
        <f t="shared" si="15"/>
        <v>0</v>
      </c>
      <c r="U112" s="102">
        <f t="shared" si="16"/>
        <v>0</v>
      </c>
      <c r="V112" s="132">
        <f t="shared" si="17"/>
        <v>0</v>
      </c>
      <c r="W112" s="123">
        <f t="shared" si="18"/>
        <v>1751.53</v>
      </c>
      <c r="X112" s="133"/>
    </row>
    <row r="113" spans="1:24">
      <c r="A113" s="110">
        <v>111</v>
      </c>
      <c r="B113" s="130"/>
      <c r="C113" s="123">
        <f t="shared" si="19"/>
        <v>2023</v>
      </c>
      <c r="E113" s="113">
        <f t="shared" si="11"/>
        <v>2023</v>
      </c>
      <c r="F113" s="123"/>
      <c r="G113" s="123">
        <f t="shared" si="20"/>
        <v>1751.53</v>
      </c>
      <c r="H113" s="114">
        <v>0.05</v>
      </c>
      <c r="I113" s="113">
        <f t="shared" si="13"/>
        <v>-87.57650000000001</v>
      </c>
      <c r="J113" s="100" t="s">
        <v>6792</v>
      </c>
      <c r="P113" s="131" t="s">
        <v>6793</v>
      </c>
      <c r="Q113" s="100" t="s">
        <v>6799</v>
      </c>
      <c r="R113" s="102">
        <f t="shared" si="12"/>
        <v>0</v>
      </c>
      <c r="S113" s="102">
        <f t="shared" si="14"/>
        <v>0</v>
      </c>
      <c r="T113" s="102">
        <f t="shared" si="15"/>
        <v>0</v>
      </c>
      <c r="U113" s="102">
        <f t="shared" si="16"/>
        <v>0</v>
      </c>
      <c r="V113" s="132">
        <f t="shared" si="17"/>
        <v>0</v>
      </c>
      <c r="W113" s="123">
        <f t="shared" si="18"/>
        <v>1751.53</v>
      </c>
      <c r="X113" s="133"/>
    </row>
    <row r="114" spans="1:24">
      <c r="A114" s="110">
        <v>112</v>
      </c>
      <c r="B114" s="130"/>
      <c r="C114" s="123">
        <f t="shared" si="19"/>
        <v>2023</v>
      </c>
      <c r="E114" s="113">
        <f t="shared" si="11"/>
        <v>2023</v>
      </c>
      <c r="F114" s="123"/>
      <c r="G114" s="123">
        <f t="shared" si="20"/>
        <v>1751.53</v>
      </c>
      <c r="H114" s="114">
        <v>0.05</v>
      </c>
      <c r="I114" s="113">
        <f t="shared" si="13"/>
        <v>-87.57650000000001</v>
      </c>
      <c r="J114" s="100" t="s">
        <v>6792</v>
      </c>
      <c r="P114" s="131" t="s">
        <v>6793</v>
      </c>
      <c r="Q114" s="100" t="s">
        <v>6799</v>
      </c>
      <c r="R114" s="102">
        <f t="shared" si="12"/>
        <v>0</v>
      </c>
      <c r="S114" s="102">
        <f t="shared" si="14"/>
        <v>0</v>
      </c>
      <c r="T114" s="102">
        <f t="shared" si="15"/>
        <v>0</v>
      </c>
      <c r="U114" s="102">
        <f t="shared" si="16"/>
        <v>0</v>
      </c>
      <c r="V114" s="132">
        <f t="shared" si="17"/>
        <v>0</v>
      </c>
      <c r="W114" s="123">
        <f t="shared" si="18"/>
        <v>1751.53</v>
      </c>
      <c r="X114" s="133"/>
    </row>
    <row r="115" spans="1:24">
      <c r="A115" s="110">
        <v>113</v>
      </c>
      <c r="B115" s="130"/>
      <c r="C115" s="123">
        <f t="shared" si="19"/>
        <v>2023</v>
      </c>
      <c r="E115" s="113">
        <f t="shared" si="11"/>
        <v>2023</v>
      </c>
      <c r="F115" s="123"/>
      <c r="G115" s="123">
        <f t="shared" si="20"/>
        <v>1751.53</v>
      </c>
      <c r="H115" s="114">
        <v>0.05</v>
      </c>
      <c r="I115" s="113">
        <f t="shared" si="13"/>
        <v>-87.57650000000001</v>
      </c>
      <c r="J115" s="100" t="s">
        <v>6792</v>
      </c>
      <c r="P115" s="131" t="s">
        <v>6793</v>
      </c>
      <c r="Q115" s="100" t="s">
        <v>6799</v>
      </c>
      <c r="R115" s="102">
        <f t="shared" si="12"/>
        <v>0</v>
      </c>
      <c r="S115" s="102">
        <f t="shared" si="14"/>
        <v>0</v>
      </c>
      <c r="T115" s="102">
        <f t="shared" si="15"/>
        <v>0</v>
      </c>
      <c r="U115" s="102">
        <f t="shared" si="16"/>
        <v>0</v>
      </c>
      <c r="V115" s="132">
        <f t="shared" si="17"/>
        <v>0</v>
      </c>
      <c r="W115" s="123">
        <f t="shared" si="18"/>
        <v>1751.53</v>
      </c>
      <c r="X115" s="133"/>
    </row>
    <row r="116" spans="1:24">
      <c r="A116" s="110">
        <v>114</v>
      </c>
      <c r="B116" s="130"/>
      <c r="C116" s="123">
        <f t="shared" si="19"/>
        <v>2023</v>
      </c>
      <c r="E116" s="113">
        <f t="shared" si="11"/>
        <v>2023</v>
      </c>
      <c r="F116" s="123"/>
      <c r="G116" s="123">
        <f t="shared" si="20"/>
        <v>1751.53</v>
      </c>
      <c r="H116" s="114">
        <v>0.05</v>
      </c>
      <c r="I116" s="113">
        <f t="shared" si="13"/>
        <v>-87.57650000000001</v>
      </c>
      <c r="J116" s="100" t="s">
        <v>6792</v>
      </c>
      <c r="P116" s="131" t="s">
        <v>6793</v>
      </c>
      <c r="Q116" s="100" t="s">
        <v>6799</v>
      </c>
      <c r="R116" s="102">
        <f t="shared" si="12"/>
        <v>0</v>
      </c>
      <c r="S116" s="102">
        <f t="shared" si="14"/>
        <v>0</v>
      </c>
      <c r="T116" s="102">
        <f t="shared" si="15"/>
        <v>0</v>
      </c>
      <c r="U116" s="102">
        <f t="shared" si="16"/>
        <v>0</v>
      </c>
      <c r="V116" s="132">
        <f t="shared" si="17"/>
        <v>0</v>
      </c>
      <c r="W116" s="123">
        <f t="shared" si="18"/>
        <v>1751.53</v>
      </c>
      <c r="X116" s="133"/>
    </row>
    <row r="117" spans="1:24">
      <c r="A117" s="110">
        <v>115</v>
      </c>
      <c r="B117" s="130"/>
      <c r="C117" s="123">
        <f t="shared" si="19"/>
        <v>2023</v>
      </c>
      <c r="E117" s="113">
        <f t="shared" si="11"/>
        <v>2023</v>
      </c>
      <c r="F117" s="123"/>
      <c r="G117" s="123">
        <f t="shared" si="20"/>
        <v>1751.53</v>
      </c>
      <c r="H117" s="114">
        <v>0.05</v>
      </c>
      <c r="I117" s="113">
        <f t="shared" si="13"/>
        <v>-87.57650000000001</v>
      </c>
      <c r="J117" s="100" t="s">
        <v>6792</v>
      </c>
      <c r="P117" s="131" t="s">
        <v>6793</v>
      </c>
      <c r="Q117" s="100" t="s">
        <v>6799</v>
      </c>
      <c r="R117" s="102">
        <f t="shared" si="12"/>
        <v>0</v>
      </c>
      <c r="S117" s="102">
        <f t="shared" si="14"/>
        <v>0</v>
      </c>
      <c r="T117" s="102">
        <f t="shared" si="15"/>
        <v>0</v>
      </c>
      <c r="U117" s="102">
        <f t="shared" si="16"/>
        <v>0</v>
      </c>
      <c r="V117" s="132">
        <f t="shared" si="17"/>
        <v>0</v>
      </c>
      <c r="W117" s="123">
        <f t="shared" si="18"/>
        <v>1751.53</v>
      </c>
      <c r="X117" s="133"/>
    </row>
    <row r="118" spans="1:24">
      <c r="A118" s="110">
        <v>116</v>
      </c>
      <c r="B118" s="130"/>
      <c r="C118" s="123">
        <f t="shared" si="19"/>
        <v>2023</v>
      </c>
      <c r="E118" s="113">
        <f t="shared" si="11"/>
        <v>2023</v>
      </c>
      <c r="F118" s="123"/>
      <c r="G118" s="123">
        <f t="shared" si="20"/>
        <v>1751.53</v>
      </c>
      <c r="H118" s="114">
        <v>0.05</v>
      </c>
      <c r="I118" s="113">
        <f t="shared" si="13"/>
        <v>-87.57650000000001</v>
      </c>
      <c r="J118" s="100" t="s">
        <v>6792</v>
      </c>
      <c r="P118" s="131" t="s">
        <v>6793</v>
      </c>
      <c r="Q118" s="100" t="s">
        <v>6799</v>
      </c>
      <c r="R118" s="102">
        <f t="shared" si="12"/>
        <v>0</v>
      </c>
      <c r="S118" s="102">
        <f t="shared" si="14"/>
        <v>0</v>
      </c>
      <c r="T118" s="102">
        <f t="shared" si="15"/>
        <v>0</v>
      </c>
      <c r="U118" s="102">
        <f t="shared" si="16"/>
        <v>0</v>
      </c>
      <c r="V118" s="132">
        <f t="shared" si="17"/>
        <v>0</v>
      </c>
      <c r="W118" s="123">
        <f t="shared" si="18"/>
        <v>1751.53</v>
      </c>
      <c r="X118" s="133"/>
    </row>
    <row r="119" spans="1:24">
      <c r="A119" s="110">
        <v>117</v>
      </c>
      <c r="B119" s="130"/>
      <c r="C119" s="123">
        <f t="shared" si="19"/>
        <v>2023</v>
      </c>
      <c r="E119" s="113">
        <f t="shared" si="11"/>
        <v>2023</v>
      </c>
      <c r="F119" s="123"/>
      <c r="G119" s="123">
        <f t="shared" si="20"/>
        <v>1751.53</v>
      </c>
      <c r="H119" s="114">
        <v>0.05</v>
      </c>
      <c r="I119" s="113">
        <f t="shared" si="13"/>
        <v>-87.57650000000001</v>
      </c>
      <c r="J119" s="100" t="s">
        <v>6792</v>
      </c>
      <c r="P119" s="131" t="s">
        <v>6793</v>
      </c>
      <c r="Q119" s="100" t="s">
        <v>6799</v>
      </c>
      <c r="R119" s="102">
        <f t="shared" si="12"/>
        <v>0</v>
      </c>
      <c r="S119" s="102">
        <f t="shared" si="14"/>
        <v>0</v>
      </c>
      <c r="T119" s="102">
        <f t="shared" si="15"/>
        <v>0</v>
      </c>
      <c r="U119" s="102">
        <f t="shared" si="16"/>
        <v>0</v>
      </c>
      <c r="V119" s="132">
        <f t="shared" si="17"/>
        <v>0</v>
      </c>
      <c r="W119" s="123">
        <f t="shared" si="18"/>
        <v>1751.53</v>
      </c>
      <c r="X119" s="133"/>
    </row>
    <row r="120" spans="1:24">
      <c r="A120" s="110">
        <v>118</v>
      </c>
      <c r="B120" s="130"/>
      <c r="C120" s="123">
        <f t="shared" si="19"/>
        <v>2023</v>
      </c>
      <c r="E120" s="113">
        <f t="shared" si="11"/>
        <v>2023</v>
      </c>
      <c r="F120" s="123"/>
      <c r="G120" s="123">
        <f t="shared" si="20"/>
        <v>1751.53</v>
      </c>
      <c r="H120" s="114">
        <v>0.05</v>
      </c>
      <c r="I120" s="113">
        <f t="shared" si="13"/>
        <v>-87.57650000000001</v>
      </c>
      <c r="J120" s="100" t="s">
        <v>6792</v>
      </c>
      <c r="P120" s="131" t="s">
        <v>6793</v>
      </c>
      <c r="Q120" s="100" t="s">
        <v>6799</v>
      </c>
      <c r="R120" s="102">
        <f t="shared" si="12"/>
        <v>0</v>
      </c>
      <c r="S120" s="102">
        <f t="shared" si="14"/>
        <v>0</v>
      </c>
      <c r="T120" s="102">
        <f t="shared" si="15"/>
        <v>0</v>
      </c>
      <c r="U120" s="102">
        <f t="shared" si="16"/>
        <v>0</v>
      </c>
      <c r="V120" s="132">
        <f t="shared" si="17"/>
        <v>0</v>
      </c>
      <c r="W120" s="123">
        <f t="shared" si="18"/>
        <v>1751.53</v>
      </c>
      <c r="X120" s="133"/>
    </row>
    <row r="121" spans="1:24">
      <c r="A121" s="110">
        <v>119</v>
      </c>
      <c r="B121" s="130"/>
      <c r="C121" s="123">
        <f t="shared" si="19"/>
        <v>2023</v>
      </c>
      <c r="E121" s="113">
        <f t="shared" si="11"/>
        <v>2023</v>
      </c>
      <c r="F121" s="123"/>
      <c r="G121" s="123">
        <f t="shared" si="20"/>
        <v>1751.53</v>
      </c>
      <c r="H121" s="114">
        <v>0.05</v>
      </c>
      <c r="I121" s="113">
        <f t="shared" si="13"/>
        <v>-87.57650000000001</v>
      </c>
      <c r="J121" s="100" t="s">
        <v>6792</v>
      </c>
      <c r="P121" s="131" t="s">
        <v>6793</v>
      </c>
      <c r="Q121" s="100" t="s">
        <v>6799</v>
      </c>
      <c r="R121" s="102">
        <f t="shared" si="12"/>
        <v>0</v>
      </c>
      <c r="S121" s="102">
        <f t="shared" si="14"/>
        <v>0</v>
      </c>
      <c r="T121" s="102">
        <f t="shared" si="15"/>
        <v>0</v>
      </c>
      <c r="U121" s="102">
        <f t="shared" si="16"/>
        <v>0</v>
      </c>
      <c r="V121" s="132">
        <f t="shared" si="17"/>
        <v>0</v>
      </c>
      <c r="W121" s="123">
        <f t="shared" si="18"/>
        <v>1751.53</v>
      </c>
      <c r="X121" s="133"/>
    </row>
    <row r="122" spans="1:24">
      <c r="A122" s="110">
        <v>120</v>
      </c>
      <c r="B122" s="130"/>
      <c r="C122" s="123">
        <f t="shared" si="19"/>
        <v>2023</v>
      </c>
      <c r="E122" s="113">
        <f t="shared" si="11"/>
        <v>2023</v>
      </c>
      <c r="F122" s="123"/>
      <c r="G122" s="123">
        <f t="shared" si="20"/>
        <v>1751.53</v>
      </c>
      <c r="H122" s="114">
        <v>0.05</v>
      </c>
      <c r="I122" s="113">
        <f t="shared" si="13"/>
        <v>-87.57650000000001</v>
      </c>
      <c r="J122" s="100" t="s">
        <v>6792</v>
      </c>
      <c r="P122" s="131" t="s">
        <v>6793</v>
      </c>
      <c r="Q122" s="100" t="s">
        <v>6799</v>
      </c>
      <c r="R122" s="102">
        <f t="shared" si="12"/>
        <v>0</v>
      </c>
      <c r="S122" s="102">
        <f t="shared" si="14"/>
        <v>0</v>
      </c>
      <c r="T122" s="102">
        <f t="shared" si="15"/>
        <v>0</v>
      </c>
      <c r="U122" s="102">
        <f t="shared" si="16"/>
        <v>0</v>
      </c>
      <c r="V122" s="132">
        <f t="shared" si="17"/>
        <v>0</v>
      </c>
      <c r="W122" s="123">
        <f t="shared" si="18"/>
        <v>1751.53</v>
      </c>
      <c r="X122" s="133"/>
    </row>
    <row r="123" spans="1:24">
      <c r="A123" s="110">
        <v>121</v>
      </c>
      <c r="B123" s="130"/>
      <c r="C123" s="123">
        <f t="shared" si="19"/>
        <v>2023</v>
      </c>
      <c r="E123" s="113">
        <f t="shared" si="11"/>
        <v>2023</v>
      </c>
      <c r="F123" s="123"/>
      <c r="G123" s="123">
        <f t="shared" si="20"/>
        <v>1751.53</v>
      </c>
      <c r="H123" s="114">
        <v>0.05</v>
      </c>
      <c r="I123" s="113">
        <f t="shared" si="13"/>
        <v>-87.57650000000001</v>
      </c>
      <c r="J123" s="100" t="s">
        <v>6792</v>
      </c>
      <c r="P123" s="131" t="s">
        <v>6793</v>
      </c>
      <c r="Q123" s="100" t="s">
        <v>6799</v>
      </c>
      <c r="R123" s="102">
        <f t="shared" si="12"/>
        <v>0</v>
      </c>
      <c r="S123" s="102">
        <f t="shared" si="14"/>
        <v>0</v>
      </c>
      <c r="T123" s="102">
        <f t="shared" si="15"/>
        <v>0</v>
      </c>
      <c r="U123" s="102">
        <f t="shared" si="16"/>
        <v>0</v>
      </c>
      <c r="V123" s="132">
        <f t="shared" si="17"/>
        <v>0</v>
      </c>
      <c r="W123" s="123">
        <f t="shared" si="18"/>
        <v>1751.53</v>
      </c>
      <c r="X123" s="133"/>
    </row>
    <row r="124" spans="1:24">
      <c r="A124" s="110">
        <v>122</v>
      </c>
      <c r="B124" s="130"/>
      <c r="C124" s="123">
        <f t="shared" si="19"/>
        <v>2023</v>
      </c>
      <c r="E124" s="113">
        <f t="shared" si="11"/>
        <v>2023</v>
      </c>
      <c r="F124" s="123"/>
      <c r="G124" s="123">
        <f t="shared" si="20"/>
        <v>1751.53</v>
      </c>
      <c r="H124" s="114">
        <v>0.05</v>
      </c>
      <c r="I124" s="113">
        <f t="shared" si="13"/>
        <v>-87.57650000000001</v>
      </c>
      <c r="J124" s="100" t="s">
        <v>6792</v>
      </c>
      <c r="P124" s="131" t="s">
        <v>6793</v>
      </c>
      <c r="Q124" s="100" t="s">
        <v>6799</v>
      </c>
      <c r="R124" s="102">
        <f t="shared" si="12"/>
        <v>0</v>
      </c>
      <c r="S124" s="102">
        <f t="shared" si="14"/>
        <v>0</v>
      </c>
      <c r="T124" s="102">
        <f t="shared" si="15"/>
        <v>0</v>
      </c>
      <c r="U124" s="102">
        <f t="shared" si="16"/>
        <v>0</v>
      </c>
      <c r="V124" s="132">
        <f t="shared" si="17"/>
        <v>0</v>
      </c>
      <c r="W124" s="123">
        <f t="shared" si="18"/>
        <v>1751.53</v>
      </c>
      <c r="X124" s="133"/>
    </row>
    <row r="125" spans="1:24">
      <c r="A125" s="110">
        <v>123</v>
      </c>
      <c r="B125" s="130"/>
      <c r="C125" s="123">
        <f t="shared" si="19"/>
        <v>2023</v>
      </c>
      <c r="E125" s="113">
        <f t="shared" si="11"/>
        <v>2023</v>
      </c>
      <c r="F125" s="123"/>
      <c r="G125" s="123">
        <f t="shared" si="20"/>
        <v>1751.53</v>
      </c>
      <c r="H125" s="114">
        <v>0.05</v>
      </c>
      <c r="I125" s="113">
        <f t="shared" si="13"/>
        <v>-87.57650000000001</v>
      </c>
      <c r="J125" s="100" t="s">
        <v>6792</v>
      </c>
      <c r="P125" s="131" t="s">
        <v>6793</v>
      </c>
      <c r="Q125" s="100" t="s">
        <v>6799</v>
      </c>
      <c r="R125" s="102">
        <f t="shared" si="12"/>
        <v>0</v>
      </c>
      <c r="S125" s="102">
        <f t="shared" si="14"/>
        <v>0</v>
      </c>
      <c r="T125" s="102">
        <f t="shared" si="15"/>
        <v>0</v>
      </c>
      <c r="U125" s="102">
        <f t="shared" si="16"/>
        <v>0</v>
      </c>
      <c r="V125" s="132">
        <f t="shared" si="17"/>
        <v>0</v>
      </c>
      <c r="W125" s="123">
        <f t="shared" si="18"/>
        <v>1751.53</v>
      </c>
      <c r="X125" s="133"/>
    </row>
    <row r="126" spans="1:24">
      <c r="A126" s="110">
        <v>124</v>
      </c>
      <c r="B126" s="130"/>
      <c r="C126" s="123">
        <f t="shared" si="19"/>
        <v>2023</v>
      </c>
      <c r="E126" s="113">
        <f t="shared" si="11"/>
        <v>2023</v>
      </c>
      <c r="F126" s="123"/>
      <c r="G126" s="123">
        <f t="shared" si="20"/>
        <v>1751.53</v>
      </c>
      <c r="H126" s="114">
        <v>0.05</v>
      </c>
      <c r="I126" s="113">
        <f t="shared" si="13"/>
        <v>-87.57650000000001</v>
      </c>
      <c r="J126" s="100" t="s">
        <v>6792</v>
      </c>
      <c r="P126" s="131" t="s">
        <v>6793</v>
      </c>
      <c r="Q126" s="100" t="s">
        <v>6799</v>
      </c>
      <c r="R126" s="102">
        <f t="shared" si="12"/>
        <v>0</v>
      </c>
      <c r="S126" s="102">
        <f t="shared" si="14"/>
        <v>0</v>
      </c>
      <c r="T126" s="102">
        <f t="shared" si="15"/>
        <v>0</v>
      </c>
      <c r="U126" s="102">
        <f t="shared" si="16"/>
        <v>0</v>
      </c>
      <c r="V126" s="132">
        <f t="shared" si="17"/>
        <v>0</v>
      </c>
      <c r="W126" s="123">
        <f t="shared" si="18"/>
        <v>1751.53</v>
      </c>
      <c r="X126" s="133"/>
    </row>
    <row r="127" spans="1:24">
      <c r="A127" s="110">
        <v>125</v>
      </c>
      <c r="B127" s="130"/>
      <c r="C127" s="123">
        <f t="shared" si="19"/>
        <v>2023</v>
      </c>
      <c r="E127" s="113">
        <f t="shared" si="11"/>
        <v>2023</v>
      </c>
      <c r="F127" s="123"/>
      <c r="G127" s="123">
        <f t="shared" si="20"/>
        <v>1751.53</v>
      </c>
      <c r="H127" s="114">
        <v>0.05</v>
      </c>
      <c r="I127" s="113">
        <f t="shared" si="13"/>
        <v>-87.57650000000001</v>
      </c>
      <c r="J127" s="100" t="s">
        <v>6792</v>
      </c>
      <c r="P127" s="131" t="s">
        <v>6793</v>
      </c>
      <c r="Q127" s="100" t="s">
        <v>6799</v>
      </c>
      <c r="R127" s="102">
        <f t="shared" si="12"/>
        <v>0</v>
      </c>
      <c r="S127" s="102">
        <f t="shared" si="14"/>
        <v>0</v>
      </c>
      <c r="T127" s="102">
        <f t="shared" si="15"/>
        <v>0</v>
      </c>
      <c r="U127" s="102">
        <f t="shared" si="16"/>
        <v>0</v>
      </c>
      <c r="V127" s="132">
        <f t="shared" si="17"/>
        <v>0</v>
      </c>
      <c r="W127" s="123">
        <f t="shared" si="18"/>
        <v>1751.53</v>
      </c>
      <c r="X127" s="133"/>
    </row>
    <row r="128" spans="1:24">
      <c r="A128" s="110">
        <v>126</v>
      </c>
      <c r="B128" s="130"/>
      <c r="C128" s="123">
        <f t="shared" si="19"/>
        <v>2023</v>
      </c>
      <c r="E128" s="113">
        <f t="shared" si="11"/>
        <v>2023</v>
      </c>
      <c r="F128" s="123"/>
      <c r="G128" s="123">
        <f t="shared" si="20"/>
        <v>1751.53</v>
      </c>
      <c r="H128" s="114">
        <v>0.05</v>
      </c>
      <c r="I128" s="113">
        <f t="shared" si="13"/>
        <v>-87.57650000000001</v>
      </c>
      <c r="J128" s="100" t="s">
        <v>6792</v>
      </c>
      <c r="P128" s="131" t="s">
        <v>6793</v>
      </c>
      <c r="Q128" s="100" t="s">
        <v>6799</v>
      </c>
      <c r="R128" s="102">
        <f t="shared" si="12"/>
        <v>0</v>
      </c>
      <c r="S128" s="102">
        <f t="shared" si="14"/>
        <v>0</v>
      </c>
      <c r="T128" s="102">
        <f t="shared" si="15"/>
        <v>0</v>
      </c>
      <c r="U128" s="102">
        <f t="shared" si="16"/>
        <v>0</v>
      </c>
      <c r="V128" s="132">
        <f t="shared" si="17"/>
        <v>0</v>
      </c>
      <c r="W128" s="123">
        <f t="shared" si="18"/>
        <v>1751.53</v>
      </c>
      <c r="X128" s="133"/>
    </row>
    <row r="129" spans="1:24">
      <c r="A129" s="110">
        <v>127</v>
      </c>
      <c r="B129" s="130"/>
      <c r="C129" s="123">
        <f t="shared" si="19"/>
        <v>2023</v>
      </c>
      <c r="E129" s="113">
        <f t="shared" si="11"/>
        <v>2023</v>
      </c>
      <c r="F129" s="123"/>
      <c r="G129" s="123">
        <f t="shared" si="20"/>
        <v>1751.53</v>
      </c>
      <c r="H129" s="114">
        <v>0.05</v>
      </c>
      <c r="I129" s="113">
        <f t="shared" si="13"/>
        <v>-87.57650000000001</v>
      </c>
      <c r="J129" s="100" t="s">
        <v>6792</v>
      </c>
      <c r="P129" s="131" t="s">
        <v>6793</v>
      </c>
      <c r="Q129" s="100" t="s">
        <v>6799</v>
      </c>
      <c r="R129" s="102">
        <f t="shared" si="12"/>
        <v>0</v>
      </c>
      <c r="S129" s="102">
        <f t="shared" si="14"/>
        <v>0</v>
      </c>
      <c r="T129" s="102">
        <f t="shared" si="15"/>
        <v>0</v>
      </c>
      <c r="U129" s="102">
        <f t="shared" si="16"/>
        <v>0</v>
      </c>
      <c r="V129" s="132">
        <f t="shared" si="17"/>
        <v>0</v>
      </c>
      <c r="W129" s="123">
        <f t="shared" si="18"/>
        <v>1751.53</v>
      </c>
      <c r="X129" s="133"/>
    </row>
    <row r="130" spans="1:24">
      <c r="A130" s="110">
        <v>128</v>
      </c>
      <c r="B130" s="130"/>
      <c r="C130" s="123">
        <f t="shared" si="19"/>
        <v>2023</v>
      </c>
      <c r="E130" s="113">
        <f t="shared" si="11"/>
        <v>2023</v>
      </c>
      <c r="F130" s="123"/>
      <c r="G130" s="123">
        <f t="shared" si="20"/>
        <v>1751.53</v>
      </c>
      <c r="H130" s="114">
        <v>0.05</v>
      </c>
      <c r="I130" s="113">
        <f t="shared" si="13"/>
        <v>-87.57650000000001</v>
      </c>
      <c r="J130" s="100" t="s">
        <v>6792</v>
      </c>
      <c r="P130" s="131" t="s">
        <v>6793</v>
      </c>
      <c r="Q130" s="100" t="s">
        <v>6799</v>
      </c>
      <c r="R130" s="102">
        <f t="shared" si="12"/>
        <v>0</v>
      </c>
      <c r="S130" s="102">
        <f t="shared" si="14"/>
        <v>0</v>
      </c>
      <c r="T130" s="102">
        <f t="shared" si="15"/>
        <v>0</v>
      </c>
      <c r="U130" s="102">
        <f t="shared" si="16"/>
        <v>0</v>
      </c>
      <c r="V130" s="132">
        <f t="shared" si="17"/>
        <v>0</v>
      </c>
      <c r="W130" s="123">
        <f t="shared" si="18"/>
        <v>1751.53</v>
      </c>
      <c r="X130" s="133"/>
    </row>
    <row r="131" spans="1:24">
      <c r="A131" s="110">
        <v>129</v>
      </c>
      <c r="B131" s="130"/>
      <c r="C131" s="123">
        <f t="shared" si="19"/>
        <v>2023</v>
      </c>
      <c r="E131" s="113">
        <f t="shared" ref="E131:E194" si="21">+C131+D131</f>
        <v>2023</v>
      </c>
      <c r="F131" s="123"/>
      <c r="G131" s="123">
        <f t="shared" si="20"/>
        <v>1751.53</v>
      </c>
      <c r="H131" s="114">
        <v>0.05</v>
      </c>
      <c r="I131" s="113">
        <f t="shared" si="13"/>
        <v>-87.57650000000001</v>
      </c>
      <c r="J131" s="100" t="s">
        <v>6792</v>
      </c>
      <c r="P131" s="131" t="s">
        <v>6793</v>
      </c>
      <c r="Q131" s="100" t="s">
        <v>6799</v>
      </c>
      <c r="R131" s="102">
        <f t="shared" ref="R131:R194" si="22">IF(Q131="Win",(N131*O131)-N131,IF(Q131="Refund",0,IF(Q131="Loss",-N131)))</f>
        <v>0</v>
      </c>
      <c r="S131" s="102">
        <f t="shared" si="14"/>
        <v>0</v>
      </c>
      <c r="T131" s="102">
        <f t="shared" si="15"/>
        <v>0</v>
      </c>
      <c r="U131" s="102">
        <f t="shared" si="16"/>
        <v>0</v>
      </c>
      <c r="V131" s="132">
        <f t="shared" si="17"/>
        <v>0</v>
      </c>
      <c r="W131" s="123">
        <f t="shared" si="18"/>
        <v>1751.53</v>
      </c>
      <c r="X131" s="133"/>
    </row>
    <row r="132" spans="1:24">
      <c r="A132" s="110">
        <v>130</v>
      </c>
      <c r="B132" s="130"/>
      <c r="C132" s="123">
        <f t="shared" si="19"/>
        <v>2023</v>
      </c>
      <c r="E132" s="113">
        <f t="shared" si="21"/>
        <v>2023</v>
      </c>
      <c r="F132" s="123"/>
      <c r="G132" s="123">
        <f t="shared" si="20"/>
        <v>1751.53</v>
      </c>
      <c r="H132" s="114">
        <v>0.05</v>
      </c>
      <c r="I132" s="113">
        <f t="shared" ref="I132:I195" si="23">IF(E132&gt;=G132,+G132*H132/(O132-1),+E132*H132/(O132-1))</f>
        <v>-87.57650000000001</v>
      </c>
      <c r="J132" s="100" t="s">
        <v>6792</v>
      </c>
      <c r="P132" s="131" t="s">
        <v>6793</v>
      </c>
      <c r="Q132" s="100" t="s">
        <v>6799</v>
      </c>
      <c r="R132" s="102">
        <f t="shared" si="22"/>
        <v>0</v>
      </c>
      <c r="S132" s="102">
        <f t="shared" ref="S132:S195" si="24">IF(B132=B131,N132+S131,N132)</f>
        <v>0</v>
      </c>
      <c r="T132" s="102">
        <f t="shared" ref="T132:T195" si="25">IF(B132=B131,+R132+T131,R132)</f>
        <v>0</v>
      </c>
      <c r="U132" s="102">
        <f t="shared" ref="U132:U195" si="26">IF(MONTH(B132)=MONTH(B131),U131+R132,R132)</f>
        <v>0</v>
      </c>
      <c r="V132" s="132">
        <f t="shared" ref="V132:V195" si="27">U132/E132</f>
        <v>0</v>
      </c>
      <c r="W132" s="123">
        <f t="shared" ref="W132:W195" si="28">+G132+R132</f>
        <v>1751.53</v>
      </c>
      <c r="X132" s="133"/>
    </row>
    <row r="133" spans="1:24">
      <c r="A133" s="110">
        <v>131</v>
      </c>
      <c r="B133" s="130"/>
      <c r="C133" s="123">
        <f t="shared" ref="C133:C196" si="29">+E132</f>
        <v>2023</v>
      </c>
      <c r="E133" s="113">
        <f t="shared" si="21"/>
        <v>2023</v>
      </c>
      <c r="F133" s="123"/>
      <c r="G133" s="123">
        <f t="shared" ref="G133:G196" si="30">+W132-F133</f>
        <v>1751.53</v>
      </c>
      <c r="H133" s="114">
        <v>0.05</v>
      </c>
      <c r="I133" s="113">
        <f t="shared" si="23"/>
        <v>-87.57650000000001</v>
      </c>
      <c r="J133" s="100" t="s">
        <v>6792</v>
      </c>
      <c r="P133" s="131" t="s">
        <v>6793</v>
      </c>
      <c r="Q133" s="100" t="s">
        <v>6799</v>
      </c>
      <c r="R133" s="102">
        <f t="shared" si="22"/>
        <v>0</v>
      </c>
      <c r="S133" s="102">
        <f t="shared" si="24"/>
        <v>0</v>
      </c>
      <c r="T133" s="102">
        <f t="shared" si="25"/>
        <v>0</v>
      </c>
      <c r="U133" s="102">
        <f t="shared" si="26"/>
        <v>0</v>
      </c>
      <c r="V133" s="132">
        <f t="shared" si="27"/>
        <v>0</v>
      </c>
      <c r="W133" s="123">
        <f t="shared" si="28"/>
        <v>1751.53</v>
      </c>
      <c r="X133" s="133"/>
    </row>
    <row r="134" spans="1:24">
      <c r="A134" s="110">
        <v>132</v>
      </c>
      <c r="B134" s="130"/>
      <c r="C134" s="123">
        <f t="shared" si="29"/>
        <v>2023</v>
      </c>
      <c r="E134" s="113">
        <f t="shared" si="21"/>
        <v>2023</v>
      </c>
      <c r="F134" s="123"/>
      <c r="G134" s="123">
        <f t="shared" si="30"/>
        <v>1751.53</v>
      </c>
      <c r="H134" s="114">
        <v>0.05</v>
      </c>
      <c r="I134" s="113">
        <f t="shared" si="23"/>
        <v>-87.57650000000001</v>
      </c>
      <c r="J134" s="100" t="s">
        <v>6792</v>
      </c>
      <c r="P134" s="131" t="s">
        <v>6793</v>
      </c>
      <c r="Q134" s="100" t="s">
        <v>6799</v>
      </c>
      <c r="R134" s="102">
        <f t="shared" si="22"/>
        <v>0</v>
      </c>
      <c r="S134" s="102">
        <f t="shared" si="24"/>
        <v>0</v>
      </c>
      <c r="T134" s="102">
        <f t="shared" si="25"/>
        <v>0</v>
      </c>
      <c r="U134" s="102">
        <f t="shared" si="26"/>
        <v>0</v>
      </c>
      <c r="V134" s="132">
        <f t="shared" si="27"/>
        <v>0</v>
      </c>
      <c r="W134" s="123">
        <f t="shared" si="28"/>
        <v>1751.53</v>
      </c>
      <c r="X134" s="133"/>
    </row>
    <row r="135" spans="1:24">
      <c r="A135" s="110">
        <v>133</v>
      </c>
      <c r="B135" s="130"/>
      <c r="C135" s="123">
        <f t="shared" si="29"/>
        <v>2023</v>
      </c>
      <c r="E135" s="113">
        <f t="shared" si="21"/>
        <v>2023</v>
      </c>
      <c r="F135" s="123"/>
      <c r="G135" s="123">
        <f t="shared" si="30"/>
        <v>1751.53</v>
      </c>
      <c r="H135" s="114">
        <v>0.05</v>
      </c>
      <c r="I135" s="113">
        <f t="shared" si="23"/>
        <v>-87.57650000000001</v>
      </c>
      <c r="J135" s="100" t="s">
        <v>6792</v>
      </c>
      <c r="P135" s="131" t="s">
        <v>6793</v>
      </c>
      <c r="Q135" s="100" t="s">
        <v>6799</v>
      </c>
      <c r="R135" s="102">
        <f t="shared" si="22"/>
        <v>0</v>
      </c>
      <c r="S135" s="102">
        <f t="shared" si="24"/>
        <v>0</v>
      </c>
      <c r="T135" s="102">
        <f t="shared" si="25"/>
        <v>0</v>
      </c>
      <c r="U135" s="102">
        <f t="shared" si="26"/>
        <v>0</v>
      </c>
      <c r="V135" s="132">
        <f t="shared" si="27"/>
        <v>0</v>
      </c>
      <c r="W135" s="123">
        <f t="shared" si="28"/>
        <v>1751.53</v>
      </c>
      <c r="X135" s="133"/>
    </row>
    <row r="136" spans="1:24">
      <c r="A136" s="110">
        <v>134</v>
      </c>
      <c r="B136" s="130"/>
      <c r="C136" s="123">
        <f t="shared" si="29"/>
        <v>2023</v>
      </c>
      <c r="E136" s="113">
        <f t="shared" si="21"/>
        <v>2023</v>
      </c>
      <c r="F136" s="123"/>
      <c r="G136" s="123">
        <f t="shared" si="30"/>
        <v>1751.53</v>
      </c>
      <c r="H136" s="114">
        <v>0.05</v>
      </c>
      <c r="I136" s="113">
        <f t="shared" si="23"/>
        <v>-87.57650000000001</v>
      </c>
      <c r="J136" s="100" t="s">
        <v>6792</v>
      </c>
      <c r="P136" s="131" t="s">
        <v>6793</v>
      </c>
      <c r="Q136" s="100" t="s">
        <v>6799</v>
      </c>
      <c r="R136" s="102">
        <f t="shared" si="22"/>
        <v>0</v>
      </c>
      <c r="S136" s="102">
        <f t="shared" si="24"/>
        <v>0</v>
      </c>
      <c r="T136" s="102">
        <f t="shared" si="25"/>
        <v>0</v>
      </c>
      <c r="U136" s="102">
        <f t="shared" si="26"/>
        <v>0</v>
      </c>
      <c r="V136" s="132">
        <f t="shared" si="27"/>
        <v>0</v>
      </c>
      <c r="W136" s="123">
        <f t="shared" si="28"/>
        <v>1751.53</v>
      </c>
      <c r="X136" s="133"/>
    </row>
    <row r="137" spans="1:24">
      <c r="A137" s="110">
        <v>135</v>
      </c>
      <c r="B137" s="130"/>
      <c r="C137" s="123">
        <f t="shared" si="29"/>
        <v>2023</v>
      </c>
      <c r="E137" s="113">
        <f t="shared" si="21"/>
        <v>2023</v>
      </c>
      <c r="F137" s="123"/>
      <c r="G137" s="123">
        <f t="shared" si="30"/>
        <v>1751.53</v>
      </c>
      <c r="H137" s="114">
        <v>0.05</v>
      </c>
      <c r="I137" s="113">
        <f t="shared" si="23"/>
        <v>-87.57650000000001</v>
      </c>
      <c r="J137" s="100" t="s">
        <v>6792</v>
      </c>
      <c r="P137" s="131" t="s">
        <v>6793</v>
      </c>
      <c r="Q137" s="100" t="s">
        <v>6799</v>
      </c>
      <c r="R137" s="102">
        <f t="shared" si="22"/>
        <v>0</v>
      </c>
      <c r="S137" s="102">
        <f t="shared" si="24"/>
        <v>0</v>
      </c>
      <c r="T137" s="102">
        <f t="shared" si="25"/>
        <v>0</v>
      </c>
      <c r="U137" s="102">
        <f t="shared" si="26"/>
        <v>0</v>
      </c>
      <c r="V137" s="132">
        <f t="shared" si="27"/>
        <v>0</v>
      </c>
      <c r="W137" s="123">
        <f t="shared" si="28"/>
        <v>1751.53</v>
      </c>
      <c r="X137" s="133"/>
    </row>
    <row r="138" spans="1:24">
      <c r="A138" s="110">
        <v>136</v>
      </c>
      <c r="B138" s="130"/>
      <c r="C138" s="123">
        <f t="shared" si="29"/>
        <v>2023</v>
      </c>
      <c r="E138" s="113">
        <f t="shared" si="21"/>
        <v>2023</v>
      </c>
      <c r="F138" s="123"/>
      <c r="G138" s="123">
        <f t="shared" si="30"/>
        <v>1751.53</v>
      </c>
      <c r="H138" s="114">
        <v>0.05</v>
      </c>
      <c r="I138" s="113">
        <f t="shared" si="23"/>
        <v>-87.57650000000001</v>
      </c>
      <c r="J138" s="100" t="s">
        <v>6792</v>
      </c>
      <c r="P138" s="131" t="s">
        <v>6793</v>
      </c>
      <c r="Q138" s="100" t="s">
        <v>6799</v>
      </c>
      <c r="R138" s="102">
        <f t="shared" si="22"/>
        <v>0</v>
      </c>
      <c r="S138" s="102">
        <f t="shared" si="24"/>
        <v>0</v>
      </c>
      <c r="T138" s="102">
        <f t="shared" si="25"/>
        <v>0</v>
      </c>
      <c r="U138" s="102">
        <f t="shared" si="26"/>
        <v>0</v>
      </c>
      <c r="V138" s="132">
        <f t="shared" si="27"/>
        <v>0</v>
      </c>
      <c r="W138" s="123">
        <f t="shared" si="28"/>
        <v>1751.53</v>
      </c>
      <c r="X138" s="133"/>
    </row>
    <row r="139" spans="1:24">
      <c r="A139" s="110">
        <v>137</v>
      </c>
      <c r="B139" s="130"/>
      <c r="C139" s="123">
        <f t="shared" si="29"/>
        <v>2023</v>
      </c>
      <c r="E139" s="113">
        <f t="shared" si="21"/>
        <v>2023</v>
      </c>
      <c r="F139" s="123"/>
      <c r="G139" s="123">
        <f t="shared" si="30"/>
        <v>1751.53</v>
      </c>
      <c r="H139" s="114">
        <v>0.05</v>
      </c>
      <c r="I139" s="113">
        <f t="shared" si="23"/>
        <v>-87.57650000000001</v>
      </c>
      <c r="J139" s="100" t="s">
        <v>6792</v>
      </c>
      <c r="P139" s="131" t="s">
        <v>6793</v>
      </c>
      <c r="Q139" s="100" t="s">
        <v>6799</v>
      </c>
      <c r="R139" s="102">
        <f t="shared" si="22"/>
        <v>0</v>
      </c>
      <c r="S139" s="102">
        <f t="shared" si="24"/>
        <v>0</v>
      </c>
      <c r="T139" s="102">
        <f t="shared" si="25"/>
        <v>0</v>
      </c>
      <c r="U139" s="102">
        <f t="shared" si="26"/>
        <v>0</v>
      </c>
      <c r="V139" s="132">
        <f t="shared" si="27"/>
        <v>0</v>
      </c>
      <c r="W139" s="123">
        <f t="shared" si="28"/>
        <v>1751.53</v>
      </c>
      <c r="X139" s="133"/>
    </row>
    <row r="140" spans="1:24">
      <c r="A140" s="110">
        <v>138</v>
      </c>
      <c r="B140" s="130"/>
      <c r="C140" s="123">
        <f t="shared" si="29"/>
        <v>2023</v>
      </c>
      <c r="E140" s="113">
        <f t="shared" si="21"/>
        <v>2023</v>
      </c>
      <c r="F140" s="123"/>
      <c r="G140" s="123">
        <f t="shared" si="30"/>
        <v>1751.53</v>
      </c>
      <c r="H140" s="114">
        <v>0.05</v>
      </c>
      <c r="I140" s="113">
        <f t="shared" si="23"/>
        <v>-87.57650000000001</v>
      </c>
      <c r="J140" s="100" t="s">
        <v>6792</v>
      </c>
      <c r="P140" s="131" t="s">
        <v>6793</v>
      </c>
      <c r="Q140" s="100" t="s">
        <v>6799</v>
      </c>
      <c r="R140" s="102">
        <f t="shared" si="22"/>
        <v>0</v>
      </c>
      <c r="S140" s="102">
        <f t="shared" si="24"/>
        <v>0</v>
      </c>
      <c r="T140" s="102">
        <f t="shared" si="25"/>
        <v>0</v>
      </c>
      <c r="U140" s="102">
        <f t="shared" si="26"/>
        <v>0</v>
      </c>
      <c r="V140" s="132">
        <f t="shared" si="27"/>
        <v>0</v>
      </c>
      <c r="W140" s="123">
        <f t="shared" si="28"/>
        <v>1751.53</v>
      </c>
      <c r="X140" s="133"/>
    </row>
    <row r="141" spans="1:24">
      <c r="A141" s="110">
        <v>139</v>
      </c>
      <c r="B141" s="130"/>
      <c r="C141" s="123">
        <f t="shared" si="29"/>
        <v>2023</v>
      </c>
      <c r="E141" s="113">
        <f t="shared" si="21"/>
        <v>2023</v>
      </c>
      <c r="F141" s="123"/>
      <c r="G141" s="123">
        <f t="shared" si="30"/>
        <v>1751.53</v>
      </c>
      <c r="H141" s="114">
        <v>0.05</v>
      </c>
      <c r="I141" s="113">
        <f t="shared" si="23"/>
        <v>-87.57650000000001</v>
      </c>
      <c r="J141" s="100" t="s">
        <v>6792</v>
      </c>
      <c r="P141" s="131" t="s">
        <v>6793</v>
      </c>
      <c r="Q141" s="100" t="s">
        <v>6799</v>
      </c>
      <c r="R141" s="102">
        <f t="shared" si="22"/>
        <v>0</v>
      </c>
      <c r="S141" s="102">
        <f t="shared" si="24"/>
        <v>0</v>
      </c>
      <c r="T141" s="102">
        <f t="shared" si="25"/>
        <v>0</v>
      </c>
      <c r="U141" s="102">
        <f t="shared" si="26"/>
        <v>0</v>
      </c>
      <c r="V141" s="132">
        <f t="shared" si="27"/>
        <v>0</v>
      </c>
      <c r="W141" s="123">
        <f t="shared" si="28"/>
        <v>1751.53</v>
      </c>
      <c r="X141" s="133"/>
    </row>
    <row r="142" spans="1:24">
      <c r="A142" s="110">
        <v>140</v>
      </c>
      <c r="B142" s="130"/>
      <c r="C142" s="123">
        <f t="shared" si="29"/>
        <v>2023</v>
      </c>
      <c r="E142" s="113">
        <f t="shared" si="21"/>
        <v>2023</v>
      </c>
      <c r="F142" s="123"/>
      <c r="G142" s="123">
        <f t="shared" si="30"/>
        <v>1751.53</v>
      </c>
      <c r="H142" s="114">
        <v>0.05</v>
      </c>
      <c r="I142" s="113">
        <f t="shared" si="23"/>
        <v>-87.57650000000001</v>
      </c>
      <c r="J142" s="100" t="s">
        <v>6792</v>
      </c>
      <c r="P142" s="131" t="s">
        <v>6793</v>
      </c>
      <c r="Q142" s="100" t="s">
        <v>6799</v>
      </c>
      <c r="R142" s="102">
        <f t="shared" si="22"/>
        <v>0</v>
      </c>
      <c r="S142" s="102">
        <f t="shared" si="24"/>
        <v>0</v>
      </c>
      <c r="T142" s="102">
        <f t="shared" si="25"/>
        <v>0</v>
      </c>
      <c r="U142" s="102">
        <f t="shared" si="26"/>
        <v>0</v>
      </c>
      <c r="V142" s="132">
        <f t="shared" si="27"/>
        <v>0</v>
      </c>
      <c r="W142" s="123">
        <f t="shared" si="28"/>
        <v>1751.53</v>
      </c>
      <c r="X142" s="133"/>
    </row>
    <row r="143" spans="1:24">
      <c r="A143" s="110">
        <v>141</v>
      </c>
      <c r="B143" s="130"/>
      <c r="C143" s="123">
        <f t="shared" si="29"/>
        <v>2023</v>
      </c>
      <c r="E143" s="113">
        <f t="shared" si="21"/>
        <v>2023</v>
      </c>
      <c r="F143" s="123"/>
      <c r="G143" s="123">
        <f t="shared" si="30"/>
        <v>1751.53</v>
      </c>
      <c r="H143" s="114">
        <v>0.05</v>
      </c>
      <c r="I143" s="113">
        <f t="shared" si="23"/>
        <v>-87.57650000000001</v>
      </c>
      <c r="J143" s="100" t="s">
        <v>6792</v>
      </c>
      <c r="P143" s="131" t="s">
        <v>6793</v>
      </c>
      <c r="Q143" s="100" t="s">
        <v>6799</v>
      </c>
      <c r="R143" s="102">
        <f t="shared" si="22"/>
        <v>0</v>
      </c>
      <c r="S143" s="102">
        <f t="shared" si="24"/>
        <v>0</v>
      </c>
      <c r="T143" s="102">
        <f t="shared" si="25"/>
        <v>0</v>
      </c>
      <c r="U143" s="102">
        <f t="shared" si="26"/>
        <v>0</v>
      </c>
      <c r="V143" s="132">
        <f t="shared" si="27"/>
        <v>0</v>
      </c>
      <c r="W143" s="123">
        <f t="shared" si="28"/>
        <v>1751.53</v>
      </c>
      <c r="X143" s="133"/>
    </row>
    <row r="144" spans="1:24">
      <c r="A144" s="110">
        <v>142</v>
      </c>
      <c r="B144" s="130"/>
      <c r="C144" s="123">
        <f t="shared" si="29"/>
        <v>2023</v>
      </c>
      <c r="E144" s="113">
        <f t="shared" si="21"/>
        <v>2023</v>
      </c>
      <c r="F144" s="123"/>
      <c r="G144" s="123">
        <f t="shared" si="30"/>
        <v>1751.53</v>
      </c>
      <c r="H144" s="114">
        <v>0.05</v>
      </c>
      <c r="I144" s="113">
        <f t="shared" si="23"/>
        <v>-87.57650000000001</v>
      </c>
      <c r="J144" s="100" t="s">
        <v>6792</v>
      </c>
      <c r="P144" s="131" t="s">
        <v>6793</v>
      </c>
      <c r="Q144" s="100" t="s">
        <v>6799</v>
      </c>
      <c r="R144" s="102">
        <f t="shared" si="22"/>
        <v>0</v>
      </c>
      <c r="S144" s="102">
        <f t="shared" si="24"/>
        <v>0</v>
      </c>
      <c r="T144" s="102">
        <f t="shared" si="25"/>
        <v>0</v>
      </c>
      <c r="U144" s="102">
        <f t="shared" si="26"/>
        <v>0</v>
      </c>
      <c r="V144" s="132">
        <f t="shared" si="27"/>
        <v>0</v>
      </c>
      <c r="W144" s="123">
        <f t="shared" si="28"/>
        <v>1751.53</v>
      </c>
      <c r="X144" s="133"/>
    </row>
    <row r="145" spans="1:24">
      <c r="A145" s="110">
        <v>143</v>
      </c>
      <c r="B145" s="130"/>
      <c r="C145" s="123">
        <f t="shared" si="29"/>
        <v>2023</v>
      </c>
      <c r="E145" s="113">
        <f t="shared" si="21"/>
        <v>2023</v>
      </c>
      <c r="F145" s="123"/>
      <c r="G145" s="123">
        <f t="shared" si="30"/>
        <v>1751.53</v>
      </c>
      <c r="H145" s="114">
        <v>0.05</v>
      </c>
      <c r="I145" s="113">
        <f t="shared" si="23"/>
        <v>-87.57650000000001</v>
      </c>
      <c r="J145" s="100" t="s">
        <v>6792</v>
      </c>
      <c r="P145" s="131" t="s">
        <v>6793</v>
      </c>
      <c r="Q145" s="100" t="s">
        <v>6799</v>
      </c>
      <c r="R145" s="102">
        <f t="shared" si="22"/>
        <v>0</v>
      </c>
      <c r="S145" s="102">
        <f t="shared" si="24"/>
        <v>0</v>
      </c>
      <c r="T145" s="102">
        <f t="shared" si="25"/>
        <v>0</v>
      </c>
      <c r="U145" s="102">
        <f t="shared" si="26"/>
        <v>0</v>
      </c>
      <c r="V145" s="132">
        <f t="shared" si="27"/>
        <v>0</v>
      </c>
      <c r="W145" s="123">
        <f t="shared" si="28"/>
        <v>1751.53</v>
      </c>
      <c r="X145" s="133"/>
    </row>
    <row r="146" spans="1:24">
      <c r="A146" s="110">
        <v>144</v>
      </c>
      <c r="B146" s="130"/>
      <c r="C146" s="123">
        <f t="shared" si="29"/>
        <v>2023</v>
      </c>
      <c r="E146" s="113">
        <f t="shared" si="21"/>
        <v>2023</v>
      </c>
      <c r="F146" s="123"/>
      <c r="G146" s="123">
        <f t="shared" si="30"/>
        <v>1751.53</v>
      </c>
      <c r="H146" s="114">
        <v>0.05</v>
      </c>
      <c r="I146" s="113">
        <f t="shared" si="23"/>
        <v>-87.57650000000001</v>
      </c>
      <c r="J146" s="100" t="s">
        <v>6792</v>
      </c>
      <c r="P146" s="131" t="s">
        <v>6793</v>
      </c>
      <c r="Q146" s="100" t="s">
        <v>6799</v>
      </c>
      <c r="R146" s="102">
        <f t="shared" si="22"/>
        <v>0</v>
      </c>
      <c r="S146" s="102">
        <f t="shared" si="24"/>
        <v>0</v>
      </c>
      <c r="T146" s="102">
        <f t="shared" si="25"/>
        <v>0</v>
      </c>
      <c r="U146" s="102">
        <f t="shared" si="26"/>
        <v>0</v>
      </c>
      <c r="V146" s="132">
        <f t="shared" si="27"/>
        <v>0</v>
      </c>
      <c r="W146" s="123">
        <f t="shared" si="28"/>
        <v>1751.53</v>
      </c>
      <c r="X146" s="133"/>
    </row>
    <row r="147" spans="1:24">
      <c r="A147" s="110">
        <v>145</v>
      </c>
      <c r="B147" s="130"/>
      <c r="C147" s="123">
        <f t="shared" si="29"/>
        <v>2023</v>
      </c>
      <c r="E147" s="113">
        <f t="shared" si="21"/>
        <v>2023</v>
      </c>
      <c r="F147" s="123"/>
      <c r="G147" s="123">
        <f t="shared" si="30"/>
        <v>1751.53</v>
      </c>
      <c r="H147" s="114">
        <v>0.05</v>
      </c>
      <c r="I147" s="113">
        <f t="shared" si="23"/>
        <v>-87.57650000000001</v>
      </c>
      <c r="J147" s="100" t="s">
        <v>6792</v>
      </c>
      <c r="P147" s="131" t="s">
        <v>6793</v>
      </c>
      <c r="Q147" s="100" t="s">
        <v>6799</v>
      </c>
      <c r="R147" s="102">
        <f t="shared" si="22"/>
        <v>0</v>
      </c>
      <c r="S147" s="102">
        <f t="shared" si="24"/>
        <v>0</v>
      </c>
      <c r="T147" s="102">
        <f t="shared" si="25"/>
        <v>0</v>
      </c>
      <c r="U147" s="102">
        <f t="shared" si="26"/>
        <v>0</v>
      </c>
      <c r="V147" s="132">
        <f t="shared" si="27"/>
        <v>0</v>
      </c>
      <c r="W147" s="123">
        <f t="shared" si="28"/>
        <v>1751.53</v>
      </c>
      <c r="X147" s="133"/>
    </row>
    <row r="148" spans="1:24">
      <c r="A148" s="110">
        <v>146</v>
      </c>
      <c r="B148" s="130"/>
      <c r="C148" s="123">
        <f t="shared" si="29"/>
        <v>2023</v>
      </c>
      <c r="E148" s="113">
        <f t="shared" si="21"/>
        <v>2023</v>
      </c>
      <c r="F148" s="123"/>
      <c r="G148" s="123">
        <f t="shared" si="30"/>
        <v>1751.53</v>
      </c>
      <c r="H148" s="114">
        <v>0.05</v>
      </c>
      <c r="I148" s="113">
        <f t="shared" si="23"/>
        <v>-87.57650000000001</v>
      </c>
      <c r="J148" s="100" t="s">
        <v>6792</v>
      </c>
      <c r="P148" s="131" t="s">
        <v>6793</v>
      </c>
      <c r="Q148" s="100" t="s">
        <v>6799</v>
      </c>
      <c r="R148" s="102">
        <f t="shared" si="22"/>
        <v>0</v>
      </c>
      <c r="S148" s="102">
        <f t="shared" si="24"/>
        <v>0</v>
      </c>
      <c r="T148" s="102">
        <f t="shared" si="25"/>
        <v>0</v>
      </c>
      <c r="U148" s="102">
        <f t="shared" si="26"/>
        <v>0</v>
      </c>
      <c r="V148" s="132">
        <f t="shared" si="27"/>
        <v>0</v>
      </c>
      <c r="W148" s="123">
        <f t="shared" si="28"/>
        <v>1751.53</v>
      </c>
      <c r="X148" s="133"/>
    </row>
    <row r="149" spans="1:24">
      <c r="A149" s="110">
        <v>147</v>
      </c>
      <c r="B149" s="130"/>
      <c r="C149" s="123">
        <f t="shared" si="29"/>
        <v>2023</v>
      </c>
      <c r="E149" s="113">
        <f t="shared" si="21"/>
        <v>2023</v>
      </c>
      <c r="F149" s="123"/>
      <c r="G149" s="123">
        <f t="shared" si="30"/>
        <v>1751.53</v>
      </c>
      <c r="H149" s="114">
        <v>0.05</v>
      </c>
      <c r="I149" s="113">
        <f t="shared" si="23"/>
        <v>-87.57650000000001</v>
      </c>
      <c r="J149" s="100" t="s">
        <v>6792</v>
      </c>
      <c r="P149" s="131" t="s">
        <v>6793</v>
      </c>
      <c r="Q149" s="100" t="s">
        <v>6799</v>
      </c>
      <c r="R149" s="102">
        <f t="shared" si="22"/>
        <v>0</v>
      </c>
      <c r="S149" s="102">
        <f t="shared" si="24"/>
        <v>0</v>
      </c>
      <c r="T149" s="102">
        <f t="shared" si="25"/>
        <v>0</v>
      </c>
      <c r="U149" s="102">
        <f t="shared" si="26"/>
        <v>0</v>
      </c>
      <c r="V149" s="132">
        <f t="shared" si="27"/>
        <v>0</v>
      </c>
      <c r="W149" s="123">
        <f t="shared" si="28"/>
        <v>1751.53</v>
      </c>
      <c r="X149" s="133"/>
    </row>
    <row r="150" spans="1:24">
      <c r="A150" s="110">
        <v>148</v>
      </c>
      <c r="B150" s="130"/>
      <c r="C150" s="123">
        <f t="shared" si="29"/>
        <v>2023</v>
      </c>
      <c r="E150" s="113">
        <f t="shared" si="21"/>
        <v>2023</v>
      </c>
      <c r="F150" s="123"/>
      <c r="G150" s="123">
        <f t="shared" si="30"/>
        <v>1751.53</v>
      </c>
      <c r="H150" s="114">
        <v>0.05</v>
      </c>
      <c r="I150" s="113">
        <f t="shared" si="23"/>
        <v>-87.57650000000001</v>
      </c>
      <c r="J150" s="100" t="s">
        <v>6792</v>
      </c>
      <c r="P150" s="131" t="s">
        <v>6793</v>
      </c>
      <c r="Q150" s="100" t="s">
        <v>6799</v>
      </c>
      <c r="R150" s="102">
        <f t="shared" si="22"/>
        <v>0</v>
      </c>
      <c r="S150" s="102">
        <f t="shared" si="24"/>
        <v>0</v>
      </c>
      <c r="T150" s="102">
        <f t="shared" si="25"/>
        <v>0</v>
      </c>
      <c r="U150" s="102">
        <f t="shared" si="26"/>
        <v>0</v>
      </c>
      <c r="V150" s="132">
        <f t="shared" si="27"/>
        <v>0</v>
      </c>
      <c r="W150" s="123">
        <f t="shared" si="28"/>
        <v>1751.53</v>
      </c>
      <c r="X150" s="133"/>
    </row>
    <row r="151" spans="1:24">
      <c r="A151" s="110">
        <v>149</v>
      </c>
      <c r="B151" s="130"/>
      <c r="C151" s="123">
        <f t="shared" si="29"/>
        <v>2023</v>
      </c>
      <c r="E151" s="113">
        <f t="shared" si="21"/>
        <v>2023</v>
      </c>
      <c r="F151" s="123"/>
      <c r="G151" s="123">
        <f t="shared" si="30"/>
        <v>1751.53</v>
      </c>
      <c r="H151" s="114">
        <v>0.05</v>
      </c>
      <c r="I151" s="113">
        <f t="shared" si="23"/>
        <v>-87.57650000000001</v>
      </c>
      <c r="J151" s="100" t="s">
        <v>6792</v>
      </c>
      <c r="P151" s="131" t="s">
        <v>6793</v>
      </c>
      <c r="Q151" s="100" t="s">
        <v>6799</v>
      </c>
      <c r="R151" s="102">
        <f t="shared" si="22"/>
        <v>0</v>
      </c>
      <c r="S151" s="102">
        <f t="shared" si="24"/>
        <v>0</v>
      </c>
      <c r="T151" s="102">
        <f t="shared" si="25"/>
        <v>0</v>
      </c>
      <c r="U151" s="102">
        <f t="shared" si="26"/>
        <v>0</v>
      </c>
      <c r="V151" s="132">
        <f t="shared" si="27"/>
        <v>0</v>
      </c>
      <c r="W151" s="123">
        <f t="shared" si="28"/>
        <v>1751.53</v>
      </c>
      <c r="X151" s="133"/>
    </row>
    <row r="152" spans="1:24">
      <c r="A152" s="110">
        <v>150</v>
      </c>
      <c r="B152" s="130"/>
      <c r="C152" s="123">
        <f t="shared" si="29"/>
        <v>2023</v>
      </c>
      <c r="E152" s="113">
        <f t="shared" si="21"/>
        <v>2023</v>
      </c>
      <c r="F152" s="123"/>
      <c r="G152" s="123">
        <f t="shared" si="30"/>
        <v>1751.53</v>
      </c>
      <c r="H152" s="114">
        <v>0.05</v>
      </c>
      <c r="I152" s="113">
        <f t="shared" si="23"/>
        <v>-87.57650000000001</v>
      </c>
      <c r="J152" s="100" t="s">
        <v>6792</v>
      </c>
      <c r="P152" s="131" t="s">
        <v>6793</v>
      </c>
      <c r="Q152" s="100" t="s">
        <v>6799</v>
      </c>
      <c r="R152" s="102">
        <f t="shared" si="22"/>
        <v>0</v>
      </c>
      <c r="S152" s="102">
        <f t="shared" si="24"/>
        <v>0</v>
      </c>
      <c r="T152" s="102">
        <f t="shared" si="25"/>
        <v>0</v>
      </c>
      <c r="U152" s="102">
        <f t="shared" si="26"/>
        <v>0</v>
      </c>
      <c r="V152" s="132">
        <f t="shared" si="27"/>
        <v>0</v>
      </c>
      <c r="W152" s="123">
        <f t="shared" si="28"/>
        <v>1751.53</v>
      </c>
      <c r="X152" s="133"/>
    </row>
    <row r="153" spans="1:24">
      <c r="A153" s="110">
        <v>151</v>
      </c>
      <c r="B153" s="130"/>
      <c r="C153" s="123">
        <f t="shared" si="29"/>
        <v>2023</v>
      </c>
      <c r="E153" s="113">
        <f t="shared" si="21"/>
        <v>2023</v>
      </c>
      <c r="F153" s="123"/>
      <c r="G153" s="123">
        <f t="shared" si="30"/>
        <v>1751.53</v>
      </c>
      <c r="H153" s="114">
        <v>0.05</v>
      </c>
      <c r="I153" s="113">
        <f t="shared" si="23"/>
        <v>-87.57650000000001</v>
      </c>
      <c r="J153" s="100" t="s">
        <v>6792</v>
      </c>
      <c r="P153" s="131" t="s">
        <v>6793</v>
      </c>
      <c r="Q153" s="100" t="s">
        <v>6799</v>
      </c>
      <c r="R153" s="102">
        <f t="shared" si="22"/>
        <v>0</v>
      </c>
      <c r="S153" s="102">
        <f t="shared" si="24"/>
        <v>0</v>
      </c>
      <c r="T153" s="102">
        <f t="shared" si="25"/>
        <v>0</v>
      </c>
      <c r="U153" s="102">
        <f t="shared" si="26"/>
        <v>0</v>
      </c>
      <c r="V153" s="132">
        <f t="shared" si="27"/>
        <v>0</v>
      </c>
      <c r="W153" s="123">
        <f t="shared" si="28"/>
        <v>1751.53</v>
      </c>
      <c r="X153" s="133"/>
    </row>
    <row r="154" spans="1:24">
      <c r="A154" s="110">
        <v>152</v>
      </c>
      <c r="B154" s="130"/>
      <c r="C154" s="123">
        <f t="shared" si="29"/>
        <v>2023</v>
      </c>
      <c r="E154" s="113">
        <f t="shared" si="21"/>
        <v>2023</v>
      </c>
      <c r="F154" s="123"/>
      <c r="G154" s="123">
        <f t="shared" si="30"/>
        <v>1751.53</v>
      </c>
      <c r="H154" s="114">
        <v>0.05</v>
      </c>
      <c r="I154" s="113">
        <f t="shared" si="23"/>
        <v>-87.57650000000001</v>
      </c>
      <c r="J154" s="100" t="s">
        <v>6792</v>
      </c>
      <c r="P154" s="131" t="s">
        <v>6793</v>
      </c>
      <c r="Q154" s="100" t="s">
        <v>6799</v>
      </c>
      <c r="R154" s="102">
        <f t="shared" si="22"/>
        <v>0</v>
      </c>
      <c r="S154" s="102">
        <f t="shared" si="24"/>
        <v>0</v>
      </c>
      <c r="T154" s="102">
        <f t="shared" si="25"/>
        <v>0</v>
      </c>
      <c r="U154" s="102">
        <f t="shared" si="26"/>
        <v>0</v>
      </c>
      <c r="V154" s="132">
        <f t="shared" si="27"/>
        <v>0</v>
      </c>
      <c r="W154" s="123">
        <f t="shared" si="28"/>
        <v>1751.53</v>
      </c>
      <c r="X154" s="133"/>
    </row>
    <row r="155" spans="1:24">
      <c r="A155" s="110">
        <v>153</v>
      </c>
      <c r="B155" s="130"/>
      <c r="C155" s="123">
        <f t="shared" si="29"/>
        <v>2023</v>
      </c>
      <c r="E155" s="113">
        <f t="shared" si="21"/>
        <v>2023</v>
      </c>
      <c r="F155" s="123"/>
      <c r="G155" s="123">
        <f t="shared" si="30"/>
        <v>1751.53</v>
      </c>
      <c r="H155" s="114">
        <v>0.05</v>
      </c>
      <c r="I155" s="113">
        <f t="shared" si="23"/>
        <v>-87.57650000000001</v>
      </c>
      <c r="J155" s="100" t="s">
        <v>6792</v>
      </c>
      <c r="P155" s="131" t="s">
        <v>6793</v>
      </c>
      <c r="Q155" s="100" t="s">
        <v>6799</v>
      </c>
      <c r="R155" s="102">
        <f t="shared" si="22"/>
        <v>0</v>
      </c>
      <c r="S155" s="102">
        <f t="shared" si="24"/>
        <v>0</v>
      </c>
      <c r="T155" s="102">
        <f t="shared" si="25"/>
        <v>0</v>
      </c>
      <c r="U155" s="102">
        <f t="shared" si="26"/>
        <v>0</v>
      </c>
      <c r="V155" s="132">
        <f t="shared" si="27"/>
        <v>0</v>
      </c>
      <c r="W155" s="123">
        <f t="shared" si="28"/>
        <v>1751.53</v>
      </c>
      <c r="X155" s="133"/>
    </row>
    <row r="156" spans="1:24">
      <c r="A156" s="110">
        <v>154</v>
      </c>
      <c r="B156" s="130"/>
      <c r="C156" s="123">
        <f t="shared" si="29"/>
        <v>2023</v>
      </c>
      <c r="E156" s="113">
        <f t="shared" si="21"/>
        <v>2023</v>
      </c>
      <c r="F156" s="123"/>
      <c r="G156" s="123">
        <f t="shared" si="30"/>
        <v>1751.53</v>
      </c>
      <c r="H156" s="114">
        <v>0.05</v>
      </c>
      <c r="I156" s="113">
        <f t="shared" si="23"/>
        <v>-87.57650000000001</v>
      </c>
      <c r="J156" s="100" t="s">
        <v>6792</v>
      </c>
      <c r="P156" s="131" t="s">
        <v>6793</v>
      </c>
      <c r="Q156" s="100" t="s">
        <v>6799</v>
      </c>
      <c r="R156" s="102">
        <f t="shared" si="22"/>
        <v>0</v>
      </c>
      <c r="S156" s="102">
        <f t="shared" si="24"/>
        <v>0</v>
      </c>
      <c r="T156" s="102">
        <f t="shared" si="25"/>
        <v>0</v>
      </c>
      <c r="U156" s="102">
        <f t="shared" si="26"/>
        <v>0</v>
      </c>
      <c r="V156" s="132">
        <f t="shared" si="27"/>
        <v>0</v>
      </c>
      <c r="W156" s="123">
        <f t="shared" si="28"/>
        <v>1751.53</v>
      </c>
      <c r="X156" s="133"/>
    </row>
    <row r="157" spans="1:24">
      <c r="A157" s="110">
        <v>155</v>
      </c>
      <c r="B157" s="130"/>
      <c r="C157" s="123">
        <f t="shared" si="29"/>
        <v>2023</v>
      </c>
      <c r="E157" s="113">
        <f t="shared" si="21"/>
        <v>2023</v>
      </c>
      <c r="F157" s="123"/>
      <c r="G157" s="123">
        <f t="shared" si="30"/>
        <v>1751.53</v>
      </c>
      <c r="H157" s="114">
        <v>0.05</v>
      </c>
      <c r="I157" s="113">
        <f t="shared" si="23"/>
        <v>-87.57650000000001</v>
      </c>
      <c r="J157" s="100" t="s">
        <v>6792</v>
      </c>
      <c r="P157" s="131" t="s">
        <v>6793</v>
      </c>
      <c r="Q157" s="100" t="s">
        <v>6799</v>
      </c>
      <c r="R157" s="102">
        <f t="shared" si="22"/>
        <v>0</v>
      </c>
      <c r="S157" s="102">
        <f t="shared" si="24"/>
        <v>0</v>
      </c>
      <c r="T157" s="102">
        <f t="shared" si="25"/>
        <v>0</v>
      </c>
      <c r="U157" s="102">
        <f t="shared" si="26"/>
        <v>0</v>
      </c>
      <c r="V157" s="132">
        <f t="shared" si="27"/>
        <v>0</v>
      </c>
      <c r="W157" s="123">
        <f t="shared" si="28"/>
        <v>1751.53</v>
      </c>
      <c r="X157" s="133"/>
    </row>
    <row r="158" spans="1:24">
      <c r="A158" s="110">
        <v>156</v>
      </c>
      <c r="B158" s="130"/>
      <c r="C158" s="123">
        <f t="shared" si="29"/>
        <v>2023</v>
      </c>
      <c r="E158" s="113">
        <f t="shared" si="21"/>
        <v>2023</v>
      </c>
      <c r="F158" s="123"/>
      <c r="G158" s="123">
        <f t="shared" si="30"/>
        <v>1751.53</v>
      </c>
      <c r="H158" s="114">
        <v>0.05</v>
      </c>
      <c r="I158" s="113">
        <f t="shared" si="23"/>
        <v>-87.57650000000001</v>
      </c>
      <c r="J158" s="100" t="s">
        <v>6792</v>
      </c>
      <c r="P158" s="131" t="s">
        <v>6793</v>
      </c>
      <c r="Q158" s="100" t="s">
        <v>6799</v>
      </c>
      <c r="R158" s="102">
        <f t="shared" si="22"/>
        <v>0</v>
      </c>
      <c r="S158" s="102">
        <f t="shared" si="24"/>
        <v>0</v>
      </c>
      <c r="T158" s="102">
        <f t="shared" si="25"/>
        <v>0</v>
      </c>
      <c r="U158" s="102">
        <f t="shared" si="26"/>
        <v>0</v>
      </c>
      <c r="V158" s="132">
        <f t="shared" si="27"/>
        <v>0</v>
      </c>
      <c r="W158" s="123">
        <f t="shared" si="28"/>
        <v>1751.53</v>
      </c>
      <c r="X158" s="133"/>
    </row>
    <row r="159" spans="1:24">
      <c r="A159" s="110">
        <v>157</v>
      </c>
      <c r="B159" s="130"/>
      <c r="C159" s="123">
        <f t="shared" si="29"/>
        <v>2023</v>
      </c>
      <c r="E159" s="113">
        <f t="shared" si="21"/>
        <v>2023</v>
      </c>
      <c r="F159" s="123"/>
      <c r="G159" s="123">
        <f t="shared" si="30"/>
        <v>1751.53</v>
      </c>
      <c r="H159" s="114">
        <v>0.05</v>
      </c>
      <c r="I159" s="113">
        <f t="shared" si="23"/>
        <v>-87.57650000000001</v>
      </c>
      <c r="J159" s="100" t="s">
        <v>6792</v>
      </c>
      <c r="P159" s="131" t="s">
        <v>6793</v>
      </c>
      <c r="Q159" s="100" t="s">
        <v>6799</v>
      </c>
      <c r="R159" s="102">
        <f t="shared" si="22"/>
        <v>0</v>
      </c>
      <c r="S159" s="102">
        <f t="shared" si="24"/>
        <v>0</v>
      </c>
      <c r="T159" s="102">
        <f t="shared" si="25"/>
        <v>0</v>
      </c>
      <c r="U159" s="102">
        <f t="shared" si="26"/>
        <v>0</v>
      </c>
      <c r="V159" s="132">
        <f t="shared" si="27"/>
        <v>0</v>
      </c>
      <c r="W159" s="123">
        <f t="shared" si="28"/>
        <v>1751.53</v>
      </c>
      <c r="X159" s="133"/>
    </row>
    <row r="160" spans="1:24">
      <c r="A160" s="110">
        <v>158</v>
      </c>
      <c r="B160" s="130"/>
      <c r="C160" s="123">
        <f t="shared" si="29"/>
        <v>2023</v>
      </c>
      <c r="E160" s="113">
        <f t="shared" si="21"/>
        <v>2023</v>
      </c>
      <c r="F160" s="123"/>
      <c r="G160" s="123">
        <f t="shared" si="30"/>
        <v>1751.53</v>
      </c>
      <c r="H160" s="114">
        <v>0.05</v>
      </c>
      <c r="I160" s="113">
        <f t="shared" si="23"/>
        <v>-87.57650000000001</v>
      </c>
      <c r="J160" s="100" t="s">
        <v>6792</v>
      </c>
      <c r="P160" s="131" t="s">
        <v>6793</v>
      </c>
      <c r="Q160" s="100" t="s">
        <v>6799</v>
      </c>
      <c r="R160" s="102">
        <f t="shared" si="22"/>
        <v>0</v>
      </c>
      <c r="S160" s="102">
        <f t="shared" si="24"/>
        <v>0</v>
      </c>
      <c r="T160" s="102">
        <f t="shared" si="25"/>
        <v>0</v>
      </c>
      <c r="U160" s="102">
        <f t="shared" si="26"/>
        <v>0</v>
      </c>
      <c r="V160" s="132">
        <f t="shared" si="27"/>
        <v>0</v>
      </c>
      <c r="W160" s="123">
        <f t="shared" si="28"/>
        <v>1751.53</v>
      </c>
      <c r="X160" s="133"/>
    </row>
    <row r="161" spans="1:24">
      <c r="A161" s="110">
        <v>159</v>
      </c>
      <c r="B161" s="130"/>
      <c r="C161" s="123">
        <f t="shared" si="29"/>
        <v>2023</v>
      </c>
      <c r="E161" s="113">
        <f t="shared" si="21"/>
        <v>2023</v>
      </c>
      <c r="F161" s="123"/>
      <c r="G161" s="123">
        <f t="shared" si="30"/>
        <v>1751.53</v>
      </c>
      <c r="H161" s="114">
        <v>0.05</v>
      </c>
      <c r="I161" s="113">
        <f t="shared" si="23"/>
        <v>-87.57650000000001</v>
      </c>
      <c r="J161" s="100" t="s">
        <v>6792</v>
      </c>
      <c r="P161" s="131" t="s">
        <v>6793</v>
      </c>
      <c r="Q161" s="100" t="s">
        <v>6799</v>
      </c>
      <c r="R161" s="102">
        <f t="shared" si="22"/>
        <v>0</v>
      </c>
      <c r="S161" s="102">
        <f t="shared" si="24"/>
        <v>0</v>
      </c>
      <c r="T161" s="102">
        <f t="shared" si="25"/>
        <v>0</v>
      </c>
      <c r="U161" s="102">
        <f t="shared" si="26"/>
        <v>0</v>
      </c>
      <c r="V161" s="132">
        <f t="shared" si="27"/>
        <v>0</v>
      </c>
      <c r="W161" s="123">
        <f t="shared" si="28"/>
        <v>1751.53</v>
      </c>
      <c r="X161" s="133"/>
    </row>
    <row r="162" spans="1:24">
      <c r="A162" s="110">
        <v>160</v>
      </c>
      <c r="B162" s="130"/>
      <c r="C162" s="123">
        <f t="shared" si="29"/>
        <v>2023</v>
      </c>
      <c r="E162" s="113">
        <f t="shared" si="21"/>
        <v>2023</v>
      </c>
      <c r="F162" s="123"/>
      <c r="G162" s="123">
        <f t="shared" si="30"/>
        <v>1751.53</v>
      </c>
      <c r="H162" s="114">
        <v>0.05</v>
      </c>
      <c r="I162" s="113">
        <f t="shared" si="23"/>
        <v>-87.57650000000001</v>
      </c>
      <c r="J162" s="100" t="s">
        <v>6792</v>
      </c>
      <c r="P162" s="131" t="s">
        <v>6793</v>
      </c>
      <c r="Q162" s="100" t="s">
        <v>6799</v>
      </c>
      <c r="R162" s="102">
        <f t="shared" si="22"/>
        <v>0</v>
      </c>
      <c r="S162" s="102">
        <f t="shared" si="24"/>
        <v>0</v>
      </c>
      <c r="T162" s="102">
        <f t="shared" si="25"/>
        <v>0</v>
      </c>
      <c r="U162" s="102">
        <f t="shared" si="26"/>
        <v>0</v>
      </c>
      <c r="V162" s="132">
        <f t="shared" si="27"/>
        <v>0</v>
      </c>
      <c r="W162" s="123">
        <f t="shared" si="28"/>
        <v>1751.53</v>
      </c>
      <c r="X162" s="133"/>
    </row>
    <row r="163" spans="1:24">
      <c r="A163" s="110">
        <v>161</v>
      </c>
      <c r="B163" s="130"/>
      <c r="C163" s="123">
        <f t="shared" si="29"/>
        <v>2023</v>
      </c>
      <c r="E163" s="113">
        <f t="shared" si="21"/>
        <v>2023</v>
      </c>
      <c r="F163" s="123"/>
      <c r="G163" s="123">
        <f t="shared" si="30"/>
        <v>1751.53</v>
      </c>
      <c r="H163" s="114">
        <v>0.05</v>
      </c>
      <c r="I163" s="113">
        <f t="shared" si="23"/>
        <v>-87.57650000000001</v>
      </c>
      <c r="J163" s="100" t="s">
        <v>6792</v>
      </c>
      <c r="P163" s="131" t="s">
        <v>6793</v>
      </c>
      <c r="Q163" s="100" t="s">
        <v>6799</v>
      </c>
      <c r="R163" s="102">
        <f t="shared" si="22"/>
        <v>0</v>
      </c>
      <c r="S163" s="102">
        <f t="shared" si="24"/>
        <v>0</v>
      </c>
      <c r="T163" s="102">
        <f t="shared" si="25"/>
        <v>0</v>
      </c>
      <c r="U163" s="102">
        <f t="shared" si="26"/>
        <v>0</v>
      </c>
      <c r="V163" s="132">
        <f t="shared" si="27"/>
        <v>0</v>
      </c>
      <c r="W163" s="123">
        <f t="shared" si="28"/>
        <v>1751.53</v>
      </c>
      <c r="X163" s="133"/>
    </row>
    <row r="164" spans="1:24">
      <c r="A164" s="110">
        <v>162</v>
      </c>
      <c r="B164" s="130"/>
      <c r="C164" s="123">
        <f t="shared" si="29"/>
        <v>2023</v>
      </c>
      <c r="E164" s="113">
        <f t="shared" si="21"/>
        <v>2023</v>
      </c>
      <c r="F164" s="123"/>
      <c r="G164" s="123">
        <f t="shared" si="30"/>
        <v>1751.53</v>
      </c>
      <c r="H164" s="114">
        <v>0.05</v>
      </c>
      <c r="I164" s="113">
        <f t="shared" si="23"/>
        <v>-87.57650000000001</v>
      </c>
      <c r="J164" s="100" t="s">
        <v>6792</v>
      </c>
      <c r="P164" s="131" t="s">
        <v>6793</v>
      </c>
      <c r="Q164" s="100" t="s">
        <v>6799</v>
      </c>
      <c r="R164" s="102">
        <f t="shared" si="22"/>
        <v>0</v>
      </c>
      <c r="S164" s="102">
        <f t="shared" si="24"/>
        <v>0</v>
      </c>
      <c r="T164" s="102">
        <f t="shared" si="25"/>
        <v>0</v>
      </c>
      <c r="U164" s="102">
        <f t="shared" si="26"/>
        <v>0</v>
      </c>
      <c r="V164" s="132">
        <f t="shared" si="27"/>
        <v>0</v>
      </c>
      <c r="W164" s="123">
        <f t="shared" si="28"/>
        <v>1751.53</v>
      </c>
      <c r="X164" s="133"/>
    </row>
    <row r="165" spans="1:24">
      <c r="A165" s="110">
        <v>163</v>
      </c>
      <c r="B165" s="130"/>
      <c r="C165" s="123">
        <f t="shared" si="29"/>
        <v>2023</v>
      </c>
      <c r="E165" s="113">
        <f t="shared" si="21"/>
        <v>2023</v>
      </c>
      <c r="F165" s="123"/>
      <c r="G165" s="123">
        <f t="shared" si="30"/>
        <v>1751.53</v>
      </c>
      <c r="H165" s="114">
        <v>0.05</v>
      </c>
      <c r="I165" s="113">
        <f t="shared" si="23"/>
        <v>-87.57650000000001</v>
      </c>
      <c r="J165" s="100" t="s">
        <v>6792</v>
      </c>
      <c r="P165" s="131" t="s">
        <v>6793</v>
      </c>
      <c r="Q165" s="100" t="s">
        <v>6799</v>
      </c>
      <c r="R165" s="102">
        <f t="shared" si="22"/>
        <v>0</v>
      </c>
      <c r="S165" s="102">
        <f t="shared" si="24"/>
        <v>0</v>
      </c>
      <c r="T165" s="102">
        <f t="shared" si="25"/>
        <v>0</v>
      </c>
      <c r="U165" s="102">
        <f t="shared" si="26"/>
        <v>0</v>
      </c>
      <c r="V165" s="132">
        <f t="shared" si="27"/>
        <v>0</v>
      </c>
      <c r="W165" s="123">
        <f t="shared" si="28"/>
        <v>1751.53</v>
      </c>
      <c r="X165" s="133"/>
    </row>
    <row r="166" spans="1:24">
      <c r="A166" s="110">
        <v>164</v>
      </c>
      <c r="B166" s="130"/>
      <c r="C166" s="123">
        <f t="shared" si="29"/>
        <v>2023</v>
      </c>
      <c r="E166" s="113">
        <f t="shared" si="21"/>
        <v>2023</v>
      </c>
      <c r="F166" s="123"/>
      <c r="G166" s="123">
        <f t="shared" si="30"/>
        <v>1751.53</v>
      </c>
      <c r="H166" s="114">
        <v>0.05</v>
      </c>
      <c r="I166" s="113">
        <f t="shared" si="23"/>
        <v>-87.57650000000001</v>
      </c>
      <c r="J166" s="100" t="s">
        <v>6792</v>
      </c>
      <c r="P166" s="131" t="s">
        <v>6793</v>
      </c>
      <c r="Q166" s="100" t="s">
        <v>6799</v>
      </c>
      <c r="R166" s="102">
        <f t="shared" si="22"/>
        <v>0</v>
      </c>
      <c r="S166" s="102">
        <f t="shared" si="24"/>
        <v>0</v>
      </c>
      <c r="T166" s="102">
        <f t="shared" si="25"/>
        <v>0</v>
      </c>
      <c r="U166" s="102">
        <f t="shared" si="26"/>
        <v>0</v>
      </c>
      <c r="V166" s="132">
        <f t="shared" si="27"/>
        <v>0</v>
      </c>
      <c r="W166" s="123">
        <f t="shared" si="28"/>
        <v>1751.53</v>
      </c>
      <c r="X166" s="133"/>
    </row>
    <row r="167" spans="1:24">
      <c r="A167" s="110">
        <v>165</v>
      </c>
      <c r="B167" s="130"/>
      <c r="C167" s="123">
        <f t="shared" si="29"/>
        <v>2023</v>
      </c>
      <c r="E167" s="113">
        <f t="shared" si="21"/>
        <v>2023</v>
      </c>
      <c r="F167" s="123"/>
      <c r="G167" s="123">
        <f t="shared" si="30"/>
        <v>1751.53</v>
      </c>
      <c r="H167" s="114">
        <v>0.05</v>
      </c>
      <c r="I167" s="113">
        <f t="shared" si="23"/>
        <v>-87.57650000000001</v>
      </c>
      <c r="J167" s="100" t="s">
        <v>6792</v>
      </c>
      <c r="P167" s="131" t="s">
        <v>6793</v>
      </c>
      <c r="Q167" s="100" t="s">
        <v>6799</v>
      </c>
      <c r="R167" s="102">
        <f t="shared" si="22"/>
        <v>0</v>
      </c>
      <c r="S167" s="102">
        <f t="shared" si="24"/>
        <v>0</v>
      </c>
      <c r="T167" s="102">
        <f t="shared" si="25"/>
        <v>0</v>
      </c>
      <c r="U167" s="102">
        <f t="shared" si="26"/>
        <v>0</v>
      </c>
      <c r="V167" s="132">
        <f t="shared" si="27"/>
        <v>0</v>
      </c>
      <c r="W167" s="123">
        <f t="shared" si="28"/>
        <v>1751.53</v>
      </c>
      <c r="X167" s="133"/>
    </row>
    <row r="168" spans="1:24">
      <c r="A168" s="110">
        <v>166</v>
      </c>
      <c r="B168" s="130"/>
      <c r="C168" s="123">
        <f t="shared" si="29"/>
        <v>2023</v>
      </c>
      <c r="E168" s="113">
        <f t="shared" si="21"/>
        <v>2023</v>
      </c>
      <c r="F168" s="123"/>
      <c r="G168" s="123">
        <f t="shared" si="30"/>
        <v>1751.53</v>
      </c>
      <c r="H168" s="114">
        <v>0.05</v>
      </c>
      <c r="I168" s="113">
        <f t="shared" si="23"/>
        <v>-87.57650000000001</v>
      </c>
      <c r="J168" s="100" t="s">
        <v>6792</v>
      </c>
      <c r="P168" s="131" t="s">
        <v>6793</v>
      </c>
      <c r="Q168" s="100" t="s">
        <v>6799</v>
      </c>
      <c r="R168" s="102">
        <f t="shared" si="22"/>
        <v>0</v>
      </c>
      <c r="S168" s="102">
        <f t="shared" si="24"/>
        <v>0</v>
      </c>
      <c r="T168" s="102">
        <f t="shared" si="25"/>
        <v>0</v>
      </c>
      <c r="U168" s="102">
        <f t="shared" si="26"/>
        <v>0</v>
      </c>
      <c r="V168" s="132">
        <f t="shared" si="27"/>
        <v>0</v>
      </c>
      <c r="W168" s="123">
        <f t="shared" si="28"/>
        <v>1751.53</v>
      </c>
      <c r="X168" s="133"/>
    </row>
    <row r="169" spans="1:24">
      <c r="A169" s="110">
        <v>167</v>
      </c>
      <c r="B169" s="130"/>
      <c r="C169" s="123">
        <f t="shared" si="29"/>
        <v>2023</v>
      </c>
      <c r="E169" s="113">
        <f t="shared" si="21"/>
        <v>2023</v>
      </c>
      <c r="F169" s="123"/>
      <c r="G169" s="123">
        <f t="shared" si="30"/>
        <v>1751.53</v>
      </c>
      <c r="H169" s="114">
        <v>0.05</v>
      </c>
      <c r="I169" s="113">
        <f t="shared" si="23"/>
        <v>-87.57650000000001</v>
      </c>
      <c r="J169" s="100" t="s">
        <v>6792</v>
      </c>
      <c r="P169" s="131" t="s">
        <v>6793</v>
      </c>
      <c r="Q169" s="100" t="s">
        <v>6799</v>
      </c>
      <c r="R169" s="102">
        <f t="shared" si="22"/>
        <v>0</v>
      </c>
      <c r="S169" s="102">
        <f t="shared" si="24"/>
        <v>0</v>
      </c>
      <c r="T169" s="102">
        <f t="shared" si="25"/>
        <v>0</v>
      </c>
      <c r="U169" s="102">
        <f t="shared" si="26"/>
        <v>0</v>
      </c>
      <c r="V169" s="132">
        <f t="shared" si="27"/>
        <v>0</v>
      </c>
      <c r="W169" s="123">
        <f t="shared" si="28"/>
        <v>1751.53</v>
      </c>
      <c r="X169" s="133"/>
    </row>
    <row r="170" spans="1:24">
      <c r="A170" s="110">
        <v>168</v>
      </c>
      <c r="B170" s="130"/>
      <c r="C170" s="123">
        <f t="shared" si="29"/>
        <v>2023</v>
      </c>
      <c r="E170" s="113">
        <f t="shared" si="21"/>
        <v>2023</v>
      </c>
      <c r="F170" s="123"/>
      <c r="G170" s="123">
        <f t="shared" si="30"/>
        <v>1751.53</v>
      </c>
      <c r="H170" s="114">
        <v>0.05</v>
      </c>
      <c r="I170" s="113">
        <f t="shared" si="23"/>
        <v>-87.57650000000001</v>
      </c>
      <c r="J170" s="100" t="s">
        <v>6792</v>
      </c>
      <c r="P170" s="131" t="s">
        <v>6793</v>
      </c>
      <c r="Q170" s="100" t="s">
        <v>6799</v>
      </c>
      <c r="R170" s="102">
        <f t="shared" si="22"/>
        <v>0</v>
      </c>
      <c r="S170" s="102">
        <f t="shared" si="24"/>
        <v>0</v>
      </c>
      <c r="T170" s="102">
        <f t="shared" si="25"/>
        <v>0</v>
      </c>
      <c r="U170" s="102">
        <f t="shared" si="26"/>
        <v>0</v>
      </c>
      <c r="V170" s="132">
        <f t="shared" si="27"/>
        <v>0</v>
      </c>
      <c r="W170" s="123">
        <f t="shared" si="28"/>
        <v>1751.53</v>
      </c>
      <c r="X170" s="133"/>
    </row>
    <row r="171" spans="1:24">
      <c r="A171" s="110">
        <v>169</v>
      </c>
      <c r="B171" s="130"/>
      <c r="C171" s="123">
        <f t="shared" si="29"/>
        <v>2023</v>
      </c>
      <c r="E171" s="113">
        <f t="shared" si="21"/>
        <v>2023</v>
      </c>
      <c r="F171" s="123"/>
      <c r="G171" s="123">
        <f t="shared" si="30"/>
        <v>1751.53</v>
      </c>
      <c r="H171" s="114">
        <v>0.05</v>
      </c>
      <c r="I171" s="113">
        <f t="shared" si="23"/>
        <v>-87.57650000000001</v>
      </c>
      <c r="J171" s="100" t="s">
        <v>6792</v>
      </c>
      <c r="P171" s="131" t="s">
        <v>6793</v>
      </c>
      <c r="Q171" s="100" t="s">
        <v>6799</v>
      </c>
      <c r="R171" s="102">
        <f t="shared" si="22"/>
        <v>0</v>
      </c>
      <c r="S171" s="102">
        <f t="shared" si="24"/>
        <v>0</v>
      </c>
      <c r="T171" s="102">
        <f t="shared" si="25"/>
        <v>0</v>
      </c>
      <c r="U171" s="102">
        <f t="shared" si="26"/>
        <v>0</v>
      </c>
      <c r="V171" s="132">
        <f t="shared" si="27"/>
        <v>0</v>
      </c>
      <c r="W171" s="123">
        <f t="shared" si="28"/>
        <v>1751.53</v>
      </c>
      <c r="X171" s="133"/>
    </row>
    <row r="172" spans="1:24">
      <c r="A172" s="110">
        <v>170</v>
      </c>
      <c r="B172" s="130"/>
      <c r="C172" s="123">
        <f t="shared" si="29"/>
        <v>2023</v>
      </c>
      <c r="E172" s="113">
        <f t="shared" si="21"/>
        <v>2023</v>
      </c>
      <c r="F172" s="123"/>
      <c r="G172" s="123">
        <f t="shared" si="30"/>
        <v>1751.53</v>
      </c>
      <c r="H172" s="114">
        <v>0.05</v>
      </c>
      <c r="I172" s="113">
        <f t="shared" si="23"/>
        <v>-87.57650000000001</v>
      </c>
      <c r="J172" s="100" t="s">
        <v>6792</v>
      </c>
      <c r="P172" s="131" t="s">
        <v>6793</v>
      </c>
      <c r="Q172" s="100" t="s">
        <v>6799</v>
      </c>
      <c r="R172" s="102">
        <f t="shared" si="22"/>
        <v>0</v>
      </c>
      <c r="S172" s="102">
        <f t="shared" si="24"/>
        <v>0</v>
      </c>
      <c r="T172" s="102">
        <f t="shared" si="25"/>
        <v>0</v>
      </c>
      <c r="U172" s="102">
        <f t="shared" si="26"/>
        <v>0</v>
      </c>
      <c r="V172" s="132">
        <f t="shared" si="27"/>
        <v>0</v>
      </c>
      <c r="W172" s="123">
        <f t="shared" si="28"/>
        <v>1751.53</v>
      </c>
      <c r="X172" s="133"/>
    </row>
    <row r="173" spans="1:24">
      <c r="A173" s="110">
        <v>171</v>
      </c>
      <c r="B173" s="130"/>
      <c r="C173" s="123">
        <f t="shared" si="29"/>
        <v>2023</v>
      </c>
      <c r="E173" s="113">
        <f t="shared" si="21"/>
        <v>2023</v>
      </c>
      <c r="F173" s="123"/>
      <c r="G173" s="123">
        <f t="shared" si="30"/>
        <v>1751.53</v>
      </c>
      <c r="H173" s="114">
        <v>0.05</v>
      </c>
      <c r="I173" s="113">
        <f t="shared" si="23"/>
        <v>-87.57650000000001</v>
      </c>
      <c r="J173" s="100" t="s">
        <v>6792</v>
      </c>
      <c r="P173" s="131" t="s">
        <v>6793</v>
      </c>
      <c r="Q173" s="100" t="s">
        <v>6799</v>
      </c>
      <c r="R173" s="102">
        <f t="shared" si="22"/>
        <v>0</v>
      </c>
      <c r="S173" s="102">
        <f t="shared" si="24"/>
        <v>0</v>
      </c>
      <c r="T173" s="102">
        <f t="shared" si="25"/>
        <v>0</v>
      </c>
      <c r="U173" s="102">
        <f t="shared" si="26"/>
        <v>0</v>
      </c>
      <c r="V173" s="132">
        <f t="shared" si="27"/>
        <v>0</v>
      </c>
      <c r="W173" s="123">
        <f t="shared" si="28"/>
        <v>1751.53</v>
      </c>
      <c r="X173" s="133"/>
    </row>
    <row r="174" spans="1:24">
      <c r="A174" s="110">
        <v>172</v>
      </c>
      <c r="B174" s="130"/>
      <c r="C174" s="123">
        <f t="shared" si="29"/>
        <v>2023</v>
      </c>
      <c r="E174" s="113">
        <f t="shared" si="21"/>
        <v>2023</v>
      </c>
      <c r="F174" s="123"/>
      <c r="G174" s="123">
        <f t="shared" si="30"/>
        <v>1751.53</v>
      </c>
      <c r="H174" s="114">
        <v>0.05</v>
      </c>
      <c r="I174" s="113">
        <f t="shared" si="23"/>
        <v>-87.57650000000001</v>
      </c>
      <c r="J174" s="100" t="s">
        <v>6792</v>
      </c>
      <c r="P174" s="131" t="s">
        <v>6793</v>
      </c>
      <c r="Q174" s="100" t="s">
        <v>6799</v>
      </c>
      <c r="R174" s="102">
        <f t="shared" si="22"/>
        <v>0</v>
      </c>
      <c r="S174" s="102">
        <f t="shared" si="24"/>
        <v>0</v>
      </c>
      <c r="T174" s="102">
        <f t="shared" si="25"/>
        <v>0</v>
      </c>
      <c r="U174" s="102">
        <f t="shared" si="26"/>
        <v>0</v>
      </c>
      <c r="V174" s="132">
        <f t="shared" si="27"/>
        <v>0</v>
      </c>
      <c r="W174" s="123">
        <f t="shared" si="28"/>
        <v>1751.53</v>
      </c>
      <c r="X174" s="133"/>
    </row>
    <row r="175" spans="1:24">
      <c r="A175" s="110">
        <v>173</v>
      </c>
      <c r="B175" s="130"/>
      <c r="C175" s="123">
        <f t="shared" si="29"/>
        <v>2023</v>
      </c>
      <c r="E175" s="113">
        <f t="shared" si="21"/>
        <v>2023</v>
      </c>
      <c r="F175" s="123"/>
      <c r="G175" s="123">
        <f t="shared" si="30"/>
        <v>1751.53</v>
      </c>
      <c r="H175" s="114">
        <v>0.05</v>
      </c>
      <c r="I175" s="113">
        <f t="shared" si="23"/>
        <v>-87.57650000000001</v>
      </c>
      <c r="J175" s="100" t="s">
        <v>6792</v>
      </c>
      <c r="P175" s="131" t="s">
        <v>6793</v>
      </c>
      <c r="Q175" s="100" t="s">
        <v>6799</v>
      </c>
      <c r="R175" s="102">
        <f t="shared" si="22"/>
        <v>0</v>
      </c>
      <c r="S175" s="102">
        <f t="shared" si="24"/>
        <v>0</v>
      </c>
      <c r="T175" s="102">
        <f t="shared" si="25"/>
        <v>0</v>
      </c>
      <c r="U175" s="102">
        <f t="shared" si="26"/>
        <v>0</v>
      </c>
      <c r="V175" s="132">
        <f t="shared" si="27"/>
        <v>0</v>
      </c>
      <c r="W175" s="123">
        <f t="shared" si="28"/>
        <v>1751.53</v>
      </c>
      <c r="X175" s="133"/>
    </row>
    <row r="176" spans="1:24">
      <c r="A176" s="110">
        <v>174</v>
      </c>
      <c r="B176" s="130"/>
      <c r="C176" s="123">
        <f t="shared" si="29"/>
        <v>2023</v>
      </c>
      <c r="E176" s="113">
        <f t="shared" si="21"/>
        <v>2023</v>
      </c>
      <c r="F176" s="123"/>
      <c r="G176" s="123">
        <f t="shared" si="30"/>
        <v>1751.53</v>
      </c>
      <c r="H176" s="114">
        <v>0.05</v>
      </c>
      <c r="I176" s="113">
        <f t="shared" si="23"/>
        <v>-87.57650000000001</v>
      </c>
      <c r="J176" s="100" t="s">
        <v>6792</v>
      </c>
      <c r="P176" s="131" t="s">
        <v>6793</v>
      </c>
      <c r="Q176" s="100" t="s">
        <v>6799</v>
      </c>
      <c r="R176" s="102">
        <f t="shared" si="22"/>
        <v>0</v>
      </c>
      <c r="S176" s="102">
        <f t="shared" si="24"/>
        <v>0</v>
      </c>
      <c r="T176" s="102">
        <f t="shared" si="25"/>
        <v>0</v>
      </c>
      <c r="U176" s="102">
        <f t="shared" si="26"/>
        <v>0</v>
      </c>
      <c r="V176" s="132">
        <f t="shared" si="27"/>
        <v>0</v>
      </c>
      <c r="W176" s="123">
        <f t="shared" si="28"/>
        <v>1751.53</v>
      </c>
      <c r="X176" s="133"/>
    </row>
    <row r="177" spans="1:24">
      <c r="A177" s="110">
        <v>175</v>
      </c>
      <c r="B177" s="130"/>
      <c r="C177" s="123">
        <f t="shared" si="29"/>
        <v>2023</v>
      </c>
      <c r="E177" s="113">
        <f t="shared" si="21"/>
        <v>2023</v>
      </c>
      <c r="F177" s="123"/>
      <c r="G177" s="123">
        <f t="shared" si="30"/>
        <v>1751.53</v>
      </c>
      <c r="H177" s="114">
        <v>0.05</v>
      </c>
      <c r="I177" s="113">
        <f t="shared" si="23"/>
        <v>-87.57650000000001</v>
      </c>
      <c r="J177" s="100" t="s">
        <v>6792</v>
      </c>
      <c r="P177" s="131" t="s">
        <v>6793</v>
      </c>
      <c r="Q177" s="100" t="s">
        <v>6799</v>
      </c>
      <c r="R177" s="102">
        <f t="shared" si="22"/>
        <v>0</v>
      </c>
      <c r="S177" s="102">
        <f t="shared" si="24"/>
        <v>0</v>
      </c>
      <c r="T177" s="102">
        <f t="shared" si="25"/>
        <v>0</v>
      </c>
      <c r="U177" s="102">
        <f t="shared" si="26"/>
        <v>0</v>
      </c>
      <c r="V177" s="132">
        <f t="shared" si="27"/>
        <v>0</v>
      </c>
      <c r="W177" s="123">
        <f t="shared" si="28"/>
        <v>1751.53</v>
      </c>
      <c r="X177" s="133"/>
    </row>
    <row r="178" spans="1:24">
      <c r="A178" s="110">
        <v>176</v>
      </c>
      <c r="B178" s="130"/>
      <c r="C178" s="123">
        <f t="shared" si="29"/>
        <v>2023</v>
      </c>
      <c r="E178" s="113">
        <f t="shared" si="21"/>
        <v>2023</v>
      </c>
      <c r="F178" s="123"/>
      <c r="G178" s="123">
        <f t="shared" si="30"/>
        <v>1751.53</v>
      </c>
      <c r="H178" s="114">
        <v>0.05</v>
      </c>
      <c r="I178" s="113">
        <f t="shared" si="23"/>
        <v>-87.57650000000001</v>
      </c>
      <c r="J178" s="100" t="s">
        <v>6792</v>
      </c>
      <c r="P178" s="131" t="s">
        <v>6793</v>
      </c>
      <c r="Q178" s="100" t="s">
        <v>6799</v>
      </c>
      <c r="R178" s="102">
        <f t="shared" si="22"/>
        <v>0</v>
      </c>
      <c r="S178" s="102">
        <f t="shared" si="24"/>
        <v>0</v>
      </c>
      <c r="T178" s="102">
        <f t="shared" si="25"/>
        <v>0</v>
      </c>
      <c r="U178" s="102">
        <f t="shared" si="26"/>
        <v>0</v>
      </c>
      <c r="V178" s="132">
        <f t="shared" si="27"/>
        <v>0</v>
      </c>
      <c r="W178" s="123">
        <f t="shared" si="28"/>
        <v>1751.53</v>
      </c>
      <c r="X178" s="133"/>
    </row>
    <row r="179" spans="1:24">
      <c r="A179" s="110">
        <v>177</v>
      </c>
      <c r="B179" s="130"/>
      <c r="C179" s="123">
        <f t="shared" si="29"/>
        <v>2023</v>
      </c>
      <c r="E179" s="113">
        <f t="shared" si="21"/>
        <v>2023</v>
      </c>
      <c r="F179" s="123"/>
      <c r="G179" s="123">
        <f t="shared" si="30"/>
        <v>1751.53</v>
      </c>
      <c r="H179" s="114">
        <v>0.05</v>
      </c>
      <c r="I179" s="113">
        <f t="shared" si="23"/>
        <v>-87.57650000000001</v>
      </c>
      <c r="J179" s="100" t="s">
        <v>6792</v>
      </c>
      <c r="P179" s="131" t="s">
        <v>6793</v>
      </c>
      <c r="Q179" s="100" t="s">
        <v>6799</v>
      </c>
      <c r="R179" s="102">
        <f t="shared" si="22"/>
        <v>0</v>
      </c>
      <c r="S179" s="102">
        <f t="shared" si="24"/>
        <v>0</v>
      </c>
      <c r="T179" s="102">
        <f t="shared" si="25"/>
        <v>0</v>
      </c>
      <c r="U179" s="102">
        <f t="shared" si="26"/>
        <v>0</v>
      </c>
      <c r="V179" s="132">
        <f t="shared" si="27"/>
        <v>0</v>
      </c>
      <c r="W179" s="123">
        <f t="shared" si="28"/>
        <v>1751.53</v>
      </c>
      <c r="X179" s="133"/>
    </row>
    <row r="180" spans="1:24">
      <c r="A180" s="110">
        <v>178</v>
      </c>
      <c r="B180" s="130"/>
      <c r="C180" s="123">
        <f t="shared" si="29"/>
        <v>2023</v>
      </c>
      <c r="E180" s="113">
        <f t="shared" si="21"/>
        <v>2023</v>
      </c>
      <c r="F180" s="123"/>
      <c r="G180" s="123">
        <f t="shared" si="30"/>
        <v>1751.53</v>
      </c>
      <c r="H180" s="114">
        <v>0.05</v>
      </c>
      <c r="I180" s="113">
        <f t="shared" si="23"/>
        <v>-87.57650000000001</v>
      </c>
      <c r="J180" s="100" t="s">
        <v>6792</v>
      </c>
      <c r="P180" s="131" t="s">
        <v>6793</v>
      </c>
      <c r="Q180" s="100" t="s">
        <v>6799</v>
      </c>
      <c r="R180" s="102">
        <f t="shared" si="22"/>
        <v>0</v>
      </c>
      <c r="S180" s="102">
        <f t="shared" si="24"/>
        <v>0</v>
      </c>
      <c r="T180" s="102">
        <f t="shared" si="25"/>
        <v>0</v>
      </c>
      <c r="U180" s="102">
        <f t="shared" si="26"/>
        <v>0</v>
      </c>
      <c r="V180" s="132">
        <f t="shared" si="27"/>
        <v>0</v>
      </c>
      <c r="W180" s="123">
        <f t="shared" si="28"/>
        <v>1751.53</v>
      </c>
      <c r="X180" s="133"/>
    </row>
    <row r="181" spans="1:24">
      <c r="A181" s="110">
        <v>179</v>
      </c>
      <c r="B181" s="130"/>
      <c r="C181" s="123">
        <f t="shared" si="29"/>
        <v>2023</v>
      </c>
      <c r="E181" s="113">
        <f t="shared" si="21"/>
        <v>2023</v>
      </c>
      <c r="F181" s="123"/>
      <c r="G181" s="123">
        <f t="shared" si="30"/>
        <v>1751.53</v>
      </c>
      <c r="H181" s="114">
        <v>0.05</v>
      </c>
      <c r="I181" s="113">
        <f t="shared" si="23"/>
        <v>-87.57650000000001</v>
      </c>
      <c r="J181" s="100" t="s">
        <v>6792</v>
      </c>
      <c r="P181" s="131" t="s">
        <v>6793</v>
      </c>
      <c r="Q181" s="100" t="s">
        <v>6799</v>
      </c>
      <c r="R181" s="102">
        <f t="shared" si="22"/>
        <v>0</v>
      </c>
      <c r="S181" s="102">
        <f t="shared" si="24"/>
        <v>0</v>
      </c>
      <c r="T181" s="102">
        <f t="shared" si="25"/>
        <v>0</v>
      </c>
      <c r="U181" s="102">
        <f t="shared" si="26"/>
        <v>0</v>
      </c>
      <c r="V181" s="132">
        <f t="shared" si="27"/>
        <v>0</v>
      </c>
      <c r="W181" s="123">
        <f t="shared" si="28"/>
        <v>1751.53</v>
      </c>
      <c r="X181" s="133"/>
    </row>
    <row r="182" spans="1:24">
      <c r="A182" s="110">
        <v>180</v>
      </c>
      <c r="B182" s="130"/>
      <c r="C182" s="123">
        <f t="shared" si="29"/>
        <v>2023</v>
      </c>
      <c r="E182" s="113">
        <f t="shared" si="21"/>
        <v>2023</v>
      </c>
      <c r="F182" s="123"/>
      <c r="G182" s="123">
        <f t="shared" si="30"/>
        <v>1751.53</v>
      </c>
      <c r="H182" s="114">
        <v>0.05</v>
      </c>
      <c r="I182" s="113">
        <f t="shared" si="23"/>
        <v>-87.57650000000001</v>
      </c>
      <c r="J182" s="100" t="s">
        <v>6792</v>
      </c>
      <c r="P182" s="131" t="s">
        <v>6793</v>
      </c>
      <c r="Q182" s="100" t="s">
        <v>6799</v>
      </c>
      <c r="R182" s="102">
        <f t="shared" si="22"/>
        <v>0</v>
      </c>
      <c r="S182" s="102">
        <f t="shared" si="24"/>
        <v>0</v>
      </c>
      <c r="T182" s="102">
        <f t="shared" si="25"/>
        <v>0</v>
      </c>
      <c r="U182" s="102">
        <f t="shared" si="26"/>
        <v>0</v>
      </c>
      <c r="V182" s="132">
        <f t="shared" si="27"/>
        <v>0</v>
      </c>
      <c r="W182" s="123">
        <f t="shared" si="28"/>
        <v>1751.53</v>
      </c>
      <c r="X182" s="133"/>
    </row>
    <row r="183" spans="1:24">
      <c r="A183" s="110">
        <v>181</v>
      </c>
      <c r="B183" s="130"/>
      <c r="C183" s="123">
        <f t="shared" si="29"/>
        <v>2023</v>
      </c>
      <c r="E183" s="113">
        <f t="shared" si="21"/>
        <v>2023</v>
      </c>
      <c r="F183" s="123"/>
      <c r="G183" s="123">
        <f t="shared" si="30"/>
        <v>1751.53</v>
      </c>
      <c r="H183" s="114">
        <v>0.05</v>
      </c>
      <c r="I183" s="113">
        <f t="shared" si="23"/>
        <v>-87.57650000000001</v>
      </c>
      <c r="J183" s="100" t="s">
        <v>6792</v>
      </c>
      <c r="P183" s="131" t="s">
        <v>6793</v>
      </c>
      <c r="Q183" s="100" t="s">
        <v>6799</v>
      </c>
      <c r="R183" s="102">
        <f t="shared" si="22"/>
        <v>0</v>
      </c>
      <c r="S183" s="102">
        <f t="shared" si="24"/>
        <v>0</v>
      </c>
      <c r="T183" s="102">
        <f t="shared" si="25"/>
        <v>0</v>
      </c>
      <c r="U183" s="102">
        <f t="shared" si="26"/>
        <v>0</v>
      </c>
      <c r="V183" s="132">
        <f t="shared" si="27"/>
        <v>0</v>
      </c>
      <c r="W183" s="123">
        <f t="shared" si="28"/>
        <v>1751.53</v>
      </c>
      <c r="X183" s="133"/>
    </row>
    <row r="184" spans="1:24">
      <c r="A184" s="110">
        <v>182</v>
      </c>
      <c r="B184" s="130"/>
      <c r="C184" s="123">
        <f t="shared" si="29"/>
        <v>2023</v>
      </c>
      <c r="E184" s="113">
        <f t="shared" si="21"/>
        <v>2023</v>
      </c>
      <c r="F184" s="123"/>
      <c r="G184" s="123">
        <f t="shared" si="30"/>
        <v>1751.53</v>
      </c>
      <c r="H184" s="114">
        <v>0.05</v>
      </c>
      <c r="I184" s="113">
        <f t="shared" si="23"/>
        <v>-87.57650000000001</v>
      </c>
      <c r="J184" s="100" t="s">
        <v>6792</v>
      </c>
      <c r="P184" s="131" t="s">
        <v>6793</v>
      </c>
      <c r="Q184" s="100" t="s">
        <v>6799</v>
      </c>
      <c r="R184" s="102">
        <f t="shared" si="22"/>
        <v>0</v>
      </c>
      <c r="S184" s="102">
        <f t="shared" si="24"/>
        <v>0</v>
      </c>
      <c r="T184" s="102">
        <f t="shared" si="25"/>
        <v>0</v>
      </c>
      <c r="U184" s="102">
        <f t="shared" si="26"/>
        <v>0</v>
      </c>
      <c r="V184" s="132">
        <f t="shared" si="27"/>
        <v>0</v>
      </c>
      <c r="W184" s="123">
        <f t="shared" si="28"/>
        <v>1751.53</v>
      </c>
      <c r="X184" s="133"/>
    </row>
    <row r="185" spans="1:24">
      <c r="A185" s="110">
        <v>183</v>
      </c>
      <c r="B185" s="130"/>
      <c r="C185" s="123">
        <f t="shared" si="29"/>
        <v>2023</v>
      </c>
      <c r="E185" s="113">
        <f t="shared" si="21"/>
        <v>2023</v>
      </c>
      <c r="F185" s="123"/>
      <c r="G185" s="123">
        <f t="shared" si="30"/>
        <v>1751.53</v>
      </c>
      <c r="H185" s="114">
        <v>0.05</v>
      </c>
      <c r="I185" s="113">
        <f t="shared" si="23"/>
        <v>-87.57650000000001</v>
      </c>
      <c r="J185" s="100" t="s">
        <v>6792</v>
      </c>
      <c r="P185" s="131" t="s">
        <v>6793</v>
      </c>
      <c r="Q185" s="100" t="s">
        <v>6799</v>
      </c>
      <c r="R185" s="102">
        <f t="shared" si="22"/>
        <v>0</v>
      </c>
      <c r="S185" s="102">
        <f t="shared" si="24"/>
        <v>0</v>
      </c>
      <c r="T185" s="102">
        <f t="shared" si="25"/>
        <v>0</v>
      </c>
      <c r="U185" s="102">
        <f t="shared" si="26"/>
        <v>0</v>
      </c>
      <c r="V185" s="132">
        <f t="shared" si="27"/>
        <v>0</v>
      </c>
      <c r="W185" s="123">
        <f t="shared" si="28"/>
        <v>1751.53</v>
      </c>
      <c r="X185" s="133"/>
    </row>
    <row r="186" spans="1:24">
      <c r="A186" s="110">
        <v>184</v>
      </c>
      <c r="B186" s="130"/>
      <c r="C186" s="123">
        <f t="shared" si="29"/>
        <v>2023</v>
      </c>
      <c r="E186" s="113">
        <f t="shared" si="21"/>
        <v>2023</v>
      </c>
      <c r="F186" s="123"/>
      <c r="G186" s="123">
        <f t="shared" si="30"/>
        <v>1751.53</v>
      </c>
      <c r="H186" s="114">
        <v>0.05</v>
      </c>
      <c r="I186" s="113">
        <f t="shared" si="23"/>
        <v>-87.57650000000001</v>
      </c>
      <c r="J186" s="100" t="s">
        <v>6792</v>
      </c>
      <c r="P186" s="131" t="s">
        <v>6793</v>
      </c>
      <c r="Q186" s="100" t="s">
        <v>6799</v>
      </c>
      <c r="R186" s="102">
        <f t="shared" si="22"/>
        <v>0</v>
      </c>
      <c r="S186" s="102">
        <f t="shared" si="24"/>
        <v>0</v>
      </c>
      <c r="T186" s="102">
        <f t="shared" si="25"/>
        <v>0</v>
      </c>
      <c r="U186" s="102">
        <f t="shared" si="26"/>
        <v>0</v>
      </c>
      <c r="V186" s="132">
        <f t="shared" si="27"/>
        <v>0</v>
      </c>
      <c r="W186" s="123">
        <f t="shared" si="28"/>
        <v>1751.53</v>
      </c>
      <c r="X186" s="133"/>
    </row>
    <row r="187" spans="1:24">
      <c r="A187" s="110">
        <v>185</v>
      </c>
      <c r="B187" s="130"/>
      <c r="C187" s="123">
        <f t="shared" si="29"/>
        <v>2023</v>
      </c>
      <c r="E187" s="113">
        <f t="shared" si="21"/>
        <v>2023</v>
      </c>
      <c r="F187" s="123"/>
      <c r="G187" s="123">
        <f t="shared" si="30"/>
        <v>1751.53</v>
      </c>
      <c r="H187" s="114">
        <v>0.05</v>
      </c>
      <c r="I187" s="113">
        <f t="shared" si="23"/>
        <v>-87.57650000000001</v>
      </c>
      <c r="J187" s="100" t="s">
        <v>6792</v>
      </c>
      <c r="P187" s="131" t="s">
        <v>6793</v>
      </c>
      <c r="Q187" s="100" t="s">
        <v>6799</v>
      </c>
      <c r="R187" s="102">
        <f t="shared" si="22"/>
        <v>0</v>
      </c>
      <c r="S187" s="102">
        <f t="shared" si="24"/>
        <v>0</v>
      </c>
      <c r="T187" s="102">
        <f t="shared" si="25"/>
        <v>0</v>
      </c>
      <c r="U187" s="102">
        <f t="shared" si="26"/>
        <v>0</v>
      </c>
      <c r="V187" s="132">
        <f t="shared" si="27"/>
        <v>0</v>
      </c>
      <c r="W187" s="123">
        <f t="shared" si="28"/>
        <v>1751.53</v>
      </c>
      <c r="X187" s="133"/>
    </row>
    <row r="188" spans="1:24">
      <c r="A188" s="110">
        <v>186</v>
      </c>
      <c r="B188" s="130"/>
      <c r="C188" s="123">
        <f t="shared" si="29"/>
        <v>2023</v>
      </c>
      <c r="E188" s="113">
        <f t="shared" si="21"/>
        <v>2023</v>
      </c>
      <c r="F188" s="123"/>
      <c r="G188" s="123">
        <f t="shared" si="30"/>
        <v>1751.53</v>
      </c>
      <c r="H188" s="114">
        <v>0.05</v>
      </c>
      <c r="I188" s="113">
        <f t="shared" si="23"/>
        <v>-87.57650000000001</v>
      </c>
      <c r="J188" s="100" t="s">
        <v>6792</v>
      </c>
      <c r="P188" s="131" t="s">
        <v>6793</v>
      </c>
      <c r="Q188" s="100" t="s">
        <v>6799</v>
      </c>
      <c r="R188" s="102">
        <f t="shared" si="22"/>
        <v>0</v>
      </c>
      <c r="S188" s="102">
        <f t="shared" si="24"/>
        <v>0</v>
      </c>
      <c r="T188" s="102">
        <f t="shared" si="25"/>
        <v>0</v>
      </c>
      <c r="U188" s="102">
        <f t="shared" si="26"/>
        <v>0</v>
      </c>
      <c r="V188" s="132">
        <f t="shared" si="27"/>
        <v>0</v>
      </c>
      <c r="W188" s="123">
        <f t="shared" si="28"/>
        <v>1751.53</v>
      </c>
      <c r="X188" s="133"/>
    </row>
    <row r="189" spans="1:24">
      <c r="A189" s="110">
        <v>187</v>
      </c>
      <c r="B189" s="130"/>
      <c r="C189" s="123">
        <f t="shared" si="29"/>
        <v>2023</v>
      </c>
      <c r="E189" s="113">
        <f t="shared" si="21"/>
        <v>2023</v>
      </c>
      <c r="F189" s="123"/>
      <c r="G189" s="123">
        <f t="shared" si="30"/>
        <v>1751.53</v>
      </c>
      <c r="H189" s="114">
        <v>0.05</v>
      </c>
      <c r="I189" s="113">
        <f t="shared" si="23"/>
        <v>-87.57650000000001</v>
      </c>
      <c r="J189" s="100" t="s">
        <v>6792</v>
      </c>
      <c r="P189" s="131" t="s">
        <v>6793</v>
      </c>
      <c r="Q189" s="100" t="s">
        <v>6799</v>
      </c>
      <c r="R189" s="102">
        <f t="shared" si="22"/>
        <v>0</v>
      </c>
      <c r="S189" s="102">
        <f t="shared" si="24"/>
        <v>0</v>
      </c>
      <c r="T189" s="102">
        <f t="shared" si="25"/>
        <v>0</v>
      </c>
      <c r="U189" s="102">
        <f t="shared" si="26"/>
        <v>0</v>
      </c>
      <c r="V189" s="132">
        <f t="shared" si="27"/>
        <v>0</v>
      </c>
      <c r="W189" s="123">
        <f t="shared" si="28"/>
        <v>1751.53</v>
      </c>
      <c r="X189" s="133"/>
    </row>
    <row r="190" spans="1:24">
      <c r="A190" s="110">
        <v>188</v>
      </c>
      <c r="B190" s="130"/>
      <c r="C190" s="123">
        <f t="shared" si="29"/>
        <v>2023</v>
      </c>
      <c r="E190" s="113">
        <f t="shared" si="21"/>
        <v>2023</v>
      </c>
      <c r="F190" s="123"/>
      <c r="G190" s="123">
        <f t="shared" si="30"/>
        <v>1751.53</v>
      </c>
      <c r="H190" s="114">
        <v>0.05</v>
      </c>
      <c r="I190" s="113">
        <f t="shared" si="23"/>
        <v>-87.57650000000001</v>
      </c>
      <c r="J190" s="100" t="s">
        <v>6792</v>
      </c>
      <c r="P190" s="131" t="s">
        <v>6793</v>
      </c>
      <c r="Q190" s="100" t="s">
        <v>6799</v>
      </c>
      <c r="R190" s="102">
        <f t="shared" si="22"/>
        <v>0</v>
      </c>
      <c r="S190" s="102">
        <f t="shared" si="24"/>
        <v>0</v>
      </c>
      <c r="T190" s="102">
        <f t="shared" si="25"/>
        <v>0</v>
      </c>
      <c r="U190" s="102">
        <f t="shared" si="26"/>
        <v>0</v>
      </c>
      <c r="V190" s="132">
        <f t="shared" si="27"/>
        <v>0</v>
      </c>
      <c r="W190" s="123">
        <f t="shared" si="28"/>
        <v>1751.53</v>
      </c>
      <c r="X190" s="133"/>
    </row>
    <row r="191" spans="1:24">
      <c r="A191" s="110">
        <v>189</v>
      </c>
      <c r="B191" s="130"/>
      <c r="C191" s="123">
        <f t="shared" si="29"/>
        <v>2023</v>
      </c>
      <c r="E191" s="113">
        <f t="shared" si="21"/>
        <v>2023</v>
      </c>
      <c r="F191" s="123"/>
      <c r="G191" s="123">
        <f t="shared" si="30"/>
        <v>1751.53</v>
      </c>
      <c r="H191" s="114">
        <v>0.05</v>
      </c>
      <c r="I191" s="113">
        <f t="shared" si="23"/>
        <v>-87.57650000000001</v>
      </c>
      <c r="J191" s="100" t="s">
        <v>6792</v>
      </c>
      <c r="P191" s="131" t="s">
        <v>6793</v>
      </c>
      <c r="Q191" s="100" t="s">
        <v>6799</v>
      </c>
      <c r="R191" s="102">
        <f t="shared" si="22"/>
        <v>0</v>
      </c>
      <c r="S191" s="102">
        <f t="shared" si="24"/>
        <v>0</v>
      </c>
      <c r="T191" s="102">
        <f t="shared" si="25"/>
        <v>0</v>
      </c>
      <c r="U191" s="102">
        <f t="shared" si="26"/>
        <v>0</v>
      </c>
      <c r="V191" s="132">
        <f t="shared" si="27"/>
        <v>0</v>
      </c>
      <c r="W191" s="123">
        <f t="shared" si="28"/>
        <v>1751.53</v>
      </c>
      <c r="X191" s="133"/>
    </row>
    <row r="192" spans="1:24">
      <c r="A192" s="110">
        <v>190</v>
      </c>
      <c r="B192" s="130"/>
      <c r="C192" s="123">
        <f t="shared" si="29"/>
        <v>2023</v>
      </c>
      <c r="E192" s="113">
        <f t="shared" si="21"/>
        <v>2023</v>
      </c>
      <c r="F192" s="123"/>
      <c r="G192" s="123">
        <f t="shared" si="30"/>
        <v>1751.53</v>
      </c>
      <c r="H192" s="114">
        <v>0.05</v>
      </c>
      <c r="I192" s="113">
        <f t="shared" si="23"/>
        <v>-87.57650000000001</v>
      </c>
      <c r="J192" s="100" t="s">
        <v>6792</v>
      </c>
      <c r="P192" s="131" t="s">
        <v>6793</v>
      </c>
      <c r="Q192" s="100" t="s">
        <v>6799</v>
      </c>
      <c r="R192" s="102">
        <f t="shared" si="22"/>
        <v>0</v>
      </c>
      <c r="S192" s="102">
        <f t="shared" si="24"/>
        <v>0</v>
      </c>
      <c r="T192" s="102">
        <f t="shared" si="25"/>
        <v>0</v>
      </c>
      <c r="U192" s="102">
        <f t="shared" si="26"/>
        <v>0</v>
      </c>
      <c r="V192" s="132">
        <f t="shared" si="27"/>
        <v>0</v>
      </c>
      <c r="W192" s="123">
        <f t="shared" si="28"/>
        <v>1751.53</v>
      </c>
      <c r="X192" s="133"/>
    </row>
    <row r="193" spans="1:24">
      <c r="A193" s="110">
        <v>191</v>
      </c>
      <c r="B193" s="130"/>
      <c r="C193" s="123">
        <f t="shared" si="29"/>
        <v>2023</v>
      </c>
      <c r="E193" s="113">
        <f t="shared" si="21"/>
        <v>2023</v>
      </c>
      <c r="F193" s="123"/>
      <c r="G193" s="123">
        <f t="shared" si="30"/>
        <v>1751.53</v>
      </c>
      <c r="H193" s="114">
        <v>0.05</v>
      </c>
      <c r="I193" s="113">
        <f t="shared" si="23"/>
        <v>-87.57650000000001</v>
      </c>
      <c r="J193" s="100" t="s">
        <v>6792</v>
      </c>
      <c r="P193" s="131" t="s">
        <v>6793</v>
      </c>
      <c r="Q193" s="100" t="s">
        <v>6799</v>
      </c>
      <c r="R193" s="102">
        <f t="shared" si="22"/>
        <v>0</v>
      </c>
      <c r="S193" s="102">
        <f t="shared" si="24"/>
        <v>0</v>
      </c>
      <c r="T193" s="102">
        <f t="shared" si="25"/>
        <v>0</v>
      </c>
      <c r="U193" s="102">
        <f t="shared" si="26"/>
        <v>0</v>
      </c>
      <c r="V193" s="132">
        <f t="shared" si="27"/>
        <v>0</v>
      </c>
      <c r="W193" s="123">
        <f t="shared" si="28"/>
        <v>1751.53</v>
      </c>
      <c r="X193" s="133"/>
    </row>
    <row r="194" spans="1:24">
      <c r="A194" s="110">
        <v>192</v>
      </c>
      <c r="B194" s="130"/>
      <c r="C194" s="123">
        <f t="shared" si="29"/>
        <v>2023</v>
      </c>
      <c r="E194" s="113">
        <f t="shared" si="21"/>
        <v>2023</v>
      </c>
      <c r="F194" s="123"/>
      <c r="G194" s="123">
        <f t="shared" si="30"/>
        <v>1751.53</v>
      </c>
      <c r="H194" s="114">
        <v>0.05</v>
      </c>
      <c r="I194" s="113">
        <f t="shared" si="23"/>
        <v>-87.57650000000001</v>
      </c>
      <c r="J194" s="100" t="s">
        <v>6792</v>
      </c>
      <c r="P194" s="131" t="s">
        <v>6793</v>
      </c>
      <c r="Q194" s="100" t="s">
        <v>6799</v>
      </c>
      <c r="R194" s="102">
        <f t="shared" si="22"/>
        <v>0</v>
      </c>
      <c r="S194" s="102">
        <f t="shared" si="24"/>
        <v>0</v>
      </c>
      <c r="T194" s="102">
        <f t="shared" si="25"/>
        <v>0</v>
      </c>
      <c r="U194" s="102">
        <f t="shared" si="26"/>
        <v>0</v>
      </c>
      <c r="V194" s="132">
        <f t="shared" si="27"/>
        <v>0</v>
      </c>
      <c r="W194" s="123">
        <f t="shared" si="28"/>
        <v>1751.53</v>
      </c>
      <c r="X194" s="133"/>
    </row>
    <row r="195" spans="1:24">
      <c r="A195" s="110">
        <v>193</v>
      </c>
      <c r="B195" s="130"/>
      <c r="C195" s="123">
        <f t="shared" si="29"/>
        <v>2023</v>
      </c>
      <c r="E195" s="113">
        <f t="shared" ref="E195:E250" si="31">+C195+D195</f>
        <v>2023</v>
      </c>
      <c r="F195" s="123"/>
      <c r="G195" s="123">
        <f t="shared" si="30"/>
        <v>1751.53</v>
      </c>
      <c r="H195" s="114">
        <v>0.05</v>
      </c>
      <c r="I195" s="113">
        <f t="shared" si="23"/>
        <v>-87.57650000000001</v>
      </c>
      <c r="J195" s="100" t="s">
        <v>6792</v>
      </c>
      <c r="P195" s="131" t="s">
        <v>6793</v>
      </c>
      <c r="Q195" s="100" t="s">
        <v>6799</v>
      </c>
      <c r="R195" s="102">
        <f t="shared" ref="R195:R250" si="32">IF(Q195="Win",(N195*O195)-N195,IF(Q195="Refund",0,IF(Q195="Loss",-N195)))</f>
        <v>0</v>
      </c>
      <c r="S195" s="102">
        <f t="shared" si="24"/>
        <v>0</v>
      </c>
      <c r="T195" s="102">
        <f t="shared" si="25"/>
        <v>0</v>
      </c>
      <c r="U195" s="102">
        <f t="shared" si="26"/>
        <v>0</v>
      </c>
      <c r="V195" s="132">
        <f t="shared" si="27"/>
        <v>0</v>
      </c>
      <c r="W195" s="123">
        <f t="shared" si="28"/>
        <v>1751.53</v>
      </c>
      <c r="X195" s="133"/>
    </row>
    <row r="196" spans="1:24">
      <c r="A196" s="110">
        <v>194</v>
      </c>
      <c r="B196" s="130"/>
      <c r="C196" s="123">
        <f t="shared" si="29"/>
        <v>2023</v>
      </c>
      <c r="E196" s="113">
        <f t="shared" si="31"/>
        <v>2023</v>
      </c>
      <c r="F196" s="123"/>
      <c r="G196" s="123">
        <f t="shared" si="30"/>
        <v>1751.53</v>
      </c>
      <c r="H196" s="114">
        <v>0.05</v>
      </c>
      <c r="I196" s="113">
        <f t="shared" ref="I196:I250" si="33">IF(E196&gt;=G196,+G196*H196/(O196-1),+E196*H196/(O196-1))</f>
        <v>-87.57650000000001</v>
      </c>
      <c r="J196" s="100" t="s">
        <v>6792</v>
      </c>
      <c r="P196" s="131" t="s">
        <v>6793</v>
      </c>
      <c r="Q196" s="100" t="s">
        <v>6799</v>
      </c>
      <c r="R196" s="102">
        <f t="shared" si="32"/>
        <v>0</v>
      </c>
      <c r="S196" s="102">
        <f t="shared" ref="S196:S250" si="34">IF(B196=B195,N196+S195,N196)</f>
        <v>0</v>
      </c>
      <c r="T196" s="102">
        <f t="shared" ref="T196:T250" si="35">IF(B196=B195,+R196+T195,R196)</f>
        <v>0</v>
      </c>
      <c r="U196" s="102">
        <f t="shared" ref="U196:U250" si="36">IF(MONTH(B196)=MONTH(B195),U195+R196,R196)</f>
        <v>0</v>
      </c>
      <c r="V196" s="132">
        <f t="shared" ref="V196:V250" si="37">U196/E196</f>
        <v>0</v>
      </c>
      <c r="W196" s="123">
        <f t="shared" ref="W196:W250" si="38">+G196+R196</f>
        <v>1751.53</v>
      </c>
      <c r="X196" s="133"/>
    </row>
    <row r="197" spans="1:24">
      <c r="A197" s="110">
        <v>195</v>
      </c>
      <c r="B197" s="130"/>
      <c r="C197" s="123">
        <f t="shared" ref="C197:C250" si="39">+E196</f>
        <v>2023</v>
      </c>
      <c r="E197" s="113">
        <f t="shared" si="31"/>
        <v>2023</v>
      </c>
      <c r="F197" s="123"/>
      <c r="G197" s="123">
        <f t="shared" ref="G197:G250" si="40">+W196-F197</f>
        <v>1751.53</v>
      </c>
      <c r="H197" s="114">
        <v>0.05</v>
      </c>
      <c r="I197" s="113">
        <f t="shared" si="33"/>
        <v>-87.57650000000001</v>
      </c>
      <c r="J197" s="100" t="s">
        <v>6792</v>
      </c>
      <c r="P197" s="131" t="s">
        <v>6793</v>
      </c>
      <c r="Q197" s="100" t="s">
        <v>6799</v>
      </c>
      <c r="R197" s="102">
        <f t="shared" si="32"/>
        <v>0</v>
      </c>
      <c r="S197" s="102">
        <f t="shared" si="34"/>
        <v>0</v>
      </c>
      <c r="T197" s="102">
        <f t="shared" si="35"/>
        <v>0</v>
      </c>
      <c r="U197" s="102">
        <f t="shared" si="36"/>
        <v>0</v>
      </c>
      <c r="V197" s="132">
        <f t="shared" si="37"/>
        <v>0</v>
      </c>
      <c r="W197" s="123">
        <f t="shared" si="38"/>
        <v>1751.53</v>
      </c>
      <c r="X197" s="133"/>
    </row>
    <row r="198" spans="1:24">
      <c r="A198" s="110">
        <v>196</v>
      </c>
      <c r="B198" s="130"/>
      <c r="C198" s="123">
        <f t="shared" si="39"/>
        <v>2023</v>
      </c>
      <c r="E198" s="113">
        <f t="shared" si="31"/>
        <v>2023</v>
      </c>
      <c r="F198" s="123"/>
      <c r="G198" s="123">
        <f t="shared" si="40"/>
        <v>1751.53</v>
      </c>
      <c r="H198" s="114">
        <v>0.05</v>
      </c>
      <c r="I198" s="113">
        <f t="shared" si="33"/>
        <v>-87.57650000000001</v>
      </c>
      <c r="J198" s="100" t="s">
        <v>6792</v>
      </c>
      <c r="P198" s="131" t="s">
        <v>6793</v>
      </c>
      <c r="Q198" s="100" t="s">
        <v>6799</v>
      </c>
      <c r="R198" s="102">
        <f t="shared" si="32"/>
        <v>0</v>
      </c>
      <c r="S198" s="102">
        <f t="shared" si="34"/>
        <v>0</v>
      </c>
      <c r="T198" s="102">
        <f t="shared" si="35"/>
        <v>0</v>
      </c>
      <c r="U198" s="102">
        <f t="shared" si="36"/>
        <v>0</v>
      </c>
      <c r="V198" s="132">
        <f t="shared" si="37"/>
        <v>0</v>
      </c>
      <c r="W198" s="123">
        <f t="shared" si="38"/>
        <v>1751.53</v>
      </c>
      <c r="X198" s="133"/>
    </row>
    <row r="199" spans="1:24">
      <c r="A199" s="110">
        <v>197</v>
      </c>
      <c r="B199" s="130"/>
      <c r="C199" s="123">
        <f t="shared" si="39"/>
        <v>2023</v>
      </c>
      <c r="E199" s="113">
        <f t="shared" si="31"/>
        <v>2023</v>
      </c>
      <c r="F199" s="123"/>
      <c r="G199" s="123">
        <f t="shared" si="40"/>
        <v>1751.53</v>
      </c>
      <c r="H199" s="114">
        <v>0.05</v>
      </c>
      <c r="I199" s="113">
        <f t="shared" si="33"/>
        <v>-87.57650000000001</v>
      </c>
      <c r="J199" s="100" t="s">
        <v>6792</v>
      </c>
      <c r="P199" s="131" t="s">
        <v>6793</v>
      </c>
      <c r="Q199" s="100" t="s">
        <v>6799</v>
      </c>
      <c r="R199" s="102">
        <f t="shared" si="32"/>
        <v>0</v>
      </c>
      <c r="S199" s="102">
        <f t="shared" si="34"/>
        <v>0</v>
      </c>
      <c r="T199" s="102">
        <f t="shared" si="35"/>
        <v>0</v>
      </c>
      <c r="U199" s="102">
        <f t="shared" si="36"/>
        <v>0</v>
      </c>
      <c r="V199" s="132">
        <f t="shared" si="37"/>
        <v>0</v>
      </c>
      <c r="W199" s="123">
        <f t="shared" si="38"/>
        <v>1751.53</v>
      </c>
      <c r="X199" s="133"/>
    </row>
    <row r="200" spans="1:24">
      <c r="A200" s="110">
        <v>198</v>
      </c>
      <c r="B200" s="130"/>
      <c r="C200" s="123">
        <f t="shared" si="39"/>
        <v>2023</v>
      </c>
      <c r="E200" s="113">
        <f t="shared" si="31"/>
        <v>2023</v>
      </c>
      <c r="F200" s="123"/>
      <c r="G200" s="123">
        <f t="shared" si="40"/>
        <v>1751.53</v>
      </c>
      <c r="H200" s="114">
        <v>0.05</v>
      </c>
      <c r="I200" s="113">
        <f t="shared" si="33"/>
        <v>-87.57650000000001</v>
      </c>
      <c r="J200" s="100" t="s">
        <v>6792</v>
      </c>
      <c r="P200" s="131" t="s">
        <v>6793</v>
      </c>
      <c r="Q200" s="100" t="s">
        <v>6799</v>
      </c>
      <c r="R200" s="102">
        <f t="shared" si="32"/>
        <v>0</v>
      </c>
      <c r="S200" s="102">
        <f t="shared" si="34"/>
        <v>0</v>
      </c>
      <c r="T200" s="102">
        <f t="shared" si="35"/>
        <v>0</v>
      </c>
      <c r="U200" s="102">
        <f t="shared" si="36"/>
        <v>0</v>
      </c>
      <c r="V200" s="132">
        <f t="shared" si="37"/>
        <v>0</v>
      </c>
      <c r="W200" s="123">
        <f t="shared" si="38"/>
        <v>1751.53</v>
      </c>
      <c r="X200" s="133"/>
    </row>
    <row r="201" spans="1:24">
      <c r="A201" s="110">
        <v>199</v>
      </c>
      <c r="B201" s="130"/>
      <c r="C201" s="123">
        <f t="shared" si="39"/>
        <v>2023</v>
      </c>
      <c r="E201" s="113">
        <f t="shared" si="31"/>
        <v>2023</v>
      </c>
      <c r="F201" s="123"/>
      <c r="G201" s="123">
        <f t="shared" si="40"/>
        <v>1751.53</v>
      </c>
      <c r="H201" s="114">
        <v>0.05</v>
      </c>
      <c r="I201" s="113">
        <f t="shared" si="33"/>
        <v>-87.57650000000001</v>
      </c>
      <c r="J201" s="100" t="s">
        <v>6792</v>
      </c>
      <c r="P201" s="131" t="s">
        <v>6793</v>
      </c>
      <c r="Q201" s="100" t="s">
        <v>6799</v>
      </c>
      <c r="R201" s="102">
        <f t="shared" si="32"/>
        <v>0</v>
      </c>
      <c r="S201" s="102">
        <f t="shared" si="34"/>
        <v>0</v>
      </c>
      <c r="T201" s="102">
        <f t="shared" si="35"/>
        <v>0</v>
      </c>
      <c r="U201" s="102">
        <f t="shared" si="36"/>
        <v>0</v>
      </c>
      <c r="V201" s="132">
        <f t="shared" si="37"/>
        <v>0</v>
      </c>
      <c r="W201" s="123">
        <f t="shared" si="38"/>
        <v>1751.53</v>
      </c>
      <c r="X201" s="133"/>
    </row>
    <row r="202" spans="1:24">
      <c r="A202" s="110">
        <v>200</v>
      </c>
      <c r="B202" s="130"/>
      <c r="C202" s="123">
        <f t="shared" si="39"/>
        <v>2023</v>
      </c>
      <c r="E202" s="113">
        <f t="shared" si="31"/>
        <v>2023</v>
      </c>
      <c r="F202" s="123"/>
      <c r="G202" s="123">
        <f t="shared" si="40"/>
        <v>1751.53</v>
      </c>
      <c r="H202" s="114">
        <v>0.05</v>
      </c>
      <c r="I202" s="113">
        <f t="shared" si="33"/>
        <v>-87.57650000000001</v>
      </c>
      <c r="J202" s="100" t="s">
        <v>6792</v>
      </c>
      <c r="P202" s="131" t="s">
        <v>6793</v>
      </c>
      <c r="Q202" s="100" t="s">
        <v>6799</v>
      </c>
      <c r="R202" s="102">
        <f t="shared" si="32"/>
        <v>0</v>
      </c>
      <c r="S202" s="102">
        <f t="shared" si="34"/>
        <v>0</v>
      </c>
      <c r="T202" s="102">
        <f t="shared" si="35"/>
        <v>0</v>
      </c>
      <c r="U202" s="102">
        <f t="shared" si="36"/>
        <v>0</v>
      </c>
      <c r="V202" s="132">
        <f t="shared" si="37"/>
        <v>0</v>
      </c>
      <c r="W202" s="123">
        <f t="shared" si="38"/>
        <v>1751.53</v>
      </c>
      <c r="X202" s="133"/>
    </row>
    <row r="203" spans="1:24">
      <c r="A203" s="110">
        <v>201</v>
      </c>
      <c r="B203" s="130"/>
      <c r="C203" s="123">
        <f t="shared" si="39"/>
        <v>2023</v>
      </c>
      <c r="E203" s="113">
        <f t="shared" si="31"/>
        <v>2023</v>
      </c>
      <c r="F203" s="123"/>
      <c r="G203" s="123">
        <f t="shared" si="40"/>
        <v>1751.53</v>
      </c>
      <c r="H203" s="114">
        <v>0.05</v>
      </c>
      <c r="I203" s="113">
        <f t="shared" si="33"/>
        <v>-87.57650000000001</v>
      </c>
      <c r="J203" s="100" t="s">
        <v>6792</v>
      </c>
      <c r="P203" s="131" t="s">
        <v>6793</v>
      </c>
      <c r="Q203" s="100" t="s">
        <v>6799</v>
      </c>
      <c r="R203" s="102">
        <f t="shared" si="32"/>
        <v>0</v>
      </c>
      <c r="S203" s="102">
        <f t="shared" si="34"/>
        <v>0</v>
      </c>
      <c r="T203" s="102">
        <f t="shared" si="35"/>
        <v>0</v>
      </c>
      <c r="U203" s="102">
        <f t="shared" si="36"/>
        <v>0</v>
      </c>
      <c r="V203" s="132">
        <f t="shared" si="37"/>
        <v>0</v>
      </c>
      <c r="W203" s="123">
        <f t="shared" si="38"/>
        <v>1751.53</v>
      </c>
      <c r="X203" s="133"/>
    </row>
    <row r="204" spans="1:24">
      <c r="A204" s="110">
        <v>202</v>
      </c>
      <c r="B204" s="130"/>
      <c r="C204" s="123">
        <f t="shared" si="39"/>
        <v>2023</v>
      </c>
      <c r="E204" s="113">
        <f t="shared" si="31"/>
        <v>2023</v>
      </c>
      <c r="F204" s="123"/>
      <c r="G204" s="123">
        <f t="shared" si="40"/>
        <v>1751.53</v>
      </c>
      <c r="H204" s="114">
        <v>0.05</v>
      </c>
      <c r="I204" s="113">
        <f t="shared" si="33"/>
        <v>-87.57650000000001</v>
      </c>
      <c r="J204" s="100" t="s">
        <v>6792</v>
      </c>
      <c r="P204" s="131" t="s">
        <v>6793</v>
      </c>
      <c r="Q204" s="100" t="s">
        <v>6799</v>
      </c>
      <c r="R204" s="102">
        <f t="shared" si="32"/>
        <v>0</v>
      </c>
      <c r="S204" s="102">
        <f t="shared" si="34"/>
        <v>0</v>
      </c>
      <c r="T204" s="102">
        <f t="shared" si="35"/>
        <v>0</v>
      </c>
      <c r="U204" s="102">
        <f t="shared" si="36"/>
        <v>0</v>
      </c>
      <c r="V204" s="132">
        <f t="shared" si="37"/>
        <v>0</v>
      </c>
      <c r="W204" s="123">
        <f t="shared" si="38"/>
        <v>1751.53</v>
      </c>
      <c r="X204" s="133"/>
    </row>
    <row r="205" spans="1:24">
      <c r="A205" s="110">
        <v>203</v>
      </c>
      <c r="B205" s="130"/>
      <c r="C205" s="123">
        <f t="shared" si="39"/>
        <v>2023</v>
      </c>
      <c r="E205" s="113">
        <f t="shared" si="31"/>
        <v>2023</v>
      </c>
      <c r="F205" s="123"/>
      <c r="G205" s="123">
        <f t="shared" si="40"/>
        <v>1751.53</v>
      </c>
      <c r="H205" s="114">
        <v>0.05</v>
      </c>
      <c r="I205" s="113">
        <f t="shared" si="33"/>
        <v>-87.57650000000001</v>
      </c>
      <c r="J205" s="100" t="s">
        <v>6792</v>
      </c>
      <c r="P205" s="131" t="s">
        <v>6793</v>
      </c>
      <c r="Q205" s="100" t="s">
        <v>6799</v>
      </c>
      <c r="R205" s="102">
        <f t="shared" si="32"/>
        <v>0</v>
      </c>
      <c r="S205" s="102">
        <f t="shared" si="34"/>
        <v>0</v>
      </c>
      <c r="T205" s="102">
        <f t="shared" si="35"/>
        <v>0</v>
      </c>
      <c r="U205" s="102">
        <f t="shared" si="36"/>
        <v>0</v>
      </c>
      <c r="V205" s="132">
        <f t="shared" si="37"/>
        <v>0</v>
      </c>
      <c r="W205" s="123">
        <f t="shared" si="38"/>
        <v>1751.53</v>
      </c>
      <c r="X205" s="133"/>
    </row>
    <row r="206" spans="1:24">
      <c r="A206" s="110">
        <v>204</v>
      </c>
      <c r="B206" s="130"/>
      <c r="C206" s="123">
        <f t="shared" si="39"/>
        <v>2023</v>
      </c>
      <c r="E206" s="113">
        <f t="shared" si="31"/>
        <v>2023</v>
      </c>
      <c r="F206" s="123"/>
      <c r="G206" s="123">
        <f t="shared" si="40"/>
        <v>1751.53</v>
      </c>
      <c r="H206" s="114">
        <v>0.05</v>
      </c>
      <c r="I206" s="113">
        <f t="shared" si="33"/>
        <v>-87.57650000000001</v>
      </c>
      <c r="J206" s="100" t="s">
        <v>6792</v>
      </c>
      <c r="P206" s="131" t="s">
        <v>6793</v>
      </c>
      <c r="Q206" s="100" t="s">
        <v>6799</v>
      </c>
      <c r="R206" s="102">
        <f t="shared" si="32"/>
        <v>0</v>
      </c>
      <c r="S206" s="102">
        <f t="shared" si="34"/>
        <v>0</v>
      </c>
      <c r="T206" s="102">
        <f t="shared" si="35"/>
        <v>0</v>
      </c>
      <c r="U206" s="102">
        <f t="shared" si="36"/>
        <v>0</v>
      </c>
      <c r="V206" s="132">
        <f t="shared" si="37"/>
        <v>0</v>
      </c>
      <c r="W206" s="123">
        <f t="shared" si="38"/>
        <v>1751.53</v>
      </c>
      <c r="X206" s="133"/>
    </row>
    <row r="207" spans="1:24">
      <c r="A207" s="110">
        <v>205</v>
      </c>
      <c r="B207" s="130"/>
      <c r="C207" s="123">
        <f t="shared" si="39"/>
        <v>2023</v>
      </c>
      <c r="E207" s="113">
        <f t="shared" si="31"/>
        <v>2023</v>
      </c>
      <c r="F207" s="123"/>
      <c r="G207" s="123">
        <f t="shared" si="40"/>
        <v>1751.53</v>
      </c>
      <c r="H207" s="114">
        <v>0.05</v>
      </c>
      <c r="I207" s="113">
        <f t="shared" si="33"/>
        <v>-87.57650000000001</v>
      </c>
      <c r="J207" s="100" t="s">
        <v>6792</v>
      </c>
      <c r="P207" s="131" t="s">
        <v>6793</v>
      </c>
      <c r="Q207" s="100" t="s">
        <v>6799</v>
      </c>
      <c r="R207" s="102">
        <f t="shared" si="32"/>
        <v>0</v>
      </c>
      <c r="S207" s="102">
        <f t="shared" si="34"/>
        <v>0</v>
      </c>
      <c r="T207" s="102">
        <f t="shared" si="35"/>
        <v>0</v>
      </c>
      <c r="U207" s="102">
        <f t="shared" si="36"/>
        <v>0</v>
      </c>
      <c r="V207" s="132">
        <f t="shared" si="37"/>
        <v>0</v>
      </c>
      <c r="W207" s="123">
        <f t="shared" si="38"/>
        <v>1751.53</v>
      </c>
      <c r="X207" s="133"/>
    </row>
    <row r="208" spans="1:24">
      <c r="A208" s="110">
        <v>206</v>
      </c>
      <c r="B208" s="130"/>
      <c r="C208" s="123">
        <f t="shared" si="39"/>
        <v>2023</v>
      </c>
      <c r="E208" s="113">
        <f t="shared" si="31"/>
        <v>2023</v>
      </c>
      <c r="F208" s="123"/>
      <c r="G208" s="123">
        <f t="shared" si="40"/>
        <v>1751.53</v>
      </c>
      <c r="H208" s="114">
        <v>0.05</v>
      </c>
      <c r="I208" s="113">
        <f t="shared" si="33"/>
        <v>-87.57650000000001</v>
      </c>
      <c r="J208" s="100" t="s">
        <v>6792</v>
      </c>
      <c r="P208" s="131" t="s">
        <v>6793</v>
      </c>
      <c r="Q208" s="100" t="s">
        <v>6799</v>
      </c>
      <c r="R208" s="102">
        <f t="shared" si="32"/>
        <v>0</v>
      </c>
      <c r="S208" s="102">
        <f t="shared" si="34"/>
        <v>0</v>
      </c>
      <c r="T208" s="102">
        <f t="shared" si="35"/>
        <v>0</v>
      </c>
      <c r="U208" s="102">
        <f t="shared" si="36"/>
        <v>0</v>
      </c>
      <c r="V208" s="132">
        <f t="shared" si="37"/>
        <v>0</v>
      </c>
      <c r="W208" s="123">
        <f t="shared" si="38"/>
        <v>1751.53</v>
      </c>
      <c r="X208" s="133"/>
    </row>
    <row r="209" spans="1:24">
      <c r="A209" s="110">
        <v>207</v>
      </c>
      <c r="B209" s="130"/>
      <c r="C209" s="123">
        <f t="shared" si="39"/>
        <v>2023</v>
      </c>
      <c r="E209" s="113">
        <f t="shared" si="31"/>
        <v>2023</v>
      </c>
      <c r="F209" s="123"/>
      <c r="G209" s="123">
        <f t="shared" si="40"/>
        <v>1751.53</v>
      </c>
      <c r="H209" s="114">
        <v>0.05</v>
      </c>
      <c r="I209" s="113">
        <f t="shared" si="33"/>
        <v>-87.57650000000001</v>
      </c>
      <c r="J209" s="100" t="s">
        <v>6792</v>
      </c>
      <c r="P209" s="131" t="s">
        <v>6793</v>
      </c>
      <c r="Q209" s="100" t="s">
        <v>6799</v>
      </c>
      <c r="R209" s="102">
        <f t="shared" si="32"/>
        <v>0</v>
      </c>
      <c r="S209" s="102">
        <f t="shared" si="34"/>
        <v>0</v>
      </c>
      <c r="T209" s="102">
        <f t="shared" si="35"/>
        <v>0</v>
      </c>
      <c r="U209" s="102">
        <f t="shared" si="36"/>
        <v>0</v>
      </c>
      <c r="V209" s="132">
        <f t="shared" si="37"/>
        <v>0</v>
      </c>
      <c r="W209" s="123">
        <f t="shared" si="38"/>
        <v>1751.53</v>
      </c>
      <c r="X209" s="133"/>
    </row>
    <row r="210" spans="1:24">
      <c r="A210" s="110">
        <v>208</v>
      </c>
      <c r="B210" s="130"/>
      <c r="C210" s="123">
        <f t="shared" si="39"/>
        <v>2023</v>
      </c>
      <c r="E210" s="113">
        <f t="shared" si="31"/>
        <v>2023</v>
      </c>
      <c r="F210" s="123"/>
      <c r="G210" s="123">
        <f t="shared" si="40"/>
        <v>1751.53</v>
      </c>
      <c r="H210" s="114">
        <v>0.05</v>
      </c>
      <c r="I210" s="113">
        <f t="shared" si="33"/>
        <v>-87.57650000000001</v>
      </c>
      <c r="J210" s="100" t="s">
        <v>6792</v>
      </c>
      <c r="P210" s="131" t="s">
        <v>6793</v>
      </c>
      <c r="Q210" s="100" t="s">
        <v>6799</v>
      </c>
      <c r="R210" s="102">
        <f t="shared" si="32"/>
        <v>0</v>
      </c>
      <c r="S210" s="102">
        <f t="shared" si="34"/>
        <v>0</v>
      </c>
      <c r="T210" s="102">
        <f t="shared" si="35"/>
        <v>0</v>
      </c>
      <c r="U210" s="102">
        <f t="shared" si="36"/>
        <v>0</v>
      </c>
      <c r="V210" s="132">
        <f t="shared" si="37"/>
        <v>0</v>
      </c>
      <c r="W210" s="123">
        <f t="shared" si="38"/>
        <v>1751.53</v>
      </c>
      <c r="X210" s="133"/>
    </row>
    <row r="211" spans="1:24">
      <c r="A211" s="110">
        <v>209</v>
      </c>
      <c r="B211" s="130"/>
      <c r="C211" s="123">
        <f t="shared" si="39"/>
        <v>2023</v>
      </c>
      <c r="E211" s="113">
        <f t="shared" si="31"/>
        <v>2023</v>
      </c>
      <c r="F211" s="123"/>
      <c r="G211" s="123">
        <f t="shared" si="40"/>
        <v>1751.53</v>
      </c>
      <c r="H211" s="114">
        <v>0.05</v>
      </c>
      <c r="I211" s="113">
        <f t="shared" si="33"/>
        <v>-87.57650000000001</v>
      </c>
      <c r="J211" s="100" t="s">
        <v>6792</v>
      </c>
      <c r="P211" s="131" t="s">
        <v>6793</v>
      </c>
      <c r="Q211" s="100" t="s">
        <v>6799</v>
      </c>
      <c r="R211" s="102">
        <f t="shared" si="32"/>
        <v>0</v>
      </c>
      <c r="S211" s="102">
        <f t="shared" si="34"/>
        <v>0</v>
      </c>
      <c r="T211" s="102">
        <f t="shared" si="35"/>
        <v>0</v>
      </c>
      <c r="U211" s="102">
        <f t="shared" si="36"/>
        <v>0</v>
      </c>
      <c r="V211" s="132">
        <f t="shared" si="37"/>
        <v>0</v>
      </c>
      <c r="W211" s="123">
        <f t="shared" si="38"/>
        <v>1751.53</v>
      </c>
      <c r="X211" s="133"/>
    </row>
    <row r="212" spans="1:24">
      <c r="A212" s="110">
        <v>210</v>
      </c>
      <c r="B212" s="130"/>
      <c r="C212" s="123">
        <f t="shared" si="39"/>
        <v>2023</v>
      </c>
      <c r="E212" s="113">
        <f t="shared" si="31"/>
        <v>2023</v>
      </c>
      <c r="F212" s="123"/>
      <c r="G212" s="123">
        <f t="shared" si="40"/>
        <v>1751.53</v>
      </c>
      <c r="H212" s="114">
        <v>0.05</v>
      </c>
      <c r="I212" s="113">
        <f t="shared" si="33"/>
        <v>-87.57650000000001</v>
      </c>
      <c r="J212" s="100" t="s">
        <v>6792</v>
      </c>
      <c r="P212" s="131" t="s">
        <v>6793</v>
      </c>
      <c r="Q212" s="100" t="s">
        <v>6799</v>
      </c>
      <c r="R212" s="102">
        <f t="shared" si="32"/>
        <v>0</v>
      </c>
      <c r="S212" s="102">
        <f t="shared" si="34"/>
        <v>0</v>
      </c>
      <c r="T212" s="102">
        <f t="shared" si="35"/>
        <v>0</v>
      </c>
      <c r="U212" s="102">
        <f t="shared" si="36"/>
        <v>0</v>
      </c>
      <c r="V212" s="132">
        <f t="shared" si="37"/>
        <v>0</v>
      </c>
      <c r="W212" s="123">
        <f t="shared" si="38"/>
        <v>1751.53</v>
      </c>
      <c r="X212" s="133"/>
    </row>
    <row r="213" spans="1:24">
      <c r="A213" s="110">
        <v>211</v>
      </c>
      <c r="B213" s="130"/>
      <c r="C213" s="123">
        <f t="shared" si="39"/>
        <v>2023</v>
      </c>
      <c r="E213" s="113">
        <f t="shared" si="31"/>
        <v>2023</v>
      </c>
      <c r="F213" s="123"/>
      <c r="G213" s="123">
        <f t="shared" si="40"/>
        <v>1751.53</v>
      </c>
      <c r="H213" s="114">
        <v>0.05</v>
      </c>
      <c r="I213" s="113">
        <f t="shared" si="33"/>
        <v>-87.57650000000001</v>
      </c>
      <c r="J213" s="100" t="s">
        <v>6792</v>
      </c>
      <c r="P213" s="131" t="s">
        <v>6793</v>
      </c>
      <c r="Q213" s="100" t="s">
        <v>6799</v>
      </c>
      <c r="R213" s="102">
        <f t="shared" si="32"/>
        <v>0</v>
      </c>
      <c r="S213" s="102">
        <f t="shared" si="34"/>
        <v>0</v>
      </c>
      <c r="T213" s="102">
        <f t="shared" si="35"/>
        <v>0</v>
      </c>
      <c r="U213" s="102">
        <f t="shared" si="36"/>
        <v>0</v>
      </c>
      <c r="V213" s="132">
        <f t="shared" si="37"/>
        <v>0</v>
      </c>
      <c r="W213" s="123">
        <f t="shared" si="38"/>
        <v>1751.53</v>
      </c>
      <c r="X213" s="133"/>
    </row>
    <row r="214" spans="1:24">
      <c r="A214" s="110">
        <v>212</v>
      </c>
      <c r="B214" s="130"/>
      <c r="C214" s="123">
        <f t="shared" si="39"/>
        <v>2023</v>
      </c>
      <c r="E214" s="113">
        <f t="shared" si="31"/>
        <v>2023</v>
      </c>
      <c r="F214" s="123"/>
      <c r="G214" s="123">
        <f t="shared" si="40"/>
        <v>1751.53</v>
      </c>
      <c r="H214" s="114">
        <v>0.05</v>
      </c>
      <c r="I214" s="113">
        <f t="shared" si="33"/>
        <v>-87.57650000000001</v>
      </c>
      <c r="J214" s="100" t="s">
        <v>6792</v>
      </c>
      <c r="P214" s="131" t="s">
        <v>6793</v>
      </c>
      <c r="Q214" s="100" t="s">
        <v>6799</v>
      </c>
      <c r="R214" s="102">
        <f t="shared" si="32"/>
        <v>0</v>
      </c>
      <c r="S214" s="102">
        <f t="shared" si="34"/>
        <v>0</v>
      </c>
      <c r="T214" s="102">
        <f t="shared" si="35"/>
        <v>0</v>
      </c>
      <c r="U214" s="102">
        <f t="shared" si="36"/>
        <v>0</v>
      </c>
      <c r="V214" s="132">
        <f t="shared" si="37"/>
        <v>0</v>
      </c>
      <c r="W214" s="123">
        <f t="shared" si="38"/>
        <v>1751.53</v>
      </c>
      <c r="X214" s="133"/>
    </row>
    <row r="215" spans="1:24">
      <c r="A215" s="110">
        <v>213</v>
      </c>
      <c r="B215" s="130"/>
      <c r="C215" s="123">
        <f t="shared" si="39"/>
        <v>2023</v>
      </c>
      <c r="E215" s="113">
        <f t="shared" si="31"/>
        <v>2023</v>
      </c>
      <c r="F215" s="123"/>
      <c r="G215" s="123">
        <f t="shared" si="40"/>
        <v>1751.53</v>
      </c>
      <c r="H215" s="114">
        <v>0.05</v>
      </c>
      <c r="I215" s="113">
        <f t="shared" si="33"/>
        <v>-87.57650000000001</v>
      </c>
      <c r="J215" s="100" t="s">
        <v>6792</v>
      </c>
      <c r="P215" s="131" t="s">
        <v>6793</v>
      </c>
      <c r="Q215" s="100" t="s">
        <v>6799</v>
      </c>
      <c r="R215" s="102">
        <f t="shared" si="32"/>
        <v>0</v>
      </c>
      <c r="S215" s="102">
        <f t="shared" si="34"/>
        <v>0</v>
      </c>
      <c r="T215" s="102">
        <f t="shared" si="35"/>
        <v>0</v>
      </c>
      <c r="U215" s="102">
        <f t="shared" si="36"/>
        <v>0</v>
      </c>
      <c r="V215" s="132">
        <f t="shared" si="37"/>
        <v>0</v>
      </c>
      <c r="W215" s="123">
        <f t="shared" si="38"/>
        <v>1751.53</v>
      </c>
      <c r="X215" s="133"/>
    </row>
    <row r="216" spans="1:24">
      <c r="A216" s="110">
        <v>214</v>
      </c>
      <c r="B216" s="130"/>
      <c r="C216" s="123">
        <f t="shared" si="39"/>
        <v>2023</v>
      </c>
      <c r="E216" s="113">
        <f t="shared" si="31"/>
        <v>2023</v>
      </c>
      <c r="F216" s="123"/>
      <c r="G216" s="123">
        <f t="shared" si="40"/>
        <v>1751.53</v>
      </c>
      <c r="H216" s="114">
        <v>0.05</v>
      </c>
      <c r="I216" s="113">
        <f t="shared" si="33"/>
        <v>-87.57650000000001</v>
      </c>
      <c r="J216" s="100" t="s">
        <v>6792</v>
      </c>
      <c r="P216" s="131" t="s">
        <v>6793</v>
      </c>
      <c r="Q216" s="100" t="s">
        <v>6799</v>
      </c>
      <c r="R216" s="102">
        <f t="shared" si="32"/>
        <v>0</v>
      </c>
      <c r="S216" s="102">
        <f t="shared" si="34"/>
        <v>0</v>
      </c>
      <c r="T216" s="102">
        <f t="shared" si="35"/>
        <v>0</v>
      </c>
      <c r="U216" s="102">
        <f t="shared" si="36"/>
        <v>0</v>
      </c>
      <c r="V216" s="132">
        <f t="shared" si="37"/>
        <v>0</v>
      </c>
      <c r="W216" s="123">
        <f t="shared" si="38"/>
        <v>1751.53</v>
      </c>
      <c r="X216" s="133"/>
    </row>
    <row r="217" spans="1:24">
      <c r="A217" s="110">
        <v>215</v>
      </c>
      <c r="B217" s="130"/>
      <c r="C217" s="123">
        <f t="shared" si="39"/>
        <v>2023</v>
      </c>
      <c r="E217" s="113">
        <f t="shared" si="31"/>
        <v>2023</v>
      </c>
      <c r="F217" s="123"/>
      <c r="G217" s="123">
        <f t="shared" si="40"/>
        <v>1751.53</v>
      </c>
      <c r="H217" s="114">
        <v>0.05</v>
      </c>
      <c r="I217" s="113">
        <f t="shared" si="33"/>
        <v>-87.57650000000001</v>
      </c>
      <c r="J217" s="100" t="s">
        <v>6792</v>
      </c>
      <c r="P217" s="131" t="s">
        <v>6793</v>
      </c>
      <c r="Q217" s="100" t="s">
        <v>6799</v>
      </c>
      <c r="R217" s="102">
        <f t="shared" si="32"/>
        <v>0</v>
      </c>
      <c r="S217" s="102">
        <f t="shared" si="34"/>
        <v>0</v>
      </c>
      <c r="T217" s="102">
        <f t="shared" si="35"/>
        <v>0</v>
      </c>
      <c r="U217" s="102">
        <f t="shared" si="36"/>
        <v>0</v>
      </c>
      <c r="V217" s="132">
        <f t="shared" si="37"/>
        <v>0</v>
      </c>
      <c r="W217" s="123">
        <f t="shared" si="38"/>
        <v>1751.53</v>
      </c>
      <c r="X217" s="133"/>
    </row>
    <row r="218" spans="1:24">
      <c r="A218" s="110">
        <v>216</v>
      </c>
      <c r="B218" s="130"/>
      <c r="C218" s="123">
        <f t="shared" si="39"/>
        <v>2023</v>
      </c>
      <c r="E218" s="113">
        <f t="shared" si="31"/>
        <v>2023</v>
      </c>
      <c r="F218" s="123"/>
      <c r="G218" s="123">
        <f t="shared" si="40"/>
        <v>1751.53</v>
      </c>
      <c r="H218" s="114">
        <v>0.05</v>
      </c>
      <c r="I218" s="113">
        <f t="shared" si="33"/>
        <v>-87.57650000000001</v>
      </c>
      <c r="J218" s="100" t="s">
        <v>6792</v>
      </c>
      <c r="P218" s="131" t="s">
        <v>6793</v>
      </c>
      <c r="Q218" s="100" t="s">
        <v>6799</v>
      </c>
      <c r="R218" s="102">
        <f t="shared" si="32"/>
        <v>0</v>
      </c>
      <c r="S218" s="102">
        <f t="shared" si="34"/>
        <v>0</v>
      </c>
      <c r="T218" s="102">
        <f t="shared" si="35"/>
        <v>0</v>
      </c>
      <c r="U218" s="102">
        <f t="shared" si="36"/>
        <v>0</v>
      </c>
      <c r="V218" s="132">
        <f t="shared" si="37"/>
        <v>0</v>
      </c>
      <c r="W218" s="123">
        <f t="shared" si="38"/>
        <v>1751.53</v>
      </c>
      <c r="X218" s="133"/>
    </row>
    <row r="219" spans="1:24">
      <c r="A219" s="110">
        <v>217</v>
      </c>
      <c r="B219" s="130"/>
      <c r="C219" s="123">
        <f t="shared" si="39"/>
        <v>2023</v>
      </c>
      <c r="E219" s="113">
        <f t="shared" si="31"/>
        <v>2023</v>
      </c>
      <c r="F219" s="123"/>
      <c r="G219" s="123">
        <f t="shared" si="40"/>
        <v>1751.53</v>
      </c>
      <c r="H219" s="114">
        <v>0.05</v>
      </c>
      <c r="I219" s="113">
        <f t="shared" si="33"/>
        <v>-87.57650000000001</v>
      </c>
      <c r="J219" s="100" t="s">
        <v>6792</v>
      </c>
      <c r="P219" s="131" t="s">
        <v>6793</v>
      </c>
      <c r="Q219" s="100" t="s">
        <v>6799</v>
      </c>
      <c r="R219" s="102">
        <f t="shared" si="32"/>
        <v>0</v>
      </c>
      <c r="S219" s="102">
        <f t="shared" si="34"/>
        <v>0</v>
      </c>
      <c r="T219" s="102">
        <f t="shared" si="35"/>
        <v>0</v>
      </c>
      <c r="U219" s="102">
        <f t="shared" si="36"/>
        <v>0</v>
      </c>
      <c r="V219" s="132">
        <f t="shared" si="37"/>
        <v>0</v>
      </c>
      <c r="W219" s="123">
        <f t="shared" si="38"/>
        <v>1751.53</v>
      </c>
      <c r="X219" s="133"/>
    </row>
    <row r="220" spans="1:24">
      <c r="A220" s="110">
        <v>218</v>
      </c>
      <c r="B220" s="130"/>
      <c r="C220" s="123">
        <f t="shared" si="39"/>
        <v>2023</v>
      </c>
      <c r="E220" s="113">
        <f t="shared" si="31"/>
        <v>2023</v>
      </c>
      <c r="F220" s="123"/>
      <c r="G220" s="123">
        <f t="shared" si="40"/>
        <v>1751.53</v>
      </c>
      <c r="H220" s="114">
        <v>0.05</v>
      </c>
      <c r="I220" s="113">
        <f t="shared" si="33"/>
        <v>-87.57650000000001</v>
      </c>
      <c r="J220" s="100" t="s">
        <v>6792</v>
      </c>
      <c r="P220" s="131" t="s">
        <v>6793</v>
      </c>
      <c r="Q220" s="100" t="s">
        <v>6799</v>
      </c>
      <c r="R220" s="102">
        <f t="shared" si="32"/>
        <v>0</v>
      </c>
      <c r="S220" s="102">
        <f t="shared" si="34"/>
        <v>0</v>
      </c>
      <c r="T220" s="102">
        <f t="shared" si="35"/>
        <v>0</v>
      </c>
      <c r="U220" s="102">
        <f t="shared" si="36"/>
        <v>0</v>
      </c>
      <c r="V220" s="132">
        <f t="shared" si="37"/>
        <v>0</v>
      </c>
      <c r="W220" s="123">
        <f t="shared" si="38"/>
        <v>1751.53</v>
      </c>
      <c r="X220" s="133"/>
    </row>
    <row r="221" spans="1:24">
      <c r="A221" s="110">
        <v>219</v>
      </c>
      <c r="B221" s="130"/>
      <c r="C221" s="123">
        <f t="shared" si="39"/>
        <v>2023</v>
      </c>
      <c r="E221" s="113">
        <f t="shared" si="31"/>
        <v>2023</v>
      </c>
      <c r="F221" s="123"/>
      <c r="G221" s="123">
        <f t="shared" si="40"/>
        <v>1751.53</v>
      </c>
      <c r="H221" s="114">
        <v>0.05</v>
      </c>
      <c r="I221" s="113">
        <f t="shared" si="33"/>
        <v>-87.57650000000001</v>
      </c>
      <c r="J221" s="100" t="s">
        <v>6792</v>
      </c>
      <c r="P221" s="131" t="s">
        <v>6793</v>
      </c>
      <c r="Q221" s="100" t="s">
        <v>6799</v>
      </c>
      <c r="R221" s="102">
        <f t="shared" si="32"/>
        <v>0</v>
      </c>
      <c r="S221" s="102">
        <f t="shared" si="34"/>
        <v>0</v>
      </c>
      <c r="T221" s="102">
        <f t="shared" si="35"/>
        <v>0</v>
      </c>
      <c r="U221" s="102">
        <f t="shared" si="36"/>
        <v>0</v>
      </c>
      <c r="V221" s="132">
        <f t="shared" si="37"/>
        <v>0</v>
      </c>
      <c r="W221" s="123">
        <f t="shared" si="38"/>
        <v>1751.53</v>
      </c>
      <c r="X221" s="133"/>
    </row>
    <row r="222" spans="1:24">
      <c r="A222" s="110">
        <v>220</v>
      </c>
      <c r="B222" s="130"/>
      <c r="C222" s="123">
        <f t="shared" si="39"/>
        <v>2023</v>
      </c>
      <c r="E222" s="113">
        <f t="shared" si="31"/>
        <v>2023</v>
      </c>
      <c r="F222" s="123"/>
      <c r="G222" s="123">
        <f t="shared" si="40"/>
        <v>1751.53</v>
      </c>
      <c r="H222" s="114">
        <v>0.05</v>
      </c>
      <c r="I222" s="113">
        <f t="shared" si="33"/>
        <v>-87.57650000000001</v>
      </c>
      <c r="J222" s="100" t="s">
        <v>6792</v>
      </c>
      <c r="P222" s="131" t="s">
        <v>6793</v>
      </c>
      <c r="Q222" s="100" t="s">
        <v>6799</v>
      </c>
      <c r="R222" s="102">
        <f t="shared" si="32"/>
        <v>0</v>
      </c>
      <c r="S222" s="102">
        <f t="shared" si="34"/>
        <v>0</v>
      </c>
      <c r="T222" s="102">
        <f t="shared" si="35"/>
        <v>0</v>
      </c>
      <c r="U222" s="102">
        <f t="shared" si="36"/>
        <v>0</v>
      </c>
      <c r="V222" s="132">
        <f t="shared" si="37"/>
        <v>0</v>
      </c>
      <c r="W222" s="123">
        <f t="shared" si="38"/>
        <v>1751.53</v>
      </c>
      <c r="X222" s="133"/>
    </row>
    <row r="223" spans="1:24">
      <c r="A223" s="110">
        <v>221</v>
      </c>
      <c r="B223" s="130"/>
      <c r="C223" s="123">
        <f t="shared" si="39"/>
        <v>2023</v>
      </c>
      <c r="E223" s="113">
        <f t="shared" si="31"/>
        <v>2023</v>
      </c>
      <c r="F223" s="123"/>
      <c r="G223" s="123">
        <f t="shared" si="40"/>
        <v>1751.53</v>
      </c>
      <c r="H223" s="114">
        <v>0.05</v>
      </c>
      <c r="I223" s="113">
        <f t="shared" si="33"/>
        <v>-87.57650000000001</v>
      </c>
      <c r="J223" s="100" t="s">
        <v>6792</v>
      </c>
      <c r="P223" s="131" t="s">
        <v>6793</v>
      </c>
      <c r="Q223" s="100" t="s">
        <v>6799</v>
      </c>
      <c r="R223" s="102">
        <f t="shared" si="32"/>
        <v>0</v>
      </c>
      <c r="S223" s="102">
        <f t="shared" si="34"/>
        <v>0</v>
      </c>
      <c r="T223" s="102">
        <f t="shared" si="35"/>
        <v>0</v>
      </c>
      <c r="U223" s="102">
        <f t="shared" si="36"/>
        <v>0</v>
      </c>
      <c r="V223" s="132">
        <f t="shared" si="37"/>
        <v>0</v>
      </c>
      <c r="W223" s="123">
        <f t="shared" si="38"/>
        <v>1751.53</v>
      </c>
      <c r="X223" s="133"/>
    </row>
    <row r="224" spans="1:24">
      <c r="A224" s="110">
        <v>222</v>
      </c>
      <c r="B224" s="130"/>
      <c r="C224" s="123">
        <f t="shared" si="39"/>
        <v>2023</v>
      </c>
      <c r="E224" s="113">
        <f t="shared" si="31"/>
        <v>2023</v>
      </c>
      <c r="F224" s="123"/>
      <c r="G224" s="123">
        <f t="shared" si="40"/>
        <v>1751.53</v>
      </c>
      <c r="H224" s="114">
        <v>0.05</v>
      </c>
      <c r="I224" s="113">
        <f t="shared" si="33"/>
        <v>-87.57650000000001</v>
      </c>
      <c r="J224" s="100" t="s">
        <v>6792</v>
      </c>
      <c r="P224" s="131" t="s">
        <v>6793</v>
      </c>
      <c r="Q224" s="100" t="s">
        <v>6799</v>
      </c>
      <c r="R224" s="102">
        <f t="shared" si="32"/>
        <v>0</v>
      </c>
      <c r="S224" s="102">
        <f t="shared" si="34"/>
        <v>0</v>
      </c>
      <c r="T224" s="102">
        <f t="shared" si="35"/>
        <v>0</v>
      </c>
      <c r="U224" s="102">
        <f t="shared" si="36"/>
        <v>0</v>
      </c>
      <c r="V224" s="132">
        <f t="shared" si="37"/>
        <v>0</v>
      </c>
      <c r="W224" s="123">
        <f t="shared" si="38"/>
        <v>1751.53</v>
      </c>
      <c r="X224" s="133"/>
    </row>
    <row r="225" spans="1:24">
      <c r="A225" s="110">
        <v>223</v>
      </c>
      <c r="B225" s="130"/>
      <c r="C225" s="123">
        <f t="shared" si="39"/>
        <v>2023</v>
      </c>
      <c r="E225" s="113">
        <f t="shared" si="31"/>
        <v>2023</v>
      </c>
      <c r="F225" s="123"/>
      <c r="G225" s="123">
        <f t="shared" si="40"/>
        <v>1751.53</v>
      </c>
      <c r="H225" s="114">
        <v>0.05</v>
      </c>
      <c r="I225" s="113">
        <f t="shared" si="33"/>
        <v>-87.57650000000001</v>
      </c>
      <c r="J225" s="100" t="s">
        <v>6792</v>
      </c>
      <c r="P225" s="131" t="s">
        <v>6793</v>
      </c>
      <c r="Q225" s="100" t="s">
        <v>6799</v>
      </c>
      <c r="R225" s="102">
        <f t="shared" si="32"/>
        <v>0</v>
      </c>
      <c r="S225" s="102">
        <f t="shared" si="34"/>
        <v>0</v>
      </c>
      <c r="T225" s="102">
        <f t="shared" si="35"/>
        <v>0</v>
      </c>
      <c r="U225" s="102">
        <f t="shared" si="36"/>
        <v>0</v>
      </c>
      <c r="V225" s="132">
        <f t="shared" si="37"/>
        <v>0</v>
      </c>
      <c r="W225" s="123">
        <f t="shared" si="38"/>
        <v>1751.53</v>
      </c>
      <c r="X225" s="133"/>
    </row>
    <row r="226" spans="1:24">
      <c r="A226" s="110">
        <v>224</v>
      </c>
      <c r="B226" s="130"/>
      <c r="C226" s="123">
        <f t="shared" si="39"/>
        <v>2023</v>
      </c>
      <c r="E226" s="113">
        <f t="shared" si="31"/>
        <v>2023</v>
      </c>
      <c r="F226" s="123"/>
      <c r="G226" s="123">
        <f t="shared" si="40"/>
        <v>1751.53</v>
      </c>
      <c r="H226" s="114">
        <v>0.05</v>
      </c>
      <c r="I226" s="113">
        <f t="shared" si="33"/>
        <v>-87.57650000000001</v>
      </c>
      <c r="J226" s="100" t="s">
        <v>6792</v>
      </c>
      <c r="P226" s="131" t="s">
        <v>6793</v>
      </c>
      <c r="Q226" s="100" t="s">
        <v>6799</v>
      </c>
      <c r="R226" s="102">
        <f t="shared" si="32"/>
        <v>0</v>
      </c>
      <c r="S226" s="102">
        <f t="shared" si="34"/>
        <v>0</v>
      </c>
      <c r="T226" s="102">
        <f t="shared" si="35"/>
        <v>0</v>
      </c>
      <c r="U226" s="102">
        <f t="shared" si="36"/>
        <v>0</v>
      </c>
      <c r="V226" s="132">
        <f t="shared" si="37"/>
        <v>0</v>
      </c>
      <c r="W226" s="123">
        <f t="shared" si="38"/>
        <v>1751.53</v>
      </c>
      <c r="X226" s="133"/>
    </row>
    <row r="227" spans="1:24">
      <c r="A227" s="110">
        <v>225</v>
      </c>
      <c r="B227" s="130"/>
      <c r="C227" s="123">
        <f t="shared" si="39"/>
        <v>2023</v>
      </c>
      <c r="E227" s="113">
        <f t="shared" si="31"/>
        <v>2023</v>
      </c>
      <c r="F227" s="123"/>
      <c r="G227" s="123">
        <f t="shared" si="40"/>
        <v>1751.53</v>
      </c>
      <c r="H227" s="114">
        <v>0.05</v>
      </c>
      <c r="I227" s="113">
        <f t="shared" si="33"/>
        <v>-87.57650000000001</v>
      </c>
      <c r="J227" s="100" t="s">
        <v>6792</v>
      </c>
      <c r="P227" s="131" t="s">
        <v>6793</v>
      </c>
      <c r="Q227" s="100" t="s">
        <v>6799</v>
      </c>
      <c r="R227" s="102">
        <f t="shared" si="32"/>
        <v>0</v>
      </c>
      <c r="S227" s="102">
        <f t="shared" si="34"/>
        <v>0</v>
      </c>
      <c r="T227" s="102">
        <f t="shared" si="35"/>
        <v>0</v>
      </c>
      <c r="U227" s="102">
        <f t="shared" si="36"/>
        <v>0</v>
      </c>
      <c r="V227" s="132">
        <f t="shared" si="37"/>
        <v>0</v>
      </c>
      <c r="W227" s="123">
        <f t="shared" si="38"/>
        <v>1751.53</v>
      </c>
      <c r="X227" s="133"/>
    </row>
    <row r="228" spans="1:24">
      <c r="A228" s="110">
        <v>226</v>
      </c>
      <c r="B228" s="130"/>
      <c r="C228" s="123">
        <f t="shared" si="39"/>
        <v>2023</v>
      </c>
      <c r="E228" s="113">
        <f t="shared" si="31"/>
        <v>2023</v>
      </c>
      <c r="F228" s="123"/>
      <c r="G228" s="123">
        <f t="shared" si="40"/>
        <v>1751.53</v>
      </c>
      <c r="H228" s="114">
        <v>0.05</v>
      </c>
      <c r="I228" s="113">
        <f t="shared" si="33"/>
        <v>-87.57650000000001</v>
      </c>
      <c r="J228" s="100" t="s">
        <v>6792</v>
      </c>
      <c r="P228" s="131" t="s">
        <v>6793</v>
      </c>
      <c r="Q228" s="100" t="s">
        <v>6799</v>
      </c>
      <c r="R228" s="102">
        <f t="shared" si="32"/>
        <v>0</v>
      </c>
      <c r="S228" s="102">
        <f t="shared" si="34"/>
        <v>0</v>
      </c>
      <c r="T228" s="102">
        <f t="shared" si="35"/>
        <v>0</v>
      </c>
      <c r="U228" s="102">
        <f t="shared" si="36"/>
        <v>0</v>
      </c>
      <c r="V228" s="132">
        <f t="shared" si="37"/>
        <v>0</v>
      </c>
      <c r="W228" s="123">
        <f t="shared" si="38"/>
        <v>1751.53</v>
      </c>
      <c r="X228" s="133"/>
    </row>
    <row r="229" spans="1:24">
      <c r="A229" s="110">
        <v>227</v>
      </c>
      <c r="B229" s="130"/>
      <c r="C229" s="123">
        <f t="shared" si="39"/>
        <v>2023</v>
      </c>
      <c r="E229" s="113">
        <f t="shared" si="31"/>
        <v>2023</v>
      </c>
      <c r="F229" s="123"/>
      <c r="G229" s="123">
        <f t="shared" si="40"/>
        <v>1751.53</v>
      </c>
      <c r="H229" s="114">
        <v>0.05</v>
      </c>
      <c r="I229" s="113">
        <f t="shared" si="33"/>
        <v>-87.57650000000001</v>
      </c>
      <c r="J229" s="100" t="s">
        <v>6792</v>
      </c>
      <c r="P229" s="131" t="s">
        <v>6793</v>
      </c>
      <c r="Q229" s="100" t="s">
        <v>6799</v>
      </c>
      <c r="R229" s="102">
        <f t="shared" si="32"/>
        <v>0</v>
      </c>
      <c r="S229" s="102">
        <f t="shared" si="34"/>
        <v>0</v>
      </c>
      <c r="T229" s="102">
        <f t="shared" si="35"/>
        <v>0</v>
      </c>
      <c r="U229" s="102">
        <f t="shared" si="36"/>
        <v>0</v>
      </c>
      <c r="V229" s="132">
        <f t="shared" si="37"/>
        <v>0</v>
      </c>
      <c r="W229" s="123">
        <f t="shared" si="38"/>
        <v>1751.53</v>
      </c>
      <c r="X229" s="133"/>
    </row>
    <row r="230" spans="1:24">
      <c r="A230" s="110">
        <v>228</v>
      </c>
      <c r="B230" s="130"/>
      <c r="C230" s="123">
        <f t="shared" si="39"/>
        <v>2023</v>
      </c>
      <c r="E230" s="113">
        <f t="shared" si="31"/>
        <v>2023</v>
      </c>
      <c r="F230" s="123"/>
      <c r="G230" s="123">
        <f t="shared" si="40"/>
        <v>1751.53</v>
      </c>
      <c r="H230" s="114">
        <v>0.05</v>
      </c>
      <c r="I230" s="113">
        <f t="shared" si="33"/>
        <v>-87.57650000000001</v>
      </c>
      <c r="J230" s="100" t="s">
        <v>6792</v>
      </c>
      <c r="P230" s="131" t="s">
        <v>6793</v>
      </c>
      <c r="Q230" s="100" t="s">
        <v>6799</v>
      </c>
      <c r="R230" s="102">
        <f t="shared" si="32"/>
        <v>0</v>
      </c>
      <c r="S230" s="102">
        <f t="shared" si="34"/>
        <v>0</v>
      </c>
      <c r="T230" s="102">
        <f t="shared" si="35"/>
        <v>0</v>
      </c>
      <c r="U230" s="102">
        <f t="shared" si="36"/>
        <v>0</v>
      </c>
      <c r="V230" s="132">
        <f t="shared" si="37"/>
        <v>0</v>
      </c>
      <c r="W230" s="123">
        <f t="shared" si="38"/>
        <v>1751.53</v>
      </c>
      <c r="X230" s="133"/>
    </row>
    <row r="231" spans="1:24">
      <c r="A231" s="110">
        <v>229</v>
      </c>
      <c r="B231" s="130"/>
      <c r="C231" s="123">
        <f t="shared" si="39"/>
        <v>2023</v>
      </c>
      <c r="E231" s="113">
        <f t="shared" si="31"/>
        <v>2023</v>
      </c>
      <c r="F231" s="123"/>
      <c r="G231" s="123">
        <f t="shared" si="40"/>
        <v>1751.53</v>
      </c>
      <c r="H231" s="114">
        <v>0.05</v>
      </c>
      <c r="I231" s="113">
        <f t="shared" si="33"/>
        <v>-87.57650000000001</v>
      </c>
      <c r="J231" s="100" t="s">
        <v>6792</v>
      </c>
      <c r="P231" s="131" t="s">
        <v>6793</v>
      </c>
      <c r="Q231" s="100" t="s">
        <v>6799</v>
      </c>
      <c r="R231" s="102">
        <f t="shared" si="32"/>
        <v>0</v>
      </c>
      <c r="S231" s="102">
        <f t="shared" si="34"/>
        <v>0</v>
      </c>
      <c r="T231" s="102">
        <f t="shared" si="35"/>
        <v>0</v>
      </c>
      <c r="U231" s="102">
        <f t="shared" si="36"/>
        <v>0</v>
      </c>
      <c r="V231" s="132">
        <f t="shared" si="37"/>
        <v>0</v>
      </c>
      <c r="W231" s="123">
        <f t="shared" si="38"/>
        <v>1751.53</v>
      </c>
      <c r="X231" s="133"/>
    </row>
    <row r="232" spans="1:24">
      <c r="A232" s="110">
        <v>230</v>
      </c>
      <c r="B232" s="130"/>
      <c r="C232" s="123">
        <f t="shared" si="39"/>
        <v>2023</v>
      </c>
      <c r="E232" s="113">
        <f t="shared" si="31"/>
        <v>2023</v>
      </c>
      <c r="F232" s="123"/>
      <c r="G232" s="123">
        <f t="shared" si="40"/>
        <v>1751.53</v>
      </c>
      <c r="H232" s="114">
        <v>0.05</v>
      </c>
      <c r="I232" s="113">
        <f t="shared" si="33"/>
        <v>-87.57650000000001</v>
      </c>
      <c r="J232" s="100" t="s">
        <v>6792</v>
      </c>
      <c r="P232" s="131" t="s">
        <v>6793</v>
      </c>
      <c r="Q232" s="100" t="s">
        <v>6799</v>
      </c>
      <c r="R232" s="102">
        <f t="shared" si="32"/>
        <v>0</v>
      </c>
      <c r="S232" s="102">
        <f t="shared" si="34"/>
        <v>0</v>
      </c>
      <c r="T232" s="102">
        <f t="shared" si="35"/>
        <v>0</v>
      </c>
      <c r="U232" s="102">
        <f t="shared" si="36"/>
        <v>0</v>
      </c>
      <c r="V232" s="132">
        <f t="shared" si="37"/>
        <v>0</v>
      </c>
      <c r="W232" s="123">
        <f t="shared" si="38"/>
        <v>1751.53</v>
      </c>
      <c r="X232" s="133"/>
    </row>
    <row r="233" spans="1:24">
      <c r="A233" s="110">
        <v>231</v>
      </c>
      <c r="B233" s="130"/>
      <c r="C233" s="123">
        <f t="shared" si="39"/>
        <v>2023</v>
      </c>
      <c r="E233" s="113">
        <f t="shared" si="31"/>
        <v>2023</v>
      </c>
      <c r="F233" s="123"/>
      <c r="G233" s="123">
        <f t="shared" si="40"/>
        <v>1751.53</v>
      </c>
      <c r="H233" s="114">
        <v>0.05</v>
      </c>
      <c r="I233" s="113">
        <f t="shared" si="33"/>
        <v>-87.57650000000001</v>
      </c>
      <c r="J233" s="100" t="s">
        <v>6792</v>
      </c>
      <c r="P233" s="131" t="s">
        <v>6793</v>
      </c>
      <c r="Q233" s="100" t="s">
        <v>6799</v>
      </c>
      <c r="R233" s="102">
        <f t="shared" si="32"/>
        <v>0</v>
      </c>
      <c r="S233" s="102">
        <f t="shared" si="34"/>
        <v>0</v>
      </c>
      <c r="T233" s="102">
        <f t="shared" si="35"/>
        <v>0</v>
      </c>
      <c r="U233" s="102">
        <f t="shared" si="36"/>
        <v>0</v>
      </c>
      <c r="V233" s="132">
        <f t="shared" si="37"/>
        <v>0</v>
      </c>
      <c r="W233" s="123">
        <f t="shared" si="38"/>
        <v>1751.53</v>
      </c>
      <c r="X233" s="133"/>
    </row>
    <row r="234" spans="1:24">
      <c r="A234" s="110">
        <v>232</v>
      </c>
      <c r="B234" s="130"/>
      <c r="C234" s="123">
        <f t="shared" si="39"/>
        <v>2023</v>
      </c>
      <c r="E234" s="113">
        <f t="shared" si="31"/>
        <v>2023</v>
      </c>
      <c r="F234" s="123"/>
      <c r="G234" s="123">
        <f t="shared" si="40"/>
        <v>1751.53</v>
      </c>
      <c r="H234" s="114">
        <v>0.05</v>
      </c>
      <c r="I234" s="113">
        <f t="shared" si="33"/>
        <v>-87.57650000000001</v>
      </c>
      <c r="J234" s="100" t="s">
        <v>6792</v>
      </c>
      <c r="P234" s="131" t="s">
        <v>6793</v>
      </c>
      <c r="Q234" s="100" t="s">
        <v>6799</v>
      </c>
      <c r="R234" s="102">
        <f t="shared" si="32"/>
        <v>0</v>
      </c>
      <c r="S234" s="102">
        <f t="shared" si="34"/>
        <v>0</v>
      </c>
      <c r="T234" s="102">
        <f t="shared" si="35"/>
        <v>0</v>
      </c>
      <c r="U234" s="102">
        <f t="shared" si="36"/>
        <v>0</v>
      </c>
      <c r="V234" s="132">
        <f t="shared" si="37"/>
        <v>0</v>
      </c>
      <c r="W234" s="123">
        <f t="shared" si="38"/>
        <v>1751.53</v>
      </c>
      <c r="X234" s="133"/>
    </row>
    <row r="235" spans="1:24">
      <c r="A235" s="110">
        <v>233</v>
      </c>
      <c r="B235" s="130"/>
      <c r="C235" s="123">
        <f t="shared" si="39"/>
        <v>2023</v>
      </c>
      <c r="E235" s="113">
        <f t="shared" si="31"/>
        <v>2023</v>
      </c>
      <c r="F235" s="123"/>
      <c r="G235" s="123">
        <f t="shared" si="40"/>
        <v>1751.53</v>
      </c>
      <c r="H235" s="114">
        <v>0.05</v>
      </c>
      <c r="I235" s="113">
        <f t="shared" si="33"/>
        <v>-87.57650000000001</v>
      </c>
      <c r="J235" s="100" t="s">
        <v>6792</v>
      </c>
      <c r="P235" s="131" t="s">
        <v>6793</v>
      </c>
      <c r="Q235" s="100" t="s">
        <v>6799</v>
      </c>
      <c r="R235" s="102">
        <f t="shared" si="32"/>
        <v>0</v>
      </c>
      <c r="S235" s="102">
        <f t="shared" si="34"/>
        <v>0</v>
      </c>
      <c r="T235" s="102">
        <f t="shared" si="35"/>
        <v>0</v>
      </c>
      <c r="U235" s="102">
        <f t="shared" si="36"/>
        <v>0</v>
      </c>
      <c r="V235" s="132">
        <f t="shared" si="37"/>
        <v>0</v>
      </c>
      <c r="W235" s="123">
        <f t="shared" si="38"/>
        <v>1751.53</v>
      </c>
      <c r="X235" s="133"/>
    </row>
    <row r="236" spans="1:24">
      <c r="A236" s="110">
        <v>234</v>
      </c>
      <c r="B236" s="130"/>
      <c r="C236" s="123">
        <f t="shared" si="39"/>
        <v>2023</v>
      </c>
      <c r="E236" s="113">
        <f t="shared" si="31"/>
        <v>2023</v>
      </c>
      <c r="F236" s="123"/>
      <c r="G236" s="123">
        <f t="shared" si="40"/>
        <v>1751.53</v>
      </c>
      <c r="H236" s="114">
        <v>0.05</v>
      </c>
      <c r="I236" s="113">
        <f t="shared" si="33"/>
        <v>-87.57650000000001</v>
      </c>
      <c r="J236" s="100" t="s">
        <v>6792</v>
      </c>
      <c r="P236" s="131" t="s">
        <v>6793</v>
      </c>
      <c r="Q236" s="100" t="s">
        <v>6799</v>
      </c>
      <c r="R236" s="102">
        <f t="shared" si="32"/>
        <v>0</v>
      </c>
      <c r="S236" s="102">
        <f t="shared" si="34"/>
        <v>0</v>
      </c>
      <c r="T236" s="102">
        <f t="shared" si="35"/>
        <v>0</v>
      </c>
      <c r="U236" s="102">
        <f t="shared" si="36"/>
        <v>0</v>
      </c>
      <c r="V236" s="132">
        <f t="shared" si="37"/>
        <v>0</v>
      </c>
      <c r="W236" s="123">
        <f t="shared" si="38"/>
        <v>1751.53</v>
      </c>
      <c r="X236" s="133"/>
    </row>
    <row r="237" spans="1:24">
      <c r="A237" s="110">
        <v>235</v>
      </c>
      <c r="B237" s="130"/>
      <c r="C237" s="123">
        <f t="shared" si="39"/>
        <v>2023</v>
      </c>
      <c r="E237" s="113">
        <f t="shared" si="31"/>
        <v>2023</v>
      </c>
      <c r="F237" s="123"/>
      <c r="G237" s="123">
        <f t="shared" si="40"/>
        <v>1751.53</v>
      </c>
      <c r="H237" s="114">
        <v>0.05</v>
      </c>
      <c r="I237" s="113">
        <f t="shared" si="33"/>
        <v>-87.57650000000001</v>
      </c>
      <c r="J237" s="100" t="s">
        <v>6792</v>
      </c>
      <c r="P237" s="131" t="s">
        <v>6793</v>
      </c>
      <c r="Q237" s="100" t="s">
        <v>6799</v>
      </c>
      <c r="R237" s="102">
        <f t="shared" si="32"/>
        <v>0</v>
      </c>
      <c r="S237" s="102">
        <f t="shared" si="34"/>
        <v>0</v>
      </c>
      <c r="T237" s="102">
        <f t="shared" si="35"/>
        <v>0</v>
      </c>
      <c r="U237" s="102">
        <f t="shared" si="36"/>
        <v>0</v>
      </c>
      <c r="V237" s="132">
        <f t="shared" si="37"/>
        <v>0</v>
      </c>
      <c r="W237" s="123">
        <f t="shared" si="38"/>
        <v>1751.53</v>
      </c>
      <c r="X237" s="133"/>
    </row>
    <row r="238" spans="1:24">
      <c r="A238" s="110">
        <v>236</v>
      </c>
      <c r="B238" s="130"/>
      <c r="C238" s="123">
        <f t="shared" si="39"/>
        <v>2023</v>
      </c>
      <c r="E238" s="113">
        <f t="shared" si="31"/>
        <v>2023</v>
      </c>
      <c r="F238" s="123"/>
      <c r="G238" s="123">
        <f t="shared" si="40"/>
        <v>1751.53</v>
      </c>
      <c r="H238" s="114">
        <v>0.05</v>
      </c>
      <c r="I238" s="113">
        <f t="shared" si="33"/>
        <v>-87.57650000000001</v>
      </c>
      <c r="J238" s="100" t="s">
        <v>6792</v>
      </c>
      <c r="P238" s="131" t="s">
        <v>6793</v>
      </c>
      <c r="Q238" s="100" t="s">
        <v>6799</v>
      </c>
      <c r="R238" s="102">
        <f t="shared" si="32"/>
        <v>0</v>
      </c>
      <c r="S238" s="102">
        <f t="shared" si="34"/>
        <v>0</v>
      </c>
      <c r="T238" s="102">
        <f t="shared" si="35"/>
        <v>0</v>
      </c>
      <c r="U238" s="102">
        <f t="shared" si="36"/>
        <v>0</v>
      </c>
      <c r="V238" s="132">
        <f t="shared" si="37"/>
        <v>0</v>
      </c>
      <c r="W238" s="123">
        <f t="shared" si="38"/>
        <v>1751.53</v>
      </c>
      <c r="X238" s="133"/>
    </row>
    <row r="239" spans="1:24">
      <c r="A239" s="110">
        <v>237</v>
      </c>
      <c r="B239" s="130"/>
      <c r="C239" s="123">
        <f t="shared" si="39"/>
        <v>2023</v>
      </c>
      <c r="E239" s="113">
        <f t="shared" si="31"/>
        <v>2023</v>
      </c>
      <c r="F239" s="123"/>
      <c r="G239" s="123">
        <f t="shared" si="40"/>
        <v>1751.53</v>
      </c>
      <c r="H239" s="114">
        <v>0.05</v>
      </c>
      <c r="I239" s="113">
        <f t="shared" si="33"/>
        <v>-87.57650000000001</v>
      </c>
      <c r="J239" s="100" t="s">
        <v>6792</v>
      </c>
      <c r="P239" s="131" t="s">
        <v>6793</v>
      </c>
      <c r="Q239" s="100" t="s">
        <v>6799</v>
      </c>
      <c r="R239" s="102">
        <f t="shared" si="32"/>
        <v>0</v>
      </c>
      <c r="S239" s="102">
        <f t="shared" si="34"/>
        <v>0</v>
      </c>
      <c r="T239" s="102">
        <f t="shared" si="35"/>
        <v>0</v>
      </c>
      <c r="U239" s="102">
        <f t="shared" si="36"/>
        <v>0</v>
      </c>
      <c r="V239" s="132">
        <f t="shared" si="37"/>
        <v>0</v>
      </c>
      <c r="W239" s="123">
        <f t="shared" si="38"/>
        <v>1751.53</v>
      </c>
      <c r="X239" s="133"/>
    </row>
    <row r="240" spans="1:24">
      <c r="A240" s="110">
        <v>238</v>
      </c>
      <c r="B240" s="130"/>
      <c r="C240" s="123">
        <f t="shared" si="39"/>
        <v>2023</v>
      </c>
      <c r="E240" s="113">
        <f t="shared" si="31"/>
        <v>2023</v>
      </c>
      <c r="F240" s="123"/>
      <c r="G240" s="123">
        <f t="shared" si="40"/>
        <v>1751.53</v>
      </c>
      <c r="H240" s="114">
        <v>0.05</v>
      </c>
      <c r="I240" s="113">
        <f t="shared" si="33"/>
        <v>-87.57650000000001</v>
      </c>
      <c r="J240" s="100" t="s">
        <v>6792</v>
      </c>
      <c r="P240" s="131" t="s">
        <v>6793</v>
      </c>
      <c r="Q240" s="100" t="s">
        <v>6799</v>
      </c>
      <c r="R240" s="102">
        <f t="shared" si="32"/>
        <v>0</v>
      </c>
      <c r="S240" s="102">
        <f t="shared" si="34"/>
        <v>0</v>
      </c>
      <c r="T240" s="102">
        <f t="shared" si="35"/>
        <v>0</v>
      </c>
      <c r="U240" s="102">
        <f t="shared" si="36"/>
        <v>0</v>
      </c>
      <c r="V240" s="132">
        <f t="shared" si="37"/>
        <v>0</v>
      </c>
      <c r="W240" s="123">
        <f t="shared" si="38"/>
        <v>1751.53</v>
      </c>
      <c r="X240" s="133"/>
    </row>
    <row r="241" spans="1:24">
      <c r="A241" s="110">
        <v>239</v>
      </c>
      <c r="B241" s="130"/>
      <c r="C241" s="123">
        <f t="shared" si="39"/>
        <v>2023</v>
      </c>
      <c r="E241" s="113">
        <f t="shared" si="31"/>
        <v>2023</v>
      </c>
      <c r="F241" s="123"/>
      <c r="G241" s="123">
        <f t="shared" si="40"/>
        <v>1751.53</v>
      </c>
      <c r="H241" s="114">
        <v>0.05</v>
      </c>
      <c r="I241" s="113">
        <f t="shared" si="33"/>
        <v>-87.57650000000001</v>
      </c>
      <c r="J241" s="100" t="s">
        <v>6792</v>
      </c>
      <c r="P241" s="131" t="s">
        <v>6793</v>
      </c>
      <c r="Q241" s="100" t="s">
        <v>6799</v>
      </c>
      <c r="R241" s="102">
        <f t="shared" si="32"/>
        <v>0</v>
      </c>
      <c r="S241" s="102">
        <f t="shared" si="34"/>
        <v>0</v>
      </c>
      <c r="T241" s="102">
        <f t="shared" si="35"/>
        <v>0</v>
      </c>
      <c r="U241" s="102">
        <f t="shared" si="36"/>
        <v>0</v>
      </c>
      <c r="V241" s="132">
        <f t="shared" si="37"/>
        <v>0</v>
      </c>
      <c r="W241" s="123">
        <f t="shared" si="38"/>
        <v>1751.53</v>
      </c>
      <c r="X241" s="133"/>
    </row>
    <row r="242" spans="1:24">
      <c r="A242" s="110">
        <v>240</v>
      </c>
      <c r="B242" s="130"/>
      <c r="C242" s="123">
        <f t="shared" si="39"/>
        <v>2023</v>
      </c>
      <c r="E242" s="113">
        <f t="shared" si="31"/>
        <v>2023</v>
      </c>
      <c r="F242" s="123"/>
      <c r="G242" s="123">
        <f t="shared" si="40"/>
        <v>1751.53</v>
      </c>
      <c r="H242" s="114">
        <v>0.05</v>
      </c>
      <c r="I242" s="113">
        <f t="shared" si="33"/>
        <v>-87.57650000000001</v>
      </c>
      <c r="J242" s="100" t="s">
        <v>6792</v>
      </c>
      <c r="P242" s="131" t="s">
        <v>6793</v>
      </c>
      <c r="Q242" s="100" t="s">
        <v>6799</v>
      </c>
      <c r="R242" s="102">
        <f t="shared" si="32"/>
        <v>0</v>
      </c>
      <c r="S242" s="102">
        <f t="shared" si="34"/>
        <v>0</v>
      </c>
      <c r="T242" s="102">
        <f t="shared" si="35"/>
        <v>0</v>
      </c>
      <c r="U242" s="102">
        <f t="shared" si="36"/>
        <v>0</v>
      </c>
      <c r="V242" s="132">
        <f t="shared" si="37"/>
        <v>0</v>
      </c>
      <c r="W242" s="123">
        <f t="shared" si="38"/>
        <v>1751.53</v>
      </c>
      <c r="X242" s="133"/>
    </row>
    <row r="243" spans="1:24">
      <c r="A243" s="110">
        <v>241</v>
      </c>
      <c r="B243" s="130"/>
      <c r="C243" s="123">
        <f t="shared" si="39"/>
        <v>2023</v>
      </c>
      <c r="E243" s="113">
        <f t="shared" si="31"/>
        <v>2023</v>
      </c>
      <c r="F243" s="123"/>
      <c r="G243" s="123">
        <f t="shared" si="40"/>
        <v>1751.53</v>
      </c>
      <c r="H243" s="114">
        <v>0.05</v>
      </c>
      <c r="I243" s="113">
        <f t="shared" si="33"/>
        <v>-87.57650000000001</v>
      </c>
      <c r="J243" s="100" t="s">
        <v>6792</v>
      </c>
      <c r="P243" s="131" t="s">
        <v>6793</v>
      </c>
      <c r="Q243" s="100" t="s">
        <v>6799</v>
      </c>
      <c r="R243" s="102">
        <f t="shared" si="32"/>
        <v>0</v>
      </c>
      <c r="S243" s="102">
        <f t="shared" si="34"/>
        <v>0</v>
      </c>
      <c r="T243" s="102">
        <f t="shared" si="35"/>
        <v>0</v>
      </c>
      <c r="U243" s="102">
        <f t="shared" si="36"/>
        <v>0</v>
      </c>
      <c r="V243" s="132">
        <f t="shared" si="37"/>
        <v>0</v>
      </c>
      <c r="W243" s="123">
        <f t="shared" si="38"/>
        <v>1751.53</v>
      </c>
      <c r="X243" s="133"/>
    </row>
    <row r="244" spans="1:24">
      <c r="A244" s="110">
        <v>242</v>
      </c>
      <c r="B244" s="130"/>
      <c r="C244" s="123">
        <f t="shared" si="39"/>
        <v>2023</v>
      </c>
      <c r="E244" s="113">
        <f t="shared" si="31"/>
        <v>2023</v>
      </c>
      <c r="F244" s="123"/>
      <c r="G244" s="123">
        <f t="shared" si="40"/>
        <v>1751.53</v>
      </c>
      <c r="H244" s="114">
        <v>0.05</v>
      </c>
      <c r="I244" s="113">
        <f t="shared" si="33"/>
        <v>-87.57650000000001</v>
      </c>
      <c r="J244" s="100" t="s">
        <v>6792</v>
      </c>
      <c r="P244" s="131" t="s">
        <v>6793</v>
      </c>
      <c r="Q244" s="100" t="s">
        <v>6799</v>
      </c>
      <c r="R244" s="102">
        <f t="shared" si="32"/>
        <v>0</v>
      </c>
      <c r="S244" s="102">
        <f t="shared" si="34"/>
        <v>0</v>
      </c>
      <c r="T244" s="102">
        <f t="shared" si="35"/>
        <v>0</v>
      </c>
      <c r="U244" s="102">
        <f t="shared" si="36"/>
        <v>0</v>
      </c>
      <c r="V244" s="132">
        <f t="shared" si="37"/>
        <v>0</v>
      </c>
      <c r="W244" s="123">
        <f t="shared" si="38"/>
        <v>1751.53</v>
      </c>
      <c r="X244" s="133"/>
    </row>
    <row r="245" spans="1:24">
      <c r="A245" s="110">
        <v>243</v>
      </c>
      <c r="B245" s="130"/>
      <c r="C245" s="123">
        <f t="shared" si="39"/>
        <v>2023</v>
      </c>
      <c r="E245" s="113">
        <f t="shared" si="31"/>
        <v>2023</v>
      </c>
      <c r="F245" s="123"/>
      <c r="G245" s="123">
        <f t="shared" si="40"/>
        <v>1751.53</v>
      </c>
      <c r="H245" s="114">
        <v>0.05</v>
      </c>
      <c r="I245" s="113">
        <f t="shared" si="33"/>
        <v>-87.57650000000001</v>
      </c>
      <c r="J245" s="100" t="s">
        <v>6792</v>
      </c>
      <c r="P245" s="131" t="s">
        <v>6793</v>
      </c>
      <c r="Q245" s="100" t="s">
        <v>6799</v>
      </c>
      <c r="R245" s="102">
        <f t="shared" si="32"/>
        <v>0</v>
      </c>
      <c r="S245" s="102">
        <f t="shared" si="34"/>
        <v>0</v>
      </c>
      <c r="T245" s="102">
        <f t="shared" si="35"/>
        <v>0</v>
      </c>
      <c r="U245" s="102">
        <f t="shared" si="36"/>
        <v>0</v>
      </c>
      <c r="V245" s="132">
        <f t="shared" si="37"/>
        <v>0</v>
      </c>
      <c r="W245" s="123">
        <f t="shared" si="38"/>
        <v>1751.53</v>
      </c>
      <c r="X245" s="133"/>
    </row>
    <row r="246" spans="1:24">
      <c r="A246" s="110">
        <v>244</v>
      </c>
      <c r="B246" s="130"/>
      <c r="C246" s="123">
        <f t="shared" si="39"/>
        <v>2023</v>
      </c>
      <c r="E246" s="113">
        <f t="shared" si="31"/>
        <v>2023</v>
      </c>
      <c r="F246" s="123"/>
      <c r="G246" s="123">
        <f t="shared" si="40"/>
        <v>1751.53</v>
      </c>
      <c r="H246" s="114">
        <v>0.05</v>
      </c>
      <c r="I246" s="113">
        <f t="shared" si="33"/>
        <v>-87.57650000000001</v>
      </c>
      <c r="J246" s="100" t="s">
        <v>6792</v>
      </c>
      <c r="P246" s="131" t="s">
        <v>6793</v>
      </c>
      <c r="Q246" s="100" t="s">
        <v>6799</v>
      </c>
      <c r="R246" s="102">
        <f t="shared" si="32"/>
        <v>0</v>
      </c>
      <c r="S246" s="102">
        <f t="shared" si="34"/>
        <v>0</v>
      </c>
      <c r="T246" s="102">
        <f t="shared" si="35"/>
        <v>0</v>
      </c>
      <c r="U246" s="102">
        <f t="shared" si="36"/>
        <v>0</v>
      </c>
      <c r="V246" s="132">
        <f t="shared" si="37"/>
        <v>0</v>
      </c>
      <c r="W246" s="123">
        <f t="shared" si="38"/>
        <v>1751.53</v>
      </c>
      <c r="X246" s="133"/>
    </row>
    <row r="247" spans="1:24">
      <c r="A247" s="110">
        <v>245</v>
      </c>
      <c r="B247" s="130"/>
      <c r="C247" s="123">
        <f t="shared" si="39"/>
        <v>2023</v>
      </c>
      <c r="E247" s="113">
        <f t="shared" si="31"/>
        <v>2023</v>
      </c>
      <c r="F247" s="123"/>
      <c r="G247" s="123">
        <f t="shared" si="40"/>
        <v>1751.53</v>
      </c>
      <c r="H247" s="114">
        <v>0.05</v>
      </c>
      <c r="I247" s="113">
        <f t="shared" si="33"/>
        <v>-87.57650000000001</v>
      </c>
      <c r="J247" s="100" t="s">
        <v>6792</v>
      </c>
      <c r="P247" s="131" t="s">
        <v>6793</v>
      </c>
      <c r="Q247" s="100" t="s">
        <v>6799</v>
      </c>
      <c r="R247" s="102">
        <f t="shared" si="32"/>
        <v>0</v>
      </c>
      <c r="S247" s="102">
        <f t="shared" si="34"/>
        <v>0</v>
      </c>
      <c r="T247" s="102">
        <f t="shared" si="35"/>
        <v>0</v>
      </c>
      <c r="U247" s="102">
        <f t="shared" si="36"/>
        <v>0</v>
      </c>
      <c r="V247" s="132">
        <f t="shared" si="37"/>
        <v>0</v>
      </c>
      <c r="W247" s="123">
        <f t="shared" si="38"/>
        <v>1751.53</v>
      </c>
      <c r="X247" s="133"/>
    </row>
    <row r="248" spans="1:24">
      <c r="A248" s="110">
        <v>246</v>
      </c>
      <c r="B248" s="130"/>
      <c r="C248" s="123">
        <f t="shared" si="39"/>
        <v>2023</v>
      </c>
      <c r="E248" s="113">
        <f t="shared" si="31"/>
        <v>2023</v>
      </c>
      <c r="F248" s="123"/>
      <c r="G248" s="123">
        <f t="shared" si="40"/>
        <v>1751.53</v>
      </c>
      <c r="H248" s="114">
        <v>0.05</v>
      </c>
      <c r="I248" s="113">
        <f t="shared" si="33"/>
        <v>-87.57650000000001</v>
      </c>
      <c r="J248" s="100" t="s">
        <v>6792</v>
      </c>
      <c r="P248" s="131" t="s">
        <v>6793</v>
      </c>
      <c r="Q248" s="100" t="s">
        <v>6799</v>
      </c>
      <c r="R248" s="102">
        <f t="shared" si="32"/>
        <v>0</v>
      </c>
      <c r="S248" s="102">
        <f t="shared" si="34"/>
        <v>0</v>
      </c>
      <c r="T248" s="102">
        <f t="shared" si="35"/>
        <v>0</v>
      </c>
      <c r="U248" s="102">
        <f t="shared" si="36"/>
        <v>0</v>
      </c>
      <c r="V248" s="132">
        <f t="shared" si="37"/>
        <v>0</v>
      </c>
      <c r="W248" s="123">
        <f t="shared" si="38"/>
        <v>1751.53</v>
      </c>
      <c r="X248" s="133"/>
    </row>
    <row r="249" spans="1:24">
      <c r="A249" s="110">
        <v>247</v>
      </c>
      <c r="B249" s="130"/>
      <c r="C249" s="123">
        <f t="shared" si="39"/>
        <v>2023</v>
      </c>
      <c r="E249" s="113">
        <f t="shared" si="31"/>
        <v>2023</v>
      </c>
      <c r="F249" s="123"/>
      <c r="G249" s="123">
        <f t="shared" si="40"/>
        <v>1751.53</v>
      </c>
      <c r="H249" s="114">
        <v>0.05</v>
      </c>
      <c r="I249" s="113">
        <f t="shared" si="33"/>
        <v>-87.57650000000001</v>
      </c>
      <c r="J249" s="100" t="s">
        <v>6792</v>
      </c>
      <c r="P249" s="131" t="s">
        <v>6793</v>
      </c>
      <c r="Q249" s="100" t="s">
        <v>6799</v>
      </c>
      <c r="R249" s="102">
        <f t="shared" si="32"/>
        <v>0</v>
      </c>
      <c r="S249" s="102">
        <f t="shared" si="34"/>
        <v>0</v>
      </c>
      <c r="T249" s="102">
        <f t="shared" si="35"/>
        <v>0</v>
      </c>
      <c r="U249" s="102">
        <f t="shared" si="36"/>
        <v>0</v>
      </c>
      <c r="V249" s="132">
        <f t="shared" si="37"/>
        <v>0</v>
      </c>
      <c r="W249" s="123">
        <f t="shared" si="38"/>
        <v>1751.53</v>
      </c>
      <c r="X249" s="133"/>
    </row>
    <row r="250" spans="1:24">
      <c r="A250" s="110">
        <v>248</v>
      </c>
      <c r="B250" s="130"/>
      <c r="C250" s="123">
        <f t="shared" si="39"/>
        <v>2023</v>
      </c>
      <c r="E250" s="113">
        <f t="shared" si="31"/>
        <v>2023</v>
      </c>
      <c r="F250" s="123"/>
      <c r="G250" s="123">
        <f t="shared" si="40"/>
        <v>1751.53</v>
      </c>
      <c r="H250" s="114">
        <v>0.05</v>
      </c>
      <c r="I250" s="113">
        <f t="shared" si="33"/>
        <v>-87.57650000000001</v>
      </c>
      <c r="J250" s="100" t="s">
        <v>6792</v>
      </c>
      <c r="P250" s="131" t="s">
        <v>6793</v>
      </c>
      <c r="Q250" s="100" t="s">
        <v>6799</v>
      </c>
      <c r="R250" s="102">
        <f t="shared" si="32"/>
        <v>0</v>
      </c>
      <c r="S250" s="102">
        <f t="shared" si="34"/>
        <v>0</v>
      </c>
      <c r="T250" s="102">
        <f t="shared" si="35"/>
        <v>0</v>
      </c>
      <c r="U250" s="102">
        <f t="shared" si="36"/>
        <v>0</v>
      </c>
      <c r="V250" s="132">
        <f t="shared" si="37"/>
        <v>0</v>
      </c>
      <c r="W250" s="123">
        <f t="shared" si="38"/>
        <v>1751.53</v>
      </c>
      <c r="X250" s="133"/>
    </row>
  </sheetData>
  <autoFilter ref="A2:AB170"/>
  <conditionalFormatting sqref="R3 U3:V3 U5:V250 R5:R250">
    <cfRule type="cellIs" dxfId="5" priority="4" operator="equal">
      <formula>0</formula>
    </cfRule>
    <cfRule type="cellIs" dxfId="4" priority="5" operator="lessThan">
      <formula>0</formula>
    </cfRule>
    <cfRule type="cellIs" dxfId="3" priority="6" operator="greaterThan">
      <formula>0</formula>
    </cfRule>
  </conditionalFormatting>
  <conditionalFormatting sqref="U4:V204 R4:R204">
    <cfRule type="cellIs" dxfId="2" priority="1" operator="equal">
      <formula>0</formula>
    </cfRule>
    <cfRule type="cellIs" dxfId="1" priority="2" operator="lessThan">
      <formula>0</formula>
    </cfRule>
    <cfRule type="cellIs" dxfId="0" priority="3" operator="greaterThan">
      <formula>0</formula>
    </cfRule>
  </conditionalFormatting>
  <dataValidations count="1">
    <dataValidation type="list" allowBlank="1" showInputMessage="1" showErrorMessage="1" sqref="Q3:Q250">
      <formula1>"Win, Loss, Refund"</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1]!Rules">
                <anchor moveWithCells="1">
                  <from>
                    <xdr:col>0</xdr:col>
                    <xdr:colOff>228600</xdr:colOff>
                    <xdr:row>0</xdr:row>
                    <xdr:rowOff>28575</xdr:rowOff>
                  </from>
                  <to>
                    <xdr:col>4</xdr:col>
                    <xdr:colOff>238125</xdr:colOff>
                    <xdr:row>1</xdr:row>
                    <xdr:rowOff>9525</xdr:rowOff>
                  </to>
                </anchor>
              </controlPr>
            </control>
          </mc:Choice>
        </mc:AlternateContent>
        <mc:AlternateContent xmlns:mc="http://schemas.openxmlformats.org/markup-compatibility/2006">
          <mc:Choice Requires="x14">
            <control shapeId="3074" r:id="rId5" name="Button 2">
              <controlPr defaultSize="0" print="0" autoFill="0" autoPict="0" macro="[1]!Back">
                <anchor moveWithCells="1" sizeWithCells="1">
                  <from>
                    <xdr:col>25</xdr:col>
                    <xdr:colOff>104775</xdr:colOff>
                    <xdr:row>0</xdr:row>
                    <xdr:rowOff>57150</xdr:rowOff>
                  </from>
                  <to>
                    <xdr:col>25</xdr:col>
                    <xdr:colOff>914400</xdr:colOff>
                    <xdr:row>1</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1]!Companies">
                <anchor moveWithCells="1" sizeWithCells="1">
                  <from>
                    <xdr:col>8</xdr:col>
                    <xdr:colOff>409575</xdr:colOff>
                    <xdr:row>0</xdr:row>
                    <xdr:rowOff>47625</xdr:rowOff>
                  </from>
                  <to>
                    <xdr:col>10</xdr:col>
                    <xdr:colOff>419100</xdr:colOff>
                    <xdr:row>1</xdr:row>
                    <xdr:rowOff>28575</xdr:rowOff>
                  </to>
                </anchor>
              </controlPr>
            </control>
          </mc:Choice>
        </mc:AlternateContent>
        <mc:AlternateContent xmlns:mc="http://schemas.openxmlformats.org/markup-compatibility/2006">
          <mc:Choice Requires="x14">
            <control shapeId="3076" r:id="rId7" name="Button 4">
              <controlPr defaultSize="0" print="0" autoFill="0" autoPict="0" macro="[1]!Parameters">
                <anchor moveWithCells="1" sizeWithCells="1">
                  <from>
                    <xdr:col>10</xdr:col>
                    <xdr:colOff>876300</xdr:colOff>
                    <xdr:row>0</xdr:row>
                    <xdr:rowOff>28575</xdr:rowOff>
                  </from>
                  <to>
                    <xdr:col>11</xdr:col>
                    <xdr:colOff>571500</xdr:colOff>
                    <xdr:row>1</xdr:row>
                    <xdr:rowOff>9525</xdr:rowOff>
                  </to>
                </anchor>
              </controlPr>
            </control>
          </mc:Choice>
        </mc:AlternateContent>
        <mc:AlternateContent xmlns:mc="http://schemas.openxmlformats.org/markup-compatibility/2006">
          <mc:Choice Requires="x14">
            <control shapeId="3077" r:id="rId8" name="Button 5">
              <controlPr defaultSize="0" print="0" autoFill="0" autoPict="0" macro="[1]!Back">
                <anchor moveWithCells="1" sizeWithCells="1">
                  <from>
                    <xdr:col>29</xdr:col>
                    <xdr:colOff>57150</xdr:colOff>
                    <xdr:row>0</xdr:row>
                    <xdr:rowOff>57150</xdr:rowOff>
                  </from>
                  <to>
                    <xdr:col>29</xdr:col>
                    <xdr:colOff>1047750</xdr:colOff>
                    <xdr:row>1</xdr:row>
                    <xdr:rowOff>9525</xdr:rowOff>
                  </to>
                </anchor>
              </controlPr>
            </control>
          </mc:Choice>
        </mc:AlternateContent>
        <mc:AlternateContent xmlns:mc="http://schemas.openxmlformats.org/markup-compatibility/2006">
          <mc:Choice Requires="x14">
            <control shapeId="3078" r:id="rId9" name="Button 6">
              <controlPr defaultSize="0" print="0" autoFill="0" autoPict="0" macro="[1]!Back">
                <anchor moveWithCells="1" sizeWithCells="1">
                  <from>
                    <xdr:col>27</xdr:col>
                    <xdr:colOff>76200</xdr:colOff>
                    <xdr:row>0</xdr:row>
                    <xdr:rowOff>57150</xdr:rowOff>
                  </from>
                  <to>
                    <xdr:col>27</xdr:col>
                    <xdr:colOff>1066800</xdr:colOff>
                    <xdr:row>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Criteria</vt:lpstr>
      <vt:lpstr>BetList</vt:lpstr>
      <vt:lpstr>Analysis</vt:lpstr>
      <vt:lpstr>Format</vt:lpstr>
      <vt:lpstr>Sheet1</vt:lpstr>
      <vt:lpstr>Betin Bets</vt:lpstr>
      <vt:lpstr>BetList!betanalysis_2019_06_29T21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NDIRANGU</dc:creator>
  <cp:lastModifiedBy>NDIRANGU</cp:lastModifiedBy>
  <dcterms:created xsi:type="dcterms:W3CDTF">2019-05-04T14:35:17Z</dcterms:created>
  <dcterms:modified xsi:type="dcterms:W3CDTF">2019-07-01T05:47:20Z</dcterms:modified>
</cp:coreProperties>
</file>